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wps共享文件夹\ser-price\ser model and table\"/>
    </mc:Choice>
  </mc:AlternateContent>
  <xr:revisionPtr revIDLastSave="0" documentId="13_ncr:1_{81EAE82F-8FC7-4689-BEED-9280BB0ACE35}" xr6:coauthVersionLast="47" xr6:coauthVersionMax="47" xr10:uidLastSave="{00000000-0000-0000-0000-000000000000}"/>
  <bookViews>
    <workbookView xWindow="-108" yWindow="-108" windowWidth="30936" windowHeight="16896" firstSheet="3" activeTab="11" xr2:uid="{00000000-000D-0000-FFFF-FFFF00000000}"/>
  </bookViews>
  <sheets>
    <sheet name="price" sheetId="1" state="hidden" r:id="rId1"/>
    <sheet name="disu&amp;cost for AE" sheetId="13" r:id="rId2"/>
    <sheet name="随访及检查成本" sheetId="3" r:id="rId3"/>
    <sheet name="survival rate" sheetId="6" r:id="rId4"/>
    <sheet name="cost for cycle" sheetId="2" r:id="rId5"/>
    <sheet name="calculation-pla" sheetId="5" r:id="rId6"/>
    <sheet name="calculation-ser" sheetId="4" r:id="rId7"/>
    <sheet name="lifetable" sheetId="11" r:id="rId8"/>
    <sheet name="pram-text" sheetId="15" state="hidden" r:id="rId9"/>
    <sheet name="summary results" sheetId="8" r:id="rId10"/>
    <sheet name="parameters" sheetId="7" r:id="rId11"/>
    <sheet name="DSA" sheetId="9" r:id="rId12"/>
    <sheet name="SER_price" sheetId="16" r:id="rId13"/>
    <sheet name="PSA" sheetId="10" r:id="rId14"/>
    <sheet name="PSA散点图" sheetId="14" r:id="rId15"/>
  </sheets>
  <externalReferences>
    <externalReference r:id="rId16"/>
  </externalReferences>
  <definedNames>
    <definedName name="bsa">parameters!$C$63</definedName>
    <definedName name="bw">parameters!$C$64</definedName>
    <definedName name="c_anemia">parameters!$C$14</definedName>
    <definedName name="c_bev">parameters!$C$46</definedName>
    <definedName name="c_bsc">parameters!$C$12</definedName>
    <definedName name="c_bt">parameters!$C$7</definedName>
    <definedName name="c_carb">parameters!$C$41</definedName>
    <definedName name="c_cat">parameters!$C$46</definedName>
    <definedName name="c_cis">parameters!$C$45</definedName>
    <definedName name="c_ct">parameters!$C$5</definedName>
    <definedName name="c_eof">parameters!$C$13</definedName>
    <definedName name="c_eto">parameters!$C$42</definedName>
    <definedName name="c_fu">随访及检查成本!$C$2</definedName>
    <definedName name="c_hypona">parameters!#REF!</definedName>
    <definedName name="c_iri">parameters!$C$43</definedName>
    <definedName name="c_it">parameters!$C$6</definedName>
    <definedName name="c_iv">parameters!$C$11</definedName>
    <definedName name="c_leu">parameters!#REF!</definedName>
    <definedName name="c_lt">parameters!$C$9</definedName>
    <definedName name="c_mri">parameters!$C$10</definedName>
    <definedName name="c_nd">parameters!$C$15</definedName>
    <definedName name="c_neu">parameters!$C$16</definedName>
    <definedName name="c_pac">parameters!$C$44</definedName>
    <definedName name="c_pcd">parameters!$C$18</definedName>
    <definedName name="c_ser">parameters!$C$66</definedName>
    <definedName name="c_top">parameters!#REF!</definedName>
    <definedName name="c_ut">parameters!$C$8</definedName>
    <definedName name="c_wbccd">parameters!$C$17</definedName>
    <definedName name="CrC">parameters!$C$65</definedName>
    <definedName name="disc">parameters!$C$62</definedName>
    <definedName name="disu_anemia">parameters!$C$19</definedName>
    <definedName name="disu_hypona">parameters!#REF!</definedName>
    <definedName name="disu_leu">parameters!#REF!</definedName>
    <definedName name="disu_nd">parameters!$C$20</definedName>
    <definedName name="disu_neu">parameters!$C$21</definedName>
    <definedName name="disu_pcd">parameters!$C$23</definedName>
    <definedName name="disu_wbccd">parameters!$C$22</definedName>
    <definedName name="dura_anemia">parameters!$C$24</definedName>
    <definedName name="dura_hypona">parameters!#REF!</definedName>
    <definedName name="dura_leu">parameters!#REF!</definedName>
    <definedName name="dura_nd">parameters!$C$25</definedName>
    <definedName name="dura_neu">parameters!$C$26</definedName>
    <definedName name="dura_pcd">parameters!$C$28</definedName>
    <definedName name="dura_wbccd">parameters!$C$27</definedName>
    <definedName name="p_che_anemia">parameters!$C$34</definedName>
    <definedName name="p_che_hypona">parameters!#REF!</definedName>
    <definedName name="p_che_leu">parameters!#REF!</definedName>
    <definedName name="p_che_nd">parameters!$C$35</definedName>
    <definedName name="p_che_neu">parameters!$C$36</definedName>
    <definedName name="p_che_pcd">parameters!$C$38</definedName>
    <definedName name="p_che_wbccd">parameters!$C$37</definedName>
    <definedName name="p_ser_anemia">parameters!$C$29</definedName>
    <definedName name="p_ser_hypona">parameters!#REF!</definedName>
    <definedName name="p_ser_leu">parameters!#REF!</definedName>
    <definedName name="p_ser_nd">parameters!$C$30</definedName>
    <definedName name="p_ser_neu">parameters!$C$31</definedName>
    <definedName name="p_ser_pcd">parameters!$C$33</definedName>
    <definedName name="p_ser_wbccd">parameters!$C$32</definedName>
    <definedName name="sub_che">parameters!$C$48</definedName>
    <definedName name="sub_che_bsc">parameters!$C$55</definedName>
    <definedName name="sub_che_car">parameters!$C$57</definedName>
    <definedName name="sub_che_cat">parameters!$C$61</definedName>
    <definedName name="sub_che_cis">parameters!$C$60</definedName>
    <definedName name="sub_che_eto">parameters!$C$58</definedName>
    <definedName name="sub_che_iri">parameters!$C$56</definedName>
    <definedName name="sub_che_pac">parameters!$C$59</definedName>
    <definedName name="sub_ser" localSheetId="4">'cost for cycle'!$B$23</definedName>
    <definedName name="sub_ser">parameters!$C$47</definedName>
    <definedName name="sub_ser_bsc">parameters!$C$47</definedName>
    <definedName name="sub_ser_car">parameters!$C$49</definedName>
    <definedName name="sub_ser_cat">parameters!$C$54</definedName>
    <definedName name="sub_ser_cis">parameters!$C$52</definedName>
    <definedName name="sub_ser_eto">parameters!$C$50</definedName>
    <definedName name="sub_ser_iri">parameters!$C$48</definedName>
    <definedName name="sub_ser_pac">parameters!$C$51</definedName>
    <definedName name="sub_ser_ser">parameters!$C$53</definedName>
    <definedName name="u_pd">parameters!$C$40</definedName>
    <definedName name="u_pfs">parameters!$C$39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6" i="9" l="1"/>
  <c r="AB15" i="9"/>
  <c r="AB14" i="9"/>
  <c r="AB13" i="9"/>
  <c r="AB12" i="9"/>
  <c r="AB11" i="9"/>
  <c r="AB10" i="9"/>
  <c r="AB9" i="9"/>
  <c r="AB8" i="9"/>
  <c r="AB7" i="9"/>
  <c r="U7" i="9"/>
  <c r="U67" i="9"/>
  <c r="U36" i="9"/>
  <c r="U64" i="9"/>
  <c r="U55" i="9"/>
  <c r="U29" i="9"/>
  <c r="U43" i="9"/>
  <c r="U37" i="9"/>
  <c r="U41" i="9"/>
  <c r="U59" i="9"/>
  <c r="U57" i="9"/>
  <c r="U56" i="9"/>
  <c r="U63" i="9"/>
  <c r="U30" i="9"/>
  <c r="U47" i="9"/>
  <c r="U39" i="9"/>
  <c r="U42" i="9"/>
  <c r="U60" i="9"/>
  <c r="U61" i="9"/>
  <c r="U31" i="9"/>
  <c r="U19" i="9"/>
  <c r="U54" i="9"/>
  <c r="U44" i="9"/>
  <c r="U52" i="9"/>
  <c r="U18" i="9"/>
  <c r="U65" i="9"/>
  <c r="U66" i="9"/>
  <c r="U49" i="9"/>
  <c r="U28" i="9"/>
  <c r="U22" i="9"/>
  <c r="U34" i="9"/>
  <c r="U33" i="9"/>
  <c r="U45" i="9"/>
  <c r="U27" i="9"/>
  <c r="U21" i="9"/>
  <c r="U35" i="9"/>
  <c r="U32" i="9"/>
  <c r="U25" i="9"/>
  <c r="U11" i="9"/>
  <c r="U9" i="9"/>
  <c r="U13" i="9"/>
  <c r="U15" i="9"/>
  <c r="U24" i="9"/>
  <c r="U10" i="9"/>
  <c r="U8" i="9"/>
  <c r="U12" i="9"/>
  <c r="U14" i="9"/>
  <c r="U40" i="9"/>
  <c r="U17" i="9"/>
  <c r="U26" i="9"/>
  <c r="U20" i="9"/>
  <c r="U38" i="9"/>
  <c r="U46" i="9"/>
  <c r="U62" i="9"/>
  <c r="U53" i="9"/>
  <c r="U50" i="9"/>
  <c r="U51" i="9"/>
  <c r="U16" i="9"/>
  <c r="U23" i="9"/>
  <c r="U48" i="9"/>
  <c r="U58" i="9"/>
  <c r="G66" i="9" l="1"/>
  <c r="F66" i="9"/>
  <c r="G65" i="9"/>
  <c r="F65" i="9"/>
  <c r="E16" i="2"/>
  <c r="D16" i="2"/>
  <c r="C16" i="2"/>
  <c r="I20" i="2"/>
  <c r="C14" i="2"/>
  <c r="E20" i="2"/>
  <c r="D20" i="2"/>
  <c r="C20" i="2"/>
  <c r="C19" i="2"/>
  <c r="C17" i="2"/>
  <c r="B10" i="8" l="1"/>
  <c r="M64" i="9"/>
  <c r="M65" i="9"/>
  <c r="M66" i="9"/>
  <c r="M67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49" i="9"/>
  <c r="M50" i="9"/>
  <c r="M45" i="9"/>
  <c r="M46" i="9"/>
  <c r="M47" i="9"/>
  <c r="M48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D19" i="2"/>
  <c r="E19" i="2"/>
  <c r="D18" i="2"/>
  <c r="E18" i="2"/>
  <c r="C18" i="2"/>
  <c r="D17" i="2"/>
  <c r="E17" i="2"/>
  <c r="E14" i="2"/>
  <c r="D14" i="2"/>
  <c r="H47" i="7"/>
  <c r="G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D49" i="9"/>
  <c r="D47" i="7" s="1"/>
  <c r="D50" i="9"/>
  <c r="D48" i="7" s="1"/>
  <c r="D51" i="9"/>
  <c r="D49" i="7" s="1"/>
  <c r="D52" i="9"/>
  <c r="D50" i="7" s="1"/>
  <c r="D53" i="9"/>
  <c r="D51" i="7" s="1"/>
  <c r="D54" i="9"/>
  <c r="D52" i="7" s="1"/>
  <c r="D55" i="9"/>
  <c r="D53" i="7" s="1"/>
  <c r="D56" i="9"/>
  <c r="D54" i="7" s="1"/>
  <c r="D57" i="9"/>
  <c r="D55" i="7" s="1"/>
  <c r="D58" i="9"/>
  <c r="D56" i="7" s="1"/>
  <c r="D59" i="9"/>
  <c r="D57" i="7" s="1"/>
  <c r="D60" i="9"/>
  <c r="D58" i="7" s="1"/>
  <c r="D61" i="9"/>
  <c r="D59" i="7" s="1"/>
  <c r="D62" i="9"/>
  <c r="D60" i="7" s="1"/>
  <c r="D63" i="9"/>
  <c r="D61" i="7" s="1"/>
  <c r="G43" i="7"/>
  <c r="H43" i="7"/>
  <c r="G44" i="7"/>
  <c r="H44" i="7"/>
  <c r="G45" i="7"/>
  <c r="H45" i="7"/>
  <c r="G46" i="7"/>
  <c r="H46" i="7"/>
  <c r="D45" i="9"/>
  <c r="D43" i="7" s="1"/>
  <c r="D46" i="9"/>
  <c r="D44" i="7" s="1"/>
  <c r="D47" i="9"/>
  <c r="D45" i="7" s="1"/>
  <c r="D48" i="9"/>
  <c r="D46" i="7" s="1"/>
  <c r="H30" i="7"/>
  <c r="G31" i="7"/>
  <c r="H33" i="7"/>
  <c r="F10002" i="14"/>
  <c r="E10002" i="14"/>
  <c r="F10001" i="14"/>
  <c r="E10001" i="14"/>
  <c r="F10000" i="14"/>
  <c r="E10000" i="14"/>
  <c r="F9999" i="14"/>
  <c r="E9999" i="14"/>
  <c r="F9998" i="14"/>
  <c r="E9998" i="14"/>
  <c r="F9997" i="14"/>
  <c r="E9997" i="14"/>
  <c r="F9996" i="14"/>
  <c r="E9996" i="14"/>
  <c r="F9995" i="14"/>
  <c r="E9995" i="14"/>
  <c r="F9994" i="14"/>
  <c r="E9994" i="14"/>
  <c r="F9993" i="14"/>
  <c r="E9993" i="14"/>
  <c r="F9992" i="14"/>
  <c r="E9992" i="14"/>
  <c r="F9991" i="14"/>
  <c r="E9991" i="14"/>
  <c r="F9990" i="14"/>
  <c r="E9990" i="14"/>
  <c r="F9989" i="14"/>
  <c r="E9989" i="14"/>
  <c r="F9988" i="14"/>
  <c r="E9988" i="14"/>
  <c r="F9987" i="14"/>
  <c r="E9987" i="14"/>
  <c r="F9986" i="14"/>
  <c r="E9986" i="14"/>
  <c r="F9985" i="14"/>
  <c r="E9985" i="14"/>
  <c r="F9984" i="14"/>
  <c r="E9984" i="14"/>
  <c r="F9983" i="14"/>
  <c r="E9983" i="14"/>
  <c r="F9982" i="14"/>
  <c r="E9982" i="14"/>
  <c r="F9981" i="14"/>
  <c r="E9981" i="14"/>
  <c r="F9980" i="14"/>
  <c r="E9980" i="14"/>
  <c r="F9979" i="14"/>
  <c r="E9979" i="14"/>
  <c r="F9978" i="14"/>
  <c r="E9978" i="14"/>
  <c r="F9977" i="14"/>
  <c r="E9977" i="14"/>
  <c r="F9976" i="14"/>
  <c r="E9976" i="14"/>
  <c r="F9975" i="14"/>
  <c r="E9975" i="14"/>
  <c r="F9974" i="14"/>
  <c r="E9974" i="14"/>
  <c r="F9973" i="14"/>
  <c r="E9973" i="14"/>
  <c r="F9972" i="14"/>
  <c r="E9972" i="14"/>
  <c r="F9971" i="14"/>
  <c r="E9971" i="14"/>
  <c r="F9970" i="14"/>
  <c r="E9970" i="14"/>
  <c r="F9969" i="14"/>
  <c r="E9969" i="14"/>
  <c r="F9968" i="14"/>
  <c r="E9968" i="14"/>
  <c r="F9967" i="14"/>
  <c r="E9967" i="14"/>
  <c r="F9966" i="14"/>
  <c r="E9966" i="14"/>
  <c r="F9965" i="14"/>
  <c r="E9965" i="14"/>
  <c r="F9964" i="14"/>
  <c r="E9964" i="14"/>
  <c r="F9963" i="14"/>
  <c r="E9963" i="14"/>
  <c r="F9962" i="14"/>
  <c r="E9962" i="14"/>
  <c r="F9961" i="14"/>
  <c r="E9961" i="14"/>
  <c r="F9960" i="14"/>
  <c r="E9960" i="14"/>
  <c r="F9959" i="14"/>
  <c r="E9959" i="14"/>
  <c r="F9958" i="14"/>
  <c r="E9958" i="14"/>
  <c r="F9957" i="14"/>
  <c r="E9957" i="14"/>
  <c r="F9956" i="14"/>
  <c r="E9956" i="14"/>
  <c r="F9955" i="14"/>
  <c r="E9955" i="14"/>
  <c r="F9954" i="14"/>
  <c r="E9954" i="14"/>
  <c r="F9953" i="14"/>
  <c r="E9953" i="14"/>
  <c r="F9952" i="14"/>
  <c r="E9952" i="14"/>
  <c r="F9951" i="14"/>
  <c r="E9951" i="14"/>
  <c r="F9950" i="14"/>
  <c r="E9950" i="14"/>
  <c r="F9949" i="14"/>
  <c r="E9949" i="14"/>
  <c r="F9948" i="14"/>
  <c r="E9948" i="14"/>
  <c r="F9947" i="14"/>
  <c r="E9947" i="14"/>
  <c r="F9946" i="14"/>
  <c r="E9946" i="14"/>
  <c r="F9945" i="14"/>
  <c r="E9945" i="14"/>
  <c r="F9944" i="14"/>
  <c r="E9944" i="14"/>
  <c r="F9943" i="14"/>
  <c r="E9943" i="14"/>
  <c r="F9942" i="14"/>
  <c r="E9942" i="14"/>
  <c r="F9941" i="14"/>
  <c r="E9941" i="14"/>
  <c r="F9940" i="14"/>
  <c r="E9940" i="14"/>
  <c r="F9939" i="14"/>
  <c r="E9939" i="14"/>
  <c r="F9938" i="14"/>
  <c r="E9938" i="14"/>
  <c r="F9937" i="14"/>
  <c r="E9937" i="14"/>
  <c r="F9936" i="14"/>
  <c r="E9936" i="14"/>
  <c r="F9935" i="14"/>
  <c r="E9935" i="14"/>
  <c r="F9934" i="14"/>
  <c r="E9934" i="14"/>
  <c r="F9933" i="14"/>
  <c r="E9933" i="14"/>
  <c r="F9932" i="14"/>
  <c r="E9932" i="14"/>
  <c r="F9931" i="14"/>
  <c r="E9931" i="14"/>
  <c r="F9930" i="14"/>
  <c r="E9930" i="14"/>
  <c r="F9929" i="14"/>
  <c r="E9929" i="14"/>
  <c r="F9928" i="14"/>
  <c r="E9928" i="14"/>
  <c r="F9927" i="14"/>
  <c r="E9927" i="14"/>
  <c r="F9926" i="14"/>
  <c r="E9926" i="14"/>
  <c r="F9925" i="14"/>
  <c r="E9925" i="14"/>
  <c r="F9924" i="14"/>
  <c r="E9924" i="14"/>
  <c r="F9923" i="14"/>
  <c r="E9923" i="14"/>
  <c r="F9922" i="14"/>
  <c r="E9922" i="14"/>
  <c r="F9921" i="14"/>
  <c r="E9921" i="14"/>
  <c r="F9920" i="14"/>
  <c r="E9920" i="14"/>
  <c r="F9919" i="14"/>
  <c r="E9919" i="14"/>
  <c r="F9918" i="14"/>
  <c r="E9918" i="14"/>
  <c r="F9917" i="14"/>
  <c r="E9917" i="14"/>
  <c r="F9916" i="14"/>
  <c r="E9916" i="14"/>
  <c r="F9915" i="14"/>
  <c r="E9915" i="14"/>
  <c r="F9914" i="14"/>
  <c r="E9914" i="14"/>
  <c r="F9913" i="14"/>
  <c r="E9913" i="14"/>
  <c r="F9912" i="14"/>
  <c r="E9912" i="14"/>
  <c r="F9911" i="14"/>
  <c r="E9911" i="14"/>
  <c r="F9910" i="14"/>
  <c r="E9910" i="14"/>
  <c r="F9909" i="14"/>
  <c r="E9909" i="14"/>
  <c r="F9908" i="14"/>
  <c r="E9908" i="14"/>
  <c r="F9907" i="14"/>
  <c r="E9907" i="14"/>
  <c r="F9906" i="14"/>
  <c r="E9906" i="14"/>
  <c r="F9905" i="14"/>
  <c r="E9905" i="14"/>
  <c r="F9904" i="14"/>
  <c r="E9904" i="14"/>
  <c r="F9903" i="14"/>
  <c r="E9903" i="14"/>
  <c r="F9902" i="14"/>
  <c r="E9902" i="14"/>
  <c r="F9901" i="14"/>
  <c r="E9901" i="14"/>
  <c r="F9900" i="14"/>
  <c r="E9900" i="14"/>
  <c r="F9899" i="14"/>
  <c r="E9899" i="14"/>
  <c r="F9898" i="14"/>
  <c r="E9898" i="14"/>
  <c r="F9897" i="14"/>
  <c r="E9897" i="14"/>
  <c r="F9896" i="14"/>
  <c r="E9896" i="14"/>
  <c r="F9895" i="14"/>
  <c r="E9895" i="14"/>
  <c r="F9894" i="14"/>
  <c r="E9894" i="14"/>
  <c r="F9893" i="14"/>
  <c r="E9893" i="14"/>
  <c r="F9892" i="14"/>
  <c r="E9892" i="14"/>
  <c r="F9891" i="14"/>
  <c r="E9891" i="14"/>
  <c r="F9890" i="14"/>
  <c r="E9890" i="14"/>
  <c r="F9889" i="14"/>
  <c r="E9889" i="14"/>
  <c r="F9888" i="14"/>
  <c r="E9888" i="14"/>
  <c r="F9887" i="14"/>
  <c r="E9887" i="14"/>
  <c r="F9886" i="14"/>
  <c r="E9886" i="14"/>
  <c r="F9885" i="14"/>
  <c r="E9885" i="14"/>
  <c r="F9884" i="14"/>
  <c r="E9884" i="14"/>
  <c r="F9883" i="14"/>
  <c r="E9883" i="14"/>
  <c r="F9882" i="14"/>
  <c r="E9882" i="14"/>
  <c r="F9881" i="14"/>
  <c r="E9881" i="14"/>
  <c r="F9880" i="14"/>
  <c r="E9880" i="14"/>
  <c r="F9879" i="14"/>
  <c r="E9879" i="14"/>
  <c r="F9878" i="14"/>
  <c r="E9878" i="14"/>
  <c r="F9877" i="14"/>
  <c r="E9877" i="14"/>
  <c r="F9876" i="14"/>
  <c r="E9876" i="14"/>
  <c r="F9875" i="14"/>
  <c r="E9875" i="14"/>
  <c r="F9874" i="14"/>
  <c r="E9874" i="14"/>
  <c r="F9873" i="14"/>
  <c r="E9873" i="14"/>
  <c r="F9872" i="14"/>
  <c r="E9872" i="14"/>
  <c r="F9871" i="14"/>
  <c r="E9871" i="14"/>
  <c r="F9870" i="14"/>
  <c r="E9870" i="14"/>
  <c r="F9869" i="14"/>
  <c r="E9869" i="14"/>
  <c r="F9868" i="14"/>
  <c r="E9868" i="14"/>
  <c r="F9867" i="14"/>
  <c r="E9867" i="14"/>
  <c r="F9866" i="14"/>
  <c r="E9866" i="14"/>
  <c r="F9865" i="14"/>
  <c r="E9865" i="14"/>
  <c r="F9864" i="14"/>
  <c r="E9864" i="14"/>
  <c r="F9863" i="14"/>
  <c r="E9863" i="14"/>
  <c r="F9862" i="14"/>
  <c r="E9862" i="14"/>
  <c r="F9861" i="14"/>
  <c r="E9861" i="14"/>
  <c r="F9860" i="14"/>
  <c r="E9860" i="14"/>
  <c r="F9859" i="14"/>
  <c r="E9859" i="14"/>
  <c r="F9858" i="14"/>
  <c r="E9858" i="14"/>
  <c r="F9857" i="14"/>
  <c r="E9857" i="14"/>
  <c r="F9856" i="14"/>
  <c r="E9856" i="14"/>
  <c r="F9855" i="14"/>
  <c r="E9855" i="14"/>
  <c r="F9854" i="14"/>
  <c r="E9854" i="14"/>
  <c r="F9853" i="14"/>
  <c r="E9853" i="14"/>
  <c r="F9852" i="14"/>
  <c r="E9852" i="14"/>
  <c r="F9851" i="14"/>
  <c r="E9851" i="14"/>
  <c r="F9850" i="14"/>
  <c r="E9850" i="14"/>
  <c r="F9849" i="14"/>
  <c r="E9849" i="14"/>
  <c r="F9848" i="14"/>
  <c r="E9848" i="14"/>
  <c r="F9847" i="14"/>
  <c r="E9847" i="14"/>
  <c r="F9846" i="14"/>
  <c r="E9846" i="14"/>
  <c r="F9845" i="14"/>
  <c r="E9845" i="14"/>
  <c r="F9844" i="14"/>
  <c r="E9844" i="14"/>
  <c r="F9843" i="14"/>
  <c r="E9843" i="14"/>
  <c r="F9842" i="14"/>
  <c r="E9842" i="14"/>
  <c r="F9841" i="14"/>
  <c r="E9841" i="14"/>
  <c r="F9840" i="14"/>
  <c r="E9840" i="14"/>
  <c r="F9839" i="14"/>
  <c r="E9839" i="14"/>
  <c r="F9838" i="14"/>
  <c r="E9838" i="14"/>
  <c r="F9837" i="14"/>
  <c r="E9837" i="14"/>
  <c r="F9836" i="14"/>
  <c r="E9836" i="14"/>
  <c r="F9835" i="14"/>
  <c r="E9835" i="14"/>
  <c r="F9834" i="14"/>
  <c r="E9834" i="14"/>
  <c r="F9833" i="14"/>
  <c r="E9833" i="14"/>
  <c r="F9832" i="14"/>
  <c r="E9832" i="14"/>
  <c r="F9831" i="14"/>
  <c r="E9831" i="14"/>
  <c r="F9830" i="14"/>
  <c r="E9830" i="14"/>
  <c r="F9829" i="14"/>
  <c r="E9829" i="14"/>
  <c r="F9828" i="14"/>
  <c r="E9828" i="14"/>
  <c r="F9827" i="14"/>
  <c r="E9827" i="14"/>
  <c r="F9826" i="14"/>
  <c r="E9826" i="14"/>
  <c r="F9825" i="14"/>
  <c r="E9825" i="14"/>
  <c r="F9824" i="14"/>
  <c r="E9824" i="14"/>
  <c r="F9823" i="14"/>
  <c r="E9823" i="14"/>
  <c r="F9822" i="14"/>
  <c r="E9822" i="14"/>
  <c r="F9821" i="14"/>
  <c r="E9821" i="14"/>
  <c r="F9820" i="14"/>
  <c r="E9820" i="14"/>
  <c r="F9819" i="14"/>
  <c r="E9819" i="14"/>
  <c r="F9818" i="14"/>
  <c r="E9818" i="14"/>
  <c r="F9817" i="14"/>
  <c r="E9817" i="14"/>
  <c r="F9816" i="14"/>
  <c r="E9816" i="14"/>
  <c r="F9815" i="14"/>
  <c r="E9815" i="14"/>
  <c r="F9814" i="14"/>
  <c r="E9814" i="14"/>
  <c r="F9813" i="14"/>
  <c r="E9813" i="14"/>
  <c r="F9812" i="14"/>
  <c r="E9812" i="14"/>
  <c r="F9811" i="14"/>
  <c r="E9811" i="14"/>
  <c r="F9810" i="14"/>
  <c r="E9810" i="14"/>
  <c r="F9809" i="14"/>
  <c r="E9809" i="14"/>
  <c r="F9808" i="14"/>
  <c r="E9808" i="14"/>
  <c r="F9807" i="14"/>
  <c r="E9807" i="14"/>
  <c r="F9806" i="14"/>
  <c r="E9806" i="14"/>
  <c r="F9805" i="14"/>
  <c r="E9805" i="14"/>
  <c r="F9804" i="14"/>
  <c r="E9804" i="14"/>
  <c r="F9803" i="14"/>
  <c r="E9803" i="14"/>
  <c r="F9802" i="14"/>
  <c r="E9802" i="14"/>
  <c r="F9801" i="14"/>
  <c r="E9801" i="14"/>
  <c r="F9800" i="14"/>
  <c r="E9800" i="14"/>
  <c r="F9799" i="14"/>
  <c r="E9799" i="14"/>
  <c r="F9798" i="14"/>
  <c r="E9798" i="14"/>
  <c r="F9797" i="14"/>
  <c r="E9797" i="14"/>
  <c r="F9796" i="14"/>
  <c r="E9796" i="14"/>
  <c r="F9795" i="14"/>
  <c r="E9795" i="14"/>
  <c r="F9794" i="14"/>
  <c r="E9794" i="14"/>
  <c r="F9793" i="14"/>
  <c r="E9793" i="14"/>
  <c r="F9792" i="14"/>
  <c r="E9792" i="14"/>
  <c r="F9791" i="14"/>
  <c r="E9791" i="14"/>
  <c r="F9790" i="14"/>
  <c r="E9790" i="14"/>
  <c r="F9789" i="14"/>
  <c r="E9789" i="14"/>
  <c r="F9788" i="14"/>
  <c r="E9788" i="14"/>
  <c r="F9787" i="14"/>
  <c r="E9787" i="14"/>
  <c r="F9786" i="14"/>
  <c r="E9786" i="14"/>
  <c r="F9785" i="14"/>
  <c r="E9785" i="14"/>
  <c r="F9784" i="14"/>
  <c r="E9784" i="14"/>
  <c r="F9783" i="14"/>
  <c r="E9783" i="14"/>
  <c r="F9782" i="14"/>
  <c r="E9782" i="14"/>
  <c r="F9781" i="14"/>
  <c r="E9781" i="14"/>
  <c r="F9780" i="14"/>
  <c r="E9780" i="14"/>
  <c r="F9779" i="14"/>
  <c r="E9779" i="14"/>
  <c r="F9778" i="14"/>
  <c r="E9778" i="14"/>
  <c r="F9777" i="14"/>
  <c r="E9777" i="14"/>
  <c r="F9776" i="14"/>
  <c r="E9776" i="14"/>
  <c r="F9775" i="14"/>
  <c r="E9775" i="14"/>
  <c r="F9774" i="14"/>
  <c r="E9774" i="14"/>
  <c r="F9773" i="14"/>
  <c r="E9773" i="14"/>
  <c r="F9772" i="14"/>
  <c r="E9772" i="14"/>
  <c r="F9771" i="14"/>
  <c r="E9771" i="14"/>
  <c r="F9770" i="14"/>
  <c r="E9770" i="14"/>
  <c r="F9769" i="14"/>
  <c r="E9769" i="14"/>
  <c r="F9768" i="14"/>
  <c r="E9768" i="14"/>
  <c r="F9767" i="14"/>
  <c r="E9767" i="14"/>
  <c r="F9766" i="14"/>
  <c r="E9766" i="14"/>
  <c r="F9765" i="14"/>
  <c r="E9765" i="14"/>
  <c r="F9764" i="14"/>
  <c r="E9764" i="14"/>
  <c r="F9763" i="14"/>
  <c r="E9763" i="14"/>
  <c r="F9762" i="14"/>
  <c r="E9762" i="14"/>
  <c r="F9761" i="14"/>
  <c r="E9761" i="14"/>
  <c r="F9760" i="14"/>
  <c r="E9760" i="14"/>
  <c r="F9759" i="14"/>
  <c r="E9759" i="14"/>
  <c r="F9758" i="14"/>
  <c r="E9758" i="14"/>
  <c r="F9757" i="14"/>
  <c r="E9757" i="14"/>
  <c r="F9756" i="14"/>
  <c r="E9756" i="14"/>
  <c r="F9755" i="14"/>
  <c r="E9755" i="14"/>
  <c r="F9754" i="14"/>
  <c r="E9754" i="14"/>
  <c r="F9753" i="14"/>
  <c r="E9753" i="14"/>
  <c r="F9752" i="14"/>
  <c r="E9752" i="14"/>
  <c r="F9751" i="14"/>
  <c r="E9751" i="14"/>
  <c r="F9750" i="14"/>
  <c r="E9750" i="14"/>
  <c r="F9749" i="14"/>
  <c r="E9749" i="14"/>
  <c r="F9748" i="14"/>
  <c r="E9748" i="14"/>
  <c r="F9747" i="14"/>
  <c r="E9747" i="14"/>
  <c r="F9746" i="14"/>
  <c r="E9746" i="14"/>
  <c r="F9745" i="14"/>
  <c r="E9745" i="14"/>
  <c r="F9744" i="14"/>
  <c r="E9744" i="14"/>
  <c r="F9743" i="14"/>
  <c r="E9743" i="14"/>
  <c r="F9742" i="14"/>
  <c r="E9742" i="14"/>
  <c r="F9741" i="14"/>
  <c r="E9741" i="14"/>
  <c r="F9740" i="14"/>
  <c r="E9740" i="14"/>
  <c r="F9739" i="14"/>
  <c r="E9739" i="14"/>
  <c r="F9738" i="14"/>
  <c r="E9738" i="14"/>
  <c r="F9737" i="14"/>
  <c r="E9737" i="14"/>
  <c r="F9736" i="14"/>
  <c r="E9736" i="14"/>
  <c r="F9735" i="14"/>
  <c r="E9735" i="14"/>
  <c r="F9734" i="14"/>
  <c r="E9734" i="14"/>
  <c r="F9733" i="14"/>
  <c r="E9733" i="14"/>
  <c r="F9732" i="14"/>
  <c r="E9732" i="14"/>
  <c r="F9731" i="14"/>
  <c r="E9731" i="14"/>
  <c r="F9730" i="14"/>
  <c r="E9730" i="14"/>
  <c r="F9729" i="14"/>
  <c r="E9729" i="14"/>
  <c r="F9728" i="14"/>
  <c r="E9728" i="14"/>
  <c r="F9727" i="14"/>
  <c r="E9727" i="14"/>
  <c r="F9726" i="14"/>
  <c r="E9726" i="14"/>
  <c r="F9725" i="14"/>
  <c r="E9725" i="14"/>
  <c r="F9724" i="14"/>
  <c r="E9724" i="14"/>
  <c r="F9723" i="14"/>
  <c r="E9723" i="14"/>
  <c r="F9722" i="14"/>
  <c r="E9722" i="14"/>
  <c r="F9721" i="14"/>
  <c r="E9721" i="14"/>
  <c r="F9720" i="14"/>
  <c r="E9720" i="14"/>
  <c r="F9719" i="14"/>
  <c r="E9719" i="14"/>
  <c r="F9718" i="14"/>
  <c r="E9718" i="14"/>
  <c r="F9717" i="14"/>
  <c r="E9717" i="14"/>
  <c r="F9716" i="14"/>
  <c r="E9716" i="14"/>
  <c r="F9715" i="14"/>
  <c r="E9715" i="14"/>
  <c r="F9714" i="14"/>
  <c r="E9714" i="14"/>
  <c r="F9713" i="14"/>
  <c r="E9713" i="14"/>
  <c r="F9712" i="14"/>
  <c r="E9712" i="14"/>
  <c r="F9711" i="14"/>
  <c r="E9711" i="14"/>
  <c r="F9710" i="14"/>
  <c r="E9710" i="14"/>
  <c r="F9709" i="14"/>
  <c r="E9709" i="14"/>
  <c r="F9708" i="14"/>
  <c r="E9708" i="14"/>
  <c r="F9707" i="14"/>
  <c r="E9707" i="14"/>
  <c r="F9706" i="14"/>
  <c r="E9706" i="14"/>
  <c r="F9705" i="14"/>
  <c r="E9705" i="14"/>
  <c r="F9704" i="14"/>
  <c r="E9704" i="14"/>
  <c r="F9703" i="14"/>
  <c r="E9703" i="14"/>
  <c r="F9702" i="14"/>
  <c r="E9702" i="14"/>
  <c r="F9701" i="14"/>
  <c r="E9701" i="14"/>
  <c r="F9700" i="14"/>
  <c r="E9700" i="14"/>
  <c r="F9699" i="14"/>
  <c r="E9699" i="14"/>
  <c r="F9698" i="14"/>
  <c r="E9698" i="14"/>
  <c r="F9697" i="14"/>
  <c r="E9697" i="14"/>
  <c r="F9696" i="14"/>
  <c r="E9696" i="14"/>
  <c r="F9695" i="14"/>
  <c r="E9695" i="14"/>
  <c r="F9694" i="14"/>
  <c r="E9694" i="14"/>
  <c r="F9693" i="14"/>
  <c r="E9693" i="14"/>
  <c r="F9692" i="14"/>
  <c r="E9692" i="14"/>
  <c r="F9691" i="14"/>
  <c r="E9691" i="14"/>
  <c r="F9690" i="14"/>
  <c r="E9690" i="14"/>
  <c r="F9689" i="14"/>
  <c r="E9689" i="14"/>
  <c r="F9688" i="14"/>
  <c r="E9688" i="14"/>
  <c r="F9687" i="14"/>
  <c r="E9687" i="14"/>
  <c r="F9686" i="14"/>
  <c r="E9686" i="14"/>
  <c r="F9685" i="14"/>
  <c r="E9685" i="14"/>
  <c r="F9684" i="14"/>
  <c r="E9684" i="14"/>
  <c r="F9683" i="14"/>
  <c r="E9683" i="14"/>
  <c r="F9682" i="14"/>
  <c r="E9682" i="14"/>
  <c r="F9681" i="14"/>
  <c r="E9681" i="14"/>
  <c r="F9680" i="14"/>
  <c r="E9680" i="14"/>
  <c r="F9679" i="14"/>
  <c r="E9679" i="14"/>
  <c r="F9678" i="14"/>
  <c r="E9678" i="14"/>
  <c r="F9677" i="14"/>
  <c r="E9677" i="14"/>
  <c r="F9676" i="14"/>
  <c r="E9676" i="14"/>
  <c r="F9675" i="14"/>
  <c r="E9675" i="14"/>
  <c r="F9674" i="14"/>
  <c r="E9674" i="14"/>
  <c r="F9673" i="14"/>
  <c r="E9673" i="14"/>
  <c r="F9672" i="14"/>
  <c r="E9672" i="14"/>
  <c r="F9671" i="14"/>
  <c r="E9671" i="14"/>
  <c r="F9670" i="14"/>
  <c r="E9670" i="14"/>
  <c r="F9669" i="14"/>
  <c r="E9669" i="14"/>
  <c r="F9668" i="14"/>
  <c r="E9668" i="14"/>
  <c r="F9667" i="14"/>
  <c r="E9667" i="14"/>
  <c r="F9666" i="14"/>
  <c r="E9666" i="14"/>
  <c r="F9665" i="14"/>
  <c r="E9665" i="14"/>
  <c r="F9664" i="14"/>
  <c r="E9664" i="14"/>
  <c r="F9663" i="14"/>
  <c r="E9663" i="14"/>
  <c r="F9662" i="14"/>
  <c r="E9662" i="14"/>
  <c r="F9661" i="14"/>
  <c r="E9661" i="14"/>
  <c r="F9660" i="14"/>
  <c r="E9660" i="14"/>
  <c r="F9659" i="14"/>
  <c r="E9659" i="14"/>
  <c r="F9658" i="14"/>
  <c r="E9658" i="14"/>
  <c r="F9657" i="14"/>
  <c r="E9657" i="14"/>
  <c r="F9656" i="14"/>
  <c r="E9656" i="14"/>
  <c r="F9655" i="14"/>
  <c r="E9655" i="14"/>
  <c r="F9654" i="14"/>
  <c r="E9654" i="14"/>
  <c r="F9653" i="14"/>
  <c r="E9653" i="14"/>
  <c r="F9652" i="14"/>
  <c r="E9652" i="14"/>
  <c r="F9651" i="14"/>
  <c r="E9651" i="14"/>
  <c r="F9650" i="14"/>
  <c r="E9650" i="14"/>
  <c r="F9649" i="14"/>
  <c r="E9649" i="14"/>
  <c r="F9648" i="14"/>
  <c r="E9648" i="14"/>
  <c r="F9647" i="14"/>
  <c r="E9647" i="14"/>
  <c r="F9646" i="14"/>
  <c r="E9646" i="14"/>
  <c r="F9645" i="14"/>
  <c r="E9645" i="14"/>
  <c r="F9644" i="14"/>
  <c r="E9644" i="14"/>
  <c r="F9643" i="14"/>
  <c r="E9643" i="14"/>
  <c r="F9642" i="14"/>
  <c r="E9642" i="14"/>
  <c r="F9641" i="14"/>
  <c r="E9641" i="14"/>
  <c r="F9640" i="14"/>
  <c r="E9640" i="14"/>
  <c r="F9639" i="14"/>
  <c r="E9639" i="14"/>
  <c r="F9638" i="14"/>
  <c r="E9638" i="14"/>
  <c r="F9637" i="14"/>
  <c r="E9637" i="14"/>
  <c r="F9636" i="14"/>
  <c r="E9636" i="14"/>
  <c r="F9635" i="14"/>
  <c r="E9635" i="14"/>
  <c r="F9634" i="14"/>
  <c r="E9634" i="14"/>
  <c r="F9633" i="14"/>
  <c r="E9633" i="14"/>
  <c r="F9632" i="14"/>
  <c r="E9632" i="14"/>
  <c r="F9631" i="14"/>
  <c r="E9631" i="14"/>
  <c r="F9630" i="14"/>
  <c r="E9630" i="14"/>
  <c r="F9629" i="14"/>
  <c r="E9629" i="14"/>
  <c r="F9628" i="14"/>
  <c r="E9628" i="14"/>
  <c r="F9627" i="14"/>
  <c r="E9627" i="14"/>
  <c r="F9626" i="14"/>
  <c r="E9626" i="14"/>
  <c r="F9625" i="14"/>
  <c r="E9625" i="14"/>
  <c r="F9624" i="14"/>
  <c r="E9624" i="14"/>
  <c r="F9623" i="14"/>
  <c r="E9623" i="14"/>
  <c r="F9622" i="14"/>
  <c r="E9622" i="14"/>
  <c r="F9621" i="14"/>
  <c r="E9621" i="14"/>
  <c r="F9620" i="14"/>
  <c r="E9620" i="14"/>
  <c r="F9619" i="14"/>
  <c r="E9619" i="14"/>
  <c r="F9618" i="14"/>
  <c r="E9618" i="14"/>
  <c r="F9617" i="14"/>
  <c r="E9617" i="14"/>
  <c r="F9616" i="14"/>
  <c r="E9616" i="14"/>
  <c r="F9615" i="14"/>
  <c r="E9615" i="14"/>
  <c r="F9614" i="14"/>
  <c r="E9614" i="14"/>
  <c r="F9613" i="14"/>
  <c r="E9613" i="14"/>
  <c r="F9612" i="14"/>
  <c r="E9612" i="14"/>
  <c r="F9611" i="14"/>
  <c r="E9611" i="14"/>
  <c r="F9610" i="14"/>
  <c r="E9610" i="14"/>
  <c r="F9609" i="14"/>
  <c r="E9609" i="14"/>
  <c r="F9608" i="14"/>
  <c r="E9608" i="14"/>
  <c r="F9607" i="14"/>
  <c r="E9607" i="14"/>
  <c r="F9606" i="14"/>
  <c r="E9606" i="14"/>
  <c r="F9605" i="14"/>
  <c r="E9605" i="14"/>
  <c r="F9604" i="14"/>
  <c r="E9604" i="14"/>
  <c r="F9603" i="14"/>
  <c r="E9603" i="14"/>
  <c r="F9602" i="14"/>
  <c r="E9602" i="14"/>
  <c r="F9601" i="14"/>
  <c r="E9601" i="14"/>
  <c r="F9600" i="14"/>
  <c r="E9600" i="14"/>
  <c r="F9599" i="14"/>
  <c r="E9599" i="14"/>
  <c r="F9598" i="14"/>
  <c r="E9598" i="14"/>
  <c r="F9597" i="14"/>
  <c r="E9597" i="14"/>
  <c r="F9596" i="14"/>
  <c r="E9596" i="14"/>
  <c r="F9595" i="14"/>
  <c r="E9595" i="14"/>
  <c r="F9594" i="14"/>
  <c r="E9594" i="14"/>
  <c r="F9593" i="14"/>
  <c r="E9593" i="14"/>
  <c r="F9592" i="14"/>
  <c r="E9592" i="14"/>
  <c r="F9591" i="14"/>
  <c r="E9591" i="14"/>
  <c r="F9590" i="14"/>
  <c r="E9590" i="14"/>
  <c r="F9589" i="14"/>
  <c r="E9589" i="14"/>
  <c r="F9588" i="14"/>
  <c r="E9588" i="14"/>
  <c r="F9587" i="14"/>
  <c r="E9587" i="14"/>
  <c r="F9586" i="14"/>
  <c r="E9586" i="14"/>
  <c r="F9585" i="14"/>
  <c r="E9585" i="14"/>
  <c r="F9584" i="14"/>
  <c r="E9584" i="14"/>
  <c r="F9583" i="14"/>
  <c r="E9583" i="14"/>
  <c r="F9582" i="14"/>
  <c r="E9582" i="14"/>
  <c r="F9581" i="14"/>
  <c r="E9581" i="14"/>
  <c r="F9580" i="14"/>
  <c r="E9580" i="14"/>
  <c r="F9579" i="14"/>
  <c r="E9579" i="14"/>
  <c r="F9578" i="14"/>
  <c r="E9578" i="14"/>
  <c r="F9577" i="14"/>
  <c r="E9577" i="14"/>
  <c r="F9576" i="14"/>
  <c r="E9576" i="14"/>
  <c r="F9575" i="14"/>
  <c r="E9575" i="14"/>
  <c r="F9574" i="14"/>
  <c r="E9574" i="14"/>
  <c r="F9573" i="14"/>
  <c r="E9573" i="14"/>
  <c r="F9572" i="14"/>
  <c r="E9572" i="14"/>
  <c r="F9571" i="14"/>
  <c r="E9571" i="14"/>
  <c r="F9570" i="14"/>
  <c r="E9570" i="14"/>
  <c r="F9569" i="14"/>
  <c r="E9569" i="14"/>
  <c r="F9568" i="14"/>
  <c r="E9568" i="14"/>
  <c r="F9567" i="14"/>
  <c r="E9567" i="14"/>
  <c r="F9566" i="14"/>
  <c r="E9566" i="14"/>
  <c r="F9565" i="14"/>
  <c r="E9565" i="14"/>
  <c r="F9564" i="14"/>
  <c r="E9564" i="14"/>
  <c r="F9563" i="14"/>
  <c r="E9563" i="14"/>
  <c r="F9562" i="14"/>
  <c r="E9562" i="14"/>
  <c r="F9561" i="14"/>
  <c r="E9561" i="14"/>
  <c r="F9560" i="14"/>
  <c r="E9560" i="14"/>
  <c r="F9559" i="14"/>
  <c r="E9559" i="14"/>
  <c r="F9558" i="14"/>
  <c r="E9558" i="14"/>
  <c r="F9557" i="14"/>
  <c r="E9557" i="14"/>
  <c r="F9556" i="14"/>
  <c r="E9556" i="14"/>
  <c r="F9555" i="14"/>
  <c r="E9555" i="14"/>
  <c r="F9554" i="14"/>
  <c r="E9554" i="14"/>
  <c r="F9553" i="14"/>
  <c r="E9553" i="14"/>
  <c r="F9552" i="14"/>
  <c r="E9552" i="14"/>
  <c r="F9551" i="14"/>
  <c r="E9551" i="14"/>
  <c r="F9550" i="14"/>
  <c r="E9550" i="14"/>
  <c r="F9549" i="14"/>
  <c r="E9549" i="14"/>
  <c r="F9548" i="14"/>
  <c r="E9548" i="14"/>
  <c r="F9547" i="14"/>
  <c r="E9547" i="14"/>
  <c r="F9546" i="14"/>
  <c r="E9546" i="14"/>
  <c r="F9545" i="14"/>
  <c r="E9545" i="14"/>
  <c r="F9544" i="14"/>
  <c r="E9544" i="14"/>
  <c r="F9543" i="14"/>
  <c r="E9543" i="14"/>
  <c r="F9542" i="14"/>
  <c r="E9542" i="14"/>
  <c r="F9541" i="14"/>
  <c r="E9541" i="14"/>
  <c r="F9540" i="14"/>
  <c r="E9540" i="14"/>
  <c r="F9539" i="14"/>
  <c r="E9539" i="14"/>
  <c r="F9538" i="14"/>
  <c r="E9538" i="14"/>
  <c r="F9537" i="14"/>
  <c r="E9537" i="14"/>
  <c r="F9536" i="14"/>
  <c r="E9536" i="14"/>
  <c r="F9535" i="14"/>
  <c r="E9535" i="14"/>
  <c r="F9534" i="14"/>
  <c r="E9534" i="14"/>
  <c r="F9533" i="14"/>
  <c r="E9533" i="14"/>
  <c r="F9532" i="14"/>
  <c r="E9532" i="14"/>
  <c r="F9531" i="14"/>
  <c r="E9531" i="14"/>
  <c r="F9530" i="14"/>
  <c r="E9530" i="14"/>
  <c r="F9529" i="14"/>
  <c r="E9529" i="14"/>
  <c r="F9528" i="14"/>
  <c r="E9528" i="14"/>
  <c r="F9527" i="14"/>
  <c r="E9527" i="14"/>
  <c r="F9526" i="14"/>
  <c r="E9526" i="14"/>
  <c r="F9525" i="14"/>
  <c r="E9525" i="14"/>
  <c r="F9524" i="14"/>
  <c r="E9524" i="14"/>
  <c r="F9523" i="14"/>
  <c r="E9523" i="14"/>
  <c r="F9522" i="14"/>
  <c r="E9522" i="14"/>
  <c r="F9521" i="14"/>
  <c r="E9521" i="14"/>
  <c r="F9520" i="14"/>
  <c r="E9520" i="14"/>
  <c r="F9519" i="14"/>
  <c r="E9519" i="14"/>
  <c r="F9518" i="14"/>
  <c r="E9518" i="14"/>
  <c r="F9517" i="14"/>
  <c r="E9517" i="14"/>
  <c r="F9516" i="14"/>
  <c r="E9516" i="14"/>
  <c r="F9515" i="14"/>
  <c r="E9515" i="14"/>
  <c r="F9514" i="14"/>
  <c r="E9514" i="14"/>
  <c r="F9513" i="14"/>
  <c r="E9513" i="14"/>
  <c r="F9512" i="14"/>
  <c r="E9512" i="14"/>
  <c r="F9511" i="14"/>
  <c r="E9511" i="14"/>
  <c r="F9510" i="14"/>
  <c r="E9510" i="14"/>
  <c r="F9509" i="14"/>
  <c r="E9509" i="14"/>
  <c r="F9508" i="14"/>
  <c r="E9508" i="14"/>
  <c r="F9507" i="14"/>
  <c r="E9507" i="14"/>
  <c r="F9506" i="14"/>
  <c r="E9506" i="14"/>
  <c r="F9505" i="14"/>
  <c r="E9505" i="14"/>
  <c r="F9504" i="14"/>
  <c r="E9504" i="14"/>
  <c r="F9503" i="14"/>
  <c r="E9503" i="14"/>
  <c r="F9502" i="14"/>
  <c r="E9502" i="14"/>
  <c r="F9501" i="14"/>
  <c r="E9501" i="14"/>
  <c r="F9500" i="14"/>
  <c r="E9500" i="14"/>
  <c r="F9499" i="14"/>
  <c r="E9499" i="14"/>
  <c r="F9498" i="14"/>
  <c r="E9498" i="14"/>
  <c r="F9497" i="14"/>
  <c r="E9497" i="14"/>
  <c r="F9496" i="14"/>
  <c r="E9496" i="14"/>
  <c r="F9495" i="14"/>
  <c r="E9495" i="14"/>
  <c r="F9494" i="14"/>
  <c r="E9494" i="14"/>
  <c r="F9493" i="14"/>
  <c r="E9493" i="14"/>
  <c r="F9492" i="14"/>
  <c r="E9492" i="14"/>
  <c r="F9491" i="14"/>
  <c r="E9491" i="14"/>
  <c r="F9490" i="14"/>
  <c r="E9490" i="14"/>
  <c r="F9489" i="14"/>
  <c r="E9489" i="14"/>
  <c r="F9488" i="14"/>
  <c r="E9488" i="14"/>
  <c r="F9487" i="14"/>
  <c r="E9487" i="14"/>
  <c r="F9486" i="14"/>
  <c r="E9486" i="14"/>
  <c r="F9485" i="14"/>
  <c r="E9485" i="14"/>
  <c r="F9484" i="14"/>
  <c r="E9484" i="14"/>
  <c r="F9483" i="14"/>
  <c r="E9483" i="14"/>
  <c r="F9482" i="14"/>
  <c r="E9482" i="14"/>
  <c r="F9481" i="14"/>
  <c r="E9481" i="14"/>
  <c r="F9480" i="14"/>
  <c r="E9480" i="14"/>
  <c r="F9479" i="14"/>
  <c r="E9479" i="14"/>
  <c r="F9478" i="14"/>
  <c r="E9478" i="14"/>
  <c r="F9477" i="14"/>
  <c r="E9477" i="14"/>
  <c r="F9476" i="14"/>
  <c r="E9476" i="14"/>
  <c r="F9475" i="14"/>
  <c r="E9475" i="14"/>
  <c r="F9474" i="14"/>
  <c r="E9474" i="14"/>
  <c r="F9473" i="14"/>
  <c r="E9473" i="14"/>
  <c r="F9472" i="14"/>
  <c r="E9472" i="14"/>
  <c r="F9471" i="14"/>
  <c r="E9471" i="14"/>
  <c r="F9470" i="14"/>
  <c r="E9470" i="14"/>
  <c r="F9469" i="14"/>
  <c r="E9469" i="14"/>
  <c r="F9468" i="14"/>
  <c r="E9468" i="14"/>
  <c r="F9467" i="14"/>
  <c r="E9467" i="14"/>
  <c r="F9466" i="14"/>
  <c r="E9466" i="14"/>
  <c r="F9465" i="14"/>
  <c r="E9465" i="14"/>
  <c r="F9464" i="14"/>
  <c r="E9464" i="14"/>
  <c r="F9463" i="14"/>
  <c r="E9463" i="14"/>
  <c r="F9462" i="14"/>
  <c r="E9462" i="14"/>
  <c r="F9461" i="14"/>
  <c r="E9461" i="14"/>
  <c r="F9460" i="14"/>
  <c r="E9460" i="14"/>
  <c r="F9459" i="14"/>
  <c r="E9459" i="14"/>
  <c r="F9458" i="14"/>
  <c r="E9458" i="14"/>
  <c r="F9457" i="14"/>
  <c r="E9457" i="14"/>
  <c r="F9456" i="14"/>
  <c r="E9456" i="14"/>
  <c r="F9455" i="14"/>
  <c r="E9455" i="14"/>
  <c r="F9454" i="14"/>
  <c r="E9454" i="14"/>
  <c r="F9453" i="14"/>
  <c r="E9453" i="14"/>
  <c r="F9452" i="14"/>
  <c r="E9452" i="14"/>
  <c r="F9451" i="14"/>
  <c r="E9451" i="14"/>
  <c r="F9450" i="14"/>
  <c r="E9450" i="14"/>
  <c r="F9449" i="14"/>
  <c r="E9449" i="14"/>
  <c r="F9448" i="14"/>
  <c r="E9448" i="14"/>
  <c r="F9447" i="14"/>
  <c r="E9447" i="14"/>
  <c r="F9446" i="14"/>
  <c r="E9446" i="14"/>
  <c r="F9445" i="14"/>
  <c r="E9445" i="14"/>
  <c r="F9444" i="14"/>
  <c r="E9444" i="14"/>
  <c r="F9443" i="14"/>
  <c r="E9443" i="14"/>
  <c r="F9442" i="14"/>
  <c r="E9442" i="14"/>
  <c r="F9441" i="14"/>
  <c r="E9441" i="14"/>
  <c r="F9440" i="14"/>
  <c r="E9440" i="14"/>
  <c r="F9439" i="14"/>
  <c r="E9439" i="14"/>
  <c r="F9438" i="14"/>
  <c r="E9438" i="14"/>
  <c r="F9437" i="14"/>
  <c r="E9437" i="14"/>
  <c r="F9436" i="14"/>
  <c r="E9436" i="14"/>
  <c r="F9435" i="14"/>
  <c r="E9435" i="14"/>
  <c r="F9434" i="14"/>
  <c r="E9434" i="14"/>
  <c r="F9433" i="14"/>
  <c r="E9433" i="14"/>
  <c r="F9432" i="14"/>
  <c r="E9432" i="14"/>
  <c r="F9431" i="14"/>
  <c r="E9431" i="14"/>
  <c r="F9430" i="14"/>
  <c r="E9430" i="14"/>
  <c r="F9429" i="14"/>
  <c r="E9429" i="14"/>
  <c r="F9428" i="14"/>
  <c r="E9428" i="14"/>
  <c r="F9427" i="14"/>
  <c r="E9427" i="14"/>
  <c r="F9426" i="14"/>
  <c r="E9426" i="14"/>
  <c r="F9425" i="14"/>
  <c r="E9425" i="14"/>
  <c r="F9424" i="14"/>
  <c r="E9424" i="14"/>
  <c r="F9423" i="14"/>
  <c r="E9423" i="14"/>
  <c r="F9422" i="14"/>
  <c r="E9422" i="14"/>
  <c r="F9421" i="14"/>
  <c r="E9421" i="14"/>
  <c r="F9420" i="14"/>
  <c r="E9420" i="14"/>
  <c r="F9419" i="14"/>
  <c r="E9419" i="14"/>
  <c r="F9418" i="14"/>
  <c r="E9418" i="14"/>
  <c r="F9417" i="14"/>
  <c r="E9417" i="14"/>
  <c r="F9416" i="14"/>
  <c r="E9416" i="14"/>
  <c r="F9415" i="14"/>
  <c r="E9415" i="14"/>
  <c r="F9414" i="14"/>
  <c r="E9414" i="14"/>
  <c r="F9413" i="14"/>
  <c r="E9413" i="14"/>
  <c r="F9412" i="14"/>
  <c r="E9412" i="14"/>
  <c r="F9411" i="14"/>
  <c r="E9411" i="14"/>
  <c r="F9410" i="14"/>
  <c r="E9410" i="14"/>
  <c r="F9409" i="14"/>
  <c r="E9409" i="14"/>
  <c r="F9408" i="14"/>
  <c r="E9408" i="14"/>
  <c r="F9407" i="14"/>
  <c r="E9407" i="14"/>
  <c r="F9406" i="14"/>
  <c r="E9406" i="14"/>
  <c r="F9405" i="14"/>
  <c r="E9405" i="14"/>
  <c r="F9404" i="14"/>
  <c r="E9404" i="14"/>
  <c r="F9403" i="14"/>
  <c r="E9403" i="14"/>
  <c r="F9402" i="14"/>
  <c r="E9402" i="14"/>
  <c r="F9401" i="14"/>
  <c r="E9401" i="14"/>
  <c r="F9400" i="14"/>
  <c r="E9400" i="14"/>
  <c r="F9399" i="14"/>
  <c r="E9399" i="14"/>
  <c r="F9398" i="14"/>
  <c r="E9398" i="14"/>
  <c r="F9397" i="14"/>
  <c r="E9397" i="14"/>
  <c r="F9396" i="14"/>
  <c r="E9396" i="14"/>
  <c r="F9395" i="14"/>
  <c r="E9395" i="14"/>
  <c r="F9394" i="14"/>
  <c r="E9394" i="14"/>
  <c r="F9393" i="14"/>
  <c r="E9393" i="14"/>
  <c r="F9392" i="14"/>
  <c r="E9392" i="14"/>
  <c r="F9391" i="14"/>
  <c r="E9391" i="14"/>
  <c r="F9390" i="14"/>
  <c r="E9390" i="14"/>
  <c r="F9389" i="14"/>
  <c r="E9389" i="14"/>
  <c r="F9388" i="14"/>
  <c r="E9388" i="14"/>
  <c r="F9387" i="14"/>
  <c r="E9387" i="14"/>
  <c r="F9386" i="14"/>
  <c r="E9386" i="14"/>
  <c r="F9385" i="14"/>
  <c r="E9385" i="14"/>
  <c r="F9384" i="14"/>
  <c r="E9384" i="14"/>
  <c r="F9383" i="14"/>
  <c r="E9383" i="14"/>
  <c r="F9382" i="14"/>
  <c r="E9382" i="14"/>
  <c r="F9381" i="14"/>
  <c r="E9381" i="14"/>
  <c r="F9380" i="14"/>
  <c r="E9380" i="14"/>
  <c r="F9379" i="14"/>
  <c r="E9379" i="14"/>
  <c r="F9378" i="14"/>
  <c r="E9378" i="14"/>
  <c r="F9377" i="14"/>
  <c r="E9377" i="14"/>
  <c r="F9376" i="14"/>
  <c r="E9376" i="14"/>
  <c r="F9375" i="14"/>
  <c r="E9375" i="14"/>
  <c r="F9374" i="14"/>
  <c r="E9374" i="14"/>
  <c r="F9373" i="14"/>
  <c r="E9373" i="14"/>
  <c r="F9372" i="14"/>
  <c r="E9372" i="14"/>
  <c r="F9371" i="14"/>
  <c r="E9371" i="14"/>
  <c r="F9370" i="14"/>
  <c r="E9370" i="14"/>
  <c r="F9369" i="14"/>
  <c r="E9369" i="14"/>
  <c r="F9368" i="14"/>
  <c r="E9368" i="14"/>
  <c r="F9367" i="14"/>
  <c r="E9367" i="14"/>
  <c r="F9366" i="14"/>
  <c r="E9366" i="14"/>
  <c r="F9365" i="14"/>
  <c r="E9365" i="14"/>
  <c r="F9364" i="14"/>
  <c r="E9364" i="14"/>
  <c r="F9363" i="14"/>
  <c r="E9363" i="14"/>
  <c r="F9362" i="14"/>
  <c r="E9362" i="14"/>
  <c r="F9361" i="14"/>
  <c r="E9361" i="14"/>
  <c r="F9360" i="14"/>
  <c r="E9360" i="14"/>
  <c r="F9359" i="14"/>
  <c r="E9359" i="14"/>
  <c r="F9358" i="14"/>
  <c r="E9358" i="14"/>
  <c r="F9357" i="14"/>
  <c r="E9357" i="14"/>
  <c r="F9356" i="14"/>
  <c r="E9356" i="14"/>
  <c r="F9355" i="14"/>
  <c r="E9355" i="14"/>
  <c r="F9354" i="14"/>
  <c r="E9354" i="14"/>
  <c r="F9353" i="14"/>
  <c r="E9353" i="14"/>
  <c r="F9352" i="14"/>
  <c r="E9352" i="14"/>
  <c r="F9351" i="14"/>
  <c r="E9351" i="14"/>
  <c r="F9350" i="14"/>
  <c r="E9350" i="14"/>
  <c r="F9349" i="14"/>
  <c r="E9349" i="14"/>
  <c r="F9348" i="14"/>
  <c r="E9348" i="14"/>
  <c r="F9347" i="14"/>
  <c r="E9347" i="14"/>
  <c r="F9346" i="14"/>
  <c r="E9346" i="14"/>
  <c r="F9345" i="14"/>
  <c r="E9345" i="14"/>
  <c r="F9344" i="14"/>
  <c r="E9344" i="14"/>
  <c r="F9343" i="14"/>
  <c r="E9343" i="14"/>
  <c r="F9342" i="14"/>
  <c r="E9342" i="14"/>
  <c r="F9341" i="14"/>
  <c r="E9341" i="14"/>
  <c r="F9340" i="14"/>
  <c r="E9340" i="14"/>
  <c r="F9339" i="14"/>
  <c r="E9339" i="14"/>
  <c r="F9338" i="14"/>
  <c r="E9338" i="14"/>
  <c r="F9337" i="14"/>
  <c r="E9337" i="14"/>
  <c r="F9336" i="14"/>
  <c r="E9336" i="14"/>
  <c r="F9335" i="14"/>
  <c r="E9335" i="14"/>
  <c r="F9334" i="14"/>
  <c r="E9334" i="14"/>
  <c r="F9333" i="14"/>
  <c r="E9333" i="14"/>
  <c r="F9332" i="14"/>
  <c r="E9332" i="14"/>
  <c r="F9331" i="14"/>
  <c r="E9331" i="14"/>
  <c r="F9330" i="14"/>
  <c r="E9330" i="14"/>
  <c r="F9329" i="14"/>
  <c r="E9329" i="14"/>
  <c r="F9328" i="14"/>
  <c r="E9328" i="14"/>
  <c r="F9327" i="14"/>
  <c r="E9327" i="14"/>
  <c r="F9326" i="14"/>
  <c r="E9326" i="14"/>
  <c r="F9325" i="14"/>
  <c r="E9325" i="14"/>
  <c r="F9324" i="14"/>
  <c r="E9324" i="14"/>
  <c r="F9323" i="14"/>
  <c r="E9323" i="14"/>
  <c r="F9322" i="14"/>
  <c r="E9322" i="14"/>
  <c r="F9321" i="14"/>
  <c r="E9321" i="14"/>
  <c r="F9320" i="14"/>
  <c r="E9320" i="14"/>
  <c r="F9319" i="14"/>
  <c r="E9319" i="14"/>
  <c r="F9318" i="14"/>
  <c r="E9318" i="14"/>
  <c r="F9317" i="14"/>
  <c r="E9317" i="14"/>
  <c r="F9316" i="14"/>
  <c r="E9316" i="14"/>
  <c r="F9315" i="14"/>
  <c r="E9315" i="14"/>
  <c r="F9314" i="14"/>
  <c r="E9314" i="14"/>
  <c r="F9313" i="14"/>
  <c r="E9313" i="14"/>
  <c r="F9312" i="14"/>
  <c r="E9312" i="14"/>
  <c r="F9311" i="14"/>
  <c r="E9311" i="14"/>
  <c r="F9310" i="14"/>
  <c r="E9310" i="14"/>
  <c r="F9309" i="14"/>
  <c r="E9309" i="14"/>
  <c r="F9308" i="14"/>
  <c r="E9308" i="14"/>
  <c r="F9307" i="14"/>
  <c r="E9307" i="14"/>
  <c r="F9306" i="14"/>
  <c r="E9306" i="14"/>
  <c r="F9305" i="14"/>
  <c r="E9305" i="14"/>
  <c r="F9304" i="14"/>
  <c r="E9304" i="14"/>
  <c r="F9303" i="14"/>
  <c r="E9303" i="14"/>
  <c r="F9302" i="14"/>
  <c r="E9302" i="14"/>
  <c r="F9301" i="14"/>
  <c r="E9301" i="14"/>
  <c r="F9300" i="14"/>
  <c r="E9300" i="14"/>
  <c r="F9299" i="14"/>
  <c r="E9299" i="14"/>
  <c r="F9298" i="14"/>
  <c r="E9298" i="14"/>
  <c r="F9297" i="14"/>
  <c r="E9297" i="14"/>
  <c r="F9296" i="14"/>
  <c r="E9296" i="14"/>
  <c r="F9295" i="14"/>
  <c r="E9295" i="14"/>
  <c r="F9294" i="14"/>
  <c r="E9294" i="14"/>
  <c r="F9293" i="14"/>
  <c r="E9293" i="14"/>
  <c r="F9292" i="14"/>
  <c r="E9292" i="14"/>
  <c r="F9291" i="14"/>
  <c r="E9291" i="14"/>
  <c r="F9290" i="14"/>
  <c r="E9290" i="14"/>
  <c r="F9289" i="14"/>
  <c r="E9289" i="14"/>
  <c r="F9288" i="14"/>
  <c r="E9288" i="14"/>
  <c r="F9287" i="14"/>
  <c r="E9287" i="14"/>
  <c r="F9286" i="14"/>
  <c r="E9286" i="14"/>
  <c r="F9285" i="14"/>
  <c r="E9285" i="14"/>
  <c r="F9284" i="14"/>
  <c r="E9284" i="14"/>
  <c r="F9283" i="14"/>
  <c r="E9283" i="14"/>
  <c r="F9282" i="14"/>
  <c r="E9282" i="14"/>
  <c r="F9281" i="14"/>
  <c r="E9281" i="14"/>
  <c r="F9280" i="14"/>
  <c r="E9280" i="14"/>
  <c r="F9279" i="14"/>
  <c r="E9279" i="14"/>
  <c r="F9278" i="14"/>
  <c r="E9278" i="14"/>
  <c r="F9277" i="14"/>
  <c r="E9277" i="14"/>
  <c r="F9276" i="14"/>
  <c r="E9276" i="14"/>
  <c r="F9275" i="14"/>
  <c r="E9275" i="14"/>
  <c r="F9274" i="14"/>
  <c r="E9274" i="14"/>
  <c r="F9273" i="14"/>
  <c r="E9273" i="14"/>
  <c r="F9272" i="14"/>
  <c r="E9272" i="14"/>
  <c r="F9271" i="14"/>
  <c r="E9271" i="14"/>
  <c r="F9270" i="14"/>
  <c r="E9270" i="14"/>
  <c r="F9269" i="14"/>
  <c r="E9269" i="14"/>
  <c r="F9268" i="14"/>
  <c r="E9268" i="14"/>
  <c r="F9267" i="14"/>
  <c r="E9267" i="14"/>
  <c r="F9266" i="14"/>
  <c r="E9266" i="14"/>
  <c r="F9265" i="14"/>
  <c r="E9265" i="14"/>
  <c r="F9264" i="14"/>
  <c r="E9264" i="14"/>
  <c r="F9263" i="14"/>
  <c r="E9263" i="14"/>
  <c r="F9262" i="14"/>
  <c r="E9262" i="14"/>
  <c r="F9261" i="14"/>
  <c r="E9261" i="14"/>
  <c r="F9260" i="14"/>
  <c r="E9260" i="14"/>
  <c r="F9259" i="14"/>
  <c r="E9259" i="14"/>
  <c r="F9258" i="14"/>
  <c r="E9258" i="14"/>
  <c r="F9257" i="14"/>
  <c r="E9257" i="14"/>
  <c r="F9256" i="14"/>
  <c r="E9256" i="14"/>
  <c r="F9255" i="14"/>
  <c r="E9255" i="14"/>
  <c r="F9254" i="14"/>
  <c r="E9254" i="14"/>
  <c r="F9253" i="14"/>
  <c r="E9253" i="14"/>
  <c r="F9252" i="14"/>
  <c r="E9252" i="14"/>
  <c r="F9251" i="14"/>
  <c r="E9251" i="14"/>
  <c r="F9250" i="14"/>
  <c r="E9250" i="14"/>
  <c r="F9249" i="14"/>
  <c r="E9249" i="14"/>
  <c r="F9248" i="14"/>
  <c r="E9248" i="14"/>
  <c r="F9247" i="14"/>
  <c r="E9247" i="14"/>
  <c r="F9246" i="14"/>
  <c r="E9246" i="14"/>
  <c r="F9245" i="14"/>
  <c r="E9245" i="14"/>
  <c r="F9244" i="14"/>
  <c r="E9244" i="14"/>
  <c r="F9243" i="14"/>
  <c r="E9243" i="14"/>
  <c r="F9242" i="14"/>
  <c r="E9242" i="14"/>
  <c r="F9241" i="14"/>
  <c r="E9241" i="14"/>
  <c r="F9240" i="14"/>
  <c r="E9240" i="14"/>
  <c r="F9239" i="14"/>
  <c r="E9239" i="14"/>
  <c r="F9238" i="14"/>
  <c r="E9238" i="14"/>
  <c r="F9237" i="14"/>
  <c r="E9237" i="14"/>
  <c r="F9236" i="14"/>
  <c r="E9236" i="14"/>
  <c r="F9235" i="14"/>
  <c r="E9235" i="14"/>
  <c r="F9234" i="14"/>
  <c r="E9234" i="14"/>
  <c r="F9233" i="14"/>
  <c r="E9233" i="14"/>
  <c r="F9232" i="14"/>
  <c r="E9232" i="14"/>
  <c r="F9231" i="14"/>
  <c r="E9231" i="14"/>
  <c r="F9230" i="14"/>
  <c r="E9230" i="14"/>
  <c r="F9229" i="14"/>
  <c r="E9229" i="14"/>
  <c r="F9228" i="14"/>
  <c r="E9228" i="14"/>
  <c r="F9227" i="14"/>
  <c r="E9227" i="14"/>
  <c r="F9226" i="14"/>
  <c r="E9226" i="14"/>
  <c r="F9225" i="14"/>
  <c r="E9225" i="14"/>
  <c r="F9224" i="14"/>
  <c r="E9224" i="14"/>
  <c r="F9223" i="14"/>
  <c r="E9223" i="14"/>
  <c r="F9222" i="14"/>
  <c r="E9222" i="14"/>
  <c r="F9221" i="14"/>
  <c r="E9221" i="14"/>
  <c r="F9220" i="14"/>
  <c r="E9220" i="14"/>
  <c r="F9219" i="14"/>
  <c r="E9219" i="14"/>
  <c r="F9218" i="14"/>
  <c r="E9218" i="14"/>
  <c r="F9217" i="14"/>
  <c r="E9217" i="14"/>
  <c r="F9216" i="14"/>
  <c r="E9216" i="14"/>
  <c r="F9215" i="14"/>
  <c r="E9215" i="14"/>
  <c r="F9214" i="14"/>
  <c r="E9214" i="14"/>
  <c r="F9213" i="14"/>
  <c r="E9213" i="14"/>
  <c r="F9212" i="14"/>
  <c r="E9212" i="14"/>
  <c r="F9211" i="14"/>
  <c r="E9211" i="14"/>
  <c r="F9210" i="14"/>
  <c r="E9210" i="14"/>
  <c r="F9209" i="14"/>
  <c r="E9209" i="14"/>
  <c r="F9208" i="14"/>
  <c r="E9208" i="14"/>
  <c r="F9207" i="14"/>
  <c r="E9207" i="14"/>
  <c r="F9206" i="14"/>
  <c r="E9206" i="14"/>
  <c r="F9205" i="14"/>
  <c r="E9205" i="14"/>
  <c r="F9204" i="14"/>
  <c r="E9204" i="14"/>
  <c r="F9203" i="14"/>
  <c r="E9203" i="14"/>
  <c r="F9202" i="14"/>
  <c r="E9202" i="14"/>
  <c r="F9201" i="14"/>
  <c r="E9201" i="14"/>
  <c r="F9200" i="14"/>
  <c r="E9200" i="14"/>
  <c r="F9199" i="14"/>
  <c r="E9199" i="14"/>
  <c r="F9198" i="14"/>
  <c r="E9198" i="14"/>
  <c r="F9197" i="14"/>
  <c r="E9197" i="14"/>
  <c r="F9196" i="14"/>
  <c r="E9196" i="14"/>
  <c r="F9195" i="14"/>
  <c r="E9195" i="14"/>
  <c r="F9194" i="14"/>
  <c r="E9194" i="14"/>
  <c r="F9193" i="14"/>
  <c r="E9193" i="14"/>
  <c r="F9192" i="14"/>
  <c r="E9192" i="14"/>
  <c r="F9191" i="14"/>
  <c r="E9191" i="14"/>
  <c r="F9190" i="14"/>
  <c r="E9190" i="14"/>
  <c r="F9189" i="14"/>
  <c r="E9189" i="14"/>
  <c r="F9188" i="14"/>
  <c r="E9188" i="14"/>
  <c r="F9187" i="14"/>
  <c r="E9187" i="14"/>
  <c r="F9186" i="14"/>
  <c r="E9186" i="14"/>
  <c r="F9185" i="14"/>
  <c r="E9185" i="14"/>
  <c r="F9184" i="14"/>
  <c r="E9184" i="14"/>
  <c r="F9183" i="14"/>
  <c r="E9183" i="14"/>
  <c r="F9182" i="14"/>
  <c r="E9182" i="14"/>
  <c r="F9181" i="14"/>
  <c r="E9181" i="14"/>
  <c r="F9180" i="14"/>
  <c r="E9180" i="14"/>
  <c r="F9179" i="14"/>
  <c r="E9179" i="14"/>
  <c r="F9178" i="14"/>
  <c r="E9178" i="14"/>
  <c r="F9177" i="14"/>
  <c r="E9177" i="14"/>
  <c r="F9176" i="14"/>
  <c r="E9176" i="14"/>
  <c r="F9175" i="14"/>
  <c r="E9175" i="14"/>
  <c r="F9174" i="14"/>
  <c r="E9174" i="14"/>
  <c r="F9173" i="14"/>
  <c r="E9173" i="14"/>
  <c r="F9172" i="14"/>
  <c r="E9172" i="14"/>
  <c r="F9171" i="14"/>
  <c r="E9171" i="14"/>
  <c r="F9170" i="14"/>
  <c r="E9170" i="14"/>
  <c r="F9169" i="14"/>
  <c r="E9169" i="14"/>
  <c r="F9168" i="14"/>
  <c r="E9168" i="14"/>
  <c r="F9167" i="14"/>
  <c r="E9167" i="14"/>
  <c r="F9166" i="14"/>
  <c r="E9166" i="14"/>
  <c r="F9165" i="14"/>
  <c r="E9165" i="14"/>
  <c r="F9164" i="14"/>
  <c r="E9164" i="14"/>
  <c r="F9163" i="14"/>
  <c r="E9163" i="14"/>
  <c r="F9162" i="14"/>
  <c r="E9162" i="14"/>
  <c r="F9161" i="14"/>
  <c r="E9161" i="14"/>
  <c r="F9160" i="14"/>
  <c r="E9160" i="14"/>
  <c r="F9159" i="14"/>
  <c r="E9159" i="14"/>
  <c r="F9158" i="14"/>
  <c r="E9158" i="14"/>
  <c r="F9157" i="14"/>
  <c r="E9157" i="14"/>
  <c r="F9156" i="14"/>
  <c r="E9156" i="14"/>
  <c r="F9155" i="14"/>
  <c r="E9155" i="14"/>
  <c r="F9154" i="14"/>
  <c r="E9154" i="14"/>
  <c r="F9153" i="14"/>
  <c r="E9153" i="14"/>
  <c r="F9152" i="14"/>
  <c r="E9152" i="14"/>
  <c r="F9151" i="14"/>
  <c r="E9151" i="14"/>
  <c r="F9150" i="14"/>
  <c r="E9150" i="14"/>
  <c r="F9149" i="14"/>
  <c r="E9149" i="14"/>
  <c r="F9148" i="14"/>
  <c r="E9148" i="14"/>
  <c r="F9147" i="14"/>
  <c r="E9147" i="14"/>
  <c r="F9146" i="14"/>
  <c r="E9146" i="14"/>
  <c r="F9145" i="14"/>
  <c r="E9145" i="14"/>
  <c r="F9144" i="14"/>
  <c r="E9144" i="14"/>
  <c r="F9143" i="14"/>
  <c r="E9143" i="14"/>
  <c r="F9142" i="14"/>
  <c r="E9142" i="14"/>
  <c r="F9141" i="14"/>
  <c r="E9141" i="14"/>
  <c r="F9140" i="14"/>
  <c r="E9140" i="14"/>
  <c r="F9139" i="14"/>
  <c r="E9139" i="14"/>
  <c r="F9138" i="14"/>
  <c r="E9138" i="14"/>
  <c r="F9137" i="14"/>
  <c r="E9137" i="14"/>
  <c r="F9136" i="14"/>
  <c r="E9136" i="14"/>
  <c r="F9135" i="14"/>
  <c r="E9135" i="14"/>
  <c r="F9134" i="14"/>
  <c r="E9134" i="14"/>
  <c r="F9133" i="14"/>
  <c r="E9133" i="14"/>
  <c r="F9132" i="14"/>
  <c r="E9132" i="14"/>
  <c r="F9131" i="14"/>
  <c r="E9131" i="14"/>
  <c r="F9130" i="14"/>
  <c r="E9130" i="14"/>
  <c r="F9129" i="14"/>
  <c r="E9129" i="14"/>
  <c r="F9128" i="14"/>
  <c r="E9128" i="14"/>
  <c r="F9127" i="14"/>
  <c r="E9127" i="14"/>
  <c r="F9126" i="14"/>
  <c r="E9126" i="14"/>
  <c r="F9125" i="14"/>
  <c r="E9125" i="14"/>
  <c r="F9124" i="14"/>
  <c r="E9124" i="14"/>
  <c r="F9123" i="14"/>
  <c r="E9123" i="14"/>
  <c r="F9122" i="14"/>
  <c r="E9122" i="14"/>
  <c r="F9121" i="14"/>
  <c r="E9121" i="14"/>
  <c r="F9120" i="14"/>
  <c r="E9120" i="14"/>
  <c r="F9119" i="14"/>
  <c r="E9119" i="14"/>
  <c r="F9118" i="14"/>
  <c r="E9118" i="14"/>
  <c r="F9117" i="14"/>
  <c r="E9117" i="14"/>
  <c r="F9116" i="14"/>
  <c r="E9116" i="14"/>
  <c r="F9115" i="14"/>
  <c r="E9115" i="14"/>
  <c r="F9114" i="14"/>
  <c r="E9114" i="14"/>
  <c r="F9113" i="14"/>
  <c r="E9113" i="14"/>
  <c r="F9112" i="14"/>
  <c r="E9112" i="14"/>
  <c r="F9111" i="14"/>
  <c r="E9111" i="14"/>
  <c r="F9110" i="14"/>
  <c r="E9110" i="14"/>
  <c r="F9109" i="14"/>
  <c r="E9109" i="14"/>
  <c r="F9108" i="14"/>
  <c r="E9108" i="14"/>
  <c r="F9107" i="14"/>
  <c r="E9107" i="14"/>
  <c r="F9106" i="14"/>
  <c r="E9106" i="14"/>
  <c r="F9105" i="14"/>
  <c r="E9105" i="14"/>
  <c r="F9104" i="14"/>
  <c r="E9104" i="14"/>
  <c r="F9103" i="14"/>
  <c r="E9103" i="14"/>
  <c r="F9102" i="14"/>
  <c r="E9102" i="14"/>
  <c r="F9101" i="14"/>
  <c r="E9101" i="14"/>
  <c r="F9100" i="14"/>
  <c r="E9100" i="14"/>
  <c r="F9099" i="14"/>
  <c r="E9099" i="14"/>
  <c r="F9098" i="14"/>
  <c r="E9098" i="14"/>
  <c r="F9097" i="14"/>
  <c r="E9097" i="14"/>
  <c r="F9096" i="14"/>
  <c r="E9096" i="14"/>
  <c r="F9095" i="14"/>
  <c r="E9095" i="14"/>
  <c r="F9094" i="14"/>
  <c r="E9094" i="14"/>
  <c r="F9093" i="14"/>
  <c r="E9093" i="14"/>
  <c r="F9092" i="14"/>
  <c r="E9092" i="14"/>
  <c r="F9091" i="14"/>
  <c r="E9091" i="14"/>
  <c r="F9090" i="14"/>
  <c r="E9090" i="14"/>
  <c r="F9089" i="14"/>
  <c r="E9089" i="14"/>
  <c r="F9088" i="14"/>
  <c r="E9088" i="14"/>
  <c r="F9087" i="14"/>
  <c r="E9087" i="14"/>
  <c r="F9086" i="14"/>
  <c r="E9086" i="14"/>
  <c r="F9085" i="14"/>
  <c r="E9085" i="14"/>
  <c r="F9084" i="14"/>
  <c r="E9084" i="14"/>
  <c r="F9083" i="14"/>
  <c r="E9083" i="14"/>
  <c r="F9082" i="14"/>
  <c r="E9082" i="14"/>
  <c r="F9081" i="14"/>
  <c r="E9081" i="14"/>
  <c r="F9080" i="14"/>
  <c r="E9080" i="14"/>
  <c r="F9079" i="14"/>
  <c r="E9079" i="14"/>
  <c r="F9078" i="14"/>
  <c r="E9078" i="14"/>
  <c r="F9077" i="14"/>
  <c r="E9077" i="14"/>
  <c r="F9076" i="14"/>
  <c r="E9076" i="14"/>
  <c r="F9075" i="14"/>
  <c r="E9075" i="14"/>
  <c r="F9074" i="14"/>
  <c r="E9074" i="14"/>
  <c r="F9073" i="14"/>
  <c r="E9073" i="14"/>
  <c r="F9072" i="14"/>
  <c r="E9072" i="14"/>
  <c r="F9071" i="14"/>
  <c r="E9071" i="14"/>
  <c r="F9070" i="14"/>
  <c r="E9070" i="14"/>
  <c r="F9069" i="14"/>
  <c r="E9069" i="14"/>
  <c r="F9068" i="14"/>
  <c r="E9068" i="14"/>
  <c r="F9067" i="14"/>
  <c r="E9067" i="14"/>
  <c r="F9066" i="14"/>
  <c r="E9066" i="14"/>
  <c r="F9065" i="14"/>
  <c r="E9065" i="14"/>
  <c r="F9064" i="14"/>
  <c r="E9064" i="14"/>
  <c r="F9063" i="14"/>
  <c r="E9063" i="14"/>
  <c r="F9062" i="14"/>
  <c r="E9062" i="14"/>
  <c r="F9061" i="14"/>
  <c r="E9061" i="14"/>
  <c r="F9060" i="14"/>
  <c r="E9060" i="14"/>
  <c r="F9059" i="14"/>
  <c r="E9059" i="14"/>
  <c r="F9058" i="14"/>
  <c r="E9058" i="14"/>
  <c r="F9057" i="14"/>
  <c r="E9057" i="14"/>
  <c r="F9056" i="14"/>
  <c r="E9056" i="14"/>
  <c r="F9055" i="14"/>
  <c r="E9055" i="14"/>
  <c r="F9054" i="14"/>
  <c r="E9054" i="14"/>
  <c r="F9053" i="14"/>
  <c r="E9053" i="14"/>
  <c r="F9052" i="14"/>
  <c r="E9052" i="14"/>
  <c r="F9051" i="14"/>
  <c r="E9051" i="14"/>
  <c r="F9050" i="14"/>
  <c r="E9050" i="14"/>
  <c r="F9049" i="14"/>
  <c r="E9049" i="14"/>
  <c r="F9048" i="14"/>
  <c r="E9048" i="14"/>
  <c r="F9047" i="14"/>
  <c r="E9047" i="14"/>
  <c r="F9046" i="14"/>
  <c r="E9046" i="14"/>
  <c r="F9045" i="14"/>
  <c r="E9045" i="14"/>
  <c r="F9044" i="14"/>
  <c r="E9044" i="14"/>
  <c r="F9043" i="14"/>
  <c r="E9043" i="14"/>
  <c r="F9042" i="14"/>
  <c r="E9042" i="14"/>
  <c r="F9041" i="14"/>
  <c r="E9041" i="14"/>
  <c r="F9040" i="14"/>
  <c r="E9040" i="14"/>
  <c r="F9039" i="14"/>
  <c r="E9039" i="14"/>
  <c r="F9038" i="14"/>
  <c r="E9038" i="14"/>
  <c r="F9037" i="14"/>
  <c r="E9037" i="14"/>
  <c r="F9036" i="14"/>
  <c r="E9036" i="14"/>
  <c r="F9035" i="14"/>
  <c r="E9035" i="14"/>
  <c r="F9034" i="14"/>
  <c r="E9034" i="14"/>
  <c r="F9033" i="14"/>
  <c r="E9033" i="14"/>
  <c r="F9032" i="14"/>
  <c r="E9032" i="14"/>
  <c r="F9031" i="14"/>
  <c r="E9031" i="14"/>
  <c r="F9030" i="14"/>
  <c r="E9030" i="14"/>
  <c r="F9029" i="14"/>
  <c r="E9029" i="14"/>
  <c r="F9028" i="14"/>
  <c r="E9028" i="14"/>
  <c r="F9027" i="14"/>
  <c r="E9027" i="14"/>
  <c r="F9026" i="14"/>
  <c r="E9026" i="14"/>
  <c r="F9025" i="14"/>
  <c r="E9025" i="14"/>
  <c r="F9024" i="14"/>
  <c r="E9024" i="14"/>
  <c r="F9023" i="14"/>
  <c r="E9023" i="14"/>
  <c r="F9022" i="14"/>
  <c r="E9022" i="14"/>
  <c r="F9021" i="14"/>
  <c r="E9021" i="14"/>
  <c r="F9020" i="14"/>
  <c r="E9020" i="14"/>
  <c r="F9019" i="14"/>
  <c r="E9019" i="14"/>
  <c r="F9018" i="14"/>
  <c r="E9018" i="14"/>
  <c r="F9017" i="14"/>
  <c r="E9017" i="14"/>
  <c r="F9016" i="14"/>
  <c r="E9016" i="14"/>
  <c r="F9015" i="14"/>
  <c r="E9015" i="14"/>
  <c r="F9014" i="14"/>
  <c r="E9014" i="14"/>
  <c r="F9013" i="14"/>
  <c r="E9013" i="14"/>
  <c r="F9012" i="14"/>
  <c r="E9012" i="14"/>
  <c r="F9011" i="14"/>
  <c r="E9011" i="14"/>
  <c r="F9010" i="14"/>
  <c r="E9010" i="14"/>
  <c r="F9009" i="14"/>
  <c r="E9009" i="14"/>
  <c r="F9008" i="14"/>
  <c r="E9008" i="14"/>
  <c r="F9007" i="14"/>
  <c r="E9007" i="14"/>
  <c r="F9006" i="14"/>
  <c r="E9006" i="14"/>
  <c r="F9005" i="14"/>
  <c r="E9005" i="14"/>
  <c r="F9004" i="14"/>
  <c r="E9004" i="14"/>
  <c r="F9003" i="14"/>
  <c r="E9003" i="14"/>
  <c r="F9002" i="14"/>
  <c r="E9002" i="14"/>
  <c r="F9001" i="14"/>
  <c r="E9001" i="14"/>
  <c r="F9000" i="14"/>
  <c r="E9000" i="14"/>
  <c r="F8999" i="14"/>
  <c r="E8999" i="14"/>
  <c r="F8998" i="14"/>
  <c r="E8998" i="14"/>
  <c r="F8997" i="14"/>
  <c r="E8997" i="14"/>
  <c r="F8996" i="14"/>
  <c r="E8996" i="14"/>
  <c r="F8995" i="14"/>
  <c r="E8995" i="14"/>
  <c r="F8994" i="14"/>
  <c r="E8994" i="14"/>
  <c r="F8993" i="14"/>
  <c r="E8993" i="14"/>
  <c r="F8992" i="14"/>
  <c r="E8992" i="14"/>
  <c r="F8991" i="14"/>
  <c r="E8991" i="14"/>
  <c r="F8990" i="14"/>
  <c r="E8990" i="14"/>
  <c r="F8989" i="14"/>
  <c r="E8989" i="14"/>
  <c r="F8988" i="14"/>
  <c r="E8988" i="14"/>
  <c r="F8987" i="14"/>
  <c r="E8987" i="14"/>
  <c r="F8986" i="14"/>
  <c r="E8986" i="14"/>
  <c r="F8985" i="14"/>
  <c r="E8985" i="14"/>
  <c r="F8984" i="14"/>
  <c r="E8984" i="14"/>
  <c r="F8983" i="14"/>
  <c r="E8983" i="14"/>
  <c r="F8982" i="14"/>
  <c r="E8982" i="14"/>
  <c r="F8981" i="14"/>
  <c r="E8981" i="14"/>
  <c r="F8980" i="14"/>
  <c r="E8980" i="14"/>
  <c r="F8979" i="14"/>
  <c r="E8979" i="14"/>
  <c r="F8978" i="14"/>
  <c r="E8978" i="14"/>
  <c r="F8977" i="14"/>
  <c r="E8977" i="14"/>
  <c r="F8976" i="14"/>
  <c r="E8976" i="14"/>
  <c r="F8975" i="14"/>
  <c r="E8975" i="14"/>
  <c r="F8974" i="14"/>
  <c r="E8974" i="14"/>
  <c r="F8973" i="14"/>
  <c r="E8973" i="14"/>
  <c r="F8972" i="14"/>
  <c r="E8972" i="14"/>
  <c r="F8971" i="14"/>
  <c r="E8971" i="14"/>
  <c r="F8970" i="14"/>
  <c r="E8970" i="14"/>
  <c r="F8969" i="14"/>
  <c r="E8969" i="14"/>
  <c r="F8968" i="14"/>
  <c r="E8968" i="14"/>
  <c r="F8967" i="14"/>
  <c r="E8967" i="14"/>
  <c r="F8966" i="14"/>
  <c r="E8966" i="14"/>
  <c r="F8965" i="14"/>
  <c r="E8965" i="14"/>
  <c r="F8964" i="14"/>
  <c r="E8964" i="14"/>
  <c r="F8963" i="14"/>
  <c r="E8963" i="14"/>
  <c r="F8962" i="14"/>
  <c r="E8962" i="14"/>
  <c r="F8961" i="14"/>
  <c r="E8961" i="14"/>
  <c r="F8960" i="14"/>
  <c r="E8960" i="14"/>
  <c r="F8959" i="14"/>
  <c r="E8959" i="14"/>
  <c r="F8958" i="14"/>
  <c r="E8958" i="14"/>
  <c r="F8957" i="14"/>
  <c r="E8957" i="14"/>
  <c r="F8956" i="14"/>
  <c r="E8956" i="14"/>
  <c r="F8955" i="14"/>
  <c r="E8955" i="14"/>
  <c r="F8954" i="14"/>
  <c r="E8954" i="14"/>
  <c r="F8953" i="14"/>
  <c r="E8953" i="14"/>
  <c r="F8952" i="14"/>
  <c r="E8952" i="14"/>
  <c r="F8951" i="14"/>
  <c r="E8951" i="14"/>
  <c r="F8950" i="14"/>
  <c r="E8950" i="14"/>
  <c r="F8949" i="14"/>
  <c r="E8949" i="14"/>
  <c r="F8948" i="14"/>
  <c r="E8948" i="14"/>
  <c r="F8947" i="14"/>
  <c r="E8947" i="14"/>
  <c r="F8946" i="14"/>
  <c r="E8946" i="14"/>
  <c r="F8945" i="14"/>
  <c r="E8945" i="14"/>
  <c r="F8944" i="14"/>
  <c r="E8944" i="14"/>
  <c r="F8943" i="14"/>
  <c r="E8943" i="14"/>
  <c r="F8942" i="14"/>
  <c r="E8942" i="14"/>
  <c r="F8941" i="14"/>
  <c r="E8941" i="14"/>
  <c r="F8940" i="14"/>
  <c r="E8940" i="14"/>
  <c r="F8939" i="14"/>
  <c r="E8939" i="14"/>
  <c r="F8938" i="14"/>
  <c r="E8938" i="14"/>
  <c r="F8937" i="14"/>
  <c r="E8937" i="14"/>
  <c r="F8936" i="14"/>
  <c r="E8936" i="14"/>
  <c r="F8935" i="14"/>
  <c r="E8935" i="14"/>
  <c r="F8934" i="14"/>
  <c r="E8934" i="14"/>
  <c r="F8933" i="14"/>
  <c r="E8933" i="14"/>
  <c r="F8932" i="14"/>
  <c r="E8932" i="14"/>
  <c r="F8931" i="14"/>
  <c r="E8931" i="14"/>
  <c r="F8930" i="14"/>
  <c r="E8930" i="14"/>
  <c r="F8929" i="14"/>
  <c r="E8929" i="14"/>
  <c r="F8928" i="14"/>
  <c r="E8928" i="14"/>
  <c r="F8927" i="14"/>
  <c r="E8927" i="14"/>
  <c r="F8926" i="14"/>
  <c r="E8926" i="14"/>
  <c r="F8925" i="14"/>
  <c r="E8925" i="14"/>
  <c r="F8924" i="14"/>
  <c r="E8924" i="14"/>
  <c r="F8923" i="14"/>
  <c r="E8923" i="14"/>
  <c r="F8922" i="14"/>
  <c r="E8922" i="14"/>
  <c r="F8921" i="14"/>
  <c r="E8921" i="14"/>
  <c r="F8920" i="14"/>
  <c r="E8920" i="14"/>
  <c r="F8919" i="14"/>
  <c r="E8919" i="14"/>
  <c r="F8918" i="14"/>
  <c r="E8918" i="14"/>
  <c r="F8917" i="14"/>
  <c r="E8917" i="14"/>
  <c r="F8916" i="14"/>
  <c r="E8916" i="14"/>
  <c r="F8915" i="14"/>
  <c r="E8915" i="14"/>
  <c r="F8914" i="14"/>
  <c r="E8914" i="14"/>
  <c r="F8913" i="14"/>
  <c r="E8913" i="14"/>
  <c r="F8912" i="14"/>
  <c r="E8912" i="14"/>
  <c r="F8911" i="14"/>
  <c r="E8911" i="14"/>
  <c r="F8910" i="14"/>
  <c r="E8910" i="14"/>
  <c r="F8909" i="14"/>
  <c r="E8909" i="14"/>
  <c r="F8908" i="14"/>
  <c r="E8908" i="14"/>
  <c r="F8907" i="14"/>
  <c r="E8907" i="14"/>
  <c r="F8906" i="14"/>
  <c r="E8906" i="14"/>
  <c r="F8905" i="14"/>
  <c r="E8905" i="14"/>
  <c r="F8904" i="14"/>
  <c r="E8904" i="14"/>
  <c r="F8903" i="14"/>
  <c r="E8903" i="14"/>
  <c r="F8902" i="14"/>
  <c r="E8902" i="14"/>
  <c r="F8901" i="14"/>
  <c r="E8901" i="14"/>
  <c r="F8900" i="14"/>
  <c r="E8900" i="14"/>
  <c r="F8899" i="14"/>
  <c r="E8899" i="14"/>
  <c r="F8898" i="14"/>
  <c r="E8898" i="14"/>
  <c r="F8897" i="14"/>
  <c r="E8897" i="14"/>
  <c r="F8896" i="14"/>
  <c r="E8896" i="14"/>
  <c r="F8895" i="14"/>
  <c r="E8895" i="14"/>
  <c r="F8894" i="14"/>
  <c r="E8894" i="14"/>
  <c r="F8893" i="14"/>
  <c r="E8893" i="14"/>
  <c r="F8892" i="14"/>
  <c r="E8892" i="14"/>
  <c r="F8891" i="14"/>
  <c r="E8891" i="14"/>
  <c r="F8890" i="14"/>
  <c r="E8890" i="14"/>
  <c r="F8889" i="14"/>
  <c r="E8889" i="14"/>
  <c r="F8888" i="14"/>
  <c r="E8888" i="14"/>
  <c r="F8887" i="14"/>
  <c r="E8887" i="14"/>
  <c r="F8886" i="14"/>
  <c r="E8886" i="14"/>
  <c r="F8885" i="14"/>
  <c r="E8885" i="14"/>
  <c r="F8884" i="14"/>
  <c r="E8884" i="14"/>
  <c r="F8883" i="14"/>
  <c r="E8883" i="14"/>
  <c r="F8882" i="14"/>
  <c r="E8882" i="14"/>
  <c r="F8881" i="14"/>
  <c r="E8881" i="14"/>
  <c r="F8880" i="14"/>
  <c r="E8880" i="14"/>
  <c r="F8879" i="14"/>
  <c r="E8879" i="14"/>
  <c r="F8878" i="14"/>
  <c r="E8878" i="14"/>
  <c r="F8877" i="14"/>
  <c r="E8877" i="14"/>
  <c r="F8876" i="14"/>
  <c r="E8876" i="14"/>
  <c r="F8875" i="14"/>
  <c r="E8875" i="14"/>
  <c r="F8874" i="14"/>
  <c r="E8874" i="14"/>
  <c r="F8873" i="14"/>
  <c r="E8873" i="14"/>
  <c r="F8872" i="14"/>
  <c r="E8872" i="14"/>
  <c r="F8871" i="14"/>
  <c r="E8871" i="14"/>
  <c r="F8870" i="14"/>
  <c r="E8870" i="14"/>
  <c r="F8869" i="14"/>
  <c r="E8869" i="14"/>
  <c r="F8868" i="14"/>
  <c r="E8868" i="14"/>
  <c r="F8867" i="14"/>
  <c r="E8867" i="14"/>
  <c r="F8866" i="14"/>
  <c r="E8866" i="14"/>
  <c r="F8865" i="14"/>
  <c r="E8865" i="14"/>
  <c r="F8864" i="14"/>
  <c r="E8864" i="14"/>
  <c r="F8863" i="14"/>
  <c r="E8863" i="14"/>
  <c r="F8862" i="14"/>
  <c r="E8862" i="14"/>
  <c r="F8861" i="14"/>
  <c r="E8861" i="14"/>
  <c r="F8860" i="14"/>
  <c r="E8860" i="14"/>
  <c r="F8859" i="14"/>
  <c r="E8859" i="14"/>
  <c r="F8858" i="14"/>
  <c r="E8858" i="14"/>
  <c r="F8857" i="14"/>
  <c r="E8857" i="14"/>
  <c r="F8856" i="14"/>
  <c r="E8856" i="14"/>
  <c r="F8855" i="14"/>
  <c r="E8855" i="14"/>
  <c r="F8854" i="14"/>
  <c r="E8854" i="14"/>
  <c r="F8853" i="14"/>
  <c r="E8853" i="14"/>
  <c r="F8852" i="14"/>
  <c r="E8852" i="14"/>
  <c r="F8851" i="14"/>
  <c r="E8851" i="14"/>
  <c r="F8850" i="14"/>
  <c r="E8850" i="14"/>
  <c r="F8849" i="14"/>
  <c r="E8849" i="14"/>
  <c r="F8848" i="14"/>
  <c r="E8848" i="14"/>
  <c r="F8847" i="14"/>
  <c r="E8847" i="14"/>
  <c r="F8846" i="14"/>
  <c r="E8846" i="14"/>
  <c r="F8845" i="14"/>
  <c r="E8845" i="14"/>
  <c r="F8844" i="14"/>
  <c r="E8844" i="14"/>
  <c r="F8843" i="14"/>
  <c r="E8843" i="14"/>
  <c r="F8842" i="14"/>
  <c r="E8842" i="14"/>
  <c r="F8841" i="14"/>
  <c r="E8841" i="14"/>
  <c r="F8840" i="14"/>
  <c r="E8840" i="14"/>
  <c r="F8839" i="14"/>
  <c r="E8839" i="14"/>
  <c r="F8838" i="14"/>
  <c r="E8838" i="14"/>
  <c r="F8837" i="14"/>
  <c r="E8837" i="14"/>
  <c r="F8836" i="14"/>
  <c r="E8836" i="14"/>
  <c r="F8835" i="14"/>
  <c r="E8835" i="14"/>
  <c r="F8834" i="14"/>
  <c r="E8834" i="14"/>
  <c r="F8833" i="14"/>
  <c r="E8833" i="14"/>
  <c r="F8832" i="14"/>
  <c r="E8832" i="14"/>
  <c r="F8831" i="14"/>
  <c r="E8831" i="14"/>
  <c r="F8830" i="14"/>
  <c r="E8830" i="14"/>
  <c r="F8829" i="14"/>
  <c r="E8829" i="14"/>
  <c r="F8828" i="14"/>
  <c r="E8828" i="14"/>
  <c r="F8827" i="14"/>
  <c r="E8827" i="14"/>
  <c r="F8826" i="14"/>
  <c r="E8826" i="14"/>
  <c r="F8825" i="14"/>
  <c r="E8825" i="14"/>
  <c r="F8824" i="14"/>
  <c r="E8824" i="14"/>
  <c r="F8823" i="14"/>
  <c r="E8823" i="14"/>
  <c r="F8822" i="14"/>
  <c r="E8822" i="14"/>
  <c r="F8821" i="14"/>
  <c r="E8821" i="14"/>
  <c r="F8820" i="14"/>
  <c r="E8820" i="14"/>
  <c r="F8819" i="14"/>
  <c r="E8819" i="14"/>
  <c r="F8818" i="14"/>
  <c r="E8818" i="14"/>
  <c r="F8817" i="14"/>
  <c r="E8817" i="14"/>
  <c r="F8816" i="14"/>
  <c r="E8816" i="14"/>
  <c r="F8815" i="14"/>
  <c r="E8815" i="14"/>
  <c r="F8814" i="14"/>
  <c r="E8814" i="14"/>
  <c r="F8813" i="14"/>
  <c r="E8813" i="14"/>
  <c r="F8812" i="14"/>
  <c r="E8812" i="14"/>
  <c r="F8811" i="14"/>
  <c r="E8811" i="14"/>
  <c r="F8810" i="14"/>
  <c r="E8810" i="14"/>
  <c r="F8809" i="14"/>
  <c r="E8809" i="14"/>
  <c r="F8808" i="14"/>
  <c r="E8808" i="14"/>
  <c r="F8807" i="14"/>
  <c r="E8807" i="14"/>
  <c r="F8806" i="14"/>
  <c r="E8806" i="14"/>
  <c r="F8805" i="14"/>
  <c r="E8805" i="14"/>
  <c r="F8804" i="14"/>
  <c r="E8804" i="14"/>
  <c r="F8803" i="14"/>
  <c r="E8803" i="14"/>
  <c r="F8802" i="14"/>
  <c r="E8802" i="14"/>
  <c r="F8801" i="14"/>
  <c r="E8801" i="14"/>
  <c r="F8800" i="14"/>
  <c r="E8800" i="14"/>
  <c r="F8799" i="14"/>
  <c r="E8799" i="14"/>
  <c r="F8798" i="14"/>
  <c r="E8798" i="14"/>
  <c r="F8797" i="14"/>
  <c r="E8797" i="14"/>
  <c r="F8796" i="14"/>
  <c r="E8796" i="14"/>
  <c r="F8795" i="14"/>
  <c r="E8795" i="14"/>
  <c r="F8794" i="14"/>
  <c r="E8794" i="14"/>
  <c r="F8793" i="14"/>
  <c r="E8793" i="14"/>
  <c r="F8792" i="14"/>
  <c r="E8792" i="14"/>
  <c r="F8791" i="14"/>
  <c r="E8791" i="14"/>
  <c r="F8790" i="14"/>
  <c r="E8790" i="14"/>
  <c r="F8789" i="14"/>
  <c r="E8789" i="14"/>
  <c r="F8788" i="14"/>
  <c r="E8788" i="14"/>
  <c r="F8787" i="14"/>
  <c r="E8787" i="14"/>
  <c r="F8786" i="14"/>
  <c r="E8786" i="14"/>
  <c r="F8785" i="14"/>
  <c r="E8785" i="14"/>
  <c r="F8784" i="14"/>
  <c r="E8784" i="14"/>
  <c r="F8783" i="14"/>
  <c r="E8783" i="14"/>
  <c r="F8782" i="14"/>
  <c r="E8782" i="14"/>
  <c r="F8781" i="14"/>
  <c r="E8781" i="14"/>
  <c r="F8780" i="14"/>
  <c r="E8780" i="14"/>
  <c r="F8779" i="14"/>
  <c r="E8779" i="14"/>
  <c r="F8778" i="14"/>
  <c r="E8778" i="14"/>
  <c r="F8777" i="14"/>
  <c r="E8777" i="14"/>
  <c r="F8776" i="14"/>
  <c r="E8776" i="14"/>
  <c r="F8775" i="14"/>
  <c r="E8775" i="14"/>
  <c r="F8774" i="14"/>
  <c r="E8774" i="14"/>
  <c r="F8773" i="14"/>
  <c r="E8773" i="14"/>
  <c r="F8772" i="14"/>
  <c r="E8772" i="14"/>
  <c r="F8771" i="14"/>
  <c r="E8771" i="14"/>
  <c r="F8770" i="14"/>
  <c r="E8770" i="14"/>
  <c r="F8769" i="14"/>
  <c r="E8769" i="14"/>
  <c r="F8768" i="14"/>
  <c r="E8768" i="14"/>
  <c r="F8767" i="14"/>
  <c r="E8767" i="14"/>
  <c r="F8766" i="14"/>
  <c r="E8766" i="14"/>
  <c r="F8765" i="14"/>
  <c r="E8765" i="14"/>
  <c r="F8764" i="14"/>
  <c r="E8764" i="14"/>
  <c r="F8763" i="14"/>
  <c r="E8763" i="14"/>
  <c r="F8762" i="14"/>
  <c r="E8762" i="14"/>
  <c r="F8761" i="14"/>
  <c r="E8761" i="14"/>
  <c r="F8760" i="14"/>
  <c r="E8760" i="14"/>
  <c r="F8759" i="14"/>
  <c r="E8759" i="14"/>
  <c r="F8758" i="14"/>
  <c r="E8758" i="14"/>
  <c r="F8757" i="14"/>
  <c r="E8757" i="14"/>
  <c r="F8756" i="14"/>
  <c r="E8756" i="14"/>
  <c r="F8755" i="14"/>
  <c r="E8755" i="14"/>
  <c r="F8754" i="14"/>
  <c r="E8754" i="14"/>
  <c r="F8753" i="14"/>
  <c r="E8753" i="14"/>
  <c r="F8752" i="14"/>
  <c r="E8752" i="14"/>
  <c r="F8751" i="14"/>
  <c r="E8751" i="14"/>
  <c r="F8750" i="14"/>
  <c r="E8750" i="14"/>
  <c r="F8749" i="14"/>
  <c r="E8749" i="14"/>
  <c r="F8748" i="14"/>
  <c r="E8748" i="14"/>
  <c r="F8747" i="14"/>
  <c r="E8747" i="14"/>
  <c r="F8746" i="14"/>
  <c r="E8746" i="14"/>
  <c r="F8745" i="14"/>
  <c r="E8745" i="14"/>
  <c r="F8744" i="14"/>
  <c r="E8744" i="14"/>
  <c r="F8743" i="14"/>
  <c r="E8743" i="14"/>
  <c r="F8742" i="14"/>
  <c r="E8742" i="14"/>
  <c r="F8741" i="14"/>
  <c r="E8741" i="14"/>
  <c r="F8740" i="14"/>
  <c r="E8740" i="14"/>
  <c r="F8739" i="14"/>
  <c r="E8739" i="14"/>
  <c r="F8738" i="14"/>
  <c r="E8738" i="14"/>
  <c r="F8737" i="14"/>
  <c r="E8737" i="14"/>
  <c r="F8736" i="14"/>
  <c r="E8736" i="14"/>
  <c r="F8735" i="14"/>
  <c r="E8735" i="14"/>
  <c r="F8734" i="14"/>
  <c r="E8734" i="14"/>
  <c r="F8733" i="14"/>
  <c r="E8733" i="14"/>
  <c r="F8732" i="14"/>
  <c r="E8732" i="14"/>
  <c r="F8731" i="14"/>
  <c r="E8731" i="14"/>
  <c r="F8730" i="14"/>
  <c r="E8730" i="14"/>
  <c r="F8729" i="14"/>
  <c r="E8729" i="14"/>
  <c r="F8728" i="14"/>
  <c r="E8728" i="14"/>
  <c r="F8727" i="14"/>
  <c r="E8727" i="14"/>
  <c r="F8726" i="14"/>
  <c r="E8726" i="14"/>
  <c r="F8725" i="14"/>
  <c r="E8725" i="14"/>
  <c r="F8724" i="14"/>
  <c r="E8724" i="14"/>
  <c r="F8723" i="14"/>
  <c r="E8723" i="14"/>
  <c r="F8722" i="14"/>
  <c r="E8722" i="14"/>
  <c r="F8721" i="14"/>
  <c r="E8721" i="14"/>
  <c r="F8720" i="14"/>
  <c r="E8720" i="14"/>
  <c r="F8719" i="14"/>
  <c r="E8719" i="14"/>
  <c r="F8718" i="14"/>
  <c r="E8718" i="14"/>
  <c r="F8717" i="14"/>
  <c r="E8717" i="14"/>
  <c r="F8716" i="14"/>
  <c r="E8716" i="14"/>
  <c r="F8715" i="14"/>
  <c r="E8715" i="14"/>
  <c r="F8714" i="14"/>
  <c r="E8714" i="14"/>
  <c r="F8713" i="14"/>
  <c r="E8713" i="14"/>
  <c r="F8712" i="14"/>
  <c r="E8712" i="14"/>
  <c r="F8711" i="14"/>
  <c r="E8711" i="14"/>
  <c r="F8710" i="14"/>
  <c r="E8710" i="14"/>
  <c r="F8709" i="14"/>
  <c r="E8709" i="14"/>
  <c r="F8708" i="14"/>
  <c r="E8708" i="14"/>
  <c r="F8707" i="14"/>
  <c r="E8707" i="14"/>
  <c r="F8706" i="14"/>
  <c r="E8706" i="14"/>
  <c r="F8705" i="14"/>
  <c r="E8705" i="14"/>
  <c r="F8704" i="14"/>
  <c r="E8704" i="14"/>
  <c r="F8703" i="14"/>
  <c r="E8703" i="14"/>
  <c r="F8702" i="14"/>
  <c r="E8702" i="14"/>
  <c r="F8701" i="14"/>
  <c r="E8701" i="14"/>
  <c r="F8700" i="14"/>
  <c r="E8700" i="14"/>
  <c r="F8699" i="14"/>
  <c r="E8699" i="14"/>
  <c r="F8698" i="14"/>
  <c r="E8698" i="14"/>
  <c r="F8697" i="14"/>
  <c r="E8697" i="14"/>
  <c r="F8696" i="14"/>
  <c r="E8696" i="14"/>
  <c r="F8695" i="14"/>
  <c r="E8695" i="14"/>
  <c r="F8694" i="14"/>
  <c r="E8694" i="14"/>
  <c r="F8693" i="14"/>
  <c r="E8693" i="14"/>
  <c r="F8692" i="14"/>
  <c r="E8692" i="14"/>
  <c r="F8691" i="14"/>
  <c r="E8691" i="14"/>
  <c r="F8690" i="14"/>
  <c r="E8690" i="14"/>
  <c r="F8689" i="14"/>
  <c r="E8689" i="14"/>
  <c r="F8688" i="14"/>
  <c r="E8688" i="14"/>
  <c r="F8687" i="14"/>
  <c r="E8687" i="14"/>
  <c r="F8686" i="14"/>
  <c r="E8686" i="14"/>
  <c r="F8685" i="14"/>
  <c r="E8685" i="14"/>
  <c r="F8684" i="14"/>
  <c r="E8684" i="14"/>
  <c r="F8683" i="14"/>
  <c r="E8683" i="14"/>
  <c r="F8682" i="14"/>
  <c r="E8682" i="14"/>
  <c r="F8681" i="14"/>
  <c r="E8681" i="14"/>
  <c r="F8680" i="14"/>
  <c r="E8680" i="14"/>
  <c r="F8679" i="14"/>
  <c r="E8679" i="14"/>
  <c r="F8678" i="14"/>
  <c r="E8678" i="14"/>
  <c r="F8677" i="14"/>
  <c r="E8677" i="14"/>
  <c r="F8676" i="14"/>
  <c r="E8676" i="14"/>
  <c r="F8675" i="14"/>
  <c r="E8675" i="14"/>
  <c r="F8674" i="14"/>
  <c r="E8674" i="14"/>
  <c r="F8673" i="14"/>
  <c r="E8673" i="14"/>
  <c r="F8672" i="14"/>
  <c r="E8672" i="14"/>
  <c r="F8671" i="14"/>
  <c r="E8671" i="14"/>
  <c r="F8670" i="14"/>
  <c r="E8670" i="14"/>
  <c r="F8669" i="14"/>
  <c r="E8669" i="14"/>
  <c r="F8668" i="14"/>
  <c r="E8668" i="14"/>
  <c r="F8667" i="14"/>
  <c r="E8667" i="14"/>
  <c r="F8666" i="14"/>
  <c r="E8666" i="14"/>
  <c r="F8665" i="14"/>
  <c r="E8665" i="14"/>
  <c r="F8664" i="14"/>
  <c r="E8664" i="14"/>
  <c r="F8663" i="14"/>
  <c r="E8663" i="14"/>
  <c r="F8662" i="14"/>
  <c r="E8662" i="14"/>
  <c r="F8661" i="14"/>
  <c r="E8661" i="14"/>
  <c r="F8660" i="14"/>
  <c r="E8660" i="14"/>
  <c r="F8659" i="14"/>
  <c r="E8659" i="14"/>
  <c r="F8658" i="14"/>
  <c r="E8658" i="14"/>
  <c r="F8657" i="14"/>
  <c r="E8657" i="14"/>
  <c r="F8656" i="14"/>
  <c r="E8656" i="14"/>
  <c r="F8655" i="14"/>
  <c r="E8655" i="14"/>
  <c r="F8654" i="14"/>
  <c r="E8654" i="14"/>
  <c r="F8653" i="14"/>
  <c r="E8653" i="14"/>
  <c r="F8652" i="14"/>
  <c r="E8652" i="14"/>
  <c r="F8651" i="14"/>
  <c r="E8651" i="14"/>
  <c r="F8650" i="14"/>
  <c r="E8650" i="14"/>
  <c r="F8649" i="14"/>
  <c r="E8649" i="14"/>
  <c r="F8648" i="14"/>
  <c r="E8648" i="14"/>
  <c r="F8647" i="14"/>
  <c r="E8647" i="14"/>
  <c r="F8646" i="14"/>
  <c r="E8646" i="14"/>
  <c r="F8645" i="14"/>
  <c r="E8645" i="14"/>
  <c r="F8644" i="14"/>
  <c r="E8644" i="14"/>
  <c r="F8643" i="14"/>
  <c r="E8643" i="14"/>
  <c r="F8642" i="14"/>
  <c r="E8642" i="14"/>
  <c r="F8641" i="14"/>
  <c r="E8641" i="14"/>
  <c r="F8640" i="14"/>
  <c r="E8640" i="14"/>
  <c r="F8639" i="14"/>
  <c r="E8639" i="14"/>
  <c r="F8638" i="14"/>
  <c r="E8638" i="14"/>
  <c r="F8637" i="14"/>
  <c r="E8637" i="14"/>
  <c r="F8636" i="14"/>
  <c r="E8636" i="14"/>
  <c r="F8635" i="14"/>
  <c r="E8635" i="14"/>
  <c r="F8634" i="14"/>
  <c r="E8634" i="14"/>
  <c r="F8633" i="14"/>
  <c r="E8633" i="14"/>
  <c r="F8632" i="14"/>
  <c r="E8632" i="14"/>
  <c r="F8631" i="14"/>
  <c r="E8631" i="14"/>
  <c r="F8630" i="14"/>
  <c r="E8630" i="14"/>
  <c r="F8629" i="14"/>
  <c r="E8629" i="14"/>
  <c r="F8628" i="14"/>
  <c r="E8628" i="14"/>
  <c r="F8627" i="14"/>
  <c r="E8627" i="14"/>
  <c r="F8626" i="14"/>
  <c r="E8626" i="14"/>
  <c r="F8625" i="14"/>
  <c r="E8625" i="14"/>
  <c r="F8624" i="14"/>
  <c r="E8624" i="14"/>
  <c r="F8623" i="14"/>
  <c r="E8623" i="14"/>
  <c r="F8622" i="14"/>
  <c r="E8622" i="14"/>
  <c r="F8621" i="14"/>
  <c r="E8621" i="14"/>
  <c r="F8620" i="14"/>
  <c r="E8620" i="14"/>
  <c r="F8619" i="14"/>
  <c r="E8619" i="14"/>
  <c r="F8618" i="14"/>
  <c r="E8618" i="14"/>
  <c r="F8617" i="14"/>
  <c r="E8617" i="14"/>
  <c r="F8616" i="14"/>
  <c r="E8616" i="14"/>
  <c r="F8615" i="14"/>
  <c r="E8615" i="14"/>
  <c r="F8614" i="14"/>
  <c r="E8614" i="14"/>
  <c r="F8613" i="14"/>
  <c r="E8613" i="14"/>
  <c r="F8612" i="14"/>
  <c r="E8612" i="14"/>
  <c r="F8611" i="14"/>
  <c r="E8611" i="14"/>
  <c r="F8610" i="14"/>
  <c r="E8610" i="14"/>
  <c r="F8609" i="14"/>
  <c r="E8609" i="14"/>
  <c r="F8608" i="14"/>
  <c r="E8608" i="14"/>
  <c r="F8607" i="14"/>
  <c r="E8607" i="14"/>
  <c r="F8606" i="14"/>
  <c r="E8606" i="14"/>
  <c r="F8605" i="14"/>
  <c r="E8605" i="14"/>
  <c r="F8604" i="14"/>
  <c r="E8604" i="14"/>
  <c r="F8603" i="14"/>
  <c r="E8603" i="14"/>
  <c r="F8602" i="14"/>
  <c r="E8602" i="14"/>
  <c r="F8601" i="14"/>
  <c r="E8601" i="14"/>
  <c r="F8600" i="14"/>
  <c r="E8600" i="14"/>
  <c r="F8599" i="14"/>
  <c r="E8599" i="14"/>
  <c r="F8598" i="14"/>
  <c r="E8598" i="14"/>
  <c r="F8597" i="14"/>
  <c r="E8597" i="14"/>
  <c r="F8596" i="14"/>
  <c r="E8596" i="14"/>
  <c r="F8595" i="14"/>
  <c r="E8595" i="14"/>
  <c r="F8594" i="14"/>
  <c r="E8594" i="14"/>
  <c r="F8593" i="14"/>
  <c r="E8593" i="14"/>
  <c r="F8592" i="14"/>
  <c r="E8592" i="14"/>
  <c r="F8591" i="14"/>
  <c r="E8591" i="14"/>
  <c r="F8590" i="14"/>
  <c r="E8590" i="14"/>
  <c r="F8589" i="14"/>
  <c r="E8589" i="14"/>
  <c r="F8588" i="14"/>
  <c r="E8588" i="14"/>
  <c r="F8587" i="14"/>
  <c r="E8587" i="14"/>
  <c r="F8586" i="14"/>
  <c r="E8586" i="14"/>
  <c r="F8585" i="14"/>
  <c r="E8585" i="14"/>
  <c r="F8584" i="14"/>
  <c r="E8584" i="14"/>
  <c r="F8583" i="14"/>
  <c r="E8583" i="14"/>
  <c r="F8582" i="14"/>
  <c r="E8582" i="14"/>
  <c r="F8581" i="14"/>
  <c r="E8581" i="14"/>
  <c r="F8580" i="14"/>
  <c r="E8580" i="14"/>
  <c r="F8579" i="14"/>
  <c r="E8579" i="14"/>
  <c r="F8578" i="14"/>
  <c r="E8578" i="14"/>
  <c r="F8577" i="14"/>
  <c r="E8577" i="14"/>
  <c r="F8576" i="14"/>
  <c r="E8576" i="14"/>
  <c r="F8575" i="14"/>
  <c r="E8575" i="14"/>
  <c r="F8574" i="14"/>
  <c r="E8574" i="14"/>
  <c r="F8573" i="14"/>
  <c r="E8573" i="14"/>
  <c r="F8572" i="14"/>
  <c r="E8572" i="14"/>
  <c r="F8571" i="14"/>
  <c r="E8571" i="14"/>
  <c r="F8570" i="14"/>
  <c r="E8570" i="14"/>
  <c r="F8569" i="14"/>
  <c r="E8569" i="14"/>
  <c r="F8568" i="14"/>
  <c r="E8568" i="14"/>
  <c r="F8567" i="14"/>
  <c r="E8567" i="14"/>
  <c r="F8566" i="14"/>
  <c r="E8566" i="14"/>
  <c r="F8565" i="14"/>
  <c r="E8565" i="14"/>
  <c r="F8564" i="14"/>
  <c r="E8564" i="14"/>
  <c r="F8563" i="14"/>
  <c r="E8563" i="14"/>
  <c r="F8562" i="14"/>
  <c r="E8562" i="14"/>
  <c r="F8561" i="14"/>
  <c r="E8561" i="14"/>
  <c r="F8560" i="14"/>
  <c r="E8560" i="14"/>
  <c r="F8559" i="14"/>
  <c r="E8559" i="14"/>
  <c r="F8558" i="14"/>
  <c r="E8558" i="14"/>
  <c r="F8557" i="14"/>
  <c r="E8557" i="14"/>
  <c r="F8556" i="14"/>
  <c r="E8556" i="14"/>
  <c r="F8555" i="14"/>
  <c r="E8555" i="14"/>
  <c r="F8554" i="14"/>
  <c r="E8554" i="14"/>
  <c r="F8553" i="14"/>
  <c r="E8553" i="14"/>
  <c r="F8552" i="14"/>
  <c r="E8552" i="14"/>
  <c r="F8551" i="14"/>
  <c r="E8551" i="14"/>
  <c r="F8550" i="14"/>
  <c r="E8550" i="14"/>
  <c r="F8549" i="14"/>
  <c r="E8549" i="14"/>
  <c r="F8548" i="14"/>
  <c r="E8548" i="14"/>
  <c r="F8547" i="14"/>
  <c r="E8547" i="14"/>
  <c r="F8546" i="14"/>
  <c r="E8546" i="14"/>
  <c r="F8545" i="14"/>
  <c r="E8545" i="14"/>
  <c r="F8544" i="14"/>
  <c r="E8544" i="14"/>
  <c r="F8543" i="14"/>
  <c r="E8543" i="14"/>
  <c r="F8542" i="14"/>
  <c r="E8542" i="14"/>
  <c r="F8541" i="14"/>
  <c r="E8541" i="14"/>
  <c r="F8540" i="14"/>
  <c r="E8540" i="14"/>
  <c r="F8539" i="14"/>
  <c r="E8539" i="14"/>
  <c r="F8538" i="14"/>
  <c r="E8538" i="14"/>
  <c r="F8537" i="14"/>
  <c r="E8537" i="14"/>
  <c r="F8536" i="14"/>
  <c r="E8536" i="14"/>
  <c r="F8535" i="14"/>
  <c r="E8535" i="14"/>
  <c r="F8534" i="14"/>
  <c r="E8534" i="14"/>
  <c r="F8533" i="14"/>
  <c r="E8533" i="14"/>
  <c r="F8532" i="14"/>
  <c r="E8532" i="14"/>
  <c r="F8531" i="14"/>
  <c r="E8531" i="14"/>
  <c r="F8530" i="14"/>
  <c r="E8530" i="14"/>
  <c r="F8529" i="14"/>
  <c r="E8529" i="14"/>
  <c r="F8528" i="14"/>
  <c r="E8528" i="14"/>
  <c r="F8527" i="14"/>
  <c r="E8527" i="14"/>
  <c r="F8526" i="14"/>
  <c r="E8526" i="14"/>
  <c r="F8525" i="14"/>
  <c r="E8525" i="14"/>
  <c r="F8524" i="14"/>
  <c r="E8524" i="14"/>
  <c r="F8523" i="14"/>
  <c r="E8523" i="14"/>
  <c r="F8522" i="14"/>
  <c r="E8522" i="14"/>
  <c r="F8521" i="14"/>
  <c r="E8521" i="14"/>
  <c r="F8520" i="14"/>
  <c r="E8520" i="14"/>
  <c r="F8519" i="14"/>
  <c r="E8519" i="14"/>
  <c r="F8518" i="14"/>
  <c r="E8518" i="14"/>
  <c r="F8517" i="14"/>
  <c r="E8517" i="14"/>
  <c r="F8516" i="14"/>
  <c r="E8516" i="14"/>
  <c r="F8515" i="14"/>
  <c r="E8515" i="14"/>
  <c r="F8514" i="14"/>
  <c r="E8514" i="14"/>
  <c r="F8513" i="14"/>
  <c r="E8513" i="14"/>
  <c r="F8512" i="14"/>
  <c r="E8512" i="14"/>
  <c r="F8511" i="14"/>
  <c r="E8511" i="14"/>
  <c r="F8510" i="14"/>
  <c r="E8510" i="14"/>
  <c r="F8509" i="14"/>
  <c r="E8509" i="14"/>
  <c r="F8508" i="14"/>
  <c r="E8508" i="14"/>
  <c r="F8507" i="14"/>
  <c r="E8507" i="14"/>
  <c r="F8506" i="14"/>
  <c r="E8506" i="14"/>
  <c r="F8505" i="14"/>
  <c r="E8505" i="14"/>
  <c r="F8504" i="14"/>
  <c r="E8504" i="14"/>
  <c r="F8503" i="14"/>
  <c r="E8503" i="14"/>
  <c r="F8502" i="14"/>
  <c r="E8502" i="14"/>
  <c r="F8501" i="14"/>
  <c r="E8501" i="14"/>
  <c r="F8500" i="14"/>
  <c r="E8500" i="14"/>
  <c r="F8499" i="14"/>
  <c r="E8499" i="14"/>
  <c r="F8498" i="14"/>
  <c r="E8498" i="14"/>
  <c r="F8497" i="14"/>
  <c r="E8497" i="14"/>
  <c r="F8496" i="14"/>
  <c r="E8496" i="14"/>
  <c r="F8495" i="14"/>
  <c r="E8495" i="14"/>
  <c r="F8494" i="14"/>
  <c r="E8494" i="14"/>
  <c r="F8493" i="14"/>
  <c r="E8493" i="14"/>
  <c r="F8492" i="14"/>
  <c r="E8492" i="14"/>
  <c r="F8491" i="14"/>
  <c r="E8491" i="14"/>
  <c r="F8490" i="14"/>
  <c r="E8490" i="14"/>
  <c r="F8489" i="14"/>
  <c r="E8489" i="14"/>
  <c r="F8488" i="14"/>
  <c r="E8488" i="14"/>
  <c r="F8487" i="14"/>
  <c r="E8487" i="14"/>
  <c r="F8486" i="14"/>
  <c r="E8486" i="14"/>
  <c r="F8485" i="14"/>
  <c r="E8485" i="14"/>
  <c r="F8484" i="14"/>
  <c r="E8484" i="14"/>
  <c r="F8483" i="14"/>
  <c r="E8483" i="14"/>
  <c r="F8482" i="14"/>
  <c r="E8482" i="14"/>
  <c r="F8481" i="14"/>
  <c r="E8481" i="14"/>
  <c r="F8480" i="14"/>
  <c r="E8480" i="14"/>
  <c r="F8479" i="14"/>
  <c r="E8479" i="14"/>
  <c r="F8478" i="14"/>
  <c r="E8478" i="14"/>
  <c r="F8477" i="14"/>
  <c r="E8477" i="14"/>
  <c r="F8476" i="14"/>
  <c r="E8476" i="14"/>
  <c r="F8475" i="14"/>
  <c r="E8475" i="14"/>
  <c r="F8474" i="14"/>
  <c r="E8474" i="14"/>
  <c r="F8473" i="14"/>
  <c r="E8473" i="14"/>
  <c r="F8472" i="14"/>
  <c r="E8472" i="14"/>
  <c r="F8471" i="14"/>
  <c r="E8471" i="14"/>
  <c r="F8470" i="14"/>
  <c r="E8470" i="14"/>
  <c r="F8469" i="14"/>
  <c r="E8469" i="14"/>
  <c r="F8468" i="14"/>
  <c r="E8468" i="14"/>
  <c r="F8467" i="14"/>
  <c r="E8467" i="14"/>
  <c r="F8466" i="14"/>
  <c r="E8466" i="14"/>
  <c r="F8465" i="14"/>
  <c r="E8465" i="14"/>
  <c r="F8464" i="14"/>
  <c r="E8464" i="14"/>
  <c r="F8463" i="14"/>
  <c r="E8463" i="14"/>
  <c r="F8462" i="14"/>
  <c r="E8462" i="14"/>
  <c r="F8461" i="14"/>
  <c r="E8461" i="14"/>
  <c r="F8460" i="14"/>
  <c r="E8460" i="14"/>
  <c r="F8459" i="14"/>
  <c r="E8459" i="14"/>
  <c r="F8458" i="14"/>
  <c r="E8458" i="14"/>
  <c r="F8457" i="14"/>
  <c r="E8457" i="14"/>
  <c r="F8456" i="14"/>
  <c r="E8456" i="14"/>
  <c r="F8455" i="14"/>
  <c r="E8455" i="14"/>
  <c r="F8454" i="14"/>
  <c r="E8454" i="14"/>
  <c r="F8453" i="14"/>
  <c r="E8453" i="14"/>
  <c r="F8452" i="14"/>
  <c r="E8452" i="14"/>
  <c r="F8451" i="14"/>
  <c r="E8451" i="14"/>
  <c r="F8450" i="14"/>
  <c r="E8450" i="14"/>
  <c r="F8449" i="14"/>
  <c r="E8449" i="14"/>
  <c r="F8448" i="14"/>
  <c r="E8448" i="14"/>
  <c r="F8447" i="14"/>
  <c r="E8447" i="14"/>
  <c r="F8446" i="14"/>
  <c r="E8446" i="14"/>
  <c r="F8445" i="14"/>
  <c r="E8445" i="14"/>
  <c r="F8444" i="14"/>
  <c r="E8444" i="14"/>
  <c r="F8443" i="14"/>
  <c r="E8443" i="14"/>
  <c r="F8442" i="14"/>
  <c r="E8442" i="14"/>
  <c r="F8441" i="14"/>
  <c r="E8441" i="14"/>
  <c r="F8440" i="14"/>
  <c r="E8440" i="14"/>
  <c r="F8439" i="14"/>
  <c r="E8439" i="14"/>
  <c r="F8438" i="14"/>
  <c r="E8438" i="14"/>
  <c r="F8437" i="14"/>
  <c r="E8437" i="14"/>
  <c r="F8436" i="14"/>
  <c r="E8436" i="14"/>
  <c r="F8435" i="14"/>
  <c r="E8435" i="14"/>
  <c r="F8434" i="14"/>
  <c r="E8434" i="14"/>
  <c r="F8433" i="14"/>
  <c r="E8433" i="14"/>
  <c r="F8432" i="14"/>
  <c r="E8432" i="14"/>
  <c r="F8431" i="14"/>
  <c r="E8431" i="14"/>
  <c r="F8430" i="14"/>
  <c r="E8430" i="14"/>
  <c r="F8429" i="14"/>
  <c r="E8429" i="14"/>
  <c r="F8428" i="14"/>
  <c r="E8428" i="14"/>
  <c r="F8427" i="14"/>
  <c r="E8427" i="14"/>
  <c r="F8426" i="14"/>
  <c r="E8426" i="14"/>
  <c r="F8425" i="14"/>
  <c r="E8425" i="14"/>
  <c r="F8424" i="14"/>
  <c r="E8424" i="14"/>
  <c r="F8423" i="14"/>
  <c r="E8423" i="14"/>
  <c r="F8422" i="14"/>
  <c r="E8422" i="14"/>
  <c r="F8421" i="14"/>
  <c r="E8421" i="14"/>
  <c r="F8420" i="14"/>
  <c r="E8420" i="14"/>
  <c r="F8419" i="14"/>
  <c r="E8419" i="14"/>
  <c r="F8418" i="14"/>
  <c r="E8418" i="14"/>
  <c r="F8417" i="14"/>
  <c r="E8417" i="14"/>
  <c r="F8416" i="14"/>
  <c r="E8416" i="14"/>
  <c r="F8415" i="14"/>
  <c r="E8415" i="14"/>
  <c r="F8414" i="14"/>
  <c r="E8414" i="14"/>
  <c r="F8413" i="14"/>
  <c r="E8413" i="14"/>
  <c r="F8412" i="14"/>
  <c r="E8412" i="14"/>
  <c r="F8411" i="14"/>
  <c r="E8411" i="14"/>
  <c r="F8410" i="14"/>
  <c r="E8410" i="14"/>
  <c r="F8409" i="14"/>
  <c r="E8409" i="14"/>
  <c r="F8408" i="14"/>
  <c r="E8408" i="14"/>
  <c r="F8407" i="14"/>
  <c r="E8407" i="14"/>
  <c r="F8406" i="14"/>
  <c r="E8406" i="14"/>
  <c r="F8405" i="14"/>
  <c r="E8405" i="14"/>
  <c r="F8404" i="14"/>
  <c r="E8404" i="14"/>
  <c r="F8403" i="14"/>
  <c r="E8403" i="14"/>
  <c r="F8402" i="14"/>
  <c r="E8402" i="14"/>
  <c r="F8401" i="14"/>
  <c r="E8401" i="14"/>
  <c r="F8400" i="14"/>
  <c r="E8400" i="14"/>
  <c r="F8399" i="14"/>
  <c r="E8399" i="14"/>
  <c r="F8398" i="14"/>
  <c r="E8398" i="14"/>
  <c r="F8397" i="14"/>
  <c r="E8397" i="14"/>
  <c r="F8396" i="14"/>
  <c r="E8396" i="14"/>
  <c r="F8395" i="14"/>
  <c r="E8395" i="14"/>
  <c r="F8394" i="14"/>
  <c r="E8394" i="14"/>
  <c r="F8393" i="14"/>
  <c r="E8393" i="14"/>
  <c r="F8392" i="14"/>
  <c r="E8392" i="14"/>
  <c r="F8391" i="14"/>
  <c r="E8391" i="14"/>
  <c r="F8390" i="14"/>
  <c r="E8390" i="14"/>
  <c r="F8389" i="14"/>
  <c r="E8389" i="14"/>
  <c r="F8388" i="14"/>
  <c r="E8388" i="14"/>
  <c r="F8387" i="14"/>
  <c r="E8387" i="14"/>
  <c r="F8386" i="14"/>
  <c r="E8386" i="14"/>
  <c r="F8385" i="14"/>
  <c r="E8385" i="14"/>
  <c r="F8384" i="14"/>
  <c r="E8384" i="14"/>
  <c r="F8383" i="14"/>
  <c r="E8383" i="14"/>
  <c r="F8382" i="14"/>
  <c r="E8382" i="14"/>
  <c r="F8381" i="14"/>
  <c r="E8381" i="14"/>
  <c r="F8380" i="14"/>
  <c r="E8380" i="14"/>
  <c r="F8379" i="14"/>
  <c r="E8379" i="14"/>
  <c r="F8378" i="14"/>
  <c r="E8378" i="14"/>
  <c r="F8377" i="14"/>
  <c r="E8377" i="14"/>
  <c r="F8376" i="14"/>
  <c r="E8376" i="14"/>
  <c r="F8375" i="14"/>
  <c r="E8375" i="14"/>
  <c r="F8374" i="14"/>
  <c r="E8374" i="14"/>
  <c r="F8373" i="14"/>
  <c r="E8373" i="14"/>
  <c r="F8372" i="14"/>
  <c r="E8372" i="14"/>
  <c r="F8371" i="14"/>
  <c r="E8371" i="14"/>
  <c r="F8370" i="14"/>
  <c r="E8370" i="14"/>
  <c r="F8369" i="14"/>
  <c r="E8369" i="14"/>
  <c r="F8368" i="14"/>
  <c r="E8368" i="14"/>
  <c r="F8367" i="14"/>
  <c r="E8367" i="14"/>
  <c r="F8366" i="14"/>
  <c r="E8366" i="14"/>
  <c r="F8365" i="14"/>
  <c r="E8365" i="14"/>
  <c r="F8364" i="14"/>
  <c r="E8364" i="14"/>
  <c r="F8363" i="14"/>
  <c r="E8363" i="14"/>
  <c r="F8362" i="14"/>
  <c r="E8362" i="14"/>
  <c r="F8361" i="14"/>
  <c r="E8361" i="14"/>
  <c r="F8360" i="14"/>
  <c r="E8360" i="14"/>
  <c r="F8359" i="14"/>
  <c r="E8359" i="14"/>
  <c r="F8358" i="14"/>
  <c r="E8358" i="14"/>
  <c r="F8357" i="14"/>
  <c r="E8357" i="14"/>
  <c r="F8356" i="14"/>
  <c r="E8356" i="14"/>
  <c r="F8355" i="14"/>
  <c r="E8355" i="14"/>
  <c r="F8354" i="14"/>
  <c r="E8354" i="14"/>
  <c r="F8353" i="14"/>
  <c r="E8353" i="14"/>
  <c r="F8352" i="14"/>
  <c r="E8352" i="14"/>
  <c r="F8351" i="14"/>
  <c r="E8351" i="14"/>
  <c r="F8350" i="14"/>
  <c r="E8350" i="14"/>
  <c r="F8349" i="14"/>
  <c r="E8349" i="14"/>
  <c r="F8348" i="14"/>
  <c r="E8348" i="14"/>
  <c r="F8347" i="14"/>
  <c r="E8347" i="14"/>
  <c r="F8346" i="14"/>
  <c r="E8346" i="14"/>
  <c r="F8345" i="14"/>
  <c r="E8345" i="14"/>
  <c r="F8344" i="14"/>
  <c r="E8344" i="14"/>
  <c r="F8343" i="14"/>
  <c r="E8343" i="14"/>
  <c r="F8342" i="14"/>
  <c r="E8342" i="14"/>
  <c r="F8341" i="14"/>
  <c r="E8341" i="14"/>
  <c r="F8340" i="14"/>
  <c r="E8340" i="14"/>
  <c r="F8339" i="14"/>
  <c r="E8339" i="14"/>
  <c r="F8338" i="14"/>
  <c r="E8338" i="14"/>
  <c r="F8337" i="14"/>
  <c r="E8337" i="14"/>
  <c r="F8336" i="14"/>
  <c r="E8336" i="14"/>
  <c r="F8335" i="14"/>
  <c r="E8335" i="14"/>
  <c r="F8334" i="14"/>
  <c r="E8334" i="14"/>
  <c r="F8333" i="14"/>
  <c r="E8333" i="14"/>
  <c r="F8332" i="14"/>
  <c r="E8332" i="14"/>
  <c r="F8331" i="14"/>
  <c r="E8331" i="14"/>
  <c r="F8330" i="14"/>
  <c r="E8330" i="14"/>
  <c r="F8329" i="14"/>
  <c r="E8329" i="14"/>
  <c r="F8328" i="14"/>
  <c r="E8328" i="14"/>
  <c r="F8327" i="14"/>
  <c r="E8327" i="14"/>
  <c r="F8326" i="14"/>
  <c r="E8326" i="14"/>
  <c r="F8325" i="14"/>
  <c r="E8325" i="14"/>
  <c r="F8324" i="14"/>
  <c r="E8324" i="14"/>
  <c r="F8323" i="14"/>
  <c r="E8323" i="14"/>
  <c r="F8322" i="14"/>
  <c r="E8322" i="14"/>
  <c r="F8321" i="14"/>
  <c r="E8321" i="14"/>
  <c r="F8320" i="14"/>
  <c r="E8320" i="14"/>
  <c r="F8319" i="14"/>
  <c r="E8319" i="14"/>
  <c r="F8318" i="14"/>
  <c r="E8318" i="14"/>
  <c r="F8317" i="14"/>
  <c r="E8317" i="14"/>
  <c r="F8316" i="14"/>
  <c r="E8316" i="14"/>
  <c r="F8315" i="14"/>
  <c r="E8315" i="14"/>
  <c r="F8314" i="14"/>
  <c r="E8314" i="14"/>
  <c r="F8313" i="14"/>
  <c r="E8313" i="14"/>
  <c r="F8312" i="14"/>
  <c r="E8312" i="14"/>
  <c r="F8311" i="14"/>
  <c r="E8311" i="14"/>
  <c r="F8310" i="14"/>
  <c r="E8310" i="14"/>
  <c r="F8309" i="14"/>
  <c r="E8309" i="14"/>
  <c r="F8308" i="14"/>
  <c r="E8308" i="14"/>
  <c r="F8307" i="14"/>
  <c r="E8307" i="14"/>
  <c r="F8306" i="14"/>
  <c r="E8306" i="14"/>
  <c r="F8305" i="14"/>
  <c r="E8305" i="14"/>
  <c r="F8304" i="14"/>
  <c r="E8304" i="14"/>
  <c r="F8303" i="14"/>
  <c r="E8303" i="14"/>
  <c r="F8302" i="14"/>
  <c r="E8302" i="14"/>
  <c r="F8301" i="14"/>
  <c r="E8301" i="14"/>
  <c r="F8300" i="14"/>
  <c r="E8300" i="14"/>
  <c r="F8299" i="14"/>
  <c r="E8299" i="14"/>
  <c r="F8298" i="14"/>
  <c r="E8298" i="14"/>
  <c r="F8297" i="14"/>
  <c r="E8297" i="14"/>
  <c r="F8296" i="14"/>
  <c r="E8296" i="14"/>
  <c r="F8295" i="14"/>
  <c r="E8295" i="14"/>
  <c r="F8294" i="14"/>
  <c r="E8294" i="14"/>
  <c r="F8293" i="14"/>
  <c r="E8293" i="14"/>
  <c r="F8292" i="14"/>
  <c r="E8292" i="14"/>
  <c r="F8291" i="14"/>
  <c r="E8291" i="14"/>
  <c r="F8290" i="14"/>
  <c r="E8290" i="14"/>
  <c r="F8289" i="14"/>
  <c r="E8289" i="14"/>
  <c r="F8288" i="14"/>
  <c r="E8288" i="14"/>
  <c r="F8287" i="14"/>
  <c r="E8287" i="14"/>
  <c r="F8286" i="14"/>
  <c r="E8286" i="14"/>
  <c r="F8285" i="14"/>
  <c r="E8285" i="14"/>
  <c r="F8284" i="14"/>
  <c r="E8284" i="14"/>
  <c r="F8283" i="14"/>
  <c r="E8283" i="14"/>
  <c r="F8282" i="14"/>
  <c r="E8282" i="14"/>
  <c r="F8281" i="14"/>
  <c r="E8281" i="14"/>
  <c r="F8280" i="14"/>
  <c r="E8280" i="14"/>
  <c r="F8279" i="14"/>
  <c r="E8279" i="14"/>
  <c r="F8278" i="14"/>
  <c r="E8278" i="14"/>
  <c r="F8277" i="14"/>
  <c r="E8277" i="14"/>
  <c r="F8276" i="14"/>
  <c r="E8276" i="14"/>
  <c r="F8275" i="14"/>
  <c r="E8275" i="14"/>
  <c r="F8274" i="14"/>
  <c r="E8274" i="14"/>
  <c r="F8273" i="14"/>
  <c r="E8273" i="14"/>
  <c r="F8272" i="14"/>
  <c r="E8272" i="14"/>
  <c r="F8271" i="14"/>
  <c r="E8271" i="14"/>
  <c r="F8270" i="14"/>
  <c r="E8270" i="14"/>
  <c r="F8269" i="14"/>
  <c r="E8269" i="14"/>
  <c r="F8268" i="14"/>
  <c r="E8268" i="14"/>
  <c r="F8267" i="14"/>
  <c r="E8267" i="14"/>
  <c r="F8266" i="14"/>
  <c r="E8266" i="14"/>
  <c r="F8265" i="14"/>
  <c r="E8265" i="14"/>
  <c r="F8264" i="14"/>
  <c r="E8264" i="14"/>
  <c r="F8263" i="14"/>
  <c r="E8263" i="14"/>
  <c r="F8262" i="14"/>
  <c r="E8262" i="14"/>
  <c r="F8261" i="14"/>
  <c r="E8261" i="14"/>
  <c r="F8260" i="14"/>
  <c r="E8260" i="14"/>
  <c r="F8259" i="14"/>
  <c r="E8259" i="14"/>
  <c r="F8258" i="14"/>
  <c r="E8258" i="14"/>
  <c r="F8257" i="14"/>
  <c r="E8257" i="14"/>
  <c r="F8256" i="14"/>
  <c r="E8256" i="14"/>
  <c r="F8255" i="14"/>
  <c r="E8255" i="14"/>
  <c r="F8254" i="14"/>
  <c r="E8254" i="14"/>
  <c r="F8253" i="14"/>
  <c r="E8253" i="14"/>
  <c r="F8252" i="14"/>
  <c r="E8252" i="14"/>
  <c r="F8251" i="14"/>
  <c r="E8251" i="14"/>
  <c r="F8250" i="14"/>
  <c r="E8250" i="14"/>
  <c r="F8249" i="14"/>
  <c r="E8249" i="14"/>
  <c r="F8248" i="14"/>
  <c r="E8248" i="14"/>
  <c r="F8247" i="14"/>
  <c r="E8247" i="14"/>
  <c r="F8246" i="14"/>
  <c r="E8246" i="14"/>
  <c r="F8245" i="14"/>
  <c r="E8245" i="14"/>
  <c r="F8244" i="14"/>
  <c r="E8244" i="14"/>
  <c r="F8243" i="14"/>
  <c r="E8243" i="14"/>
  <c r="F8242" i="14"/>
  <c r="E8242" i="14"/>
  <c r="F8241" i="14"/>
  <c r="E8241" i="14"/>
  <c r="F8240" i="14"/>
  <c r="E8240" i="14"/>
  <c r="F8239" i="14"/>
  <c r="E8239" i="14"/>
  <c r="F8238" i="14"/>
  <c r="E8238" i="14"/>
  <c r="F8237" i="14"/>
  <c r="E8237" i="14"/>
  <c r="F8236" i="14"/>
  <c r="E8236" i="14"/>
  <c r="F8235" i="14"/>
  <c r="E8235" i="14"/>
  <c r="F8234" i="14"/>
  <c r="E8234" i="14"/>
  <c r="F8233" i="14"/>
  <c r="E8233" i="14"/>
  <c r="F8232" i="14"/>
  <c r="E8232" i="14"/>
  <c r="F8231" i="14"/>
  <c r="E8231" i="14"/>
  <c r="F8230" i="14"/>
  <c r="E8230" i="14"/>
  <c r="F8229" i="14"/>
  <c r="E8229" i="14"/>
  <c r="F8228" i="14"/>
  <c r="E8228" i="14"/>
  <c r="F8227" i="14"/>
  <c r="E8227" i="14"/>
  <c r="F8226" i="14"/>
  <c r="E8226" i="14"/>
  <c r="F8225" i="14"/>
  <c r="E8225" i="14"/>
  <c r="F8224" i="14"/>
  <c r="E8224" i="14"/>
  <c r="F8223" i="14"/>
  <c r="E8223" i="14"/>
  <c r="F8222" i="14"/>
  <c r="E8222" i="14"/>
  <c r="F8221" i="14"/>
  <c r="E8221" i="14"/>
  <c r="F8220" i="14"/>
  <c r="E8220" i="14"/>
  <c r="F8219" i="14"/>
  <c r="E8219" i="14"/>
  <c r="F8218" i="14"/>
  <c r="E8218" i="14"/>
  <c r="F8217" i="14"/>
  <c r="E8217" i="14"/>
  <c r="F8216" i="14"/>
  <c r="E8216" i="14"/>
  <c r="F8215" i="14"/>
  <c r="E8215" i="14"/>
  <c r="F8214" i="14"/>
  <c r="E8214" i="14"/>
  <c r="F8213" i="14"/>
  <c r="E8213" i="14"/>
  <c r="F8212" i="14"/>
  <c r="E8212" i="14"/>
  <c r="F8211" i="14"/>
  <c r="E8211" i="14"/>
  <c r="F8210" i="14"/>
  <c r="E8210" i="14"/>
  <c r="F8209" i="14"/>
  <c r="E8209" i="14"/>
  <c r="F8208" i="14"/>
  <c r="E8208" i="14"/>
  <c r="F8207" i="14"/>
  <c r="E8207" i="14"/>
  <c r="F8206" i="14"/>
  <c r="E8206" i="14"/>
  <c r="F8205" i="14"/>
  <c r="E8205" i="14"/>
  <c r="F8204" i="14"/>
  <c r="E8204" i="14"/>
  <c r="F8203" i="14"/>
  <c r="E8203" i="14"/>
  <c r="F8202" i="14"/>
  <c r="E8202" i="14"/>
  <c r="F8201" i="14"/>
  <c r="E8201" i="14"/>
  <c r="F8200" i="14"/>
  <c r="E8200" i="14"/>
  <c r="F8199" i="14"/>
  <c r="E8199" i="14"/>
  <c r="F8198" i="14"/>
  <c r="E8198" i="14"/>
  <c r="F8197" i="14"/>
  <c r="E8197" i="14"/>
  <c r="F8196" i="14"/>
  <c r="E8196" i="14"/>
  <c r="F8195" i="14"/>
  <c r="E8195" i="14"/>
  <c r="F8194" i="14"/>
  <c r="E8194" i="14"/>
  <c r="F8193" i="14"/>
  <c r="E8193" i="14"/>
  <c r="F8192" i="14"/>
  <c r="E8192" i="14"/>
  <c r="F8191" i="14"/>
  <c r="E8191" i="14"/>
  <c r="F8190" i="14"/>
  <c r="E8190" i="14"/>
  <c r="F8189" i="14"/>
  <c r="E8189" i="14"/>
  <c r="F8188" i="14"/>
  <c r="E8188" i="14"/>
  <c r="F8187" i="14"/>
  <c r="E8187" i="14"/>
  <c r="F8186" i="14"/>
  <c r="E8186" i="14"/>
  <c r="F8185" i="14"/>
  <c r="E8185" i="14"/>
  <c r="F8184" i="14"/>
  <c r="E8184" i="14"/>
  <c r="F8183" i="14"/>
  <c r="E8183" i="14"/>
  <c r="F8182" i="14"/>
  <c r="E8182" i="14"/>
  <c r="F8181" i="14"/>
  <c r="E8181" i="14"/>
  <c r="F8180" i="14"/>
  <c r="E8180" i="14"/>
  <c r="F8179" i="14"/>
  <c r="E8179" i="14"/>
  <c r="F8178" i="14"/>
  <c r="E8178" i="14"/>
  <c r="F8177" i="14"/>
  <c r="E8177" i="14"/>
  <c r="F8176" i="14"/>
  <c r="E8176" i="14"/>
  <c r="F8175" i="14"/>
  <c r="E8175" i="14"/>
  <c r="F8174" i="14"/>
  <c r="E8174" i="14"/>
  <c r="F8173" i="14"/>
  <c r="E8173" i="14"/>
  <c r="F8172" i="14"/>
  <c r="E8172" i="14"/>
  <c r="F8171" i="14"/>
  <c r="E8171" i="14"/>
  <c r="F8170" i="14"/>
  <c r="E8170" i="14"/>
  <c r="F8169" i="14"/>
  <c r="E8169" i="14"/>
  <c r="F8168" i="14"/>
  <c r="E8168" i="14"/>
  <c r="F8167" i="14"/>
  <c r="E8167" i="14"/>
  <c r="F8166" i="14"/>
  <c r="E8166" i="14"/>
  <c r="F8165" i="14"/>
  <c r="E8165" i="14"/>
  <c r="F8164" i="14"/>
  <c r="E8164" i="14"/>
  <c r="F8163" i="14"/>
  <c r="E8163" i="14"/>
  <c r="F8162" i="14"/>
  <c r="E8162" i="14"/>
  <c r="F8161" i="14"/>
  <c r="E8161" i="14"/>
  <c r="F8160" i="14"/>
  <c r="E8160" i="14"/>
  <c r="F8159" i="14"/>
  <c r="E8159" i="14"/>
  <c r="F8158" i="14"/>
  <c r="E8158" i="14"/>
  <c r="F8157" i="14"/>
  <c r="E8157" i="14"/>
  <c r="F8156" i="14"/>
  <c r="E8156" i="14"/>
  <c r="F8155" i="14"/>
  <c r="E8155" i="14"/>
  <c r="F8154" i="14"/>
  <c r="E8154" i="14"/>
  <c r="F8153" i="14"/>
  <c r="E8153" i="14"/>
  <c r="F8152" i="14"/>
  <c r="E8152" i="14"/>
  <c r="F8151" i="14"/>
  <c r="E8151" i="14"/>
  <c r="F8150" i="14"/>
  <c r="E8150" i="14"/>
  <c r="F8149" i="14"/>
  <c r="E8149" i="14"/>
  <c r="F8148" i="14"/>
  <c r="E8148" i="14"/>
  <c r="F8147" i="14"/>
  <c r="E8147" i="14"/>
  <c r="F8146" i="14"/>
  <c r="E8146" i="14"/>
  <c r="F8145" i="14"/>
  <c r="E8145" i="14"/>
  <c r="F8144" i="14"/>
  <c r="E8144" i="14"/>
  <c r="F8143" i="14"/>
  <c r="E8143" i="14"/>
  <c r="F8142" i="14"/>
  <c r="E8142" i="14"/>
  <c r="F8141" i="14"/>
  <c r="E8141" i="14"/>
  <c r="F8140" i="14"/>
  <c r="E8140" i="14"/>
  <c r="F8139" i="14"/>
  <c r="E8139" i="14"/>
  <c r="F8138" i="14"/>
  <c r="E8138" i="14"/>
  <c r="F8137" i="14"/>
  <c r="E8137" i="14"/>
  <c r="F8136" i="14"/>
  <c r="E8136" i="14"/>
  <c r="F8135" i="14"/>
  <c r="E8135" i="14"/>
  <c r="F8134" i="14"/>
  <c r="E8134" i="14"/>
  <c r="F8133" i="14"/>
  <c r="E8133" i="14"/>
  <c r="F8132" i="14"/>
  <c r="E8132" i="14"/>
  <c r="F8131" i="14"/>
  <c r="E8131" i="14"/>
  <c r="F8130" i="14"/>
  <c r="E8130" i="14"/>
  <c r="F8129" i="14"/>
  <c r="E8129" i="14"/>
  <c r="F8128" i="14"/>
  <c r="E8128" i="14"/>
  <c r="F8127" i="14"/>
  <c r="E8127" i="14"/>
  <c r="F8126" i="14"/>
  <c r="E8126" i="14"/>
  <c r="F8125" i="14"/>
  <c r="E8125" i="14"/>
  <c r="F8124" i="14"/>
  <c r="E8124" i="14"/>
  <c r="F8123" i="14"/>
  <c r="E8123" i="14"/>
  <c r="F8122" i="14"/>
  <c r="E8122" i="14"/>
  <c r="F8121" i="14"/>
  <c r="E8121" i="14"/>
  <c r="F8120" i="14"/>
  <c r="E8120" i="14"/>
  <c r="F8119" i="14"/>
  <c r="E8119" i="14"/>
  <c r="F8118" i="14"/>
  <c r="E8118" i="14"/>
  <c r="F8117" i="14"/>
  <c r="E8117" i="14"/>
  <c r="F8116" i="14"/>
  <c r="E8116" i="14"/>
  <c r="F8115" i="14"/>
  <c r="E8115" i="14"/>
  <c r="F8114" i="14"/>
  <c r="E8114" i="14"/>
  <c r="F8113" i="14"/>
  <c r="E8113" i="14"/>
  <c r="F8112" i="14"/>
  <c r="E8112" i="14"/>
  <c r="F8111" i="14"/>
  <c r="E8111" i="14"/>
  <c r="F8110" i="14"/>
  <c r="E8110" i="14"/>
  <c r="F8109" i="14"/>
  <c r="E8109" i="14"/>
  <c r="F8108" i="14"/>
  <c r="E8108" i="14"/>
  <c r="F8107" i="14"/>
  <c r="E8107" i="14"/>
  <c r="F8106" i="14"/>
  <c r="E8106" i="14"/>
  <c r="F8105" i="14"/>
  <c r="E8105" i="14"/>
  <c r="F8104" i="14"/>
  <c r="E8104" i="14"/>
  <c r="F8103" i="14"/>
  <c r="E8103" i="14"/>
  <c r="F8102" i="14"/>
  <c r="E8102" i="14"/>
  <c r="F8101" i="14"/>
  <c r="E8101" i="14"/>
  <c r="F8100" i="14"/>
  <c r="E8100" i="14"/>
  <c r="F8099" i="14"/>
  <c r="E8099" i="14"/>
  <c r="F8098" i="14"/>
  <c r="E8098" i="14"/>
  <c r="F8097" i="14"/>
  <c r="E8097" i="14"/>
  <c r="F8096" i="14"/>
  <c r="E8096" i="14"/>
  <c r="F8095" i="14"/>
  <c r="E8095" i="14"/>
  <c r="F8094" i="14"/>
  <c r="E8094" i="14"/>
  <c r="F8093" i="14"/>
  <c r="E8093" i="14"/>
  <c r="F8092" i="14"/>
  <c r="E8092" i="14"/>
  <c r="F8091" i="14"/>
  <c r="E8091" i="14"/>
  <c r="F8090" i="14"/>
  <c r="E8090" i="14"/>
  <c r="F8089" i="14"/>
  <c r="E8089" i="14"/>
  <c r="F8088" i="14"/>
  <c r="E8088" i="14"/>
  <c r="F8087" i="14"/>
  <c r="E8087" i="14"/>
  <c r="F8086" i="14"/>
  <c r="E8086" i="14"/>
  <c r="F8085" i="14"/>
  <c r="E8085" i="14"/>
  <c r="F8084" i="14"/>
  <c r="E8084" i="14"/>
  <c r="F8083" i="14"/>
  <c r="E8083" i="14"/>
  <c r="F8082" i="14"/>
  <c r="E8082" i="14"/>
  <c r="F8081" i="14"/>
  <c r="E8081" i="14"/>
  <c r="F8080" i="14"/>
  <c r="E8080" i="14"/>
  <c r="F8079" i="14"/>
  <c r="E8079" i="14"/>
  <c r="F8078" i="14"/>
  <c r="E8078" i="14"/>
  <c r="F8077" i="14"/>
  <c r="E8077" i="14"/>
  <c r="F8076" i="14"/>
  <c r="E8076" i="14"/>
  <c r="F8075" i="14"/>
  <c r="E8075" i="14"/>
  <c r="F8074" i="14"/>
  <c r="E8074" i="14"/>
  <c r="F8073" i="14"/>
  <c r="E8073" i="14"/>
  <c r="F8072" i="14"/>
  <c r="E8072" i="14"/>
  <c r="F8071" i="14"/>
  <c r="E8071" i="14"/>
  <c r="F8070" i="14"/>
  <c r="E8070" i="14"/>
  <c r="F8069" i="14"/>
  <c r="E8069" i="14"/>
  <c r="F8068" i="14"/>
  <c r="E8068" i="14"/>
  <c r="F8067" i="14"/>
  <c r="E8067" i="14"/>
  <c r="F8066" i="14"/>
  <c r="E8066" i="14"/>
  <c r="F8065" i="14"/>
  <c r="E8065" i="14"/>
  <c r="F8064" i="14"/>
  <c r="E8064" i="14"/>
  <c r="F8063" i="14"/>
  <c r="E8063" i="14"/>
  <c r="F8062" i="14"/>
  <c r="E8062" i="14"/>
  <c r="F8061" i="14"/>
  <c r="E8061" i="14"/>
  <c r="F8060" i="14"/>
  <c r="E8060" i="14"/>
  <c r="F8059" i="14"/>
  <c r="E8059" i="14"/>
  <c r="F8058" i="14"/>
  <c r="E8058" i="14"/>
  <c r="F8057" i="14"/>
  <c r="E8057" i="14"/>
  <c r="F8056" i="14"/>
  <c r="E8056" i="14"/>
  <c r="F8055" i="14"/>
  <c r="E8055" i="14"/>
  <c r="F8054" i="14"/>
  <c r="E8054" i="14"/>
  <c r="F8053" i="14"/>
  <c r="E8053" i="14"/>
  <c r="F8052" i="14"/>
  <c r="E8052" i="14"/>
  <c r="F8051" i="14"/>
  <c r="E8051" i="14"/>
  <c r="F8050" i="14"/>
  <c r="E8050" i="14"/>
  <c r="F8049" i="14"/>
  <c r="E8049" i="14"/>
  <c r="F8048" i="14"/>
  <c r="E8048" i="14"/>
  <c r="F8047" i="14"/>
  <c r="E8047" i="14"/>
  <c r="F8046" i="14"/>
  <c r="E8046" i="14"/>
  <c r="F8045" i="14"/>
  <c r="E8045" i="14"/>
  <c r="F8044" i="14"/>
  <c r="E8044" i="14"/>
  <c r="F8043" i="14"/>
  <c r="E8043" i="14"/>
  <c r="F8042" i="14"/>
  <c r="E8042" i="14"/>
  <c r="F8041" i="14"/>
  <c r="E8041" i="14"/>
  <c r="F8040" i="14"/>
  <c r="E8040" i="14"/>
  <c r="F8039" i="14"/>
  <c r="E8039" i="14"/>
  <c r="F8038" i="14"/>
  <c r="E8038" i="14"/>
  <c r="F8037" i="14"/>
  <c r="E8037" i="14"/>
  <c r="F8036" i="14"/>
  <c r="E8036" i="14"/>
  <c r="F8035" i="14"/>
  <c r="E8035" i="14"/>
  <c r="F8034" i="14"/>
  <c r="E8034" i="14"/>
  <c r="F8033" i="14"/>
  <c r="E8033" i="14"/>
  <c r="F8032" i="14"/>
  <c r="E8032" i="14"/>
  <c r="F8031" i="14"/>
  <c r="E8031" i="14"/>
  <c r="F8030" i="14"/>
  <c r="E8030" i="14"/>
  <c r="F8029" i="14"/>
  <c r="E8029" i="14"/>
  <c r="F8028" i="14"/>
  <c r="E8028" i="14"/>
  <c r="F8027" i="14"/>
  <c r="E8027" i="14"/>
  <c r="F8026" i="14"/>
  <c r="E8026" i="14"/>
  <c r="F8025" i="14"/>
  <c r="E8025" i="14"/>
  <c r="F8024" i="14"/>
  <c r="E8024" i="14"/>
  <c r="F8023" i="14"/>
  <c r="E8023" i="14"/>
  <c r="F8022" i="14"/>
  <c r="E8022" i="14"/>
  <c r="F8021" i="14"/>
  <c r="E8021" i="14"/>
  <c r="F8020" i="14"/>
  <c r="E8020" i="14"/>
  <c r="F8019" i="14"/>
  <c r="E8019" i="14"/>
  <c r="F8018" i="14"/>
  <c r="E8018" i="14"/>
  <c r="F8017" i="14"/>
  <c r="E8017" i="14"/>
  <c r="F8016" i="14"/>
  <c r="E8016" i="14"/>
  <c r="F8015" i="14"/>
  <c r="E8015" i="14"/>
  <c r="F8014" i="14"/>
  <c r="E8014" i="14"/>
  <c r="F8013" i="14"/>
  <c r="E8013" i="14"/>
  <c r="F8012" i="14"/>
  <c r="E8012" i="14"/>
  <c r="F8011" i="14"/>
  <c r="E8011" i="14"/>
  <c r="F8010" i="14"/>
  <c r="E8010" i="14"/>
  <c r="F8009" i="14"/>
  <c r="E8009" i="14"/>
  <c r="F8008" i="14"/>
  <c r="E8008" i="14"/>
  <c r="F8007" i="14"/>
  <c r="E8007" i="14"/>
  <c r="F8006" i="14"/>
  <c r="E8006" i="14"/>
  <c r="F8005" i="14"/>
  <c r="E8005" i="14"/>
  <c r="F8004" i="14"/>
  <c r="E8004" i="14"/>
  <c r="F8003" i="14"/>
  <c r="E8003" i="14"/>
  <c r="F8002" i="14"/>
  <c r="E8002" i="14"/>
  <c r="F8001" i="14"/>
  <c r="E8001" i="14"/>
  <c r="F8000" i="14"/>
  <c r="E8000" i="14"/>
  <c r="F7999" i="14"/>
  <c r="E7999" i="14"/>
  <c r="F7998" i="14"/>
  <c r="E7998" i="14"/>
  <c r="F7997" i="14"/>
  <c r="E7997" i="14"/>
  <c r="F7996" i="14"/>
  <c r="E7996" i="14"/>
  <c r="F7995" i="14"/>
  <c r="E7995" i="14"/>
  <c r="F7994" i="14"/>
  <c r="E7994" i="14"/>
  <c r="F7993" i="14"/>
  <c r="E7993" i="14"/>
  <c r="F7992" i="14"/>
  <c r="E7992" i="14"/>
  <c r="F7991" i="14"/>
  <c r="E7991" i="14"/>
  <c r="F7990" i="14"/>
  <c r="E7990" i="14"/>
  <c r="F7989" i="14"/>
  <c r="E7989" i="14"/>
  <c r="F7988" i="14"/>
  <c r="E7988" i="14"/>
  <c r="F7987" i="14"/>
  <c r="E7987" i="14"/>
  <c r="F7986" i="14"/>
  <c r="E7986" i="14"/>
  <c r="F7985" i="14"/>
  <c r="E7985" i="14"/>
  <c r="F7984" i="14"/>
  <c r="E7984" i="14"/>
  <c r="F7983" i="14"/>
  <c r="E7983" i="14"/>
  <c r="F7982" i="14"/>
  <c r="E7982" i="14"/>
  <c r="F7981" i="14"/>
  <c r="E7981" i="14"/>
  <c r="F7980" i="14"/>
  <c r="E7980" i="14"/>
  <c r="F7979" i="14"/>
  <c r="E7979" i="14"/>
  <c r="F7978" i="14"/>
  <c r="E7978" i="14"/>
  <c r="F7977" i="14"/>
  <c r="E7977" i="14"/>
  <c r="F7976" i="14"/>
  <c r="E7976" i="14"/>
  <c r="F7975" i="14"/>
  <c r="E7975" i="14"/>
  <c r="F7974" i="14"/>
  <c r="E7974" i="14"/>
  <c r="F7973" i="14"/>
  <c r="E7973" i="14"/>
  <c r="F7972" i="14"/>
  <c r="E7972" i="14"/>
  <c r="F7971" i="14"/>
  <c r="E7971" i="14"/>
  <c r="F7970" i="14"/>
  <c r="E7970" i="14"/>
  <c r="F7969" i="14"/>
  <c r="E7969" i="14"/>
  <c r="F7968" i="14"/>
  <c r="E7968" i="14"/>
  <c r="F7967" i="14"/>
  <c r="E7967" i="14"/>
  <c r="F7966" i="14"/>
  <c r="E7966" i="14"/>
  <c r="F7965" i="14"/>
  <c r="E7965" i="14"/>
  <c r="F7964" i="14"/>
  <c r="E7964" i="14"/>
  <c r="F7963" i="14"/>
  <c r="E7963" i="14"/>
  <c r="F7962" i="14"/>
  <c r="E7962" i="14"/>
  <c r="F7961" i="14"/>
  <c r="E7961" i="14"/>
  <c r="F7960" i="14"/>
  <c r="E7960" i="14"/>
  <c r="F7959" i="14"/>
  <c r="E7959" i="14"/>
  <c r="F7958" i="14"/>
  <c r="E7958" i="14"/>
  <c r="F7957" i="14"/>
  <c r="E7957" i="14"/>
  <c r="F7956" i="14"/>
  <c r="E7956" i="14"/>
  <c r="F7955" i="14"/>
  <c r="E7955" i="14"/>
  <c r="F7954" i="14"/>
  <c r="E7954" i="14"/>
  <c r="F7953" i="14"/>
  <c r="E7953" i="14"/>
  <c r="F7952" i="14"/>
  <c r="E7952" i="14"/>
  <c r="F7951" i="14"/>
  <c r="E7951" i="14"/>
  <c r="F7950" i="14"/>
  <c r="E7950" i="14"/>
  <c r="F7949" i="14"/>
  <c r="E7949" i="14"/>
  <c r="F7948" i="14"/>
  <c r="E7948" i="14"/>
  <c r="F7947" i="14"/>
  <c r="E7947" i="14"/>
  <c r="F7946" i="14"/>
  <c r="E7946" i="14"/>
  <c r="F7945" i="14"/>
  <c r="E7945" i="14"/>
  <c r="F7944" i="14"/>
  <c r="E7944" i="14"/>
  <c r="F7943" i="14"/>
  <c r="E7943" i="14"/>
  <c r="F7942" i="14"/>
  <c r="E7942" i="14"/>
  <c r="F7941" i="14"/>
  <c r="E7941" i="14"/>
  <c r="F7940" i="14"/>
  <c r="E7940" i="14"/>
  <c r="F7939" i="14"/>
  <c r="E7939" i="14"/>
  <c r="F7938" i="14"/>
  <c r="E7938" i="14"/>
  <c r="F7937" i="14"/>
  <c r="E7937" i="14"/>
  <c r="F7936" i="14"/>
  <c r="E7936" i="14"/>
  <c r="F7935" i="14"/>
  <c r="E7935" i="14"/>
  <c r="F7934" i="14"/>
  <c r="E7934" i="14"/>
  <c r="F7933" i="14"/>
  <c r="E7933" i="14"/>
  <c r="F7932" i="14"/>
  <c r="E7932" i="14"/>
  <c r="F7931" i="14"/>
  <c r="E7931" i="14"/>
  <c r="F7930" i="14"/>
  <c r="E7930" i="14"/>
  <c r="F7929" i="14"/>
  <c r="E7929" i="14"/>
  <c r="F7928" i="14"/>
  <c r="E7928" i="14"/>
  <c r="F7927" i="14"/>
  <c r="E7927" i="14"/>
  <c r="F7926" i="14"/>
  <c r="E7926" i="14"/>
  <c r="F7925" i="14"/>
  <c r="E7925" i="14"/>
  <c r="F7924" i="14"/>
  <c r="E7924" i="14"/>
  <c r="F7923" i="14"/>
  <c r="E7923" i="14"/>
  <c r="F7922" i="14"/>
  <c r="E7922" i="14"/>
  <c r="F7921" i="14"/>
  <c r="E7921" i="14"/>
  <c r="F7920" i="14"/>
  <c r="E7920" i="14"/>
  <c r="F7919" i="14"/>
  <c r="E7919" i="14"/>
  <c r="F7918" i="14"/>
  <c r="E7918" i="14"/>
  <c r="F7917" i="14"/>
  <c r="E7917" i="14"/>
  <c r="F7916" i="14"/>
  <c r="E7916" i="14"/>
  <c r="F7915" i="14"/>
  <c r="E7915" i="14"/>
  <c r="F7914" i="14"/>
  <c r="E7914" i="14"/>
  <c r="F7913" i="14"/>
  <c r="E7913" i="14"/>
  <c r="F7912" i="14"/>
  <c r="E7912" i="14"/>
  <c r="F7911" i="14"/>
  <c r="E7911" i="14"/>
  <c r="F7910" i="14"/>
  <c r="E7910" i="14"/>
  <c r="F7909" i="14"/>
  <c r="E7909" i="14"/>
  <c r="F7908" i="14"/>
  <c r="E7908" i="14"/>
  <c r="F7907" i="14"/>
  <c r="E7907" i="14"/>
  <c r="F7906" i="14"/>
  <c r="E7906" i="14"/>
  <c r="F7905" i="14"/>
  <c r="E7905" i="14"/>
  <c r="F7904" i="14"/>
  <c r="E7904" i="14"/>
  <c r="F7903" i="14"/>
  <c r="E7903" i="14"/>
  <c r="F7902" i="14"/>
  <c r="E7902" i="14"/>
  <c r="F7901" i="14"/>
  <c r="E7901" i="14"/>
  <c r="F7900" i="14"/>
  <c r="E7900" i="14"/>
  <c r="F7899" i="14"/>
  <c r="E7899" i="14"/>
  <c r="F7898" i="14"/>
  <c r="E7898" i="14"/>
  <c r="F7897" i="14"/>
  <c r="E7897" i="14"/>
  <c r="F7896" i="14"/>
  <c r="E7896" i="14"/>
  <c r="F7895" i="14"/>
  <c r="E7895" i="14"/>
  <c r="F7894" i="14"/>
  <c r="E7894" i="14"/>
  <c r="F7893" i="14"/>
  <c r="E7893" i="14"/>
  <c r="F7892" i="14"/>
  <c r="E7892" i="14"/>
  <c r="F7891" i="14"/>
  <c r="E7891" i="14"/>
  <c r="F7890" i="14"/>
  <c r="E7890" i="14"/>
  <c r="F7889" i="14"/>
  <c r="E7889" i="14"/>
  <c r="F7888" i="14"/>
  <c r="E7888" i="14"/>
  <c r="F7887" i="14"/>
  <c r="E7887" i="14"/>
  <c r="F7886" i="14"/>
  <c r="E7886" i="14"/>
  <c r="F7885" i="14"/>
  <c r="E7885" i="14"/>
  <c r="F7884" i="14"/>
  <c r="E7884" i="14"/>
  <c r="F7883" i="14"/>
  <c r="E7883" i="14"/>
  <c r="F7882" i="14"/>
  <c r="E7882" i="14"/>
  <c r="F7881" i="14"/>
  <c r="E7881" i="14"/>
  <c r="F7880" i="14"/>
  <c r="E7880" i="14"/>
  <c r="F7879" i="14"/>
  <c r="E7879" i="14"/>
  <c r="F7878" i="14"/>
  <c r="E7878" i="14"/>
  <c r="F7877" i="14"/>
  <c r="E7877" i="14"/>
  <c r="F7876" i="14"/>
  <c r="E7876" i="14"/>
  <c r="F7875" i="14"/>
  <c r="E7875" i="14"/>
  <c r="F7874" i="14"/>
  <c r="E7874" i="14"/>
  <c r="F7873" i="14"/>
  <c r="E7873" i="14"/>
  <c r="F7872" i="14"/>
  <c r="E7872" i="14"/>
  <c r="F7871" i="14"/>
  <c r="E7871" i="14"/>
  <c r="F7870" i="14"/>
  <c r="E7870" i="14"/>
  <c r="F7869" i="14"/>
  <c r="E7869" i="14"/>
  <c r="F7868" i="14"/>
  <c r="E7868" i="14"/>
  <c r="F7867" i="14"/>
  <c r="E7867" i="14"/>
  <c r="F7866" i="14"/>
  <c r="E7866" i="14"/>
  <c r="F7865" i="14"/>
  <c r="E7865" i="14"/>
  <c r="F7864" i="14"/>
  <c r="E7864" i="14"/>
  <c r="F7863" i="14"/>
  <c r="E7863" i="14"/>
  <c r="F7862" i="14"/>
  <c r="E7862" i="14"/>
  <c r="F7861" i="14"/>
  <c r="E7861" i="14"/>
  <c r="F7860" i="14"/>
  <c r="E7860" i="14"/>
  <c r="F7859" i="14"/>
  <c r="E7859" i="14"/>
  <c r="F7858" i="14"/>
  <c r="E7858" i="14"/>
  <c r="F7857" i="14"/>
  <c r="E7857" i="14"/>
  <c r="F7856" i="14"/>
  <c r="E7856" i="14"/>
  <c r="F7855" i="14"/>
  <c r="E7855" i="14"/>
  <c r="F7854" i="14"/>
  <c r="E7854" i="14"/>
  <c r="F7853" i="14"/>
  <c r="E7853" i="14"/>
  <c r="F7852" i="14"/>
  <c r="E7852" i="14"/>
  <c r="F7851" i="14"/>
  <c r="E7851" i="14"/>
  <c r="F7850" i="14"/>
  <c r="E7850" i="14"/>
  <c r="F7849" i="14"/>
  <c r="E7849" i="14"/>
  <c r="F7848" i="14"/>
  <c r="E7848" i="14"/>
  <c r="F7847" i="14"/>
  <c r="E7847" i="14"/>
  <c r="F7846" i="14"/>
  <c r="E7846" i="14"/>
  <c r="F7845" i="14"/>
  <c r="E7845" i="14"/>
  <c r="F7844" i="14"/>
  <c r="E7844" i="14"/>
  <c r="F7843" i="14"/>
  <c r="E7843" i="14"/>
  <c r="F7842" i="14"/>
  <c r="E7842" i="14"/>
  <c r="F7841" i="14"/>
  <c r="E7841" i="14"/>
  <c r="F7840" i="14"/>
  <c r="E7840" i="14"/>
  <c r="F7839" i="14"/>
  <c r="E7839" i="14"/>
  <c r="F7838" i="14"/>
  <c r="E7838" i="14"/>
  <c r="F7837" i="14"/>
  <c r="E7837" i="14"/>
  <c r="F7836" i="14"/>
  <c r="E7836" i="14"/>
  <c r="F7835" i="14"/>
  <c r="E7835" i="14"/>
  <c r="F7834" i="14"/>
  <c r="E7834" i="14"/>
  <c r="F7833" i="14"/>
  <c r="E7833" i="14"/>
  <c r="F7832" i="14"/>
  <c r="E7832" i="14"/>
  <c r="F7831" i="14"/>
  <c r="E7831" i="14"/>
  <c r="F7830" i="14"/>
  <c r="E7830" i="14"/>
  <c r="F7829" i="14"/>
  <c r="E7829" i="14"/>
  <c r="F7828" i="14"/>
  <c r="E7828" i="14"/>
  <c r="F7827" i="14"/>
  <c r="E7827" i="14"/>
  <c r="F7826" i="14"/>
  <c r="E7826" i="14"/>
  <c r="F7825" i="14"/>
  <c r="E7825" i="14"/>
  <c r="F7824" i="14"/>
  <c r="E7824" i="14"/>
  <c r="F7823" i="14"/>
  <c r="E7823" i="14"/>
  <c r="F7822" i="14"/>
  <c r="E7822" i="14"/>
  <c r="F7821" i="14"/>
  <c r="E7821" i="14"/>
  <c r="F7820" i="14"/>
  <c r="E7820" i="14"/>
  <c r="F7819" i="14"/>
  <c r="E7819" i="14"/>
  <c r="F7818" i="14"/>
  <c r="E7818" i="14"/>
  <c r="F7817" i="14"/>
  <c r="E7817" i="14"/>
  <c r="F7816" i="14"/>
  <c r="E7816" i="14"/>
  <c r="F7815" i="14"/>
  <c r="E7815" i="14"/>
  <c r="F7814" i="14"/>
  <c r="E7814" i="14"/>
  <c r="F7813" i="14"/>
  <c r="E7813" i="14"/>
  <c r="F7812" i="14"/>
  <c r="E7812" i="14"/>
  <c r="F7811" i="14"/>
  <c r="E7811" i="14"/>
  <c r="F7810" i="14"/>
  <c r="E7810" i="14"/>
  <c r="F7809" i="14"/>
  <c r="E7809" i="14"/>
  <c r="F7808" i="14"/>
  <c r="E7808" i="14"/>
  <c r="F7807" i="14"/>
  <c r="E7807" i="14"/>
  <c r="F7806" i="14"/>
  <c r="E7806" i="14"/>
  <c r="F7805" i="14"/>
  <c r="E7805" i="14"/>
  <c r="F7804" i="14"/>
  <c r="E7804" i="14"/>
  <c r="F7803" i="14"/>
  <c r="E7803" i="14"/>
  <c r="F7802" i="14"/>
  <c r="E7802" i="14"/>
  <c r="F7801" i="14"/>
  <c r="E7801" i="14"/>
  <c r="F7800" i="14"/>
  <c r="E7800" i="14"/>
  <c r="F7799" i="14"/>
  <c r="E7799" i="14"/>
  <c r="F7798" i="14"/>
  <c r="E7798" i="14"/>
  <c r="F7797" i="14"/>
  <c r="E7797" i="14"/>
  <c r="F7796" i="14"/>
  <c r="E7796" i="14"/>
  <c r="F7795" i="14"/>
  <c r="E7795" i="14"/>
  <c r="F7794" i="14"/>
  <c r="E7794" i="14"/>
  <c r="F7793" i="14"/>
  <c r="E7793" i="14"/>
  <c r="F7792" i="14"/>
  <c r="E7792" i="14"/>
  <c r="F7791" i="14"/>
  <c r="E7791" i="14"/>
  <c r="F7790" i="14"/>
  <c r="E7790" i="14"/>
  <c r="F7789" i="14"/>
  <c r="E7789" i="14"/>
  <c r="F7788" i="14"/>
  <c r="E7788" i="14"/>
  <c r="F7787" i="14"/>
  <c r="E7787" i="14"/>
  <c r="F7786" i="14"/>
  <c r="E7786" i="14"/>
  <c r="F7785" i="14"/>
  <c r="E7785" i="14"/>
  <c r="F7784" i="14"/>
  <c r="E7784" i="14"/>
  <c r="F7783" i="14"/>
  <c r="E7783" i="14"/>
  <c r="F7782" i="14"/>
  <c r="E7782" i="14"/>
  <c r="F7781" i="14"/>
  <c r="E7781" i="14"/>
  <c r="F7780" i="14"/>
  <c r="E7780" i="14"/>
  <c r="F7779" i="14"/>
  <c r="E7779" i="14"/>
  <c r="F7778" i="14"/>
  <c r="E7778" i="14"/>
  <c r="F7777" i="14"/>
  <c r="E7777" i="14"/>
  <c r="F7776" i="14"/>
  <c r="E7776" i="14"/>
  <c r="F7775" i="14"/>
  <c r="E7775" i="14"/>
  <c r="F7774" i="14"/>
  <c r="E7774" i="14"/>
  <c r="F7773" i="14"/>
  <c r="E7773" i="14"/>
  <c r="F7772" i="14"/>
  <c r="E7772" i="14"/>
  <c r="F7771" i="14"/>
  <c r="E7771" i="14"/>
  <c r="F7770" i="14"/>
  <c r="E7770" i="14"/>
  <c r="F7769" i="14"/>
  <c r="E7769" i="14"/>
  <c r="F7768" i="14"/>
  <c r="E7768" i="14"/>
  <c r="F7767" i="14"/>
  <c r="E7767" i="14"/>
  <c r="F7766" i="14"/>
  <c r="E7766" i="14"/>
  <c r="F7765" i="14"/>
  <c r="E7765" i="14"/>
  <c r="F7764" i="14"/>
  <c r="E7764" i="14"/>
  <c r="F7763" i="14"/>
  <c r="E7763" i="14"/>
  <c r="F7762" i="14"/>
  <c r="E7762" i="14"/>
  <c r="F7761" i="14"/>
  <c r="E7761" i="14"/>
  <c r="F7760" i="14"/>
  <c r="E7760" i="14"/>
  <c r="F7759" i="14"/>
  <c r="E7759" i="14"/>
  <c r="F7758" i="14"/>
  <c r="E7758" i="14"/>
  <c r="F7757" i="14"/>
  <c r="E7757" i="14"/>
  <c r="F7756" i="14"/>
  <c r="E7756" i="14"/>
  <c r="F7755" i="14"/>
  <c r="E7755" i="14"/>
  <c r="F7754" i="14"/>
  <c r="E7754" i="14"/>
  <c r="F7753" i="14"/>
  <c r="E7753" i="14"/>
  <c r="F7752" i="14"/>
  <c r="E7752" i="14"/>
  <c r="F7751" i="14"/>
  <c r="E7751" i="14"/>
  <c r="F7750" i="14"/>
  <c r="E7750" i="14"/>
  <c r="F7749" i="14"/>
  <c r="E7749" i="14"/>
  <c r="F7748" i="14"/>
  <c r="E7748" i="14"/>
  <c r="F7747" i="14"/>
  <c r="E7747" i="14"/>
  <c r="F7746" i="14"/>
  <c r="E7746" i="14"/>
  <c r="F7745" i="14"/>
  <c r="E7745" i="14"/>
  <c r="F7744" i="14"/>
  <c r="E7744" i="14"/>
  <c r="F7743" i="14"/>
  <c r="E7743" i="14"/>
  <c r="F7742" i="14"/>
  <c r="E7742" i="14"/>
  <c r="F7741" i="14"/>
  <c r="E7741" i="14"/>
  <c r="F7740" i="14"/>
  <c r="E7740" i="14"/>
  <c r="F7739" i="14"/>
  <c r="E7739" i="14"/>
  <c r="F7738" i="14"/>
  <c r="E7738" i="14"/>
  <c r="F7737" i="14"/>
  <c r="E7737" i="14"/>
  <c r="F7736" i="14"/>
  <c r="E7736" i="14"/>
  <c r="F7735" i="14"/>
  <c r="E7735" i="14"/>
  <c r="F7734" i="14"/>
  <c r="E7734" i="14"/>
  <c r="F7733" i="14"/>
  <c r="E7733" i="14"/>
  <c r="F7732" i="14"/>
  <c r="E7732" i="14"/>
  <c r="F7731" i="14"/>
  <c r="E7731" i="14"/>
  <c r="F7730" i="14"/>
  <c r="E7730" i="14"/>
  <c r="F7729" i="14"/>
  <c r="E7729" i="14"/>
  <c r="F7728" i="14"/>
  <c r="E7728" i="14"/>
  <c r="F7727" i="14"/>
  <c r="E7727" i="14"/>
  <c r="F7726" i="14"/>
  <c r="E7726" i="14"/>
  <c r="F7725" i="14"/>
  <c r="E7725" i="14"/>
  <c r="F7724" i="14"/>
  <c r="E7724" i="14"/>
  <c r="F7723" i="14"/>
  <c r="E7723" i="14"/>
  <c r="F7722" i="14"/>
  <c r="E7722" i="14"/>
  <c r="F7721" i="14"/>
  <c r="E7721" i="14"/>
  <c r="F7720" i="14"/>
  <c r="E7720" i="14"/>
  <c r="F7719" i="14"/>
  <c r="E7719" i="14"/>
  <c r="F7718" i="14"/>
  <c r="E7718" i="14"/>
  <c r="F7717" i="14"/>
  <c r="E7717" i="14"/>
  <c r="F7716" i="14"/>
  <c r="E7716" i="14"/>
  <c r="F7715" i="14"/>
  <c r="E7715" i="14"/>
  <c r="F7714" i="14"/>
  <c r="E7714" i="14"/>
  <c r="F7713" i="14"/>
  <c r="E7713" i="14"/>
  <c r="F7712" i="14"/>
  <c r="E7712" i="14"/>
  <c r="F7711" i="14"/>
  <c r="E7711" i="14"/>
  <c r="F7710" i="14"/>
  <c r="E7710" i="14"/>
  <c r="F7709" i="14"/>
  <c r="E7709" i="14"/>
  <c r="F7708" i="14"/>
  <c r="E7708" i="14"/>
  <c r="F7707" i="14"/>
  <c r="E7707" i="14"/>
  <c r="F7706" i="14"/>
  <c r="E7706" i="14"/>
  <c r="F7705" i="14"/>
  <c r="E7705" i="14"/>
  <c r="F7704" i="14"/>
  <c r="E7704" i="14"/>
  <c r="F7703" i="14"/>
  <c r="E7703" i="14"/>
  <c r="F7702" i="14"/>
  <c r="E7702" i="14"/>
  <c r="F7701" i="14"/>
  <c r="E7701" i="14"/>
  <c r="F7700" i="14"/>
  <c r="E7700" i="14"/>
  <c r="F7699" i="14"/>
  <c r="E7699" i="14"/>
  <c r="F7698" i="14"/>
  <c r="E7698" i="14"/>
  <c r="F7697" i="14"/>
  <c r="E7697" i="14"/>
  <c r="F7696" i="14"/>
  <c r="E7696" i="14"/>
  <c r="F7695" i="14"/>
  <c r="E7695" i="14"/>
  <c r="F7694" i="14"/>
  <c r="E7694" i="14"/>
  <c r="F7693" i="14"/>
  <c r="E7693" i="14"/>
  <c r="F7692" i="14"/>
  <c r="E7692" i="14"/>
  <c r="F7691" i="14"/>
  <c r="E7691" i="14"/>
  <c r="F7690" i="14"/>
  <c r="E7690" i="14"/>
  <c r="F7689" i="14"/>
  <c r="E7689" i="14"/>
  <c r="F7688" i="14"/>
  <c r="E7688" i="14"/>
  <c r="F7687" i="14"/>
  <c r="E7687" i="14"/>
  <c r="F7686" i="14"/>
  <c r="E7686" i="14"/>
  <c r="F7685" i="14"/>
  <c r="E7685" i="14"/>
  <c r="F7684" i="14"/>
  <c r="E7684" i="14"/>
  <c r="F7683" i="14"/>
  <c r="E7683" i="14"/>
  <c r="F7682" i="14"/>
  <c r="E7682" i="14"/>
  <c r="F7681" i="14"/>
  <c r="E7681" i="14"/>
  <c r="F7680" i="14"/>
  <c r="E7680" i="14"/>
  <c r="F7679" i="14"/>
  <c r="E7679" i="14"/>
  <c r="F7678" i="14"/>
  <c r="E7678" i="14"/>
  <c r="F7677" i="14"/>
  <c r="E7677" i="14"/>
  <c r="F7676" i="14"/>
  <c r="E7676" i="14"/>
  <c r="F7675" i="14"/>
  <c r="E7675" i="14"/>
  <c r="F7674" i="14"/>
  <c r="E7674" i="14"/>
  <c r="F7673" i="14"/>
  <c r="E7673" i="14"/>
  <c r="F7672" i="14"/>
  <c r="E7672" i="14"/>
  <c r="F7671" i="14"/>
  <c r="E7671" i="14"/>
  <c r="F7670" i="14"/>
  <c r="E7670" i="14"/>
  <c r="F7669" i="14"/>
  <c r="E7669" i="14"/>
  <c r="F7668" i="14"/>
  <c r="E7668" i="14"/>
  <c r="F7667" i="14"/>
  <c r="E7667" i="14"/>
  <c r="F7666" i="14"/>
  <c r="E7666" i="14"/>
  <c r="F7665" i="14"/>
  <c r="E7665" i="14"/>
  <c r="F7664" i="14"/>
  <c r="E7664" i="14"/>
  <c r="F7663" i="14"/>
  <c r="E7663" i="14"/>
  <c r="F7662" i="14"/>
  <c r="E7662" i="14"/>
  <c r="F7661" i="14"/>
  <c r="E7661" i="14"/>
  <c r="F7660" i="14"/>
  <c r="E7660" i="14"/>
  <c r="F7659" i="14"/>
  <c r="E7659" i="14"/>
  <c r="F7658" i="14"/>
  <c r="E7658" i="14"/>
  <c r="F7657" i="14"/>
  <c r="E7657" i="14"/>
  <c r="F7656" i="14"/>
  <c r="E7656" i="14"/>
  <c r="F7655" i="14"/>
  <c r="E7655" i="14"/>
  <c r="F7654" i="14"/>
  <c r="E7654" i="14"/>
  <c r="F7653" i="14"/>
  <c r="E7653" i="14"/>
  <c r="F7652" i="14"/>
  <c r="E7652" i="14"/>
  <c r="F7651" i="14"/>
  <c r="E7651" i="14"/>
  <c r="F7650" i="14"/>
  <c r="E7650" i="14"/>
  <c r="F7649" i="14"/>
  <c r="E7649" i="14"/>
  <c r="F7648" i="14"/>
  <c r="E7648" i="14"/>
  <c r="F7647" i="14"/>
  <c r="E7647" i="14"/>
  <c r="F7646" i="14"/>
  <c r="E7646" i="14"/>
  <c r="F7645" i="14"/>
  <c r="E7645" i="14"/>
  <c r="F7644" i="14"/>
  <c r="E7644" i="14"/>
  <c r="F7643" i="14"/>
  <c r="E7643" i="14"/>
  <c r="F7642" i="14"/>
  <c r="E7642" i="14"/>
  <c r="F7641" i="14"/>
  <c r="E7641" i="14"/>
  <c r="F7640" i="14"/>
  <c r="E7640" i="14"/>
  <c r="F7639" i="14"/>
  <c r="E7639" i="14"/>
  <c r="F7638" i="14"/>
  <c r="E7638" i="14"/>
  <c r="F7637" i="14"/>
  <c r="E7637" i="14"/>
  <c r="F7636" i="14"/>
  <c r="E7636" i="14"/>
  <c r="F7635" i="14"/>
  <c r="E7635" i="14"/>
  <c r="F7634" i="14"/>
  <c r="E7634" i="14"/>
  <c r="F7633" i="14"/>
  <c r="E7633" i="14"/>
  <c r="F7632" i="14"/>
  <c r="E7632" i="14"/>
  <c r="F7631" i="14"/>
  <c r="E7631" i="14"/>
  <c r="F7630" i="14"/>
  <c r="E7630" i="14"/>
  <c r="F7629" i="14"/>
  <c r="E7629" i="14"/>
  <c r="F7628" i="14"/>
  <c r="E7628" i="14"/>
  <c r="F7627" i="14"/>
  <c r="E7627" i="14"/>
  <c r="F7626" i="14"/>
  <c r="E7626" i="14"/>
  <c r="F7625" i="14"/>
  <c r="E7625" i="14"/>
  <c r="F7624" i="14"/>
  <c r="E7624" i="14"/>
  <c r="F7623" i="14"/>
  <c r="E7623" i="14"/>
  <c r="F7622" i="14"/>
  <c r="E7622" i="14"/>
  <c r="F7621" i="14"/>
  <c r="E7621" i="14"/>
  <c r="F7620" i="14"/>
  <c r="E7620" i="14"/>
  <c r="F7619" i="14"/>
  <c r="E7619" i="14"/>
  <c r="F7618" i="14"/>
  <c r="E7618" i="14"/>
  <c r="F7617" i="14"/>
  <c r="E7617" i="14"/>
  <c r="F7616" i="14"/>
  <c r="E7616" i="14"/>
  <c r="F7615" i="14"/>
  <c r="E7615" i="14"/>
  <c r="F7614" i="14"/>
  <c r="E7614" i="14"/>
  <c r="F7613" i="14"/>
  <c r="E7613" i="14"/>
  <c r="F7612" i="14"/>
  <c r="E7612" i="14"/>
  <c r="F7611" i="14"/>
  <c r="E7611" i="14"/>
  <c r="F7610" i="14"/>
  <c r="E7610" i="14"/>
  <c r="F7609" i="14"/>
  <c r="E7609" i="14"/>
  <c r="F7608" i="14"/>
  <c r="E7608" i="14"/>
  <c r="F7607" i="14"/>
  <c r="E7607" i="14"/>
  <c r="F7606" i="14"/>
  <c r="E7606" i="14"/>
  <c r="F7605" i="14"/>
  <c r="E7605" i="14"/>
  <c r="F7604" i="14"/>
  <c r="E7604" i="14"/>
  <c r="F7603" i="14"/>
  <c r="E7603" i="14"/>
  <c r="F7602" i="14"/>
  <c r="E7602" i="14"/>
  <c r="F7601" i="14"/>
  <c r="E7601" i="14"/>
  <c r="F7600" i="14"/>
  <c r="E7600" i="14"/>
  <c r="F7599" i="14"/>
  <c r="E7599" i="14"/>
  <c r="F7598" i="14"/>
  <c r="E7598" i="14"/>
  <c r="F7597" i="14"/>
  <c r="E7597" i="14"/>
  <c r="F7596" i="14"/>
  <c r="E7596" i="14"/>
  <c r="F7595" i="14"/>
  <c r="E7595" i="14"/>
  <c r="F7594" i="14"/>
  <c r="E7594" i="14"/>
  <c r="F7593" i="14"/>
  <c r="E7593" i="14"/>
  <c r="F7592" i="14"/>
  <c r="E7592" i="14"/>
  <c r="F7591" i="14"/>
  <c r="E7591" i="14"/>
  <c r="F7590" i="14"/>
  <c r="E7590" i="14"/>
  <c r="F7589" i="14"/>
  <c r="E7589" i="14"/>
  <c r="F7588" i="14"/>
  <c r="E7588" i="14"/>
  <c r="F7587" i="14"/>
  <c r="E7587" i="14"/>
  <c r="F7586" i="14"/>
  <c r="E7586" i="14"/>
  <c r="F7585" i="14"/>
  <c r="E7585" i="14"/>
  <c r="F7584" i="14"/>
  <c r="E7584" i="14"/>
  <c r="F7583" i="14"/>
  <c r="E7583" i="14"/>
  <c r="F7582" i="14"/>
  <c r="E7582" i="14"/>
  <c r="F7581" i="14"/>
  <c r="E7581" i="14"/>
  <c r="F7580" i="14"/>
  <c r="E7580" i="14"/>
  <c r="F7579" i="14"/>
  <c r="E7579" i="14"/>
  <c r="F7578" i="14"/>
  <c r="E7578" i="14"/>
  <c r="F7577" i="14"/>
  <c r="E7577" i="14"/>
  <c r="F7576" i="14"/>
  <c r="E7576" i="14"/>
  <c r="F7575" i="14"/>
  <c r="E7575" i="14"/>
  <c r="F7574" i="14"/>
  <c r="E7574" i="14"/>
  <c r="F7573" i="14"/>
  <c r="E7573" i="14"/>
  <c r="F7572" i="14"/>
  <c r="E7572" i="14"/>
  <c r="F7571" i="14"/>
  <c r="E7571" i="14"/>
  <c r="F7570" i="14"/>
  <c r="E7570" i="14"/>
  <c r="F7569" i="14"/>
  <c r="E7569" i="14"/>
  <c r="F7568" i="14"/>
  <c r="E7568" i="14"/>
  <c r="F7567" i="14"/>
  <c r="E7567" i="14"/>
  <c r="F7566" i="14"/>
  <c r="E7566" i="14"/>
  <c r="F7565" i="14"/>
  <c r="E7565" i="14"/>
  <c r="F7564" i="14"/>
  <c r="E7564" i="14"/>
  <c r="F7563" i="14"/>
  <c r="E7563" i="14"/>
  <c r="F7562" i="14"/>
  <c r="E7562" i="14"/>
  <c r="F7561" i="14"/>
  <c r="E7561" i="14"/>
  <c r="F7560" i="14"/>
  <c r="E7560" i="14"/>
  <c r="F7559" i="14"/>
  <c r="E7559" i="14"/>
  <c r="F7558" i="14"/>
  <c r="E7558" i="14"/>
  <c r="F7557" i="14"/>
  <c r="E7557" i="14"/>
  <c r="F7556" i="14"/>
  <c r="E7556" i="14"/>
  <c r="F7555" i="14"/>
  <c r="E7555" i="14"/>
  <c r="F7554" i="14"/>
  <c r="E7554" i="14"/>
  <c r="F7553" i="14"/>
  <c r="E7553" i="14"/>
  <c r="F7552" i="14"/>
  <c r="E7552" i="14"/>
  <c r="F7551" i="14"/>
  <c r="E7551" i="14"/>
  <c r="F7550" i="14"/>
  <c r="E7550" i="14"/>
  <c r="F7549" i="14"/>
  <c r="E7549" i="14"/>
  <c r="F7548" i="14"/>
  <c r="E7548" i="14"/>
  <c r="F7547" i="14"/>
  <c r="E7547" i="14"/>
  <c r="F7546" i="14"/>
  <c r="E7546" i="14"/>
  <c r="F7545" i="14"/>
  <c r="E7545" i="14"/>
  <c r="F7544" i="14"/>
  <c r="E7544" i="14"/>
  <c r="F7543" i="14"/>
  <c r="E7543" i="14"/>
  <c r="F7542" i="14"/>
  <c r="E7542" i="14"/>
  <c r="F7541" i="14"/>
  <c r="E7541" i="14"/>
  <c r="F7540" i="14"/>
  <c r="E7540" i="14"/>
  <c r="F7539" i="14"/>
  <c r="E7539" i="14"/>
  <c r="F7538" i="14"/>
  <c r="E7538" i="14"/>
  <c r="F7537" i="14"/>
  <c r="E7537" i="14"/>
  <c r="F7536" i="14"/>
  <c r="E7536" i="14"/>
  <c r="F7535" i="14"/>
  <c r="E7535" i="14"/>
  <c r="F7534" i="14"/>
  <c r="E7534" i="14"/>
  <c r="F7533" i="14"/>
  <c r="E7533" i="14"/>
  <c r="F7532" i="14"/>
  <c r="E7532" i="14"/>
  <c r="F7531" i="14"/>
  <c r="E7531" i="14"/>
  <c r="F7530" i="14"/>
  <c r="E7530" i="14"/>
  <c r="F7529" i="14"/>
  <c r="E7529" i="14"/>
  <c r="F7528" i="14"/>
  <c r="E7528" i="14"/>
  <c r="F7527" i="14"/>
  <c r="E7527" i="14"/>
  <c r="F7526" i="14"/>
  <c r="E7526" i="14"/>
  <c r="F7525" i="14"/>
  <c r="E7525" i="14"/>
  <c r="F7524" i="14"/>
  <c r="E7524" i="14"/>
  <c r="F7523" i="14"/>
  <c r="E7523" i="14"/>
  <c r="F7522" i="14"/>
  <c r="E7522" i="14"/>
  <c r="F7521" i="14"/>
  <c r="E7521" i="14"/>
  <c r="F7520" i="14"/>
  <c r="E7520" i="14"/>
  <c r="F7519" i="14"/>
  <c r="E7519" i="14"/>
  <c r="F7518" i="14"/>
  <c r="E7518" i="14"/>
  <c r="F7517" i="14"/>
  <c r="E7517" i="14"/>
  <c r="F7516" i="14"/>
  <c r="E7516" i="14"/>
  <c r="F7515" i="14"/>
  <c r="E7515" i="14"/>
  <c r="F7514" i="14"/>
  <c r="E7514" i="14"/>
  <c r="F7513" i="14"/>
  <c r="E7513" i="14"/>
  <c r="F7512" i="14"/>
  <c r="E7512" i="14"/>
  <c r="F7511" i="14"/>
  <c r="E7511" i="14"/>
  <c r="F7510" i="14"/>
  <c r="E7510" i="14"/>
  <c r="F7509" i="14"/>
  <c r="E7509" i="14"/>
  <c r="F7508" i="14"/>
  <c r="E7508" i="14"/>
  <c r="F7507" i="14"/>
  <c r="E7507" i="14"/>
  <c r="F7506" i="14"/>
  <c r="E7506" i="14"/>
  <c r="F7505" i="14"/>
  <c r="E7505" i="14"/>
  <c r="F7504" i="14"/>
  <c r="E7504" i="14"/>
  <c r="F7503" i="14"/>
  <c r="E7503" i="14"/>
  <c r="F7502" i="14"/>
  <c r="E7502" i="14"/>
  <c r="F7501" i="14"/>
  <c r="E7501" i="14"/>
  <c r="F7500" i="14"/>
  <c r="E7500" i="14"/>
  <c r="F7499" i="14"/>
  <c r="E7499" i="14"/>
  <c r="F7498" i="14"/>
  <c r="E7498" i="14"/>
  <c r="F7497" i="14"/>
  <c r="E7497" i="14"/>
  <c r="F7496" i="14"/>
  <c r="E7496" i="14"/>
  <c r="F7495" i="14"/>
  <c r="E7495" i="14"/>
  <c r="F7494" i="14"/>
  <c r="E7494" i="14"/>
  <c r="F7493" i="14"/>
  <c r="E7493" i="14"/>
  <c r="F7492" i="14"/>
  <c r="E7492" i="14"/>
  <c r="F7491" i="14"/>
  <c r="E7491" i="14"/>
  <c r="F7490" i="14"/>
  <c r="E7490" i="14"/>
  <c r="F7489" i="14"/>
  <c r="E7489" i="14"/>
  <c r="F7488" i="14"/>
  <c r="E7488" i="14"/>
  <c r="F7487" i="14"/>
  <c r="E7487" i="14"/>
  <c r="F7486" i="14"/>
  <c r="E7486" i="14"/>
  <c r="F7485" i="14"/>
  <c r="E7485" i="14"/>
  <c r="F7484" i="14"/>
  <c r="E7484" i="14"/>
  <c r="F7483" i="14"/>
  <c r="E7483" i="14"/>
  <c r="F7482" i="14"/>
  <c r="E7482" i="14"/>
  <c r="F7481" i="14"/>
  <c r="E7481" i="14"/>
  <c r="F7480" i="14"/>
  <c r="E7480" i="14"/>
  <c r="F7479" i="14"/>
  <c r="E7479" i="14"/>
  <c r="F7478" i="14"/>
  <c r="E7478" i="14"/>
  <c r="F7477" i="14"/>
  <c r="E7477" i="14"/>
  <c r="F7476" i="14"/>
  <c r="E7476" i="14"/>
  <c r="F7475" i="14"/>
  <c r="E7475" i="14"/>
  <c r="F7474" i="14"/>
  <c r="E7474" i="14"/>
  <c r="F7473" i="14"/>
  <c r="E7473" i="14"/>
  <c r="F7472" i="14"/>
  <c r="E7472" i="14"/>
  <c r="F7471" i="14"/>
  <c r="E7471" i="14"/>
  <c r="F7470" i="14"/>
  <c r="E7470" i="14"/>
  <c r="F7469" i="14"/>
  <c r="E7469" i="14"/>
  <c r="F7468" i="14"/>
  <c r="E7468" i="14"/>
  <c r="F7467" i="14"/>
  <c r="E7467" i="14"/>
  <c r="F7466" i="14"/>
  <c r="E7466" i="14"/>
  <c r="F7465" i="14"/>
  <c r="E7465" i="14"/>
  <c r="F7464" i="14"/>
  <c r="E7464" i="14"/>
  <c r="F7463" i="14"/>
  <c r="E7463" i="14"/>
  <c r="F7462" i="14"/>
  <c r="E7462" i="14"/>
  <c r="F7461" i="14"/>
  <c r="E7461" i="14"/>
  <c r="F7460" i="14"/>
  <c r="E7460" i="14"/>
  <c r="F7459" i="14"/>
  <c r="E7459" i="14"/>
  <c r="F7458" i="14"/>
  <c r="E7458" i="14"/>
  <c r="F7457" i="14"/>
  <c r="E7457" i="14"/>
  <c r="F7456" i="14"/>
  <c r="E7456" i="14"/>
  <c r="F7455" i="14"/>
  <c r="E7455" i="14"/>
  <c r="F7454" i="14"/>
  <c r="E7454" i="14"/>
  <c r="F7453" i="14"/>
  <c r="E7453" i="14"/>
  <c r="F7452" i="14"/>
  <c r="E7452" i="14"/>
  <c r="F7451" i="14"/>
  <c r="E7451" i="14"/>
  <c r="F7450" i="14"/>
  <c r="E7450" i="14"/>
  <c r="F7449" i="14"/>
  <c r="E7449" i="14"/>
  <c r="F7448" i="14"/>
  <c r="E7448" i="14"/>
  <c r="F7447" i="14"/>
  <c r="E7447" i="14"/>
  <c r="F7446" i="14"/>
  <c r="E7446" i="14"/>
  <c r="F7445" i="14"/>
  <c r="E7445" i="14"/>
  <c r="F7444" i="14"/>
  <c r="E7444" i="14"/>
  <c r="F7443" i="14"/>
  <c r="E7443" i="14"/>
  <c r="F7442" i="14"/>
  <c r="E7442" i="14"/>
  <c r="F7441" i="14"/>
  <c r="E7441" i="14"/>
  <c r="F7440" i="14"/>
  <c r="E7440" i="14"/>
  <c r="F7439" i="14"/>
  <c r="E7439" i="14"/>
  <c r="F7438" i="14"/>
  <c r="E7438" i="14"/>
  <c r="F7437" i="14"/>
  <c r="E7437" i="14"/>
  <c r="F7436" i="14"/>
  <c r="E7436" i="14"/>
  <c r="F7435" i="14"/>
  <c r="E7435" i="14"/>
  <c r="F7434" i="14"/>
  <c r="E7434" i="14"/>
  <c r="F7433" i="14"/>
  <c r="E7433" i="14"/>
  <c r="F7432" i="14"/>
  <c r="E7432" i="14"/>
  <c r="F7431" i="14"/>
  <c r="E7431" i="14"/>
  <c r="F7430" i="14"/>
  <c r="E7430" i="14"/>
  <c r="F7429" i="14"/>
  <c r="E7429" i="14"/>
  <c r="F7428" i="14"/>
  <c r="E7428" i="14"/>
  <c r="F7427" i="14"/>
  <c r="E7427" i="14"/>
  <c r="F7426" i="14"/>
  <c r="E7426" i="14"/>
  <c r="F7425" i="14"/>
  <c r="E7425" i="14"/>
  <c r="F7424" i="14"/>
  <c r="E7424" i="14"/>
  <c r="F7423" i="14"/>
  <c r="E7423" i="14"/>
  <c r="F7422" i="14"/>
  <c r="E7422" i="14"/>
  <c r="F7421" i="14"/>
  <c r="E7421" i="14"/>
  <c r="F7420" i="14"/>
  <c r="E7420" i="14"/>
  <c r="F7419" i="14"/>
  <c r="E7419" i="14"/>
  <c r="F7418" i="14"/>
  <c r="E7418" i="14"/>
  <c r="F7417" i="14"/>
  <c r="E7417" i="14"/>
  <c r="F7416" i="14"/>
  <c r="E7416" i="14"/>
  <c r="F7415" i="14"/>
  <c r="E7415" i="14"/>
  <c r="F7414" i="14"/>
  <c r="E7414" i="14"/>
  <c r="F7413" i="14"/>
  <c r="E7413" i="14"/>
  <c r="F7412" i="14"/>
  <c r="E7412" i="14"/>
  <c r="F7411" i="14"/>
  <c r="E7411" i="14"/>
  <c r="F7410" i="14"/>
  <c r="E7410" i="14"/>
  <c r="F7409" i="14"/>
  <c r="E7409" i="14"/>
  <c r="F7408" i="14"/>
  <c r="E7408" i="14"/>
  <c r="F7407" i="14"/>
  <c r="E7407" i="14"/>
  <c r="F7406" i="14"/>
  <c r="E7406" i="14"/>
  <c r="F7405" i="14"/>
  <c r="E7405" i="14"/>
  <c r="F7404" i="14"/>
  <c r="E7404" i="14"/>
  <c r="F7403" i="14"/>
  <c r="E7403" i="14"/>
  <c r="F7402" i="14"/>
  <c r="E7402" i="14"/>
  <c r="F7401" i="14"/>
  <c r="E7401" i="14"/>
  <c r="F7400" i="14"/>
  <c r="E7400" i="14"/>
  <c r="F7399" i="14"/>
  <c r="E7399" i="14"/>
  <c r="F7398" i="14"/>
  <c r="E7398" i="14"/>
  <c r="F7397" i="14"/>
  <c r="E7397" i="14"/>
  <c r="F7396" i="14"/>
  <c r="E7396" i="14"/>
  <c r="F7395" i="14"/>
  <c r="E7395" i="14"/>
  <c r="F7394" i="14"/>
  <c r="E7394" i="14"/>
  <c r="F7393" i="14"/>
  <c r="E7393" i="14"/>
  <c r="F7392" i="14"/>
  <c r="E7392" i="14"/>
  <c r="F7391" i="14"/>
  <c r="E7391" i="14"/>
  <c r="F7390" i="14"/>
  <c r="E7390" i="14"/>
  <c r="F7389" i="14"/>
  <c r="E7389" i="14"/>
  <c r="F7388" i="14"/>
  <c r="E7388" i="14"/>
  <c r="F7387" i="14"/>
  <c r="E7387" i="14"/>
  <c r="F7386" i="14"/>
  <c r="E7386" i="14"/>
  <c r="F7385" i="14"/>
  <c r="E7385" i="14"/>
  <c r="F7384" i="14"/>
  <c r="E7384" i="14"/>
  <c r="F7383" i="14"/>
  <c r="E7383" i="14"/>
  <c r="F7382" i="14"/>
  <c r="E7382" i="14"/>
  <c r="F7381" i="14"/>
  <c r="E7381" i="14"/>
  <c r="F7380" i="14"/>
  <c r="E7380" i="14"/>
  <c r="F7379" i="14"/>
  <c r="E7379" i="14"/>
  <c r="F7378" i="14"/>
  <c r="E7378" i="14"/>
  <c r="F7377" i="14"/>
  <c r="E7377" i="14"/>
  <c r="F7376" i="14"/>
  <c r="E7376" i="14"/>
  <c r="F7375" i="14"/>
  <c r="E7375" i="14"/>
  <c r="F7374" i="14"/>
  <c r="E7374" i="14"/>
  <c r="F7373" i="14"/>
  <c r="E7373" i="14"/>
  <c r="F7372" i="14"/>
  <c r="E7372" i="14"/>
  <c r="F7371" i="14"/>
  <c r="E7371" i="14"/>
  <c r="F7370" i="14"/>
  <c r="E7370" i="14"/>
  <c r="F7369" i="14"/>
  <c r="E7369" i="14"/>
  <c r="F7368" i="14"/>
  <c r="E7368" i="14"/>
  <c r="F7367" i="14"/>
  <c r="E7367" i="14"/>
  <c r="F7366" i="14"/>
  <c r="E7366" i="14"/>
  <c r="F7365" i="14"/>
  <c r="E7365" i="14"/>
  <c r="F7364" i="14"/>
  <c r="E7364" i="14"/>
  <c r="F7363" i="14"/>
  <c r="E7363" i="14"/>
  <c r="F7362" i="14"/>
  <c r="E7362" i="14"/>
  <c r="F7361" i="14"/>
  <c r="E7361" i="14"/>
  <c r="F7360" i="14"/>
  <c r="E7360" i="14"/>
  <c r="F7359" i="14"/>
  <c r="E7359" i="14"/>
  <c r="F7358" i="14"/>
  <c r="E7358" i="14"/>
  <c r="F7357" i="14"/>
  <c r="E7357" i="14"/>
  <c r="F7356" i="14"/>
  <c r="E7356" i="14"/>
  <c r="F7355" i="14"/>
  <c r="E7355" i="14"/>
  <c r="F7354" i="14"/>
  <c r="E7354" i="14"/>
  <c r="F7353" i="14"/>
  <c r="E7353" i="14"/>
  <c r="F7352" i="14"/>
  <c r="E7352" i="14"/>
  <c r="F7351" i="14"/>
  <c r="E7351" i="14"/>
  <c r="F7350" i="14"/>
  <c r="E7350" i="14"/>
  <c r="F7349" i="14"/>
  <c r="E7349" i="14"/>
  <c r="F7348" i="14"/>
  <c r="E7348" i="14"/>
  <c r="F7347" i="14"/>
  <c r="E7347" i="14"/>
  <c r="F7346" i="14"/>
  <c r="E7346" i="14"/>
  <c r="F7345" i="14"/>
  <c r="E7345" i="14"/>
  <c r="F7344" i="14"/>
  <c r="E7344" i="14"/>
  <c r="F7343" i="14"/>
  <c r="E7343" i="14"/>
  <c r="F7342" i="14"/>
  <c r="E7342" i="14"/>
  <c r="F7341" i="14"/>
  <c r="E7341" i="14"/>
  <c r="F7340" i="14"/>
  <c r="E7340" i="14"/>
  <c r="F7339" i="14"/>
  <c r="E7339" i="14"/>
  <c r="F7338" i="14"/>
  <c r="E7338" i="14"/>
  <c r="F7337" i="14"/>
  <c r="E7337" i="14"/>
  <c r="F7336" i="14"/>
  <c r="E7336" i="14"/>
  <c r="F7335" i="14"/>
  <c r="E7335" i="14"/>
  <c r="F7334" i="14"/>
  <c r="E7334" i="14"/>
  <c r="F7333" i="14"/>
  <c r="E7333" i="14"/>
  <c r="F7332" i="14"/>
  <c r="E7332" i="14"/>
  <c r="F7331" i="14"/>
  <c r="E7331" i="14"/>
  <c r="F7330" i="14"/>
  <c r="E7330" i="14"/>
  <c r="F7329" i="14"/>
  <c r="E7329" i="14"/>
  <c r="F7328" i="14"/>
  <c r="E7328" i="14"/>
  <c r="F7327" i="14"/>
  <c r="E7327" i="14"/>
  <c r="F7326" i="14"/>
  <c r="E7326" i="14"/>
  <c r="F7325" i="14"/>
  <c r="E7325" i="14"/>
  <c r="F7324" i="14"/>
  <c r="E7324" i="14"/>
  <c r="F7323" i="14"/>
  <c r="E7323" i="14"/>
  <c r="F7322" i="14"/>
  <c r="E7322" i="14"/>
  <c r="F7321" i="14"/>
  <c r="E7321" i="14"/>
  <c r="F7320" i="14"/>
  <c r="E7320" i="14"/>
  <c r="F7319" i="14"/>
  <c r="E7319" i="14"/>
  <c r="F7318" i="14"/>
  <c r="E7318" i="14"/>
  <c r="F7317" i="14"/>
  <c r="E7317" i="14"/>
  <c r="F7316" i="14"/>
  <c r="E7316" i="14"/>
  <c r="F7315" i="14"/>
  <c r="E7315" i="14"/>
  <c r="F7314" i="14"/>
  <c r="E7314" i="14"/>
  <c r="F7313" i="14"/>
  <c r="E7313" i="14"/>
  <c r="F7312" i="14"/>
  <c r="E7312" i="14"/>
  <c r="F7311" i="14"/>
  <c r="E7311" i="14"/>
  <c r="F7310" i="14"/>
  <c r="E7310" i="14"/>
  <c r="F7309" i="14"/>
  <c r="E7309" i="14"/>
  <c r="F7308" i="14"/>
  <c r="E7308" i="14"/>
  <c r="F7307" i="14"/>
  <c r="E7307" i="14"/>
  <c r="F7306" i="14"/>
  <c r="E7306" i="14"/>
  <c r="F7305" i="14"/>
  <c r="E7305" i="14"/>
  <c r="F7304" i="14"/>
  <c r="E7304" i="14"/>
  <c r="F7303" i="14"/>
  <c r="E7303" i="14"/>
  <c r="F7302" i="14"/>
  <c r="E7302" i="14"/>
  <c r="F7301" i="14"/>
  <c r="E7301" i="14"/>
  <c r="F7300" i="14"/>
  <c r="E7300" i="14"/>
  <c r="F7299" i="14"/>
  <c r="E7299" i="14"/>
  <c r="F7298" i="14"/>
  <c r="E7298" i="14"/>
  <c r="F7297" i="14"/>
  <c r="E7297" i="14"/>
  <c r="F7296" i="14"/>
  <c r="E7296" i="14"/>
  <c r="F7295" i="14"/>
  <c r="E7295" i="14"/>
  <c r="F7294" i="14"/>
  <c r="E7294" i="14"/>
  <c r="F7293" i="14"/>
  <c r="E7293" i="14"/>
  <c r="F7292" i="14"/>
  <c r="E7292" i="14"/>
  <c r="F7291" i="14"/>
  <c r="E7291" i="14"/>
  <c r="F7290" i="14"/>
  <c r="E7290" i="14"/>
  <c r="F7289" i="14"/>
  <c r="E7289" i="14"/>
  <c r="F7288" i="14"/>
  <c r="E7288" i="14"/>
  <c r="F7287" i="14"/>
  <c r="E7287" i="14"/>
  <c r="F7286" i="14"/>
  <c r="E7286" i="14"/>
  <c r="F7285" i="14"/>
  <c r="E7285" i="14"/>
  <c r="F7284" i="14"/>
  <c r="E7284" i="14"/>
  <c r="F7283" i="14"/>
  <c r="E7283" i="14"/>
  <c r="F7282" i="14"/>
  <c r="E7282" i="14"/>
  <c r="F7281" i="14"/>
  <c r="E7281" i="14"/>
  <c r="F7280" i="14"/>
  <c r="E7280" i="14"/>
  <c r="F7279" i="14"/>
  <c r="E7279" i="14"/>
  <c r="F7278" i="14"/>
  <c r="E7278" i="14"/>
  <c r="F7277" i="14"/>
  <c r="E7277" i="14"/>
  <c r="F7276" i="14"/>
  <c r="E7276" i="14"/>
  <c r="F7275" i="14"/>
  <c r="E7275" i="14"/>
  <c r="F7274" i="14"/>
  <c r="E7274" i="14"/>
  <c r="F7273" i="14"/>
  <c r="E7273" i="14"/>
  <c r="F7272" i="14"/>
  <c r="E7272" i="14"/>
  <c r="F7271" i="14"/>
  <c r="E7271" i="14"/>
  <c r="F7270" i="14"/>
  <c r="E7270" i="14"/>
  <c r="F7269" i="14"/>
  <c r="E7269" i="14"/>
  <c r="F7268" i="14"/>
  <c r="E7268" i="14"/>
  <c r="F7267" i="14"/>
  <c r="E7267" i="14"/>
  <c r="F7266" i="14"/>
  <c r="E7266" i="14"/>
  <c r="F7265" i="14"/>
  <c r="E7265" i="14"/>
  <c r="F7264" i="14"/>
  <c r="E7264" i="14"/>
  <c r="F7263" i="14"/>
  <c r="E7263" i="14"/>
  <c r="F7262" i="14"/>
  <c r="E7262" i="14"/>
  <c r="F7261" i="14"/>
  <c r="E7261" i="14"/>
  <c r="F7260" i="14"/>
  <c r="E7260" i="14"/>
  <c r="F7259" i="14"/>
  <c r="E7259" i="14"/>
  <c r="F7258" i="14"/>
  <c r="E7258" i="14"/>
  <c r="F7257" i="14"/>
  <c r="E7257" i="14"/>
  <c r="F7256" i="14"/>
  <c r="E7256" i="14"/>
  <c r="F7255" i="14"/>
  <c r="E7255" i="14"/>
  <c r="F7254" i="14"/>
  <c r="E7254" i="14"/>
  <c r="F7253" i="14"/>
  <c r="E7253" i="14"/>
  <c r="F7252" i="14"/>
  <c r="E7252" i="14"/>
  <c r="F7251" i="14"/>
  <c r="E7251" i="14"/>
  <c r="F7250" i="14"/>
  <c r="E7250" i="14"/>
  <c r="F7249" i="14"/>
  <c r="E7249" i="14"/>
  <c r="F7248" i="14"/>
  <c r="E7248" i="14"/>
  <c r="F7247" i="14"/>
  <c r="E7247" i="14"/>
  <c r="F7246" i="14"/>
  <c r="E7246" i="14"/>
  <c r="F7245" i="14"/>
  <c r="E7245" i="14"/>
  <c r="F7244" i="14"/>
  <c r="E7244" i="14"/>
  <c r="F7243" i="14"/>
  <c r="E7243" i="14"/>
  <c r="F7242" i="14"/>
  <c r="E7242" i="14"/>
  <c r="F7241" i="14"/>
  <c r="E7241" i="14"/>
  <c r="F7240" i="14"/>
  <c r="E7240" i="14"/>
  <c r="F7239" i="14"/>
  <c r="E7239" i="14"/>
  <c r="F7238" i="14"/>
  <c r="E7238" i="14"/>
  <c r="F7237" i="14"/>
  <c r="E7237" i="14"/>
  <c r="F7236" i="14"/>
  <c r="E7236" i="14"/>
  <c r="F7235" i="14"/>
  <c r="E7235" i="14"/>
  <c r="F7234" i="14"/>
  <c r="E7234" i="14"/>
  <c r="F7233" i="14"/>
  <c r="E7233" i="14"/>
  <c r="F7232" i="14"/>
  <c r="E7232" i="14"/>
  <c r="F7231" i="14"/>
  <c r="E7231" i="14"/>
  <c r="F7230" i="14"/>
  <c r="E7230" i="14"/>
  <c r="F7229" i="14"/>
  <c r="E7229" i="14"/>
  <c r="F7228" i="14"/>
  <c r="E7228" i="14"/>
  <c r="F7227" i="14"/>
  <c r="E7227" i="14"/>
  <c r="F7226" i="14"/>
  <c r="E7226" i="14"/>
  <c r="F7225" i="14"/>
  <c r="E7225" i="14"/>
  <c r="F7224" i="14"/>
  <c r="E7224" i="14"/>
  <c r="F7223" i="14"/>
  <c r="E7223" i="14"/>
  <c r="F7222" i="14"/>
  <c r="E7222" i="14"/>
  <c r="F7221" i="14"/>
  <c r="E7221" i="14"/>
  <c r="F7220" i="14"/>
  <c r="E7220" i="14"/>
  <c r="F7219" i="14"/>
  <c r="E7219" i="14"/>
  <c r="F7218" i="14"/>
  <c r="E7218" i="14"/>
  <c r="F7217" i="14"/>
  <c r="E7217" i="14"/>
  <c r="F7216" i="14"/>
  <c r="E7216" i="14"/>
  <c r="F7215" i="14"/>
  <c r="E7215" i="14"/>
  <c r="F7214" i="14"/>
  <c r="E7214" i="14"/>
  <c r="F7213" i="14"/>
  <c r="E7213" i="14"/>
  <c r="F7212" i="14"/>
  <c r="E7212" i="14"/>
  <c r="F7211" i="14"/>
  <c r="E7211" i="14"/>
  <c r="F7210" i="14"/>
  <c r="E7210" i="14"/>
  <c r="F7209" i="14"/>
  <c r="E7209" i="14"/>
  <c r="F7208" i="14"/>
  <c r="E7208" i="14"/>
  <c r="F7207" i="14"/>
  <c r="E7207" i="14"/>
  <c r="F7206" i="14"/>
  <c r="E7206" i="14"/>
  <c r="F7205" i="14"/>
  <c r="E7205" i="14"/>
  <c r="F7204" i="14"/>
  <c r="E7204" i="14"/>
  <c r="F7203" i="14"/>
  <c r="E7203" i="14"/>
  <c r="F7202" i="14"/>
  <c r="E7202" i="14"/>
  <c r="F7201" i="14"/>
  <c r="E7201" i="14"/>
  <c r="F7200" i="14"/>
  <c r="E7200" i="14"/>
  <c r="F7199" i="14"/>
  <c r="E7199" i="14"/>
  <c r="F7198" i="14"/>
  <c r="E7198" i="14"/>
  <c r="F7197" i="14"/>
  <c r="E7197" i="14"/>
  <c r="F7196" i="14"/>
  <c r="E7196" i="14"/>
  <c r="F7195" i="14"/>
  <c r="E7195" i="14"/>
  <c r="F7194" i="14"/>
  <c r="E7194" i="14"/>
  <c r="F7193" i="14"/>
  <c r="E7193" i="14"/>
  <c r="F7192" i="14"/>
  <c r="E7192" i="14"/>
  <c r="F7191" i="14"/>
  <c r="E7191" i="14"/>
  <c r="F7190" i="14"/>
  <c r="E7190" i="14"/>
  <c r="F7189" i="14"/>
  <c r="E7189" i="14"/>
  <c r="F7188" i="14"/>
  <c r="E7188" i="14"/>
  <c r="F7187" i="14"/>
  <c r="E7187" i="14"/>
  <c r="F7186" i="14"/>
  <c r="E7186" i="14"/>
  <c r="F7185" i="14"/>
  <c r="E7185" i="14"/>
  <c r="F7184" i="14"/>
  <c r="E7184" i="14"/>
  <c r="F7183" i="14"/>
  <c r="E7183" i="14"/>
  <c r="F7182" i="14"/>
  <c r="E7182" i="14"/>
  <c r="F7181" i="14"/>
  <c r="E7181" i="14"/>
  <c r="F7180" i="14"/>
  <c r="E7180" i="14"/>
  <c r="F7179" i="14"/>
  <c r="E7179" i="14"/>
  <c r="F7178" i="14"/>
  <c r="E7178" i="14"/>
  <c r="F7177" i="14"/>
  <c r="E7177" i="14"/>
  <c r="F7176" i="14"/>
  <c r="E7176" i="14"/>
  <c r="F7175" i="14"/>
  <c r="E7175" i="14"/>
  <c r="F7174" i="14"/>
  <c r="E7174" i="14"/>
  <c r="F7173" i="14"/>
  <c r="E7173" i="14"/>
  <c r="F7172" i="14"/>
  <c r="E7172" i="14"/>
  <c r="F7171" i="14"/>
  <c r="E7171" i="14"/>
  <c r="F7170" i="14"/>
  <c r="E7170" i="14"/>
  <c r="F7169" i="14"/>
  <c r="E7169" i="14"/>
  <c r="F7168" i="14"/>
  <c r="E7168" i="14"/>
  <c r="F7167" i="14"/>
  <c r="E7167" i="14"/>
  <c r="F7166" i="14"/>
  <c r="E7166" i="14"/>
  <c r="F7165" i="14"/>
  <c r="E7165" i="14"/>
  <c r="F7164" i="14"/>
  <c r="E7164" i="14"/>
  <c r="F7163" i="14"/>
  <c r="E7163" i="14"/>
  <c r="F7162" i="14"/>
  <c r="E7162" i="14"/>
  <c r="F7161" i="14"/>
  <c r="E7161" i="14"/>
  <c r="F7160" i="14"/>
  <c r="E7160" i="14"/>
  <c r="F7159" i="14"/>
  <c r="E7159" i="14"/>
  <c r="F7158" i="14"/>
  <c r="E7158" i="14"/>
  <c r="F7157" i="14"/>
  <c r="E7157" i="14"/>
  <c r="F7156" i="14"/>
  <c r="E7156" i="14"/>
  <c r="F7155" i="14"/>
  <c r="E7155" i="14"/>
  <c r="F7154" i="14"/>
  <c r="E7154" i="14"/>
  <c r="F7153" i="14"/>
  <c r="E7153" i="14"/>
  <c r="F7152" i="14"/>
  <c r="E7152" i="14"/>
  <c r="F7151" i="14"/>
  <c r="E7151" i="14"/>
  <c r="F7150" i="14"/>
  <c r="E7150" i="14"/>
  <c r="F7149" i="14"/>
  <c r="E7149" i="14"/>
  <c r="F7148" i="14"/>
  <c r="E7148" i="14"/>
  <c r="F7147" i="14"/>
  <c r="E7147" i="14"/>
  <c r="F7146" i="14"/>
  <c r="E7146" i="14"/>
  <c r="F7145" i="14"/>
  <c r="E7145" i="14"/>
  <c r="F7144" i="14"/>
  <c r="E7144" i="14"/>
  <c r="F7143" i="14"/>
  <c r="E7143" i="14"/>
  <c r="F7142" i="14"/>
  <c r="E7142" i="14"/>
  <c r="F7141" i="14"/>
  <c r="E7141" i="14"/>
  <c r="F7140" i="14"/>
  <c r="E7140" i="14"/>
  <c r="F7139" i="14"/>
  <c r="E7139" i="14"/>
  <c r="F7138" i="14"/>
  <c r="E7138" i="14"/>
  <c r="F7137" i="14"/>
  <c r="E7137" i="14"/>
  <c r="F7136" i="14"/>
  <c r="E7136" i="14"/>
  <c r="F7135" i="14"/>
  <c r="E7135" i="14"/>
  <c r="F7134" i="14"/>
  <c r="E7134" i="14"/>
  <c r="F7133" i="14"/>
  <c r="E7133" i="14"/>
  <c r="F7132" i="14"/>
  <c r="E7132" i="14"/>
  <c r="F7131" i="14"/>
  <c r="E7131" i="14"/>
  <c r="F7130" i="14"/>
  <c r="E7130" i="14"/>
  <c r="F7129" i="14"/>
  <c r="E7129" i="14"/>
  <c r="F7128" i="14"/>
  <c r="E7128" i="14"/>
  <c r="F7127" i="14"/>
  <c r="E7127" i="14"/>
  <c r="F7126" i="14"/>
  <c r="E7126" i="14"/>
  <c r="F7125" i="14"/>
  <c r="E7125" i="14"/>
  <c r="F7124" i="14"/>
  <c r="E7124" i="14"/>
  <c r="F7123" i="14"/>
  <c r="E7123" i="14"/>
  <c r="F7122" i="14"/>
  <c r="E7122" i="14"/>
  <c r="F7121" i="14"/>
  <c r="E7121" i="14"/>
  <c r="F7120" i="14"/>
  <c r="E7120" i="14"/>
  <c r="F7119" i="14"/>
  <c r="E7119" i="14"/>
  <c r="F7118" i="14"/>
  <c r="E7118" i="14"/>
  <c r="F7117" i="14"/>
  <c r="E7117" i="14"/>
  <c r="F7116" i="14"/>
  <c r="E7116" i="14"/>
  <c r="F7115" i="14"/>
  <c r="E7115" i="14"/>
  <c r="F7114" i="14"/>
  <c r="E7114" i="14"/>
  <c r="F7113" i="14"/>
  <c r="E7113" i="14"/>
  <c r="F7112" i="14"/>
  <c r="E7112" i="14"/>
  <c r="F7111" i="14"/>
  <c r="E7111" i="14"/>
  <c r="F7110" i="14"/>
  <c r="E7110" i="14"/>
  <c r="F7109" i="14"/>
  <c r="E7109" i="14"/>
  <c r="F7108" i="14"/>
  <c r="E7108" i="14"/>
  <c r="F7107" i="14"/>
  <c r="E7107" i="14"/>
  <c r="F7106" i="14"/>
  <c r="E7106" i="14"/>
  <c r="F7105" i="14"/>
  <c r="E7105" i="14"/>
  <c r="F7104" i="14"/>
  <c r="E7104" i="14"/>
  <c r="F7103" i="14"/>
  <c r="E7103" i="14"/>
  <c r="F7102" i="14"/>
  <c r="E7102" i="14"/>
  <c r="F7101" i="14"/>
  <c r="E7101" i="14"/>
  <c r="F7100" i="14"/>
  <c r="E7100" i="14"/>
  <c r="F7099" i="14"/>
  <c r="E7099" i="14"/>
  <c r="F7098" i="14"/>
  <c r="E7098" i="14"/>
  <c r="F7097" i="14"/>
  <c r="E7097" i="14"/>
  <c r="F7096" i="14"/>
  <c r="E7096" i="14"/>
  <c r="F7095" i="14"/>
  <c r="E7095" i="14"/>
  <c r="F7094" i="14"/>
  <c r="E7094" i="14"/>
  <c r="F7093" i="14"/>
  <c r="E7093" i="14"/>
  <c r="F7092" i="14"/>
  <c r="E7092" i="14"/>
  <c r="F7091" i="14"/>
  <c r="E7091" i="14"/>
  <c r="F7090" i="14"/>
  <c r="E7090" i="14"/>
  <c r="F7089" i="14"/>
  <c r="E7089" i="14"/>
  <c r="F7088" i="14"/>
  <c r="E7088" i="14"/>
  <c r="F7087" i="14"/>
  <c r="E7087" i="14"/>
  <c r="F7086" i="14"/>
  <c r="E7086" i="14"/>
  <c r="F7085" i="14"/>
  <c r="E7085" i="14"/>
  <c r="F7084" i="14"/>
  <c r="E7084" i="14"/>
  <c r="F7083" i="14"/>
  <c r="E7083" i="14"/>
  <c r="F7082" i="14"/>
  <c r="E7082" i="14"/>
  <c r="F7081" i="14"/>
  <c r="E7081" i="14"/>
  <c r="F7080" i="14"/>
  <c r="E7080" i="14"/>
  <c r="F7079" i="14"/>
  <c r="E7079" i="14"/>
  <c r="F7078" i="14"/>
  <c r="E7078" i="14"/>
  <c r="F7077" i="14"/>
  <c r="E7077" i="14"/>
  <c r="F7076" i="14"/>
  <c r="E7076" i="14"/>
  <c r="F7075" i="14"/>
  <c r="E7075" i="14"/>
  <c r="F7074" i="14"/>
  <c r="E7074" i="14"/>
  <c r="F7073" i="14"/>
  <c r="E7073" i="14"/>
  <c r="F7072" i="14"/>
  <c r="E7072" i="14"/>
  <c r="F7071" i="14"/>
  <c r="E7071" i="14"/>
  <c r="F7070" i="14"/>
  <c r="E7070" i="14"/>
  <c r="F7069" i="14"/>
  <c r="E7069" i="14"/>
  <c r="F7068" i="14"/>
  <c r="E7068" i="14"/>
  <c r="F7067" i="14"/>
  <c r="E7067" i="14"/>
  <c r="F7066" i="14"/>
  <c r="E7066" i="14"/>
  <c r="F7065" i="14"/>
  <c r="E7065" i="14"/>
  <c r="F7064" i="14"/>
  <c r="E7064" i="14"/>
  <c r="F7063" i="14"/>
  <c r="E7063" i="14"/>
  <c r="F7062" i="14"/>
  <c r="E7062" i="14"/>
  <c r="F7061" i="14"/>
  <c r="E7061" i="14"/>
  <c r="F7060" i="14"/>
  <c r="E7060" i="14"/>
  <c r="F7059" i="14"/>
  <c r="E7059" i="14"/>
  <c r="F7058" i="14"/>
  <c r="E7058" i="14"/>
  <c r="F7057" i="14"/>
  <c r="E7057" i="14"/>
  <c r="F7056" i="14"/>
  <c r="E7056" i="14"/>
  <c r="F7055" i="14"/>
  <c r="E7055" i="14"/>
  <c r="F7054" i="14"/>
  <c r="E7054" i="14"/>
  <c r="F7053" i="14"/>
  <c r="E7053" i="14"/>
  <c r="F7052" i="14"/>
  <c r="E7052" i="14"/>
  <c r="F7051" i="14"/>
  <c r="E7051" i="14"/>
  <c r="F7050" i="14"/>
  <c r="E7050" i="14"/>
  <c r="F7049" i="14"/>
  <c r="E7049" i="14"/>
  <c r="F7048" i="14"/>
  <c r="E7048" i="14"/>
  <c r="F7047" i="14"/>
  <c r="E7047" i="14"/>
  <c r="F7046" i="14"/>
  <c r="E7046" i="14"/>
  <c r="F7045" i="14"/>
  <c r="E7045" i="14"/>
  <c r="F7044" i="14"/>
  <c r="E7044" i="14"/>
  <c r="F7043" i="14"/>
  <c r="E7043" i="14"/>
  <c r="F7042" i="14"/>
  <c r="E7042" i="14"/>
  <c r="F7041" i="14"/>
  <c r="E7041" i="14"/>
  <c r="F7040" i="14"/>
  <c r="E7040" i="14"/>
  <c r="F7039" i="14"/>
  <c r="E7039" i="14"/>
  <c r="F7038" i="14"/>
  <c r="E7038" i="14"/>
  <c r="F7037" i="14"/>
  <c r="E7037" i="14"/>
  <c r="F7036" i="14"/>
  <c r="E7036" i="14"/>
  <c r="F7035" i="14"/>
  <c r="E7035" i="14"/>
  <c r="F7034" i="14"/>
  <c r="E7034" i="14"/>
  <c r="F7033" i="14"/>
  <c r="E7033" i="14"/>
  <c r="F7032" i="14"/>
  <c r="E7032" i="14"/>
  <c r="F7031" i="14"/>
  <c r="E7031" i="14"/>
  <c r="F7030" i="14"/>
  <c r="E7030" i="14"/>
  <c r="F7029" i="14"/>
  <c r="E7029" i="14"/>
  <c r="F7028" i="14"/>
  <c r="E7028" i="14"/>
  <c r="F7027" i="14"/>
  <c r="E7027" i="14"/>
  <c r="F7026" i="14"/>
  <c r="E7026" i="14"/>
  <c r="F7025" i="14"/>
  <c r="E7025" i="14"/>
  <c r="F7024" i="14"/>
  <c r="E7024" i="14"/>
  <c r="F7023" i="14"/>
  <c r="E7023" i="14"/>
  <c r="F7022" i="14"/>
  <c r="E7022" i="14"/>
  <c r="F7021" i="14"/>
  <c r="E7021" i="14"/>
  <c r="F7020" i="14"/>
  <c r="E7020" i="14"/>
  <c r="F7019" i="14"/>
  <c r="E7019" i="14"/>
  <c r="F7018" i="14"/>
  <c r="E7018" i="14"/>
  <c r="F7017" i="14"/>
  <c r="E7017" i="14"/>
  <c r="F7016" i="14"/>
  <c r="E7016" i="14"/>
  <c r="F7015" i="14"/>
  <c r="E7015" i="14"/>
  <c r="F7014" i="14"/>
  <c r="E7014" i="14"/>
  <c r="F7013" i="14"/>
  <c r="E7013" i="14"/>
  <c r="F7012" i="14"/>
  <c r="E7012" i="14"/>
  <c r="F7011" i="14"/>
  <c r="E7011" i="14"/>
  <c r="F7010" i="14"/>
  <c r="E7010" i="14"/>
  <c r="F7009" i="14"/>
  <c r="E7009" i="14"/>
  <c r="F7008" i="14"/>
  <c r="E7008" i="14"/>
  <c r="F7007" i="14"/>
  <c r="E7007" i="14"/>
  <c r="F7006" i="14"/>
  <c r="E7006" i="14"/>
  <c r="F7005" i="14"/>
  <c r="E7005" i="14"/>
  <c r="F7004" i="14"/>
  <c r="E7004" i="14"/>
  <c r="F7003" i="14"/>
  <c r="E7003" i="14"/>
  <c r="F7002" i="14"/>
  <c r="E7002" i="14"/>
  <c r="F7001" i="14"/>
  <c r="E7001" i="14"/>
  <c r="F7000" i="14"/>
  <c r="E7000" i="14"/>
  <c r="F6999" i="14"/>
  <c r="E6999" i="14"/>
  <c r="F6998" i="14"/>
  <c r="E6998" i="14"/>
  <c r="F6997" i="14"/>
  <c r="E6997" i="14"/>
  <c r="F6996" i="14"/>
  <c r="E6996" i="14"/>
  <c r="F6995" i="14"/>
  <c r="E6995" i="14"/>
  <c r="F6994" i="14"/>
  <c r="E6994" i="14"/>
  <c r="F6993" i="14"/>
  <c r="E6993" i="14"/>
  <c r="F6992" i="14"/>
  <c r="E6992" i="14"/>
  <c r="F6991" i="14"/>
  <c r="E6991" i="14"/>
  <c r="F6990" i="14"/>
  <c r="E6990" i="14"/>
  <c r="F6989" i="14"/>
  <c r="E6989" i="14"/>
  <c r="F6988" i="14"/>
  <c r="E6988" i="14"/>
  <c r="F6987" i="14"/>
  <c r="E6987" i="14"/>
  <c r="F6986" i="14"/>
  <c r="E6986" i="14"/>
  <c r="F6985" i="14"/>
  <c r="E6985" i="14"/>
  <c r="F6984" i="14"/>
  <c r="E6984" i="14"/>
  <c r="F6983" i="14"/>
  <c r="E6983" i="14"/>
  <c r="F6982" i="14"/>
  <c r="E6982" i="14"/>
  <c r="F6981" i="14"/>
  <c r="E6981" i="14"/>
  <c r="F6980" i="14"/>
  <c r="E6980" i="14"/>
  <c r="F6979" i="14"/>
  <c r="E6979" i="14"/>
  <c r="F6978" i="14"/>
  <c r="E6978" i="14"/>
  <c r="F6977" i="14"/>
  <c r="E6977" i="14"/>
  <c r="F6976" i="14"/>
  <c r="E6976" i="14"/>
  <c r="F6975" i="14"/>
  <c r="E6975" i="14"/>
  <c r="F6974" i="14"/>
  <c r="E6974" i="14"/>
  <c r="F6973" i="14"/>
  <c r="E6973" i="14"/>
  <c r="F6972" i="14"/>
  <c r="E6972" i="14"/>
  <c r="F6971" i="14"/>
  <c r="E6971" i="14"/>
  <c r="F6970" i="14"/>
  <c r="E6970" i="14"/>
  <c r="F6969" i="14"/>
  <c r="E6969" i="14"/>
  <c r="F6968" i="14"/>
  <c r="E6968" i="14"/>
  <c r="F6967" i="14"/>
  <c r="E6967" i="14"/>
  <c r="F6966" i="14"/>
  <c r="E6966" i="14"/>
  <c r="F6965" i="14"/>
  <c r="E6965" i="14"/>
  <c r="F6964" i="14"/>
  <c r="E6964" i="14"/>
  <c r="F6963" i="14"/>
  <c r="E6963" i="14"/>
  <c r="F6962" i="14"/>
  <c r="E6962" i="14"/>
  <c r="F6961" i="14"/>
  <c r="E6961" i="14"/>
  <c r="F6960" i="14"/>
  <c r="E6960" i="14"/>
  <c r="F6959" i="14"/>
  <c r="E6959" i="14"/>
  <c r="F6958" i="14"/>
  <c r="E6958" i="14"/>
  <c r="F6957" i="14"/>
  <c r="E6957" i="14"/>
  <c r="F6956" i="14"/>
  <c r="E6956" i="14"/>
  <c r="F6955" i="14"/>
  <c r="E6955" i="14"/>
  <c r="F6954" i="14"/>
  <c r="E6954" i="14"/>
  <c r="F6953" i="14"/>
  <c r="E6953" i="14"/>
  <c r="F6952" i="14"/>
  <c r="E6952" i="14"/>
  <c r="F6951" i="14"/>
  <c r="E6951" i="14"/>
  <c r="F6950" i="14"/>
  <c r="E6950" i="14"/>
  <c r="F6949" i="14"/>
  <c r="E6949" i="14"/>
  <c r="F6948" i="14"/>
  <c r="E6948" i="14"/>
  <c r="F6947" i="14"/>
  <c r="E6947" i="14"/>
  <c r="F6946" i="14"/>
  <c r="E6946" i="14"/>
  <c r="F6945" i="14"/>
  <c r="E6945" i="14"/>
  <c r="F6944" i="14"/>
  <c r="E6944" i="14"/>
  <c r="F6943" i="14"/>
  <c r="E6943" i="14"/>
  <c r="F6942" i="14"/>
  <c r="E6942" i="14"/>
  <c r="F6941" i="14"/>
  <c r="E6941" i="14"/>
  <c r="F6940" i="14"/>
  <c r="E6940" i="14"/>
  <c r="F6939" i="14"/>
  <c r="E6939" i="14"/>
  <c r="F6938" i="14"/>
  <c r="E6938" i="14"/>
  <c r="F6937" i="14"/>
  <c r="E6937" i="14"/>
  <c r="F6936" i="14"/>
  <c r="E6936" i="14"/>
  <c r="F6935" i="14"/>
  <c r="E6935" i="14"/>
  <c r="F6934" i="14"/>
  <c r="E6934" i="14"/>
  <c r="F6933" i="14"/>
  <c r="E6933" i="14"/>
  <c r="F6932" i="14"/>
  <c r="E6932" i="14"/>
  <c r="F6931" i="14"/>
  <c r="E6931" i="14"/>
  <c r="F6930" i="14"/>
  <c r="E6930" i="14"/>
  <c r="F6929" i="14"/>
  <c r="E6929" i="14"/>
  <c r="F6928" i="14"/>
  <c r="E6928" i="14"/>
  <c r="F6927" i="14"/>
  <c r="E6927" i="14"/>
  <c r="F6926" i="14"/>
  <c r="E6926" i="14"/>
  <c r="F6925" i="14"/>
  <c r="E6925" i="14"/>
  <c r="F6924" i="14"/>
  <c r="E6924" i="14"/>
  <c r="F6923" i="14"/>
  <c r="E6923" i="14"/>
  <c r="F6922" i="14"/>
  <c r="E6922" i="14"/>
  <c r="F6921" i="14"/>
  <c r="E6921" i="14"/>
  <c r="F6920" i="14"/>
  <c r="E6920" i="14"/>
  <c r="F6919" i="14"/>
  <c r="E6919" i="14"/>
  <c r="F6918" i="14"/>
  <c r="E6918" i="14"/>
  <c r="F6917" i="14"/>
  <c r="E6917" i="14"/>
  <c r="F6916" i="14"/>
  <c r="E6916" i="14"/>
  <c r="F6915" i="14"/>
  <c r="E6915" i="14"/>
  <c r="F6914" i="14"/>
  <c r="E6914" i="14"/>
  <c r="F6913" i="14"/>
  <c r="E6913" i="14"/>
  <c r="F6912" i="14"/>
  <c r="E6912" i="14"/>
  <c r="F6911" i="14"/>
  <c r="E6911" i="14"/>
  <c r="F6910" i="14"/>
  <c r="E6910" i="14"/>
  <c r="F6909" i="14"/>
  <c r="E6909" i="14"/>
  <c r="F6908" i="14"/>
  <c r="E6908" i="14"/>
  <c r="F6907" i="14"/>
  <c r="E6907" i="14"/>
  <c r="F6906" i="14"/>
  <c r="E6906" i="14"/>
  <c r="F6905" i="14"/>
  <c r="E6905" i="14"/>
  <c r="F6904" i="14"/>
  <c r="E6904" i="14"/>
  <c r="F6903" i="14"/>
  <c r="E6903" i="14"/>
  <c r="F6902" i="14"/>
  <c r="E6902" i="14"/>
  <c r="F6901" i="14"/>
  <c r="E6901" i="14"/>
  <c r="F6900" i="14"/>
  <c r="E6900" i="14"/>
  <c r="F6899" i="14"/>
  <c r="E6899" i="14"/>
  <c r="F6898" i="14"/>
  <c r="E6898" i="14"/>
  <c r="F6897" i="14"/>
  <c r="E6897" i="14"/>
  <c r="F6896" i="14"/>
  <c r="E6896" i="14"/>
  <c r="F6895" i="14"/>
  <c r="E6895" i="14"/>
  <c r="F6894" i="14"/>
  <c r="E6894" i="14"/>
  <c r="F6893" i="14"/>
  <c r="E6893" i="14"/>
  <c r="F6892" i="14"/>
  <c r="E6892" i="14"/>
  <c r="F6891" i="14"/>
  <c r="E6891" i="14"/>
  <c r="F6890" i="14"/>
  <c r="E6890" i="14"/>
  <c r="F6889" i="14"/>
  <c r="E6889" i="14"/>
  <c r="F6888" i="14"/>
  <c r="E6888" i="14"/>
  <c r="F6887" i="14"/>
  <c r="E6887" i="14"/>
  <c r="F6886" i="14"/>
  <c r="E6886" i="14"/>
  <c r="F6885" i="14"/>
  <c r="E6885" i="14"/>
  <c r="F6884" i="14"/>
  <c r="E6884" i="14"/>
  <c r="F6883" i="14"/>
  <c r="E6883" i="14"/>
  <c r="F6882" i="14"/>
  <c r="E6882" i="14"/>
  <c r="F6881" i="14"/>
  <c r="E6881" i="14"/>
  <c r="F6880" i="14"/>
  <c r="E6880" i="14"/>
  <c r="F6879" i="14"/>
  <c r="E6879" i="14"/>
  <c r="F6878" i="14"/>
  <c r="E6878" i="14"/>
  <c r="F6877" i="14"/>
  <c r="E6877" i="14"/>
  <c r="F6876" i="14"/>
  <c r="E6876" i="14"/>
  <c r="F6875" i="14"/>
  <c r="E6875" i="14"/>
  <c r="F6874" i="14"/>
  <c r="E6874" i="14"/>
  <c r="F6873" i="14"/>
  <c r="E6873" i="14"/>
  <c r="F6872" i="14"/>
  <c r="E6872" i="14"/>
  <c r="F6871" i="14"/>
  <c r="E6871" i="14"/>
  <c r="F6870" i="14"/>
  <c r="E6870" i="14"/>
  <c r="F6869" i="14"/>
  <c r="E6869" i="14"/>
  <c r="F6868" i="14"/>
  <c r="E6868" i="14"/>
  <c r="F6867" i="14"/>
  <c r="E6867" i="14"/>
  <c r="F6866" i="14"/>
  <c r="E6866" i="14"/>
  <c r="F6865" i="14"/>
  <c r="E6865" i="14"/>
  <c r="F6864" i="14"/>
  <c r="E6864" i="14"/>
  <c r="F6863" i="14"/>
  <c r="E6863" i="14"/>
  <c r="F6862" i="14"/>
  <c r="E6862" i="14"/>
  <c r="F6861" i="14"/>
  <c r="E6861" i="14"/>
  <c r="F6860" i="14"/>
  <c r="E6860" i="14"/>
  <c r="F6859" i="14"/>
  <c r="E6859" i="14"/>
  <c r="F6858" i="14"/>
  <c r="E6858" i="14"/>
  <c r="F6857" i="14"/>
  <c r="E6857" i="14"/>
  <c r="F6856" i="14"/>
  <c r="E6856" i="14"/>
  <c r="F6855" i="14"/>
  <c r="E6855" i="14"/>
  <c r="F6854" i="14"/>
  <c r="E6854" i="14"/>
  <c r="F6853" i="14"/>
  <c r="E6853" i="14"/>
  <c r="F6852" i="14"/>
  <c r="E6852" i="14"/>
  <c r="F6851" i="14"/>
  <c r="E6851" i="14"/>
  <c r="F6850" i="14"/>
  <c r="E6850" i="14"/>
  <c r="F6849" i="14"/>
  <c r="E6849" i="14"/>
  <c r="F6848" i="14"/>
  <c r="E6848" i="14"/>
  <c r="F6847" i="14"/>
  <c r="E6847" i="14"/>
  <c r="F6846" i="14"/>
  <c r="E6846" i="14"/>
  <c r="F6845" i="14"/>
  <c r="E6845" i="14"/>
  <c r="F6844" i="14"/>
  <c r="E6844" i="14"/>
  <c r="F6843" i="14"/>
  <c r="E6843" i="14"/>
  <c r="F6842" i="14"/>
  <c r="E6842" i="14"/>
  <c r="F6841" i="14"/>
  <c r="E6841" i="14"/>
  <c r="F6840" i="14"/>
  <c r="E6840" i="14"/>
  <c r="F6839" i="14"/>
  <c r="E6839" i="14"/>
  <c r="F6838" i="14"/>
  <c r="E6838" i="14"/>
  <c r="F6837" i="14"/>
  <c r="E6837" i="14"/>
  <c r="F6836" i="14"/>
  <c r="E6836" i="14"/>
  <c r="F6835" i="14"/>
  <c r="E6835" i="14"/>
  <c r="F6834" i="14"/>
  <c r="E6834" i="14"/>
  <c r="F6833" i="14"/>
  <c r="E6833" i="14"/>
  <c r="F6832" i="14"/>
  <c r="E6832" i="14"/>
  <c r="F6831" i="14"/>
  <c r="E6831" i="14"/>
  <c r="F6830" i="14"/>
  <c r="E6830" i="14"/>
  <c r="F6829" i="14"/>
  <c r="E6829" i="14"/>
  <c r="F6828" i="14"/>
  <c r="E6828" i="14"/>
  <c r="F6827" i="14"/>
  <c r="E6827" i="14"/>
  <c r="F6826" i="14"/>
  <c r="E6826" i="14"/>
  <c r="F6825" i="14"/>
  <c r="E6825" i="14"/>
  <c r="F6824" i="14"/>
  <c r="E6824" i="14"/>
  <c r="F6823" i="14"/>
  <c r="E6823" i="14"/>
  <c r="F6822" i="14"/>
  <c r="E6822" i="14"/>
  <c r="F6821" i="14"/>
  <c r="E6821" i="14"/>
  <c r="F6820" i="14"/>
  <c r="E6820" i="14"/>
  <c r="F6819" i="14"/>
  <c r="E6819" i="14"/>
  <c r="F6818" i="14"/>
  <c r="E6818" i="14"/>
  <c r="F6817" i="14"/>
  <c r="E6817" i="14"/>
  <c r="F6816" i="14"/>
  <c r="E6816" i="14"/>
  <c r="F6815" i="14"/>
  <c r="E6815" i="14"/>
  <c r="F6814" i="14"/>
  <c r="E6814" i="14"/>
  <c r="F6813" i="14"/>
  <c r="E6813" i="14"/>
  <c r="F6812" i="14"/>
  <c r="E6812" i="14"/>
  <c r="F6811" i="14"/>
  <c r="E6811" i="14"/>
  <c r="F6810" i="14"/>
  <c r="E6810" i="14"/>
  <c r="F6809" i="14"/>
  <c r="E6809" i="14"/>
  <c r="F6808" i="14"/>
  <c r="E6808" i="14"/>
  <c r="F6807" i="14"/>
  <c r="E6807" i="14"/>
  <c r="F6806" i="14"/>
  <c r="E6806" i="14"/>
  <c r="F6805" i="14"/>
  <c r="E6805" i="14"/>
  <c r="F6804" i="14"/>
  <c r="E6804" i="14"/>
  <c r="F6803" i="14"/>
  <c r="E6803" i="14"/>
  <c r="F6802" i="14"/>
  <c r="E6802" i="14"/>
  <c r="F6801" i="14"/>
  <c r="E6801" i="14"/>
  <c r="F6800" i="14"/>
  <c r="E6800" i="14"/>
  <c r="F6799" i="14"/>
  <c r="E6799" i="14"/>
  <c r="F6798" i="14"/>
  <c r="E6798" i="14"/>
  <c r="F6797" i="14"/>
  <c r="E6797" i="14"/>
  <c r="F6796" i="14"/>
  <c r="E6796" i="14"/>
  <c r="F6795" i="14"/>
  <c r="E6795" i="14"/>
  <c r="F6794" i="14"/>
  <c r="E6794" i="14"/>
  <c r="F6793" i="14"/>
  <c r="E6793" i="14"/>
  <c r="F6792" i="14"/>
  <c r="E6792" i="14"/>
  <c r="F6791" i="14"/>
  <c r="E6791" i="14"/>
  <c r="F6790" i="14"/>
  <c r="E6790" i="14"/>
  <c r="F6789" i="14"/>
  <c r="E6789" i="14"/>
  <c r="F6788" i="14"/>
  <c r="E6788" i="14"/>
  <c r="F6787" i="14"/>
  <c r="E6787" i="14"/>
  <c r="F6786" i="14"/>
  <c r="E6786" i="14"/>
  <c r="F6785" i="14"/>
  <c r="E6785" i="14"/>
  <c r="F6784" i="14"/>
  <c r="E6784" i="14"/>
  <c r="F6783" i="14"/>
  <c r="E6783" i="14"/>
  <c r="F6782" i="14"/>
  <c r="E6782" i="14"/>
  <c r="F6781" i="14"/>
  <c r="E6781" i="14"/>
  <c r="F6780" i="14"/>
  <c r="E6780" i="14"/>
  <c r="F6779" i="14"/>
  <c r="E6779" i="14"/>
  <c r="F6778" i="14"/>
  <c r="E6778" i="14"/>
  <c r="F6777" i="14"/>
  <c r="E6777" i="14"/>
  <c r="F6776" i="14"/>
  <c r="E6776" i="14"/>
  <c r="F6775" i="14"/>
  <c r="E6775" i="14"/>
  <c r="F6774" i="14"/>
  <c r="E6774" i="14"/>
  <c r="F6773" i="14"/>
  <c r="E6773" i="14"/>
  <c r="F6772" i="14"/>
  <c r="E6772" i="14"/>
  <c r="F6771" i="14"/>
  <c r="E6771" i="14"/>
  <c r="F6770" i="14"/>
  <c r="E6770" i="14"/>
  <c r="F6769" i="14"/>
  <c r="E6769" i="14"/>
  <c r="F6768" i="14"/>
  <c r="E6768" i="14"/>
  <c r="F6767" i="14"/>
  <c r="E6767" i="14"/>
  <c r="F6766" i="14"/>
  <c r="E6766" i="14"/>
  <c r="F6765" i="14"/>
  <c r="E6765" i="14"/>
  <c r="F6764" i="14"/>
  <c r="E6764" i="14"/>
  <c r="F6763" i="14"/>
  <c r="E6763" i="14"/>
  <c r="F6762" i="14"/>
  <c r="E6762" i="14"/>
  <c r="F6761" i="14"/>
  <c r="E6761" i="14"/>
  <c r="F6760" i="14"/>
  <c r="E6760" i="14"/>
  <c r="F6759" i="14"/>
  <c r="E6759" i="14"/>
  <c r="F6758" i="14"/>
  <c r="E6758" i="14"/>
  <c r="F6757" i="14"/>
  <c r="E6757" i="14"/>
  <c r="F6756" i="14"/>
  <c r="E6756" i="14"/>
  <c r="F6755" i="14"/>
  <c r="E6755" i="14"/>
  <c r="F6754" i="14"/>
  <c r="E6754" i="14"/>
  <c r="F6753" i="14"/>
  <c r="E6753" i="14"/>
  <c r="F6752" i="14"/>
  <c r="E6752" i="14"/>
  <c r="F6751" i="14"/>
  <c r="E6751" i="14"/>
  <c r="F6750" i="14"/>
  <c r="E6750" i="14"/>
  <c r="F6749" i="14"/>
  <c r="E6749" i="14"/>
  <c r="F6748" i="14"/>
  <c r="E6748" i="14"/>
  <c r="F6747" i="14"/>
  <c r="E6747" i="14"/>
  <c r="F6746" i="14"/>
  <c r="E6746" i="14"/>
  <c r="F6745" i="14"/>
  <c r="E6745" i="14"/>
  <c r="F6744" i="14"/>
  <c r="E6744" i="14"/>
  <c r="F6743" i="14"/>
  <c r="E6743" i="14"/>
  <c r="F6742" i="14"/>
  <c r="E6742" i="14"/>
  <c r="F6741" i="14"/>
  <c r="E6741" i="14"/>
  <c r="F6740" i="14"/>
  <c r="E6740" i="14"/>
  <c r="F6739" i="14"/>
  <c r="E6739" i="14"/>
  <c r="F6738" i="14"/>
  <c r="E6738" i="14"/>
  <c r="F6737" i="14"/>
  <c r="E6737" i="14"/>
  <c r="F6736" i="14"/>
  <c r="E6736" i="14"/>
  <c r="F6735" i="14"/>
  <c r="E6735" i="14"/>
  <c r="F6734" i="14"/>
  <c r="E6734" i="14"/>
  <c r="F6733" i="14"/>
  <c r="E6733" i="14"/>
  <c r="F6732" i="14"/>
  <c r="E6732" i="14"/>
  <c r="F6731" i="14"/>
  <c r="E6731" i="14"/>
  <c r="F6730" i="14"/>
  <c r="E6730" i="14"/>
  <c r="F6729" i="14"/>
  <c r="E6729" i="14"/>
  <c r="F6728" i="14"/>
  <c r="E6728" i="14"/>
  <c r="F6727" i="14"/>
  <c r="E6727" i="14"/>
  <c r="F6726" i="14"/>
  <c r="E6726" i="14"/>
  <c r="F6725" i="14"/>
  <c r="E6725" i="14"/>
  <c r="F6724" i="14"/>
  <c r="E6724" i="14"/>
  <c r="F6723" i="14"/>
  <c r="E6723" i="14"/>
  <c r="F6722" i="14"/>
  <c r="E6722" i="14"/>
  <c r="F6721" i="14"/>
  <c r="E6721" i="14"/>
  <c r="F6720" i="14"/>
  <c r="E6720" i="14"/>
  <c r="F6719" i="14"/>
  <c r="E6719" i="14"/>
  <c r="F6718" i="14"/>
  <c r="E6718" i="14"/>
  <c r="F6717" i="14"/>
  <c r="E6717" i="14"/>
  <c r="F6716" i="14"/>
  <c r="E6716" i="14"/>
  <c r="F6715" i="14"/>
  <c r="E6715" i="14"/>
  <c r="F6714" i="14"/>
  <c r="E6714" i="14"/>
  <c r="F6713" i="14"/>
  <c r="E6713" i="14"/>
  <c r="F6712" i="14"/>
  <c r="E6712" i="14"/>
  <c r="F6711" i="14"/>
  <c r="E6711" i="14"/>
  <c r="F6710" i="14"/>
  <c r="E6710" i="14"/>
  <c r="F6709" i="14"/>
  <c r="E6709" i="14"/>
  <c r="F6708" i="14"/>
  <c r="E6708" i="14"/>
  <c r="F6707" i="14"/>
  <c r="E6707" i="14"/>
  <c r="F6706" i="14"/>
  <c r="E6706" i="14"/>
  <c r="F6705" i="14"/>
  <c r="E6705" i="14"/>
  <c r="F6704" i="14"/>
  <c r="E6704" i="14"/>
  <c r="F6703" i="14"/>
  <c r="E6703" i="14"/>
  <c r="F6702" i="14"/>
  <c r="E6702" i="14"/>
  <c r="F6701" i="14"/>
  <c r="E6701" i="14"/>
  <c r="F6700" i="14"/>
  <c r="E6700" i="14"/>
  <c r="F6699" i="14"/>
  <c r="E6699" i="14"/>
  <c r="F6698" i="14"/>
  <c r="E6698" i="14"/>
  <c r="F6697" i="14"/>
  <c r="E6697" i="14"/>
  <c r="F6696" i="14"/>
  <c r="E6696" i="14"/>
  <c r="F6695" i="14"/>
  <c r="E6695" i="14"/>
  <c r="F6694" i="14"/>
  <c r="E6694" i="14"/>
  <c r="F6693" i="14"/>
  <c r="E6693" i="14"/>
  <c r="F6692" i="14"/>
  <c r="E6692" i="14"/>
  <c r="F6691" i="14"/>
  <c r="E6691" i="14"/>
  <c r="F6690" i="14"/>
  <c r="E6690" i="14"/>
  <c r="F6689" i="14"/>
  <c r="E6689" i="14"/>
  <c r="F6688" i="14"/>
  <c r="E6688" i="14"/>
  <c r="F6687" i="14"/>
  <c r="E6687" i="14"/>
  <c r="F6686" i="14"/>
  <c r="E6686" i="14"/>
  <c r="F6685" i="14"/>
  <c r="E6685" i="14"/>
  <c r="F6684" i="14"/>
  <c r="E6684" i="14"/>
  <c r="F6683" i="14"/>
  <c r="E6683" i="14"/>
  <c r="F6682" i="14"/>
  <c r="E6682" i="14"/>
  <c r="F6681" i="14"/>
  <c r="E6681" i="14"/>
  <c r="F6680" i="14"/>
  <c r="E6680" i="14"/>
  <c r="F6679" i="14"/>
  <c r="E6679" i="14"/>
  <c r="F6678" i="14"/>
  <c r="E6678" i="14"/>
  <c r="F6677" i="14"/>
  <c r="E6677" i="14"/>
  <c r="F6676" i="14"/>
  <c r="E6676" i="14"/>
  <c r="F6675" i="14"/>
  <c r="E6675" i="14"/>
  <c r="F6674" i="14"/>
  <c r="E6674" i="14"/>
  <c r="F6673" i="14"/>
  <c r="E6673" i="14"/>
  <c r="F6672" i="14"/>
  <c r="E6672" i="14"/>
  <c r="F6671" i="14"/>
  <c r="E6671" i="14"/>
  <c r="F6670" i="14"/>
  <c r="E6670" i="14"/>
  <c r="F6669" i="14"/>
  <c r="E6669" i="14"/>
  <c r="F6668" i="14"/>
  <c r="E6668" i="14"/>
  <c r="F6667" i="14"/>
  <c r="E6667" i="14"/>
  <c r="F6666" i="14"/>
  <c r="E6666" i="14"/>
  <c r="F6665" i="14"/>
  <c r="E6665" i="14"/>
  <c r="F6664" i="14"/>
  <c r="E6664" i="14"/>
  <c r="F6663" i="14"/>
  <c r="E6663" i="14"/>
  <c r="F6662" i="14"/>
  <c r="E6662" i="14"/>
  <c r="F6661" i="14"/>
  <c r="E6661" i="14"/>
  <c r="F6660" i="14"/>
  <c r="E6660" i="14"/>
  <c r="F6659" i="14"/>
  <c r="E6659" i="14"/>
  <c r="F6658" i="14"/>
  <c r="E6658" i="14"/>
  <c r="F6657" i="14"/>
  <c r="E6657" i="14"/>
  <c r="F6656" i="14"/>
  <c r="E6656" i="14"/>
  <c r="F6655" i="14"/>
  <c r="E6655" i="14"/>
  <c r="F6654" i="14"/>
  <c r="E6654" i="14"/>
  <c r="F6653" i="14"/>
  <c r="E6653" i="14"/>
  <c r="F6652" i="14"/>
  <c r="E6652" i="14"/>
  <c r="F6651" i="14"/>
  <c r="E6651" i="14"/>
  <c r="F6650" i="14"/>
  <c r="E6650" i="14"/>
  <c r="F6649" i="14"/>
  <c r="E6649" i="14"/>
  <c r="F6648" i="14"/>
  <c r="E6648" i="14"/>
  <c r="F6647" i="14"/>
  <c r="E6647" i="14"/>
  <c r="F6646" i="14"/>
  <c r="E6646" i="14"/>
  <c r="F6645" i="14"/>
  <c r="E6645" i="14"/>
  <c r="F6644" i="14"/>
  <c r="E6644" i="14"/>
  <c r="F6643" i="14"/>
  <c r="E6643" i="14"/>
  <c r="F6642" i="14"/>
  <c r="E6642" i="14"/>
  <c r="F6641" i="14"/>
  <c r="E6641" i="14"/>
  <c r="F6640" i="14"/>
  <c r="E6640" i="14"/>
  <c r="F6639" i="14"/>
  <c r="E6639" i="14"/>
  <c r="F6638" i="14"/>
  <c r="E6638" i="14"/>
  <c r="F6637" i="14"/>
  <c r="E6637" i="14"/>
  <c r="F6636" i="14"/>
  <c r="E6636" i="14"/>
  <c r="F6635" i="14"/>
  <c r="E6635" i="14"/>
  <c r="F6634" i="14"/>
  <c r="E6634" i="14"/>
  <c r="F6633" i="14"/>
  <c r="E6633" i="14"/>
  <c r="F6632" i="14"/>
  <c r="E6632" i="14"/>
  <c r="F6631" i="14"/>
  <c r="E6631" i="14"/>
  <c r="F6630" i="14"/>
  <c r="E6630" i="14"/>
  <c r="F6629" i="14"/>
  <c r="E6629" i="14"/>
  <c r="F6628" i="14"/>
  <c r="E6628" i="14"/>
  <c r="F6627" i="14"/>
  <c r="E6627" i="14"/>
  <c r="F6626" i="14"/>
  <c r="E6626" i="14"/>
  <c r="F6625" i="14"/>
  <c r="E6625" i="14"/>
  <c r="F6624" i="14"/>
  <c r="E6624" i="14"/>
  <c r="F6623" i="14"/>
  <c r="E6623" i="14"/>
  <c r="F6622" i="14"/>
  <c r="E6622" i="14"/>
  <c r="F6621" i="14"/>
  <c r="E6621" i="14"/>
  <c r="F6620" i="14"/>
  <c r="E6620" i="14"/>
  <c r="F6619" i="14"/>
  <c r="E6619" i="14"/>
  <c r="F6618" i="14"/>
  <c r="E6618" i="14"/>
  <c r="F6617" i="14"/>
  <c r="E6617" i="14"/>
  <c r="F6616" i="14"/>
  <c r="E6616" i="14"/>
  <c r="F6615" i="14"/>
  <c r="E6615" i="14"/>
  <c r="F6614" i="14"/>
  <c r="E6614" i="14"/>
  <c r="F6613" i="14"/>
  <c r="E6613" i="14"/>
  <c r="F6612" i="14"/>
  <c r="E6612" i="14"/>
  <c r="F6611" i="14"/>
  <c r="E6611" i="14"/>
  <c r="F6610" i="14"/>
  <c r="E6610" i="14"/>
  <c r="F6609" i="14"/>
  <c r="E6609" i="14"/>
  <c r="F6608" i="14"/>
  <c r="E6608" i="14"/>
  <c r="F6607" i="14"/>
  <c r="E6607" i="14"/>
  <c r="F6606" i="14"/>
  <c r="E6606" i="14"/>
  <c r="F6605" i="14"/>
  <c r="E6605" i="14"/>
  <c r="F6604" i="14"/>
  <c r="E6604" i="14"/>
  <c r="F6603" i="14"/>
  <c r="E6603" i="14"/>
  <c r="F6602" i="14"/>
  <c r="E6602" i="14"/>
  <c r="F6601" i="14"/>
  <c r="E6601" i="14"/>
  <c r="F6600" i="14"/>
  <c r="E6600" i="14"/>
  <c r="F6599" i="14"/>
  <c r="E6599" i="14"/>
  <c r="F6598" i="14"/>
  <c r="E6598" i="14"/>
  <c r="F6597" i="14"/>
  <c r="E6597" i="14"/>
  <c r="F6596" i="14"/>
  <c r="E6596" i="14"/>
  <c r="F6595" i="14"/>
  <c r="E6595" i="14"/>
  <c r="F6594" i="14"/>
  <c r="E6594" i="14"/>
  <c r="F6593" i="14"/>
  <c r="E6593" i="14"/>
  <c r="F6592" i="14"/>
  <c r="E6592" i="14"/>
  <c r="F6591" i="14"/>
  <c r="E6591" i="14"/>
  <c r="F6590" i="14"/>
  <c r="E6590" i="14"/>
  <c r="F6589" i="14"/>
  <c r="E6589" i="14"/>
  <c r="F6588" i="14"/>
  <c r="E6588" i="14"/>
  <c r="F6587" i="14"/>
  <c r="E6587" i="14"/>
  <c r="F6586" i="14"/>
  <c r="E6586" i="14"/>
  <c r="F6585" i="14"/>
  <c r="E6585" i="14"/>
  <c r="F6584" i="14"/>
  <c r="E6584" i="14"/>
  <c r="F6583" i="14"/>
  <c r="E6583" i="14"/>
  <c r="F6582" i="14"/>
  <c r="E6582" i="14"/>
  <c r="F6581" i="14"/>
  <c r="E6581" i="14"/>
  <c r="F6580" i="14"/>
  <c r="E6580" i="14"/>
  <c r="F6579" i="14"/>
  <c r="E6579" i="14"/>
  <c r="F6578" i="14"/>
  <c r="E6578" i="14"/>
  <c r="F6577" i="14"/>
  <c r="E6577" i="14"/>
  <c r="F6576" i="14"/>
  <c r="E6576" i="14"/>
  <c r="F6575" i="14"/>
  <c r="E6575" i="14"/>
  <c r="F6574" i="14"/>
  <c r="E6574" i="14"/>
  <c r="F6573" i="14"/>
  <c r="E6573" i="14"/>
  <c r="F6572" i="14"/>
  <c r="E6572" i="14"/>
  <c r="F6571" i="14"/>
  <c r="E6571" i="14"/>
  <c r="F6570" i="14"/>
  <c r="E6570" i="14"/>
  <c r="F6569" i="14"/>
  <c r="E6569" i="14"/>
  <c r="F6568" i="14"/>
  <c r="E6568" i="14"/>
  <c r="F6567" i="14"/>
  <c r="E6567" i="14"/>
  <c r="F6566" i="14"/>
  <c r="E6566" i="14"/>
  <c r="F6565" i="14"/>
  <c r="E6565" i="14"/>
  <c r="F6564" i="14"/>
  <c r="E6564" i="14"/>
  <c r="F6563" i="14"/>
  <c r="E6563" i="14"/>
  <c r="F6562" i="14"/>
  <c r="E6562" i="14"/>
  <c r="F6561" i="14"/>
  <c r="E6561" i="14"/>
  <c r="F6560" i="14"/>
  <c r="E6560" i="14"/>
  <c r="F6559" i="14"/>
  <c r="E6559" i="14"/>
  <c r="F6558" i="14"/>
  <c r="E6558" i="14"/>
  <c r="F6557" i="14"/>
  <c r="E6557" i="14"/>
  <c r="F6556" i="14"/>
  <c r="E6556" i="14"/>
  <c r="F6555" i="14"/>
  <c r="E6555" i="14"/>
  <c r="F6554" i="14"/>
  <c r="E6554" i="14"/>
  <c r="F6553" i="14"/>
  <c r="E6553" i="14"/>
  <c r="F6552" i="14"/>
  <c r="E6552" i="14"/>
  <c r="F6551" i="14"/>
  <c r="E6551" i="14"/>
  <c r="F6550" i="14"/>
  <c r="E6550" i="14"/>
  <c r="F6549" i="14"/>
  <c r="E6549" i="14"/>
  <c r="F6548" i="14"/>
  <c r="E6548" i="14"/>
  <c r="F6547" i="14"/>
  <c r="E6547" i="14"/>
  <c r="F6546" i="14"/>
  <c r="E6546" i="14"/>
  <c r="F6545" i="14"/>
  <c r="E6545" i="14"/>
  <c r="F6544" i="14"/>
  <c r="E6544" i="14"/>
  <c r="F6543" i="14"/>
  <c r="E6543" i="14"/>
  <c r="F6542" i="14"/>
  <c r="E6542" i="14"/>
  <c r="F6541" i="14"/>
  <c r="E6541" i="14"/>
  <c r="F6540" i="14"/>
  <c r="E6540" i="14"/>
  <c r="F6539" i="14"/>
  <c r="E6539" i="14"/>
  <c r="F6538" i="14"/>
  <c r="E6538" i="14"/>
  <c r="F6537" i="14"/>
  <c r="E6537" i="14"/>
  <c r="F6536" i="14"/>
  <c r="E6536" i="14"/>
  <c r="F6535" i="14"/>
  <c r="E6535" i="14"/>
  <c r="F6534" i="14"/>
  <c r="E6534" i="14"/>
  <c r="F6533" i="14"/>
  <c r="E6533" i="14"/>
  <c r="F6532" i="14"/>
  <c r="E6532" i="14"/>
  <c r="F6531" i="14"/>
  <c r="E6531" i="14"/>
  <c r="F6530" i="14"/>
  <c r="E6530" i="14"/>
  <c r="F6529" i="14"/>
  <c r="E6529" i="14"/>
  <c r="F6528" i="14"/>
  <c r="E6528" i="14"/>
  <c r="F6527" i="14"/>
  <c r="E6527" i="14"/>
  <c r="F6526" i="14"/>
  <c r="E6526" i="14"/>
  <c r="F6525" i="14"/>
  <c r="E6525" i="14"/>
  <c r="F6524" i="14"/>
  <c r="E6524" i="14"/>
  <c r="F6523" i="14"/>
  <c r="E6523" i="14"/>
  <c r="F6522" i="14"/>
  <c r="E6522" i="14"/>
  <c r="F6521" i="14"/>
  <c r="E6521" i="14"/>
  <c r="F6520" i="14"/>
  <c r="E6520" i="14"/>
  <c r="F6519" i="14"/>
  <c r="E6519" i="14"/>
  <c r="F6518" i="14"/>
  <c r="E6518" i="14"/>
  <c r="F6517" i="14"/>
  <c r="E6517" i="14"/>
  <c r="F6516" i="14"/>
  <c r="E6516" i="14"/>
  <c r="F6515" i="14"/>
  <c r="E6515" i="14"/>
  <c r="F6514" i="14"/>
  <c r="E6514" i="14"/>
  <c r="F6513" i="14"/>
  <c r="E6513" i="14"/>
  <c r="F6512" i="14"/>
  <c r="E6512" i="14"/>
  <c r="F6511" i="14"/>
  <c r="E6511" i="14"/>
  <c r="F6510" i="14"/>
  <c r="E6510" i="14"/>
  <c r="F6509" i="14"/>
  <c r="E6509" i="14"/>
  <c r="F6508" i="14"/>
  <c r="E6508" i="14"/>
  <c r="F6507" i="14"/>
  <c r="E6507" i="14"/>
  <c r="F6506" i="14"/>
  <c r="E6506" i="14"/>
  <c r="F6505" i="14"/>
  <c r="E6505" i="14"/>
  <c r="F6504" i="14"/>
  <c r="E6504" i="14"/>
  <c r="F6503" i="14"/>
  <c r="E6503" i="14"/>
  <c r="F6502" i="14"/>
  <c r="E6502" i="14"/>
  <c r="F6501" i="14"/>
  <c r="E6501" i="14"/>
  <c r="F6500" i="14"/>
  <c r="E6500" i="14"/>
  <c r="F6499" i="14"/>
  <c r="E6499" i="14"/>
  <c r="F6498" i="14"/>
  <c r="E6498" i="14"/>
  <c r="F6497" i="14"/>
  <c r="E6497" i="14"/>
  <c r="F6496" i="14"/>
  <c r="E6496" i="14"/>
  <c r="F6495" i="14"/>
  <c r="E6495" i="14"/>
  <c r="F6494" i="14"/>
  <c r="E6494" i="14"/>
  <c r="F6493" i="14"/>
  <c r="E6493" i="14"/>
  <c r="F6492" i="14"/>
  <c r="E6492" i="14"/>
  <c r="F6491" i="14"/>
  <c r="E6491" i="14"/>
  <c r="F6490" i="14"/>
  <c r="E6490" i="14"/>
  <c r="F6489" i="14"/>
  <c r="E6489" i="14"/>
  <c r="F6488" i="14"/>
  <c r="E6488" i="14"/>
  <c r="F6487" i="14"/>
  <c r="E6487" i="14"/>
  <c r="F6486" i="14"/>
  <c r="E6486" i="14"/>
  <c r="F6485" i="14"/>
  <c r="E6485" i="14"/>
  <c r="F6484" i="14"/>
  <c r="E6484" i="14"/>
  <c r="F6483" i="14"/>
  <c r="E6483" i="14"/>
  <c r="F6482" i="14"/>
  <c r="E6482" i="14"/>
  <c r="F6481" i="14"/>
  <c r="E6481" i="14"/>
  <c r="F6480" i="14"/>
  <c r="E6480" i="14"/>
  <c r="F6479" i="14"/>
  <c r="E6479" i="14"/>
  <c r="F6478" i="14"/>
  <c r="E6478" i="14"/>
  <c r="F6477" i="14"/>
  <c r="E6477" i="14"/>
  <c r="F6476" i="14"/>
  <c r="E6476" i="14"/>
  <c r="F6475" i="14"/>
  <c r="E6475" i="14"/>
  <c r="F6474" i="14"/>
  <c r="E6474" i="14"/>
  <c r="F6473" i="14"/>
  <c r="E6473" i="14"/>
  <c r="F6472" i="14"/>
  <c r="E6472" i="14"/>
  <c r="F6471" i="14"/>
  <c r="E6471" i="14"/>
  <c r="F6470" i="14"/>
  <c r="E6470" i="14"/>
  <c r="F6469" i="14"/>
  <c r="E6469" i="14"/>
  <c r="F6468" i="14"/>
  <c r="E6468" i="14"/>
  <c r="F6467" i="14"/>
  <c r="E6467" i="14"/>
  <c r="F6466" i="14"/>
  <c r="E6466" i="14"/>
  <c r="F6465" i="14"/>
  <c r="E6465" i="14"/>
  <c r="F6464" i="14"/>
  <c r="E6464" i="14"/>
  <c r="F6463" i="14"/>
  <c r="E6463" i="14"/>
  <c r="F6462" i="14"/>
  <c r="E6462" i="14"/>
  <c r="F6461" i="14"/>
  <c r="E6461" i="14"/>
  <c r="F6460" i="14"/>
  <c r="E6460" i="14"/>
  <c r="F6459" i="14"/>
  <c r="E6459" i="14"/>
  <c r="F6458" i="14"/>
  <c r="E6458" i="14"/>
  <c r="F6457" i="14"/>
  <c r="E6457" i="14"/>
  <c r="F6456" i="14"/>
  <c r="E6456" i="14"/>
  <c r="F6455" i="14"/>
  <c r="E6455" i="14"/>
  <c r="F6454" i="14"/>
  <c r="E6454" i="14"/>
  <c r="F6453" i="14"/>
  <c r="E6453" i="14"/>
  <c r="F6452" i="14"/>
  <c r="E6452" i="14"/>
  <c r="F6451" i="14"/>
  <c r="E6451" i="14"/>
  <c r="F6450" i="14"/>
  <c r="E6450" i="14"/>
  <c r="F6449" i="14"/>
  <c r="E6449" i="14"/>
  <c r="F6448" i="14"/>
  <c r="E6448" i="14"/>
  <c r="F6447" i="14"/>
  <c r="E6447" i="14"/>
  <c r="F6446" i="14"/>
  <c r="E6446" i="14"/>
  <c r="F6445" i="14"/>
  <c r="E6445" i="14"/>
  <c r="F6444" i="14"/>
  <c r="E6444" i="14"/>
  <c r="F6443" i="14"/>
  <c r="E6443" i="14"/>
  <c r="F6442" i="14"/>
  <c r="E6442" i="14"/>
  <c r="F6441" i="14"/>
  <c r="E6441" i="14"/>
  <c r="F6440" i="14"/>
  <c r="E6440" i="14"/>
  <c r="F6439" i="14"/>
  <c r="E6439" i="14"/>
  <c r="F6438" i="14"/>
  <c r="E6438" i="14"/>
  <c r="F6437" i="14"/>
  <c r="E6437" i="14"/>
  <c r="F6436" i="14"/>
  <c r="E6436" i="14"/>
  <c r="F6435" i="14"/>
  <c r="E6435" i="14"/>
  <c r="F6434" i="14"/>
  <c r="E6434" i="14"/>
  <c r="F6433" i="14"/>
  <c r="E6433" i="14"/>
  <c r="F6432" i="14"/>
  <c r="E6432" i="14"/>
  <c r="F6431" i="14"/>
  <c r="E6431" i="14"/>
  <c r="F6430" i="14"/>
  <c r="E6430" i="14"/>
  <c r="F6429" i="14"/>
  <c r="E6429" i="14"/>
  <c r="F6428" i="14"/>
  <c r="E6428" i="14"/>
  <c r="F6427" i="14"/>
  <c r="E6427" i="14"/>
  <c r="F6426" i="14"/>
  <c r="E6426" i="14"/>
  <c r="F6425" i="14"/>
  <c r="E6425" i="14"/>
  <c r="F6424" i="14"/>
  <c r="E6424" i="14"/>
  <c r="F6423" i="14"/>
  <c r="E6423" i="14"/>
  <c r="F6422" i="14"/>
  <c r="E6422" i="14"/>
  <c r="F6421" i="14"/>
  <c r="E6421" i="14"/>
  <c r="F6420" i="14"/>
  <c r="E6420" i="14"/>
  <c r="F6419" i="14"/>
  <c r="E6419" i="14"/>
  <c r="F6418" i="14"/>
  <c r="E6418" i="14"/>
  <c r="F6417" i="14"/>
  <c r="E6417" i="14"/>
  <c r="F6416" i="14"/>
  <c r="E6416" i="14"/>
  <c r="F6415" i="14"/>
  <c r="E6415" i="14"/>
  <c r="F6414" i="14"/>
  <c r="E6414" i="14"/>
  <c r="F6413" i="14"/>
  <c r="E6413" i="14"/>
  <c r="F6412" i="14"/>
  <c r="E6412" i="14"/>
  <c r="F6411" i="14"/>
  <c r="E6411" i="14"/>
  <c r="F6410" i="14"/>
  <c r="E6410" i="14"/>
  <c r="F6409" i="14"/>
  <c r="E6409" i="14"/>
  <c r="F6408" i="14"/>
  <c r="E6408" i="14"/>
  <c r="F6407" i="14"/>
  <c r="E6407" i="14"/>
  <c r="F6406" i="14"/>
  <c r="E6406" i="14"/>
  <c r="F6405" i="14"/>
  <c r="E6405" i="14"/>
  <c r="F6404" i="14"/>
  <c r="E6404" i="14"/>
  <c r="F6403" i="14"/>
  <c r="E6403" i="14"/>
  <c r="F6402" i="14"/>
  <c r="E6402" i="14"/>
  <c r="F6401" i="14"/>
  <c r="E6401" i="14"/>
  <c r="F6400" i="14"/>
  <c r="E6400" i="14"/>
  <c r="F6399" i="14"/>
  <c r="E6399" i="14"/>
  <c r="F6398" i="14"/>
  <c r="E6398" i="14"/>
  <c r="F6397" i="14"/>
  <c r="E6397" i="14"/>
  <c r="F6396" i="14"/>
  <c r="E6396" i="14"/>
  <c r="F6395" i="14"/>
  <c r="E6395" i="14"/>
  <c r="F6394" i="14"/>
  <c r="E6394" i="14"/>
  <c r="F6393" i="14"/>
  <c r="E6393" i="14"/>
  <c r="F6392" i="14"/>
  <c r="E6392" i="14"/>
  <c r="F6391" i="14"/>
  <c r="E6391" i="14"/>
  <c r="F6390" i="14"/>
  <c r="E6390" i="14"/>
  <c r="F6389" i="14"/>
  <c r="E6389" i="14"/>
  <c r="F6388" i="14"/>
  <c r="E6388" i="14"/>
  <c r="F6387" i="14"/>
  <c r="E6387" i="14"/>
  <c r="F6386" i="14"/>
  <c r="E6386" i="14"/>
  <c r="F6385" i="14"/>
  <c r="E6385" i="14"/>
  <c r="F6384" i="14"/>
  <c r="E6384" i="14"/>
  <c r="F6383" i="14"/>
  <c r="E6383" i="14"/>
  <c r="F6382" i="14"/>
  <c r="E6382" i="14"/>
  <c r="F6381" i="14"/>
  <c r="E6381" i="14"/>
  <c r="F6380" i="14"/>
  <c r="E6380" i="14"/>
  <c r="F6379" i="14"/>
  <c r="E6379" i="14"/>
  <c r="F6378" i="14"/>
  <c r="E6378" i="14"/>
  <c r="F6377" i="14"/>
  <c r="E6377" i="14"/>
  <c r="F6376" i="14"/>
  <c r="E6376" i="14"/>
  <c r="F6375" i="14"/>
  <c r="E6375" i="14"/>
  <c r="F6374" i="14"/>
  <c r="E6374" i="14"/>
  <c r="F6373" i="14"/>
  <c r="E6373" i="14"/>
  <c r="F6372" i="14"/>
  <c r="E6372" i="14"/>
  <c r="F6371" i="14"/>
  <c r="E6371" i="14"/>
  <c r="F6370" i="14"/>
  <c r="E6370" i="14"/>
  <c r="F6369" i="14"/>
  <c r="E6369" i="14"/>
  <c r="F6368" i="14"/>
  <c r="E6368" i="14"/>
  <c r="F6367" i="14"/>
  <c r="E6367" i="14"/>
  <c r="F6366" i="14"/>
  <c r="E6366" i="14"/>
  <c r="F6365" i="14"/>
  <c r="E6365" i="14"/>
  <c r="F6364" i="14"/>
  <c r="E6364" i="14"/>
  <c r="F6363" i="14"/>
  <c r="E6363" i="14"/>
  <c r="F6362" i="14"/>
  <c r="E6362" i="14"/>
  <c r="F6361" i="14"/>
  <c r="E6361" i="14"/>
  <c r="F6360" i="14"/>
  <c r="E6360" i="14"/>
  <c r="F6359" i="14"/>
  <c r="E6359" i="14"/>
  <c r="F6358" i="14"/>
  <c r="E6358" i="14"/>
  <c r="F6357" i="14"/>
  <c r="E6357" i="14"/>
  <c r="F6356" i="14"/>
  <c r="E6356" i="14"/>
  <c r="F6355" i="14"/>
  <c r="E6355" i="14"/>
  <c r="F6354" i="14"/>
  <c r="E6354" i="14"/>
  <c r="F6353" i="14"/>
  <c r="E6353" i="14"/>
  <c r="F6352" i="14"/>
  <c r="E6352" i="14"/>
  <c r="F6351" i="14"/>
  <c r="E6351" i="14"/>
  <c r="F6350" i="14"/>
  <c r="E6350" i="14"/>
  <c r="F6349" i="14"/>
  <c r="E6349" i="14"/>
  <c r="F6348" i="14"/>
  <c r="E6348" i="14"/>
  <c r="F6347" i="14"/>
  <c r="E6347" i="14"/>
  <c r="F6346" i="14"/>
  <c r="E6346" i="14"/>
  <c r="F6345" i="14"/>
  <c r="E6345" i="14"/>
  <c r="F6344" i="14"/>
  <c r="E6344" i="14"/>
  <c r="F6343" i="14"/>
  <c r="E6343" i="14"/>
  <c r="F6342" i="14"/>
  <c r="E6342" i="14"/>
  <c r="F6341" i="14"/>
  <c r="E6341" i="14"/>
  <c r="F6340" i="14"/>
  <c r="E6340" i="14"/>
  <c r="F6339" i="14"/>
  <c r="E6339" i="14"/>
  <c r="F6338" i="14"/>
  <c r="E6338" i="14"/>
  <c r="F6337" i="14"/>
  <c r="E6337" i="14"/>
  <c r="F6336" i="14"/>
  <c r="E6336" i="14"/>
  <c r="F6335" i="14"/>
  <c r="E6335" i="14"/>
  <c r="F6334" i="14"/>
  <c r="E6334" i="14"/>
  <c r="F6333" i="14"/>
  <c r="E6333" i="14"/>
  <c r="F6332" i="14"/>
  <c r="E6332" i="14"/>
  <c r="F6331" i="14"/>
  <c r="E6331" i="14"/>
  <c r="F6330" i="14"/>
  <c r="E6330" i="14"/>
  <c r="F6329" i="14"/>
  <c r="E6329" i="14"/>
  <c r="F6328" i="14"/>
  <c r="E6328" i="14"/>
  <c r="F6327" i="14"/>
  <c r="E6327" i="14"/>
  <c r="F6326" i="14"/>
  <c r="E6326" i="14"/>
  <c r="F6325" i="14"/>
  <c r="E6325" i="14"/>
  <c r="F6324" i="14"/>
  <c r="E6324" i="14"/>
  <c r="F6323" i="14"/>
  <c r="E6323" i="14"/>
  <c r="F6322" i="14"/>
  <c r="E6322" i="14"/>
  <c r="F6321" i="14"/>
  <c r="E6321" i="14"/>
  <c r="F6320" i="14"/>
  <c r="E6320" i="14"/>
  <c r="F6319" i="14"/>
  <c r="E6319" i="14"/>
  <c r="F6318" i="14"/>
  <c r="E6318" i="14"/>
  <c r="F6317" i="14"/>
  <c r="E6317" i="14"/>
  <c r="F6316" i="14"/>
  <c r="E6316" i="14"/>
  <c r="F6315" i="14"/>
  <c r="E6315" i="14"/>
  <c r="F6314" i="14"/>
  <c r="E6314" i="14"/>
  <c r="F6313" i="14"/>
  <c r="E6313" i="14"/>
  <c r="F6312" i="14"/>
  <c r="E6312" i="14"/>
  <c r="F6311" i="14"/>
  <c r="E6311" i="14"/>
  <c r="F6310" i="14"/>
  <c r="E6310" i="14"/>
  <c r="F6309" i="14"/>
  <c r="E6309" i="14"/>
  <c r="F6308" i="14"/>
  <c r="E6308" i="14"/>
  <c r="F6307" i="14"/>
  <c r="E6307" i="14"/>
  <c r="F6306" i="14"/>
  <c r="E6306" i="14"/>
  <c r="F6305" i="14"/>
  <c r="E6305" i="14"/>
  <c r="F6304" i="14"/>
  <c r="E6304" i="14"/>
  <c r="F6303" i="14"/>
  <c r="E6303" i="14"/>
  <c r="F6302" i="14"/>
  <c r="E6302" i="14"/>
  <c r="F6301" i="14"/>
  <c r="E6301" i="14"/>
  <c r="F6300" i="14"/>
  <c r="E6300" i="14"/>
  <c r="F6299" i="14"/>
  <c r="E6299" i="14"/>
  <c r="F6298" i="14"/>
  <c r="E6298" i="14"/>
  <c r="F6297" i="14"/>
  <c r="E6297" i="14"/>
  <c r="F6296" i="14"/>
  <c r="E6296" i="14"/>
  <c r="F6295" i="14"/>
  <c r="E6295" i="14"/>
  <c r="F6294" i="14"/>
  <c r="E6294" i="14"/>
  <c r="F6293" i="14"/>
  <c r="E6293" i="14"/>
  <c r="F6292" i="14"/>
  <c r="E6292" i="14"/>
  <c r="F6291" i="14"/>
  <c r="E6291" i="14"/>
  <c r="F6290" i="14"/>
  <c r="E6290" i="14"/>
  <c r="F6289" i="14"/>
  <c r="E6289" i="14"/>
  <c r="F6288" i="14"/>
  <c r="E6288" i="14"/>
  <c r="F6287" i="14"/>
  <c r="E6287" i="14"/>
  <c r="F6286" i="14"/>
  <c r="E6286" i="14"/>
  <c r="F6285" i="14"/>
  <c r="E6285" i="14"/>
  <c r="F6284" i="14"/>
  <c r="E6284" i="14"/>
  <c r="F6283" i="14"/>
  <c r="E6283" i="14"/>
  <c r="F6282" i="14"/>
  <c r="E6282" i="14"/>
  <c r="F6281" i="14"/>
  <c r="E6281" i="14"/>
  <c r="F6280" i="14"/>
  <c r="E6280" i="14"/>
  <c r="F6279" i="14"/>
  <c r="E6279" i="14"/>
  <c r="F6278" i="14"/>
  <c r="E6278" i="14"/>
  <c r="F6277" i="14"/>
  <c r="E6277" i="14"/>
  <c r="F6276" i="14"/>
  <c r="E6276" i="14"/>
  <c r="F6275" i="14"/>
  <c r="E6275" i="14"/>
  <c r="F6274" i="14"/>
  <c r="E6274" i="14"/>
  <c r="F6273" i="14"/>
  <c r="E6273" i="14"/>
  <c r="F6272" i="14"/>
  <c r="E6272" i="14"/>
  <c r="F6271" i="14"/>
  <c r="E6271" i="14"/>
  <c r="F6270" i="14"/>
  <c r="E6270" i="14"/>
  <c r="F6269" i="14"/>
  <c r="E6269" i="14"/>
  <c r="F6268" i="14"/>
  <c r="E6268" i="14"/>
  <c r="F6267" i="14"/>
  <c r="E6267" i="14"/>
  <c r="F6266" i="14"/>
  <c r="E6266" i="14"/>
  <c r="F6265" i="14"/>
  <c r="E6265" i="14"/>
  <c r="F6264" i="14"/>
  <c r="E6264" i="14"/>
  <c r="F6263" i="14"/>
  <c r="E6263" i="14"/>
  <c r="F6262" i="14"/>
  <c r="E6262" i="14"/>
  <c r="F6261" i="14"/>
  <c r="E6261" i="14"/>
  <c r="F6260" i="14"/>
  <c r="E6260" i="14"/>
  <c r="F6259" i="14"/>
  <c r="E6259" i="14"/>
  <c r="F6258" i="14"/>
  <c r="E6258" i="14"/>
  <c r="F6257" i="14"/>
  <c r="E6257" i="14"/>
  <c r="F6256" i="14"/>
  <c r="E6256" i="14"/>
  <c r="F6255" i="14"/>
  <c r="E6255" i="14"/>
  <c r="F6254" i="14"/>
  <c r="E6254" i="14"/>
  <c r="F6253" i="14"/>
  <c r="E6253" i="14"/>
  <c r="F6252" i="14"/>
  <c r="E6252" i="14"/>
  <c r="F6251" i="14"/>
  <c r="E6251" i="14"/>
  <c r="F6250" i="14"/>
  <c r="E6250" i="14"/>
  <c r="F6249" i="14"/>
  <c r="E6249" i="14"/>
  <c r="F6248" i="14"/>
  <c r="E6248" i="14"/>
  <c r="F6247" i="14"/>
  <c r="E6247" i="14"/>
  <c r="F6246" i="14"/>
  <c r="E6246" i="14"/>
  <c r="F6245" i="14"/>
  <c r="E6245" i="14"/>
  <c r="F6244" i="14"/>
  <c r="E6244" i="14"/>
  <c r="F6243" i="14"/>
  <c r="E6243" i="14"/>
  <c r="F6242" i="14"/>
  <c r="E6242" i="14"/>
  <c r="F6241" i="14"/>
  <c r="E6241" i="14"/>
  <c r="F6240" i="14"/>
  <c r="E6240" i="14"/>
  <c r="F6239" i="14"/>
  <c r="E6239" i="14"/>
  <c r="F6238" i="14"/>
  <c r="E6238" i="14"/>
  <c r="F6237" i="14"/>
  <c r="E6237" i="14"/>
  <c r="F6236" i="14"/>
  <c r="E6236" i="14"/>
  <c r="F6235" i="14"/>
  <c r="E6235" i="14"/>
  <c r="F6234" i="14"/>
  <c r="E6234" i="14"/>
  <c r="F6233" i="14"/>
  <c r="E6233" i="14"/>
  <c r="F6232" i="14"/>
  <c r="E6232" i="14"/>
  <c r="F6231" i="14"/>
  <c r="E6231" i="14"/>
  <c r="F6230" i="14"/>
  <c r="E6230" i="14"/>
  <c r="F6229" i="14"/>
  <c r="E6229" i="14"/>
  <c r="F6228" i="14"/>
  <c r="E6228" i="14"/>
  <c r="F6227" i="14"/>
  <c r="E6227" i="14"/>
  <c r="F6226" i="14"/>
  <c r="E6226" i="14"/>
  <c r="F6225" i="14"/>
  <c r="E6225" i="14"/>
  <c r="F6224" i="14"/>
  <c r="E6224" i="14"/>
  <c r="F6223" i="14"/>
  <c r="E6223" i="14"/>
  <c r="F6222" i="14"/>
  <c r="E6222" i="14"/>
  <c r="F6221" i="14"/>
  <c r="E6221" i="14"/>
  <c r="F6220" i="14"/>
  <c r="E6220" i="14"/>
  <c r="F6219" i="14"/>
  <c r="E6219" i="14"/>
  <c r="F6218" i="14"/>
  <c r="E6218" i="14"/>
  <c r="F6217" i="14"/>
  <c r="E6217" i="14"/>
  <c r="F6216" i="14"/>
  <c r="E6216" i="14"/>
  <c r="F6215" i="14"/>
  <c r="E6215" i="14"/>
  <c r="F6214" i="14"/>
  <c r="E6214" i="14"/>
  <c r="F6213" i="14"/>
  <c r="E6213" i="14"/>
  <c r="F6212" i="14"/>
  <c r="E6212" i="14"/>
  <c r="F6211" i="14"/>
  <c r="E6211" i="14"/>
  <c r="F6210" i="14"/>
  <c r="E6210" i="14"/>
  <c r="F6209" i="14"/>
  <c r="E6209" i="14"/>
  <c r="F6208" i="14"/>
  <c r="E6208" i="14"/>
  <c r="F6207" i="14"/>
  <c r="E6207" i="14"/>
  <c r="F6206" i="14"/>
  <c r="E6206" i="14"/>
  <c r="F6205" i="14"/>
  <c r="E6205" i="14"/>
  <c r="F6204" i="14"/>
  <c r="E6204" i="14"/>
  <c r="F6203" i="14"/>
  <c r="E6203" i="14"/>
  <c r="F6202" i="14"/>
  <c r="E6202" i="14"/>
  <c r="F6201" i="14"/>
  <c r="E6201" i="14"/>
  <c r="F6200" i="14"/>
  <c r="E6200" i="14"/>
  <c r="F6199" i="14"/>
  <c r="E6199" i="14"/>
  <c r="F6198" i="14"/>
  <c r="E6198" i="14"/>
  <c r="F6197" i="14"/>
  <c r="E6197" i="14"/>
  <c r="F6196" i="14"/>
  <c r="E6196" i="14"/>
  <c r="F6195" i="14"/>
  <c r="E6195" i="14"/>
  <c r="F6194" i="14"/>
  <c r="E6194" i="14"/>
  <c r="F6193" i="14"/>
  <c r="E6193" i="14"/>
  <c r="F6192" i="14"/>
  <c r="E6192" i="14"/>
  <c r="F6191" i="14"/>
  <c r="E6191" i="14"/>
  <c r="F6190" i="14"/>
  <c r="E6190" i="14"/>
  <c r="F6189" i="14"/>
  <c r="E6189" i="14"/>
  <c r="F6188" i="14"/>
  <c r="E6188" i="14"/>
  <c r="F6187" i="14"/>
  <c r="E6187" i="14"/>
  <c r="F6186" i="14"/>
  <c r="E6186" i="14"/>
  <c r="F6185" i="14"/>
  <c r="E6185" i="14"/>
  <c r="F6184" i="14"/>
  <c r="E6184" i="14"/>
  <c r="F6183" i="14"/>
  <c r="E6183" i="14"/>
  <c r="F6182" i="14"/>
  <c r="E6182" i="14"/>
  <c r="F6181" i="14"/>
  <c r="E6181" i="14"/>
  <c r="F6180" i="14"/>
  <c r="E6180" i="14"/>
  <c r="F6179" i="14"/>
  <c r="E6179" i="14"/>
  <c r="F6178" i="14"/>
  <c r="E6178" i="14"/>
  <c r="F6177" i="14"/>
  <c r="E6177" i="14"/>
  <c r="F6176" i="14"/>
  <c r="E6176" i="14"/>
  <c r="F6175" i="14"/>
  <c r="E6175" i="14"/>
  <c r="F6174" i="14"/>
  <c r="E6174" i="14"/>
  <c r="F6173" i="14"/>
  <c r="E6173" i="14"/>
  <c r="F6172" i="14"/>
  <c r="E6172" i="14"/>
  <c r="F6171" i="14"/>
  <c r="E6171" i="14"/>
  <c r="F6170" i="14"/>
  <c r="E6170" i="14"/>
  <c r="F6169" i="14"/>
  <c r="E6169" i="14"/>
  <c r="F6168" i="14"/>
  <c r="E6168" i="14"/>
  <c r="F6167" i="14"/>
  <c r="E6167" i="14"/>
  <c r="F6166" i="14"/>
  <c r="E6166" i="14"/>
  <c r="F6165" i="14"/>
  <c r="E6165" i="14"/>
  <c r="F6164" i="14"/>
  <c r="E6164" i="14"/>
  <c r="F6163" i="14"/>
  <c r="E6163" i="14"/>
  <c r="F6162" i="14"/>
  <c r="E6162" i="14"/>
  <c r="F6161" i="14"/>
  <c r="E6161" i="14"/>
  <c r="F6160" i="14"/>
  <c r="E6160" i="14"/>
  <c r="F6159" i="14"/>
  <c r="E6159" i="14"/>
  <c r="F6158" i="14"/>
  <c r="E6158" i="14"/>
  <c r="F6157" i="14"/>
  <c r="E6157" i="14"/>
  <c r="F6156" i="14"/>
  <c r="E6156" i="14"/>
  <c r="F6155" i="14"/>
  <c r="E6155" i="14"/>
  <c r="F6154" i="14"/>
  <c r="E6154" i="14"/>
  <c r="F6153" i="14"/>
  <c r="E6153" i="14"/>
  <c r="F6152" i="14"/>
  <c r="E6152" i="14"/>
  <c r="F6151" i="14"/>
  <c r="E6151" i="14"/>
  <c r="F6150" i="14"/>
  <c r="E6150" i="14"/>
  <c r="F6149" i="14"/>
  <c r="E6149" i="14"/>
  <c r="F6148" i="14"/>
  <c r="E6148" i="14"/>
  <c r="F6147" i="14"/>
  <c r="E6147" i="14"/>
  <c r="F6146" i="14"/>
  <c r="E6146" i="14"/>
  <c r="F6145" i="14"/>
  <c r="E6145" i="14"/>
  <c r="F6144" i="14"/>
  <c r="E6144" i="14"/>
  <c r="F6143" i="14"/>
  <c r="E6143" i="14"/>
  <c r="F6142" i="14"/>
  <c r="E6142" i="14"/>
  <c r="F6141" i="14"/>
  <c r="E6141" i="14"/>
  <c r="F6140" i="14"/>
  <c r="E6140" i="14"/>
  <c r="F6139" i="14"/>
  <c r="E6139" i="14"/>
  <c r="F6138" i="14"/>
  <c r="E6138" i="14"/>
  <c r="F6137" i="14"/>
  <c r="E6137" i="14"/>
  <c r="F6136" i="14"/>
  <c r="E6136" i="14"/>
  <c r="F6135" i="14"/>
  <c r="E6135" i="14"/>
  <c r="F6134" i="14"/>
  <c r="E6134" i="14"/>
  <c r="F6133" i="14"/>
  <c r="E6133" i="14"/>
  <c r="F6132" i="14"/>
  <c r="E6132" i="14"/>
  <c r="F6131" i="14"/>
  <c r="E6131" i="14"/>
  <c r="F6130" i="14"/>
  <c r="E6130" i="14"/>
  <c r="F6129" i="14"/>
  <c r="E6129" i="14"/>
  <c r="F6128" i="14"/>
  <c r="E6128" i="14"/>
  <c r="F6127" i="14"/>
  <c r="E6127" i="14"/>
  <c r="F6126" i="14"/>
  <c r="E6126" i="14"/>
  <c r="F6125" i="14"/>
  <c r="E6125" i="14"/>
  <c r="F6124" i="14"/>
  <c r="E6124" i="14"/>
  <c r="F6123" i="14"/>
  <c r="E6123" i="14"/>
  <c r="F6122" i="14"/>
  <c r="E6122" i="14"/>
  <c r="F6121" i="14"/>
  <c r="E6121" i="14"/>
  <c r="F6120" i="14"/>
  <c r="E6120" i="14"/>
  <c r="F6119" i="14"/>
  <c r="E6119" i="14"/>
  <c r="F6118" i="14"/>
  <c r="E6118" i="14"/>
  <c r="F6117" i="14"/>
  <c r="E6117" i="14"/>
  <c r="F6116" i="14"/>
  <c r="E6116" i="14"/>
  <c r="F6115" i="14"/>
  <c r="E6115" i="14"/>
  <c r="F6114" i="14"/>
  <c r="E6114" i="14"/>
  <c r="F6113" i="14"/>
  <c r="E6113" i="14"/>
  <c r="F6112" i="14"/>
  <c r="E6112" i="14"/>
  <c r="F6111" i="14"/>
  <c r="E6111" i="14"/>
  <c r="F6110" i="14"/>
  <c r="E6110" i="14"/>
  <c r="F6109" i="14"/>
  <c r="E6109" i="14"/>
  <c r="F6108" i="14"/>
  <c r="E6108" i="14"/>
  <c r="F6107" i="14"/>
  <c r="E6107" i="14"/>
  <c r="F6106" i="14"/>
  <c r="E6106" i="14"/>
  <c r="F6105" i="14"/>
  <c r="E6105" i="14"/>
  <c r="F6104" i="14"/>
  <c r="E6104" i="14"/>
  <c r="F6103" i="14"/>
  <c r="E6103" i="14"/>
  <c r="F6102" i="14"/>
  <c r="E6102" i="14"/>
  <c r="F6101" i="14"/>
  <c r="E6101" i="14"/>
  <c r="F6100" i="14"/>
  <c r="E6100" i="14"/>
  <c r="F6099" i="14"/>
  <c r="E6099" i="14"/>
  <c r="F6098" i="14"/>
  <c r="E6098" i="14"/>
  <c r="F6097" i="14"/>
  <c r="E6097" i="14"/>
  <c r="F6096" i="14"/>
  <c r="E6096" i="14"/>
  <c r="F6095" i="14"/>
  <c r="E6095" i="14"/>
  <c r="F6094" i="14"/>
  <c r="E6094" i="14"/>
  <c r="F6093" i="14"/>
  <c r="E6093" i="14"/>
  <c r="F6092" i="14"/>
  <c r="E6092" i="14"/>
  <c r="F6091" i="14"/>
  <c r="E6091" i="14"/>
  <c r="F6090" i="14"/>
  <c r="E6090" i="14"/>
  <c r="F6089" i="14"/>
  <c r="E6089" i="14"/>
  <c r="F6088" i="14"/>
  <c r="E6088" i="14"/>
  <c r="F6087" i="14"/>
  <c r="E6087" i="14"/>
  <c r="F6086" i="14"/>
  <c r="E6086" i="14"/>
  <c r="F6085" i="14"/>
  <c r="E6085" i="14"/>
  <c r="F6084" i="14"/>
  <c r="E6084" i="14"/>
  <c r="F6083" i="14"/>
  <c r="E6083" i="14"/>
  <c r="F6082" i="14"/>
  <c r="E6082" i="14"/>
  <c r="F6081" i="14"/>
  <c r="E6081" i="14"/>
  <c r="F6080" i="14"/>
  <c r="E6080" i="14"/>
  <c r="F6079" i="14"/>
  <c r="E6079" i="14"/>
  <c r="F6078" i="14"/>
  <c r="E6078" i="14"/>
  <c r="F6077" i="14"/>
  <c r="E6077" i="14"/>
  <c r="F6076" i="14"/>
  <c r="E6076" i="14"/>
  <c r="F6075" i="14"/>
  <c r="E6075" i="14"/>
  <c r="F6074" i="14"/>
  <c r="E6074" i="14"/>
  <c r="F6073" i="14"/>
  <c r="E6073" i="14"/>
  <c r="F6072" i="14"/>
  <c r="E6072" i="14"/>
  <c r="F6071" i="14"/>
  <c r="E6071" i="14"/>
  <c r="F6070" i="14"/>
  <c r="E6070" i="14"/>
  <c r="F6069" i="14"/>
  <c r="E6069" i="14"/>
  <c r="F6068" i="14"/>
  <c r="E6068" i="14"/>
  <c r="F6067" i="14"/>
  <c r="E6067" i="14"/>
  <c r="F6066" i="14"/>
  <c r="E6066" i="14"/>
  <c r="F6065" i="14"/>
  <c r="E6065" i="14"/>
  <c r="F6064" i="14"/>
  <c r="E6064" i="14"/>
  <c r="F6063" i="14"/>
  <c r="E6063" i="14"/>
  <c r="F6062" i="14"/>
  <c r="E6062" i="14"/>
  <c r="F6061" i="14"/>
  <c r="E6061" i="14"/>
  <c r="F6060" i="14"/>
  <c r="E6060" i="14"/>
  <c r="F6059" i="14"/>
  <c r="E6059" i="14"/>
  <c r="F6058" i="14"/>
  <c r="E6058" i="14"/>
  <c r="F6057" i="14"/>
  <c r="E6057" i="14"/>
  <c r="F6056" i="14"/>
  <c r="E6056" i="14"/>
  <c r="F6055" i="14"/>
  <c r="E6055" i="14"/>
  <c r="F6054" i="14"/>
  <c r="E6054" i="14"/>
  <c r="F6053" i="14"/>
  <c r="E6053" i="14"/>
  <c r="F6052" i="14"/>
  <c r="E6052" i="14"/>
  <c r="F6051" i="14"/>
  <c r="E6051" i="14"/>
  <c r="F6050" i="14"/>
  <c r="E6050" i="14"/>
  <c r="F6049" i="14"/>
  <c r="E6049" i="14"/>
  <c r="F6048" i="14"/>
  <c r="E6048" i="14"/>
  <c r="F6047" i="14"/>
  <c r="E6047" i="14"/>
  <c r="F6046" i="14"/>
  <c r="E6046" i="14"/>
  <c r="F6045" i="14"/>
  <c r="E6045" i="14"/>
  <c r="F6044" i="14"/>
  <c r="E6044" i="14"/>
  <c r="F6043" i="14"/>
  <c r="E6043" i="14"/>
  <c r="F6042" i="14"/>
  <c r="E6042" i="14"/>
  <c r="F6041" i="14"/>
  <c r="E6041" i="14"/>
  <c r="F6040" i="14"/>
  <c r="E6040" i="14"/>
  <c r="F6039" i="14"/>
  <c r="E6039" i="14"/>
  <c r="F6038" i="14"/>
  <c r="E6038" i="14"/>
  <c r="F6037" i="14"/>
  <c r="E6037" i="14"/>
  <c r="F6036" i="14"/>
  <c r="E6036" i="14"/>
  <c r="F6035" i="14"/>
  <c r="E6035" i="14"/>
  <c r="F6034" i="14"/>
  <c r="E6034" i="14"/>
  <c r="F6033" i="14"/>
  <c r="E6033" i="14"/>
  <c r="F6032" i="14"/>
  <c r="E6032" i="14"/>
  <c r="F6031" i="14"/>
  <c r="E6031" i="14"/>
  <c r="F6030" i="14"/>
  <c r="E6030" i="14"/>
  <c r="F6029" i="14"/>
  <c r="E6029" i="14"/>
  <c r="F6028" i="14"/>
  <c r="E6028" i="14"/>
  <c r="F6027" i="14"/>
  <c r="E6027" i="14"/>
  <c r="F6026" i="14"/>
  <c r="E6026" i="14"/>
  <c r="F6025" i="14"/>
  <c r="E6025" i="14"/>
  <c r="F6024" i="14"/>
  <c r="E6024" i="14"/>
  <c r="F6023" i="14"/>
  <c r="E6023" i="14"/>
  <c r="F6022" i="14"/>
  <c r="E6022" i="14"/>
  <c r="F6021" i="14"/>
  <c r="E6021" i="14"/>
  <c r="F6020" i="14"/>
  <c r="E6020" i="14"/>
  <c r="F6019" i="14"/>
  <c r="E6019" i="14"/>
  <c r="F6018" i="14"/>
  <c r="E6018" i="14"/>
  <c r="F6017" i="14"/>
  <c r="E6017" i="14"/>
  <c r="F6016" i="14"/>
  <c r="E6016" i="14"/>
  <c r="F6015" i="14"/>
  <c r="E6015" i="14"/>
  <c r="F6014" i="14"/>
  <c r="E6014" i="14"/>
  <c r="F6013" i="14"/>
  <c r="E6013" i="14"/>
  <c r="F6012" i="14"/>
  <c r="E6012" i="14"/>
  <c r="F6011" i="14"/>
  <c r="E6011" i="14"/>
  <c r="F6010" i="14"/>
  <c r="E6010" i="14"/>
  <c r="F6009" i="14"/>
  <c r="E6009" i="14"/>
  <c r="F6008" i="14"/>
  <c r="E6008" i="14"/>
  <c r="F6007" i="14"/>
  <c r="E6007" i="14"/>
  <c r="F6006" i="14"/>
  <c r="E6006" i="14"/>
  <c r="F6005" i="14"/>
  <c r="E6005" i="14"/>
  <c r="F6004" i="14"/>
  <c r="E6004" i="14"/>
  <c r="F6003" i="14"/>
  <c r="E6003" i="14"/>
  <c r="F6002" i="14"/>
  <c r="E6002" i="14"/>
  <c r="F6001" i="14"/>
  <c r="E6001" i="14"/>
  <c r="F6000" i="14"/>
  <c r="E6000" i="14"/>
  <c r="F5999" i="14"/>
  <c r="E5999" i="14"/>
  <c r="F5998" i="14"/>
  <c r="E5998" i="14"/>
  <c r="F5997" i="14"/>
  <c r="E5997" i="14"/>
  <c r="F5996" i="14"/>
  <c r="E5996" i="14"/>
  <c r="F5995" i="14"/>
  <c r="E5995" i="14"/>
  <c r="F5994" i="14"/>
  <c r="E5994" i="14"/>
  <c r="F5993" i="14"/>
  <c r="E5993" i="14"/>
  <c r="F5992" i="14"/>
  <c r="E5992" i="14"/>
  <c r="F5991" i="14"/>
  <c r="E5991" i="14"/>
  <c r="F5990" i="14"/>
  <c r="E5990" i="14"/>
  <c r="F5989" i="14"/>
  <c r="E5989" i="14"/>
  <c r="F5988" i="14"/>
  <c r="E5988" i="14"/>
  <c r="F5987" i="14"/>
  <c r="E5987" i="14"/>
  <c r="F5986" i="14"/>
  <c r="E5986" i="14"/>
  <c r="F5985" i="14"/>
  <c r="E5985" i="14"/>
  <c r="F5984" i="14"/>
  <c r="E5984" i="14"/>
  <c r="F5983" i="14"/>
  <c r="E5983" i="14"/>
  <c r="F5982" i="14"/>
  <c r="E5982" i="14"/>
  <c r="F5981" i="14"/>
  <c r="E5981" i="14"/>
  <c r="F5980" i="14"/>
  <c r="E5980" i="14"/>
  <c r="F5979" i="14"/>
  <c r="E5979" i="14"/>
  <c r="F5978" i="14"/>
  <c r="E5978" i="14"/>
  <c r="F5977" i="14"/>
  <c r="E5977" i="14"/>
  <c r="F5976" i="14"/>
  <c r="E5976" i="14"/>
  <c r="F5975" i="14"/>
  <c r="E5975" i="14"/>
  <c r="F5974" i="14"/>
  <c r="E5974" i="14"/>
  <c r="F5973" i="14"/>
  <c r="E5973" i="14"/>
  <c r="F5972" i="14"/>
  <c r="E5972" i="14"/>
  <c r="F5971" i="14"/>
  <c r="E5971" i="14"/>
  <c r="F5970" i="14"/>
  <c r="E5970" i="14"/>
  <c r="F5969" i="14"/>
  <c r="E5969" i="14"/>
  <c r="F5968" i="14"/>
  <c r="E5968" i="14"/>
  <c r="F5967" i="14"/>
  <c r="E5967" i="14"/>
  <c r="F5966" i="14"/>
  <c r="E5966" i="14"/>
  <c r="F5965" i="14"/>
  <c r="E5965" i="14"/>
  <c r="F5964" i="14"/>
  <c r="E5964" i="14"/>
  <c r="F5963" i="14"/>
  <c r="E5963" i="14"/>
  <c r="F5962" i="14"/>
  <c r="E5962" i="14"/>
  <c r="F5961" i="14"/>
  <c r="E5961" i="14"/>
  <c r="F5960" i="14"/>
  <c r="E5960" i="14"/>
  <c r="F5959" i="14"/>
  <c r="E5959" i="14"/>
  <c r="F5958" i="14"/>
  <c r="E5958" i="14"/>
  <c r="F5957" i="14"/>
  <c r="E5957" i="14"/>
  <c r="F5956" i="14"/>
  <c r="E5956" i="14"/>
  <c r="F5955" i="14"/>
  <c r="E5955" i="14"/>
  <c r="F5954" i="14"/>
  <c r="E5954" i="14"/>
  <c r="F5953" i="14"/>
  <c r="E5953" i="14"/>
  <c r="F5952" i="14"/>
  <c r="E5952" i="14"/>
  <c r="F5951" i="14"/>
  <c r="E5951" i="14"/>
  <c r="F5950" i="14"/>
  <c r="E5950" i="14"/>
  <c r="F5949" i="14"/>
  <c r="E5949" i="14"/>
  <c r="F5948" i="14"/>
  <c r="E5948" i="14"/>
  <c r="F5947" i="14"/>
  <c r="E5947" i="14"/>
  <c r="F5946" i="14"/>
  <c r="E5946" i="14"/>
  <c r="F5945" i="14"/>
  <c r="E5945" i="14"/>
  <c r="F5944" i="14"/>
  <c r="E5944" i="14"/>
  <c r="F5943" i="14"/>
  <c r="E5943" i="14"/>
  <c r="F5942" i="14"/>
  <c r="E5942" i="14"/>
  <c r="F5941" i="14"/>
  <c r="E5941" i="14"/>
  <c r="F5940" i="14"/>
  <c r="E5940" i="14"/>
  <c r="F5939" i="14"/>
  <c r="E5939" i="14"/>
  <c r="F5938" i="14"/>
  <c r="E5938" i="14"/>
  <c r="F5937" i="14"/>
  <c r="E5937" i="14"/>
  <c r="F5936" i="14"/>
  <c r="E5936" i="14"/>
  <c r="F5935" i="14"/>
  <c r="E5935" i="14"/>
  <c r="F5934" i="14"/>
  <c r="E5934" i="14"/>
  <c r="F5933" i="14"/>
  <c r="E5933" i="14"/>
  <c r="F5932" i="14"/>
  <c r="E5932" i="14"/>
  <c r="F5931" i="14"/>
  <c r="E5931" i="14"/>
  <c r="F5930" i="14"/>
  <c r="E5930" i="14"/>
  <c r="F5929" i="14"/>
  <c r="E5929" i="14"/>
  <c r="F5928" i="14"/>
  <c r="E5928" i="14"/>
  <c r="F5927" i="14"/>
  <c r="E5927" i="14"/>
  <c r="F5926" i="14"/>
  <c r="E5926" i="14"/>
  <c r="F5925" i="14"/>
  <c r="E5925" i="14"/>
  <c r="F5924" i="14"/>
  <c r="E5924" i="14"/>
  <c r="F5923" i="14"/>
  <c r="E5923" i="14"/>
  <c r="F5922" i="14"/>
  <c r="E5922" i="14"/>
  <c r="F5921" i="14"/>
  <c r="E5921" i="14"/>
  <c r="F5920" i="14"/>
  <c r="E5920" i="14"/>
  <c r="F5919" i="14"/>
  <c r="E5919" i="14"/>
  <c r="F5918" i="14"/>
  <c r="E5918" i="14"/>
  <c r="F5917" i="14"/>
  <c r="E5917" i="14"/>
  <c r="F5916" i="14"/>
  <c r="E5916" i="14"/>
  <c r="F5915" i="14"/>
  <c r="E5915" i="14"/>
  <c r="F5914" i="14"/>
  <c r="E5914" i="14"/>
  <c r="F5913" i="14"/>
  <c r="E5913" i="14"/>
  <c r="F5912" i="14"/>
  <c r="E5912" i="14"/>
  <c r="F5911" i="14"/>
  <c r="E5911" i="14"/>
  <c r="F5910" i="14"/>
  <c r="E5910" i="14"/>
  <c r="F5909" i="14"/>
  <c r="E5909" i="14"/>
  <c r="F5908" i="14"/>
  <c r="E5908" i="14"/>
  <c r="F5907" i="14"/>
  <c r="E5907" i="14"/>
  <c r="F5906" i="14"/>
  <c r="E5906" i="14"/>
  <c r="F5905" i="14"/>
  <c r="E5905" i="14"/>
  <c r="F5904" i="14"/>
  <c r="E5904" i="14"/>
  <c r="F5903" i="14"/>
  <c r="E5903" i="14"/>
  <c r="F5902" i="14"/>
  <c r="E5902" i="14"/>
  <c r="F5901" i="14"/>
  <c r="E5901" i="14"/>
  <c r="F5900" i="14"/>
  <c r="E5900" i="14"/>
  <c r="F5899" i="14"/>
  <c r="E5899" i="14"/>
  <c r="F5898" i="14"/>
  <c r="E5898" i="14"/>
  <c r="F5897" i="14"/>
  <c r="E5897" i="14"/>
  <c r="F5896" i="14"/>
  <c r="E5896" i="14"/>
  <c r="F5895" i="14"/>
  <c r="E5895" i="14"/>
  <c r="F5894" i="14"/>
  <c r="E5894" i="14"/>
  <c r="F5893" i="14"/>
  <c r="E5893" i="14"/>
  <c r="F5892" i="14"/>
  <c r="E5892" i="14"/>
  <c r="F5891" i="14"/>
  <c r="E5891" i="14"/>
  <c r="F5890" i="14"/>
  <c r="E5890" i="14"/>
  <c r="F5889" i="14"/>
  <c r="E5889" i="14"/>
  <c r="F5888" i="14"/>
  <c r="E5888" i="14"/>
  <c r="F5887" i="14"/>
  <c r="E5887" i="14"/>
  <c r="F5886" i="14"/>
  <c r="E5886" i="14"/>
  <c r="F5885" i="14"/>
  <c r="E5885" i="14"/>
  <c r="F5884" i="14"/>
  <c r="E5884" i="14"/>
  <c r="F5883" i="14"/>
  <c r="E5883" i="14"/>
  <c r="F5882" i="14"/>
  <c r="E5882" i="14"/>
  <c r="F5881" i="14"/>
  <c r="E5881" i="14"/>
  <c r="F5880" i="14"/>
  <c r="E5880" i="14"/>
  <c r="F5879" i="14"/>
  <c r="E5879" i="14"/>
  <c r="F5878" i="14"/>
  <c r="E5878" i="14"/>
  <c r="F5877" i="14"/>
  <c r="E5877" i="14"/>
  <c r="F5876" i="14"/>
  <c r="E5876" i="14"/>
  <c r="F5875" i="14"/>
  <c r="E5875" i="14"/>
  <c r="F5874" i="14"/>
  <c r="E5874" i="14"/>
  <c r="F5873" i="14"/>
  <c r="E5873" i="14"/>
  <c r="F5872" i="14"/>
  <c r="E5872" i="14"/>
  <c r="F5871" i="14"/>
  <c r="E5871" i="14"/>
  <c r="F5870" i="14"/>
  <c r="E5870" i="14"/>
  <c r="F5869" i="14"/>
  <c r="E5869" i="14"/>
  <c r="F5868" i="14"/>
  <c r="E5868" i="14"/>
  <c r="F5867" i="14"/>
  <c r="E5867" i="14"/>
  <c r="F5866" i="14"/>
  <c r="E5866" i="14"/>
  <c r="F5865" i="14"/>
  <c r="E5865" i="14"/>
  <c r="F5864" i="14"/>
  <c r="E5864" i="14"/>
  <c r="F5863" i="14"/>
  <c r="E5863" i="14"/>
  <c r="F5862" i="14"/>
  <c r="E5862" i="14"/>
  <c r="F5861" i="14"/>
  <c r="E5861" i="14"/>
  <c r="F5860" i="14"/>
  <c r="E5860" i="14"/>
  <c r="F5859" i="14"/>
  <c r="E5859" i="14"/>
  <c r="F5858" i="14"/>
  <c r="E5858" i="14"/>
  <c r="F5857" i="14"/>
  <c r="E5857" i="14"/>
  <c r="F5856" i="14"/>
  <c r="E5856" i="14"/>
  <c r="F5855" i="14"/>
  <c r="E5855" i="14"/>
  <c r="F5854" i="14"/>
  <c r="E5854" i="14"/>
  <c r="F5853" i="14"/>
  <c r="E5853" i="14"/>
  <c r="F5852" i="14"/>
  <c r="E5852" i="14"/>
  <c r="F5851" i="14"/>
  <c r="E5851" i="14"/>
  <c r="F5850" i="14"/>
  <c r="E5850" i="14"/>
  <c r="F5849" i="14"/>
  <c r="E5849" i="14"/>
  <c r="F5848" i="14"/>
  <c r="E5848" i="14"/>
  <c r="F5847" i="14"/>
  <c r="E5847" i="14"/>
  <c r="F5846" i="14"/>
  <c r="E5846" i="14"/>
  <c r="F5845" i="14"/>
  <c r="E5845" i="14"/>
  <c r="F5844" i="14"/>
  <c r="E5844" i="14"/>
  <c r="F5843" i="14"/>
  <c r="E5843" i="14"/>
  <c r="F5842" i="14"/>
  <c r="E5842" i="14"/>
  <c r="F5841" i="14"/>
  <c r="E5841" i="14"/>
  <c r="F5840" i="14"/>
  <c r="E5840" i="14"/>
  <c r="F5839" i="14"/>
  <c r="E5839" i="14"/>
  <c r="F5838" i="14"/>
  <c r="E5838" i="14"/>
  <c r="F5837" i="14"/>
  <c r="E5837" i="14"/>
  <c r="F5836" i="14"/>
  <c r="E5836" i="14"/>
  <c r="F5835" i="14"/>
  <c r="E5835" i="14"/>
  <c r="F5834" i="14"/>
  <c r="E5834" i="14"/>
  <c r="F5833" i="14"/>
  <c r="E5833" i="14"/>
  <c r="F5832" i="14"/>
  <c r="E5832" i="14"/>
  <c r="F5831" i="14"/>
  <c r="E5831" i="14"/>
  <c r="F5830" i="14"/>
  <c r="E5830" i="14"/>
  <c r="F5829" i="14"/>
  <c r="E5829" i="14"/>
  <c r="F5828" i="14"/>
  <c r="E5828" i="14"/>
  <c r="F5827" i="14"/>
  <c r="E5827" i="14"/>
  <c r="F5826" i="14"/>
  <c r="E5826" i="14"/>
  <c r="F5825" i="14"/>
  <c r="E5825" i="14"/>
  <c r="F5824" i="14"/>
  <c r="E5824" i="14"/>
  <c r="F5823" i="14"/>
  <c r="E5823" i="14"/>
  <c r="F5822" i="14"/>
  <c r="E5822" i="14"/>
  <c r="F5821" i="14"/>
  <c r="E5821" i="14"/>
  <c r="F5820" i="14"/>
  <c r="E5820" i="14"/>
  <c r="F5819" i="14"/>
  <c r="E5819" i="14"/>
  <c r="F5818" i="14"/>
  <c r="E5818" i="14"/>
  <c r="F5817" i="14"/>
  <c r="E5817" i="14"/>
  <c r="F5816" i="14"/>
  <c r="E5816" i="14"/>
  <c r="F5815" i="14"/>
  <c r="E5815" i="14"/>
  <c r="F5814" i="14"/>
  <c r="E5814" i="14"/>
  <c r="F5813" i="14"/>
  <c r="E5813" i="14"/>
  <c r="F5812" i="14"/>
  <c r="E5812" i="14"/>
  <c r="F5811" i="14"/>
  <c r="E5811" i="14"/>
  <c r="F5810" i="14"/>
  <c r="E5810" i="14"/>
  <c r="F5809" i="14"/>
  <c r="E5809" i="14"/>
  <c r="F5808" i="14"/>
  <c r="E5808" i="14"/>
  <c r="F5807" i="14"/>
  <c r="E5807" i="14"/>
  <c r="F5806" i="14"/>
  <c r="E5806" i="14"/>
  <c r="F5805" i="14"/>
  <c r="E5805" i="14"/>
  <c r="F5804" i="14"/>
  <c r="E5804" i="14"/>
  <c r="F5803" i="14"/>
  <c r="E5803" i="14"/>
  <c r="F5802" i="14"/>
  <c r="E5802" i="14"/>
  <c r="F5801" i="14"/>
  <c r="E5801" i="14"/>
  <c r="F5800" i="14"/>
  <c r="E5800" i="14"/>
  <c r="F5799" i="14"/>
  <c r="E5799" i="14"/>
  <c r="F5798" i="14"/>
  <c r="E5798" i="14"/>
  <c r="F5797" i="14"/>
  <c r="E5797" i="14"/>
  <c r="F5796" i="14"/>
  <c r="E5796" i="14"/>
  <c r="F5795" i="14"/>
  <c r="E5795" i="14"/>
  <c r="F5794" i="14"/>
  <c r="E5794" i="14"/>
  <c r="F5793" i="14"/>
  <c r="E5793" i="14"/>
  <c r="F5792" i="14"/>
  <c r="E5792" i="14"/>
  <c r="F5791" i="14"/>
  <c r="E5791" i="14"/>
  <c r="F5790" i="14"/>
  <c r="E5790" i="14"/>
  <c r="F5789" i="14"/>
  <c r="E5789" i="14"/>
  <c r="F5788" i="14"/>
  <c r="E5788" i="14"/>
  <c r="F5787" i="14"/>
  <c r="E5787" i="14"/>
  <c r="F5786" i="14"/>
  <c r="E5786" i="14"/>
  <c r="F5785" i="14"/>
  <c r="E5785" i="14"/>
  <c r="F5784" i="14"/>
  <c r="E5784" i="14"/>
  <c r="F5783" i="14"/>
  <c r="E5783" i="14"/>
  <c r="F5782" i="14"/>
  <c r="E5782" i="14"/>
  <c r="F5781" i="14"/>
  <c r="E5781" i="14"/>
  <c r="F5780" i="14"/>
  <c r="E5780" i="14"/>
  <c r="F5779" i="14"/>
  <c r="E5779" i="14"/>
  <c r="F5778" i="14"/>
  <c r="E5778" i="14"/>
  <c r="F5777" i="14"/>
  <c r="E5777" i="14"/>
  <c r="F5776" i="14"/>
  <c r="E5776" i="14"/>
  <c r="F5775" i="14"/>
  <c r="E5775" i="14"/>
  <c r="F5774" i="14"/>
  <c r="E5774" i="14"/>
  <c r="F5773" i="14"/>
  <c r="E5773" i="14"/>
  <c r="F5772" i="14"/>
  <c r="E5772" i="14"/>
  <c r="F5771" i="14"/>
  <c r="E5771" i="14"/>
  <c r="F5770" i="14"/>
  <c r="E5770" i="14"/>
  <c r="F5769" i="14"/>
  <c r="E5769" i="14"/>
  <c r="F5768" i="14"/>
  <c r="E5768" i="14"/>
  <c r="F5767" i="14"/>
  <c r="E5767" i="14"/>
  <c r="F5766" i="14"/>
  <c r="E5766" i="14"/>
  <c r="F5765" i="14"/>
  <c r="E5765" i="14"/>
  <c r="F5764" i="14"/>
  <c r="E5764" i="14"/>
  <c r="F5763" i="14"/>
  <c r="E5763" i="14"/>
  <c r="F5762" i="14"/>
  <c r="E5762" i="14"/>
  <c r="F5761" i="14"/>
  <c r="E5761" i="14"/>
  <c r="F5760" i="14"/>
  <c r="E5760" i="14"/>
  <c r="F5759" i="14"/>
  <c r="E5759" i="14"/>
  <c r="F5758" i="14"/>
  <c r="E5758" i="14"/>
  <c r="F5757" i="14"/>
  <c r="E5757" i="14"/>
  <c r="F5756" i="14"/>
  <c r="E5756" i="14"/>
  <c r="F5755" i="14"/>
  <c r="E5755" i="14"/>
  <c r="F5754" i="14"/>
  <c r="E5754" i="14"/>
  <c r="F5753" i="14"/>
  <c r="E5753" i="14"/>
  <c r="F5752" i="14"/>
  <c r="E5752" i="14"/>
  <c r="F5751" i="14"/>
  <c r="E5751" i="14"/>
  <c r="F5750" i="14"/>
  <c r="E5750" i="14"/>
  <c r="F5749" i="14"/>
  <c r="E5749" i="14"/>
  <c r="F5748" i="14"/>
  <c r="E5748" i="14"/>
  <c r="F5747" i="14"/>
  <c r="E5747" i="14"/>
  <c r="F5746" i="14"/>
  <c r="E5746" i="14"/>
  <c r="F5745" i="14"/>
  <c r="E5745" i="14"/>
  <c r="F5744" i="14"/>
  <c r="E5744" i="14"/>
  <c r="F5743" i="14"/>
  <c r="E5743" i="14"/>
  <c r="F5742" i="14"/>
  <c r="E5742" i="14"/>
  <c r="F5741" i="14"/>
  <c r="E5741" i="14"/>
  <c r="F5740" i="14"/>
  <c r="E5740" i="14"/>
  <c r="F5739" i="14"/>
  <c r="E5739" i="14"/>
  <c r="F5738" i="14"/>
  <c r="E5738" i="14"/>
  <c r="F5737" i="14"/>
  <c r="E5737" i="14"/>
  <c r="F5736" i="14"/>
  <c r="E5736" i="14"/>
  <c r="F5735" i="14"/>
  <c r="E5735" i="14"/>
  <c r="F5734" i="14"/>
  <c r="E5734" i="14"/>
  <c r="F5733" i="14"/>
  <c r="E5733" i="14"/>
  <c r="F5732" i="14"/>
  <c r="E5732" i="14"/>
  <c r="F5731" i="14"/>
  <c r="E5731" i="14"/>
  <c r="F5730" i="14"/>
  <c r="E5730" i="14"/>
  <c r="F5729" i="14"/>
  <c r="E5729" i="14"/>
  <c r="F5728" i="14"/>
  <c r="E5728" i="14"/>
  <c r="F5727" i="14"/>
  <c r="E5727" i="14"/>
  <c r="F5726" i="14"/>
  <c r="E5726" i="14"/>
  <c r="F5725" i="14"/>
  <c r="E5725" i="14"/>
  <c r="F5724" i="14"/>
  <c r="E5724" i="14"/>
  <c r="F5723" i="14"/>
  <c r="E5723" i="14"/>
  <c r="F5722" i="14"/>
  <c r="E5722" i="14"/>
  <c r="F5721" i="14"/>
  <c r="E5721" i="14"/>
  <c r="F5720" i="14"/>
  <c r="E5720" i="14"/>
  <c r="F5719" i="14"/>
  <c r="E5719" i="14"/>
  <c r="F5718" i="14"/>
  <c r="E5718" i="14"/>
  <c r="F5717" i="14"/>
  <c r="E5717" i="14"/>
  <c r="F5716" i="14"/>
  <c r="E5716" i="14"/>
  <c r="F5715" i="14"/>
  <c r="E5715" i="14"/>
  <c r="F5714" i="14"/>
  <c r="E5714" i="14"/>
  <c r="F5713" i="14"/>
  <c r="E5713" i="14"/>
  <c r="F5712" i="14"/>
  <c r="E5712" i="14"/>
  <c r="F5711" i="14"/>
  <c r="E5711" i="14"/>
  <c r="F5710" i="14"/>
  <c r="E5710" i="14"/>
  <c r="F5709" i="14"/>
  <c r="E5709" i="14"/>
  <c r="F5708" i="14"/>
  <c r="E5708" i="14"/>
  <c r="F5707" i="14"/>
  <c r="E5707" i="14"/>
  <c r="F5706" i="14"/>
  <c r="E5706" i="14"/>
  <c r="F5705" i="14"/>
  <c r="E5705" i="14"/>
  <c r="F5704" i="14"/>
  <c r="E5704" i="14"/>
  <c r="F5703" i="14"/>
  <c r="E5703" i="14"/>
  <c r="F5702" i="14"/>
  <c r="E5702" i="14"/>
  <c r="F5701" i="14"/>
  <c r="E5701" i="14"/>
  <c r="F5700" i="14"/>
  <c r="E5700" i="14"/>
  <c r="F5699" i="14"/>
  <c r="E5699" i="14"/>
  <c r="F5698" i="14"/>
  <c r="E5698" i="14"/>
  <c r="F5697" i="14"/>
  <c r="E5697" i="14"/>
  <c r="F5696" i="14"/>
  <c r="E5696" i="14"/>
  <c r="F5695" i="14"/>
  <c r="E5695" i="14"/>
  <c r="F5694" i="14"/>
  <c r="E5694" i="14"/>
  <c r="F5693" i="14"/>
  <c r="E5693" i="14"/>
  <c r="F5692" i="14"/>
  <c r="E5692" i="14"/>
  <c r="F5691" i="14"/>
  <c r="E5691" i="14"/>
  <c r="F5690" i="14"/>
  <c r="E5690" i="14"/>
  <c r="F5689" i="14"/>
  <c r="E5689" i="14"/>
  <c r="F5688" i="14"/>
  <c r="E5688" i="14"/>
  <c r="F5687" i="14"/>
  <c r="E5687" i="14"/>
  <c r="F5686" i="14"/>
  <c r="E5686" i="14"/>
  <c r="F5685" i="14"/>
  <c r="E5685" i="14"/>
  <c r="F5684" i="14"/>
  <c r="E5684" i="14"/>
  <c r="F5683" i="14"/>
  <c r="E5683" i="14"/>
  <c r="F5682" i="14"/>
  <c r="E5682" i="14"/>
  <c r="F5681" i="14"/>
  <c r="E5681" i="14"/>
  <c r="F5680" i="14"/>
  <c r="E5680" i="14"/>
  <c r="F5679" i="14"/>
  <c r="E5679" i="14"/>
  <c r="F5678" i="14"/>
  <c r="E5678" i="14"/>
  <c r="F5677" i="14"/>
  <c r="E5677" i="14"/>
  <c r="F5676" i="14"/>
  <c r="E5676" i="14"/>
  <c r="F5675" i="14"/>
  <c r="E5675" i="14"/>
  <c r="F5674" i="14"/>
  <c r="E5674" i="14"/>
  <c r="F5673" i="14"/>
  <c r="E5673" i="14"/>
  <c r="F5672" i="14"/>
  <c r="E5672" i="14"/>
  <c r="F5671" i="14"/>
  <c r="E5671" i="14"/>
  <c r="F5670" i="14"/>
  <c r="E5670" i="14"/>
  <c r="F5669" i="14"/>
  <c r="E5669" i="14"/>
  <c r="F5668" i="14"/>
  <c r="E5668" i="14"/>
  <c r="F5667" i="14"/>
  <c r="E5667" i="14"/>
  <c r="F5666" i="14"/>
  <c r="E5666" i="14"/>
  <c r="F5665" i="14"/>
  <c r="E5665" i="14"/>
  <c r="F5664" i="14"/>
  <c r="E5664" i="14"/>
  <c r="F5663" i="14"/>
  <c r="E5663" i="14"/>
  <c r="F5662" i="14"/>
  <c r="E5662" i="14"/>
  <c r="F5661" i="14"/>
  <c r="E5661" i="14"/>
  <c r="F5660" i="14"/>
  <c r="E5660" i="14"/>
  <c r="F5659" i="14"/>
  <c r="E5659" i="14"/>
  <c r="F5658" i="14"/>
  <c r="E5658" i="14"/>
  <c r="F5657" i="14"/>
  <c r="E5657" i="14"/>
  <c r="F5656" i="14"/>
  <c r="E5656" i="14"/>
  <c r="F5655" i="14"/>
  <c r="E5655" i="14"/>
  <c r="F5654" i="14"/>
  <c r="E5654" i="14"/>
  <c r="F5653" i="14"/>
  <c r="E5653" i="14"/>
  <c r="F5652" i="14"/>
  <c r="E5652" i="14"/>
  <c r="F5651" i="14"/>
  <c r="E5651" i="14"/>
  <c r="F5650" i="14"/>
  <c r="E5650" i="14"/>
  <c r="F5649" i="14"/>
  <c r="E5649" i="14"/>
  <c r="F5648" i="14"/>
  <c r="E5648" i="14"/>
  <c r="F5647" i="14"/>
  <c r="E5647" i="14"/>
  <c r="F5646" i="14"/>
  <c r="E5646" i="14"/>
  <c r="F5645" i="14"/>
  <c r="E5645" i="14"/>
  <c r="F5644" i="14"/>
  <c r="E5644" i="14"/>
  <c r="F5643" i="14"/>
  <c r="E5643" i="14"/>
  <c r="F5642" i="14"/>
  <c r="E5642" i="14"/>
  <c r="F5641" i="14"/>
  <c r="E5641" i="14"/>
  <c r="F5640" i="14"/>
  <c r="E5640" i="14"/>
  <c r="F5639" i="14"/>
  <c r="E5639" i="14"/>
  <c r="F5638" i="14"/>
  <c r="E5638" i="14"/>
  <c r="F5637" i="14"/>
  <c r="E5637" i="14"/>
  <c r="F5636" i="14"/>
  <c r="E5636" i="14"/>
  <c r="F5635" i="14"/>
  <c r="E5635" i="14"/>
  <c r="F5634" i="14"/>
  <c r="E5634" i="14"/>
  <c r="F5633" i="14"/>
  <c r="E5633" i="14"/>
  <c r="F5632" i="14"/>
  <c r="E5632" i="14"/>
  <c r="F5631" i="14"/>
  <c r="E5631" i="14"/>
  <c r="F5630" i="14"/>
  <c r="E5630" i="14"/>
  <c r="F5629" i="14"/>
  <c r="E5629" i="14"/>
  <c r="F5628" i="14"/>
  <c r="E5628" i="14"/>
  <c r="F5627" i="14"/>
  <c r="E5627" i="14"/>
  <c r="F5626" i="14"/>
  <c r="E5626" i="14"/>
  <c r="F5625" i="14"/>
  <c r="E5625" i="14"/>
  <c r="F5624" i="14"/>
  <c r="E5624" i="14"/>
  <c r="F5623" i="14"/>
  <c r="E5623" i="14"/>
  <c r="F5622" i="14"/>
  <c r="E5622" i="14"/>
  <c r="F5621" i="14"/>
  <c r="E5621" i="14"/>
  <c r="F5620" i="14"/>
  <c r="E5620" i="14"/>
  <c r="F5619" i="14"/>
  <c r="E5619" i="14"/>
  <c r="F5618" i="14"/>
  <c r="E5618" i="14"/>
  <c r="F5617" i="14"/>
  <c r="E5617" i="14"/>
  <c r="F5616" i="14"/>
  <c r="E5616" i="14"/>
  <c r="F5615" i="14"/>
  <c r="E5615" i="14"/>
  <c r="F5614" i="14"/>
  <c r="E5614" i="14"/>
  <c r="F5613" i="14"/>
  <c r="E5613" i="14"/>
  <c r="F5612" i="14"/>
  <c r="E5612" i="14"/>
  <c r="F5611" i="14"/>
  <c r="E5611" i="14"/>
  <c r="F5610" i="14"/>
  <c r="E5610" i="14"/>
  <c r="F5609" i="14"/>
  <c r="E5609" i="14"/>
  <c r="F5608" i="14"/>
  <c r="E5608" i="14"/>
  <c r="F5607" i="14"/>
  <c r="E5607" i="14"/>
  <c r="F5606" i="14"/>
  <c r="E5606" i="14"/>
  <c r="F5605" i="14"/>
  <c r="E5605" i="14"/>
  <c r="F5604" i="14"/>
  <c r="E5604" i="14"/>
  <c r="F5603" i="14"/>
  <c r="E5603" i="14"/>
  <c r="F5602" i="14"/>
  <c r="E5602" i="14"/>
  <c r="F5601" i="14"/>
  <c r="E5601" i="14"/>
  <c r="F5600" i="14"/>
  <c r="E5600" i="14"/>
  <c r="F5599" i="14"/>
  <c r="E5599" i="14"/>
  <c r="F5598" i="14"/>
  <c r="E5598" i="14"/>
  <c r="F5597" i="14"/>
  <c r="E5597" i="14"/>
  <c r="F5596" i="14"/>
  <c r="E5596" i="14"/>
  <c r="F5595" i="14"/>
  <c r="E5595" i="14"/>
  <c r="F5594" i="14"/>
  <c r="E5594" i="14"/>
  <c r="F5593" i="14"/>
  <c r="E5593" i="14"/>
  <c r="F5592" i="14"/>
  <c r="E5592" i="14"/>
  <c r="F5591" i="14"/>
  <c r="E5591" i="14"/>
  <c r="F5590" i="14"/>
  <c r="E5590" i="14"/>
  <c r="F5589" i="14"/>
  <c r="E5589" i="14"/>
  <c r="F5588" i="14"/>
  <c r="E5588" i="14"/>
  <c r="F5587" i="14"/>
  <c r="E5587" i="14"/>
  <c r="F5586" i="14"/>
  <c r="E5586" i="14"/>
  <c r="F5585" i="14"/>
  <c r="E5585" i="14"/>
  <c r="F5584" i="14"/>
  <c r="E5584" i="14"/>
  <c r="F5583" i="14"/>
  <c r="E5583" i="14"/>
  <c r="F5582" i="14"/>
  <c r="E5582" i="14"/>
  <c r="F5581" i="14"/>
  <c r="E5581" i="14"/>
  <c r="F5580" i="14"/>
  <c r="E5580" i="14"/>
  <c r="F5579" i="14"/>
  <c r="E5579" i="14"/>
  <c r="F5578" i="14"/>
  <c r="E5578" i="14"/>
  <c r="F5577" i="14"/>
  <c r="E5577" i="14"/>
  <c r="F5576" i="14"/>
  <c r="E5576" i="14"/>
  <c r="F5575" i="14"/>
  <c r="E5575" i="14"/>
  <c r="F5574" i="14"/>
  <c r="E5574" i="14"/>
  <c r="F5573" i="14"/>
  <c r="E5573" i="14"/>
  <c r="F5572" i="14"/>
  <c r="E5572" i="14"/>
  <c r="F5571" i="14"/>
  <c r="E5571" i="14"/>
  <c r="F5570" i="14"/>
  <c r="E5570" i="14"/>
  <c r="F5569" i="14"/>
  <c r="E5569" i="14"/>
  <c r="F5568" i="14"/>
  <c r="E5568" i="14"/>
  <c r="F5567" i="14"/>
  <c r="E5567" i="14"/>
  <c r="F5566" i="14"/>
  <c r="E5566" i="14"/>
  <c r="F5565" i="14"/>
  <c r="E5565" i="14"/>
  <c r="F5564" i="14"/>
  <c r="E5564" i="14"/>
  <c r="F5563" i="14"/>
  <c r="E5563" i="14"/>
  <c r="F5562" i="14"/>
  <c r="E5562" i="14"/>
  <c r="F5561" i="14"/>
  <c r="E5561" i="14"/>
  <c r="F5560" i="14"/>
  <c r="E5560" i="14"/>
  <c r="F5559" i="14"/>
  <c r="E5559" i="14"/>
  <c r="F5558" i="14"/>
  <c r="E5558" i="14"/>
  <c r="F5557" i="14"/>
  <c r="E5557" i="14"/>
  <c r="F5556" i="14"/>
  <c r="E5556" i="14"/>
  <c r="F5555" i="14"/>
  <c r="E5555" i="14"/>
  <c r="F5554" i="14"/>
  <c r="E5554" i="14"/>
  <c r="F5553" i="14"/>
  <c r="E5553" i="14"/>
  <c r="F5552" i="14"/>
  <c r="E5552" i="14"/>
  <c r="F5551" i="14"/>
  <c r="E5551" i="14"/>
  <c r="F5550" i="14"/>
  <c r="E5550" i="14"/>
  <c r="F5549" i="14"/>
  <c r="E5549" i="14"/>
  <c r="F5548" i="14"/>
  <c r="E5548" i="14"/>
  <c r="F5547" i="14"/>
  <c r="E5547" i="14"/>
  <c r="F5546" i="14"/>
  <c r="E5546" i="14"/>
  <c r="F5545" i="14"/>
  <c r="E5545" i="14"/>
  <c r="F5544" i="14"/>
  <c r="E5544" i="14"/>
  <c r="F5543" i="14"/>
  <c r="E5543" i="14"/>
  <c r="F5542" i="14"/>
  <c r="E5542" i="14"/>
  <c r="F5541" i="14"/>
  <c r="E5541" i="14"/>
  <c r="F5540" i="14"/>
  <c r="E5540" i="14"/>
  <c r="F5539" i="14"/>
  <c r="E5539" i="14"/>
  <c r="F5538" i="14"/>
  <c r="E5538" i="14"/>
  <c r="F5537" i="14"/>
  <c r="E5537" i="14"/>
  <c r="F5536" i="14"/>
  <c r="E5536" i="14"/>
  <c r="F5535" i="14"/>
  <c r="E5535" i="14"/>
  <c r="F5534" i="14"/>
  <c r="E5534" i="14"/>
  <c r="F5533" i="14"/>
  <c r="E5533" i="14"/>
  <c r="F5532" i="14"/>
  <c r="E5532" i="14"/>
  <c r="F5531" i="14"/>
  <c r="E5531" i="14"/>
  <c r="F5530" i="14"/>
  <c r="E5530" i="14"/>
  <c r="F5529" i="14"/>
  <c r="E5529" i="14"/>
  <c r="F5528" i="14"/>
  <c r="E5528" i="14"/>
  <c r="F5527" i="14"/>
  <c r="E5527" i="14"/>
  <c r="F5526" i="14"/>
  <c r="E5526" i="14"/>
  <c r="F5525" i="14"/>
  <c r="E5525" i="14"/>
  <c r="F5524" i="14"/>
  <c r="E5524" i="14"/>
  <c r="F5523" i="14"/>
  <c r="E5523" i="14"/>
  <c r="F5522" i="14"/>
  <c r="E5522" i="14"/>
  <c r="F5521" i="14"/>
  <c r="E5521" i="14"/>
  <c r="F5520" i="14"/>
  <c r="E5520" i="14"/>
  <c r="F5519" i="14"/>
  <c r="E5519" i="14"/>
  <c r="F5518" i="14"/>
  <c r="E5518" i="14"/>
  <c r="F5517" i="14"/>
  <c r="E5517" i="14"/>
  <c r="F5516" i="14"/>
  <c r="E5516" i="14"/>
  <c r="F5515" i="14"/>
  <c r="E5515" i="14"/>
  <c r="F5514" i="14"/>
  <c r="E5514" i="14"/>
  <c r="F5513" i="14"/>
  <c r="E5513" i="14"/>
  <c r="F5512" i="14"/>
  <c r="E5512" i="14"/>
  <c r="F5511" i="14"/>
  <c r="E5511" i="14"/>
  <c r="F5510" i="14"/>
  <c r="E5510" i="14"/>
  <c r="F5509" i="14"/>
  <c r="E5509" i="14"/>
  <c r="F5508" i="14"/>
  <c r="E5508" i="14"/>
  <c r="F5507" i="14"/>
  <c r="E5507" i="14"/>
  <c r="F5506" i="14"/>
  <c r="E5506" i="14"/>
  <c r="F5505" i="14"/>
  <c r="E5505" i="14"/>
  <c r="F5504" i="14"/>
  <c r="E5504" i="14"/>
  <c r="F5503" i="14"/>
  <c r="E5503" i="14"/>
  <c r="F5502" i="14"/>
  <c r="E5502" i="14"/>
  <c r="F5501" i="14"/>
  <c r="E5501" i="14"/>
  <c r="F5500" i="14"/>
  <c r="E5500" i="14"/>
  <c r="F5499" i="14"/>
  <c r="E5499" i="14"/>
  <c r="F5498" i="14"/>
  <c r="E5498" i="14"/>
  <c r="F5497" i="14"/>
  <c r="E5497" i="14"/>
  <c r="F5496" i="14"/>
  <c r="E5496" i="14"/>
  <c r="F5495" i="14"/>
  <c r="E5495" i="14"/>
  <c r="F5494" i="14"/>
  <c r="E5494" i="14"/>
  <c r="F5493" i="14"/>
  <c r="E5493" i="14"/>
  <c r="F5492" i="14"/>
  <c r="E5492" i="14"/>
  <c r="F5491" i="14"/>
  <c r="E5491" i="14"/>
  <c r="F5490" i="14"/>
  <c r="E5490" i="14"/>
  <c r="F5489" i="14"/>
  <c r="E5489" i="14"/>
  <c r="F5488" i="14"/>
  <c r="E5488" i="14"/>
  <c r="F5487" i="14"/>
  <c r="E5487" i="14"/>
  <c r="F5486" i="14"/>
  <c r="E5486" i="14"/>
  <c r="F5485" i="14"/>
  <c r="E5485" i="14"/>
  <c r="F5484" i="14"/>
  <c r="E5484" i="14"/>
  <c r="F5483" i="14"/>
  <c r="E5483" i="14"/>
  <c r="F5482" i="14"/>
  <c r="E5482" i="14"/>
  <c r="F5481" i="14"/>
  <c r="E5481" i="14"/>
  <c r="F5480" i="14"/>
  <c r="E5480" i="14"/>
  <c r="F5479" i="14"/>
  <c r="E5479" i="14"/>
  <c r="F5478" i="14"/>
  <c r="E5478" i="14"/>
  <c r="F5477" i="14"/>
  <c r="E5477" i="14"/>
  <c r="F5476" i="14"/>
  <c r="E5476" i="14"/>
  <c r="F5475" i="14"/>
  <c r="E5475" i="14"/>
  <c r="F5474" i="14"/>
  <c r="E5474" i="14"/>
  <c r="F5473" i="14"/>
  <c r="E5473" i="14"/>
  <c r="F5472" i="14"/>
  <c r="E5472" i="14"/>
  <c r="F5471" i="14"/>
  <c r="E5471" i="14"/>
  <c r="F5470" i="14"/>
  <c r="E5470" i="14"/>
  <c r="F5469" i="14"/>
  <c r="E5469" i="14"/>
  <c r="F5468" i="14"/>
  <c r="E5468" i="14"/>
  <c r="F5467" i="14"/>
  <c r="E5467" i="14"/>
  <c r="F5466" i="14"/>
  <c r="E5466" i="14"/>
  <c r="F5465" i="14"/>
  <c r="E5465" i="14"/>
  <c r="F5464" i="14"/>
  <c r="E5464" i="14"/>
  <c r="F5463" i="14"/>
  <c r="E5463" i="14"/>
  <c r="F5462" i="14"/>
  <c r="E5462" i="14"/>
  <c r="F5461" i="14"/>
  <c r="E5461" i="14"/>
  <c r="F5460" i="14"/>
  <c r="E5460" i="14"/>
  <c r="F5459" i="14"/>
  <c r="E5459" i="14"/>
  <c r="F5458" i="14"/>
  <c r="E5458" i="14"/>
  <c r="F5457" i="14"/>
  <c r="E5457" i="14"/>
  <c r="F5456" i="14"/>
  <c r="E5456" i="14"/>
  <c r="F5455" i="14"/>
  <c r="E5455" i="14"/>
  <c r="F5454" i="14"/>
  <c r="E5454" i="14"/>
  <c r="F5453" i="14"/>
  <c r="E5453" i="14"/>
  <c r="F5452" i="14"/>
  <c r="E5452" i="14"/>
  <c r="F5451" i="14"/>
  <c r="E5451" i="14"/>
  <c r="F5450" i="14"/>
  <c r="E5450" i="14"/>
  <c r="F5449" i="14"/>
  <c r="E5449" i="14"/>
  <c r="F5448" i="14"/>
  <c r="E5448" i="14"/>
  <c r="F5447" i="14"/>
  <c r="E5447" i="14"/>
  <c r="F5446" i="14"/>
  <c r="E5446" i="14"/>
  <c r="F5445" i="14"/>
  <c r="E5445" i="14"/>
  <c r="F5444" i="14"/>
  <c r="E5444" i="14"/>
  <c r="F5443" i="14"/>
  <c r="E5443" i="14"/>
  <c r="F5442" i="14"/>
  <c r="E5442" i="14"/>
  <c r="F5441" i="14"/>
  <c r="E5441" i="14"/>
  <c r="F5440" i="14"/>
  <c r="E5440" i="14"/>
  <c r="F5439" i="14"/>
  <c r="E5439" i="14"/>
  <c r="F5438" i="14"/>
  <c r="E5438" i="14"/>
  <c r="F5437" i="14"/>
  <c r="E5437" i="14"/>
  <c r="F5436" i="14"/>
  <c r="E5436" i="14"/>
  <c r="F5435" i="14"/>
  <c r="E5435" i="14"/>
  <c r="F5434" i="14"/>
  <c r="E5434" i="14"/>
  <c r="F5433" i="14"/>
  <c r="E5433" i="14"/>
  <c r="F5432" i="14"/>
  <c r="E5432" i="14"/>
  <c r="F5431" i="14"/>
  <c r="E5431" i="14"/>
  <c r="F5430" i="14"/>
  <c r="E5430" i="14"/>
  <c r="F5429" i="14"/>
  <c r="E5429" i="14"/>
  <c r="F5428" i="14"/>
  <c r="E5428" i="14"/>
  <c r="F5427" i="14"/>
  <c r="E5427" i="14"/>
  <c r="F5426" i="14"/>
  <c r="E5426" i="14"/>
  <c r="F5425" i="14"/>
  <c r="E5425" i="14"/>
  <c r="F5424" i="14"/>
  <c r="E5424" i="14"/>
  <c r="F5423" i="14"/>
  <c r="E5423" i="14"/>
  <c r="F5422" i="14"/>
  <c r="E5422" i="14"/>
  <c r="F5421" i="14"/>
  <c r="E5421" i="14"/>
  <c r="F5420" i="14"/>
  <c r="E5420" i="14"/>
  <c r="F5419" i="14"/>
  <c r="E5419" i="14"/>
  <c r="F5418" i="14"/>
  <c r="E5418" i="14"/>
  <c r="F5417" i="14"/>
  <c r="E5417" i="14"/>
  <c r="F5416" i="14"/>
  <c r="E5416" i="14"/>
  <c r="F5415" i="14"/>
  <c r="E5415" i="14"/>
  <c r="F5414" i="14"/>
  <c r="E5414" i="14"/>
  <c r="F5413" i="14"/>
  <c r="E5413" i="14"/>
  <c r="F5412" i="14"/>
  <c r="E5412" i="14"/>
  <c r="F5411" i="14"/>
  <c r="E5411" i="14"/>
  <c r="F5410" i="14"/>
  <c r="E5410" i="14"/>
  <c r="F5409" i="14"/>
  <c r="E5409" i="14"/>
  <c r="F5408" i="14"/>
  <c r="E5408" i="14"/>
  <c r="F5407" i="14"/>
  <c r="E5407" i="14"/>
  <c r="F5406" i="14"/>
  <c r="E5406" i="14"/>
  <c r="F5405" i="14"/>
  <c r="E5405" i="14"/>
  <c r="F5404" i="14"/>
  <c r="E5404" i="14"/>
  <c r="F5403" i="14"/>
  <c r="E5403" i="14"/>
  <c r="F5402" i="14"/>
  <c r="E5402" i="14"/>
  <c r="F5401" i="14"/>
  <c r="E5401" i="14"/>
  <c r="F5400" i="14"/>
  <c r="E5400" i="14"/>
  <c r="F5399" i="14"/>
  <c r="E5399" i="14"/>
  <c r="F5398" i="14"/>
  <c r="E5398" i="14"/>
  <c r="F5397" i="14"/>
  <c r="E5397" i="14"/>
  <c r="F5396" i="14"/>
  <c r="E5396" i="14"/>
  <c r="F5395" i="14"/>
  <c r="E5395" i="14"/>
  <c r="F5394" i="14"/>
  <c r="E5394" i="14"/>
  <c r="F5393" i="14"/>
  <c r="E5393" i="14"/>
  <c r="F5392" i="14"/>
  <c r="E5392" i="14"/>
  <c r="F5391" i="14"/>
  <c r="E5391" i="14"/>
  <c r="F5390" i="14"/>
  <c r="E5390" i="14"/>
  <c r="F5389" i="14"/>
  <c r="E5389" i="14"/>
  <c r="F5388" i="14"/>
  <c r="E5388" i="14"/>
  <c r="F5387" i="14"/>
  <c r="E5387" i="14"/>
  <c r="F5386" i="14"/>
  <c r="E5386" i="14"/>
  <c r="F5385" i="14"/>
  <c r="E5385" i="14"/>
  <c r="F5384" i="14"/>
  <c r="E5384" i="14"/>
  <c r="F5383" i="14"/>
  <c r="E5383" i="14"/>
  <c r="F5382" i="14"/>
  <c r="E5382" i="14"/>
  <c r="F5381" i="14"/>
  <c r="E5381" i="14"/>
  <c r="F5380" i="14"/>
  <c r="E5380" i="14"/>
  <c r="F5379" i="14"/>
  <c r="E5379" i="14"/>
  <c r="F5378" i="14"/>
  <c r="E5378" i="14"/>
  <c r="F5377" i="14"/>
  <c r="E5377" i="14"/>
  <c r="F5376" i="14"/>
  <c r="E5376" i="14"/>
  <c r="F5375" i="14"/>
  <c r="E5375" i="14"/>
  <c r="F5374" i="14"/>
  <c r="E5374" i="14"/>
  <c r="F5373" i="14"/>
  <c r="E5373" i="14"/>
  <c r="F5372" i="14"/>
  <c r="E5372" i="14"/>
  <c r="F5371" i="14"/>
  <c r="E5371" i="14"/>
  <c r="F5370" i="14"/>
  <c r="E5370" i="14"/>
  <c r="F5369" i="14"/>
  <c r="E5369" i="14"/>
  <c r="F5368" i="14"/>
  <c r="E5368" i="14"/>
  <c r="F5367" i="14"/>
  <c r="E5367" i="14"/>
  <c r="F5366" i="14"/>
  <c r="E5366" i="14"/>
  <c r="F5365" i="14"/>
  <c r="E5365" i="14"/>
  <c r="F5364" i="14"/>
  <c r="E5364" i="14"/>
  <c r="F5363" i="14"/>
  <c r="E5363" i="14"/>
  <c r="F5362" i="14"/>
  <c r="E5362" i="14"/>
  <c r="F5361" i="14"/>
  <c r="E5361" i="14"/>
  <c r="F5360" i="14"/>
  <c r="E5360" i="14"/>
  <c r="F5359" i="14"/>
  <c r="E5359" i="14"/>
  <c r="F5358" i="14"/>
  <c r="E5358" i="14"/>
  <c r="F5357" i="14"/>
  <c r="E5357" i="14"/>
  <c r="F5356" i="14"/>
  <c r="E5356" i="14"/>
  <c r="F5355" i="14"/>
  <c r="E5355" i="14"/>
  <c r="F5354" i="14"/>
  <c r="E5354" i="14"/>
  <c r="F5353" i="14"/>
  <c r="E5353" i="14"/>
  <c r="F5352" i="14"/>
  <c r="E5352" i="14"/>
  <c r="F5351" i="14"/>
  <c r="E5351" i="14"/>
  <c r="F5350" i="14"/>
  <c r="E5350" i="14"/>
  <c r="F5349" i="14"/>
  <c r="E5349" i="14"/>
  <c r="F5348" i="14"/>
  <c r="E5348" i="14"/>
  <c r="F5347" i="14"/>
  <c r="E5347" i="14"/>
  <c r="F5346" i="14"/>
  <c r="E5346" i="14"/>
  <c r="F5345" i="14"/>
  <c r="E5345" i="14"/>
  <c r="F5344" i="14"/>
  <c r="E5344" i="14"/>
  <c r="F5343" i="14"/>
  <c r="E5343" i="14"/>
  <c r="F5342" i="14"/>
  <c r="E5342" i="14"/>
  <c r="F5341" i="14"/>
  <c r="E5341" i="14"/>
  <c r="F5340" i="14"/>
  <c r="E5340" i="14"/>
  <c r="F5339" i="14"/>
  <c r="E5339" i="14"/>
  <c r="F5338" i="14"/>
  <c r="E5338" i="14"/>
  <c r="F5337" i="14"/>
  <c r="E5337" i="14"/>
  <c r="F5336" i="14"/>
  <c r="E5336" i="14"/>
  <c r="F5335" i="14"/>
  <c r="E5335" i="14"/>
  <c r="F5334" i="14"/>
  <c r="E5334" i="14"/>
  <c r="F5333" i="14"/>
  <c r="E5333" i="14"/>
  <c r="F5332" i="14"/>
  <c r="E5332" i="14"/>
  <c r="F5331" i="14"/>
  <c r="E5331" i="14"/>
  <c r="F5330" i="14"/>
  <c r="E5330" i="14"/>
  <c r="F5329" i="14"/>
  <c r="E5329" i="14"/>
  <c r="F5328" i="14"/>
  <c r="E5328" i="14"/>
  <c r="F5327" i="14"/>
  <c r="E5327" i="14"/>
  <c r="F5326" i="14"/>
  <c r="E5326" i="14"/>
  <c r="F5325" i="14"/>
  <c r="E5325" i="14"/>
  <c r="F5324" i="14"/>
  <c r="E5324" i="14"/>
  <c r="F5323" i="14"/>
  <c r="E5323" i="14"/>
  <c r="F5322" i="14"/>
  <c r="E5322" i="14"/>
  <c r="F5321" i="14"/>
  <c r="E5321" i="14"/>
  <c r="F5320" i="14"/>
  <c r="E5320" i="14"/>
  <c r="F5319" i="14"/>
  <c r="E5319" i="14"/>
  <c r="F5318" i="14"/>
  <c r="E5318" i="14"/>
  <c r="F5317" i="14"/>
  <c r="E5317" i="14"/>
  <c r="F5316" i="14"/>
  <c r="E5316" i="14"/>
  <c r="F5315" i="14"/>
  <c r="E5315" i="14"/>
  <c r="F5314" i="14"/>
  <c r="E5314" i="14"/>
  <c r="F5313" i="14"/>
  <c r="E5313" i="14"/>
  <c r="F5312" i="14"/>
  <c r="E5312" i="14"/>
  <c r="F5311" i="14"/>
  <c r="E5311" i="14"/>
  <c r="F5310" i="14"/>
  <c r="E5310" i="14"/>
  <c r="F5309" i="14"/>
  <c r="E5309" i="14"/>
  <c r="F5308" i="14"/>
  <c r="E5308" i="14"/>
  <c r="F5307" i="14"/>
  <c r="E5307" i="14"/>
  <c r="F5306" i="14"/>
  <c r="E5306" i="14"/>
  <c r="F5305" i="14"/>
  <c r="E5305" i="14"/>
  <c r="F5304" i="14"/>
  <c r="E5304" i="14"/>
  <c r="F5303" i="14"/>
  <c r="E5303" i="14"/>
  <c r="F5302" i="14"/>
  <c r="E5302" i="14"/>
  <c r="F5301" i="14"/>
  <c r="E5301" i="14"/>
  <c r="F5300" i="14"/>
  <c r="E5300" i="14"/>
  <c r="F5299" i="14"/>
  <c r="E5299" i="14"/>
  <c r="F5298" i="14"/>
  <c r="E5298" i="14"/>
  <c r="F5297" i="14"/>
  <c r="E5297" i="14"/>
  <c r="F5296" i="14"/>
  <c r="E5296" i="14"/>
  <c r="F5295" i="14"/>
  <c r="E5295" i="14"/>
  <c r="F5294" i="14"/>
  <c r="E5294" i="14"/>
  <c r="F5293" i="14"/>
  <c r="E5293" i="14"/>
  <c r="F5292" i="14"/>
  <c r="E5292" i="14"/>
  <c r="F5291" i="14"/>
  <c r="E5291" i="14"/>
  <c r="F5290" i="14"/>
  <c r="E5290" i="14"/>
  <c r="F5289" i="14"/>
  <c r="E5289" i="14"/>
  <c r="F5288" i="14"/>
  <c r="E5288" i="14"/>
  <c r="F5287" i="14"/>
  <c r="E5287" i="14"/>
  <c r="F5286" i="14"/>
  <c r="E5286" i="14"/>
  <c r="F5285" i="14"/>
  <c r="E5285" i="14"/>
  <c r="F5284" i="14"/>
  <c r="E5284" i="14"/>
  <c r="F5283" i="14"/>
  <c r="E5283" i="14"/>
  <c r="F5282" i="14"/>
  <c r="E5282" i="14"/>
  <c r="F5281" i="14"/>
  <c r="E5281" i="14"/>
  <c r="F5280" i="14"/>
  <c r="E5280" i="14"/>
  <c r="F5279" i="14"/>
  <c r="E5279" i="14"/>
  <c r="F5278" i="14"/>
  <c r="E5278" i="14"/>
  <c r="F5277" i="14"/>
  <c r="E5277" i="14"/>
  <c r="F5276" i="14"/>
  <c r="E5276" i="14"/>
  <c r="F5275" i="14"/>
  <c r="E5275" i="14"/>
  <c r="F5274" i="14"/>
  <c r="E5274" i="14"/>
  <c r="F5273" i="14"/>
  <c r="E5273" i="14"/>
  <c r="F5272" i="14"/>
  <c r="E5272" i="14"/>
  <c r="F5271" i="14"/>
  <c r="E5271" i="14"/>
  <c r="F5270" i="14"/>
  <c r="E5270" i="14"/>
  <c r="F5269" i="14"/>
  <c r="E5269" i="14"/>
  <c r="F5268" i="14"/>
  <c r="E5268" i="14"/>
  <c r="F5267" i="14"/>
  <c r="E5267" i="14"/>
  <c r="F5266" i="14"/>
  <c r="E5266" i="14"/>
  <c r="F5265" i="14"/>
  <c r="E5265" i="14"/>
  <c r="F5264" i="14"/>
  <c r="E5264" i="14"/>
  <c r="F5263" i="14"/>
  <c r="E5263" i="14"/>
  <c r="F5262" i="14"/>
  <c r="E5262" i="14"/>
  <c r="F5261" i="14"/>
  <c r="E5261" i="14"/>
  <c r="F5260" i="14"/>
  <c r="E5260" i="14"/>
  <c r="F5259" i="14"/>
  <c r="E5259" i="14"/>
  <c r="F5258" i="14"/>
  <c r="E5258" i="14"/>
  <c r="F5257" i="14"/>
  <c r="E5257" i="14"/>
  <c r="F5256" i="14"/>
  <c r="E5256" i="14"/>
  <c r="F5255" i="14"/>
  <c r="E5255" i="14"/>
  <c r="F5254" i="14"/>
  <c r="E5254" i="14"/>
  <c r="F5253" i="14"/>
  <c r="E5253" i="14"/>
  <c r="F5252" i="14"/>
  <c r="E5252" i="14"/>
  <c r="F5251" i="14"/>
  <c r="E5251" i="14"/>
  <c r="F5250" i="14"/>
  <c r="E5250" i="14"/>
  <c r="F5249" i="14"/>
  <c r="E5249" i="14"/>
  <c r="F5248" i="14"/>
  <c r="E5248" i="14"/>
  <c r="F5247" i="14"/>
  <c r="E5247" i="14"/>
  <c r="F5246" i="14"/>
  <c r="E5246" i="14"/>
  <c r="F5245" i="14"/>
  <c r="E5245" i="14"/>
  <c r="F5244" i="14"/>
  <c r="E5244" i="14"/>
  <c r="F5243" i="14"/>
  <c r="E5243" i="14"/>
  <c r="F5242" i="14"/>
  <c r="E5242" i="14"/>
  <c r="F5241" i="14"/>
  <c r="E5241" i="14"/>
  <c r="F5240" i="14"/>
  <c r="E5240" i="14"/>
  <c r="F5239" i="14"/>
  <c r="E5239" i="14"/>
  <c r="F5238" i="14"/>
  <c r="E5238" i="14"/>
  <c r="F5237" i="14"/>
  <c r="E5237" i="14"/>
  <c r="F5236" i="14"/>
  <c r="E5236" i="14"/>
  <c r="F5235" i="14"/>
  <c r="E5235" i="14"/>
  <c r="F5234" i="14"/>
  <c r="E5234" i="14"/>
  <c r="F5233" i="14"/>
  <c r="E5233" i="14"/>
  <c r="F5232" i="14"/>
  <c r="E5232" i="14"/>
  <c r="F5231" i="14"/>
  <c r="E5231" i="14"/>
  <c r="F5230" i="14"/>
  <c r="E5230" i="14"/>
  <c r="F5229" i="14"/>
  <c r="E5229" i="14"/>
  <c r="F5228" i="14"/>
  <c r="E5228" i="14"/>
  <c r="F5227" i="14"/>
  <c r="E5227" i="14"/>
  <c r="F5226" i="14"/>
  <c r="E5226" i="14"/>
  <c r="F5225" i="14"/>
  <c r="E5225" i="14"/>
  <c r="F5224" i="14"/>
  <c r="E5224" i="14"/>
  <c r="F5223" i="14"/>
  <c r="E5223" i="14"/>
  <c r="F5222" i="14"/>
  <c r="E5222" i="14"/>
  <c r="F5221" i="14"/>
  <c r="E5221" i="14"/>
  <c r="F5220" i="14"/>
  <c r="E5220" i="14"/>
  <c r="F5219" i="14"/>
  <c r="E5219" i="14"/>
  <c r="F5218" i="14"/>
  <c r="E5218" i="14"/>
  <c r="F5217" i="14"/>
  <c r="E5217" i="14"/>
  <c r="F5216" i="14"/>
  <c r="E5216" i="14"/>
  <c r="F5215" i="14"/>
  <c r="E5215" i="14"/>
  <c r="F5214" i="14"/>
  <c r="E5214" i="14"/>
  <c r="F5213" i="14"/>
  <c r="E5213" i="14"/>
  <c r="F5212" i="14"/>
  <c r="E5212" i="14"/>
  <c r="F5211" i="14"/>
  <c r="E5211" i="14"/>
  <c r="F5210" i="14"/>
  <c r="E5210" i="14"/>
  <c r="F5209" i="14"/>
  <c r="E5209" i="14"/>
  <c r="F5208" i="14"/>
  <c r="E5208" i="14"/>
  <c r="F5207" i="14"/>
  <c r="E5207" i="14"/>
  <c r="F5206" i="14"/>
  <c r="E5206" i="14"/>
  <c r="F5205" i="14"/>
  <c r="E5205" i="14"/>
  <c r="F5204" i="14"/>
  <c r="E5204" i="14"/>
  <c r="F5203" i="14"/>
  <c r="E5203" i="14"/>
  <c r="F5202" i="14"/>
  <c r="E5202" i="14"/>
  <c r="F5201" i="14"/>
  <c r="E5201" i="14"/>
  <c r="F5200" i="14"/>
  <c r="E5200" i="14"/>
  <c r="F5199" i="14"/>
  <c r="E5199" i="14"/>
  <c r="F5198" i="14"/>
  <c r="E5198" i="14"/>
  <c r="F5197" i="14"/>
  <c r="E5197" i="14"/>
  <c r="F5196" i="14"/>
  <c r="E5196" i="14"/>
  <c r="F5195" i="14"/>
  <c r="E5195" i="14"/>
  <c r="F5194" i="14"/>
  <c r="E5194" i="14"/>
  <c r="F5193" i="14"/>
  <c r="E5193" i="14"/>
  <c r="F5192" i="14"/>
  <c r="E5192" i="14"/>
  <c r="F5191" i="14"/>
  <c r="E5191" i="14"/>
  <c r="F5190" i="14"/>
  <c r="E5190" i="14"/>
  <c r="F5189" i="14"/>
  <c r="E5189" i="14"/>
  <c r="F5188" i="14"/>
  <c r="E5188" i="14"/>
  <c r="F5187" i="14"/>
  <c r="E5187" i="14"/>
  <c r="F5186" i="14"/>
  <c r="E5186" i="14"/>
  <c r="F5185" i="14"/>
  <c r="E5185" i="14"/>
  <c r="F5184" i="14"/>
  <c r="E5184" i="14"/>
  <c r="F5183" i="14"/>
  <c r="E5183" i="14"/>
  <c r="F5182" i="14"/>
  <c r="E5182" i="14"/>
  <c r="F5181" i="14"/>
  <c r="E5181" i="14"/>
  <c r="F5180" i="14"/>
  <c r="E5180" i="14"/>
  <c r="F5179" i="14"/>
  <c r="E5179" i="14"/>
  <c r="F5178" i="14"/>
  <c r="E5178" i="14"/>
  <c r="F5177" i="14"/>
  <c r="E5177" i="14"/>
  <c r="F5176" i="14"/>
  <c r="E5176" i="14"/>
  <c r="F5175" i="14"/>
  <c r="E5175" i="14"/>
  <c r="F5174" i="14"/>
  <c r="E5174" i="14"/>
  <c r="F5173" i="14"/>
  <c r="E5173" i="14"/>
  <c r="F5172" i="14"/>
  <c r="E5172" i="14"/>
  <c r="F5171" i="14"/>
  <c r="E5171" i="14"/>
  <c r="F5170" i="14"/>
  <c r="E5170" i="14"/>
  <c r="F5169" i="14"/>
  <c r="E5169" i="14"/>
  <c r="F5168" i="14"/>
  <c r="E5168" i="14"/>
  <c r="F5167" i="14"/>
  <c r="E5167" i="14"/>
  <c r="F5166" i="14"/>
  <c r="E5166" i="14"/>
  <c r="F5165" i="14"/>
  <c r="E5165" i="14"/>
  <c r="F5164" i="14"/>
  <c r="E5164" i="14"/>
  <c r="F5163" i="14"/>
  <c r="E5163" i="14"/>
  <c r="F5162" i="14"/>
  <c r="E5162" i="14"/>
  <c r="F5161" i="14"/>
  <c r="E5161" i="14"/>
  <c r="F5160" i="14"/>
  <c r="E5160" i="14"/>
  <c r="F5159" i="14"/>
  <c r="E5159" i="14"/>
  <c r="F5158" i="14"/>
  <c r="E5158" i="14"/>
  <c r="F5157" i="14"/>
  <c r="E5157" i="14"/>
  <c r="F5156" i="14"/>
  <c r="E5156" i="14"/>
  <c r="F5155" i="14"/>
  <c r="E5155" i="14"/>
  <c r="F5154" i="14"/>
  <c r="E5154" i="14"/>
  <c r="F5153" i="14"/>
  <c r="E5153" i="14"/>
  <c r="F5152" i="14"/>
  <c r="E5152" i="14"/>
  <c r="F5151" i="14"/>
  <c r="E5151" i="14"/>
  <c r="F5150" i="14"/>
  <c r="E5150" i="14"/>
  <c r="F5149" i="14"/>
  <c r="E5149" i="14"/>
  <c r="F5148" i="14"/>
  <c r="E5148" i="14"/>
  <c r="F5147" i="14"/>
  <c r="E5147" i="14"/>
  <c r="F5146" i="14"/>
  <c r="E5146" i="14"/>
  <c r="F5145" i="14"/>
  <c r="E5145" i="14"/>
  <c r="F5144" i="14"/>
  <c r="E5144" i="14"/>
  <c r="F5143" i="14"/>
  <c r="E5143" i="14"/>
  <c r="F5142" i="14"/>
  <c r="E5142" i="14"/>
  <c r="F5141" i="14"/>
  <c r="E5141" i="14"/>
  <c r="F5140" i="14"/>
  <c r="E5140" i="14"/>
  <c r="F5139" i="14"/>
  <c r="E5139" i="14"/>
  <c r="F5138" i="14"/>
  <c r="E5138" i="14"/>
  <c r="F5137" i="14"/>
  <c r="E5137" i="14"/>
  <c r="F5136" i="14"/>
  <c r="E5136" i="14"/>
  <c r="F5135" i="14"/>
  <c r="E5135" i="14"/>
  <c r="F5134" i="14"/>
  <c r="E5134" i="14"/>
  <c r="F5133" i="14"/>
  <c r="E5133" i="14"/>
  <c r="F5132" i="14"/>
  <c r="E5132" i="14"/>
  <c r="F5131" i="14"/>
  <c r="E5131" i="14"/>
  <c r="F5130" i="14"/>
  <c r="E5130" i="14"/>
  <c r="F5129" i="14"/>
  <c r="E5129" i="14"/>
  <c r="F5128" i="14"/>
  <c r="E5128" i="14"/>
  <c r="F5127" i="14"/>
  <c r="E5127" i="14"/>
  <c r="F5126" i="14"/>
  <c r="E5126" i="14"/>
  <c r="F5125" i="14"/>
  <c r="E5125" i="14"/>
  <c r="F5124" i="14"/>
  <c r="E5124" i="14"/>
  <c r="F5123" i="14"/>
  <c r="E5123" i="14"/>
  <c r="F5122" i="14"/>
  <c r="E5122" i="14"/>
  <c r="F5121" i="14"/>
  <c r="E5121" i="14"/>
  <c r="F5120" i="14"/>
  <c r="E5120" i="14"/>
  <c r="F5119" i="14"/>
  <c r="E5119" i="14"/>
  <c r="F5118" i="14"/>
  <c r="E5118" i="14"/>
  <c r="F5117" i="14"/>
  <c r="E5117" i="14"/>
  <c r="F5116" i="14"/>
  <c r="E5116" i="14"/>
  <c r="F5115" i="14"/>
  <c r="E5115" i="14"/>
  <c r="F5114" i="14"/>
  <c r="E5114" i="14"/>
  <c r="F5113" i="14"/>
  <c r="E5113" i="14"/>
  <c r="F5112" i="14"/>
  <c r="E5112" i="14"/>
  <c r="F5111" i="14"/>
  <c r="E5111" i="14"/>
  <c r="F5110" i="14"/>
  <c r="E5110" i="14"/>
  <c r="F5109" i="14"/>
  <c r="E5109" i="14"/>
  <c r="F5108" i="14"/>
  <c r="E5108" i="14"/>
  <c r="F5107" i="14"/>
  <c r="E5107" i="14"/>
  <c r="F5106" i="14"/>
  <c r="E5106" i="14"/>
  <c r="F5105" i="14"/>
  <c r="E5105" i="14"/>
  <c r="F5104" i="14"/>
  <c r="E5104" i="14"/>
  <c r="F5103" i="14"/>
  <c r="E5103" i="14"/>
  <c r="F5102" i="14"/>
  <c r="E5102" i="14"/>
  <c r="F5101" i="14"/>
  <c r="E5101" i="14"/>
  <c r="F5100" i="14"/>
  <c r="E5100" i="14"/>
  <c r="F5099" i="14"/>
  <c r="E5099" i="14"/>
  <c r="F5098" i="14"/>
  <c r="E5098" i="14"/>
  <c r="F5097" i="14"/>
  <c r="E5097" i="14"/>
  <c r="F5096" i="14"/>
  <c r="E5096" i="14"/>
  <c r="F5095" i="14"/>
  <c r="E5095" i="14"/>
  <c r="F5094" i="14"/>
  <c r="E5094" i="14"/>
  <c r="F5093" i="14"/>
  <c r="E5093" i="14"/>
  <c r="F5092" i="14"/>
  <c r="E5092" i="14"/>
  <c r="F5091" i="14"/>
  <c r="E5091" i="14"/>
  <c r="F5090" i="14"/>
  <c r="E5090" i="14"/>
  <c r="F5089" i="14"/>
  <c r="E5089" i="14"/>
  <c r="F5088" i="14"/>
  <c r="E5088" i="14"/>
  <c r="F5087" i="14"/>
  <c r="E5087" i="14"/>
  <c r="F5086" i="14"/>
  <c r="E5086" i="14"/>
  <c r="F5085" i="14"/>
  <c r="E5085" i="14"/>
  <c r="F5084" i="14"/>
  <c r="E5084" i="14"/>
  <c r="F5083" i="14"/>
  <c r="E5083" i="14"/>
  <c r="F5082" i="14"/>
  <c r="E5082" i="14"/>
  <c r="F5081" i="14"/>
  <c r="E5081" i="14"/>
  <c r="F5080" i="14"/>
  <c r="E5080" i="14"/>
  <c r="F5079" i="14"/>
  <c r="E5079" i="14"/>
  <c r="F5078" i="14"/>
  <c r="E5078" i="14"/>
  <c r="F5077" i="14"/>
  <c r="E5077" i="14"/>
  <c r="F5076" i="14"/>
  <c r="E5076" i="14"/>
  <c r="F5075" i="14"/>
  <c r="E5075" i="14"/>
  <c r="F5074" i="14"/>
  <c r="E5074" i="14"/>
  <c r="F5073" i="14"/>
  <c r="E5073" i="14"/>
  <c r="F5072" i="14"/>
  <c r="E5072" i="14"/>
  <c r="F5071" i="14"/>
  <c r="E5071" i="14"/>
  <c r="F5070" i="14"/>
  <c r="E5070" i="14"/>
  <c r="F5069" i="14"/>
  <c r="E5069" i="14"/>
  <c r="F5068" i="14"/>
  <c r="E5068" i="14"/>
  <c r="F5067" i="14"/>
  <c r="E5067" i="14"/>
  <c r="F5066" i="14"/>
  <c r="E5066" i="14"/>
  <c r="F5065" i="14"/>
  <c r="E5065" i="14"/>
  <c r="F5064" i="14"/>
  <c r="E5064" i="14"/>
  <c r="F5063" i="14"/>
  <c r="E5063" i="14"/>
  <c r="F5062" i="14"/>
  <c r="E5062" i="14"/>
  <c r="F5061" i="14"/>
  <c r="E5061" i="14"/>
  <c r="F5060" i="14"/>
  <c r="E5060" i="14"/>
  <c r="F5059" i="14"/>
  <c r="E5059" i="14"/>
  <c r="F5058" i="14"/>
  <c r="E5058" i="14"/>
  <c r="F5057" i="14"/>
  <c r="E5057" i="14"/>
  <c r="F5056" i="14"/>
  <c r="E5056" i="14"/>
  <c r="F5055" i="14"/>
  <c r="E5055" i="14"/>
  <c r="F5054" i="14"/>
  <c r="E5054" i="14"/>
  <c r="F5053" i="14"/>
  <c r="E5053" i="14"/>
  <c r="F5052" i="14"/>
  <c r="E5052" i="14"/>
  <c r="F5051" i="14"/>
  <c r="E5051" i="14"/>
  <c r="F5050" i="14"/>
  <c r="E5050" i="14"/>
  <c r="F5049" i="14"/>
  <c r="E5049" i="14"/>
  <c r="F5048" i="14"/>
  <c r="E5048" i="14"/>
  <c r="F5047" i="14"/>
  <c r="E5047" i="14"/>
  <c r="F5046" i="14"/>
  <c r="E5046" i="14"/>
  <c r="F5045" i="14"/>
  <c r="E5045" i="14"/>
  <c r="F5044" i="14"/>
  <c r="E5044" i="14"/>
  <c r="F5043" i="14"/>
  <c r="E5043" i="14"/>
  <c r="F5042" i="14"/>
  <c r="E5042" i="14"/>
  <c r="F5041" i="14"/>
  <c r="E5041" i="14"/>
  <c r="F5040" i="14"/>
  <c r="E5040" i="14"/>
  <c r="F5039" i="14"/>
  <c r="E5039" i="14"/>
  <c r="F5038" i="14"/>
  <c r="E5038" i="14"/>
  <c r="F5037" i="14"/>
  <c r="E5037" i="14"/>
  <c r="F5036" i="14"/>
  <c r="E5036" i="14"/>
  <c r="F5035" i="14"/>
  <c r="E5035" i="14"/>
  <c r="F5034" i="14"/>
  <c r="E5034" i="14"/>
  <c r="F5033" i="14"/>
  <c r="E5033" i="14"/>
  <c r="F5032" i="14"/>
  <c r="E5032" i="14"/>
  <c r="F5031" i="14"/>
  <c r="E5031" i="14"/>
  <c r="F5030" i="14"/>
  <c r="E5030" i="14"/>
  <c r="F5029" i="14"/>
  <c r="E5029" i="14"/>
  <c r="F5028" i="14"/>
  <c r="E5028" i="14"/>
  <c r="F5027" i="14"/>
  <c r="E5027" i="14"/>
  <c r="F5026" i="14"/>
  <c r="E5026" i="14"/>
  <c r="F5025" i="14"/>
  <c r="E5025" i="14"/>
  <c r="F5024" i="14"/>
  <c r="E5024" i="14"/>
  <c r="F5023" i="14"/>
  <c r="E5023" i="14"/>
  <c r="F5022" i="14"/>
  <c r="E5022" i="14"/>
  <c r="F5021" i="14"/>
  <c r="E5021" i="14"/>
  <c r="F5020" i="14"/>
  <c r="E5020" i="14"/>
  <c r="F5019" i="14"/>
  <c r="E5019" i="14"/>
  <c r="F5018" i="14"/>
  <c r="E5018" i="14"/>
  <c r="F5017" i="14"/>
  <c r="E5017" i="14"/>
  <c r="F5016" i="14"/>
  <c r="E5016" i="14"/>
  <c r="F5015" i="14"/>
  <c r="E5015" i="14"/>
  <c r="F5014" i="14"/>
  <c r="E5014" i="14"/>
  <c r="F5013" i="14"/>
  <c r="E5013" i="14"/>
  <c r="F5012" i="14"/>
  <c r="E5012" i="14"/>
  <c r="F5011" i="14"/>
  <c r="E5011" i="14"/>
  <c r="F5010" i="14"/>
  <c r="E5010" i="14"/>
  <c r="F5009" i="14"/>
  <c r="E5009" i="14"/>
  <c r="F5008" i="14"/>
  <c r="E5008" i="14"/>
  <c r="F5007" i="14"/>
  <c r="E5007" i="14"/>
  <c r="F5006" i="14"/>
  <c r="E5006" i="14"/>
  <c r="F5005" i="14"/>
  <c r="E5005" i="14"/>
  <c r="F5004" i="14"/>
  <c r="E5004" i="14"/>
  <c r="F5003" i="14"/>
  <c r="E5003" i="14"/>
  <c r="F5002" i="14"/>
  <c r="E5002" i="14"/>
  <c r="F5001" i="14"/>
  <c r="E5001" i="14"/>
  <c r="F5000" i="14"/>
  <c r="E5000" i="14"/>
  <c r="F4999" i="14"/>
  <c r="E4999" i="14"/>
  <c r="F4998" i="14"/>
  <c r="E4998" i="14"/>
  <c r="F4997" i="14"/>
  <c r="E4997" i="14"/>
  <c r="F4996" i="14"/>
  <c r="E4996" i="14"/>
  <c r="F4995" i="14"/>
  <c r="E4995" i="14"/>
  <c r="F4994" i="14"/>
  <c r="E4994" i="14"/>
  <c r="F4993" i="14"/>
  <c r="E4993" i="14"/>
  <c r="F4992" i="14"/>
  <c r="E4992" i="14"/>
  <c r="F4991" i="14"/>
  <c r="E4991" i="14"/>
  <c r="F4990" i="14"/>
  <c r="E4990" i="14"/>
  <c r="F4989" i="14"/>
  <c r="E4989" i="14"/>
  <c r="F4988" i="14"/>
  <c r="E4988" i="14"/>
  <c r="F4987" i="14"/>
  <c r="E4987" i="14"/>
  <c r="F4986" i="14"/>
  <c r="E4986" i="14"/>
  <c r="F4985" i="14"/>
  <c r="E4985" i="14"/>
  <c r="F4984" i="14"/>
  <c r="E4984" i="14"/>
  <c r="F4983" i="14"/>
  <c r="E4983" i="14"/>
  <c r="F4982" i="14"/>
  <c r="E4982" i="14"/>
  <c r="F4981" i="14"/>
  <c r="E4981" i="14"/>
  <c r="F4980" i="14"/>
  <c r="E4980" i="14"/>
  <c r="F4979" i="14"/>
  <c r="E4979" i="14"/>
  <c r="F4978" i="14"/>
  <c r="E4978" i="14"/>
  <c r="F4977" i="14"/>
  <c r="E4977" i="14"/>
  <c r="F4976" i="14"/>
  <c r="E4976" i="14"/>
  <c r="F4975" i="14"/>
  <c r="E4975" i="14"/>
  <c r="F4974" i="14"/>
  <c r="E4974" i="14"/>
  <c r="F4973" i="14"/>
  <c r="E4973" i="14"/>
  <c r="F4972" i="14"/>
  <c r="E4972" i="14"/>
  <c r="F4971" i="14"/>
  <c r="E4971" i="14"/>
  <c r="F4970" i="14"/>
  <c r="E4970" i="14"/>
  <c r="F4969" i="14"/>
  <c r="E4969" i="14"/>
  <c r="F4968" i="14"/>
  <c r="E4968" i="14"/>
  <c r="F4967" i="14"/>
  <c r="E4967" i="14"/>
  <c r="F4966" i="14"/>
  <c r="E4966" i="14"/>
  <c r="F4965" i="14"/>
  <c r="E4965" i="14"/>
  <c r="F4964" i="14"/>
  <c r="E4964" i="14"/>
  <c r="F4963" i="14"/>
  <c r="E4963" i="14"/>
  <c r="F4962" i="14"/>
  <c r="E4962" i="14"/>
  <c r="F4961" i="14"/>
  <c r="E4961" i="14"/>
  <c r="F4960" i="14"/>
  <c r="E4960" i="14"/>
  <c r="F4959" i="14"/>
  <c r="E4959" i="14"/>
  <c r="F4958" i="14"/>
  <c r="E4958" i="14"/>
  <c r="F4957" i="14"/>
  <c r="E4957" i="14"/>
  <c r="F4956" i="14"/>
  <c r="E4956" i="14"/>
  <c r="F4955" i="14"/>
  <c r="E4955" i="14"/>
  <c r="F4954" i="14"/>
  <c r="E4954" i="14"/>
  <c r="F4953" i="14"/>
  <c r="E4953" i="14"/>
  <c r="F4952" i="14"/>
  <c r="E4952" i="14"/>
  <c r="F4951" i="14"/>
  <c r="E4951" i="14"/>
  <c r="F4950" i="14"/>
  <c r="E4950" i="14"/>
  <c r="F4949" i="14"/>
  <c r="E4949" i="14"/>
  <c r="F4948" i="14"/>
  <c r="E4948" i="14"/>
  <c r="F4947" i="14"/>
  <c r="E4947" i="14"/>
  <c r="F4946" i="14"/>
  <c r="E4946" i="14"/>
  <c r="F4945" i="14"/>
  <c r="E4945" i="14"/>
  <c r="F4944" i="14"/>
  <c r="E4944" i="14"/>
  <c r="F4943" i="14"/>
  <c r="E4943" i="14"/>
  <c r="F4942" i="14"/>
  <c r="E4942" i="14"/>
  <c r="F4941" i="14"/>
  <c r="E4941" i="14"/>
  <c r="F4940" i="14"/>
  <c r="E4940" i="14"/>
  <c r="F4939" i="14"/>
  <c r="E4939" i="14"/>
  <c r="F4938" i="14"/>
  <c r="E4938" i="14"/>
  <c r="F4937" i="14"/>
  <c r="E4937" i="14"/>
  <c r="F4936" i="14"/>
  <c r="E4936" i="14"/>
  <c r="F4935" i="14"/>
  <c r="E4935" i="14"/>
  <c r="F4934" i="14"/>
  <c r="E4934" i="14"/>
  <c r="F4933" i="14"/>
  <c r="E4933" i="14"/>
  <c r="F4932" i="14"/>
  <c r="E4932" i="14"/>
  <c r="F4931" i="14"/>
  <c r="E4931" i="14"/>
  <c r="F4930" i="14"/>
  <c r="E4930" i="14"/>
  <c r="F4929" i="14"/>
  <c r="E4929" i="14"/>
  <c r="F4928" i="14"/>
  <c r="E4928" i="14"/>
  <c r="F4927" i="14"/>
  <c r="E4927" i="14"/>
  <c r="F4926" i="14"/>
  <c r="E4926" i="14"/>
  <c r="F4925" i="14"/>
  <c r="E4925" i="14"/>
  <c r="F4924" i="14"/>
  <c r="E4924" i="14"/>
  <c r="F4923" i="14"/>
  <c r="E4923" i="14"/>
  <c r="F4922" i="14"/>
  <c r="E4922" i="14"/>
  <c r="F4921" i="14"/>
  <c r="E4921" i="14"/>
  <c r="F4920" i="14"/>
  <c r="E4920" i="14"/>
  <c r="F4919" i="14"/>
  <c r="E4919" i="14"/>
  <c r="F4918" i="14"/>
  <c r="E4918" i="14"/>
  <c r="F4917" i="14"/>
  <c r="E4917" i="14"/>
  <c r="F4916" i="14"/>
  <c r="E4916" i="14"/>
  <c r="F4915" i="14"/>
  <c r="E4915" i="14"/>
  <c r="F4914" i="14"/>
  <c r="E4914" i="14"/>
  <c r="F4913" i="14"/>
  <c r="E4913" i="14"/>
  <c r="F4912" i="14"/>
  <c r="E4912" i="14"/>
  <c r="F4911" i="14"/>
  <c r="E4911" i="14"/>
  <c r="F4910" i="14"/>
  <c r="E4910" i="14"/>
  <c r="F4909" i="14"/>
  <c r="E4909" i="14"/>
  <c r="F4908" i="14"/>
  <c r="E4908" i="14"/>
  <c r="F4907" i="14"/>
  <c r="E4907" i="14"/>
  <c r="F4906" i="14"/>
  <c r="E4906" i="14"/>
  <c r="F4905" i="14"/>
  <c r="E4905" i="14"/>
  <c r="F4904" i="14"/>
  <c r="E4904" i="14"/>
  <c r="F4903" i="14"/>
  <c r="E4903" i="14"/>
  <c r="F4902" i="14"/>
  <c r="E4902" i="14"/>
  <c r="F4901" i="14"/>
  <c r="E4901" i="14"/>
  <c r="F4900" i="14"/>
  <c r="E4900" i="14"/>
  <c r="F4899" i="14"/>
  <c r="E4899" i="14"/>
  <c r="F4898" i="14"/>
  <c r="E4898" i="14"/>
  <c r="F4897" i="14"/>
  <c r="E4897" i="14"/>
  <c r="F4896" i="14"/>
  <c r="E4896" i="14"/>
  <c r="F4895" i="14"/>
  <c r="E4895" i="14"/>
  <c r="F4894" i="14"/>
  <c r="E4894" i="14"/>
  <c r="F4893" i="14"/>
  <c r="E4893" i="14"/>
  <c r="F4892" i="14"/>
  <c r="E4892" i="14"/>
  <c r="F4891" i="14"/>
  <c r="E4891" i="14"/>
  <c r="F4890" i="14"/>
  <c r="E4890" i="14"/>
  <c r="F4889" i="14"/>
  <c r="E4889" i="14"/>
  <c r="F4888" i="14"/>
  <c r="E4888" i="14"/>
  <c r="F4887" i="14"/>
  <c r="E4887" i="14"/>
  <c r="F4886" i="14"/>
  <c r="E4886" i="14"/>
  <c r="F4885" i="14"/>
  <c r="E4885" i="14"/>
  <c r="F4884" i="14"/>
  <c r="E4884" i="14"/>
  <c r="F4883" i="14"/>
  <c r="E4883" i="14"/>
  <c r="F4882" i="14"/>
  <c r="E4882" i="14"/>
  <c r="F4881" i="14"/>
  <c r="E4881" i="14"/>
  <c r="F4880" i="14"/>
  <c r="E4880" i="14"/>
  <c r="F4879" i="14"/>
  <c r="E4879" i="14"/>
  <c r="F4878" i="14"/>
  <c r="E4878" i="14"/>
  <c r="F4877" i="14"/>
  <c r="E4877" i="14"/>
  <c r="F4876" i="14"/>
  <c r="E4876" i="14"/>
  <c r="F4875" i="14"/>
  <c r="E4875" i="14"/>
  <c r="F4874" i="14"/>
  <c r="E4874" i="14"/>
  <c r="F4873" i="14"/>
  <c r="E4873" i="14"/>
  <c r="F4872" i="14"/>
  <c r="E4872" i="14"/>
  <c r="F4871" i="14"/>
  <c r="E4871" i="14"/>
  <c r="F4870" i="14"/>
  <c r="E4870" i="14"/>
  <c r="F4869" i="14"/>
  <c r="E4869" i="14"/>
  <c r="F4868" i="14"/>
  <c r="E4868" i="14"/>
  <c r="F4867" i="14"/>
  <c r="E4867" i="14"/>
  <c r="F4866" i="14"/>
  <c r="E4866" i="14"/>
  <c r="F4865" i="14"/>
  <c r="E4865" i="14"/>
  <c r="F4864" i="14"/>
  <c r="E4864" i="14"/>
  <c r="F4863" i="14"/>
  <c r="E4863" i="14"/>
  <c r="F4862" i="14"/>
  <c r="E4862" i="14"/>
  <c r="F4861" i="14"/>
  <c r="E4861" i="14"/>
  <c r="F4860" i="14"/>
  <c r="E4860" i="14"/>
  <c r="F4859" i="14"/>
  <c r="E4859" i="14"/>
  <c r="F4858" i="14"/>
  <c r="E4858" i="14"/>
  <c r="F4857" i="14"/>
  <c r="E4857" i="14"/>
  <c r="F4856" i="14"/>
  <c r="E4856" i="14"/>
  <c r="F4855" i="14"/>
  <c r="E4855" i="14"/>
  <c r="F4854" i="14"/>
  <c r="E4854" i="14"/>
  <c r="F4853" i="14"/>
  <c r="E4853" i="14"/>
  <c r="F4852" i="14"/>
  <c r="E4852" i="14"/>
  <c r="F4851" i="14"/>
  <c r="E4851" i="14"/>
  <c r="F4850" i="14"/>
  <c r="E4850" i="14"/>
  <c r="F4849" i="14"/>
  <c r="E4849" i="14"/>
  <c r="F4848" i="14"/>
  <c r="E4848" i="14"/>
  <c r="F4847" i="14"/>
  <c r="E4847" i="14"/>
  <c r="F4846" i="14"/>
  <c r="E4846" i="14"/>
  <c r="F4845" i="14"/>
  <c r="E4845" i="14"/>
  <c r="F4844" i="14"/>
  <c r="E4844" i="14"/>
  <c r="F4843" i="14"/>
  <c r="E4843" i="14"/>
  <c r="F4842" i="14"/>
  <c r="E4842" i="14"/>
  <c r="F4841" i="14"/>
  <c r="E4841" i="14"/>
  <c r="F4840" i="14"/>
  <c r="E4840" i="14"/>
  <c r="F4839" i="14"/>
  <c r="E4839" i="14"/>
  <c r="F4838" i="14"/>
  <c r="E4838" i="14"/>
  <c r="F4837" i="14"/>
  <c r="E4837" i="14"/>
  <c r="F4836" i="14"/>
  <c r="E4836" i="14"/>
  <c r="F4835" i="14"/>
  <c r="E4835" i="14"/>
  <c r="F4834" i="14"/>
  <c r="E4834" i="14"/>
  <c r="F4833" i="14"/>
  <c r="E4833" i="14"/>
  <c r="F4832" i="14"/>
  <c r="E4832" i="14"/>
  <c r="F4831" i="14"/>
  <c r="E4831" i="14"/>
  <c r="F4830" i="14"/>
  <c r="E4830" i="14"/>
  <c r="F4829" i="14"/>
  <c r="E4829" i="14"/>
  <c r="F4828" i="14"/>
  <c r="E4828" i="14"/>
  <c r="F4827" i="14"/>
  <c r="E4827" i="14"/>
  <c r="F4826" i="14"/>
  <c r="E4826" i="14"/>
  <c r="F4825" i="14"/>
  <c r="E4825" i="14"/>
  <c r="F4824" i="14"/>
  <c r="E4824" i="14"/>
  <c r="F4823" i="14"/>
  <c r="E4823" i="14"/>
  <c r="F4822" i="14"/>
  <c r="E4822" i="14"/>
  <c r="F4821" i="14"/>
  <c r="E4821" i="14"/>
  <c r="F4820" i="14"/>
  <c r="E4820" i="14"/>
  <c r="F4819" i="14"/>
  <c r="E4819" i="14"/>
  <c r="F4818" i="14"/>
  <c r="E4818" i="14"/>
  <c r="F4817" i="14"/>
  <c r="E4817" i="14"/>
  <c r="F4816" i="14"/>
  <c r="E4816" i="14"/>
  <c r="F4815" i="14"/>
  <c r="E4815" i="14"/>
  <c r="F4814" i="14"/>
  <c r="E4814" i="14"/>
  <c r="F4813" i="14"/>
  <c r="E4813" i="14"/>
  <c r="F4812" i="14"/>
  <c r="E4812" i="14"/>
  <c r="F4811" i="14"/>
  <c r="E4811" i="14"/>
  <c r="F4810" i="14"/>
  <c r="E4810" i="14"/>
  <c r="F4809" i="14"/>
  <c r="E4809" i="14"/>
  <c r="F4808" i="14"/>
  <c r="E4808" i="14"/>
  <c r="F4807" i="14"/>
  <c r="E4807" i="14"/>
  <c r="F4806" i="14"/>
  <c r="E4806" i="14"/>
  <c r="F4805" i="14"/>
  <c r="E4805" i="14"/>
  <c r="F4804" i="14"/>
  <c r="E4804" i="14"/>
  <c r="F4803" i="14"/>
  <c r="E4803" i="14"/>
  <c r="F4802" i="14"/>
  <c r="E4802" i="14"/>
  <c r="F4801" i="14"/>
  <c r="E4801" i="14"/>
  <c r="F4800" i="14"/>
  <c r="E4800" i="14"/>
  <c r="F4799" i="14"/>
  <c r="E4799" i="14"/>
  <c r="F4798" i="14"/>
  <c r="E4798" i="14"/>
  <c r="F4797" i="14"/>
  <c r="E4797" i="14"/>
  <c r="F4796" i="14"/>
  <c r="E4796" i="14"/>
  <c r="F4795" i="14"/>
  <c r="E4795" i="14"/>
  <c r="F4794" i="14"/>
  <c r="E4794" i="14"/>
  <c r="F4793" i="14"/>
  <c r="E4793" i="14"/>
  <c r="F4792" i="14"/>
  <c r="E4792" i="14"/>
  <c r="F4791" i="14"/>
  <c r="E4791" i="14"/>
  <c r="F4790" i="14"/>
  <c r="E4790" i="14"/>
  <c r="F4789" i="14"/>
  <c r="E4789" i="14"/>
  <c r="F4788" i="14"/>
  <c r="E4788" i="14"/>
  <c r="F4787" i="14"/>
  <c r="E4787" i="14"/>
  <c r="F4786" i="14"/>
  <c r="E4786" i="14"/>
  <c r="F4785" i="14"/>
  <c r="E4785" i="14"/>
  <c r="F4784" i="14"/>
  <c r="E4784" i="14"/>
  <c r="F4783" i="14"/>
  <c r="E4783" i="14"/>
  <c r="F4782" i="14"/>
  <c r="E4782" i="14"/>
  <c r="F4781" i="14"/>
  <c r="E4781" i="14"/>
  <c r="F4780" i="14"/>
  <c r="E4780" i="14"/>
  <c r="F4779" i="14"/>
  <c r="E4779" i="14"/>
  <c r="F4778" i="14"/>
  <c r="E4778" i="14"/>
  <c r="F4777" i="14"/>
  <c r="E4777" i="14"/>
  <c r="F4776" i="14"/>
  <c r="E4776" i="14"/>
  <c r="F4775" i="14"/>
  <c r="E4775" i="14"/>
  <c r="F4774" i="14"/>
  <c r="E4774" i="14"/>
  <c r="F4773" i="14"/>
  <c r="E4773" i="14"/>
  <c r="F4772" i="14"/>
  <c r="E4772" i="14"/>
  <c r="F4771" i="14"/>
  <c r="E4771" i="14"/>
  <c r="F4770" i="14"/>
  <c r="E4770" i="14"/>
  <c r="F4769" i="14"/>
  <c r="E4769" i="14"/>
  <c r="F4768" i="14"/>
  <c r="E4768" i="14"/>
  <c r="F4767" i="14"/>
  <c r="E4767" i="14"/>
  <c r="F4766" i="14"/>
  <c r="E4766" i="14"/>
  <c r="F4765" i="14"/>
  <c r="E4765" i="14"/>
  <c r="F4764" i="14"/>
  <c r="E4764" i="14"/>
  <c r="F4763" i="14"/>
  <c r="E4763" i="14"/>
  <c r="F4762" i="14"/>
  <c r="E4762" i="14"/>
  <c r="F4761" i="14"/>
  <c r="E4761" i="14"/>
  <c r="F4760" i="14"/>
  <c r="E4760" i="14"/>
  <c r="F4759" i="14"/>
  <c r="E4759" i="14"/>
  <c r="F4758" i="14"/>
  <c r="E4758" i="14"/>
  <c r="F4757" i="14"/>
  <c r="E4757" i="14"/>
  <c r="F4756" i="14"/>
  <c r="E4756" i="14"/>
  <c r="F4755" i="14"/>
  <c r="E4755" i="14"/>
  <c r="F4754" i="14"/>
  <c r="E4754" i="14"/>
  <c r="F4753" i="14"/>
  <c r="E4753" i="14"/>
  <c r="F4752" i="14"/>
  <c r="E4752" i="14"/>
  <c r="F4751" i="14"/>
  <c r="E4751" i="14"/>
  <c r="F4750" i="14"/>
  <c r="E4750" i="14"/>
  <c r="F4749" i="14"/>
  <c r="E4749" i="14"/>
  <c r="F4748" i="14"/>
  <c r="E4748" i="14"/>
  <c r="F4747" i="14"/>
  <c r="E4747" i="14"/>
  <c r="F4746" i="14"/>
  <c r="E4746" i="14"/>
  <c r="F4745" i="14"/>
  <c r="E4745" i="14"/>
  <c r="F4744" i="14"/>
  <c r="E4744" i="14"/>
  <c r="F4743" i="14"/>
  <c r="E4743" i="14"/>
  <c r="F4742" i="14"/>
  <c r="E4742" i="14"/>
  <c r="F4741" i="14"/>
  <c r="E4741" i="14"/>
  <c r="F4740" i="14"/>
  <c r="E4740" i="14"/>
  <c r="F4739" i="14"/>
  <c r="E4739" i="14"/>
  <c r="F4738" i="14"/>
  <c r="E4738" i="14"/>
  <c r="F4737" i="14"/>
  <c r="E4737" i="14"/>
  <c r="F4736" i="14"/>
  <c r="E4736" i="14"/>
  <c r="F4735" i="14"/>
  <c r="E4735" i="14"/>
  <c r="F4734" i="14"/>
  <c r="E4734" i="14"/>
  <c r="F4733" i="14"/>
  <c r="E4733" i="14"/>
  <c r="F4732" i="14"/>
  <c r="E4732" i="14"/>
  <c r="F4731" i="14"/>
  <c r="E4731" i="14"/>
  <c r="F4730" i="14"/>
  <c r="E4730" i="14"/>
  <c r="F4729" i="14"/>
  <c r="E4729" i="14"/>
  <c r="F4728" i="14"/>
  <c r="E4728" i="14"/>
  <c r="F4727" i="14"/>
  <c r="E4727" i="14"/>
  <c r="F4726" i="14"/>
  <c r="E4726" i="14"/>
  <c r="F4725" i="14"/>
  <c r="E4725" i="14"/>
  <c r="F4724" i="14"/>
  <c r="E4724" i="14"/>
  <c r="F4723" i="14"/>
  <c r="E4723" i="14"/>
  <c r="F4722" i="14"/>
  <c r="E4722" i="14"/>
  <c r="F4721" i="14"/>
  <c r="E4721" i="14"/>
  <c r="F4720" i="14"/>
  <c r="E4720" i="14"/>
  <c r="F4719" i="14"/>
  <c r="E4719" i="14"/>
  <c r="F4718" i="14"/>
  <c r="E4718" i="14"/>
  <c r="F4717" i="14"/>
  <c r="E4717" i="14"/>
  <c r="F4716" i="14"/>
  <c r="E4716" i="14"/>
  <c r="F4715" i="14"/>
  <c r="E4715" i="14"/>
  <c r="F4714" i="14"/>
  <c r="E4714" i="14"/>
  <c r="F4713" i="14"/>
  <c r="E4713" i="14"/>
  <c r="F4712" i="14"/>
  <c r="E4712" i="14"/>
  <c r="F4711" i="14"/>
  <c r="E4711" i="14"/>
  <c r="F4710" i="14"/>
  <c r="E4710" i="14"/>
  <c r="F4709" i="14"/>
  <c r="E4709" i="14"/>
  <c r="F4708" i="14"/>
  <c r="E4708" i="14"/>
  <c r="F4707" i="14"/>
  <c r="E4707" i="14"/>
  <c r="F4706" i="14"/>
  <c r="E4706" i="14"/>
  <c r="F4705" i="14"/>
  <c r="E4705" i="14"/>
  <c r="F4704" i="14"/>
  <c r="E4704" i="14"/>
  <c r="F4703" i="14"/>
  <c r="E4703" i="14"/>
  <c r="F4702" i="14"/>
  <c r="E4702" i="14"/>
  <c r="F4701" i="14"/>
  <c r="E4701" i="14"/>
  <c r="F4700" i="14"/>
  <c r="E4700" i="14"/>
  <c r="F4699" i="14"/>
  <c r="E4699" i="14"/>
  <c r="F4698" i="14"/>
  <c r="E4698" i="14"/>
  <c r="F4697" i="14"/>
  <c r="E4697" i="14"/>
  <c r="F4696" i="14"/>
  <c r="E4696" i="14"/>
  <c r="F4695" i="14"/>
  <c r="E4695" i="14"/>
  <c r="F4694" i="14"/>
  <c r="E4694" i="14"/>
  <c r="F4693" i="14"/>
  <c r="E4693" i="14"/>
  <c r="F4692" i="14"/>
  <c r="E4692" i="14"/>
  <c r="F4691" i="14"/>
  <c r="E4691" i="14"/>
  <c r="F4690" i="14"/>
  <c r="E4690" i="14"/>
  <c r="F4689" i="14"/>
  <c r="E4689" i="14"/>
  <c r="F4688" i="14"/>
  <c r="E4688" i="14"/>
  <c r="F4687" i="14"/>
  <c r="E4687" i="14"/>
  <c r="F4686" i="14"/>
  <c r="E4686" i="14"/>
  <c r="F4685" i="14"/>
  <c r="E4685" i="14"/>
  <c r="F4684" i="14"/>
  <c r="E4684" i="14"/>
  <c r="F4683" i="14"/>
  <c r="E4683" i="14"/>
  <c r="F4682" i="14"/>
  <c r="E4682" i="14"/>
  <c r="F4681" i="14"/>
  <c r="E4681" i="14"/>
  <c r="F4680" i="14"/>
  <c r="E4680" i="14"/>
  <c r="F4679" i="14"/>
  <c r="E4679" i="14"/>
  <c r="F4678" i="14"/>
  <c r="E4678" i="14"/>
  <c r="F4677" i="14"/>
  <c r="E4677" i="14"/>
  <c r="F4676" i="14"/>
  <c r="E4676" i="14"/>
  <c r="F4675" i="14"/>
  <c r="E4675" i="14"/>
  <c r="F4674" i="14"/>
  <c r="E4674" i="14"/>
  <c r="F4673" i="14"/>
  <c r="E4673" i="14"/>
  <c r="F4672" i="14"/>
  <c r="E4672" i="14"/>
  <c r="F4671" i="14"/>
  <c r="E4671" i="14"/>
  <c r="F4670" i="14"/>
  <c r="E4670" i="14"/>
  <c r="F4669" i="14"/>
  <c r="E4669" i="14"/>
  <c r="F4668" i="14"/>
  <c r="E4668" i="14"/>
  <c r="F4667" i="14"/>
  <c r="E4667" i="14"/>
  <c r="F4666" i="14"/>
  <c r="E4666" i="14"/>
  <c r="F4665" i="14"/>
  <c r="E4665" i="14"/>
  <c r="F4664" i="14"/>
  <c r="E4664" i="14"/>
  <c r="F4663" i="14"/>
  <c r="E4663" i="14"/>
  <c r="F4662" i="14"/>
  <c r="E4662" i="14"/>
  <c r="F4661" i="14"/>
  <c r="E4661" i="14"/>
  <c r="F4660" i="14"/>
  <c r="E4660" i="14"/>
  <c r="F4659" i="14"/>
  <c r="E4659" i="14"/>
  <c r="F4658" i="14"/>
  <c r="E4658" i="14"/>
  <c r="F4657" i="14"/>
  <c r="E4657" i="14"/>
  <c r="F4656" i="14"/>
  <c r="E4656" i="14"/>
  <c r="F4655" i="14"/>
  <c r="E4655" i="14"/>
  <c r="F4654" i="14"/>
  <c r="E4654" i="14"/>
  <c r="F4653" i="14"/>
  <c r="E4653" i="14"/>
  <c r="F4652" i="14"/>
  <c r="E4652" i="14"/>
  <c r="F4651" i="14"/>
  <c r="E4651" i="14"/>
  <c r="F4650" i="14"/>
  <c r="E4650" i="14"/>
  <c r="F4649" i="14"/>
  <c r="E4649" i="14"/>
  <c r="F4648" i="14"/>
  <c r="E4648" i="14"/>
  <c r="F4647" i="14"/>
  <c r="E4647" i="14"/>
  <c r="F4646" i="14"/>
  <c r="E4646" i="14"/>
  <c r="F4645" i="14"/>
  <c r="E4645" i="14"/>
  <c r="F4644" i="14"/>
  <c r="E4644" i="14"/>
  <c r="F4643" i="14"/>
  <c r="E4643" i="14"/>
  <c r="F4642" i="14"/>
  <c r="E4642" i="14"/>
  <c r="F4641" i="14"/>
  <c r="E4641" i="14"/>
  <c r="F4640" i="14"/>
  <c r="E4640" i="14"/>
  <c r="F4639" i="14"/>
  <c r="E4639" i="14"/>
  <c r="F4638" i="14"/>
  <c r="E4638" i="14"/>
  <c r="F4637" i="14"/>
  <c r="E4637" i="14"/>
  <c r="F4636" i="14"/>
  <c r="E4636" i="14"/>
  <c r="F4635" i="14"/>
  <c r="E4635" i="14"/>
  <c r="F4634" i="14"/>
  <c r="E4634" i="14"/>
  <c r="F4633" i="14"/>
  <c r="E4633" i="14"/>
  <c r="F4632" i="14"/>
  <c r="E4632" i="14"/>
  <c r="F4631" i="14"/>
  <c r="E4631" i="14"/>
  <c r="F4630" i="14"/>
  <c r="E4630" i="14"/>
  <c r="F4629" i="14"/>
  <c r="E4629" i="14"/>
  <c r="F4628" i="14"/>
  <c r="E4628" i="14"/>
  <c r="F4627" i="14"/>
  <c r="E4627" i="14"/>
  <c r="F4626" i="14"/>
  <c r="E4626" i="14"/>
  <c r="F4625" i="14"/>
  <c r="E4625" i="14"/>
  <c r="F4624" i="14"/>
  <c r="E4624" i="14"/>
  <c r="F4623" i="14"/>
  <c r="E4623" i="14"/>
  <c r="F4622" i="14"/>
  <c r="E4622" i="14"/>
  <c r="F4621" i="14"/>
  <c r="E4621" i="14"/>
  <c r="F4620" i="14"/>
  <c r="E4620" i="14"/>
  <c r="F4619" i="14"/>
  <c r="E4619" i="14"/>
  <c r="F4618" i="14"/>
  <c r="E4618" i="14"/>
  <c r="F4617" i="14"/>
  <c r="E4617" i="14"/>
  <c r="F4616" i="14"/>
  <c r="E4616" i="14"/>
  <c r="F4615" i="14"/>
  <c r="E4615" i="14"/>
  <c r="F4614" i="14"/>
  <c r="E4614" i="14"/>
  <c r="F4613" i="14"/>
  <c r="E4613" i="14"/>
  <c r="F4612" i="14"/>
  <c r="E4612" i="14"/>
  <c r="F4611" i="14"/>
  <c r="E4611" i="14"/>
  <c r="F4610" i="14"/>
  <c r="E4610" i="14"/>
  <c r="F4609" i="14"/>
  <c r="E4609" i="14"/>
  <c r="F4608" i="14"/>
  <c r="E4608" i="14"/>
  <c r="F4607" i="14"/>
  <c r="E4607" i="14"/>
  <c r="F4606" i="14"/>
  <c r="E4606" i="14"/>
  <c r="F4605" i="14"/>
  <c r="E4605" i="14"/>
  <c r="F4604" i="14"/>
  <c r="E4604" i="14"/>
  <c r="F4603" i="14"/>
  <c r="E4603" i="14"/>
  <c r="F4602" i="14"/>
  <c r="E4602" i="14"/>
  <c r="F4601" i="14"/>
  <c r="E4601" i="14"/>
  <c r="F4600" i="14"/>
  <c r="E4600" i="14"/>
  <c r="F4599" i="14"/>
  <c r="E4599" i="14"/>
  <c r="F4598" i="14"/>
  <c r="E4598" i="14"/>
  <c r="F4597" i="14"/>
  <c r="E4597" i="14"/>
  <c r="F4596" i="14"/>
  <c r="E4596" i="14"/>
  <c r="F4595" i="14"/>
  <c r="E4595" i="14"/>
  <c r="F4594" i="14"/>
  <c r="E4594" i="14"/>
  <c r="F4593" i="14"/>
  <c r="E4593" i="14"/>
  <c r="F4592" i="14"/>
  <c r="E4592" i="14"/>
  <c r="F4591" i="14"/>
  <c r="E4591" i="14"/>
  <c r="F4590" i="14"/>
  <c r="E4590" i="14"/>
  <c r="F4589" i="14"/>
  <c r="E4589" i="14"/>
  <c r="F4588" i="14"/>
  <c r="E4588" i="14"/>
  <c r="F4587" i="14"/>
  <c r="E4587" i="14"/>
  <c r="F4586" i="14"/>
  <c r="E4586" i="14"/>
  <c r="F4585" i="14"/>
  <c r="E4585" i="14"/>
  <c r="F4584" i="14"/>
  <c r="E4584" i="14"/>
  <c r="F4583" i="14"/>
  <c r="E4583" i="14"/>
  <c r="F4582" i="14"/>
  <c r="E4582" i="14"/>
  <c r="F4581" i="14"/>
  <c r="E4581" i="14"/>
  <c r="F4580" i="14"/>
  <c r="E4580" i="14"/>
  <c r="F4579" i="14"/>
  <c r="E4579" i="14"/>
  <c r="F4578" i="14"/>
  <c r="E4578" i="14"/>
  <c r="F4577" i="14"/>
  <c r="E4577" i="14"/>
  <c r="F4576" i="14"/>
  <c r="E4576" i="14"/>
  <c r="F4575" i="14"/>
  <c r="E4575" i="14"/>
  <c r="F4574" i="14"/>
  <c r="E4574" i="14"/>
  <c r="F4573" i="14"/>
  <c r="E4573" i="14"/>
  <c r="F4572" i="14"/>
  <c r="E4572" i="14"/>
  <c r="F4571" i="14"/>
  <c r="E4571" i="14"/>
  <c r="F4570" i="14"/>
  <c r="E4570" i="14"/>
  <c r="F4569" i="14"/>
  <c r="E4569" i="14"/>
  <c r="F4568" i="14"/>
  <c r="E4568" i="14"/>
  <c r="F4567" i="14"/>
  <c r="E4567" i="14"/>
  <c r="F4566" i="14"/>
  <c r="E4566" i="14"/>
  <c r="F4565" i="14"/>
  <c r="E4565" i="14"/>
  <c r="F4564" i="14"/>
  <c r="E4564" i="14"/>
  <c r="F4563" i="14"/>
  <c r="E4563" i="14"/>
  <c r="F4562" i="14"/>
  <c r="E4562" i="14"/>
  <c r="F4561" i="14"/>
  <c r="E4561" i="14"/>
  <c r="F4560" i="14"/>
  <c r="E4560" i="14"/>
  <c r="F4559" i="14"/>
  <c r="E4559" i="14"/>
  <c r="F4558" i="14"/>
  <c r="E4558" i="14"/>
  <c r="F4557" i="14"/>
  <c r="E4557" i="14"/>
  <c r="F4556" i="14"/>
  <c r="E4556" i="14"/>
  <c r="F4555" i="14"/>
  <c r="E4555" i="14"/>
  <c r="F4554" i="14"/>
  <c r="E4554" i="14"/>
  <c r="F4553" i="14"/>
  <c r="E4553" i="14"/>
  <c r="F4552" i="14"/>
  <c r="E4552" i="14"/>
  <c r="F4551" i="14"/>
  <c r="E4551" i="14"/>
  <c r="F4550" i="14"/>
  <c r="E4550" i="14"/>
  <c r="F4549" i="14"/>
  <c r="E4549" i="14"/>
  <c r="F4548" i="14"/>
  <c r="E4548" i="14"/>
  <c r="F4547" i="14"/>
  <c r="E4547" i="14"/>
  <c r="F4546" i="14"/>
  <c r="E4546" i="14"/>
  <c r="F4545" i="14"/>
  <c r="E4545" i="14"/>
  <c r="F4544" i="14"/>
  <c r="E4544" i="14"/>
  <c r="F4543" i="14"/>
  <c r="E4543" i="14"/>
  <c r="F4542" i="14"/>
  <c r="E4542" i="14"/>
  <c r="F4541" i="14"/>
  <c r="E4541" i="14"/>
  <c r="F4540" i="14"/>
  <c r="E4540" i="14"/>
  <c r="F4539" i="14"/>
  <c r="E4539" i="14"/>
  <c r="F4538" i="14"/>
  <c r="E4538" i="14"/>
  <c r="F4537" i="14"/>
  <c r="E4537" i="14"/>
  <c r="F4536" i="14"/>
  <c r="E4536" i="14"/>
  <c r="F4535" i="14"/>
  <c r="E4535" i="14"/>
  <c r="F4534" i="14"/>
  <c r="E4534" i="14"/>
  <c r="F4533" i="14"/>
  <c r="E4533" i="14"/>
  <c r="F4532" i="14"/>
  <c r="E4532" i="14"/>
  <c r="F4531" i="14"/>
  <c r="E4531" i="14"/>
  <c r="F4530" i="14"/>
  <c r="E4530" i="14"/>
  <c r="F4529" i="14"/>
  <c r="E4529" i="14"/>
  <c r="F4528" i="14"/>
  <c r="E4528" i="14"/>
  <c r="F4527" i="14"/>
  <c r="E4527" i="14"/>
  <c r="F4526" i="14"/>
  <c r="E4526" i="14"/>
  <c r="F4525" i="14"/>
  <c r="E4525" i="14"/>
  <c r="F4524" i="14"/>
  <c r="E4524" i="14"/>
  <c r="F4523" i="14"/>
  <c r="E4523" i="14"/>
  <c r="F4522" i="14"/>
  <c r="E4522" i="14"/>
  <c r="F4521" i="14"/>
  <c r="E4521" i="14"/>
  <c r="F4520" i="14"/>
  <c r="E4520" i="14"/>
  <c r="F4519" i="14"/>
  <c r="E4519" i="14"/>
  <c r="F4518" i="14"/>
  <c r="E4518" i="14"/>
  <c r="F4517" i="14"/>
  <c r="E4517" i="14"/>
  <c r="F4516" i="14"/>
  <c r="E4516" i="14"/>
  <c r="F4515" i="14"/>
  <c r="E4515" i="14"/>
  <c r="F4514" i="14"/>
  <c r="E4514" i="14"/>
  <c r="F4513" i="14"/>
  <c r="E4513" i="14"/>
  <c r="F4512" i="14"/>
  <c r="E4512" i="14"/>
  <c r="F4511" i="14"/>
  <c r="E4511" i="14"/>
  <c r="F4510" i="14"/>
  <c r="E4510" i="14"/>
  <c r="F4509" i="14"/>
  <c r="E4509" i="14"/>
  <c r="F4508" i="14"/>
  <c r="E4508" i="14"/>
  <c r="F4507" i="14"/>
  <c r="E4507" i="14"/>
  <c r="F4506" i="14"/>
  <c r="E4506" i="14"/>
  <c r="F4505" i="14"/>
  <c r="E4505" i="14"/>
  <c r="F4504" i="14"/>
  <c r="E4504" i="14"/>
  <c r="F4503" i="14"/>
  <c r="E4503" i="14"/>
  <c r="F4502" i="14"/>
  <c r="E4502" i="14"/>
  <c r="F4501" i="14"/>
  <c r="E4501" i="14"/>
  <c r="F4500" i="14"/>
  <c r="E4500" i="14"/>
  <c r="F4499" i="14"/>
  <c r="E4499" i="14"/>
  <c r="F4498" i="14"/>
  <c r="E4498" i="14"/>
  <c r="F4497" i="14"/>
  <c r="E4497" i="14"/>
  <c r="F4496" i="14"/>
  <c r="E4496" i="14"/>
  <c r="F4495" i="14"/>
  <c r="E4495" i="14"/>
  <c r="F4494" i="14"/>
  <c r="E4494" i="14"/>
  <c r="F4493" i="14"/>
  <c r="E4493" i="14"/>
  <c r="F4492" i="14"/>
  <c r="E4492" i="14"/>
  <c r="F4491" i="14"/>
  <c r="E4491" i="14"/>
  <c r="F4490" i="14"/>
  <c r="E4490" i="14"/>
  <c r="F4489" i="14"/>
  <c r="E4489" i="14"/>
  <c r="F4488" i="14"/>
  <c r="E4488" i="14"/>
  <c r="F4487" i="14"/>
  <c r="E4487" i="14"/>
  <c r="F4486" i="14"/>
  <c r="E4486" i="14"/>
  <c r="F4485" i="14"/>
  <c r="E4485" i="14"/>
  <c r="F4484" i="14"/>
  <c r="E4484" i="14"/>
  <c r="F4483" i="14"/>
  <c r="E4483" i="14"/>
  <c r="F4482" i="14"/>
  <c r="E4482" i="14"/>
  <c r="F4481" i="14"/>
  <c r="E4481" i="14"/>
  <c r="F4480" i="14"/>
  <c r="E4480" i="14"/>
  <c r="F4479" i="14"/>
  <c r="E4479" i="14"/>
  <c r="F4478" i="14"/>
  <c r="E4478" i="14"/>
  <c r="F4477" i="14"/>
  <c r="E4477" i="14"/>
  <c r="F4476" i="14"/>
  <c r="E4476" i="14"/>
  <c r="F4475" i="14"/>
  <c r="E4475" i="14"/>
  <c r="F4474" i="14"/>
  <c r="E4474" i="14"/>
  <c r="F4473" i="14"/>
  <c r="E4473" i="14"/>
  <c r="F4472" i="14"/>
  <c r="E4472" i="14"/>
  <c r="F4471" i="14"/>
  <c r="E4471" i="14"/>
  <c r="F4470" i="14"/>
  <c r="E4470" i="14"/>
  <c r="F4469" i="14"/>
  <c r="E4469" i="14"/>
  <c r="F4468" i="14"/>
  <c r="E4468" i="14"/>
  <c r="F4467" i="14"/>
  <c r="E4467" i="14"/>
  <c r="F4466" i="14"/>
  <c r="E4466" i="14"/>
  <c r="F4465" i="14"/>
  <c r="E4465" i="14"/>
  <c r="F4464" i="14"/>
  <c r="E4464" i="14"/>
  <c r="F4463" i="14"/>
  <c r="E4463" i="14"/>
  <c r="F4462" i="14"/>
  <c r="E4462" i="14"/>
  <c r="F4461" i="14"/>
  <c r="E4461" i="14"/>
  <c r="F4460" i="14"/>
  <c r="E4460" i="14"/>
  <c r="F4459" i="14"/>
  <c r="E4459" i="14"/>
  <c r="F4458" i="14"/>
  <c r="E4458" i="14"/>
  <c r="F4457" i="14"/>
  <c r="E4457" i="14"/>
  <c r="F4456" i="14"/>
  <c r="E4456" i="14"/>
  <c r="F4455" i="14"/>
  <c r="E4455" i="14"/>
  <c r="F4454" i="14"/>
  <c r="E4454" i="14"/>
  <c r="F4453" i="14"/>
  <c r="E4453" i="14"/>
  <c r="F4452" i="14"/>
  <c r="E4452" i="14"/>
  <c r="F4451" i="14"/>
  <c r="E4451" i="14"/>
  <c r="F4450" i="14"/>
  <c r="E4450" i="14"/>
  <c r="F4449" i="14"/>
  <c r="E4449" i="14"/>
  <c r="F4448" i="14"/>
  <c r="E4448" i="14"/>
  <c r="F4447" i="14"/>
  <c r="E4447" i="14"/>
  <c r="F4446" i="14"/>
  <c r="E4446" i="14"/>
  <c r="F4445" i="14"/>
  <c r="E4445" i="14"/>
  <c r="F4444" i="14"/>
  <c r="E4444" i="14"/>
  <c r="F4443" i="14"/>
  <c r="E4443" i="14"/>
  <c r="F4442" i="14"/>
  <c r="E4442" i="14"/>
  <c r="F4441" i="14"/>
  <c r="E4441" i="14"/>
  <c r="F4440" i="14"/>
  <c r="E4440" i="14"/>
  <c r="F4439" i="14"/>
  <c r="E4439" i="14"/>
  <c r="F4438" i="14"/>
  <c r="E4438" i="14"/>
  <c r="F4437" i="14"/>
  <c r="E4437" i="14"/>
  <c r="F4436" i="14"/>
  <c r="E4436" i="14"/>
  <c r="F4435" i="14"/>
  <c r="E4435" i="14"/>
  <c r="F4434" i="14"/>
  <c r="E4434" i="14"/>
  <c r="F4433" i="14"/>
  <c r="E4433" i="14"/>
  <c r="F4432" i="14"/>
  <c r="E4432" i="14"/>
  <c r="F4431" i="14"/>
  <c r="E4431" i="14"/>
  <c r="F4430" i="14"/>
  <c r="E4430" i="14"/>
  <c r="F4429" i="14"/>
  <c r="E4429" i="14"/>
  <c r="F4428" i="14"/>
  <c r="E4428" i="14"/>
  <c r="F4427" i="14"/>
  <c r="E4427" i="14"/>
  <c r="F4426" i="14"/>
  <c r="E4426" i="14"/>
  <c r="F4425" i="14"/>
  <c r="E4425" i="14"/>
  <c r="F4424" i="14"/>
  <c r="E4424" i="14"/>
  <c r="F4423" i="14"/>
  <c r="E4423" i="14"/>
  <c r="F4422" i="14"/>
  <c r="E4422" i="14"/>
  <c r="F4421" i="14"/>
  <c r="E4421" i="14"/>
  <c r="F4420" i="14"/>
  <c r="E4420" i="14"/>
  <c r="F4419" i="14"/>
  <c r="E4419" i="14"/>
  <c r="F4418" i="14"/>
  <c r="E4418" i="14"/>
  <c r="F4417" i="14"/>
  <c r="E4417" i="14"/>
  <c r="F4416" i="14"/>
  <c r="E4416" i="14"/>
  <c r="F4415" i="14"/>
  <c r="E4415" i="14"/>
  <c r="F4414" i="14"/>
  <c r="E4414" i="14"/>
  <c r="F4413" i="14"/>
  <c r="E4413" i="14"/>
  <c r="F4412" i="14"/>
  <c r="E4412" i="14"/>
  <c r="F4411" i="14"/>
  <c r="E4411" i="14"/>
  <c r="F4410" i="14"/>
  <c r="E4410" i="14"/>
  <c r="F4409" i="14"/>
  <c r="E4409" i="14"/>
  <c r="F4408" i="14"/>
  <c r="E4408" i="14"/>
  <c r="F4407" i="14"/>
  <c r="E4407" i="14"/>
  <c r="F4406" i="14"/>
  <c r="E4406" i="14"/>
  <c r="F4405" i="14"/>
  <c r="E4405" i="14"/>
  <c r="F4404" i="14"/>
  <c r="E4404" i="14"/>
  <c r="F4403" i="14"/>
  <c r="E4403" i="14"/>
  <c r="F4402" i="14"/>
  <c r="E4402" i="14"/>
  <c r="F4401" i="14"/>
  <c r="E4401" i="14"/>
  <c r="F4400" i="14"/>
  <c r="E4400" i="14"/>
  <c r="F4399" i="14"/>
  <c r="E4399" i="14"/>
  <c r="F4398" i="14"/>
  <c r="E4398" i="14"/>
  <c r="F4397" i="14"/>
  <c r="E4397" i="14"/>
  <c r="F4396" i="14"/>
  <c r="E4396" i="14"/>
  <c r="F4395" i="14"/>
  <c r="E4395" i="14"/>
  <c r="F4394" i="14"/>
  <c r="E4394" i="14"/>
  <c r="F4393" i="14"/>
  <c r="E4393" i="14"/>
  <c r="F4392" i="14"/>
  <c r="E4392" i="14"/>
  <c r="F4391" i="14"/>
  <c r="E4391" i="14"/>
  <c r="F4390" i="14"/>
  <c r="E4390" i="14"/>
  <c r="F4389" i="14"/>
  <c r="E4389" i="14"/>
  <c r="F4388" i="14"/>
  <c r="E4388" i="14"/>
  <c r="F4387" i="14"/>
  <c r="E4387" i="14"/>
  <c r="F4386" i="14"/>
  <c r="E4386" i="14"/>
  <c r="F4385" i="14"/>
  <c r="E4385" i="14"/>
  <c r="F4384" i="14"/>
  <c r="E4384" i="14"/>
  <c r="F4383" i="14"/>
  <c r="E4383" i="14"/>
  <c r="F4382" i="14"/>
  <c r="E4382" i="14"/>
  <c r="F4381" i="14"/>
  <c r="E4381" i="14"/>
  <c r="F4380" i="14"/>
  <c r="E4380" i="14"/>
  <c r="F4379" i="14"/>
  <c r="E4379" i="14"/>
  <c r="F4378" i="14"/>
  <c r="E4378" i="14"/>
  <c r="F4377" i="14"/>
  <c r="E4377" i="14"/>
  <c r="F4376" i="14"/>
  <c r="E4376" i="14"/>
  <c r="F4375" i="14"/>
  <c r="E4375" i="14"/>
  <c r="F4374" i="14"/>
  <c r="E4374" i="14"/>
  <c r="F4373" i="14"/>
  <c r="E4373" i="14"/>
  <c r="F4372" i="14"/>
  <c r="E4372" i="14"/>
  <c r="F4371" i="14"/>
  <c r="E4371" i="14"/>
  <c r="F4370" i="14"/>
  <c r="E4370" i="14"/>
  <c r="F4369" i="14"/>
  <c r="E4369" i="14"/>
  <c r="F4368" i="14"/>
  <c r="E4368" i="14"/>
  <c r="F4367" i="14"/>
  <c r="E4367" i="14"/>
  <c r="F4366" i="14"/>
  <c r="E4366" i="14"/>
  <c r="F4365" i="14"/>
  <c r="E4365" i="14"/>
  <c r="F4364" i="14"/>
  <c r="E4364" i="14"/>
  <c r="F4363" i="14"/>
  <c r="E4363" i="14"/>
  <c r="F4362" i="14"/>
  <c r="E4362" i="14"/>
  <c r="F4361" i="14"/>
  <c r="E4361" i="14"/>
  <c r="F4360" i="14"/>
  <c r="E4360" i="14"/>
  <c r="F4359" i="14"/>
  <c r="E4359" i="14"/>
  <c r="F4358" i="14"/>
  <c r="E4358" i="14"/>
  <c r="F4357" i="14"/>
  <c r="E4357" i="14"/>
  <c r="F4356" i="14"/>
  <c r="E4356" i="14"/>
  <c r="F4355" i="14"/>
  <c r="E4355" i="14"/>
  <c r="F4354" i="14"/>
  <c r="E4354" i="14"/>
  <c r="F4353" i="14"/>
  <c r="E4353" i="14"/>
  <c r="F4352" i="14"/>
  <c r="E4352" i="14"/>
  <c r="F4351" i="14"/>
  <c r="E4351" i="14"/>
  <c r="F4350" i="14"/>
  <c r="E4350" i="14"/>
  <c r="F4349" i="14"/>
  <c r="E4349" i="14"/>
  <c r="F4348" i="14"/>
  <c r="E4348" i="14"/>
  <c r="F4347" i="14"/>
  <c r="E4347" i="14"/>
  <c r="F4346" i="14"/>
  <c r="E4346" i="14"/>
  <c r="F4345" i="14"/>
  <c r="E4345" i="14"/>
  <c r="F4344" i="14"/>
  <c r="E4344" i="14"/>
  <c r="F4343" i="14"/>
  <c r="E4343" i="14"/>
  <c r="F4342" i="14"/>
  <c r="E4342" i="14"/>
  <c r="F4341" i="14"/>
  <c r="E4341" i="14"/>
  <c r="F4340" i="14"/>
  <c r="E4340" i="14"/>
  <c r="F4339" i="14"/>
  <c r="E4339" i="14"/>
  <c r="F4338" i="14"/>
  <c r="E4338" i="14"/>
  <c r="F4337" i="14"/>
  <c r="E4337" i="14"/>
  <c r="F4336" i="14"/>
  <c r="E4336" i="14"/>
  <c r="F4335" i="14"/>
  <c r="E4335" i="14"/>
  <c r="F4334" i="14"/>
  <c r="E4334" i="14"/>
  <c r="F4333" i="14"/>
  <c r="E4333" i="14"/>
  <c r="F4332" i="14"/>
  <c r="E4332" i="14"/>
  <c r="F4331" i="14"/>
  <c r="E4331" i="14"/>
  <c r="F4330" i="14"/>
  <c r="E4330" i="14"/>
  <c r="F4329" i="14"/>
  <c r="E4329" i="14"/>
  <c r="F4328" i="14"/>
  <c r="E4328" i="14"/>
  <c r="F4327" i="14"/>
  <c r="E4327" i="14"/>
  <c r="F4326" i="14"/>
  <c r="E4326" i="14"/>
  <c r="F4325" i="14"/>
  <c r="E4325" i="14"/>
  <c r="F4324" i="14"/>
  <c r="E4324" i="14"/>
  <c r="F4323" i="14"/>
  <c r="E4323" i="14"/>
  <c r="F4322" i="14"/>
  <c r="E4322" i="14"/>
  <c r="F4321" i="14"/>
  <c r="E4321" i="14"/>
  <c r="F4320" i="14"/>
  <c r="E4320" i="14"/>
  <c r="F4319" i="14"/>
  <c r="E4319" i="14"/>
  <c r="F4318" i="14"/>
  <c r="E4318" i="14"/>
  <c r="F4317" i="14"/>
  <c r="E4317" i="14"/>
  <c r="F4316" i="14"/>
  <c r="E4316" i="14"/>
  <c r="F4315" i="14"/>
  <c r="E4315" i="14"/>
  <c r="F4314" i="14"/>
  <c r="E4314" i="14"/>
  <c r="F4313" i="14"/>
  <c r="E4313" i="14"/>
  <c r="F4312" i="14"/>
  <c r="E4312" i="14"/>
  <c r="F4311" i="14"/>
  <c r="E4311" i="14"/>
  <c r="F4310" i="14"/>
  <c r="E4310" i="14"/>
  <c r="F4309" i="14"/>
  <c r="E4309" i="14"/>
  <c r="F4308" i="14"/>
  <c r="E4308" i="14"/>
  <c r="F4307" i="14"/>
  <c r="E4307" i="14"/>
  <c r="F4306" i="14"/>
  <c r="E4306" i="14"/>
  <c r="F4305" i="14"/>
  <c r="E4305" i="14"/>
  <c r="F4304" i="14"/>
  <c r="E4304" i="14"/>
  <c r="F4303" i="14"/>
  <c r="E4303" i="14"/>
  <c r="F4302" i="14"/>
  <c r="E4302" i="14"/>
  <c r="F4301" i="14"/>
  <c r="E4301" i="14"/>
  <c r="F4300" i="14"/>
  <c r="E4300" i="14"/>
  <c r="F4299" i="14"/>
  <c r="E4299" i="14"/>
  <c r="F4298" i="14"/>
  <c r="E4298" i="14"/>
  <c r="F4297" i="14"/>
  <c r="E4297" i="14"/>
  <c r="F4296" i="14"/>
  <c r="E4296" i="14"/>
  <c r="F4295" i="14"/>
  <c r="E4295" i="14"/>
  <c r="F4294" i="14"/>
  <c r="E4294" i="14"/>
  <c r="F4293" i="14"/>
  <c r="E4293" i="14"/>
  <c r="F4292" i="14"/>
  <c r="E4292" i="14"/>
  <c r="F4291" i="14"/>
  <c r="E4291" i="14"/>
  <c r="F4290" i="14"/>
  <c r="E4290" i="14"/>
  <c r="F4289" i="14"/>
  <c r="E4289" i="14"/>
  <c r="F4288" i="14"/>
  <c r="E4288" i="14"/>
  <c r="F4287" i="14"/>
  <c r="E4287" i="14"/>
  <c r="F4286" i="14"/>
  <c r="E4286" i="14"/>
  <c r="F4285" i="14"/>
  <c r="E4285" i="14"/>
  <c r="F4284" i="14"/>
  <c r="E4284" i="14"/>
  <c r="F4283" i="14"/>
  <c r="E4283" i="14"/>
  <c r="F4282" i="14"/>
  <c r="E4282" i="14"/>
  <c r="F4281" i="14"/>
  <c r="E4281" i="14"/>
  <c r="F4280" i="14"/>
  <c r="E4280" i="14"/>
  <c r="F4279" i="14"/>
  <c r="E4279" i="14"/>
  <c r="F4278" i="14"/>
  <c r="E4278" i="14"/>
  <c r="F4277" i="14"/>
  <c r="E4277" i="14"/>
  <c r="F4276" i="14"/>
  <c r="E4276" i="14"/>
  <c r="F4275" i="14"/>
  <c r="E4275" i="14"/>
  <c r="F4274" i="14"/>
  <c r="E4274" i="14"/>
  <c r="F4273" i="14"/>
  <c r="E4273" i="14"/>
  <c r="F4272" i="14"/>
  <c r="E4272" i="14"/>
  <c r="F4271" i="14"/>
  <c r="E4271" i="14"/>
  <c r="F4270" i="14"/>
  <c r="E4270" i="14"/>
  <c r="F4269" i="14"/>
  <c r="E4269" i="14"/>
  <c r="F4268" i="14"/>
  <c r="E4268" i="14"/>
  <c r="F4267" i="14"/>
  <c r="E4267" i="14"/>
  <c r="F4266" i="14"/>
  <c r="E4266" i="14"/>
  <c r="F4265" i="14"/>
  <c r="E4265" i="14"/>
  <c r="F4264" i="14"/>
  <c r="E4264" i="14"/>
  <c r="F4263" i="14"/>
  <c r="E4263" i="14"/>
  <c r="F4262" i="14"/>
  <c r="E4262" i="14"/>
  <c r="F4261" i="14"/>
  <c r="E4261" i="14"/>
  <c r="F4260" i="14"/>
  <c r="E4260" i="14"/>
  <c r="F4259" i="14"/>
  <c r="E4259" i="14"/>
  <c r="F4258" i="14"/>
  <c r="E4258" i="14"/>
  <c r="F4257" i="14"/>
  <c r="E4257" i="14"/>
  <c r="F4256" i="14"/>
  <c r="E4256" i="14"/>
  <c r="F4255" i="14"/>
  <c r="E4255" i="14"/>
  <c r="F4254" i="14"/>
  <c r="E4254" i="14"/>
  <c r="F4253" i="14"/>
  <c r="E4253" i="14"/>
  <c r="F4252" i="14"/>
  <c r="E4252" i="14"/>
  <c r="F4251" i="14"/>
  <c r="E4251" i="14"/>
  <c r="F4250" i="14"/>
  <c r="E4250" i="14"/>
  <c r="F4249" i="14"/>
  <c r="E4249" i="14"/>
  <c r="F4248" i="14"/>
  <c r="E4248" i="14"/>
  <c r="F4247" i="14"/>
  <c r="E4247" i="14"/>
  <c r="F4246" i="14"/>
  <c r="E4246" i="14"/>
  <c r="F4245" i="14"/>
  <c r="E4245" i="14"/>
  <c r="F4244" i="14"/>
  <c r="E4244" i="14"/>
  <c r="F4243" i="14"/>
  <c r="E4243" i="14"/>
  <c r="F4242" i="14"/>
  <c r="E4242" i="14"/>
  <c r="F4241" i="14"/>
  <c r="E4241" i="14"/>
  <c r="F4240" i="14"/>
  <c r="E4240" i="14"/>
  <c r="F4239" i="14"/>
  <c r="E4239" i="14"/>
  <c r="F4238" i="14"/>
  <c r="E4238" i="14"/>
  <c r="F4237" i="14"/>
  <c r="E4237" i="14"/>
  <c r="F4236" i="14"/>
  <c r="E4236" i="14"/>
  <c r="F4235" i="14"/>
  <c r="E4235" i="14"/>
  <c r="F4234" i="14"/>
  <c r="E4234" i="14"/>
  <c r="F4233" i="14"/>
  <c r="E4233" i="14"/>
  <c r="F4232" i="14"/>
  <c r="E4232" i="14"/>
  <c r="F4231" i="14"/>
  <c r="E4231" i="14"/>
  <c r="F4230" i="14"/>
  <c r="E4230" i="14"/>
  <c r="F4229" i="14"/>
  <c r="E4229" i="14"/>
  <c r="F4228" i="14"/>
  <c r="E4228" i="14"/>
  <c r="F4227" i="14"/>
  <c r="E4227" i="14"/>
  <c r="F4226" i="14"/>
  <c r="E4226" i="14"/>
  <c r="F4225" i="14"/>
  <c r="E4225" i="14"/>
  <c r="F4224" i="14"/>
  <c r="E4224" i="14"/>
  <c r="F4223" i="14"/>
  <c r="E4223" i="14"/>
  <c r="F4222" i="14"/>
  <c r="E4222" i="14"/>
  <c r="F4221" i="14"/>
  <c r="E4221" i="14"/>
  <c r="F4220" i="14"/>
  <c r="E4220" i="14"/>
  <c r="F4219" i="14"/>
  <c r="E4219" i="14"/>
  <c r="F4218" i="14"/>
  <c r="E4218" i="14"/>
  <c r="F4217" i="14"/>
  <c r="E4217" i="14"/>
  <c r="F4216" i="14"/>
  <c r="E4216" i="14"/>
  <c r="F4215" i="14"/>
  <c r="E4215" i="14"/>
  <c r="F4214" i="14"/>
  <c r="E4214" i="14"/>
  <c r="F4213" i="14"/>
  <c r="E4213" i="14"/>
  <c r="F4212" i="14"/>
  <c r="E4212" i="14"/>
  <c r="F4211" i="14"/>
  <c r="E4211" i="14"/>
  <c r="F4210" i="14"/>
  <c r="E4210" i="14"/>
  <c r="F4209" i="14"/>
  <c r="E4209" i="14"/>
  <c r="F4208" i="14"/>
  <c r="E4208" i="14"/>
  <c r="F4207" i="14"/>
  <c r="E4207" i="14"/>
  <c r="F4206" i="14"/>
  <c r="E4206" i="14"/>
  <c r="F4205" i="14"/>
  <c r="E4205" i="14"/>
  <c r="F4204" i="14"/>
  <c r="E4204" i="14"/>
  <c r="F4203" i="14"/>
  <c r="E4203" i="14"/>
  <c r="F4202" i="14"/>
  <c r="E4202" i="14"/>
  <c r="F4201" i="14"/>
  <c r="E4201" i="14"/>
  <c r="F4200" i="14"/>
  <c r="E4200" i="14"/>
  <c r="F4199" i="14"/>
  <c r="E4199" i="14"/>
  <c r="F4198" i="14"/>
  <c r="E4198" i="14"/>
  <c r="F4197" i="14"/>
  <c r="E4197" i="14"/>
  <c r="F4196" i="14"/>
  <c r="E4196" i="14"/>
  <c r="F4195" i="14"/>
  <c r="E4195" i="14"/>
  <c r="F4194" i="14"/>
  <c r="E4194" i="14"/>
  <c r="F4193" i="14"/>
  <c r="E4193" i="14"/>
  <c r="F4192" i="14"/>
  <c r="E4192" i="14"/>
  <c r="F4191" i="14"/>
  <c r="E4191" i="14"/>
  <c r="F4190" i="14"/>
  <c r="E4190" i="14"/>
  <c r="F4189" i="14"/>
  <c r="E4189" i="14"/>
  <c r="F4188" i="14"/>
  <c r="E4188" i="14"/>
  <c r="F4187" i="14"/>
  <c r="E4187" i="14"/>
  <c r="F4186" i="14"/>
  <c r="E4186" i="14"/>
  <c r="F4185" i="14"/>
  <c r="E4185" i="14"/>
  <c r="F4184" i="14"/>
  <c r="E4184" i="14"/>
  <c r="F4183" i="14"/>
  <c r="E4183" i="14"/>
  <c r="F4182" i="14"/>
  <c r="E4182" i="14"/>
  <c r="F4181" i="14"/>
  <c r="E4181" i="14"/>
  <c r="F4180" i="14"/>
  <c r="E4180" i="14"/>
  <c r="F4179" i="14"/>
  <c r="E4179" i="14"/>
  <c r="F4178" i="14"/>
  <c r="E4178" i="14"/>
  <c r="F4177" i="14"/>
  <c r="E4177" i="14"/>
  <c r="F4176" i="14"/>
  <c r="E4176" i="14"/>
  <c r="F4175" i="14"/>
  <c r="E4175" i="14"/>
  <c r="F4174" i="14"/>
  <c r="E4174" i="14"/>
  <c r="F4173" i="14"/>
  <c r="E4173" i="14"/>
  <c r="F4172" i="14"/>
  <c r="E4172" i="14"/>
  <c r="F4171" i="14"/>
  <c r="E4171" i="14"/>
  <c r="F4170" i="14"/>
  <c r="E4170" i="14"/>
  <c r="F4169" i="14"/>
  <c r="E4169" i="14"/>
  <c r="F4168" i="14"/>
  <c r="E4168" i="14"/>
  <c r="F4167" i="14"/>
  <c r="E4167" i="14"/>
  <c r="F4166" i="14"/>
  <c r="E4166" i="14"/>
  <c r="F4165" i="14"/>
  <c r="E4165" i="14"/>
  <c r="F4164" i="14"/>
  <c r="E4164" i="14"/>
  <c r="F4163" i="14"/>
  <c r="E4163" i="14"/>
  <c r="F4162" i="14"/>
  <c r="E4162" i="14"/>
  <c r="F4161" i="14"/>
  <c r="E4161" i="14"/>
  <c r="F4160" i="14"/>
  <c r="E4160" i="14"/>
  <c r="F4159" i="14"/>
  <c r="E4159" i="14"/>
  <c r="F4158" i="14"/>
  <c r="E4158" i="14"/>
  <c r="F4157" i="14"/>
  <c r="E4157" i="14"/>
  <c r="F4156" i="14"/>
  <c r="E4156" i="14"/>
  <c r="F4155" i="14"/>
  <c r="E4155" i="14"/>
  <c r="F4154" i="14"/>
  <c r="E4154" i="14"/>
  <c r="F4153" i="14"/>
  <c r="E4153" i="14"/>
  <c r="F4152" i="14"/>
  <c r="E4152" i="14"/>
  <c r="F4151" i="14"/>
  <c r="E4151" i="14"/>
  <c r="F4150" i="14"/>
  <c r="E4150" i="14"/>
  <c r="F4149" i="14"/>
  <c r="E4149" i="14"/>
  <c r="F4148" i="14"/>
  <c r="E4148" i="14"/>
  <c r="F4147" i="14"/>
  <c r="E4147" i="14"/>
  <c r="F4146" i="14"/>
  <c r="E4146" i="14"/>
  <c r="F4145" i="14"/>
  <c r="E4145" i="14"/>
  <c r="F4144" i="14"/>
  <c r="E4144" i="14"/>
  <c r="F4143" i="14"/>
  <c r="E4143" i="14"/>
  <c r="F4142" i="14"/>
  <c r="E4142" i="14"/>
  <c r="F4141" i="14"/>
  <c r="E4141" i="14"/>
  <c r="F4140" i="14"/>
  <c r="E4140" i="14"/>
  <c r="F4139" i="14"/>
  <c r="E4139" i="14"/>
  <c r="F4138" i="14"/>
  <c r="E4138" i="14"/>
  <c r="F4137" i="14"/>
  <c r="E4137" i="14"/>
  <c r="F4136" i="14"/>
  <c r="E4136" i="14"/>
  <c r="F4135" i="14"/>
  <c r="E4135" i="14"/>
  <c r="F4134" i="14"/>
  <c r="E4134" i="14"/>
  <c r="F4133" i="14"/>
  <c r="E4133" i="14"/>
  <c r="F4132" i="14"/>
  <c r="E4132" i="14"/>
  <c r="F4131" i="14"/>
  <c r="E4131" i="14"/>
  <c r="F4130" i="14"/>
  <c r="E4130" i="14"/>
  <c r="F4129" i="14"/>
  <c r="E4129" i="14"/>
  <c r="F4128" i="14"/>
  <c r="E4128" i="14"/>
  <c r="F4127" i="14"/>
  <c r="E4127" i="14"/>
  <c r="F4126" i="14"/>
  <c r="E4126" i="14"/>
  <c r="F4125" i="14"/>
  <c r="E4125" i="14"/>
  <c r="F4124" i="14"/>
  <c r="E4124" i="14"/>
  <c r="F4123" i="14"/>
  <c r="E4123" i="14"/>
  <c r="F4122" i="14"/>
  <c r="E4122" i="14"/>
  <c r="F4121" i="14"/>
  <c r="E4121" i="14"/>
  <c r="F4120" i="14"/>
  <c r="E4120" i="14"/>
  <c r="F4119" i="14"/>
  <c r="E4119" i="14"/>
  <c r="F4118" i="14"/>
  <c r="E4118" i="14"/>
  <c r="F4117" i="14"/>
  <c r="E4117" i="14"/>
  <c r="F4116" i="14"/>
  <c r="E4116" i="14"/>
  <c r="F4115" i="14"/>
  <c r="E4115" i="14"/>
  <c r="F4114" i="14"/>
  <c r="E4114" i="14"/>
  <c r="F4113" i="14"/>
  <c r="E4113" i="14"/>
  <c r="F4112" i="14"/>
  <c r="E4112" i="14"/>
  <c r="F4111" i="14"/>
  <c r="E4111" i="14"/>
  <c r="F4110" i="14"/>
  <c r="E4110" i="14"/>
  <c r="F4109" i="14"/>
  <c r="E4109" i="14"/>
  <c r="F4108" i="14"/>
  <c r="E4108" i="14"/>
  <c r="F4107" i="14"/>
  <c r="E4107" i="14"/>
  <c r="F4106" i="14"/>
  <c r="E4106" i="14"/>
  <c r="F4105" i="14"/>
  <c r="E4105" i="14"/>
  <c r="F4104" i="14"/>
  <c r="E4104" i="14"/>
  <c r="F4103" i="14"/>
  <c r="E4103" i="14"/>
  <c r="F4102" i="14"/>
  <c r="E4102" i="14"/>
  <c r="F4101" i="14"/>
  <c r="E4101" i="14"/>
  <c r="F4100" i="14"/>
  <c r="E4100" i="14"/>
  <c r="F4099" i="14"/>
  <c r="E4099" i="14"/>
  <c r="F4098" i="14"/>
  <c r="E4098" i="14"/>
  <c r="F4097" i="14"/>
  <c r="E4097" i="14"/>
  <c r="F4096" i="14"/>
  <c r="E4096" i="14"/>
  <c r="F4095" i="14"/>
  <c r="E4095" i="14"/>
  <c r="F4094" i="14"/>
  <c r="E4094" i="14"/>
  <c r="F4093" i="14"/>
  <c r="E4093" i="14"/>
  <c r="F4092" i="14"/>
  <c r="E4092" i="14"/>
  <c r="F4091" i="14"/>
  <c r="E4091" i="14"/>
  <c r="F4090" i="14"/>
  <c r="E4090" i="14"/>
  <c r="F4089" i="14"/>
  <c r="E4089" i="14"/>
  <c r="F4088" i="14"/>
  <c r="E4088" i="14"/>
  <c r="F4087" i="14"/>
  <c r="E4087" i="14"/>
  <c r="F4086" i="14"/>
  <c r="E4086" i="14"/>
  <c r="F4085" i="14"/>
  <c r="E4085" i="14"/>
  <c r="F4084" i="14"/>
  <c r="E4084" i="14"/>
  <c r="F4083" i="14"/>
  <c r="E4083" i="14"/>
  <c r="F4082" i="14"/>
  <c r="E4082" i="14"/>
  <c r="F4081" i="14"/>
  <c r="E4081" i="14"/>
  <c r="F4080" i="14"/>
  <c r="E4080" i="14"/>
  <c r="F4079" i="14"/>
  <c r="E4079" i="14"/>
  <c r="F4078" i="14"/>
  <c r="E4078" i="14"/>
  <c r="F4077" i="14"/>
  <c r="E4077" i="14"/>
  <c r="F4076" i="14"/>
  <c r="E4076" i="14"/>
  <c r="F4075" i="14"/>
  <c r="E4075" i="14"/>
  <c r="F4074" i="14"/>
  <c r="E4074" i="14"/>
  <c r="F4073" i="14"/>
  <c r="E4073" i="14"/>
  <c r="F4072" i="14"/>
  <c r="E4072" i="14"/>
  <c r="F4071" i="14"/>
  <c r="E4071" i="14"/>
  <c r="F4070" i="14"/>
  <c r="E4070" i="14"/>
  <c r="F4069" i="14"/>
  <c r="E4069" i="14"/>
  <c r="F4068" i="14"/>
  <c r="E4068" i="14"/>
  <c r="F4067" i="14"/>
  <c r="E4067" i="14"/>
  <c r="F4066" i="14"/>
  <c r="E4066" i="14"/>
  <c r="F4065" i="14"/>
  <c r="E4065" i="14"/>
  <c r="F4064" i="14"/>
  <c r="E4064" i="14"/>
  <c r="F4063" i="14"/>
  <c r="E4063" i="14"/>
  <c r="F4062" i="14"/>
  <c r="E4062" i="14"/>
  <c r="F4061" i="14"/>
  <c r="E4061" i="14"/>
  <c r="F4060" i="14"/>
  <c r="E4060" i="14"/>
  <c r="F4059" i="14"/>
  <c r="E4059" i="14"/>
  <c r="F4058" i="14"/>
  <c r="E4058" i="14"/>
  <c r="F4057" i="14"/>
  <c r="E4057" i="14"/>
  <c r="F4056" i="14"/>
  <c r="E4056" i="14"/>
  <c r="F4055" i="14"/>
  <c r="E4055" i="14"/>
  <c r="F4054" i="14"/>
  <c r="E4054" i="14"/>
  <c r="F4053" i="14"/>
  <c r="E4053" i="14"/>
  <c r="F4052" i="14"/>
  <c r="E4052" i="14"/>
  <c r="F4051" i="14"/>
  <c r="E4051" i="14"/>
  <c r="F4050" i="14"/>
  <c r="E4050" i="14"/>
  <c r="F4049" i="14"/>
  <c r="E4049" i="14"/>
  <c r="F4048" i="14"/>
  <c r="E4048" i="14"/>
  <c r="F4047" i="14"/>
  <c r="E4047" i="14"/>
  <c r="F4046" i="14"/>
  <c r="E4046" i="14"/>
  <c r="F4045" i="14"/>
  <c r="E4045" i="14"/>
  <c r="F4044" i="14"/>
  <c r="E4044" i="14"/>
  <c r="F4043" i="14"/>
  <c r="E4043" i="14"/>
  <c r="F4042" i="14"/>
  <c r="E4042" i="14"/>
  <c r="F4041" i="14"/>
  <c r="E4041" i="14"/>
  <c r="F4040" i="14"/>
  <c r="E4040" i="14"/>
  <c r="F4039" i="14"/>
  <c r="E4039" i="14"/>
  <c r="F4038" i="14"/>
  <c r="E4038" i="14"/>
  <c r="F4037" i="14"/>
  <c r="E4037" i="14"/>
  <c r="F4036" i="14"/>
  <c r="E4036" i="14"/>
  <c r="F4035" i="14"/>
  <c r="E4035" i="14"/>
  <c r="F4034" i="14"/>
  <c r="E4034" i="14"/>
  <c r="F4033" i="14"/>
  <c r="E4033" i="14"/>
  <c r="F4032" i="14"/>
  <c r="E4032" i="14"/>
  <c r="F4031" i="14"/>
  <c r="E4031" i="14"/>
  <c r="F4030" i="14"/>
  <c r="E4030" i="14"/>
  <c r="F4029" i="14"/>
  <c r="E4029" i="14"/>
  <c r="F4028" i="14"/>
  <c r="E4028" i="14"/>
  <c r="F4027" i="14"/>
  <c r="E4027" i="14"/>
  <c r="F4026" i="14"/>
  <c r="E4026" i="14"/>
  <c r="F4025" i="14"/>
  <c r="E4025" i="14"/>
  <c r="F4024" i="14"/>
  <c r="E4024" i="14"/>
  <c r="F4023" i="14"/>
  <c r="E4023" i="14"/>
  <c r="F4022" i="14"/>
  <c r="E4022" i="14"/>
  <c r="F4021" i="14"/>
  <c r="E4021" i="14"/>
  <c r="F4020" i="14"/>
  <c r="E4020" i="14"/>
  <c r="F4019" i="14"/>
  <c r="E4019" i="14"/>
  <c r="F4018" i="14"/>
  <c r="E4018" i="14"/>
  <c r="F4017" i="14"/>
  <c r="E4017" i="14"/>
  <c r="F4016" i="14"/>
  <c r="E4016" i="14"/>
  <c r="F4015" i="14"/>
  <c r="E4015" i="14"/>
  <c r="F4014" i="14"/>
  <c r="E4014" i="14"/>
  <c r="F4013" i="14"/>
  <c r="E4013" i="14"/>
  <c r="F4012" i="14"/>
  <c r="E4012" i="14"/>
  <c r="F4011" i="14"/>
  <c r="E4011" i="14"/>
  <c r="F4010" i="14"/>
  <c r="E4010" i="14"/>
  <c r="F4009" i="14"/>
  <c r="E4009" i="14"/>
  <c r="F4008" i="14"/>
  <c r="E4008" i="14"/>
  <c r="F4007" i="14"/>
  <c r="E4007" i="14"/>
  <c r="F4006" i="14"/>
  <c r="E4006" i="14"/>
  <c r="F4005" i="14"/>
  <c r="E4005" i="14"/>
  <c r="F4004" i="14"/>
  <c r="E4004" i="14"/>
  <c r="F4003" i="14"/>
  <c r="E4003" i="14"/>
  <c r="F4002" i="14"/>
  <c r="E4002" i="14"/>
  <c r="F4001" i="14"/>
  <c r="E4001" i="14"/>
  <c r="F4000" i="14"/>
  <c r="E4000" i="14"/>
  <c r="F3999" i="14"/>
  <c r="E3999" i="14"/>
  <c r="F3998" i="14"/>
  <c r="E3998" i="14"/>
  <c r="F3997" i="14"/>
  <c r="E3997" i="14"/>
  <c r="F3996" i="14"/>
  <c r="E3996" i="14"/>
  <c r="F3995" i="14"/>
  <c r="E3995" i="14"/>
  <c r="F3994" i="14"/>
  <c r="E3994" i="14"/>
  <c r="F3993" i="14"/>
  <c r="E3993" i="14"/>
  <c r="F3992" i="14"/>
  <c r="E3992" i="14"/>
  <c r="F3991" i="14"/>
  <c r="E3991" i="14"/>
  <c r="F3990" i="14"/>
  <c r="E3990" i="14"/>
  <c r="F3989" i="14"/>
  <c r="E3989" i="14"/>
  <c r="F3988" i="14"/>
  <c r="E3988" i="14"/>
  <c r="F3987" i="14"/>
  <c r="E3987" i="14"/>
  <c r="F3986" i="14"/>
  <c r="E3986" i="14"/>
  <c r="F3985" i="14"/>
  <c r="E3985" i="14"/>
  <c r="F3984" i="14"/>
  <c r="E3984" i="14"/>
  <c r="F3983" i="14"/>
  <c r="E3983" i="14"/>
  <c r="F3982" i="14"/>
  <c r="E3982" i="14"/>
  <c r="F3981" i="14"/>
  <c r="E3981" i="14"/>
  <c r="F3980" i="14"/>
  <c r="E3980" i="14"/>
  <c r="F3979" i="14"/>
  <c r="E3979" i="14"/>
  <c r="F3978" i="14"/>
  <c r="E3978" i="14"/>
  <c r="F3977" i="14"/>
  <c r="E3977" i="14"/>
  <c r="F3976" i="14"/>
  <c r="E3976" i="14"/>
  <c r="F3975" i="14"/>
  <c r="E3975" i="14"/>
  <c r="F3974" i="14"/>
  <c r="E3974" i="14"/>
  <c r="F3973" i="14"/>
  <c r="E3973" i="14"/>
  <c r="F3972" i="14"/>
  <c r="E3972" i="14"/>
  <c r="F3971" i="14"/>
  <c r="E3971" i="14"/>
  <c r="F3970" i="14"/>
  <c r="E3970" i="14"/>
  <c r="F3969" i="14"/>
  <c r="E3969" i="14"/>
  <c r="F3968" i="14"/>
  <c r="E3968" i="14"/>
  <c r="F3967" i="14"/>
  <c r="E3967" i="14"/>
  <c r="F3966" i="14"/>
  <c r="E3966" i="14"/>
  <c r="F3965" i="14"/>
  <c r="E3965" i="14"/>
  <c r="F3964" i="14"/>
  <c r="E3964" i="14"/>
  <c r="F3963" i="14"/>
  <c r="E3963" i="14"/>
  <c r="F3962" i="14"/>
  <c r="E3962" i="14"/>
  <c r="F3961" i="14"/>
  <c r="E3961" i="14"/>
  <c r="F3960" i="14"/>
  <c r="E3960" i="14"/>
  <c r="F3959" i="14"/>
  <c r="E3959" i="14"/>
  <c r="F3958" i="14"/>
  <c r="E3958" i="14"/>
  <c r="F3957" i="14"/>
  <c r="E3957" i="14"/>
  <c r="F3956" i="14"/>
  <c r="E3956" i="14"/>
  <c r="F3955" i="14"/>
  <c r="E3955" i="14"/>
  <c r="F3954" i="14"/>
  <c r="E3954" i="14"/>
  <c r="F3953" i="14"/>
  <c r="E3953" i="14"/>
  <c r="F3952" i="14"/>
  <c r="E3952" i="14"/>
  <c r="F3951" i="14"/>
  <c r="E3951" i="14"/>
  <c r="F3950" i="14"/>
  <c r="E3950" i="14"/>
  <c r="F3949" i="14"/>
  <c r="E3949" i="14"/>
  <c r="F3948" i="14"/>
  <c r="E3948" i="14"/>
  <c r="F3947" i="14"/>
  <c r="E3947" i="14"/>
  <c r="F3946" i="14"/>
  <c r="E3946" i="14"/>
  <c r="F3945" i="14"/>
  <c r="E3945" i="14"/>
  <c r="F3944" i="14"/>
  <c r="E3944" i="14"/>
  <c r="F3943" i="14"/>
  <c r="E3943" i="14"/>
  <c r="F3942" i="14"/>
  <c r="E3942" i="14"/>
  <c r="F3941" i="14"/>
  <c r="E3941" i="14"/>
  <c r="F3940" i="14"/>
  <c r="E3940" i="14"/>
  <c r="F3939" i="14"/>
  <c r="E3939" i="14"/>
  <c r="F3938" i="14"/>
  <c r="E3938" i="14"/>
  <c r="F3937" i="14"/>
  <c r="E3937" i="14"/>
  <c r="F3936" i="14"/>
  <c r="E3936" i="14"/>
  <c r="F3935" i="14"/>
  <c r="E3935" i="14"/>
  <c r="F3934" i="14"/>
  <c r="E3934" i="14"/>
  <c r="F3933" i="14"/>
  <c r="E3933" i="14"/>
  <c r="F3932" i="14"/>
  <c r="E3932" i="14"/>
  <c r="F3931" i="14"/>
  <c r="E3931" i="14"/>
  <c r="F3930" i="14"/>
  <c r="E3930" i="14"/>
  <c r="F3929" i="14"/>
  <c r="E3929" i="14"/>
  <c r="F3928" i="14"/>
  <c r="E3928" i="14"/>
  <c r="F3927" i="14"/>
  <c r="E3927" i="14"/>
  <c r="F3926" i="14"/>
  <c r="E3926" i="14"/>
  <c r="F3925" i="14"/>
  <c r="E3925" i="14"/>
  <c r="F3924" i="14"/>
  <c r="E3924" i="14"/>
  <c r="F3923" i="14"/>
  <c r="E3923" i="14"/>
  <c r="F3922" i="14"/>
  <c r="E3922" i="14"/>
  <c r="F3921" i="14"/>
  <c r="E3921" i="14"/>
  <c r="F3920" i="14"/>
  <c r="E3920" i="14"/>
  <c r="F3919" i="14"/>
  <c r="E3919" i="14"/>
  <c r="F3918" i="14"/>
  <c r="E3918" i="14"/>
  <c r="F3917" i="14"/>
  <c r="E3917" i="14"/>
  <c r="F3916" i="14"/>
  <c r="E3916" i="14"/>
  <c r="F3915" i="14"/>
  <c r="E3915" i="14"/>
  <c r="F3914" i="14"/>
  <c r="E3914" i="14"/>
  <c r="F3913" i="14"/>
  <c r="E3913" i="14"/>
  <c r="F3912" i="14"/>
  <c r="E3912" i="14"/>
  <c r="F3911" i="14"/>
  <c r="E3911" i="14"/>
  <c r="F3910" i="14"/>
  <c r="E3910" i="14"/>
  <c r="F3909" i="14"/>
  <c r="E3909" i="14"/>
  <c r="F3908" i="14"/>
  <c r="E3908" i="14"/>
  <c r="F3907" i="14"/>
  <c r="E3907" i="14"/>
  <c r="F3906" i="14"/>
  <c r="E3906" i="14"/>
  <c r="F3905" i="14"/>
  <c r="E3905" i="14"/>
  <c r="F3904" i="14"/>
  <c r="E3904" i="14"/>
  <c r="F3903" i="14"/>
  <c r="E3903" i="14"/>
  <c r="F3902" i="14"/>
  <c r="E3902" i="14"/>
  <c r="F3901" i="14"/>
  <c r="E3901" i="14"/>
  <c r="F3900" i="14"/>
  <c r="E3900" i="14"/>
  <c r="F3899" i="14"/>
  <c r="E3899" i="14"/>
  <c r="F3898" i="14"/>
  <c r="E3898" i="14"/>
  <c r="F3897" i="14"/>
  <c r="E3897" i="14"/>
  <c r="F3896" i="14"/>
  <c r="E3896" i="14"/>
  <c r="F3895" i="14"/>
  <c r="E3895" i="14"/>
  <c r="F3894" i="14"/>
  <c r="E3894" i="14"/>
  <c r="F3893" i="14"/>
  <c r="E3893" i="14"/>
  <c r="F3892" i="14"/>
  <c r="E3892" i="14"/>
  <c r="F3891" i="14"/>
  <c r="E3891" i="14"/>
  <c r="F3890" i="14"/>
  <c r="E3890" i="14"/>
  <c r="F3889" i="14"/>
  <c r="E3889" i="14"/>
  <c r="F3888" i="14"/>
  <c r="E3888" i="14"/>
  <c r="F3887" i="14"/>
  <c r="E3887" i="14"/>
  <c r="F3886" i="14"/>
  <c r="E3886" i="14"/>
  <c r="F3885" i="14"/>
  <c r="E3885" i="14"/>
  <c r="F3884" i="14"/>
  <c r="E3884" i="14"/>
  <c r="F3883" i="14"/>
  <c r="E3883" i="14"/>
  <c r="F3882" i="14"/>
  <c r="E3882" i="14"/>
  <c r="F3881" i="14"/>
  <c r="E3881" i="14"/>
  <c r="F3880" i="14"/>
  <c r="E3880" i="14"/>
  <c r="F3879" i="14"/>
  <c r="E3879" i="14"/>
  <c r="F3878" i="14"/>
  <c r="E3878" i="14"/>
  <c r="F3877" i="14"/>
  <c r="E3877" i="14"/>
  <c r="F3876" i="14"/>
  <c r="E3876" i="14"/>
  <c r="F3875" i="14"/>
  <c r="E3875" i="14"/>
  <c r="F3874" i="14"/>
  <c r="E3874" i="14"/>
  <c r="F3873" i="14"/>
  <c r="E3873" i="14"/>
  <c r="F3872" i="14"/>
  <c r="E3872" i="14"/>
  <c r="F3871" i="14"/>
  <c r="E3871" i="14"/>
  <c r="F3870" i="14"/>
  <c r="E3870" i="14"/>
  <c r="F3869" i="14"/>
  <c r="E3869" i="14"/>
  <c r="F3868" i="14"/>
  <c r="E3868" i="14"/>
  <c r="F3867" i="14"/>
  <c r="E3867" i="14"/>
  <c r="F3866" i="14"/>
  <c r="E3866" i="14"/>
  <c r="F3865" i="14"/>
  <c r="E3865" i="14"/>
  <c r="F3864" i="14"/>
  <c r="E3864" i="14"/>
  <c r="F3863" i="14"/>
  <c r="E3863" i="14"/>
  <c r="F3862" i="14"/>
  <c r="E3862" i="14"/>
  <c r="F3861" i="14"/>
  <c r="E3861" i="14"/>
  <c r="F3860" i="14"/>
  <c r="E3860" i="14"/>
  <c r="F3859" i="14"/>
  <c r="E3859" i="14"/>
  <c r="F3858" i="14"/>
  <c r="E3858" i="14"/>
  <c r="F3857" i="14"/>
  <c r="E3857" i="14"/>
  <c r="F3856" i="14"/>
  <c r="E3856" i="14"/>
  <c r="F3855" i="14"/>
  <c r="E3855" i="14"/>
  <c r="F3854" i="14"/>
  <c r="E3854" i="14"/>
  <c r="F3853" i="14"/>
  <c r="E3853" i="14"/>
  <c r="F3852" i="14"/>
  <c r="E3852" i="14"/>
  <c r="F3851" i="14"/>
  <c r="E3851" i="14"/>
  <c r="F3850" i="14"/>
  <c r="E3850" i="14"/>
  <c r="F3849" i="14"/>
  <c r="E3849" i="14"/>
  <c r="F3848" i="14"/>
  <c r="E3848" i="14"/>
  <c r="F3847" i="14"/>
  <c r="E3847" i="14"/>
  <c r="F3846" i="14"/>
  <c r="E3846" i="14"/>
  <c r="F3845" i="14"/>
  <c r="E3845" i="14"/>
  <c r="F3844" i="14"/>
  <c r="E3844" i="14"/>
  <c r="F3843" i="14"/>
  <c r="E3843" i="14"/>
  <c r="F3842" i="14"/>
  <c r="E3842" i="14"/>
  <c r="F3841" i="14"/>
  <c r="E3841" i="14"/>
  <c r="F3840" i="14"/>
  <c r="E3840" i="14"/>
  <c r="F3839" i="14"/>
  <c r="E3839" i="14"/>
  <c r="F3838" i="14"/>
  <c r="E3838" i="14"/>
  <c r="F3837" i="14"/>
  <c r="E3837" i="14"/>
  <c r="F3836" i="14"/>
  <c r="E3836" i="14"/>
  <c r="F3835" i="14"/>
  <c r="E3835" i="14"/>
  <c r="F3834" i="14"/>
  <c r="E3834" i="14"/>
  <c r="F3833" i="14"/>
  <c r="E3833" i="14"/>
  <c r="F3832" i="14"/>
  <c r="E3832" i="14"/>
  <c r="F3831" i="14"/>
  <c r="E3831" i="14"/>
  <c r="F3830" i="14"/>
  <c r="E3830" i="14"/>
  <c r="F3829" i="14"/>
  <c r="E3829" i="14"/>
  <c r="F3828" i="14"/>
  <c r="E3828" i="14"/>
  <c r="F3827" i="14"/>
  <c r="E3827" i="14"/>
  <c r="F3826" i="14"/>
  <c r="E3826" i="14"/>
  <c r="F3825" i="14"/>
  <c r="E3825" i="14"/>
  <c r="F3824" i="14"/>
  <c r="E3824" i="14"/>
  <c r="F3823" i="14"/>
  <c r="E3823" i="14"/>
  <c r="F3822" i="14"/>
  <c r="E3822" i="14"/>
  <c r="F3821" i="14"/>
  <c r="E3821" i="14"/>
  <c r="F3820" i="14"/>
  <c r="E3820" i="14"/>
  <c r="F3819" i="14"/>
  <c r="E3819" i="14"/>
  <c r="F3818" i="14"/>
  <c r="E3818" i="14"/>
  <c r="F3817" i="14"/>
  <c r="E3817" i="14"/>
  <c r="F3816" i="14"/>
  <c r="E3816" i="14"/>
  <c r="F3815" i="14"/>
  <c r="E3815" i="14"/>
  <c r="F3814" i="14"/>
  <c r="E3814" i="14"/>
  <c r="F3813" i="14"/>
  <c r="E3813" i="14"/>
  <c r="F3812" i="14"/>
  <c r="E3812" i="14"/>
  <c r="F3811" i="14"/>
  <c r="E3811" i="14"/>
  <c r="F3810" i="14"/>
  <c r="E3810" i="14"/>
  <c r="F3809" i="14"/>
  <c r="E3809" i="14"/>
  <c r="F3808" i="14"/>
  <c r="E3808" i="14"/>
  <c r="F3807" i="14"/>
  <c r="E3807" i="14"/>
  <c r="F3806" i="14"/>
  <c r="E3806" i="14"/>
  <c r="F3805" i="14"/>
  <c r="E3805" i="14"/>
  <c r="F3804" i="14"/>
  <c r="E3804" i="14"/>
  <c r="F3803" i="14"/>
  <c r="E3803" i="14"/>
  <c r="F3802" i="14"/>
  <c r="E3802" i="14"/>
  <c r="F3801" i="14"/>
  <c r="E3801" i="14"/>
  <c r="F3800" i="14"/>
  <c r="E3800" i="14"/>
  <c r="F3799" i="14"/>
  <c r="E3799" i="14"/>
  <c r="F3798" i="14"/>
  <c r="E3798" i="14"/>
  <c r="F3797" i="14"/>
  <c r="E3797" i="14"/>
  <c r="F3796" i="14"/>
  <c r="E3796" i="14"/>
  <c r="F3795" i="14"/>
  <c r="E3795" i="14"/>
  <c r="F3794" i="14"/>
  <c r="E3794" i="14"/>
  <c r="F3793" i="14"/>
  <c r="E3793" i="14"/>
  <c r="F3792" i="14"/>
  <c r="E3792" i="14"/>
  <c r="F3791" i="14"/>
  <c r="E3791" i="14"/>
  <c r="F3790" i="14"/>
  <c r="E3790" i="14"/>
  <c r="F3789" i="14"/>
  <c r="E3789" i="14"/>
  <c r="F3788" i="14"/>
  <c r="E3788" i="14"/>
  <c r="F3787" i="14"/>
  <c r="E3787" i="14"/>
  <c r="F3786" i="14"/>
  <c r="E3786" i="14"/>
  <c r="F3785" i="14"/>
  <c r="E3785" i="14"/>
  <c r="F3784" i="14"/>
  <c r="E3784" i="14"/>
  <c r="F3783" i="14"/>
  <c r="E3783" i="14"/>
  <c r="F3782" i="14"/>
  <c r="E3782" i="14"/>
  <c r="F3781" i="14"/>
  <c r="E3781" i="14"/>
  <c r="F3780" i="14"/>
  <c r="E3780" i="14"/>
  <c r="F3779" i="14"/>
  <c r="E3779" i="14"/>
  <c r="F3778" i="14"/>
  <c r="E3778" i="14"/>
  <c r="F3777" i="14"/>
  <c r="E3777" i="14"/>
  <c r="F3776" i="14"/>
  <c r="E3776" i="14"/>
  <c r="F3775" i="14"/>
  <c r="E3775" i="14"/>
  <c r="F3774" i="14"/>
  <c r="E3774" i="14"/>
  <c r="F3773" i="14"/>
  <c r="E3773" i="14"/>
  <c r="F3772" i="14"/>
  <c r="E3772" i="14"/>
  <c r="F3771" i="14"/>
  <c r="E3771" i="14"/>
  <c r="F3770" i="14"/>
  <c r="E3770" i="14"/>
  <c r="F3769" i="14"/>
  <c r="E3769" i="14"/>
  <c r="F3768" i="14"/>
  <c r="E3768" i="14"/>
  <c r="F3767" i="14"/>
  <c r="E3767" i="14"/>
  <c r="F3766" i="14"/>
  <c r="E3766" i="14"/>
  <c r="F3765" i="14"/>
  <c r="E3765" i="14"/>
  <c r="F3764" i="14"/>
  <c r="E3764" i="14"/>
  <c r="F3763" i="14"/>
  <c r="E3763" i="14"/>
  <c r="F3762" i="14"/>
  <c r="E3762" i="14"/>
  <c r="F3761" i="14"/>
  <c r="E3761" i="14"/>
  <c r="F3760" i="14"/>
  <c r="E3760" i="14"/>
  <c r="F3759" i="14"/>
  <c r="E3759" i="14"/>
  <c r="F3758" i="14"/>
  <c r="E3758" i="14"/>
  <c r="F3757" i="14"/>
  <c r="E3757" i="14"/>
  <c r="F3756" i="14"/>
  <c r="E3756" i="14"/>
  <c r="F3755" i="14"/>
  <c r="E3755" i="14"/>
  <c r="F3754" i="14"/>
  <c r="E3754" i="14"/>
  <c r="F3753" i="14"/>
  <c r="E3753" i="14"/>
  <c r="F3752" i="14"/>
  <c r="E3752" i="14"/>
  <c r="F3751" i="14"/>
  <c r="E3751" i="14"/>
  <c r="F3750" i="14"/>
  <c r="E3750" i="14"/>
  <c r="F3749" i="14"/>
  <c r="E3749" i="14"/>
  <c r="F3748" i="14"/>
  <c r="E3748" i="14"/>
  <c r="F3747" i="14"/>
  <c r="E3747" i="14"/>
  <c r="F3746" i="14"/>
  <c r="E3746" i="14"/>
  <c r="F3745" i="14"/>
  <c r="E3745" i="14"/>
  <c r="F3744" i="14"/>
  <c r="E3744" i="14"/>
  <c r="F3743" i="14"/>
  <c r="E3743" i="14"/>
  <c r="F3742" i="14"/>
  <c r="E3742" i="14"/>
  <c r="F3741" i="14"/>
  <c r="E3741" i="14"/>
  <c r="F3740" i="14"/>
  <c r="E3740" i="14"/>
  <c r="F3739" i="14"/>
  <c r="E3739" i="14"/>
  <c r="F3738" i="14"/>
  <c r="E3738" i="14"/>
  <c r="F3737" i="14"/>
  <c r="E3737" i="14"/>
  <c r="F3736" i="14"/>
  <c r="E3736" i="14"/>
  <c r="F3735" i="14"/>
  <c r="E3735" i="14"/>
  <c r="F3734" i="14"/>
  <c r="E3734" i="14"/>
  <c r="F3733" i="14"/>
  <c r="E3733" i="14"/>
  <c r="F3732" i="14"/>
  <c r="E3732" i="14"/>
  <c r="F3731" i="14"/>
  <c r="E3731" i="14"/>
  <c r="F3730" i="14"/>
  <c r="E3730" i="14"/>
  <c r="F3729" i="14"/>
  <c r="E3729" i="14"/>
  <c r="F3728" i="14"/>
  <c r="E3728" i="14"/>
  <c r="F3727" i="14"/>
  <c r="E3727" i="14"/>
  <c r="F3726" i="14"/>
  <c r="E3726" i="14"/>
  <c r="F3725" i="14"/>
  <c r="E3725" i="14"/>
  <c r="F3724" i="14"/>
  <c r="E3724" i="14"/>
  <c r="F3723" i="14"/>
  <c r="E3723" i="14"/>
  <c r="F3722" i="14"/>
  <c r="E3722" i="14"/>
  <c r="F3721" i="14"/>
  <c r="E3721" i="14"/>
  <c r="F3720" i="14"/>
  <c r="E3720" i="14"/>
  <c r="F3719" i="14"/>
  <c r="E3719" i="14"/>
  <c r="F3718" i="14"/>
  <c r="E3718" i="14"/>
  <c r="F3717" i="14"/>
  <c r="E3717" i="14"/>
  <c r="F3716" i="14"/>
  <c r="E3716" i="14"/>
  <c r="F3715" i="14"/>
  <c r="E3715" i="14"/>
  <c r="F3714" i="14"/>
  <c r="E3714" i="14"/>
  <c r="F3713" i="14"/>
  <c r="E3713" i="14"/>
  <c r="F3712" i="14"/>
  <c r="E3712" i="14"/>
  <c r="F3711" i="14"/>
  <c r="E3711" i="14"/>
  <c r="F3710" i="14"/>
  <c r="E3710" i="14"/>
  <c r="F3709" i="14"/>
  <c r="E3709" i="14"/>
  <c r="F3708" i="14"/>
  <c r="E3708" i="14"/>
  <c r="F3707" i="14"/>
  <c r="E3707" i="14"/>
  <c r="F3706" i="14"/>
  <c r="E3706" i="14"/>
  <c r="F3705" i="14"/>
  <c r="E3705" i="14"/>
  <c r="F3704" i="14"/>
  <c r="E3704" i="14"/>
  <c r="F3703" i="14"/>
  <c r="E3703" i="14"/>
  <c r="F3702" i="14"/>
  <c r="E3702" i="14"/>
  <c r="F3701" i="14"/>
  <c r="E3701" i="14"/>
  <c r="F3700" i="14"/>
  <c r="E3700" i="14"/>
  <c r="F3699" i="14"/>
  <c r="E3699" i="14"/>
  <c r="F3698" i="14"/>
  <c r="E3698" i="14"/>
  <c r="F3697" i="14"/>
  <c r="E3697" i="14"/>
  <c r="F3696" i="14"/>
  <c r="E3696" i="14"/>
  <c r="F3695" i="14"/>
  <c r="E3695" i="14"/>
  <c r="F3694" i="14"/>
  <c r="E3694" i="14"/>
  <c r="F3693" i="14"/>
  <c r="E3693" i="14"/>
  <c r="F3692" i="14"/>
  <c r="E3692" i="14"/>
  <c r="F3691" i="14"/>
  <c r="E3691" i="14"/>
  <c r="F3690" i="14"/>
  <c r="E3690" i="14"/>
  <c r="F3689" i="14"/>
  <c r="E3689" i="14"/>
  <c r="F3688" i="14"/>
  <c r="E3688" i="14"/>
  <c r="F3687" i="14"/>
  <c r="E3687" i="14"/>
  <c r="F3686" i="14"/>
  <c r="E3686" i="14"/>
  <c r="F3685" i="14"/>
  <c r="E3685" i="14"/>
  <c r="F3684" i="14"/>
  <c r="E3684" i="14"/>
  <c r="F3683" i="14"/>
  <c r="E3683" i="14"/>
  <c r="F3682" i="14"/>
  <c r="E3682" i="14"/>
  <c r="F3681" i="14"/>
  <c r="E3681" i="14"/>
  <c r="F3680" i="14"/>
  <c r="E3680" i="14"/>
  <c r="F3679" i="14"/>
  <c r="E3679" i="14"/>
  <c r="F3678" i="14"/>
  <c r="E3678" i="14"/>
  <c r="F3677" i="14"/>
  <c r="E3677" i="14"/>
  <c r="F3676" i="14"/>
  <c r="E3676" i="14"/>
  <c r="F3675" i="14"/>
  <c r="E3675" i="14"/>
  <c r="F3674" i="14"/>
  <c r="E3674" i="14"/>
  <c r="F3673" i="14"/>
  <c r="E3673" i="14"/>
  <c r="F3672" i="14"/>
  <c r="E3672" i="14"/>
  <c r="F3671" i="14"/>
  <c r="E3671" i="14"/>
  <c r="F3670" i="14"/>
  <c r="E3670" i="14"/>
  <c r="F3669" i="14"/>
  <c r="E3669" i="14"/>
  <c r="F3668" i="14"/>
  <c r="E3668" i="14"/>
  <c r="F3667" i="14"/>
  <c r="E3667" i="14"/>
  <c r="F3666" i="14"/>
  <c r="E3666" i="14"/>
  <c r="F3665" i="14"/>
  <c r="E3665" i="14"/>
  <c r="F3664" i="14"/>
  <c r="E3664" i="14"/>
  <c r="F3663" i="14"/>
  <c r="E3663" i="14"/>
  <c r="F3662" i="14"/>
  <c r="E3662" i="14"/>
  <c r="F3661" i="14"/>
  <c r="E3661" i="14"/>
  <c r="F3660" i="14"/>
  <c r="E3660" i="14"/>
  <c r="F3659" i="14"/>
  <c r="E3659" i="14"/>
  <c r="F3658" i="14"/>
  <c r="E3658" i="14"/>
  <c r="F3657" i="14"/>
  <c r="E3657" i="14"/>
  <c r="F3656" i="14"/>
  <c r="E3656" i="14"/>
  <c r="F3655" i="14"/>
  <c r="E3655" i="14"/>
  <c r="F3654" i="14"/>
  <c r="E3654" i="14"/>
  <c r="F3653" i="14"/>
  <c r="E3653" i="14"/>
  <c r="F3652" i="14"/>
  <c r="E3652" i="14"/>
  <c r="F3651" i="14"/>
  <c r="E3651" i="14"/>
  <c r="F3650" i="14"/>
  <c r="E3650" i="14"/>
  <c r="F3649" i="14"/>
  <c r="E3649" i="14"/>
  <c r="F3648" i="14"/>
  <c r="E3648" i="14"/>
  <c r="F3647" i="14"/>
  <c r="E3647" i="14"/>
  <c r="F3646" i="14"/>
  <c r="E3646" i="14"/>
  <c r="F3645" i="14"/>
  <c r="E3645" i="14"/>
  <c r="F3644" i="14"/>
  <c r="E3644" i="14"/>
  <c r="F3643" i="14"/>
  <c r="E3643" i="14"/>
  <c r="F3642" i="14"/>
  <c r="E3642" i="14"/>
  <c r="F3641" i="14"/>
  <c r="E3641" i="14"/>
  <c r="F3640" i="14"/>
  <c r="E3640" i="14"/>
  <c r="F3639" i="14"/>
  <c r="E3639" i="14"/>
  <c r="F3638" i="14"/>
  <c r="E3638" i="14"/>
  <c r="F3637" i="14"/>
  <c r="E3637" i="14"/>
  <c r="F3636" i="14"/>
  <c r="E3636" i="14"/>
  <c r="F3635" i="14"/>
  <c r="E3635" i="14"/>
  <c r="F3634" i="14"/>
  <c r="E3634" i="14"/>
  <c r="F3633" i="14"/>
  <c r="E3633" i="14"/>
  <c r="F3632" i="14"/>
  <c r="E3632" i="14"/>
  <c r="F3631" i="14"/>
  <c r="E3631" i="14"/>
  <c r="F3630" i="14"/>
  <c r="E3630" i="14"/>
  <c r="F3629" i="14"/>
  <c r="E3629" i="14"/>
  <c r="F3628" i="14"/>
  <c r="E3628" i="14"/>
  <c r="F3627" i="14"/>
  <c r="E3627" i="14"/>
  <c r="F3626" i="14"/>
  <c r="E3626" i="14"/>
  <c r="F3625" i="14"/>
  <c r="E3625" i="14"/>
  <c r="F3624" i="14"/>
  <c r="E3624" i="14"/>
  <c r="F3623" i="14"/>
  <c r="E3623" i="14"/>
  <c r="F3622" i="14"/>
  <c r="E3622" i="14"/>
  <c r="F3621" i="14"/>
  <c r="E3621" i="14"/>
  <c r="F3620" i="14"/>
  <c r="E3620" i="14"/>
  <c r="F3619" i="14"/>
  <c r="E3619" i="14"/>
  <c r="F3618" i="14"/>
  <c r="E3618" i="14"/>
  <c r="F3617" i="14"/>
  <c r="E3617" i="14"/>
  <c r="F3616" i="14"/>
  <c r="E3616" i="14"/>
  <c r="F3615" i="14"/>
  <c r="E3615" i="14"/>
  <c r="F3614" i="14"/>
  <c r="E3614" i="14"/>
  <c r="F3613" i="14"/>
  <c r="E3613" i="14"/>
  <c r="F3612" i="14"/>
  <c r="E3612" i="14"/>
  <c r="F3611" i="14"/>
  <c r="E3611" i="14"/>
  <c r="F3610" i="14"/>
  <c r="E3610" i="14"/>
  <c r="F3609" i="14"/>
  <c r="E3609" i="14"/>
  <c r="F3608" i="14"/>
  <c r="E3608" i="14"/>
  <c r="F3607" i="14"/>
  <c r="E3607" i="14"/>
  <c r="F3606" i="14"/>
  <c r="E3606" i="14"/>
  <c r="F3605" i="14"/>
  <c r="E3605" i="14"/>
  <c r="F3604" i="14"/>
  <c r="E3604" i="14"/>
  <c r="F3603" i="14"/>
  <c r="E3603" i="14"/>
  <c r="F3602" i="14"/>
  <c r="E3602" i="14"/>
  <c r="F3601" i="14"/>
  <c r="E3601" i="14"/>
  <c r="F3600" i="14"/>
  <c r="E3600" i="14"/>
  <c r="F3599" i="14"/>
  <c r="E3599" i="14"/>
  <c r="F3598" i="14"/>
  <c r="E3598" i="14"/>
  <c r="F3597" i="14"/>
  <c r="E3597" i="14"/>
  <c r="F3596" i="14"/>
  <c r="E3596" i="14"/>
  <c r="F3595" i="14"/>
  <c r="E3595" i="14"/>
  <c r="F3594" i="14"/>
  <c r="E3594" i="14"/>
  <c r="F3593" i="14"/>
  <c r="E3593" i="14"/>
  <c r="F3592" i="14"/>
  <c r="E3592" i="14"/>
  <c r="F3591" i="14"/>
  <c r="E3591" i="14"/>
  <c r="F3590" i="14"/>
  <c r="E3590" i="14"/>
  <c r="F3589" i="14"/>
  <c r="E3589" i="14"/>
  <c r="F3588" i="14"/>
  <c r="E3588" i="14"/>
  <c r="F3587" i="14"/>
  <c r="E3587" i="14"/>
  <c r="F3586" i="14"/>
  <c r="E3586" i="14"/>
  <c r="F3585" i="14"/>
  <c r="E3585" i="14"/>
  <c r="F3584" i="14"/>
  <c r="E3584" i="14"/>
  <c r="F3583" i="14"/>
  <c r="E3583" i="14"/>
  <c r="F3582" i="14"/>
  <c r="E3582" i="14"/>
  <c r="F3581" i="14"/>
  <c r="E3581" i="14"/>
  <c r="F3580" i="14"/>
  <c r="E3580" i="14"/>
  <c r="F3579" i="14"/>
  <c r="E3579" i="14"/>
  <c r="F3578" i="14"/>
  <c r="E3578" i="14"/>
  <c r="F3577" i="14"/>
  <c r="E3577" i="14"/>
  <c r="F3576" i="14"/>
  <c r="E3576" i="14"/>
  <c r="F3575" i="14"/>
  <c r="E3575" i="14"/>
  <c r="F3574" i="14"/>
  <c r="E3574" i="14"/>
  <c r="F3573" i="14"/>
  <c r="E3573" i="14"/>
  <c r="F3572" i="14"/>
  <c r="E3572" i="14"/>
  <c r="F3571" i="14"/>
  <c r="E3571" i="14"/>
  <c r="F3570" i="14"/>
  <c r="E3570" i="14"/>
  <c r="F3569" i="14"/>
  <c r="E3569" i="14"/>
  <c r="F3568" i="14"/>
  <c r="E3568" i="14"/>
  <c r="F3567" i="14"/>
  <c r="E3567" i="14"/>
  <c r="F3566" i="14"/>
  <c r="E3566" i="14"/>
  <c r="F3565" i="14"/>
  <c r="E3565" i="14"/>
  <c r="F3564" i="14"/>
  <c r="E3564" i="14"/>
  <c r="F3563" i="14"/>
  <c r="E3563" i="14"/>
  <c r="F3562" i="14"/>
  <c r="E3562" i="14"/>
  <c r="F3561" i="14"/>
  <c r="E3561" i="14"/>
  <c r="F3560" i="14"/>
  <c r="E3560" i="14"/>
  <c r="F3559" i="14"/>
  <c r="E3559" i="14"/>
  <c r="F3558" i="14"/>
  <c r="E3558" i="14"/>
  <c r="F3557" i="14"/>
  <c r="E3557" i="14"/>
  <c r="F3556" i="14"/>
  <c r="E3556" i="14"/>
  <c r="F3555" i="14"/>
  <c r="E3555" i="14"/>
  <c r="F3554" i="14"/>
  <c r="E3554" i="14"/>
  <c r="F3553" i="14"/>
  <c r="E3553" i="14"/>
  <c r="F3552" i="14"/>
  <c r="E3552" i="14"/>
  <c r="F3551" i="14"/>
  <c r="E3551" i="14"/>
  <c r="F3550" i="14"/>
  <c r="E3550" i="14"/>
  <c r="F3549" i="14"/>
  <c r="E3549" i="14"/>
  <c r="F3548" i="14"/>
  <c r="E3548" i="14"/>
  <c r="F3547" i="14"/>
  <c r="E3547" i="14"/>
  <c r="F3546" i="14"/>
  <c r="E3546" i="14"/>
  <c r="F3545" i="14"/>
  <c r="E3545" i="14"/>
  <c r="F3544" i="14"/>
  <c r="E3544" i="14"/>
  <c r="F3543" i="14"/>
  <c r="E3543" i="14"/>
  <c r="F3542" i="14"/>
  <c r="E3542" i="14"/>
  <c r="F3541" i="14"/>
  <c r="E3541" i="14"/>
  <c r="F3540" i="14"/>
  <c r="E3540" i="14"/>
  <c r="F3539" i="14"/>
  <c r="E3539" i="14"/>
  <c r="F3538" i="14"/>
  <c r="E3538" i="14"/>
  <c r="F3537" i="14"/>
  <c r="E3537" i="14"/>
  <c r="F3536" i="14"/>
  <c r="E3536" i="14"/>
  <c r="F3535" i="14"/>
  <c r="E3535" i="14"/>
  <c r="F3534" i="14"/>
  <c r="E3534" i="14"/>
  <c r="F3533" i="14"/>
  <c r="E3533" i="14"/>
  <c r="F3532" i="14"/>
  <c r="E3532" i="14"/>
  <c r="F3531" i="14"/>
  <c r="E3531" i="14"/>
  <c r="F3530" i="14"/>
  <c r="E3530" i="14"/>
  <c r="F3529" i="14"/>
  <c r="E3529" i="14"/>
  <c r="F3528" i="14"/>
  <c r="E3528" i="14"/>
  <c r="F3527" i="14"/>
  <c r="E3527" i="14"/>
  <c r="F3526" i="14"/>
  <c r="E3526" i="14"/>
  <c r="F3525" i="14"/>
  <c r="E3525" i="14"/>
  <c r="F3524" i="14"/>
  <c r="E3524" i="14"/>
  <c r="F3523" i="14"/>
  <c r="E3523" i="14"/>
  <c r="F3522" i="14"/>
  <c r="E3522" i="14"/>
  <c r="F3521" i="14"/>
  <c r="E3521" i="14"/>
  <c r="F3520" i="14"/>
  <c r="E3520" i="14"/>
  <c r="F3519" i="14"/>
  <c r="E3519" i="14"/>
  <c r="F3518" i="14"/>
  <c r="E3518" i="14"/>
  <c r="F3517" i="14"/>
  <c r="E3517" i="14"/>
  <c r="F3516" i="14"/>
  <c r="E3516" i="14"/>
  <c r="F3515" i="14"/>
  <c r="E3515" i="14"/>
  <c r="F3514" i="14"/>
  <c r="E3514" i="14"/>
  <c r="F3513" i="14"/>
  <c r="E3513" i="14"/>
  <c r="F3512" i="14"/>
  <c r="E3512" i="14"/>
  <c r="F3511" i="14"/>
  <c r="E3511" i="14"/>
  <c r="F3510" i="14"/>
  <c r="E3510" i="14"/>
  <c r="F3509" i="14"/>
  <c r="E3509" i="14"/>
  <c r="F3508" i="14"/>
  <c r="E3508" i="14"/>
  <c r="F3507" i="14"/>
  <c r="E3507" i="14"/>
  <c r="F3506" i="14"/>
  <c r="E3506" i="14"/>
  <c r="F3505" i="14"/>
  <c r="E3505" i="14"/>
  <c r="F3504" i="14"/>
  <c r="E3504" i="14"/>
  <c r="F3503" i="14"/>
  <c r="E3503" i="14"/>
  <c r="F3502" i="14"/>
  <c r="E3502" i="14"/>
  <c r="F3501" i="14"/>
  <c r="E3501" i="14"/>
  <c r="F3500" i="14"/>
  <c r="E3500" i="14"/>
  <c r="F3499" i="14"/>
  <c r="E3499" i="14"/>
  <c r="F3498" i="14"/>
  <c r="E3498" i="14"/>
  <c r="F3497" i="14"/>
  <c r="E3497" i="14"/>
  <c r="F3496" i="14"/>
  <c r="E3496" i="14"/>
  <c r="F3495" i="14"/>
  <c r="E3495" i="14"/>
  <c r="F3494" i="14"/>
  <c r="E3494" i="14"/>
  <c r="F3493" i="14"/>
  <c r="E3493" i="14"/>
  <c r="F3492" i="14"/>
  <c r="E3492" i="14"/>
  <c r="F3491" i="14"/>
  <c r="E3491" i="14"/>
  <c r="F3490" i="14"/>
  <c r="E3490" i="14"/>
  <c r="F3489" i="14"/>
  <c r="E3489" i="14"/>
  <c r="F3488" i="14"/>
  <c r="E3488" i="14"/>
  <c r="F3487" i="14"/>
  <c r="E3487" i="14"/>
  <c r="F3486" i="14"/>
  <c r="E3486" i="14"/>
  <c r="F3485" i="14"/>
  <c r="E3485" i="14"/>
  <c r="F3484" i="14"/>
  <c r="E3484" i="14"/>
  <c r="F3483" i="14"/>
  <c r="E3483" i="14"/>
  <c r="F3482" i="14"/>
  <c r="E3482" i="14"/>
  <c r="F3481" i="14"/>
  <c r="E3481" i="14"/>
  <c r="F3480" i="14"/>
  <c r="E3480" i="14"/>
  <c r="F3479" i="14"/>
  <c r="E3479" i="14"/>
  <c r="F3478" i="14"/>
  <c r="E3478" i="14"/>
  <c r="F3477" i="14"/>
  <c r="E3477" i="14"/>
  <c r="F3476" i="14"/>
  <c r="E3476" i="14"/>
  <c r="F3475" i="14"/>
  <c r="E3475" i="14"/>
  <c r="F3474" i="14"/>
  <c r="E3474" i="14"/>
  <c r="F3473" i="14"/>
  <c r="E3473" i="14"/>
  <c r="F3472" i="14"/>
  <c r="E3472" i="14"/>
  <c r="F3471" i="14"/>
  <c r="E3471" i="14"/>
  <c r="F3470" i="14"/>
  <c r="E3470" i="14"/>
  <c r="F3469" i="14"/>
  <c r="E3469" i="14"/>
  <c r="F3468" i="14"/>
  <c r="E3468" i="14"/>
  <c r="F3467" i="14"/>
  <c r="E3467" i="14"/>
  <c r="F3466" i="14"/>
  <c r="E3466" i="14"/>
  <c r="F3465" i="14"/>
  <c r="E3465" i="14"/>
  <c r="F3464" i="14"/>
  <c r="E3464" i="14"/>
  <c r="F3463" i="14"/>
  <c r="E3463" i="14"/>
  <c r="F3462" i="14"/>
  <c r="E3462" i="14"/>
  <c r="F3461" i="14"/>
  <c r="E3461" i="14"/>
  <c r="F3460" i="14"/>
  <c r="E3460" i="14"/>
  <c r="F3459" i="14"/>
  <c r="E3459" i="14"/>
  <c r="F3458" i="14"/>
  <c r="E3458" i="14"/>
  <c r="F3457" i="14"/>
  <c r="E3457" i="14"/>
  <c r="F3456" i="14"/>
  <c r="E3456" i="14"/>
  <c r="F3455" i="14"/>
  <c r="E3455" i="14"/>
  <c r="F3454" i="14"/>
  <c r="E3454" i="14"/>
  <c r="F3453" i="14"/>
  <c r="E3453" i="14"/>
  <c r="F3452" i="14"/>
  <c r="E3452" i="14"/>
  <c r="F3451" i="14"/>
  <c r="E3451" i="14"/>
  <c r="F3450" i="14"/>
  <c r="E3450" i="14"/>
  <c r="F3449" i="14"/>
  <c r="E3449" i="14"/>
  <c r="F3448" i="14"/>
  <c r="E3448" i="14"/>
  <c r="F3447" i="14"/>
  <c r="E3447" i="14"/>
  <c r="F3446" i="14"/>
  <c r="E3446" i="14"/>
  <c r="F3445" i="14"/>
  <c r="E3445" i="14"/>
  <c r="F3444" i="14"/>
  <c r="E3444" i="14"/>
  <c r="F3443" i="14"/>
  <c r="E3443" i="14"/>
  <c r="F3442" i="14"/>
  <c r="E3442" i="14"/>
  <c r="F3441" i="14"/>
  <c r="E3441" i="14"/>
  <c r="F3440" i="14"/>
  <c r="E3440" i="14"/>
  <c r="F3439" i="14"/>
  <c r="E3439" i="14"/>
  <c r="F3438" i="14"/>
  <c r="E3438" i="14"/>
  <c r="F3437" i="14"/>
  <c r="E3437" i="14"/>
  <c r="F3436" i="14"/>
  <c r="E3436" i="14"/>
  <c r="F3435" i="14"/>
  <c r="E3435" i="14"/>
  <c r="F3434" i="14"/>
  <c r="E3434" i="14"/>
  <c r="F3433" i="14"/>
  <c r="E3433" i="14"/>
  <c r="F3432" i="14"/>
  <c r="E3432" i="14"/>
  <c r="F3431" i="14"/>
  <c r="E3431" i="14"/>
  <c r="F3430" i="14"/>
  <c r="E3430" i="14"/>
  <c r="F3429" i="14"/>
  <c r="E3429" i="14"/>
  <c r="F3428" i="14"/>
  <c r="E3428" i="14"/>
  <c r="F3427" i="14"/>
  <c r="E3427" i="14"/>
  <c r="F3426" i="14"/>
  <c r="E3426" i="14"/>
  <c r="F3425" i="14"/>
  <c r="E3425" i="14"/>
  <c r="F3424" i="14"/>
  <c r="E3424" i="14"/>
  <c r="F3423" i="14"/>
  <c r="E3423" i="14"/>
  <c r="F3422" i="14"/>
  <c r="E3422" i="14"/>
  <c r="F3421" i="14"/>
  <c r="E3421" i="14"/>
  <c r="F3420" i="14"/>
  <c r="E3420" i="14"/>
  <c r="F3419" i="14"/>
  <c r="E3419" i="14"/>
  <c r="F3418" i="14"/>
  <c r="E3418" i="14"/>
  <c r="F3417" i="14"/>
  <c r="E3417" i="14"/>
  <c r="F3416" i="14"/>
  <c r="E3416" i="14"/>
  <c r="F3415" i="14"/>
  <c r="E3415" i="14"/>
  <c r="F3414" i="14"/>
  <c r="E3414" i="14"/>
  <c r="F3413" i="14"/>
  <c r="E3413" i="14"/>
  <c r="F3412" i="14"/>
  <c r="E3412" i="14"/>
  <c r="F3411" i="14"/>
  <c r="E3411" i="14"/>
  <c r="F3410" i="14"/>
  <c r="E3410" i="14"/>
  <c r="F3409" i="14"/>
  <c r="E3409" i="14"/>
  <c r="F3408" i="14"/>
  <c r="E3408" i="14"/>
  <c r="F3407" i="14"/>
  <c r="E3407" i="14"/>
  <c r="F3406" i="14"/>
  <c r="E3406" i="14"/>
  <c r="F3405" i="14"/>
  <c r="E3405" i="14"/>
  <c r="F3404" i="14"/>
  <c r="E3404" i="14"/>
  <c r="F3403" i="14"/>
  <c r="E3403" i="14"/>
  <c r="F3402" i="14"/>
  <c r="E3402" i="14"/>
  <c r="F3401" i="14"/>
  <c r="E3401" i="14"/>
  <c r="F3400" i="14"/>
  <c r="E3400" i="14"/>
  <c r="F3399" i="14"/>
  <c r="E3399" i="14"/>
  <c r="F3398" i="14"/>
  <c r="E3398" i="14"/>
  <c r="F3397" i="14"/>
  <c r="E3397" i="14"/>
  <c r="F3396" i="14"/>
  <c r="E3396" i="14"/>
  <c r="F3395" i="14"/>
  <c r="E3395" i="14"/>
  <c r="F3394" i="14"/>
  <c r="E3394" i="14"/>
  <c r="F3393" i="14"/>
  <c r="E3393" i="14"/>
  <c r="F3392" i="14"/>
  <c r="E3392" i="14"/>
  <c r="F3391" i="14"/>
  <c r="E3391" i="14"/>
  <c r="F3390" i="14"/>
  <c r="E3390" i="14"/>
  <c r="F3389" i="14"/>
  <c r="E3389" i="14"/>
  <c r="F3388" i="14"/>
  <c r="E3388" i="14"/>
  <c r="F3387" i="14"/>
  <c r="E3387" i="14"/>
  <c r="F3386" i="14"/>
  <c r="E3386" i="14"/>
  <c r="F3385" i="14"/>
  <c r="E3385" i="14"/>
  <c r="F3384" i="14"/>
  <c r="E3384" i="14"/>
  <c r="F3383" i="14"/>
  <c r="E3383" i="14"/>
  <c r="F3382" i="14"/>
  <c r="E3382" i="14"/>
  <c r="F3381" i="14"/>
  <c r="E3381" i="14"/>
  <c r="F3380" i="14"/>
  <c r="E3380" i="14"/>
  <c r="F3379" i="14"/>
  <c r="E3379" i="14"/>
  <c r="F3378" i="14"/>
  <c r="E3378" i="14"/>
  <c r="F3377" i="14"/>
  <c r="E3377" i="14"/>
  <c r="F3376" i="14"/>
  <c r="E3376" i="14"/>
  <c r="F3375" i="14"/>
  <c r="E3375" i="14"/>
  <c r="F3374" i="14"/>
  <c r="E3374" i="14"/>
  <c r="F3373" i="14"/>
  <c r="E3373" i="14"/>
  <c r="F3372" i="14"/>
  <c r="E3372" i="14"/>
  <c r="F3371" i="14"/>
  <c r="E3371" i="14"/>
  <c r="F3370" i="14"/>
  <c r="E3370" i="14"/>
  <c r="F3369" i="14"/>
  <c r="E3369" i="14"/>
  <c r="F3368" i="14"/>
  <c r="E3368" i="14"/>
  <c r="F3367" i="14"/>
  <c r="E3367" i="14"/>
  <c r="F3366" i="14"/>
  <c r="E3366" i="14"/>
  <c r="F3365" i="14"/>
  <c r="E3365" i="14"/>
  <c r="F3364" i="14"/>
  <c r="E3364" i="14"/>
  <c r="F3363" i="14"/>
  <c r="E3363" i="14"/>
  <c r="F3362" i="14"/>
  <c r="E3362" i="14"/>
  <c r="F3361" i="14"/>
  <c r="E3361" i="14"/>
  <c r="F3360" i="14"/>
  <c r="E3360" i="14"/>
  <c r="F3359" i="14"/>
  <c r="E3359" i="14"/>
  <c r="F3358" i="14"/>
  <c r="E3358" i="14"/>
  <c r="F3357" i="14"/>
  <c r="E3357" i="14"/>
  <c r="F3356" i="14"/>
  <c r="E3356" i="14"/>
  <c r="F3355" i="14"/>
  <c r="E3355" i="14"/>
  <c r="F3354" i="14"/>
  <c r="E3354" i="14"/>
  <c r="F3353" i="14"/>
  <c r="E3353" i="14"/>
  <c r="F3352" i="14"/>
  <c r="E3352" i="14"/>
  <c r="F3351" i="14"/>
  <c r="E3351" i="14"/>
  <c r="F3350" i="14"/>
  <c r="E3350" i="14"/>
  <c r="F3349" i="14"/>
  <c r="E3349" i="14"/>
  <c r="F3348" i="14"/>
  <c r="E3348" i="14"/>
  <c r="F3347" i="14"/>
  <c r="E3347" i="14"/>
  <c r="F3346" i="14"/>
  <c r="E3346" i="14"/>
  <c r="F3345" i="14"/>
  <c r="E3345" i="14"/>
  <c r="F3344" i="14"/>
  <c r="E3344" i="14"/>
  <c r="F3343" i="14"/>
  <c r="E3343" i="14"/>
  <c r="F3342" i="14"/>
  <c r="E3342" i="14"/>
  <c r="F3341" i="14"/>
  <c r="E3341" i="14"/>
  <c r="F3340" i="14"/>
  <c r="E3340" i="14"/>
  <c r="F3339" i="14"/>
  <c r="E3339" i="14"/>
  <c r="F3338" i="14"/>
  <c r="E3338" i="14"/>
  <c r="F3337" i="14"/>
  <c r="E3337" i="14"/>
  <c r="F3336" i="14"/>
  <c r="E3336" i="14"/>
  <c r="F3335" i="14"/>
  <c r="E3335" i="14"/>
  <c r="F3334" i="14"/>
  <c r="E3334" i="14"/>
  <c r="F3333" i="14"/>
  <c r="E3333" i="14"/>
  <c r="F3332" i="14"/>
  <c r="E3332" i="14"/>
  <c r="F3331" i="14"/>
  <c r="E3331" i="14"/>
  <c r="F3330" i="14"/>
  <c r="E3330" i="14"/>
  <c r="F3329" i="14"/>
  <c r="E3329" i="14"/>
  <c r="F3328" i="14"/>
  <c r="E3328" i="14"/>
  <c r="F3327" i="14"/>
  <c r="E3327" i="14"/>
  <c r="F3326" i="14"/>
  <c r="E3326" i="14"/>
  <c r="F3325" i="14"/>
  <c r="E3325" i="14"/>
  <c r="F3324" i="14"/>
  <c r="E3324" i="14"/>
  <c r="F3323" i="14"/>
  <c r="E3323" i="14"/>
  <c r="F3322" i="14"/>
  <c r="E3322" i="14"/>
  <c r="F3321" i="14"/>
  <c r="E3321" i="14"/>
  <c r="F3320" i="14"/>
  <c r="E3320" i="14"/>
  <c r="F3319" i="14"/>
  <c r="E3319" i="14"/>
  <c r="F3318" i="14"/>
  <c r="E3318" i="14"/>
  <c r="F3317" i="14"/>
  <c r="E3317" i="14"/>
  <c r="F3316" i="14"/>
  <c r="E3316" i="14"/>
  <c r="F3315" i="14"/>
  <c r="E3315" i="14"/>
  <c r="F3314" i="14"/>
  <c r="E3314" i="14"/>
  <c r="F3313" i="14"/>
  <c r="E3313" i="14"/>
  <c r="F3312" i="14"/>
  <c r="E3312" i="14"/>
  <c r="F3311" i="14"/>
  <c r="E3311" i="14"/>
  <c r="F3310" i="14"/>
  <c r="E3310" i="14"/>
  <c r="F3309" i="14"/>
  <c r="E3309" i="14"/>
  <c r="F3308" i="14"/>
  <c r="E3308" i="14"/>
  <c r="F3307" i="14"/>
  <c r="E3307" i="14"/>
  <c r="F3306" i="14"/>
  <c r="E3306" i="14"/>
  <c r="F3305" i="14"/>
  <c r="E3305" i="14"/>
  <c r="F3304" i="14"/>
  <c r="E3304" i="14"/>
  <c r="F3303" i="14"/>
  <c r="E3303" i="14"/>
  <c r="F3302" i="14"/>
  <c r="E3302" i="14"/>
  <c r="F3301" i="14"/>
  <c r="E3301" i="14"/>
  <c r="F3300" i="14"/>
  <c r="E3300" i="14"/>
  <c r="F3299" i="14"/>
  <c r="E3299" i="14"/>
  <c r="F3298" i="14"/>
  <c r="E3298" i="14"/>
  <c r="F3297" i="14"/>
  <c r="E3297" i="14"/>
  <c r="F3296" i="14"/>
  <c r="E3296" i="14"/>
  <c r="F3295" i="14"/>
  <c r="E3295" i="14"/>
  <c r="F3294" i="14"/>
  <c r="E3294" i="14"/>
  <c r="F3293" i="14"/>
  <c r="E3293" i="14"/>
  <c r="F3292" i="14"/>
  <c r="E3292" i="14"/>
  <c r="F3291" i="14"/>
  <c r="E3291" i="14"/>
  <c r="F3290" i="14"/>
  <c r="E3290" i="14"/>
  <c r="F3289" i="14"/>
  <c r="E3289" i="14"/>
  <c r="F3288" i="14"/>
  <c r="E3288" i="14"/>
  <c r="F3287" i="14"/>
  <c r="E3287" i="14"/>
  <c r="F3286" i="14"/>
  <c r="E3286" i="14"/>
  <c r="F3285" i="14"/>
  <c r="E3285" i="14"/>
  <c r="F3284" i="14"/>
  <c r="E3284" i="14"/>
  <c r="F3283" i="14"/>
  <c r="E3283" i="14"/>
  <c r="F3282" i="14"/>
  <c r="E3282" i="14"/>
  <c r="F3281" i="14"/>
  <c r="E3281" i="14"/>
  <c r="F3280" i="14"/>
  <c r="E3280" i="14"/>
  <c r="F3279" i="14"/>
  <c r="E3279" i="14"/>
  <c r="F3278" i="14"/>
  <c r="E3278" i="14"/>
  <c r="F3277" i="14"/>
  <c r="E3277" i="14"/>
  <c r="F3276" i="14"/>
  <c r="E3276" i="14"/>
  <c r="F3275" i="14"/>
  <c r="E3275" i="14"/>
  <c r="F3274" i="14"/>
  <c r="E3274" i="14"/>
  <c r="F3273" i="14"/>
  <c r="E3273" i="14"/>
  <c r="F3272" i="14"/>
  <c r="E3272" i="14"/>
  <c r="F3271" i="14"/>
  <c r="E3271" i="14"/>
  <c r="F3270" i="14"/>
  <c r="E3270" i="14"/>
  <c r="F3269" i="14"/>
  <c r="E3269" i="14"/>
  <c r="F3268" i="14"/>
  <c r="E3268" i="14"/>
  <c r="F3267" i="14"/>
  <c r="E3267" i="14"/>
  <c r="F3266" i="14"/>
  <c r="E3266" i="14"/>
  <c r="F3265" i="14"/>
  <c r="E3265" i="14"/>
  <c r="F3264" i="14"/>
  <c r="E3264" i="14"/>
  <c r="F3263" i="14"/>
  <c r="E3263" i="14"/>
  <c r="F3262" i="14"/>
  <c r="E3262" i="14"/>
  <c r="F3261" i="14"/>
  <c r="E3261" i="14"/>
  <c r="F3260" i="14"/>
  <c r="E3260" i="14"/>
  <c r="F3259" i="14"/>
  <c r="E3259" i="14"/>
  <c r="F3258" i="14"/>
  <c r="E3258" i="14"/>
  <c r="F3257" i="14"/>
  <c r="E3257" i="14"/>
  <c r="F3256" i="14"/>
  <c r="E3256" i="14"/>
  <c r="F3255" i="14"/>
  <c r="E3255" i="14"/>
  <c r="F3254" i="14"/>
  <c r="E3254" i="14"/>
  <c r="F3253" i="14"/>
  <c r="E3253" i="14"/>
  <c r="F3252" i="14"/>
  <c r="E3252" i="14"/>
  <c r="F3251" i="14"/>
  <c r="E3251" i="14"/>
  <c r="F3250" i="14"/>
  <c r="E3250" i="14"/>
  <c r="F3249" i="14"/>
  <c r="E3249" i="14"/>
  <c r="F3248" i="14"/>
  <c r="E3248" i="14"/>
  <c r="F3247" i="14"/>
  <c r="E3247" i="14"/>
  <c r="F3246" i="14"/>
  <c r="E3246" i="14"/>
  <c r="F3245" i="14"/>
  <c r="E3245" i="14"/>
  <c r="F3244" i="14"/>
  <c r="E3244" i="14"/>
  <c r="F3243" i="14"/>
  <c r="E3243" i="14"/>
  <c r="F3242" i="14"/>
  <c r="E3242" i="14"/>
  <c r="F3241" i="14"/>
  <c r="E3241" i="14"/>
  <c r="F3240" i="14"/>
  <c r="E3240" i="14"/>
  <c r="F3239" i="14"/>
  <c r="E3239" i="14"/>
  <c r="F3238" i="14"/>
  <c r="E3238" i="14"/>
  <c r="F3237" i="14"/>
  <c r="E3237" i="14"/>
  <c r="F3236" i="14"/>
  <c r="E3236" i="14"/>
  <c r="F3235" i="14"/>
  <c r="E3235" i="14"/>
  <c r="F3234" i="14"/>
  <c r="E3234" i="14"/>
  <c r="F3233" i="14"/>
  <c r="E3233" i="14"/>
  <c r="F3232" i="14"/>
  <c r="E3232" i="14"/>
  <c r="F3231" i="14"/>
  <c r="E3231" i="14"/>
  <c r="F3230" i="14"/>
  <c r="E3230" i="14"/>
  <c r="F3229" i="14"/>
  <c r="E3229" i="14"/>
  <c r="F3228" i="14"/>
  <c r="E3228" i="14"/>
  <c r="F3227" i="14"/>
  <c r="E3227" i="14"/>
  <c r="F3226" i="14"/>
  <c r="E3226" i="14"/>
  <c r="F3225" i="14"/>
  <c r="E3225" i="14"/>
  <c r="F3224" i="14"/>
  <c r="E3224" i="14"/>
  <c r="F3223" i="14"/>
  <c r="E3223" i="14"/>
  <c r="F3222" i="14"/>
  <c r="E3222" i="14"/>
  <c r="F3221" i="14"/>
  <c r="E3221" i="14"/>
  <c r="F3220" i="14"/>
  <c r="E3220" i="14"/>
  <c r="F3219" i="14"/>
  <c r="E3219" i="14"/>
  <c r="F3218" i="14"/>
  <c r="E3218" i="14"/>
  <c r="F3217" i="14"/>
  <c r="E3217" i="14"/>
  <c r="F3216" i="14"/>
  <c r="E3216" i="14"/>
  <c r="F3215" i="14"/>
  <c r="E3215" i="14"/>
  <c r="F3214" i="14"/>
  <c r="E3214" i="14"/>
  <c r="F3213" i="14"/>
  <c r="E3213" i="14"/>
  <c r="F3212" i="14"/>
  <c r="E3212" i="14"/>
  <c r="F3211" i="14"/>
  <c r="E3211" i="14"/>
  <c r="F3210" i="14"/>
  <c r="E3210" i="14"/>
  <c r="F3209" i="14"/>
  <c r="E3209" i="14"/>
  <c r="F3208" i="14"/>
  <c r="E3208" i="14"/>
  <c r="F3207" i="14"/>
  <c r="E3207" i="14"/>
  <c r="F3206" i="14"/>
  <c r="E3206" i="14"/>
  <c r="F3205" i="14"/>
  <c r="E3205" i="14"/>
  <c r="F3204" i="14"/>
  <c r="E3204" i="14"/>
  <c r="F3203" i="14"/>
  <c r="E3203" i="14"/>
  <c r="F3202" i="14"/>
  <c r="E3202" i="14"/>
  <c r="F3201" i="14"/>
  <c r="E3201" i="14"/>
  <c r="F3200" i="14"/>
  <c r="E3200" i="14"/>
  <c r="F3199" i="14"/>
  <c r="E3199" i="14"/>
  <c r="F3198" i="14"/>
  <c r="E3198" i="14"/>
  <c r="F3197" i="14"/>
  <c r="E3197" i="14"/>
  <c r="F3196" i="14"/>
  <c r="E3196" i="14"/>
  <c r="F3195" i="14"/>
  <c r="E3195" i="14"/>
  <c r="F3194" i="14"/>
  <c r="E3194" i="14"/>
  <c r="F3193" i="14"/>
  <c r="E3193" i="14"/>
  <c r="F3192" i="14"/>
  <c r="E3192" i="14"/>
  <c r="F3191" i="14"/>
  <c r="E3191" i="14"/>
  <c r="F3190" i="14"/>
  <c r="E3190" i="14"/>
  <c r="F3189" i="14"/>
  <c r="E3189" i="14"/>
  <c r="F3188" i="14"/>
  <c r="E3188" i="14"/>
  <c r="F3187" i="14"/>
  <c r="E3187" i="14"/>
  <c r="F3186" i="14"/>
  <c r="E3186" i="14"/>
  <c r="F3185" i="14"/>
  <c r="E3185" i="14"/>
  <c r="F3184" i="14"/>
  <c r="E3184" i="14"/>
  <c r="F3183" i="14"/>
  <c r="E3183" i="14"/>
  <c r="F3182" i="14"/>
  <c r="E3182" i="14"/>
  <c r="F3181" i="14"/>
  <c r="E3181" i="14"/>
  <c r="F3180" i="14"/>
  <c r="E3180" i="14"/>
  <c r="F3179" i="14"/>
  <c r="E3179" i="14"/>
  <c r="F3178" i="14"/>
  <c r="E3178" i="14"/>
  <c r="F3177" i="14"/>
  <c r="E3177" i="14"/>
  <c r="F3176" i="14"/>
  <c r="E3176" i="14"/>
  <c r="F3175" i="14"/>
  <c r="E3175" i="14"/>
  <c r="F3174" i="14"/>
  <c r="E3174" i="14"/>
  <c r="F3173" i="14"/>
  <c r="E3173" i="14"/>
  <c r="F3172" i="14"/>
  <c r="E3172" i="14"/>
  <c r="F3171" i="14"/>
  <c r="E3171" i="14"/>
  <c r="F3170" i="14"/>
  <c r="E3170" i="14"/>
  <c r="F3169" i="14"/>
  <c r="E3169" i="14"/>
  <c r="F3168" i="14"/>
  <c r="E3168" i="14"/>
  <c r="F3167" i="14"/>
  <c r="E3167" i="14"/>
  <c r="F3166" i="14"/>
  <c r="E3166" i="14"/>
  <c r="F3165" i="14"/>
  <c r="E3165" i="14"/>
  <c r="F3164" i="14"/>
  <c r="E3164" i="14"/>
  <c r="F3163" i="14"/>
  <c r="E3163" i="14"/>
  <c r="F3162" i="14"/>
  <c r="E3162" i="14"/>
  <c r="F3161" i="14"/>
  <c r="E3161" i="14"/>
  <c r="F3160" i="14"/>
  <c r="E3160" i="14"/>
  <c r="F3159" i="14"/>
  <c r="E3159" i="14"/>
  <c r="F3158" i="14"/>
  <c r="E3158" i="14"/>
  <c r="F3157" i="14"/>
  <c r="E3157" i="14"/>
  <c r="F3156" i="14"/>
  <c r="E3156" i="14"/>
  <c r="F3155" i="14"/>
  <c r="E3155" i="14"/>
  <c r="F3154" i="14"/>
  <c r="E3154" i="14"/>
  <c r="F3153" i="14"/>
  <c r="E3153" i="14"/>
  <c r="F3152" i="14"/>
  <c r="E3152" i="14"/>
  <c r="F3151" i="14"/>
  <c r="E3151" i="14"/>
  <c r="F3150" i="14"/>
  <c r="E3150" i="14"/>
  <c r="F3149" i="14"/>
  <c r="E3149" i="14"/>
  <c r="F3148" i="14"/>
  <c r="E3148" i="14"/>
  <c r="F3147" i="14"/>
  <c r="E3147" i="14"/>
  <c r="F3146" i="14"/>
  <c r="E3146" i="14"/>
  <c r="F3145" i="14"/>
  <c r="E3145" i="14"/>
  <c r="F3144" i="14"/>
  <c r="E3144" i="14"/>
  <c r="F3143" i="14"/>
  <c r="E3143" i="14"/>
  <c r="F3142" i="14"/>
  <c r="E3142" i="14"/>
  <c r="F3141" i="14"/>
  <c r="E3141" i="14"/>
  <c r="F3140" i="14"/>
  <c r="E3140" i="14"/>
  <c r="F3139" i="14"/>
  <c r="E3139" i="14"/>
  <c r="F3138" i="14"/>
  <c r="E3138" i="14"/>
  <c r="F3137" i="14"/>
  <c r="E3137" i="14"/>
  <c r="F3136" i="14"/>
  <c r="E3136" i="14"/>
  <c r="F3135" i="14"/>
  <c r="E3135" i="14"/>
  <c r="F3134" i="14"/>
  <c r="E3134" i="14"/>
  <c r="F3133" i="14"/>
  <c r="E3133" i="14"/>
  <c r="F3132" i="14"/>
  <c r="E3132" i="14"/>
  <c r="F3131" i="14"/>
  <c r="E3131" i="14"/>
  <c r="F3130" i="14"/>
  <c r="E3130" i="14"/>
  <c r="F3129" i="14"/>
  <c r="E3129" i="14"/>
  <c r="F3128" i="14"/>
  <c r="E3128" i="14"/>
  <c r="F3127" i="14"/>
  <c r="E3127" i="14"/>
  <c r="F3126" i="14"/>
  <c r="E3126" i="14"/>
  <c r="F3125" i="14"/>
  <c r="E3125" i="14"/>
  <c r="F3124" i="14"/>
  <c r="E3124" i="14"/>
  <c r="F3123" i="14"/>
  <c r="E3123" i="14"/>
  <c r="F3122" i="14"/>
  <c r="E3122" i="14"/>
  <c r="F3121" i="14"/>
  <c r="E3121" i="14"/>
  <c r="F3120" i="14"/>
  <c r="E3120" i="14"/>
  <c r="F3119" i="14"/>
  <c r="E3119" i="14"/>
  <c r="F3118" i="14"/>
  <c r="E3118" i="14"/>
  <c r="F3117" i="14"/>
  <c r="E3117" i="14"/>
  <c r="F3116" i="14"/>
  <c r="E3116" i="14"/>
  <c r="F3115" i="14"/>
  <c r="E3115" i="14"/>
  <c r="F3114" i="14"/>
  <c r="E3114" i="14"/>
  <c r="F3113" i="14"/>
  <c r="E3113" i="14"/>
  <c r="F3112" i="14"/>
  <c r="E3112" i="14"/>
  <c r="F3111" i="14"/>
  <c r="E3111" i="14"/>
  <c r="F3110" i="14"/>
  <c r="E3110" i="14"/>
  <c r="F3109" i="14"/>
  <c r="E3109" i="14"/>
  <c r="F3108" i="14"/>
  <c r="E3108" i="14"/>
  <c r="F3107" i="14"/>
  <c r="E3107" i="14"/>
  <c r="F3106" i="14"/>
  <c r="E3106" i="14"/>
  <c r="F3105" i="14"/>
  <c r="E3105" i="14"/>
  <c r="F3104" i="14"/>
  <c r="E3104" i="14"/>
  <c r="F3103" i="14"/>
  <c r="E3103" i="14"/>
  <c r="F3102" i="14"/>
  <c r="E3102" i="14"/>
  <c r="F3101" i="14"/>
  <c r="E3101" i="14"/>
  <c r="F3100" i="14"/>
  <c r="E3100" i="14"/>
  <c r="F3099" i="14"/>
  <c r="E3099" i="14"/>
  <c r="F3098" i="14"/>
  <c r="E3098" i="14"/>
  <c r="F3097" i="14"/>
  <c r="E3097" i="14"/>
  <c r="F3096" i="14"/>
  <c r="E3096" i="14"/>
  <c r="F3095" i="14"/>
  <c r="E3095" i="14"/>
  <c r="F3094" i="14"/>
  <c r="E3094" i="14"/>
  <c r="F3093" i="14"/>
  <c r="E3093" i="14"/>
  <c r="F3092" i="14"/>
  <c r="E3092" i="14"/>
  <c r="F3091" i="14"/>
  <c r="E3091" i="14"/>
  <c r="F3090" i="14"/>
  <c r="E3090" i="14"/>
  <c r="F3089" i="14"/>
  <c r="E3089" i="14"/>
  <c r="F3088" i="14"/>
  <c r="E3088" i="14"/>
  <c r="F3087" i="14"/>
  <c r="E3087" i="14"/>
  <c r="F3086" i="14"/>
  <c r="E3086" i="14"/>
  <c r="F3085" i="14"/>
  <c r="E3085" i="14"/>
  <c r="F3084" i="14"/>
  <c r="E3084" i="14"/>
  <c r="F3083" i="14"/>
  <c r="E3083" i="14"/>
  <c r="F3082" i="14"/>
  <c r="E3082" i="14"/>
  <c r="F3081" i="14"/>
  <c r="E3081" i="14"/>
  <c r="F3080" i="14"/>
  <c r="E3080" i="14"/>
  <c r="F3079" i="14"/>
  <c r="E3079" i="14"/>
  <c r="F3078" i="14"/>
  <c r="E3078" i="14"/>
  <c r="F3077" i="14"/>
  <c r="E3077" i="14"/>
  <c r="F3076" i="14"/>
  <c r="E3076" i="14"/>
  <c r="F3075" i="14"/>
  <c r="E3075" i="14"/>
  <c r="F3074" i="14"/>
  <c r="E3074" i="14"/>
  <c r="F3073" i="14"/>
  <c r="E3073" i="14"/>
  <c r="F3072" i="14"/>
  <c r="E3072" i="14"/>
  <c r="F3071" i="14"/>
  <c r="E3071" i="14"/>
  <c r="F3070" i="14"/>
  <c r="E3070" i="14"/>
  <c r="F3069" i="14"/>
  <c r="E3069" i="14"/>
  <c r="F3068" i="14"/>
  <c r="E3068" i="14"/>
  <c r="F3067" i="14"/>
  <c r="E3067" i="14"/>
  <c r="F3066" i="14"/>
  <c r="E3066" i="14"/>
  <c r="F3065" i="14"/>
  <c r="E3065" i="14"/>
  <c r="F3064" i="14"/>
  <c r="E3064" i="14"/>
  <c r="F3063" i="14"/>
  <c r="E3063" i="14"/>
  <c r="F3062" i="14"/>
  <c r="E3062" i="14"/>
  <c r="F3061" i="14"/>
  <c r="E3061" i="14"/>
  <c r="F3060" i="14"/>
  <c r="E3060" i="14"/>
  <c r="F3059" i="14"/>
  <c r="E3059" i="14"/>
  <c r="F3058" i="14"/>
  <c r="E3058" i="14"/>
  <c r="F3057" i="14"/>
  <c r="E3057" i="14"/>
  <c r="F3056" i="14"/>
  <c r="E3056" i="14"/>
  <c r="F3055" i="14"/>
  <c r="E3055" i="14"/>
  <c r="F3054" i="14"/>
  <c r="E3054" i="14"/>
  <c r="F3053" i="14"/>
  <c r="E3053" i="14"/>
  <c r="F3052" i="14"/>
  <c r="E3052" i="14"/>
  <c r="F3051" i="14"/>
  <c r="E3051" i="14"/>
  <c r="F3050" i="14"/>
  <c r="E3050" i="14"/>
  <c r="F3049" i="14"/>
  <c r="E3049" i="14"/>
  <c r="F3048" i="14"/>
  <c r="E3048" i="14"/>
  <c r="F3047" i="14"/>
  <c r="E3047" i="14"/>
  <c r="F3046" i="14"/>
  <c r="E3046" i="14"/>
  <c r="F3045" i="14"/>
  <c r="E3045" i="14"/>
  <c r="F3044" i="14"/>
  <c r="E3044" i="14"/>
  <c r="F3043" i="14"/>
  <c r="E3043" i="14"/>
  <c r="F3042" i="14"/>
  <c r="E3042" i="14"/>
  <c r="F3041" i="14"/>
  <c r="E3041" i="14"/>
  <c r="F3040" i="14"/>
  <c r="E3040" i="14"/>
  <c r="F3039" i="14"/>
  <c r="E3039" i="14"/>
  <c r="F3038" i="14"/>
  <c r="E3038" i="14"/>
  <c r="F3037" i="14"/>
  <c r="E3037" i="14"/>
  <c r="F3036" i="14"/>
  <c r="E3036" i="14"/>
  <c r="F3035" i="14"/>
  <c r="E3035" i="14"/>
  <c r="F3034" i="14"/>
  <c r="E3034" i="14"/>
  <c r="F3033" i="14"/>
  <c r="E3033" i="14"/>
  <c r="F3032" i="14"/>
  <c r="E3032" i="14"/>
  <c r="F3031" i="14"/>
  <c r="E3031" i="14"/>
  <c r="F3030" i="14"/>
  <c r="E3030" i="14"/>
  <c r="F3029" i="14"/>
  <c r="E3029" i="14"/>
  <c r="F3028" i="14"/>
  <c r="E3028" i="14"/>
  <c r="F3027" i="14"/>
  <c r="E3027" i="14"/>
  <c r="F3026" i="14"/>
  <c r="E3026" i="14"/>
  <c r="F3025" i="14"/>
  <c r="E3025" i="14"/>
  <c r="F3024" i="14"/>
  <c r="E3024" i="14"/>
  <c r="F3023" i="14"/>
  <c r="E3023" i="14"/>
  <c r="F3022" i="14"/>
  <c r="E3022" i="14"/>
  <c r="F3021" i="14"/>
  <c r="E3021" i="14"/>
  <c r="F3020" i="14"/>
  <c r="E3020" i="14"/>
  <c r="F3019" i="14"/>
  <c r="E3019" i="14"/>
  <c r="F3018" i="14"/>
  <c r="E3018" i="14"/>
  <c r="F3017" i="14"/>
  <c r="E3017" i="14"/>
  <c r="F3016" i="14"/>
  <c r="E3016" i="14"/>
  <c r="F3015" i="14"/>
  <c r="E3015" i="14"/>
  <c r="F3014" i="14"/>
  <c r="E3014" i="14"/>
  <c r="F3013" i="14"/>
  <c r="E3013" i="14"/>
  <c r="F3012" i="14"/>
  <c r="E3012" i="14"/>
  <c r="F3011" i="14"/>
  <c r="E3011" i="14"/>
  <c r="F3010" i="14"/>
  <c r="E3010" i="14"/>
  <c r="F3009" i="14"/>
  <c r="E3009" i="14"/>
  <c r="F3008" i="14"/>
  <c r="E3008" i="14"/>
  <c r="F3007" i="14"/>
  <c r="E3007" i="14"/>
  <c r="F3006" i="14"/>
  <c r="E3006" i="14"/>
  <c r="F3005" i="14"/>
  <c r="E3005" i="14"/>
  <c r="F3004" i="14"/>
  <c r="E3004" i="14"/>
  <c r="F3003" i="14"/>
  <c r="E3003" i="14"/>
  <c r="F3002" i="14"/>
  <c r="E3002" i="14"/>
  <c r="F3001" i="14"/>
  <c r="E3001" i="14"/>
  <c r="F3000" i="14"/>
  <c r="E3000" i="14"/>
  <c r="F2999" i="14"/>
  <c r="E2999" i="14"/>
  <c r="F2998" i="14"/>
  <c r="E2998" i="14"/>
  <c r="F2997" i="14"/>
  <c r="E2997" i="14"/>
  <c r="F2996" i="14"/>
  <c r="E2996" i="14"/>
  <c r="F2995" i="14"/>
  <c r="E2995" i="14"/>
  <c r="F2994" i="14"/>
  <c r="E2994" i="14"/>
  <c r="F2993" i="14"/>
  <c r="E2993" i="14"/>
  <c r="F2992" i="14"/>
  <c r="E2992" i="14"/>
  <c r="F2991" i="14"/>
  <c r="E2991" i="14"/>
  <c r="F2990" i="14"/>
  <c r="E2990" i="14"/>
  <c r="F2989" i="14"/>
  <c r="E2989" i="14"/>
  <c r="F2988" i="14"/>
  <c r="E2988" i="14"/>
  <c r="F2987" i="14"/>
  <c r="E2987" i="14"/>
  <c r="F2986" i="14"/>
  <c r="E2986" i="14"/>
  <c r="F2985" i="14"/>
  <c r="E2985" i="14"/>
  <c r="F2984" i="14"/>
  <c r="E2984" i="14"/>
  <c r="F2983" i="14"/>
  <c r="E2983" i="14"/>
  <c r="F2982" i="14"/>
  <c r="E2982" i="14"/>
  <c r="F2981" i="14"/>
  <c r="E2981" i="14"/>
  <c r="F2980" i="14"/>
  <c r="E2980" i="14"/>
  <c r="F2979" i="14"/>
  <c r="E2979" i="14"/>
  <c r="F2978" i="14"/>
  <c r="E2978" i="14"/>
  <c r="F2977" i="14"/>
  <c r="E2977" i="14"/>
  <c r="F2976" i="14"/>
  <c r="E2976" i="14"/>
  <c r="F2975" i="14"/>
  <c r="E2975" i="14"/>
  <c r="F2974" i="14"/>
  <c r="E2974" i="14"/>
  <c r="F2973" i="14"/>
  <c r="E2973" i="14"/>
  <c r="F2972" i="14"/>
  <c r="E2972" i="14"/>
  <c r="F2971" i="14"/>
  <c r="E2971" i="14"/>
  <c r="F2970" i="14"/>
  <c r="E2970" i="14"/>
  <c r="F2969" i="14"/>
  <c r="E2969" i="14"/>
  <c r="F2968" i="14"/>
  <c r="E2968" i="14"/>
  <c r="F2967" i="14"/>
  <c r="E2967" i="14"/>
  <c r="F2966" i="14"/>
  <c r="E2966" i="14"/>
  <c r="F2965" i="14"/>
  <c r="E2965" i="14"/>
  <c r="F2964" i="14"/>
  <c r="E2964" i="14"/>
  <c r="F2963" i="14"/>
  <c r="E2963" i="14"/>
  <c r="F2962" i="14"/>
  <c r="E2962" i="14"/>
  <c r="F2961" i="14"/>
  <c r="E2961" i="14"/>
  <c r="F2960" i="14"/>
  <c r="E2960" i="14"/>
  <c r="F2959" i="14"/>
  <c r="E2959" i="14"/>
  <c r="F2958" i="14"/>
  <c r="E2958" i="14"/>
  <c r="F2957" i="14"/>
  <c r="E2957" i="14"/>
  <c r="F2956" i="14"/>
  <c r="E2956" i="14"/>
  <c r="F2955" i="14"/>
  <c r="E2955" i="14"/>
  <c r="F2954" i="14"/>
  <c r="E2954" i="14"/>
  <c r="F2953" i="14"/>
  <c r="E2953" i="14"/>
  <c r="F2952" i="14"/>
  <c r="E2952" i="14"/>
  <c r="F2951" i="14"/>
  <c r="E2951" i="14"/>
  <c r="F2950" i="14"/>
  <c r="E2950" i="14"/>
  <c r="F2949" i="14"/>
  <c r="E2949" i="14"/>
  <c r="F2948" i="14"/>
  <c r="E2948" i="14"/>
  <c r="F2947" i="14"/>
  <c r="E2947" i="14"/>
  <c r="F2946" i="14"/>
  <c r="E2946" i="14"/>
  <c r="F2945" i="14"/>
  <c r="E2945" i="14"/>
  <c r="F2944" i="14"/>
  <c r="E2944" i="14"/>
  <c r="F2943" i="14"/>
  <c r="E2943" i="14"/>
  <c r="F2942" i="14"/>
  <c r="E2942" i="14"/>
  <c r="F2941" i="14"/>
  <c r="E2941" i="14"/>
  <c r="F2940" i="14"/>
  <c r="E2940" i="14"/>
  <c r="F2939" i="14"/>
  <c r="E2939" i="14"/>
  <c r="F2938" i="14"/>
  <c r="E2938" i="14"/>
  <c r="F2937" i="14"/>
  <c r="E2937" i="14"/>
  <c r="F2936" i="14"/>
  <c r="E2936" i="14"/>
  <c r="F2935" i="14"/>
  <c r="E2935" i="14"/>
  <c r="F2934" i="14"/>
  <c r="E2934" i="14"/>
  <c r="F2933" i="14"/>
  <c r="E2933" i="14"/>
  <c r="F2932" i="14"/>
  <c r="E2932" i="14"/>
  <c r="F2931" i="14"/>
  <c r="E2931" i="14"/>
  <c r="F2930" i="14"/>
  <c r="E2930" i="14"/>
  <c r="F2929" i="14"/>
  <c r="E2929" i="14"/>
  <c r="F2928" i="14"/>
  <c r="E2928" i="14"/>
  <c r="F2927" i="14"/>
  <c r="E2927" i="14"/>
  <c r="F2926" i="14"/>
  <c r="E2926" i="14"/>
  <c r="F2925" i="14"/>
  <c r="E2925" i="14"/>
  <c r="F2924" i="14"/>
  <c r="E2924" i="14"/>
  <c r="F2923" i="14"/>
  <c r="E2923" i="14"/>
  <c r="F2922" i="14"/>
  <c r="E2922" i="14"/>
  <c r="F2921" i="14"/>
  <c r="E2921" i="14"/>
  <c r="F2920" i="14"/>
  <c r="E2920" i="14"/>
  <c r="F2919" i="14"/>
  <c r="E2919" i="14"/>
  <c r="F2918" i="14"/>
  <c r="E2918" i="14"/>
  <c r="F2917" i="14"/>
  <c r="E2917" i="14"/>
  <c r="F2916" i="14"/>
  <c r="E2916" i="14"/>
  <c r="F2915" i="14"/>
  <c r="E2915" i="14"/>
  <c r="F2914" i="14"/>
  <c r="E2914" i="14"/>
  <c r="F2913" i="14"/>
  <c r="E2913" i="14"/>
  <c r="F2912" i="14"/>
  <c r="E2912" i="14"/>
  <c r="F2911" i="14"/>
  <c r="E2911" i="14"/>
  <c r="F2910" i="14"/>
  <c r="E2910" i="14"/>
  <c r="F2909" i="14"/>
  <c r="E2909" i="14"/>
  <c r="F2908" i="14"/>
  <c r="E2908" i="14"/>
  <c r="F2907" i="14"/>
  <c r="E2907" i="14"/>
  <c r="F2906" i="14"/>
  <c r="E2906" i="14"/>
  <c r="F2905" i="14"/>
  <c r="E2905" i="14"/>
  <c r="F2904" i="14"/>
  <c r="E2904" i="14"/>
  <c r="F2903" i="14"/>
  <c r="E2903" i="14"/>
  <c r="F2902" i="14"/>
  <c r="E2902" i="14"/>
  <c r="F2901" i="14"/>
  <c r="E2901" i="14"/>
  <c r="F2900" i="14"/>
  <c r="E2900" i="14"/>
  <c r="F2899" i="14"/>
  <c r="E2899" i="14"/>
  <c r="F2898" i="14"/>
  <c r="E2898" i="14"/>
  <c r="F2897" i="14"/>
  <c r="E2897" i="14"/>
  <c r="F2896" i="14"/>
  <c r="E2896" i="14"/>
  <c r="F2895" i="14"/>
  <c r="E2895" i="14"/>
  <c r="F2894" i="14"/>
  <c r="E2894" i="14"/>
  <c r="F2893" i="14"/>
  <c r="E2893" i="14"/>
  <c r="F2892" i="14"/>
  <c r="E2892" i="14"/>
  <c r="F2891" i="14"/>
  <c r="E2891" i="14"/>
  <c r="F2890" i="14"/>
  <c r="E2890" i="14"/>
  <c r="F2889" i="14"/>
  <c r="E2889" i="14"/>
  <c r="F2888" i="14"/>
  <c r="E2888" i="14"/>
  <c r="F2887" i="14"/>
  <c r="E2887" i="14"/>
  <c r="F2886" i="14"/>
  <c r="E2886" i="14"/>
  <c r="F2885" i="14"/>
  <c r="E2885" i="14"/>
  <c r="F2884" i="14"/>
  <c r="E2884" i="14"/>
  <c r="F2883" i="14"/>
  <c r="E2883" i="14"/>
  <c r="F2882" i="14"/>
  <c r="E2882" i="14"/>
  <c r="F2881" i="14"/>
  <c r="E2881" i="14"/>
  <c r="F2880" i="14"/>
  <c r="E2880" i="14"/>
  <c r="F2879" i="14"/>
  <c r="E2879" i="14"/>
  <c r="F2878" i="14"/>
  <c r="E2878" i="14"/>
  <c r="F2877" i="14"/>
  <c r="E2877" i="14"/>
  <c r="F2876" i="14"/>
  <c r="E2876" i="14"/>
  <c r="F2875" i="14"/>
  <c r="E2875" i="14"/>
  <c r="F2874" i="14"/>
  <c r="E2874" i="14"/>
  <c r="F2873" i="14"/>
  <c r="E2873" i="14"/>
  <c r="F2872" i="14"/>
  <c r="E2872" i="14"/>
  <c r="F2871" i="14"/>
  <c r="E2871" i="14"/>
  <c r="F2870" i="14"/>
  <c r="E2870" i="14"/>
  <c r="F2869" i="14"/>
  <c r="E2869" i="14"/>
  <c r="F2868" i="14"/>
  <c r="E2868" i="14"/>
  <c r="F2867" i="14"/>
  <c r="E2867" i="14"/>
  <c r="F2866" i="14"/>
  <c r="E2866" i="14"/>
  <c r="F2865" i="14"/>
  <c r="E2865" i="14"/>
  <c r="F2864" i="14"/>
  <c r="E2864" i="14"/>
  <c r="F2863" i="14"/>
  <c r="E2863" i="14"/>
  <c r="F2862" i="14"/>
  <c r="E2862" i="14"/>
  <c r="F2861" i="14"/>
  <c r="E2861" i="14"/>
  <c r="F2860" i="14"/>
  <c r="E2860" i="14"/>
  <c r="F2859" i="14"/>
  <c r="E2859" i="14"/>
  <c r="F2858" i="14"/>
  <c r="E2858" i="14"/>
  <c r="F2857" i="14"/>
  <c r="E2857" i="14"/>
  <c r="F2856" i="14"/>
  <c r="E2856" i="14"/>
  <c r="F2855" i="14"/>
  <c r="E2855" i="14"/>
  <c r="F2854" i="14"/>
  <c r="E2854" i="14"/>
  <c r="F2853" i="14"/>
  <c r="E2853" i="14"/>
  <c r="F2852" i="14"/>
  <c r="E2852" i="14"/>
  <c r="F2851" i="14"/>
  <c r="E2851" i="14"/>
  <c r="F2850" i="14"/>
  <c r="E2850" i="14"/>
  <c r="F2849" i="14"/>
  <c r="E2849" i="14"/>
  <c r="F2848" i="14"/>
  <c r="E2848" i="14"/>
  <c r="F2847" i="14"/>
  <c r="E2847" i="14"/>
  <c r="F2846" i="14"/>
  <c r="E2846" i="14"/>
  <c r="F2845" i="14"/>
  <c r="E2845" i="14"/>
  <c r="F2844" i="14"/>
  <c r="E2844" i="14"/>
  <c r="F2843" i="14"/>
  <c r="E2843" i="14"/>
  <c r="F2842" i="14"/>
  <c r="E2842" i="14"/>
  <c r="F2841" i="14"/>
  <c r="E2841" i="14"/>
  <c r="F2840" i="14"/>
  <c r="E2840" i="14"/>
  <c r="F2839" i="14"/>
  <c r="E2839" i="14"/>
  <c r="F2838" i="14"/>
  <c r="E2838" i="14"/>
  <c r="F2837" i="14"/>
  <c r="E2837" i="14"/>
  <c r="F2836" i="14"/>
  <c r="E2836" i="14"/>
  <c r="F2835" i="14"/>
  <c r="E2835" i="14"/>
  <c r="F2834" i="14"/>
  <c r="E2834" i="14"/>
  <c r="F2833" i="14"/>
  <c r="E2833" i="14"/>
  <c r="F2832" i="14"/>
  <c r="E2832" i="14"/>
  <c r="F2831" i="14"/>
  <c r="E2831" i="14"/>
  <c r="F2830" i="14"/>
  <c r="E2830" i="14"/>
  <c r="F2829" i="14"/>
  <c r="E2829" i="14"/>
  <c r="F2828" i="14"/>
  <c r="E2828" i="14"/>
  <c r="F2827" i="14"/>
  <c r="E2827" i="14"/>
  <c r="F2826" i="14"/>
  <c r="E2826" i="14"/>
  <c r="F2825" i="14"/>
  <c r="E2825" i="14"/>
  <c r="F2824" i="14"/>
  <c r="E2824" i="14"/>
  <c r="F2823" i="14"/>
  <c r="E2823" i="14"/>
  <c r="F2822" i="14"/>
  <c r="E2822" i="14"/>
  <c r="F2821" i="14"/>
  <c r="E2821" i="14"/>
  <c r="F2820" i="14"/>
  <c r="E2820" i="14"/>
  <c r="F2819" i="14"/>
  <c r="E2819" i="14"/>
  <c r="F2818" i="14"/>
  <c r="E2818" i="14"/>
  <c r="F2817" i="14"/>
  <c r="E2817" i="14"/>
  <c r="F2816" i="14"/>
  <c r="E2816" i="14"/>
  <c r="F2815" i="14"/>
  <c r="E2815" i="14"/>
  <c r="F2814" i="14"/>
  <c r="E2814" i="14"/>
  <c r="F2813" i="14"/>
  <c r="E2813" i="14"/>
  <c r="F2812" i="14"/>
  <c r="E2812" i="14"/>
  <c r="F2811" i="14"/>
  <c r="E2811" i="14"/>
  <c r="F2810" i="14"/>
  <c r="E2810" i="14"/>
  <c r="F2809" i="14"/>
  <c r="E2809" i="14"/>
  <c r="F2808" i="14"/>
  <c r="E2808" i="14"/>
  <c r="F2807" i="14"/>
  <c r="E2807" i="14"/>
  <c r="F2806" i="14"/>
  <c r="E2806" i="14"/>
  <c r="F2805" i="14"/>
  <c r="E2805" i="14"/>
  <c r="F2804" i="14"/>
  <c r="E2804" i="14"/>
  <c r="F2803" i="14"/>
  <c r="E2803" i="14"/>
  <c r="F2802" i="14"/>
  <c r="E2802" i="14"/>
  <c r="F2801" i="14"/>
  <c r="E2801" i="14"/>
  <c r="F2800" i="14"/>
  <c r="E2800" i="14"/>
  <c r="F2799" i="14"/>
  <c r="E2799" i="14"/>
  <c r="F2798" i="14"/>
  <c r="E2798" i="14"/>
  <c r="F2797" i="14"/>
  <c r="E2797" i="14"/>
  <c r="F2796" i="14"/>
  <c r="E2796" i="14"/>
  <c r="F2795" i="14"/>
  <c r="E2795" i="14"/>
  <c r="F2794" i="14"/>
  <c r="E2794" i="14"/>
  <c r="F2793" i="14"/>
  <c r="E2793" i="14"/>
  <c r="F2792" i="14"/>
  <c r="E2792" i="14"/>
  <c r="F2791" i="14"/>
  <c r="E2791" i="14"/>
  <c r="F2790" i="14"/>
  <c r="E2790" i="14"/>
  <c r="F2789" i="14"/>
  <c r="E2789" i="14"/>
  <c r="F2788" i="14"/>
  <c r="E2788" i="14"/>
  <c r="F2787" i="14"/>
  <c r="E2787" i="14"/>
  <c r="F2786" i="14"/>
  <c r="E2786" i="14"/>
  <c r="F2785" i="14"/>
  <c r="E2785" i="14"/>
  <c r="F2784" i="14"/>
  <c r="E2784" i="14"/>
  <c r="F2783" i="14"/>
  <c r="E2783" i="14"/>
  <c r="F2782" i="14"/>
  <c r="E2782" i="14"/>
  <c r="F2781" i="14"/>
  <c r="E2781" i="14"/>
  <c r="F2780" i="14"/>
  <c r="E2780" i="14"/>
  <c r="F2779" i="14"/>
  <c r="E2779" i="14"/>
  <c r="F2778" i="14"/>
  <c r="E2778" i="14"/>
  <c r="F2777" i="14"/>
  <c r="E2777" i="14"/>
  <c r="F2776" i="14"/>
  <c r="E2776" i="14"/>
  <c r="F2775" i="14"/>
  <c r="E2775" i="14"/>
  <c r="F2774" i="14"/>
  <c r="E2774" i="14"/>
  <c r="F2773" i="14"/>
  <c r="E2773" i="14"/>
  <c r="F2772" i="14"/>
  <c r="E2772" i="14"/>
  <c r="F2771" i="14"/>
  <c r="E2771" i="14"/>
  <c r="F2770" i="14"/>
  <c r="E2770" i="14"/>
  <c r="F2769" i="14"/>
  <c r="E2769" i="14"/>
  <c r="F2768" i="14"/>
  <c r="E2768" i="14"/>
  <c r="F2767" i="14"/>
  <c r="E2767" i="14"/>
  <c r="F2766" i="14"/>
  <c r="E2766" i="14"/>
  <c r="F2765" i="14"/>
  <c r="E2765" i="14"/>
  <c r="F2764" i="14"/>
  <c r="E2764" i="14"/>
  <c r="F2763" i="14"/>
  <c r="E2763" i="14"/>
  <c r="F2762" i="14"/>
  <c r="E2762" i="14"/>
  <c r="F2761" i="14"/>
  <c r="E2761" i="14"/>
  <c r="F2760" i="14"/>
  <c r="E2760" i="14"/>
  <c r="F2759" i="14"/>
  <c r="E2759" i="14"/>
  <c r="F2758" i="14"/>
  <c r="E2758" i="14"/>
  <c r="F2757" i="14"/>
  <c r="E2757" i="14"/>
  <c r="F2756" i="14"/>
  <c r="E2756" i="14"/>
  <c r="F2755" i="14"/>
  <c r="E2755" i="14"/>
  <c r="F2754" i="14"/>
  <c r="E2754" i="14"/>
  <c r="F2753" i="14"/>
  <c r="E2753" i="14"/>
  <c r="F2752" i="14"/>
  <c r="E2752" i="14"/>
  <c r="F2751" i="14"/>
  <c r="E2751" i="14"/>
  <c r="F2750" i="14"/>
  <c r="E2750" i="14"/>
  <c r="F2749" i="14"/>
  <c r="E2749" i="14"/>
  <c r="F2748" i="14"/>
  <c r="E2748" i="14"/>
  <c r="F2747" i="14"/>
  <c r="E2747" i="14"/>
  <c r="F2746" i="14"/>
  <c r="E2746" i="14"/>
  <c r="F2745" i="14"/>
  <c r="E2745" i="14"/>
  <c r="F2744" i="14"/>
  <c r="E2744" i="14"/>
  <c r="F2743" i="14"/>
  <c r="E2743" i="14"/>
  <c r="F2742" i="14"/>
  <c r="E2742" i="14"/>
  <c r="F2741" i="14"/>
  <c r="E2741" i="14"/>
  <c r="F2740" i="14"/>
  <c r="E2740" i="14"/>
  <c r="F2739" i="14"/>
  <c r="E2739" i="14"/>
  <c r="F2738" i="14"/>
  <c r="E2738" i="14"/>
  <c r="F2737" i="14"/>
  <c r="E2737" i="14"/>
  <c r="F2736" i="14"/>
  <c r="E2736" i="14"/>
  <c r="F2735" i="14"/>
  <c r="E2735" i="14"/>
  <c r="F2734" i="14"/>
  <c r="E2734" i="14"/>
  <c r="F2733" i="14"/>
  <c r="E2733" i="14"/>
  <c r="F2732" i="14"/>
  <c r="E2732" i="14"/>
  <c r="F2731" i="14"/>
  <c r="E2731" i="14"/>
  <c r="F2730" i="14"/>
  <c r="E2730" i="14"/>
  <c r="F2729" i="14"/>
  <c r="E2729" i="14"/>
  <c r="F2728" i="14"/>
  <c r="E2728" i="14"/>
  <c r="F2727" i="14"/>
  <c r="E2727" i="14"/>
  <c r="F2726" i="14"/>
  <c r="E2726" i="14"/>
  <c r="F2725" i="14"/>
  <c r="E2725" i="14"/>
  <c r="F2724" i="14"/>
  <c r="E2724" i="14"/>
  <c r="F2723" i="14"/>
  <c r="E2723" i="14"/>
  <c r="F2722" i="14"/>
  <c r="E2722" i="14"/>
  <c r="F2721" i="14"/>
  <c r="E2721" i="14"/>
  <c r="F2720" i="14"/>
  <c r="E2720" i="14"/>
  <c r="F2719" i="14"/>
  <c r="E2719" i="14"/>
  <c r="F2718" i="14"/>
  <c r="E2718" i="14"/>
  <c r="F2717" i="14"/>
  <c r="E2717" i="14"/>
  <c r="F2716" i="14"/>
  <c r="E2716" i="14"/>
  <c r="F2715" i="14"/>
  <c r="E2715" i="14"/>
  <c r="F2714" i="14"/>
  <c r="E2714" i="14"/>
  <c r="F2713" i="14"/>
  <c r="E2713" i="14"/>
  <c r="F2712" i="14"/>
  <c r="E2712" i="14"/>
  <c r="F2711" i="14"/>
  <c r="E2711" i="14"/>
  <c r="F2710" i="14"/>
  <c r="E2710" i="14"/>
  <c r="F2709" i="14"/>
  <c r="E2709" i="14"/>
  <c r="F2708" i="14"/>
  <c r="E2708" i="14"/>
  <c r="F2707" i="14"/>
  <c r="E2707" i="14"/>
  <c r="F2706" i="14"/>
  <c r="E2706" i="14"/>
  <c r="F2705" i="14"/>
  <c r="E2705" i="14"/>
  <c r="F2704" i="14"/>
  <c r="E2704" i="14"/>
  <c r="F2703" i="14"/>
  <c r="E2703" i="14"/>
  <c r="F2702" i="14"/>
  <c r="E2702" i="14"/>
  <c r="F2701" i="14"/>
  <c r="E2701" i="14"/>
  <c r="F2700" i="14"/>
  <c r="E2700" i="14"/>
  <c r="F2699" i="14"/>
  <c r="E2699" i="14"/>
  <c r="F2698" i="14"/>
  <c r="E2698" i="14"/>
  <c r="F2697" i="14"/>
  <c r="E2697" i="14"/>
  <c r="F2696" i="14"/>
  <c r="E2696" i="14"/>
  <c r="F2695" i="14"/>
  <c r="E2695" i="14"/>
  <c r="F2694" i="14"/>
  <c r="E2694" i="14"/>
  <c r="F2693" i="14"/>
  <c r="E2693" i="14"/>
  <c r="F2692" i="14"/>
  <c r="E2692" i="14"/>
  <c r="F2691" i="14"/>
  <c r="E2691" i="14"/>
  <c r="F2690" i="14"/>
  <c r="E2690" i="14"/>
  <c r="F2689" i="14"/>
  <c r="E2689" i="14"/>
  <c r="F2688" i="14"/>
  <c r="E2688" i="14"/>
  <c r="F2687" i="14"/>
  <c r="E2687" i="14"/>
  <c r="F2686" i="14"/>
  <c r="E2686" i="14"/>
  <c r="F2685" i="14"/>
  <c r="E2685" i="14"/>
  <c r="F2684" i="14"/>
  <c r="E2684" i="14"/>
  <c r="F2683" i="14"/>
  <c r="E2683" i="14"/>
  <c r="F2682" i="14"/>
  <c r="E2682" i="14"/>
  <c r="F2681" i="14"/>
  <c r="E2681" i="14"/>
  <c r="F2680" i="14"/>
  <c r="E2680" i="14"/>
  <c r="F2679" i="14"/>
  <c r="E2679" i="14"/>
  <c r="F2678" i="14"/>
  <c r="E2678" i="14"/>
  <c r="F2677" i="14"/>
  <c r="E2677" i="14"/>
  <c r="F2676" i="14"/>
  <c r="E2676" i="14"/>
  <c r="F2675" i="14"/>
  <c r="E2675" i="14"/>
  <c r="F2674" i="14"/>
  <c r="E2674" i="14"/>
  <c r="F2673" i="14"/>
  <c r="E2673" i="14"/>
  <c r="F2672" i="14"/>
  <c r="E2672" i="14"/>
  <c r="F2671" i="14"/>
  <c r="E2671" i="14"/>
  <c r="F2670" i="14"/>
  <c r="E2670" i="14"/>
  <c r="F2669" i="14"/>
  <c r="E2669" i="14"/>
  <c r="F2668" i="14"/>
  <c r="E2668" i="14"/>
  <c r="F2667" i="14"/>
  <c r="E2667" i="14"/>
  <c r="F2666" i="14"/>
  <c r="E2666" i="14"/>
  <c r="F2665" i="14"/>
  <c r="E2665" i="14"/>
  <c r="F2664" i="14"/>
  <c r="E2664" i="14"/>
  <c r="F2663" i="14"/>
  <c r="E2663" i="14"/>
  <c r="F2662" i="14"/>
  <c r="E2662" i="14"/>
  <c r="F2661" i="14"/>
  <c r="E2661" i="14"/>
  <c r="F2660" i="14"/>
  <c r="E2660" i="14"/>
  <c r="F2659" i="14"/>
  <c r="E2659" i="14"/>
  <c r="F2658" i="14"/>
  <c r="E2658" i="14"/>
  <c r="F2657" i="14"/>
  <c r="E2657" i="14"/>
  <c r="F2656" i="14"/>
  <c r="E2656" i="14"/>
  <c r="F2655" i="14"/>
  <c r="E2655" i="14"/>
  <c r="F2654" i="14"/>
  <c r="E2654" i="14"/>
  <c r="F2653" i="14"/>
  <c r="E2653" i="14"/>
  <c r="F2652" i="14"/>
  <c r="E2652" i="14"/>
  <c r="F2651" i="14"/>
  <c r="E2651" i="14"/>
  <c r="F2650" i="14"/>
  <c r="E2650" i="14"/>
  <c r="F2649" i="14"/>
  <c r="E2649" i="14"/>
  <c r="F2648" i="14"/>
  <c r="E2648" i="14"/>
  <c r="F2647" i="14"/>
  <c r="E2647" i="14"/>
  <c r="F2646" i="14"/>
  <c r="E2646" i="14"/>
  <c r="F2645" i="14"/>
  <c r="E2645" i="14"/>
  <c r="F2644" i="14"/>
  <c r="E2644" i="14"/>
  <c r="F2643" i="14"/>
  <c r="E2643" i="14"/>
  <c r="F2642" i="14"/>
  <c r="E2642" i="14"/>
  <c r="F2641" i="14"/>
  <c r="E2641" i="14"/>
  <c r="F2640" i="14"/>
  <c r="E2640" i="14"/>
  <c r="F2639" i="14"/>
  <c r="E2639" i="14"/>
  <c r="F2638" i="14"/>
  <c r="E2638" i="14"/>
  <c r="F2637" i="14"/>
  <c r="E2637" i="14"/>
  <c r="F2636" i="14"/>
  <c r="E2636" i="14"/>
  <c r="F2635" i="14"/>
  <c r="E2635" i="14"/>
  <c r="F2634" i="14"/>
  <c r="E2634" i="14"/>
  <c r="F2633" i="14"/>
  <c r="E2633" i="14"/>
  <c r="F2632" i="14"/>
  <c r="E2632" i="14"/>
  <c r="F2631" i="14"/>
  <c r="E2631" i="14"/>
  <c r="F2630" i="14"/>
  <c r="E2630" i="14"/>
  <c r="F2629" i="14"/>
  <c r="E2629" i="14"/>
  <c r="F2628" i="14"/>
  <c r="E2628" i="14"/>
  <c r="F2627" i="14"/>
  <c r="E2627" i="14"/>
  <c r="F2626" i="14"/>
  <c r="E2626" i="14"/>
  <c r="F2625" i="14"/>
  <c r="E2625" i="14"/>
  <c r="F2624" i="14"/>
  <c r="E2624" i="14"/>
  <c r="F2623" i="14"/>
  <c r="E2623" i="14"/>
  <c r="F2622" i="14"/>
  <c r="E2622" i="14"/>
  <c r="F2621" i="14"/>
  <c r="E2621" i="14"/>
  <c r="F2620" i="14"/>
  <c r="E2620" i="14"/>
  <c r="F2619" i="14"/>
  <c r="E2619" i="14"/>
  <c r="F2618" i="14"/>
  <c r="E2618" i="14"/>
  <c r="F2617" i="14"/>
  <c r="E2617" i="14"/>
  <c r="F2616" i="14"/>
  <c r="E2616" i="14"/>
  <c r="F2615" i="14"/>
  <c r="E2615" i="14"/>
  <c r="F2614" i="14"/>
  <c r="E2614" i="14"/>
  <c r="F2613" i="14"/>
  <c r="E2613" i="14"/>
  <c r="F2612" i="14"/>
  <c r="E2612" i="14"/>
  <c r="F2611" i="14"/>
  <c r="E2611" i="14"/>
  <c r="F2610" i="14"/>
  <c r="E2610" i="14"/>
  <c r="F2609" i="14"/>
  <c r="E2609" i="14"/>
  <c r="F2608" i="14"/>
  <c r="E2608" i="14"/>
  <c r="F2607" i="14"/>
  <c r="E2607" i="14"/>
  <c r="F2606" i="14"/>
  <c r="E2606" i="14"/>
  <c r="F2605" i="14"/>
  <c r="E2605" i="14"/>
  <c r="F2604" i="14"/>
  <c r="E2604" i="14"/>
  <c r="F2603" i="14"/>
  <c r="E2603" i="14"/>
  <c r="F2602" i="14"/>
  <c r="E2602" i="14"/>
  <c r="F2601" i="14"/>
  <c r="E2601" i="14"/>
  <c r="F2600" i="14"/>
  <c r="E2600" i="14"/>
  <c r="F2599" i="14"/>
  <c r="E2599" i="14"/>
  <c r="F2598" i="14"/>
  <c r="E2598" i="14"/>
  <c r="F2597" i="14"/>
  <c r="E2597" i="14"/>
  <c r="F2596" i="14"/>
  <c r="E2596" i="14"/>
  <c r="F2595" i="14"/>
  <c r="E2595" i="14"/>
  <c r="F2594" i="14"/>
  <c r="E2594" i="14"/>
  <c r="F2593" i="14"/>
  <c r="E2593" i="14"/>
  <c r="F2592" i="14"/>
  <c r="E2592" i="14"/>
  <c r="F2591" i="14"/>
  <c r="E2591" i="14"/>
  <c r="F2590" i="14"/>
  <c r="E2590" i="14"/>
  <c r="F2589" i="14"/>
  <c r="E2589" i="14"/>
  <c r="F2588" i="14"/>
  <c r="E2588" i="14"/>
  <c r="F2587" i="14"/>
  <c r="E2587" i="14"/>
  <c r="F2586" i="14"/>
  <c r="E2586" i="14"/>
  <c r="F2585" i="14"/>
  <c r="E2585" i="14"/>
  <c r="F2584" i="14"/>
  <c r="E2584" i="14"/>
  <c r="F2583" i="14"/>
  <c r="E2583" i="14"/>
  <c r="F2582" i="14"/>
  <c r="E2582" i="14"/>
  <c r="F2581" i="14"/>
  <c r="E2581" i="14"/>
  <c r="F2580" i="14"/>
  <c r="E2580" i="14"/>
  <c r="F2579" i="14"/>
  <c r="E2579" i="14"/>
  <c r="F2578" i="14"/>
  <c r="E2578" i="14"/>
  <c r="F2577" i="14"/>
  <c r="E2577" i="14"/>
  <c r="F2576" i="14"/>
  <c r="E2576" i="14"/>
  <c r="F2575" i="14"/>
  <c r="E2575" i="14"/>
  <c r="F2574" i="14"/>
  <c r="E2574" i="14"/>
  <c r="F2573" i="14"/>
  <c r="E2573" i="14"/>
  <c r="F2572" i="14"/>
  <c r="E2572" i="14"/>
  <c r="F2571" i="14"/>
  <c r="E2571" i="14"/>
  <c r="F2570" i="14"/>
  <c r="E2570" i="14"/>
  <c r="F2569" i="14"/>
  <c r="E2569" i="14"/>
  <c r="F2568" i="14"/>
  <c r="E2568" i="14"/>
  <c r="F2567" i="14"/>
  <c r="E2567" i="14"/>
  <c r="F2566" i="14"/>
  <c r="E2566" i="14"/>
  <c r="F2565" i="14"/>
  <c r="E2565" i="14"/>
  <c r="F2564" i="14"/>
  <c r="E2564" i="14"/>
  <c r="F2563" i="14"/>
  <c r="E2563" i="14"/>
  <c r="F2562" i="14"/>
  <c r="E2562" i="14"/>
  <c r="F2561" i="14"/>
  <c r="E2561" i="14"/>
  <c r="F2560" i="14"/>
  <c r="E2560" i="14"/>
  <c r="F2559" i="14"/>
  <c r="E2559" i="14"/>
  <c r="F2558" i="14"/>
  <c r="E2558" i="14"/>
  <c r="F2557" i="14"/>
  <c r="E2557" i="14"/>
  <c r="F2556" i="14"/>
  <c r="E2556" i="14"/>
  <c r="F2555" i="14"/>
  <c r="E2555" i="14"/>
  <c r="F2554" i="14"/>
  <c r="E2554" i="14"/>
  <c r="F2553" i="14"/>
  <c r="E2553" i="14"/>
  <c r="F2552" i="14"/>
  <c r="E2552" i="14"/>
  <c r="F2551" i="14"/>
  <c r="E2551" i="14"/>
  <c r="F2550" i="14"/>
  <c r="E2550" i="14"/>
  <c r="F2549" i="14"/>
  <c r="E2549" i="14"/>
  <c r="F2548" i="14"/>
  <c r="E2548" i="14"/>
  <c r="F2547" i="14"/>
  <c r="E2547" i="14"/>
  <c r="F2546" i="14"/>
  <c r="E2546" i="14"/>
  <c r="F2545" i="14"/>
  <c r="E2545" i="14"/>
  <c r="F2544" i="14"/>
  <c r="E2544" i="14"/>
  <c r="F2543" i="14"/>
  <c r="E2543" i="14"/>
  <c r="F2542" i="14"/>
  <c r="E2542" i="14"/>
  <c r="F2541" i="14"/>
  <c r="E2541" i="14"/>
  <c r="F2540" i="14"/>
  <c r="E2540" i="14"/>
  <c r="F2539" i="14"/>
  <c r="E2539" i="14"/>
  <c r="F2538" i="14"/>
  <c r="E2538" i="14"/>
  <c r="F2537" i="14"/>
  <c r="E2537" i="14"/>
  <c r="F2536" i="14"/>
  <c r="E2536" i="14"/>
  <c r="F2535" i="14"/>
  <c r="E2535" i="14"/>
  <c r="F2534" i="14"/>
  <c r="E2534" i="14"/>
  <c r="F2533" i="14"/>
  <c r="E2533" i="14"/>
  <c r="F2532" i="14"/>
  <c r="E2532" i="14"/>
  <c r="F2531" i="14"/>
  <c r="E2531" i="14"/>
  <c r="F2530" i="14"/>
  <c r="E2530" i="14"/>
  <c r="F2529" i="14"/>
  <c r="E2529" i="14"/>
  <c r="F2528" i="14"/>
  <c r="E2528" i="14"/>
  <c r="F2527" i="14"/>
  <c r="E2527" i="14"/>
  <c r="F2526" i="14"/>
  <c r="E2526" i="14"/>
  <c r="F2525" i="14"/>
  <c r="E2525" i="14"/>
  <c r="F2524" i="14"/>
  <c r="E2524" i="14"/>
  <c r="F2523" i="14"/>
  <c r="E2523" i="14"/>
  <c r="F2522" i="14"/>
  <c r="E2522" i="14"/>
  <c r="F2521" i="14"/>
  <c r="E2521" i="14"/>
  <c r="F2520" i="14"/>
  <c r="E2520" i="14"/>
  <c r="F2519" i="14"/>
  <c r="E2519" i="14"/>
  <c r="F2518" i="14"/>
  <c r="E2518" i="14"/>
  <c r="F2517" i="14"/>
  <c r="E2517" i="14"/>
  <c r="F2516" i="14"/>
  <c r="E2516" i="14"/>
  <c r="F2515" i="14"/>
  <c r="E2515" i="14"/>
  <c r="F2514" i="14"/>
  <c r="E2514" i="14"/>
  <c r="F2513" i="14"/>
  <c r="E2513" i="14"/>
  <c r="F2512" i="14"/>
  <c r="E2512" i="14"/>
  <c r="F2511" i="14"/>
  <c r="E2511" i="14"/>
  <c r="F2510" i="14"/>
  <c r="E2510" i="14"/>
  <c r="F2509" i="14"/>
  <c r="E2509" i="14"/>
  <c r="F2508" i="14"/>
  <c r="E2508" i="14"/>
  <c r="F2507" i="14"/>
  <c r="E2507" i="14"/>
  <c r="F2506" i="14"/>
  <c r="E2506" i="14"/>
  <c r="F2505" i="14"/>
  <c r="E2505" i="14"/>
  <c r="F2504" i="14"/>
  <c r="E2504" i="14"/>
  <c r="F2503" i="14"/>
  <c r="E2503" i="14"/>
  <c r="F2502" i="14"/>
  <c r="E2502" i="14"/>
  <c r="F2501" i="14"/>
  <c r="E2501" i="14"/>
  <c r="F2500" i="14"/>
  <c r="E2500" i="14"/>
  <c r="F2499" i="14"/>
  <c r="E2499" i="14"/>
  <c r="F2498" i="14"/>
  <c r="E2498" i="14"/>
  <c r="F2497" i="14"/>
  <c r="E2497" i="14"/>
  <c r="F2496" i="14"/>
  <c r="E2496" i="14"/>
  <c r="F2495" i="14"/>
  <c r="E2495" i="14"/>
  <c r="F2494" i="14"/>
  <c r="E2494" i="14"/>
  <c r="F2493" i="14"/>
  <c r="E2493" i="14"/>
  <c r="F2492" i="14"/>
  <c r="E2492" i="14"/>
  <c r="F2491" i="14"/>
  <c r="E2491" i="14"/>
  <c r="F2490" i="14"/>
  <c r="E2490" i="14"/>
  <c r="F2489" i="14"/>
  <c r="E2489" i="14"/>
  <c r="F2488" i="14"/>
  <c r="E2488" i="14"/>
  <c r="F2487" i="14"/>
  <c r="E2487" i="14"/>
  <c r="F2486" i="14"/>
  <c r="E2486" i="14"/>
  <c r="F2485" i="14"/>
  <c r="E2485" i="14"/>
  <c r="F2484" i="14"/>
  <c r="E2484" i="14"/>
  <c r="F2483" i="14"/>
  <c r="E2483" i="14"/>
  <c r="F2482" i="14"/>
  <c r="E2482" i="14"/>
  <c r="F2481" i="14"/>
  <c r="E2481" i="14"/>
  <c r="F2480" i="14"/>
  <c r="E2480" i="14"/>
  <c r="F2479" i="14"/>
  <c r="E2479" i="14"/>
  <c r="F2478" i="14"/>
  <c r="E2478" i="14"/>
  <c r="F2477" i="14"/>
  <c r="E2477" i="14"/>
  <c r="F2476" i="14"/>
  <c r="E2476" i="14"/>
  <c r="F2475" i="14"/>
  <c r="E2475" i="14"/>
  <c r="F2474" i="14"/>
  <c r="E2474" i="14"/>
  <c r="F2473" i="14"/>
  <c r="E2473" i="14"/>
  <c r="F2472" i="14"/>
  <c r="E2472" i="14"/>
  <c r="F2471" i="14"/>
  <c r="E2471" i="14"/>
  <c r="F2470" i="14"/>
  <c r="E2470" i="14"/>
  <c r="F2469" i="14"/>
  <c r="E2469" i="14"/>
  <c r="F2468" i="14"/>
  <c r="E2468" i="14"/>
  <c r="F2467" i="14"/>
  <c r="E2467" i="14"/>
  <c r="F2466" i="14"/>
  <c r="E2466" i="14"/>
  <c r="F2465" i="14"/>
  <c r="E2465" i="14"/>
  <c r="F2464" i="14"/>
  <c r="E2464" i="14"/>
  <c r="F2463" i="14"/>
  <c r="E2463" i="14"/>
  <c r="F2462" i="14"/>
  <c r="E2462" i="14"/>
  <c r="F2461" i="14"/>
  <c r="E2461" i="14"/>
  <c r="F2460" i="14"/>
  <c r="E2460" i="14"/>
  <c r="F2459" i="14"/>
  <c r="E2459" i="14"/>
  <c r="F2458" i="14"/>
  <c r="E2458" i="14"/>
  <c r="F2457" i="14"/>
  <c r="E2457" i="14"/>
  <c r="F2456" i="14"/>
  <c r="E2456" i="14"/>
  <c r="F2455" i="14"/>
  <c r="E2455" i="14"/>
  <c r="F2454" i="14"/>
  <c r="E2454" i="14"/>
  <c r="F2453" i="14"/>
  <c r="E2453" i="14"/>
  <c r="F2452" i="14"/>
  <c r="E2452" i="14"/>
  <c r="F2451" i="14"/>
  <c r="E2451" i="14"/>
  <c r="F2450" i="14"/>
  <c r="E2450" i="14"/>
  <c r="F2449" i="14"/>
  <c r="E2449" i="14"/>
  <c r="F2448" i="14"/>
  <c r="E2448" i="14"/>
  <c r="F2447" i="14"/>
  <c r="E2447" i="14"/>
  <c r="F2446" i="14"/>
  <c r="E2446" i="14"/>
  <c r="F2445" i="14"/>
  <c r="E2445" i="14"/>
  <c r="F2444" i="14"/>
  <c r="E2444" i="14"/>
  <c r="F2443" i="14"/>
  <c r="E2443" i="14"/>
  <c r="F2442" i="14"/>
  <c r="E2442" i="14"/>
  <c r="F2441" i="14"/>
  <c r="E2441" i="14"/>
  <c r="F2440" i="14"/>
  <c r="E2440" i="14"/>
  <c r="F2439" i="14"/>
  <c r="E2439" i="14"/>
  <c r="F2438" i="14"/>
  <c r="E2438" i="14"/>
  <c r="F2437" i="14"/>
  <c r="E2437" i="14"/>
  <c r="F2436" i="14"/>
  <c r="E2436" i="14"/>
  <c r="F2435" i="14"/>
  <c r="E2435" i="14"/>
  <c r="F2434" i="14"/>
  <c r="E2434" i="14"/>
  <c r="F2433" i="14"/>
  <c r="E2433" i="14"/>
  <c r="F2432" i="14"/>
  <c r="E2432" i="14"/>
  <c r="F2431" i="14"/>
  <c r="E2431" i="14"/>
  <c r="F2430" i="14"/>
  <c r="E2430" i="14"/>
  <c r="F2429" i="14"/>
  <c r="E2429" i="14"/>
  <c r="F2428" i="14"/>
  <c r="E2428" i="14"/>
  <c r="F2427" i="14"/>
  <c r="E2427" i="14"/>
  <c r="F2426" i="14"/>
  <c r="E2426" i="14"/>
  <c r="F2425" i="14"/>
  <c r="E2425" i="14"/>
  <c r="F2424" i="14"/>
  <c r="E2424" i="14"/>
  <c r="F2423" i="14"/>
  <c r="E2423" i="14"/>
  <c r="F2422" i="14"/>
  <c r="E2422" i="14"/>
  <c r="F2421" i="14"/>
  <c r="E2421" i="14"/>
  <c r="F2420" i="14"/>
  <c r="E2420" i="14"/>
  <c r="F2419" i="14"/>
  <c r="E2419" i="14"/>
  <c r="F2418" i="14"/>
  <c r="E2418" i="14"/>
  <c r="F2417" i="14"/>
  <c r="E2417" i="14"/>
  <c r="F2416" i="14"/>
  <c r="E2416" i="14"/>
  <c r="F2415" i="14"/>
  <c r="E2415" i="14"/>
  <c r="F2414" i="14"/>
  <c r="E2414" i="14"/>
  <c r="F2413" i="14"/>
  <c r="E2413" i="14"/>
  <c r="F2412" i="14"/>
  <c r="E2412" i="14"/>
  <c r="F2411" i="14"/>
  <c r="E2411" i="14"/>
  <c r="F2410" i="14"/>
  <c r="E2410" i="14"/>
  <c r="F2409" i="14"/>
  <c r="E2409" i="14"/>
  <c r="F2408" i="14"/>
  <c r="E2408" i="14"/>
  <c r="F2407" i="14"/>
  <c r="E2407" i="14"/>
  <c r="F2406" i="14"/>
  <c r="E2406" i="14"/>
  <c r="F2405" i="14"/>
  <c r="E2405" i="14"/>
  <c r="F2404" i="14"/>
  <c r="E2404" i="14"/>
  <c r="F2403" i="14"/>
  <c r="E2403" i="14"/>
  <c r="F2402" i="14"/>
  <c r="E2402" i="14"/>
  <c r="F2401" i="14"/>
  <c r="E2401" i="14"/>
  <c r="F2400" i="14"/>
  <c r="E2400" i="14"/>
  <c r="F2399" i="14"/>
  <c r="E2399" i="14"/>
  <c r="F2398" i="14"/>
  <c r="E2398" i="14"/>
  <c r="F2397" i="14"/>
  <c r="E2397" i="14"/>
  <c r="F2396" i="14"/>
  <c r="E2396" i="14"/>
  <c r="F2395" i="14"/>
  <c r="E2395" i="14"/>
  <c r="F2394" i="14"/>
  <c r="E2394" i="14"/>
  <c r="F2393" i="14"/>
  <c r="E2393" i="14"/>
  <c r="F2392" i="14"/>
  <c r="E2392" i="14"/>
  <c r="F2391" i="14"/>
  <c r="E2391" i="14"/>
  <c r="F2390" i="14"/>
  <c r="E2390" i="14"/>
  <c r="F2389" i="14"/>
  <c r="E2389" i="14"/>
  <c r="F2388" i="14"/>
  <c r="E2388" i="14"/>
  <c r="F2387" i="14"/>
  <c r="E2387" i="14"/>
  <c r="F2386" i="14"/>
  <c r="E2386" i="14"/>
  <c r="F2385" i="14"/>
  <c r="E2385" i="14"/>
  <c r="F2384" i="14"/>
  <c r="E2384" i="14"/>
  <c r="F2383" i="14"/>
  <c r="E2383" i="14"/>
  <c r="F2382" i="14"/>
  <c r="E2382" i="14"/>
  <c r="F2381" i="14"/>
  <c r="E2381" i="14"/>
  <c r="F2380" i="14"/>
  <c r="E2380" i="14"/>
  <c r="F2379" i="14"/>
  <c r="E2379" i="14"/>
  <c r="F2378" i="14"/>
  <c r="E2378" i="14"/>
  <c r="F2377" i="14"/>
  <c r="E2377" i="14"/>
  <c r="F2376" i="14"/>
  <c r="E2376" i="14"/>
  <c r="F2375" i="14"/>
  <c r="E2375" i="14"/>
  <c r="F2374" i="14"/>
  <c r="E2374" i="14"/>
  <c r="F2373" i="14"/>
  <c r="E2373" i="14"/>
  <c r="F2372" i="14"/>
  <c r="E2372" i="14"/>
  <c r="F2371" i="14"/>
  <c r="E2371" i="14"/>
  <c r="F2370" i="14"/>
  <c r="E2370" i="14"/>
  <c r="F2369" i="14"/>
  <c r="E2369" i="14"/>
  <c r="F2368" i="14"/>
  <c r="E2368" i="14"/>
  <c r="F2367" i="14"/>
  <c r="E2367" i="14"/>
  <c r="F2366" i="14"/>
  <c r="E2366" i="14"/>
  <c r="F2365" i="14"/>
  <c r="E2365" i="14"/>
  <c r="F2364" i="14"/>
  <c r="E2364" i="14"/>
  <c r="F2363" i="14"/>
  <c r="E2363" i="14"/>
  <c r="F2362" i="14"/>
  <c r="E2362" i="14"/>
  <c r="F2361" i="14"/>
  <c r="E2361" i="14"/>
  <c r="F2360" i="14"/>
  <c r="E2360" i="14"/>
  <c r="F2359" i="14"/>
  <c r="E2359" i="14"/>
  <c r="F2358" i="14"/>
  <c r="E2358" i="14"/>
  <c r="F2357" i="14"/>
  <c r="E2357" i="14"/>
  <c r="F2356" i="14"/>
  <c r="E2356" i="14"/>
  <c r="F2355" i="14"/>
  <c r="E2355" i="14"/>
  <c r="F2354" i="14"/>
  <c r="E2354" i="14"/>
  <c r="F2353" i="14"/>
  <c r="E2353" i="14"/>
  <c r="F2352" i="14"/>
  <c r="E2352" i="14"/>
  <c r="F2351" i="14"/>
  <c r="E2351" i="14"/>
  <c r="F2350" i="14"/>
  <c r="E2350" i="14"/>
  <c r="F2349" i="14"/>
  <c r="E2349" i="14"/>
  <c r="F2348" i="14"/>
  <c r="E2348" i="14"/>
  <c r="F2347" i="14"/>
  <c r="E2347" i="14"/>
  <c r="F2346" i="14"/>
  <c r="E2346" i="14"/>
  <c r="F2345" i="14"/>
  <c r="E2345" i="14"/>
  <c r="F2344" i="14"/>
  <c r="E2344" i="14"/>
  <c r="F2343" i="14"/>
  <c r="E2343" i="14"/>
  <c r="F2342" i="14"/>
  <c r="E2342" i="14"/>
  <c r="F2341" i="14"/>
  <c r="E2341" i="14"/>
  <c r="F2340" i="14"/>
  <c r="E2340" i="14"/>
  <c r="F2339" i="14"/>
  <c r="E2339" i="14"/>
  <c r="F2338" i="14"/>
  <c r="E2338" i="14"/>
  <c r="F2337" i="14"/>
  <c r="E2337" i="14"/>
  <c r="F2336" i="14"/>
  <c r="E2336" i="14"/>
  <c r="F2335" i="14"/>
  <c r="E2335" i="14"/>
  <c r="F2334" i="14"/>
  <c r="E2334" i="14"/>
  <c r="F2333" i="14"/>
  <c r="E2333" i="14"/>
  <c r="F2332" i="14"/>
  <c r="E2332" i="14"/>
  <c r="F2331" i="14"/>
  <c r="E2331" i="14"/>
  <c r="F2330" i="14"/>
  <c r="E2330" i="14"/>
  <c r="F2329" i="14"/>
  <c r="E2329" i="14"/>
  <c r="F2328" i="14"/>
  <c r="E2328" i="14"/>
  <c r="F2327" i="14"/>
  <c r="E2327" i="14"/>
  <c r="F2326" i="14"/>
  <c r="E2326" i="14"/>
  <c r="F2325" i="14"/>
  <c r="E2325" i="14"/>
  <c r="F2324" i="14"/>
  <c r="E2324" i="14"/>
  <c r="F2323" i="14"/>
  <c r="E2323" i="14"/>
  <c r="F2322" i="14"/>
  <c r="E2322" i="14"/>
  <c r="F2321" i="14"/>
  <c r="E2321" i="14"/>
  <c r="F2320" i="14"/>
  <c r="E2320" i="14"/>
  <c r="F2319" i="14"/>
  <c r="E2319" i="14"/>
  <c r="F2318" i="14"/>
  <c r="E2318" i="14"/>
  <c r="F2317" i="14"/>
  <c r="E2317" i="14"/>
  <c r="F2316" i="14"/>
  <c r="E2316" i="14"/>
  <c r="F2315" i="14"/>
  <c r="E2315" i="14"/>
  <c r="F2314" i="14"/>
  <c r="E2314" i="14"/>
  <c r="F2313" i="14"/>
  <c r="E2313" i="14"/>
  <c r="F2312" i="14"/>
  <c r="E2312" i="14"/>
  <c r="F2311" i="14"/>
  <c r="E2311" i="14"/>
  <c r="F2310" i="14"/>
  <c r="E2310" i="14"/>
  <c r="F2309" i="14"/>
  <c r="E2309" i="14"/>
  <c r="F2308" i="14"/>
  <c r="E2308" i="14"/>
  <c r="F2307" i="14"/>
  <c r="E2307" i="14"/>
  <c r="F2306" i="14"/>
  <c r="E2306" i="14"/>
  <c r="F2305" i="14"/>
  <c r="E2305" i="14"/>
  <c r="F2304" i="14"/>
  <c r="E2304" i="14"/>
  <c r="F2303" i="14"/>
  <c r="E2303" i="14"/>
  <c r="F2302" i="14"/>
  <c r="E2302" i="14"/>
  <c r="F2301" i="14"/>
  <c r="E2301" i="14"/>
  <c r="F2300" i="14"/>
  <c r="E2300" i="14"/>
  <c r="F2299" i="14"/>
  <c r="E2299" i="14"/>
  <c r="F2298" i="14"/>
  <c r="E2298" i="14"/>
  <c r="F2297" i="14"/>
  <c r="E2297" i="14"/>
  <c r="F2296" i="14"/>
  <c r="E2296" i="14"/>
  <c r="F2295" i="14"/>
  <c r="E2295" i="14"/>
  <c r="F2294" i="14"/>
  <c r="E2294" i="14"/>
  <c r="F2293" i="14"/>
  <c r="E2293" i="14"/>
  <c r="F2292" i="14"/>
  <c r="E2292" i="14"/>
  <c r="F2291" i="14"/>
  <c r="E2291" i="14"/>
  <c r="F2290" i="14"/>
  <c r="E2290" i="14"/>
  <c r="F2289" i="14"/>
  <c r="E2289" i="14"/>
  <c r="F2288" i="14"/>
  <c r="E2288" i="14"/>
  <c r="F2287" i="14"/>
  <c r="E2287" i="14"/>
  <c r="F2286" i="14"/>
  <c r="E2286" i="14"/>
  <c r="F2285" i="14"/>
  <c r="E2285" i="14"/>
  <c r="F2284" i="14"/>
  <c r="E2284" i="14"/>
  <c r="F2283" i="14"/>
  <c r="E2283" i="14"/>
  <c r="F2282" i="14"/>
  <c r="E2282" i="14"/>
  <c r="F2281" i="14"/>
  <c r="E2281" i="14"/>
  <c r="F2280" i="14"/>
  <c r="E2280" i="14"/>
  <c r="F2279" i="14"/>
  <c r="E2279" i="14"/>
  <c r="F2278" i="14"/>
  <c r="E2278" i="14"/>
  <c r="F2277" i="14"/>
  <c r="E2277" i="14"/>
  <c r="F2276" i="14"/>
  <c r="E2276" i="14"/>
  <c r="F2275" i="14"/>
  <c r="E2275" i="14"/>
  <c r="F2274" i="14"/>
  <c r="E2274" i="14"/>
  <c r="F2273" i="14"/>
  <c r="E2273" i="14"/>
  <c r="F2272" i="14"/>
  <c r="E2272" i="14"/>
  <c r="F2271" i="14"/>
  <c r="E2271" i="14"/>
  <c r="F2270" i="14"/>
  <c r="E2270" i="14"/>
  <c r="F2269" i="14"/>
  <c r="E2269" i="14"/>
  <c r="F2268" i="14"/>
  <c r="E2268" i="14"/>
  <c r="F2267" i="14"/>
  <c r="E2267" i="14"/>
  <c r="F2266" i="14"/>
  <c r="E2266" i="14"/>
  <c r="F2265" i="14"/>
  <c r="E2265" i="14"/>
  <c r="F2264" i="14"/>
  <c r="E2264" i="14"/>
  <c r="F2263" i="14"/>
  <c r="E2263" i="14"/>
  <c r="F2262" i="14"/>
  <c r="E2262" i="14"/>
  <c r="F2261" i="14"/>
  <c r="E2261" i="14"/>
  <c r="F2260" i="14"/>
  <c r="E2260" i="14"/>
  <c r="F2259" i="14"/>
  <c r="E2259" i="14"/>
  <c r="F2258" i="14"/>
  <c r="E2258" i="14"/>
  <c r="F2257" i="14"/>
  <c r="E2257" i="14"/>
  <c r="F2256" i="14"/>
  <c r="E2256" i="14"/>
  <c r="F2255" i="14"/>
  <c r="E2255" i="14"/>
  <c r="F2254" i="14"/>
  <c r="E2254" i="14"/>
  <c r="F2253" i="14"/>
  <c r="E2253" i="14"/>
  <c r="F2252" i="14"/>
  <c r="E2252" i="14"/>
  <c r="F2251" i="14"/>
  <c r="E2251" i="14"/>
  <c r="F2250" i="14"/>
  <c r="E2250" i="14"/>
  <c r="F2249" i="14"/>
  <c r="E2249" i="14"/>
  <c r="F2248" i="14"/>
  <c r="E2248" i="14"/>
  <c r="F2247" i="14"/>
  <c r="E2247" i="14"/>
  <c r="F2246" i="14"/>
  <c r="E2246" i="14"/>
  <c r="F2245" i="14"/>
  <c r="E2245" i="14"/>
  <c r="F2244" i="14"/>
  <c r="E2244" i="14"/>
  <c r="F2243" i="14"/>
  <c r="E2243" i="14"/>
  <c r="F2242" i="14"/>
  <c r="E2242" i="14"/>
  <c r="F2241" i="14"/>
  <c r="E2241" i="14"/>
  <c r="F2240" i="14"/>
  <c r="E2240" i="14"/>
  <c r="F2239" i="14"/>
  <c r="E2239" i="14"/>
  <c r="F2238" i="14"/>
  <c r="E2238" i="14"/>
  <c r="F2237" i="14"/>
  <c r="E2237" i="14"/>
  <c r="F2236" i="14"/>
  <c r="E2236" i="14"/>
  <c r="F2235" i="14"/>
  <c r="E2235" i="14"/>
  <c r="F2234" i="14"/>
  <c r="E2234" i="14"/>
  <c r="F2233" i="14"/>
  <c r="E2233" i="14"/>
  <c r="F2232" i="14"/>
  <c r="E2232" i="14"/>
  <c r="F2231" i="14"/>
  <c r="E2231" i="14"/>
  <c r="F2230" i="14"/>
  <c r="E2230" i="14"/>
  <c r="F2229" i="14"/>
  <c r="E2229" i="14"/>
  <c r="F2228" i="14"/>
  <c r="E2228" i="14"/>
  <c r="F2227" i="14"/>
  <c r="E2227" i="14"/>
  <c r="F2226" i="14"/>
  <c r="E2226" i="14"/>
  <c r="F2225" i="14"/>
  <c r="E2225" i="14"/>
  <c r="F2224" i="14"/>
  <c r="E2224" i="14"/>
  <c r="F2223" i="14"/>
  <c r="E2223" i="14"/>
  <c r="F2222" i="14"/>
  <c r="E2222" i="14"/>
  <c r="F2221" i="14"/>
  <c r="E2221" i="14"/>
  <c r="F2220" i="14"/>
  <c r="E2220" i="14"/>
  <c r="F2219" i="14"/>
  <c r="E2219" i="14"/>
  <c r="F2218" i="14"/>
  <c r="E2218" i="14"/>
  <c r="F2217" i="14"/>
  <c r="E2217" i="14"/>
  <c r="F2216" i="14"/>
  <c r="E2216" i="14"/>
  <c r="F2215" i="14"/>
  <c r="E2215" i="14"/>
  <c r="F2214" i="14"/>
  <c r="E2214" i="14"/>
  <c r="F2213" i="14"/>
  <c r="E2213" i="14"/>
  <c r="F2212" i="14"/>
  <c r="E2212" i="14"/>
  <c r="F2211" i="14"/>
  <c r="E2211" i="14"/>
  <c r="F2210" i="14"/>
  <c r="E2210" i="14"/>
  <c r="F2209" i="14"/>
  <c r="E2209" i="14"/>
  <c r="F2208" i="14"/>
  <c r="E2208" i="14"/>
  <c r="F2207" i="14"/>
  <c r="E2207" i="14"/>
  <c r="F2206" i="14"/>
  <c r="E2206" i="14"/>
  <c r="F2205" i="14"/>
  <c r="E2205" i="14"/>
  <c r="F2204" i="14"/>
  <c r="E2204" i="14"/>
  <c r="F2203" i="14"/>
  <c r="E2203" i="14"/>
  <c r="F2202" i="14"/>
  <c r="E2202" i="14"/>
  <c r="F2201" i="14"/>
  <c r="E2201" i="14"/>
  <c r="F2200" i="14"/>
  <c r="E2200" i="14"/>
  <c r="F2199" i="14"/>
  <c r="E2199" i="14"/>
  <c r="F2198" i="14"/>
  <c r="E2198" i="14"/>
  <c r="F2197" i="14"/>
  <c r="E2197" i="14"/>
  <c r="F2196" i="14"/>
  <c r="E2196" i="14"/>
  <c r="F2195" i="14"/>
  <c r="E2195" i="14"/>
  <c r="F2194" i="14"/>
  <c r="E2194" i="14"/>
  <c r="F2193" i="14"/>
  <c r="E2193" i="14"/>
  <c r="F2192" i="14"/>
  <c r="E2192" i="14"/>
  <c r="F2191" i="14"/>
  <c r="E2191" i="14"/>
  <c r="F2190" i="14"/>
  <c r="E2190" i="14"/>
  <c r="F2189" i="14"/>
  <c r="E2189" i="14"/>
  <c r="F2188" i="14"/>
  <c r="E2188" i="14"/>
  <c r="F2187" i="14"/>
  <c r="E2187" i="14"/>
  <c r="F2186" i="14"/>
  <c r="E2186" i="14"/>
  <c r="F2185" i="14"/>
  <c r="E2185" i="14"/>
  <c r="F2184" i="14"/>
  <c r="E2184" i="14"/>
  <c r="F2183" i="14"/>
  <c r="E2183" i="14"/>
  <c r="F2182" i="14"/>
  <c r="E2182" i="14"/>
  <c r="F2181" i="14"/>
  <c r="E2181" i="14"/>
  <c r="F2180" i="14"/>
  <c r="E2180" i="14"/>
  <c r="F2179" i="14"/>
  <c r="E2179" i="14"/>
  <c r="F2178" i="14"/>
  <c r="E2178" i="14"/>
  <c r="F2177" i="14"/>
  <c r="E2177" i="14"/>
  <c r="F2176" i="14"/>
  <c r="E2176" i="14"/>
  <c r="F2175" i="14"/>
  <c r="E2175" i="14"/>
  <c r="F2174" i="14"/>
  <c r="E2174" i="14"/>
  <c r="F2173" i="14"/>
  <c r="E2173" i="14"/>
  <c r="F2172" i="14"/>
  <c r="E2172" i="14"/>
  <c r="F2171" i="14"/>
  <c r="E2171" i="14"/>
  <c r="F2170" i="14"/>
  <c r="E2170" i="14"/>
  <c r="F2169" i="14"/>
  <c r="E2169" i="14"/>
  <c r="F2168" i="14"/>
  <c r="E2168" i="14"/>
  <c r="F2167" i="14"/>
  <c r="E2167" i="14"/>
  <c r="F2166" i="14"/>
  <c r="E2166" i="14"/>
  <c r="F2165" i="14"/>
  <c r="E2165" i="14"/>
  <c r="F2164" i="14"/>
  <c r="E2164" i="14"/>
  <c r="F2163" i="14"/>
  <c r="E2163" i="14"/>
  <c r="F2162" i="14"/>
  <c r="E2162" i="14"/>
  <c r="F2161" i="14"/>
  <c r="E2161" i="14"/>
  <c r="F2160" i="14"/>
  <c r="E2160" i="14"/>
  <c r="F2159" i="14"/>
  <c r="E2159" i="14"/>
  <c r="F2158" i="14"/>
  <c r="E2158" i="14"/>
  <c r="F2157" i="14"/>
  <c r="E2157" i="14"/>
  <c r="F2156" i="14"/>
  <c r="E2156" i="14"/>
  <c r="F2155" i="14"/>
  <c r="E2155" i="14"/>
  <c r="F2154" i="14"/>
  <c r="E2154" i="14"/>
  <c r="F2153" i="14"/>
  <c r="E2153" i="14"/>
  <c r="F2152" i="14"/>
  <c r="E2152" i="14"/>
  <c r="F2151" i="14"/>
  <c r="E2151" i="14"/>
  <c r="F2150" i="14"/>
  <c r="E2150" i="14"/>
  <c r="F2149" i="14"/>
  <c r="E2149" i="14"/>
  <c r="F2148" i="14"/>
  <c r="E2148" i="14"/>
  <c r="F2147" i="14"/>
  <c r="E2147" i="14"/>
  <c r="F2146" i="14"/>
  <c r="E2146" i="14"/>
  <c r="F2145" i="14"/>
  <c r="E2145" i="14"/>
  <c r="F2144" i="14"/>
  <c r="E2144" i="14"/>
  <c r="F2143" i="14"/>
  <c r="E2143" i="14"/>
  <c r="F2142" i="14"/>
  <c r="E2142" i="14"/>
  <c r="F2141" i="14"/>
  <c r="E2141" i="14"/>
  <c r="F2140" i="14"/>
  <c r="E2140" i="14"/>
  <c r="F2139" i="14"/>
  <c r="E2139" i="14"/>
  <c r="F2138" i="14"/>
  <c r="E2138" i="14"/>
  <c r="F2137" i="14"/>
  <c r="E2137" i="14"/>
  <c r="F2136" i="14"/>
  <c r="E2136" i="14"/>
  <c r="F2135" i="14"/>
  <c r="E2135" i="14"/>
  <c r="F2134" i="14"/>
  <c r="E2134" i="14"/>
  <c r="F2133" i="14"/>
  <c r="E2133" i="14"/>
  <c r="F2132" i="14"/>
  <c r="E2132" i="14"/>
  <c r="F2131" i="14"/>
  <c r="E2131" i="14"/>
  <c r="F2130" i="14"/>
  <c r="E2130" i="14"/>
  <c r="F2129" i="14"/>
  <c r="E2129" i="14"/>
  <c r="F2128" i="14"/>
  <c r="E2128" i="14"/>
  <c r="F2127" i="14"/>
  <c r="E2127" i="14"/>
  <c r="F2126" i="14"/>
  <c r="E2126" i="14"/>
  <c r="F2125" i="14"/>
  <c r="E2125" i="14"/>
  <c r="F2124" i="14"/>
  <c r="E2124" i="14"/>
  <c r="F2123" i="14"/>
  <c r="E2123" i="14"/>
  <c r="F2122" i="14"/>
  <c r="E2122" i="14"/>
  <c r="F2121" i="14"/>
  <c r="E2121" i="14"/>
  <c r="F2120" i="14"/>
  <c r="E2120" i="14"/>
  <c r="F2119" i="14"/>
  <c r="E2119" i="14"/>
  <c r="F2118" i="14"/>
  <c r="E2118" i="14"/>
  <c r="F2117" i="14"/>
  <c r="E2117" i="14"/>
  <c r="F2116" i="14"/>
  <c r="E2116" i="14"/>
  <c r="F2115" i="14"/>
  <c r="E2115" i="14"/>
  <c r="F2114" i="14"/>
  <c r="E2114" i="14"/>
  <c r="F2113" i="14"/>
  <c r="E2113" i="14"/>
  <c r="F2112" i="14"/>
  <c r="E2112" i="14"/>
  <c r="F2111" i="14"/>
  <c r="E2111" i="14"/>
  <c r="F2110" i="14"/>
  <c r="E2110" i="14"/>
  <c r="F2109" i="14"/>
  <c r="E2109" i="14"/>
  <c r="F2108" i="14"/>
  <c r="E2108" i="14"/>
  <c r="F2107" i="14"/>
  <c r="E2107" i="14"/>
  <c r="F2106" i="14"/>
  <c r="E2106" i="14"/>
  <c r="F2105" i="14"/>
  <c r="E2105" i="14"/>
  <c r="F2104" i="14"/>
  <c r="E2104" i="14"/>
  <c r="F2103" i="14"/>
  <c r="E2103" i="14"/>
  <c r="F2102" i="14"/>
  <c r="E2102" i="14"/>
  <c r="F2101" i="14"/>
  <c r="E2101" i="14"/>
  <c r="F2100" i="14"/>
  <c r="E2100" i="14"/>
  <c r="F2099" i="14"/>
  <c r="E2099" i="14"/>
  <c r="F2098" i="14"/>
  <c r="E2098" i="14"/>
  <c r="F2097" i="14"/>
  <c r="E2097" i="14"/>
  <c r="F2096" i="14"/>
  <c r="E2096" i="14"/>
  <c r="F2095" i="14"/>
  <c r="E2095" i="14"/>
  <c r="F2094" i="14"/>
  <c r="E2094" i="14"/>
  <c r="F2093" i="14"/>
  <c r="E2093" i="14"/>
  <c r="F2092" i="14"/>
  <c r="E2092" i="14"/>
  <c r="F2091" i="14"/>
  <c r="E2091" i="14"/>
  <c r="F2090" i="14"/>
  <c r="E2090" i="14"/>
  <c r="F2089" i="14"/>
  <c r="E2089" i="14"/>
  <c r="F2088" i="14"/>
  <c r="E2088" i="14"/>
  <c r="F2087" i="14"/>
  <c r="E2087" i="14"/>
  <c r="F2086" i="14"/>
  <c r="E2086" i="14"/>
  <c r="F2085" i="14"/>
  <c r="E2085" i="14"/>
  <c r="F2084" i="14"/>
  <c r="E2084" i="14"/>
  <c r="F2083" i="14"/>
  <c r="E2083" i="14"/>
  <c r="F2082" i="14"/>
  <c r="E2082" i="14"/>
  <c r="F2081" i="14"/>
  <c r="E2081" i="14"/>
  <c r="F2080" i="14"/>
  <c r="E2080" i="14"/>
  <c r="F2079" i="14"/>
  <c r="E2079" i="14"/>
  <c r="F2078" i="14"/>
  <c r="E2078" i="14"/>
  <c r="F2077" i="14"/>
  <c r="E2077" i="14"/>
  <c r="F2076" i="14"/>
  <c r="E2076" i="14"/>
  <c r="F2075" i="14"/>
  <c r="E2075" i="14"/>
  <c r="F2074" i="14"/>
  <c r="E2074" i="14"/>
  <c r="F2073" i="14"/>
  <c r="E2073" i="14"/>
  <c r="F2072" i="14"/>
  <c r="E2072" i="14"/>
  <c r="F2071" i="14"/>
  <c r="E2071" i="14"/>
  <c r="F2070" i="14"/>
  <c r="E2070" i="14"/>
  <c r="F2069" i="14"/>
  <c r="E2069" i="14"/>
  <c r="F2068" i="14"/>
  <c r="E2068" i="14"/>
  <c r="F2067" i="14"/>
  <c r="E2067" i="14"/>
  <c r="F2066" i="14"/>
  <c r="E2066" i="14"/>
  <c r="F2065" i="14"/>
  <c r="E2065" i="14"/>
  <c r="F2064" i="14"/>
  <c r="E2064" i="14"/>
  <c r="F2063" i="14"/>
  <c r="E2063" i="14"/>
  <c r="F2062" i="14"/>
  <c r="E2062" i="14"/>
  <c r="F2061" i="14"/>
  <c r="E2061" i="14"/>
  <c r="F2060" i="14"/>
  <c r="E2060" i="14"/>
  <c r="F2059" i="14"/>
  <c r="E2059" i="14"/>
  <c r="F2058" i="14"/>
  <c r="E2058" i="14"/>
  <c r="F2057" i="14"/>
  <c r="E2057" i="14"/>
  <c r="F2056" i="14"/>
  <c r="E2056" i="14"/>
  <c r="F2055" i="14"/>
  <c r="E2055" i="14"/>
  <c r="F2054" i="14"/>
  <c r="E2054" i="14"/>
  <c r="F2053" i="14"/>
  <c r="E2053" i="14"/>
  <c r="F2052" i="14"/>
  <c r="E2052" i="14"/>
  <c r="F2051" i="14"/>
  <c r="E2051" i="14"/>
  <c r="F2050" i="14"/>
  <c r="E2050" i="14"/>
  <c r="F2049" i="14"/>
  <c r="E2049" i="14"/>
  <c r="F2048" i="14"/>
  <c r="E2048" i="14"/>
  <c r="F2047" i="14"/>
  <c r="E2047" i="14"/>
  <c r="F2046" i="14"/>
  <c r="E2046" i="14"/>
  <c r="F2045" i="14"/>
  <c r="E2045" i="14"/>
  <c r="F2044" i="14"/>
  <c r="E2044" i="14"/>
  <c r="F2043" i="14"/>
  <c r="E2043" i="14"/>
  <c r="F2042" i="14"/>
  <c r="E2042" i="14"/>
  <c r="F2041" i="14"/>
  <c r="E2041" i="14"/>
  <c r="F2040" i="14"/>
  <c r="E2040" i="14"/>
  <c r="F2039" i="14"/>
  <c r="E2039" i="14"/>
  <c r="F2038" i="14"/>
  <c r="E2038" i="14"/>
  <c r="F2037" i="14"/>
  <c r="E2037" i="14"/>
  <c r="F2036" i="14"/>
  <c r="E2036" i="14"/>
  <c r="F2035" i="14"/>
  <c r="E2035" i="14"/>
  <c r="F2034" i="14"/>
  <c r="E2034" i="14"/>
  <c r="F2033" i="14"/>
  <c r="E2033" i="14"/>
  <c r="F2032" i="14"/>
  <c r="E2032" i="14"/>
  <c r="F2031" i="14"/>
  <c r="E2031" i="14"/>
  <c r="F2030" i="14"/>
  <c r="E2030" i="14"/>
  <c r="F2029" i="14"/>
  <c r="E2029" i="14"/>
  <c r="F2028" i="14"/>
  <c r="E2028" i="14"/>
  <c r="F2027" i="14"/>
  <c r="E2027" i="14"/>
  <c r="F2026" i="14"/>
  <c r="E2026" i="14"/>
  <c r="F2025" i="14"/>
  <c r="E2025" i="14"/>
  <c r="F2024" i="14"/>
  <c r="E2024" i="14"/>
  <c r="F2023" i="14"/>
  <c r="E2023" i="14"/>
  <c r="F2022" i="14"/>
  <c r="E2022" i="14"/>
  <c r="F2021" i="14"/>
  <c r="E2021" i="14"/>
  <c r="F2020" i="14"/>
  <c r="E2020" i="14"/>
  <c r="F2019" i="14"/>
  <c r="E2019" i="14"/>
  <c r="F2018" i="14"/>
  <c r="E2018" i="14"/>
  <c r="F2017" i="14"/>
  <c r="E2017" i="14"/>
  <c r="F2016" i="14"/>
  <c r="E2016" i="14"/>
  <c r="F2015" i="14"/>
  <c r="E2015" i="14"/>
  <c r="F2014" i="14"/>
  <c r="E2014" i="14"/>
  <c r="F2013" i="14"/>
  <c r="E2013" i="14"/>
  <c r="F2012" i="14"/>
  <c r="E2012" i="14"/>
  <c r="F2011" i="14"/>
  <c r="E2011" i="14"/>
  <c r="F2010" i="14"/>
  <c r="E2010" i="14"/>
  <c r="F2009" i="14"/>
  <c r="E2009" i="14"/>
  <c r="F2008" i="14"/>
  <c r="E2008" i="14"/>
  <c r="F2007" i="14"/>
  <c r="E2007" i="14"/>
  <c r="F2006" i="14"/>
  <c r="E2006" i="14"/>
  <c r="F2005" i="14"/>
  <c r="E2005" i="14"/>
  <c r="F2004" i="14"/>
  <c r="E2004" i="14"/>
  <c r="F2003" i="14"/>
  <c r="E2003" i="14"/>
  <c r="F2002" i="14"/>
  <c r="E2002" i="14"/>
  <c r="F2001" i="14"/>
  <c r="E2001" i="14"/>
  <c r="F2000" i="14"/>
  <c r="E2000" i="14"/>
  <c r="F1999" i="14"/>
  <c r="E1999" i="14"/>
  <c r="F1998" i="14"/>
  <c r="E1998" i="14"/>
  <c r="F1997" i="14"/>
  <c r="E1997" i="14"/>
  <c r="F1996" i="14"/>
  <c r="E1996" i="14"/>
  <c r="F1995" i="14"/>
  <c r="E1995" i="14"/>
  <c r="F1994" i="14"/>
  <c r="E1994" i="14"/>
  <c r="F1993" i="14"/>
  <c r="E1993" i="14"/>
  <c r="F1992" i="14"/>
  <c r="E1992" i="14"/>
  <c r="F1991" i="14"/>
  <c r="E1991" i="14"/>
  <c r="F1990" i="14"/>
  <c r="E1990" i="14"/>
  <c r="F1989" i="14"/>
  <c r="E1989" i="14"/>
  <c r="F1988" i="14"/>
  <c r="E1988" i="14"/>
  <c r="F1987" i="14"/>
  <c r="E1987" i="14"/>
  <c r="F1986" i="14"/>
  <c r="E1986" i="14"/>
  <c r="F1985" i="14"/>
  <c r="E1985" i="14"/>
  <c r="F1984" i="14"/>
  <c r="E1984" i="14"/>
  <c r="F1983" i="14"/>
  <c r="E1983" i="14"/>
  <c r="F1982" i="14"/>
  <c r="E1982" i="14"/>
  <c r="F1981" i="14"/>
  <c r="E1981" i="14"/>
  <c r="F1980" i="14"/>
  <c r="E1980" i="14"/>
  <c r="F1979" i="14"/>
  <c r="E1979" i="14"/>
  <c r="F1978" i="14"/>
  <c r="E1978" i="14"/>
  <c r="F1977" i="14"/>
  <c r="E1977" i="14"/>
  <c r="F1976" i="14"/>
  <c r="E1976" i="14"/>
  <c r="F1975" i="14"/>
  <c r="E1975" i="14"/>
  <c r="F1974" i="14"/>
  <c r="E1974" i="14"/>
  <c r="F1973" i="14"/>
  <c r="E1973" i="14"/>
  <c r="F1972" i="14"/>
  <c r="E1972" i="14"/>
  <c r="F1971" i="14"/>
  <c r="E1971" i="14"/>
  <c r="F1970" i="14"/>
  <c r="E1970" i="14"/>
  <c r="F1969" i="14"/>
  <c r="E1969" i="14"/>
  <c r="F1968" i="14"/>
  <c r="E1968" i="14"/>
  <c r="F1967" i="14"/>
  <c r="E1967" i="14"/>
  <c r="F1966" i="14"/>
  <c r="E1966" i="14"/>
  <c r="F1965" i="14"/>
  <c r="E1965" i="14"/>
  <c r="F1964" i="14"/>
  <c r="E1964" i="14"/>
  <c r="F1963" i="14"/>
  <c r="E1963" i="14"/>
  <c r="F1962" i="14"/>
  <c r="E1962" i="14"/>
  <c r="F1961" i="14"/>
  <c r="E1961" i="14"/>
  <c r="F1960" i="14"/>
  <c r="E1960" i="14"/>
  <c r="F1959" i="14"/>
  <c r="E1959" i="14"/>
  <c r="F1958" i="14"/>
  <c r="E1958" i="14"/>
  <c r="F1957" i="14"/>
  <c r="E1957" i="14"/>
  <c r="F1956" i="14"/>
  <c r="E1956" i="14"/>
  <c r="F1955" i="14"/>
  <c r="E1955" i="14"/>
  <c r="F1954" i="14"/>
  <c r="E1954" i="14"/>
  <c r="F1953" i="14"/>
  <c r="E1953" i="14"/>
  <c r="F1952" i="14"/>
  <c r="E1952" i="14"/>
  <c r="F1951" i="14"/>
  <c r="E1951" i="14"/>
  <c r="F1950" i="14"/>
  <c r="E1950" i="14"/>
  <c r="F1949" i="14"/>
  <c r="E1949" i="14"/>
  <c r="F1948" i="14"/>
  <c r="E1948" i="14"/>
  <c r="F1947" i="14"/>
  <c r="E1947" i="14"/>
  <c r="F1946" i="14"/>
  <c r="E1946" i="14"/>
  <c r="F1945" i="14"/>
  <c r="E1945" i="14"/>
  <c r="F1944" i="14"/>
  <c r="E1944" i="14"/>
  <c r="F1943" i="14"/>
  <c r="E1943" i="14"/>
  <c r="F1942" i="14"/>
  <c r="E1942" i="14"/>
  <c r="F1941" i="14"/>
  <c r="E1941" i="14"/>
  <c r="F1940" i="14"/>
  <c r="E1940" i="14"/>
  <c r="F1939" i="14"/>
  <c r="E1939" i="14"/>
  <c r="F1938" i="14"/>
  <c r="E1938" i="14"/>
  <c r="F1937" i="14"/>
  <c r="E1937" i="14"/>
  <c r="F1936" i="14"/>
  <c r="E1936" i="14"/>
  <c r="F1935" i="14"/>
  <c r="E1935" i="14"/>
  <c r="F1934" i="14"/>
  <c r="E1934" i="14"/>
  <c r="F1933" i="14"/>
  <c r="E1933" i="14"/>
  <c r="F1932" i="14"/>
  <c r="E1932" i="14"/>
  <c r="F1931" i="14"/>
  <c r="E1931" i="14"/>
  <c r="F1930" i="14"/>
  <c r="E1930" i="14"/>
  <c r="F1929" i="14"/>
  <c r="E1929" i="14"/>
  <c r="F1928" i="14"/>
  <c r="E1928" i="14"/>
  <c r="F1927" i="14"/>
  <c r="E1927" i="14"/>
  <c r="F1926" i="14"/>
  <c r="E1926" i="14"/>
  <c r="F1925" i="14"/>
  <c r="E1925" i="14"/>
  <c r="F1924" i="14"/>
  <c r="E1924" i="14"/>
  <c r="F1923" i="14"/>
  <c r="E1923" i="14"/>
  <c r="F1922" i="14"/>
  <c r="E1922" i="14"/>
  <c r="F1921" i="14"/>
  <c r="E1921" i="14"/>
  <c r="F1920" i="14"/>
  <c r="E1920" i="14"/>
  <c r="F1919" i="14"/>
  <c r="E1919" i="14"/>
  <c r="F1918" i="14"/>
  <c r="E1918" i="14"/>
  <c r="F1917" i="14"/>
  <c r="E1917" i="14"/>
  <c r="F1916" i="14"/>
  <c r="E1916" i="14"/>
  <c r="F1915" i="14"/>
  <c r="E1915" i="14"/>
  <c r="F1914" i="14"/>
  <c r="E1914" i="14"/>
  <c r="F1913" i="14"/>
  <c r="E1913" i="14"/>
  <c r="F1912" i="14"/>
  <c r="E1912" i="14"/>
  <c r="F1911" i="14"/>
  <c r="E1911" i="14"/>
  <c r="F1910" i="14"/>
  <c r="E1910" i="14"/>
  <c r="F1909" i="14"/>
  <c r="E1909" i="14"/>
  <c r="F1908" i="14"/>
  <c r="E1908" i="14"/>
  <c r="F1907" i="14"/>
  <c r="E1907" i="14"/>
  <c r="F1906" i="14"/>
  <c r="E1906" i="14"/>
  <c r="F1905" i="14"/>
  <c r="E1905" i="14"/>
  <c r="F1904" i="14"/>
  <c r="E1904" i="14"/>
  <c r="F1903" i="14"/>
  <c r="E1903" i="14"/>
  <c r="F1902" i="14"/>
  <c r="E1902" i="14"/>
  <c r="F1901" i="14"/>
  <c r="E1901" i="14"/>
  <c r="F1900" i="14"/>
  <c r="E1900" i="14"/>
  <c r="F1899" i="14"/>
  <c r="E1899" i="14"/>
  <c r="F1898" i="14"/>
  <c r="E1898" i="14"/>
  <c r="F1897" i="14"/>
  <c r="E1897" i="14"/>
  <c r="F1896" i="14"/>
  <c r="E1896" i="14"/>
  <c r="F1895" i="14"/>
  <c r="E1895" i="14"/>
  <c r="F1894" i="14"/>
  <c r="E1894" i="14"/>
  <c r="F1893" i="14"/>
  <c r="E1893" i="14"/>
  <c r="F1892" i="14"/>
  <c r="E1892" i="14"/>
  <c r="F1891" i="14"/>
  <c r="E1891" i="14"/>
  <c r="F1890" i="14"/>
  <c r="E1890" i="14"/>
  <c r="F1889" i="14"/>
  <c r="E1889" i="14"/>
  <c r="F1888" i="14"/>
  <c r="E1888" i="14"/>
  <c r="F1887" i="14"/>
  <c r="E1887" i="14"/>
  <c r="F1886" i="14"/>
  <c r="E1886" i="14"/>
  <c r="F1885" i="14"/>
  <c r="E1885" i="14"/>
  <c r="F1884" i="14"/>
  <c r="E1884" i="14"/>
  <c r="F1883" i="14"/>
  <c r="E1883" i="14"/>
  <c r="F1882" i="14"/>
  <c r="E1882" i="14"/>
  <c r="F1881" i="14"/>
  <c r="E1881" i="14"/>
  <c r="F1880" i="14"/>
  <c r="E1880" i="14"/>
  <c r="F1879" i="14"/>
  <c r="E1879" i="14"/>
  <c r="F1878" i="14"/>
  <c r="E1878" i="14"/>
  <c r="F1877" i="14"/>
  <c r="E1877" i="14"/>
  <c r="F1876" i="14"/>
  <c r="E1876" i="14"/>
  <c r="F1875" i="14"/>
  <c r="E1875" i="14"/>
  <c r="F1874" i="14"/>
  <c r="E1874" i="14"/>
  <c r="F1873" i="14"/>
  <c r="E1873" i="14"/>
  <c r="F1872" i="14"/>
  <c r="E1872" i="14"/>
  <c r="F1871" i="14"/>
  <c r="E1871" i="14"/>
  <c r="F1870" i="14"/>
  <c r="E1870" i="14"/>
  <c r="F1869" i="14"/>
  <c r="E1869" i="14"/>
  <c r="F1868" i="14"/>
  <c r="E1868" i="14"/>
  <c r="F1867" i="14"/>
  <c r="E1867" i="14"/>
  <c r="F1866" i="14"/>
  <c r="E1866" i="14"/>
  <c r="F1865" i="14"/>
  <c r="E1865" i="14"/>
  <c r="F1864" i="14"/>
  <c r="E1864" i="14"/>
  <c r="F1863" i="14"/>
  <c r="E1863" i="14"/>
  <c r="F1862" i="14"/>
  <c r="E1862" i="14"/>
  <c r="F1861" i="14"/>
  <c r="E1861" i="14"/>
  <c r="F1860" i="14"/>
  <c r="E1860" i="14"/>
  <c r="F1859" i="14"/>
  <c r="E1859" i="14"/>
  <c r="F1858" i="14"/>
  <c r="E1858" i="14"/>
  <c r="F1857" i="14"/>
  <c r="E1857" i="14"/>
  <c r="F1856" i="14"/>
  <c r="E1856" i="14"/>
  <c r="F1855" i="14"/>
  <c r="E1855" i="14"/>
  <c r="F1854" i="14"/>
  <c r="E1854" i="14"/>
  <c r="F1853" i="14"/>
  <c r="E1853" i="14"/>
  <c r="F1852" i="14"/>
  <c r="E1852" i="14"/>
  <c r="F1851" i="14"/>
  <c r="E1851" i="14"/>
  <c r="F1850" i="14"/>
  <c r="E1850" i="14"/>
  <c r="F1849" i="14"/>
  <c r="E1849" i="14"/>
  <c r="F1848" i="14"/>
  <c r="E1848" i="14"/>
  <c r="F1847" i="14"/>
  <c r="E1847" i="14"/>
  <c r="F1846" i="14"/>
  <c r="E1846" i="14"/>
  <c r="F1845" i="14"/>
  <c r="E1845" i="14"/>
  <c r="F1844" i="14"/>
  <c r="E1844" i="14"/>
  <c r="F1843" i="14"/>
  <c r="E1843" i="14"/>
  <c r="F1842" i="14"/>
  <c r="E1842" i="14"/>
  <c r="F1841" i="14"/>
  <c r="E1841" i="14"/>
  <c r="F1840" i="14"/>
  <c r="E1840" i="14"/>
  <c r="F1839" i="14"/>
  <c r="E1839" i="14"/>
  <c r="F1838" i="14"/>
  <c r="E1838" i="14"/>
  <c r="F1837" i="14"/>
  <c r="E1837" i="14"/>
  <c r="F1836" i="14"/>
  <c r="E1836" i="14"/>
  <c r="F1835" i="14"/>
  <c r="E1835" i="14"/>
  <c r="F1834" i="14"/>
  <c r="E1834" i="14"/>
  <c r="F1833" i="14"/>
  <c r="E1833" i="14"/>
  <c r="F1832" i="14"/>
  <c r="E1832" i="14"/>
  <c r="F1831" i="14"/>
  <c r="E1831" i="14"/>
  <c r="F1830" i="14"/>
  <c r="E1830" i="14"/>
  <c r="F1829" i="14"/>
  <c r="E1829" i="14"/>
  <c r="F1828" i="14"/>
  <c r="E1828" i="14"/>
  <c r="F1827" i="14"/>
  <c r="E1827" i="14"/>
  <c r="F1826" i="14"/>
  <c r="E1826" i="14"/>
  <c r="F1825" i="14"/>
  <c r="E1825" i="14"/>
  <c r="F1824" i="14"/>
  <c r="E1824" i="14"/>
  <c r="F1823" i="14"/>
  <c r="E1823" i="14"/>
  <c r="F1822" i="14"/>
  <c r="E1822" i="14"/>
  <c r="F1821" i="14"/>
  <c r="E1821" i="14"/>
  <c r="F1820" i="14"/>
  <c r="E1820" i="14"/>
  <c r="F1819" i="14"/>
  <c r="E1819" i="14"/>
  <c r="F1818" i="14"/>
  <c r="E1818" i="14"/>
  <c r="F1817" i="14"/>
  <c r="E1817" i="14"/>
  <c r="F1816" i="14"/>
  <c r="E1816" i="14"/>
  <c r="F1815" i="14"/>
  <c r="E1815" i="14"/>
  <c r="F1814" i="14"/>
  <c r="E1814" i="14"/>
  <c r="F1813" i="14"/>
  <c r="E1813" i="14"/>
  <c r="F1812" i="14"/>
  <c r="E1812" i="14"/>
  <c r="F1811" i="14"/>
  <c r="E1811" i="14"/>
  <c r="F1810" i="14"/>
  <c r="E1810" i="14"/>
  <c r="F1809" i="14"/>
  <c r="E1809" i="14"/>
  <c r="F1808" i="14"/>
  <c r="E1808" i="14"/>
  <c r="F1807" i="14"/>
  <c r="E1807" i="14"/>
  <c r="F1806" i="14"/>
  <c r="E1806" i="14"/>
  <c r="F1805" i="14"/>
  <c r="E1805" i="14"/>
  <c r="F1804" i="14"/>
  <c r="E1804" i="14"/>
  <c r="F1803" i="14"/>
  <c r="E1803" i="14"/>
  <c r="F1802" i="14"/>
  <c r="E1802" i="14"/>
  <c r="F1801" i="14"/>
  <c r="E1801" i="14"/>
  <c r="F1800" i="14"/>
  <c r="E1800" i="14"/>
  <c r="F1799" i="14"/>
  <c r="E1799" i="14"/>
  <c r="F1798" i="14"/>
  <c r="E1798" i="14"/>
  <c r="F1797" i="14"/>
  <c r="E1797" i="14"/>
  <c r="F1796" i="14"/>
  <c r="E1796" i="14"/>
  <c r="F1795" i="14"/>
  <c r="E1795" i="14"/>
  <c r="F1794" i="14"/>
  <c r="E1794" i="14"/>
  <c r="F1793" i="14"/>
  <c r="E1793" i="14"/>
  <c r="F1792" i="14"/>
  <c r="E1792" i="14"/>
  <c r="F1791" i="14"/>
  <c r="E1791" i="14"/>
  <c r="F1790" i="14"/>
  <c r="E1790" i="14"/>
  <c r="F1789" i="14"/>
  <c r="E1789" i="14"/>
  <c r="F1788" i="14"/>
  <c r="E1788" i="14"/>
  <c r="F1787" i="14"/>
  <c r="E1787" i="14"/>
  <c r="F1786" i="14"/>
  <c r="E1786" i="14"/>
  <c r="F1785" i="14"/>
  <c r="E1785" i="14"/>
  <c r="F1784" i="14"/>
  <c r="E1784" i="14"/>
  <c r="F1783" i="14"/>
  <c r="E1783" i="14"/>
  <c r="F1782" i="14"/>
  <c r="E1782" i="14"/>
  <c r="F1781" i="14"/>
  <c r="E1781" i="14"/>
  <c r="F1780" i="14"/>
  <c r="E1780" i="14"/>
  <c r="F1779" i="14"/>
  <c r="E1779" i="14"/>
  <c r="F1778" i="14"/>
  <c r="E1778" i="14"/>
  <c r="F1777" i="14"/>
  <c r="E1777" i="14"/>
  <c r="F1776" i="14"/>
  <c r="E1776" i="14"/>
  <c r="F1775" i="14"/>
  <c r="E1775" i="14"/>
  <c r="F1774" i="14"/>
  <c r="E1774" i="14"/>
  <c r="F1773" i="14"/>
  <c r="E1773" i="14"/>
  <c r="F1772" i="14"/>
  <c r="E1772" i="14"/>
  <c r="F1771" i="14"/>
  <c r="E1771" i="14"/>
  <c r="F1770" i="14"/>
  <c r="E1770" i="14"/>
  <c r="F1769" i="14"/>
  <c r="E1769" i="14"/>
  <c r="F1768" i="14"/>
  <c r="E1768" i="14"/>
  <c r="F1767" i="14"/>
  <c r="E1767" i="14"/>
  <c r="F1766" i="14"/>
  <c r="E1766" i="14"/>
  <c r="F1765" i="14"/>
  <c r="E1765" i="14"/>
  <c r="F1764" i="14"/>
  <c r="E1764" i="14"/>
  <c r="F1763" i="14"/>
  <c r="E1763" i="14"/>
  <c r="F1762" i="14"/>
  <c r="E1762" i="14"/>
  <c r="F1761" i="14"/>
  <c r="E1761" i="14"/>
  <c r="F1760" i="14"/>
  <c r="E1760" i="14"/>
  <c r="F1759" i="14"/>
  <c r="E1759" i="14"/>
  <c r="F1758" i="14"/>
  <c r="E1758" i="14"/>
  <c r="F1757" i="14"/>
  <c r="E1757" i="14"/>
  <c r="F1756" i="14"/>
  <c r="E1756" i="14"/>
  <c r="F1755" i="14"/>
  <c r="E1755" i="14"/>
  <c r="F1754" i="14"/>
  <c r="E1754" i="14"/>
  <c r="F1753" i="14"/>
  <c r="E1753" i="14"/>
  <c r="F1752" i="14"/>
  <c r="E1752" i="14"/>
  <c r="F1751" i="14"/>
  <c r="E1751" i="14"/>
  <c r="F1750" i="14"/>
  <c r="E1750" i="14"/>
  <c r="F1749" i="14"/>
  <c r="E1749" i="14"/>
  <c r="F1748" i="14"/>
  <c r="E1748" i="14"/>
  <c r="F1747" i="14"/>
  <c r="E1747" i="14"/>
  <c r="F1746" i="14"/>
  <c r="E1746" i="14"/>
  <c r="F1745" i="14"/>
  <c r="E1745" i="14"/>
  <c r="F1744" i="14"/>
  <c r="E1744" i="14"/>
  <c r="F1743" i="14"/>
  <c r="E1743" i="14"/>
  <c r="F1742" i="14"/>
  <c r="E1742" i="14"/>
  <c r="F1741" i="14"/>
  <c r="E1741" i="14"/>
  <c r="F1740" i="14"/>
  <c r="E1740" i="14"/>
  <c r="F1739" i="14"/>
  <c r="E1739" i="14"/>
  <c r="F1738" i="14"/>
  <c r="E1738" i="14"/>
  <c r="F1737" i="14"/>
  <c r="E1737" i="14"/>
  <c r="F1736" i="14"/>
  <c r="E1736" i="14"/>
  <c r="F1735" i="14"/>
  <c r="E1735" i="14"/>
  <c r="F1734" i="14"/>
  <c r="E1734" i="14"/>
  <c r="F1733" i="14"/>
  <c r="E1733" i="14"/>
  <c r="F1732" i="14"/>
  <c r="E1732" i="14"/>
  <c r="F1731" i="14"/>
  <c r="E1731" i="14"/>
  <c r="F1730" i="14"/>
  <c r="E1730" i="14"/>
  <c r="F1729" i="14"/>
  <c r="E1729" i="14"/>
  <c r="F1728" i="14"/>
  <c r="E1728" i="14"/>
  <c r="F1727" i="14"/>
  <c r="E1727" i="14"/>
  <c r="F1726" i="14"/>
  <c r="E1726" i="14"/>
  <c r="F1725" i="14"/>
  <c r="E1725" i="14"/>
  <c r="F1724" i="14"/>
  <c r="E1724" i="14"/>
  <c r="F1723" i="14"/>
  <c r="E1723" i="14"/>
  <c r="F1722" i="14"/>
  <c r="E1722" i="14"/>
  <c r="F1721" i="14"/>
  <c r="E1721" i="14"/>
  <c r="F1720" i="14"/>
  <c r="E1720" i="14"/>
  <c r="F1719" i="14"/>
  <c r="E1719" i="14"/>
  <c r="F1718" i="14"/>
  <c r="E1718" i="14"/>
  <c r="F1717" i="14"/>
  <c r="E1717" i="14"/>
  <c r="F1716" i="14"/>
  <c r="E1716" i="14"/>
  <c r="F1715" i="14"/>
  <c r="E1715" i="14"/>
  <c r="F1714" i="14"/>
  <c r="E1714" i="14"/>
  <c r="F1713" i="14"/>
  <c r="E1713" i="14"/>
  <c r="F1712" i="14"/>
  <c r="E1712" i="14"/>
  <c r="F1711" i="14"/>
  <c r="E1711" i="14"/>
  <c r="F1710" i="14"/>
  <c r="E1710" i="14"/>
  <c r="F1709" i="14"/>
  <c r="E1709" i="14"/>
  <c r="F1708" i="14"/>
  <c r="E1708" i="14"/>
  <c r="F1707" i="14"/>
  <c r="E1707" i="14"/>
  <c r="F1706" i="14"/>
  <c r="E1706" i="14"/>
  <c r="F1705" i="14"/>
  <c r="E1705" i="14"/>
  <c r="F1704" i="14"/>
  <c r="E1704" i="14"/>
  <c r="F1703" i="14"/>
  <c r="E1703" i="14"/>
  <c r="F1702" i="14"/>
  <c r="E1702" i="14"/>
  <c r="F1701" i="14"/>
  <c r="E1701" i="14"/>
  <c r="F1700" i="14"/>
  <c r="E1700" i="14"/>
  <c r="F1699" i="14"/>
  <c r="E1699" i="14"/>
  <c r="F1698" i="14"/>
  <c r="E1698" i="14"/>
  <c r="F1697" i="14"/>
  <c r="E1697" i="14"/>
  <c r="F1696" i="14"/>
  <c r="E1696" i="14"/>
  <c r="F1695" i="14"/>
  <c r="E1695" i="14"/>
  <c r="F1694" i="14"/>
  <c r="E1694" i="14"/>
  <c r="F1693" i="14"/>
  <c r="E1693" i="14"/>
  <c r="F1692" i="14"/>
  <c r="E1692" i="14"/>
  <c r="F1691" i="14"/>
  <c r="E1691" i="14"/>
  <c r="F1690" i="14"/>
  <c r="E1690" i="14"/>
  <c r="F1689" i="14"/>
  <c r="E1689" i="14"/>
  <c r="F1688" i="14"/>
  <c r="E1688" i="14"/>
  <c r="F1687" i="14"/>
  <c r="E1687" i="14"/>
  <c r="F1686" i="14"/>
  <c r="E1686" i="14"/>
  <c r="F1685" i="14"/>
  <c r="E1685" i="14"/>
  <c r="F1684" i="14"/>
  <c r="E1684" i="14"/>
  <c r="F1683" i="14"/>
  <c r="E1683" i="14"/>
  <c r="F1682" i="14"/>
  <c r="E1682" i="14"/>
  <c r="F1681" i="14"/>
  <c r="E1681" i="14"/>
  <c r="F1680" i="14"/>
  <c r="E1680" i="14"/>
  <c r="F1679" i="14"/>
  <c r="E1679" i="14"/>
  <c r="F1678" i="14"/>
  <c r="E1678" i="14"/>
  <c r="F1677" i="14"/>
  <c r="E1677" i="14"/>
  <c r="F1676" i="14"/>
  <c r="E1676" i="14"/>
  <c r="F1675" i="14"/>
  <c r="E1675" i="14"/>
  <c r="F1674" i="14"/>
  <c r="E1674" i="14"/>
  <c r="F1673" i="14"/>
  <c r="E1673" i="14"/>
  <c r="F1672" i="14"/>
  <c r="E1672" i="14"/>
  <c r="F1671" i="14"/>
  <c r="E1671" i="14"/>
  <c r="F1670" i="14"/>
  <c r="E1670" i="14"/>
  <c r="F1669" i="14"/>
  <c r="E1669" i="14"/>
  <c r="F1668" i="14"/>
  <c r="E1668" i="14"/>
  <c r="F1667" i="14"/>
  <c r="E1667" i="14"/>
  <c r="F1666" i="14"/>
  <c r="E1666" i="14"/>
  <c r="F1665" i="14"/>
  <c r="E1665" i="14"/>
  <c r="F1664" i="14"/>
  <c r="E1664" i="14"/>
  <c r="F1663" i="14"/>
  <c r="E1663" i="14"/>
  <c r="F1662" i="14"/>
  <c r="E1662" i="14"/>
  <c r="F1661" i="14"/>
  <c r="E1661" i="14"/>
  <c r="F1660" i="14"/>
  <c r="E1660" i="14"/>
  <c r="F1659" i="14"/>
  <c r="E1659" i="14"/>
  <c r="F1658" i="14"/>
  <c r="E1658" i="14"/>
  <c r="F1657" i="14"/>
  <c r="E1657" i="14"/>
  <c r="F1656" i="14"/>
  <c r="E1656" i="14"/>
  <c r="F1655" i="14"/>
  <c r="E1655" i="14"/>
  <c r="F1654" i="14"/>
  <c r="E1654" i="14"/>
  <c r="F1653" i="14"/>
  <c r="E1653" i="14"/>
  <c r="F1652" i="14"/>
  <c r="E1652" i="14"/>
  <c r="F1651" i="14"/>
  <c r="E1651" i="14"/>
  <c r="F1650" i="14"/>
  <c r="E1650" i="14"/>
  <c r="F1649" i="14"/>
  <c r="E1649" i="14"/>
  <c r="F1648" i="14"/>
  <c r="E1648" i="14"/>
  <c r="F1647" i="14"/>
  <c r="E1647" i="14"/>
  <c r="F1646" i="14"/>
  <c r="E1646" i="14"/>
  <c r="F1645" i="14"/>
  <c r="E1645" i="14"/>
  <c r="F1644" i="14"/>
  <c r="E1644" i="14"/>
  <c r="F1643" i="14"/>
  <c r="E1643" i="14"/>
  <c r="F1642" i="14"/>
  <c r="E1642" i="14"/>
  <c r="F1641" i="14"/>
  <c r="E1641" i="14"/>
  <c r="F1640" i="14"/>
  <c r="E1640" i="14"/>
  <c r="F1639" i="14"/>
  <c r="E1639" i="14"/>
  <c r="F1638" i="14"/>
  <c r="E1638" i="14"/>
  <c r="F1637" i="14"/>
  <c r="E1637" i="14"/>
  <c r="F1636" i="14"/>
  <c r="E1636" i="14"/>
  <c r="F1635" i="14"/>
  <c r="E1635" i="14"/>
  <c r="F1634" i="14"/>
  <c r="E1634" i="14"/>
  <c r="F1633" i="14"/>
  <c r="E1633" i="14"/>
  <c r="F1632" i="14"/>
  <c r="E1632" i="14"/>
  <c r="F1631" i="14"/>
  <c r="E1631" i="14"/>
  <c r="F1630" i="14"/>
  <c r="E1630" i="14"/>
  <c r="F1629" i="14"/>
  <c r="E1629" i="14"/>
  <c r="F1628" i="14"/>
  <c r="E1628" i="14"/>
  <c r="F1627" i="14"/>
  <c r="E1627" i="14"/>
  <c r="F1626" i="14"/>
  <c r="E1626" i="14"/>
  <c r="F1625" i="14"/>
  <c r="E1625" i="14"/>
  <c r="F1624" i="14"/>
  <c r="E1624" i="14"/>
  <c r="F1623" i="14"/>
  <c r="E1623" i="14"/>
  <c r="F1622" i="14"/>
  <c r="E1622" i="14"/>
  <c r="F1621" i="14"/>
  <c r="E1621" i="14"/>
  <c r="F1620" i="14"/>
  <c r="E1620" i="14"/>
  <c r="F1619" i="14"/>
  <c r="E1619" i="14"/>
  <c r="F1618" i="14"/>
  <c r="E1618" i="14"/>
  <c r="F1617" i="14"/>
  <c r="E1617" i="14"/>
  <c r="F1616" i="14"/>
  <c r="E1616" i="14"/>
  <c r="F1615" i="14"/>
  <c r="E1615" i="14"/>
  <c r="F1614" i="14"/>
  <c r="E1614" i="14"/>
  <c r="F1613" i="14"/>
  <c r="E1613" i="14"/>
  <c r="F1612" i="14"/>
  <c r="E1612" i="14"/>
  <c r="F1611" i="14"/>
  <c r="E1611" i="14"/>
  <c r="F1610" i="14"/>
  <c r="E1610" i="14"/>
  <c r="F1609" i="14"/>
  <c r="E1609" i="14"/>
  <c r="F1608" i="14"/>
  <c r="E1608" i="14"/>
  <c r="F1607" i="14"/>
  <c r="E1607" i="14"/>
  <c r="F1606" i="14"/>
  <c r="E1606" i="14"/>
  <c r="F1605" i="14"/>
  <c r="E1605" i="14"/>
  <c r="F1604" i="14"/>
  <c r="E1604" i="14"/>
  <c r="F1603" i="14"/>
  <c r="E1603" i="14"/>
  <c r="F1602" i="14"/>
  <c r="E1602" i="14"/>
  <c r="F1601" i="14"/>
  <c r="E1601" i="14"/>
  <c r="F1600" i="14"/>
  <c r="E1600" i="14"/>
  <c r="F1599" i="14"/>
  <c r="E1599" i="14"/>
  <c r="F1598" i="14"/>
  <c r="E1598" i="14"/>
  <c r="F1597" i="14"/>
  <c r="E1597" i="14"/>
  <c r="F1596" i="14"/>
  <c r="E1596" i="14"/>
  <c r="F1595" i="14"/>
  <c r="E1595" i="14"/>
  <c r="F1594" i="14"/>
  <c r="E1594" i="14"/>
  <c r="F1593" i="14"/>
  <c r="E1593" i="14"/>
  <c r="F1592" i="14"/>
  <c r="E1592" i="14"/>
  <c r="F1591" i="14"/>
  <c r="E1591" i="14"/>
  <c r="F1590" i="14"/>
  <c r="E1590" i="14"/>
  <c r="F1589" i="14"/>
  <c r="E1589" i="14"/>
  <c r="F1588" i="14"/>
  <c r="E1588" i="14"/>
  <c r="F1587" i="14"/>
  <c r="E1587" i="14"/>
  <c r="F1586" i="14"/>
  <c r="E1586" i="14"/>
  <c r="F1585" i="14"/>
  <c r="E1585" i="14"/>
  <c r="F1584" i="14"/>
  <c r="E1584" i="14"/>
  <c r="F1583" i="14"/>
  <c r="E1583" i="14"/>
  <c r="F1582" i="14"/>
  <c r="E1582" i="14"/>
  <c r="F1581" i="14"/>
  <c r="E1581" i="14"/>
  <c r="F1580" i="14"/>
  <c r="E1580" i="14"/>
  <c r="F1579" i="14"/>
  <c r="E1579" i="14"/>
  <c r="F1578" i="14"/>
  <c r="E1578" i="14"/>
  <c r="F1577" i="14"/>
  <c r="E1577" i="14"/>
  <c r="F1576" i="14"/>
  <c r="E1576" i="14"/>
  <c r="F1575" i="14"/>
  <c r="E1575" i="14"/>
  <c r="F1574" i="14"/>
  <c r="E1574" i="14"/>
  <c r="F1573" i="14"/>
  <c r="E1573" i="14"/>
  <c r="F1572" i="14"/>
  <c r="E1572" i="14"/>
  <c r="F1571" i="14"/>
  <c r="E1571" i="14"/>
  <c r="F1570" i="14"/>
  <c r="E1570" i="14"/>
  <c r="F1569" i="14"/>
  <c r="E1569" i="14"/>
  <c r="F1568" i="14"/>
  <c r="E1568" i="14"/>
  <c r="F1567" i="14"/>
  <c r="E1567" i="14"/>
  <c r="F1566" i="14"/>
  <c r="E1566" i="14"/>
  <c r="F1565" i="14"/>
  <c r="E1565" i="14"/>
  <c r="F1564" i="14"/>
  <c r="E1564" i="14"/>
  <c r="F1563" i="14"/>
  <c r="E1563" i="14"/>
  <c r="F1562" i="14"/>
  <c r="E1562" i="14"/>
  <c r="F1561" i="14"/>
  <c r="E1561" i="14"/>
  <c r="F1560" i="14"/>
  <c r="E1560" i="14"/>
  <c r="F1559" i="14"/>
  <c r="E1559" i="14"/>
  <c r="F1558" i="14"/>
  <c r="E1558" i="14"/>
  <c r="F1557" i="14"/>
  <c r="E1557" i="14"/>
  <c r="F1556" i="14"/>
  <c r="E1556" i="14"/>
  <c r="F1555" i="14"/>
  <c r="E1555" i="14"/>
  <c r="F1554" i="14"/>
  <c r="E1554" i="14"/>
  <c r="F1553" i="14"/>
  <c r="E1553" i="14"/>
  <c r="F1552" i="14"/>
  <c r="E1552" i="14"/>
  <c r="F1551" i="14"/>
  <c r="E1551" i="14"/>
  <c r="F1550" i="14"/>
  <c r="E1550" i="14"/>
  <c r="F1549" i="14"/>
  <c r="E1549" i="14"/>
  <c r="F1548" i="14"/>
  <c r="E1548" i="14"/>
  <c r="F1547" i="14"/>
  <c r="E1547" i="14"/>
  <c r="F1546" i="14"/>
  <c r="E1546" i="14"/>
  <c r="F1545" i="14"/>
  <c r="E1545" i="14"/>
  <c r="F1544" i="14"/>
  <c r="E1544" i="14"/>
  <c r="F1543" i="14"/>
  <c r="E1543" i="14"/>
  <c r="F1542" i="14"/>
  <c r="E1542" i="14"/>
  <c r="F1541" i="14"/>
  <c r="E1541" i="14"/>
  <c r="F1540" i="14"/>
  <c r="E1540" i="14"/>
  <c r="F1539" i="14"/>
  <c r="E1539" i="14"/>
  <c r="F1538" i="14"/>
  <c r="E1538" i="14"/>
  <c r="F1537" i="14"/>
  <c r="E1537" i="14"/>
  <c r="F1536" i="14"/>
  <c r="E1536" i="14"/>
  <c r="F1535" i="14"/>
  <c r="E1535" i="14"/>
  <c r="F1534" i="14"/>
  <c r="E1534" i="14"/>
  <c r="F1533" i="14"/>
  <c r="E1533" i="14"/>
  <c r="F1532" i="14"/>
  <c r="E1532" i="14"/>
  <c r="F1531" i="14"/>
  <c r="E1531" i="14"/>
  <c r="F1530" i="14"/>
  <c r="E1530" i="14"/>
  <c r="F1529" i="14"/>
  <c r="E1529" i="14"/>
  <c r="F1528" i="14"/>
  <c r="E1528" i="14"/>
  <c r="F1527" i="14"/>
  <c r="E1527" i="14"/>
  <c r="F1526" i="14"/>
  <c r="E1526" i="14"/>
  <c r="F1525" i="14"/>
  <c r="E1525" i="14"/>
  <c r="F1524" i="14"/>
  <c r="E1524" i="14"/>
  <c r="F1523" i="14"/>
  <c r="E1523" i="14"/>
  <c r="F1522" i="14"/>
  <c r="E1522" i="14"/>
  <c r="F1521" i="14"/>
  <c r="E1521" i="14"/>
  <c r="F1520" i="14"/>
  <c r="E1520" i="14"/>
  <c r="F1519" i="14"/>
  <c r="E1519" i="14"/>
  <c r="F1518" i="14"/>
  <c r="E1518" i="14"/>
  <c r="F1517" i="14"/>
  <c r="E1517" i="14"/>
  <c r="F1516" i="14"/>
  <c r="E1516" i="14"/>
  <c r="F1515" i="14"/>
  <c r="E1515" i="14"/>
  <c r="F1514" i="14"/>
  <c r="E1514" i="14"/>
  <c r="F1513" i="14"/>
  <c r="E1513" i="14"/>
  <c r="F1512" i="14"/>
  <c r="E1512" i="14"/>
  <c r="F1511" i="14"/>
  <c r="E1511" i="14"/>
  <c r="F1510" i="14"/>
  <c r="E1510" i="14"/>
  <c r="F1509" i="14"/>
  <c r="E1509" i="14"/>
  <c r="F1508" i="14"/>
  <c r="E1508" i="14"/>
  <c r="F1507" i="14"/>
  <c r="E1507" i="14"/>
  <c r="F1506" i="14"/>
  <c r="E1506" i="14"/>
  <c r="F1505" i="14"/>
  <c r="E1505" i="14"/>
  <c r="F1504" i="14"/>
  <c r="E1504" i="14"/>
  <c r="F1503" i="14"/>
  <c r="E1503" i="14"/>
  <c r="F1502" i="14"/>
  <c r="E1502" i="14"/>
  <c r="F1501" i="14"/>
  <c r="E1501" i="14"/>
  <c r="F1500" i="14"/>
  <c r="E1500" i="14"/>
  <c r="F1499" i="14"/>
  <c r="E1499" i="14"/>
  <c r="F1498" i="14"/>
  <c r="E1498" i="14"/>
  <c r="F1497" i="14"/>
  <c r="E1497" i="14"/>
  <c r="F1496" i="14"/>
  <c r="E1496" i="14"/>
  <c r="F1495" i="14"/>
  <c r="E1495" i="14"/>
  <c r="F1494" i="14"/>
  <c r="E1494" i="14"/>
  <c r="F1493" i="14"/>
  <c r="E1493" i="14"/>
  <c r="F1492" i="14"/>
  <c r="E1492" i="14"/>
  <c r="F1491" i="14"/>
  <c r="E1491" i="14"/>
  <c r="F1490" i="14"/>
  <c r="E1490" i="14"/>
  <c r="F1489" i="14"/>
  <c r="E1489" i="14"/>
  <c r="F1488" i="14"/>
  <c r="E1488" i="14"/>
  <c r="F1487" i="14"/>
  <c r="E1487" i="14"/>
  <c r="F1486" i="14"/>
  <c r="E1486" i="14"/>
  <c r="F1485" i="14"/>
  <c r="E1485" i="14"/>
  <c r="F1484" i="14"/>
  <c r="E1484" i="14"/>
  <c r="F1483" i="14"/>
  <c r="E1483" i="14"/>
  <c r="F1482" i="14"/>
  <c r="E1482" i="14"/>
  <c r="F1481" i="14"/>
  <c r="E1481" i="14"/>
  <c r="F1480" i="14"/>
  <c r="E1480" i="14"/>
  <c r="F1479" i="14"/>
  <c r="E1479" i="14"/>
  <c r="F1478" i="14"/>
  <c r="E1478" i="14"/>
  <c r="F1477" i="14"/>
  <c r="E1477" i="14"/>
  <c r="F1476" i="14"/>
  <c r="E1476" i="14"/>
  <c r="F1475" i="14"/>
  <c r="E1475" i="14"/>
  <c r="F1474" i="14"/>
  <c r="E1474" i="14"/>
  <c r="F1473" i="14"/>
  <c r="E1473" i="14"/>
  <c r="F1472" i="14"/>
  <c r="E1472" i="14"/>
  <c r="F1471" i="14"/>
  <c r="E1471" i="14"/>
  <c r="F1470" i="14"/>
  <c r="E1470" i="14"/>
  <c r="F1469" i="14"/>
  <c r="E1469" i="14"/>
  <c r="F1468" i="14"/>
  <c r="E1468" i="14"/>
  <c r="F1467" i="14"/>
  <c r="E1467" i="14"/>
  <c r="F1466" i="14"/>
  <c r="E1466" i="14"/>
  <c r="F1465" i="14"/>
  <c r="E1465" i="14"/>
  <c r="F1464" i="14"/>
  <c r="E1464" i="14"/>
  <c r="F1463" i="14"/>
  <c r="E1463" i="14"/>
  <c r="F1462" i="14"/>
  <c r="E1462" i="14"/>
  <c r="F1461" i="14"/>
  <c r="E1461" i="14"/>
  <c r="F1460" i="14"/>
  <c r="E1460" i="14"/>
  <c r="F1459" i="14"/>
  <c r="E1459" i="14"/>
  <c r="F1458" i="14"/>
  <c r="E1458" i="14"/>
  <c r="F1457" i="14"/>
  <c r="E1457" i="14"/>
  <c r="F1456" i="14"/>
  <c r="E1456" i="14"/>
  <c r="F1455" i="14"/>
  <c r="E1455" i="14"/>
  <c r="F1454" i="14"/>
  <c r="E1454" i="14"/>
  <c r="F1453" i="14"/>
  <c r="E1453" i="14"/>
  <c r="F1452" i="14"/>
  <c r="E1452" i="14"/>
  <c r="F1451" i="14"/>
  <c r="E1451" i="14"/>
  <c r="F1450" i="14"/>
  <c r="E1450" i="14"/>
  <c r="F1449" i="14"/>
  <c r="E1449" i="14"/>
  <c r="F1448" i="14"/>
  <c r="E1448" i="14"/>
  <c r="F1447" i="14"/>
  <c r="E1447" i="14"/>
  <c r="F1446" i="14"/>
  <c r="E1446" i="14"/>
  <c r="F1445" i="14"/>
  <c r="E1445" i="14"/>
  <c r="F1444" i="14"/>
  <c r="E1444" i="14"/>
  <c r="F1443" i="14"/>
  <c r="E1443" i="14"/>
  <c r="F1442" i="14"/>
  <c r="E1442" i="14"/>
  <c r="F1441" i="14"/>
  <c r="E1441" i="14"/>
  <c r="F1440" i="14"/>
  <c r="E1440" i="14"/>
  <c r="F1439" i="14"/>
  <c r="E1439" i="14"/>
  <c r="F1438" i="14"/>
  <c r="E1438" i="14"/>
  <c r="F1437" i="14"/>
  <c r="E1437" i="14"/>
  <c r="F1436" i="14"/>
  <c r="E1436" i="14"/>
  <c r="F1435" i="14"/>
  <c r="E1435" i="14"/>
  <c r="F1434" i="14"/>
  <c r="E1434" i="14"/>
  <c r="F1433" i="14"/>
  <c r="E1433" i="14"/>
  <c r="F1432" i="14"/>
  <c r="E1432" i="14"/>
  <c r="F1431" i="14"/>
  <c r="E1431" i="14"/>
  <c r="F1430" i="14"/>
  <c r="E1430" i="14"/>
  <c r="F1429" i="14"/>
  <c r="E1429" i="14"/>
  <c r="F1428" i="14"/>
  <c r="E1428" i="14"/>
  <c r="F1427" i="14"/>
  <c r="E1427" i="14"/>
  <c r="F1426" i="14"/>
  <c r="E1426" i="14"/>
  <c r="F1425" i="14"/>
  <c r="E1425" i="14"/>
  <c r="F1424" i="14"/>
  <c r="E1424" i="14"/>
  <c r="F1423" i="14"/>
  <c r="E1423" i="14"/>
  <c r="F1422" i="14"/>
  <c r="E1422" i="14"/>
  <c r="F1421" i="14"/>
  <c r="E1421" i="14"/>
  <c r="F1420" i="14"/>
  <c r="E1420" i="14"/>
  <c r="F1419" i="14"/>
  <c r="E1419" i="14"/>
  <c r="F1418" i="14"/>
  <c r="E1418" i="14"/>
  <c r="F1417" i="14"/>
  <c r="E1417" i="14"/>
  <c r="F1416" i="14"/>
  <c r="E1416" i="14"/>
  <c r="F1415" i="14"/>
  <c r="E1415" i="14"/>
  <c r="F1414" i="14"/>
  <c r="E1414" i="14"/>
  <c r="F1413" i="14"/>
  <c r="E1413" i="14"/>
  <c r="F1412" i="14"/>
  <c r="E1412" i="14"/>
  <c r="F1411" i="14"/>
  <c r="E1411" i="14"/>
  <c r="F1410" i="14"/>
  <c r="E1410" i="14"/>
  <c r="F1409" i="14"/>
  <c r="E1409" i="14"/>
  <c r="F1408" i="14"/>
  <c r="E1408" i="14"/>
  <c r="F1407" i="14"/>
  <c r="E1407" i="14"/>
  <c r="F1406" i="14"/>
  <c r="E1406" i="14"/>
  <c r="F1405" i="14"/>
  <c r="E1405" i="14"/>
  <c r="F1404" i="14"/>
  <c r="E1404" i="14"/>
  <c r="F1403" i="14"/>
  <c r="E1403" i="14"/>
  <c r="F1402" i="14"/>
  <c r="E1402" i="14"/>
  <c r="F1401" i="14"/>
  <c r="E1401" i="14"/>
  <c r="F1400" i="14"/>
  <c r="E1400" i="14"/>
  <c r="F1399" i="14"/>
  <c r="E1399" i="14"/>
  <c r="F1398" i="14"/>
  <c r="E1398" i="14"/>
  <c r="F1397" i="14"/>
  <c r="E1397" i="14"/>
  <c r="F1396" i="14"/>
  <c r="E1396" i="14"/>
  <c r="F1395" i="14"/>
  <c r="E1395" i="14"/>
  <c r="F1394" i="14"/>
  <c r="E1394" i="14"/>
  <c r="F1393" i="14"/>
  <c r="E1393" i="14"/>
  <c r="F1392" i="14"/>
  <c r="E1392" i="14"/>
  <c r="F1391" i="14"/>
  <c r="E1391" i="14"/>
  <c r="F1390" i="14"/>
  <c r="E1390" i="14"/>
  <c r="F1389" i="14"/>
  <c r="E1389" i="14"/>
  <c r="F1388" i="14"/>
  <c r="E1388" i="14"/>
  <c r="F1387" i="14"/>
  <c r="E1387" i="14"/>
  <c r="F1386" i="14"/>
  <c r="E1386" i="14"/>
  <c r="F1385" i="14"/>
  <c r="E1385" i="14"/>
  <c r="F1384" i="14"/>
  <c r="E1384" i="14"/>
  <c r="F1383" i="14"/>
  <c r="E1383" i="14"/>
  <c r="F1382" i="14"/>
  <c r="E1382" i="14"/>
  <c r="F1381" i="14"/>
  <c r="E1381" i="14"/>
  <c r="F1380" i="14"/>
  <c r="E1380" i="14"/>
  <c r="F1379" i="14"/>
  <c r="E1379" i="14"/>
  <c r="F1378" i="14"/>
  <c r="E1378" i="14"/>
  <c r="F1377" i="14"/>
  <c r="E1377" i="14"/>
  <c r="F1376" i="14"/>
  <c r="E1376" i="14"/>
  <c r="F1375" i="14"/>
  <c r="E1375" i="14"/>
  <c r="F1374" i="14"/>
  <c r="E1374" i="14"/>
  <c r="F1373" i="14"/>
  <c r="E1373" i="14"/>
  <c r="F1372" i="14"/>
  <c r="E1372" i="14"/>
  <c r="F1371" i="14"/>
  <c r="E1371" i="14"/>
  <c r="F1370" i="14"/>
  <c r="E1370" i="14"/>
  <c r="F1369" i="14"/>
  <c r="E1369" i="14"/>
  <c r="F1368" i="14"/>
  <c r="E1368" i="14"/>
  <c r="F1367" i="14"/>
  <c r="E1367" i="14"/>
  <c r="F1366" i="14"/>
  <c r="E1366" i="14"/>
  <c r="F1365" i="14"/>
  <c r="E1365" i="14"/>
  <c r="F1364" i="14"/>
  <c r="E1364" i="14"/>
  <c r="F1363" i="14"/>
  <c r="E1363" i="14"/>
  <c r="F1362" i="14"/>
  <c r="E1362" i="14"/>
  <c r="F1361" i="14"/>
  <c r="E1361" i="14"/>
  <c r="F1360" i="14"/>
  <c r="E1360" i="14"/>
  <c r="F1359" i="14"/>
  <c r="E1359" i="14"/>
  <c r="F1358" i="14"/>
  <c r="E1358" i="14"/>
  <c r="F1357" i="14"/>
  <c r="E1357" i="14"/>
  <c r="F1356" i="14"/>
  <c r="E1356" i="14"/>
  <c r="F1355" i="14"/>
  <c r="E1355" i="14"/>
  <c r="F1354" i="14"/>
  <c r="E1354" i="14"/>
  <c r="F1353" i="14"/>
  <c r="E1353" i="14"/>
  <c r="F1352" i="14"/>
  <c r="E1352" i="14"/>
  <c r="F1351" i="14"/>
  <c r="E1351" i="14"/>
  <c r="F1350" i="14"/>
  <c r="E1350" i="14"/>
  <c r="F1349" i="14"/>
  <c r="E1349" i="14"/>
  <c r="F1348" i="14"/>
  <c r="E1348" i="14"/>
  <c r="F1347" i="14"/>
  <c r="E1347" i="14"/>
  <c r="F1346" i="14"/>
  <c r="E1346" i="14"/>
  <c r="F1345" i="14"/>
  <c r="E1345" i="14"/>
  <c r="F1344" i="14"/>
  <c r="E1344" i="14"/>
  <c r="F1343" i="14"/>
  <c r="E1343" i="14"/>
  <c r="F1342" i="14"/>
  <c r="E1342" i="14"/>
  <c r="F1341" i="14"/>
  <c r="E1341" i="14"/>
  <c r="F1340" i="14"/>
  <c r="E1340" i="14"/>
  <c r="F1339" i="14"/>
  <c r="E1339" i="14"/>
  <c r="F1338" i="14"/>
  <c r="E1338" i="14"/>
  <c r="F1337" i="14"/>
  <c r="E1337" i="14"/>
  <c r="F1336" i="14"/>
  <c r="E1336" i="14"/>
  <c r="F1335" i="14"/>
  <c r="E1335" i="14"/>
  <c r="F1334" i="14"/>
  <c r="E1334" i="14"/>
  <c r="F1333" i="14"/>
  <c r="E1333" i="14"/>
  <c r="F1332" i="14"/>
  <c r="E1332" i="14"/>
  <c r="F1331" i="14"/>
  <c r="E1331" i="14"/>
  <c r="F1330" i="14"/>
  <c r="E1330" i="14"/>
  <c r="F1329" i="14"/>
  <c r="E1329" i="14"/>
  <c r="F1328" i="14"/>
  <c r="E1328" i="14"/>
  <c r="F1327" i="14"/>
  <c r="E1327" i="14"/>
  <c r="F1326" i="14"/>
  <c r="E1326" i="14"/>
  <c r="F1325" i="14"/>
  <c r="E1325" i="14"/>
  <c r="F1324" i="14"/>
  <c r="E1324" i="14"/>
  <c r="F1323" i="14"/>
  <c r="E1323" i="14"/>
  <c r="F1322" i="14"/>
  <c r="E1322" i="14"/>
  <c r="F1321" i="14"/>
  <c r="E1321" i="14"/>
  <c r="F1320" i="14"/>
  <c r="E1320" i="14"/>
  <c r="F1319" i="14"/>
  <c r="E1319" i="14"/>
  <c r="F1318" i="14"/>
  <c r="E1318" i="14"/>
  <c r="F1317" i="14"/>
  <c r="E1317" i="14"/>
  <c r="F1316" i="14"/>
  <c r="E1316" i="14"/>
  <c r="F1315" i="14"/>
  <c r="E1315" i="14"/>
  <c r="F1314" i="14"/>
  <c r="E1314" i="14"/>
  <c r="F1313" i="14"/>
  <c r="E1313" i="14"/>
  <c r="F1312" i="14"/>
  <c r="E1312" i="14"/>
  <c r="F1311" i="14"/>
  <c r="E1311" i="14"/>
  <c r="F1310" i="14"/>
  <c r="E1310" i="14"/>
  <c r="F1309" i="14"/>
  <c r="E1309" i="14"/>
  <c r="F1308" i="14"/>
  <c r="E1308" i="14"/>
  <c r="F1307" i="14"/>
  <c r="E1307" i="14"/>
  <c r="F1306" i="14"/>
  <c r="E1306" i="14"/>
  <c r="F1305" i="14"/>
  <c r="E1305" i="14"/>
  <c r="F1304" i="14"/>
  <c r="E1304" i="14"/>
  <c r="F1303" i="14"/>
  <c r="E1303" i="14"/>
  <c r="F1302" i="14"/>
  <c r="E1302" i="14"/>
  <c r="F1301" i="14"/>
  <c r="E1301" i="14"/>
  <c r="F1300" i="14"/>
  <c r="E1300" i="14"/>
  <c r="F1299" i="14"/>
  <c r="E1299" i="14"/>
  <c r="F1298" i="14"/>
  <c r="E1298" i="14"/>
  <c r="F1297" i="14"/>
  <c r="E1297" i="14"/>
  <c r="F1296" i="14"/>
  <c r="E1296" i="14"/>
  <c r="F1295" i="14"/>
  <c r="E1295" i="14"/>
  <c r="F1294" i="14"/>
  <c r="E1294" i="14"/>
  <c r="F1293" i="14"/>
  <c r="E1293" i="14"/>
  <c r="F1292" i="14"/>
  <c r="E1292" i="14"/>
  <c r="F1291" i="14"/>
  <c r="E1291" i="14"/>
  <c r="F1290" i="14"/>
  <c r="E1290" i="14"/>
  <c r="F1289" i="14"/>
  <c r="E1289" i="14"/>
  <c r="F1288" i="14"/>
  <c r="E1288" i="14"/>
  <c r="F1287" i="14"/>
  <c r="E1287" i="14"/>
  <c r="F1286" i="14"/>
  <c r="E1286" i="14"/>
  <c r="F1285" i="14"/>
  <c r="E1285" i="14"/>
  <c r="F1284" i="14"/>
  <c r="E1284" i="14"/>
  <c r="F1283" i="14"/>
  <c r="E1283" i="14"/>
  <c r="F1282" i="14"/>
  <c r="E1282" i="14"/>
  <c r="F1281" i="14"/>
  <c r="E1281" i="14"/>
  <c r="F1280" i="14"/>
  <c r="E1280" i="14"/>
  <c r="F1279" i="14"/>
  <c r="E1279" i="14"/>
  <c r="F1278" i="14"/>
  <c r="E1278" i="14"/>
  <c r="F1277" i="14"/>
  <c r="E1277" i="14"/>
  <c r="F1276" i="14"/>
  <c r="E1276" i="14"/>
  <c r="F1275" i="14"/>
  <c r="E1275" i="14"/>
  <c r="F1274" i="14"/>
  <c r="E1274" i="14"/>
  <c r="F1273" i="14"/>
  <c r="E1273" i="14"/>
  <c r="F1272" i="14"/>
  <c r="E1272" i="14"/>
  <c r="F1271" i="14"/>
  <c r="E1271" i="14"/>
  <c r="F1270" i="14"/>
  <c r="E1270" i="14"/>
  <c r="F1269" i="14"/>
  <c r="E1269" i="14"/>
  <c r="F1268" i="14"/>
  <c r="E1268" i="14"/>
  <c r="F1267" i="14"/>
  <c r="E1267" i="14"/>
  <c r="F1266" i="14"/>
  <c r="E1266" i="14"/>
  <c r="F1265" i="14"/>
  <c r="E1265" i="14"/>
  <c r="F1264" i="14"/>
  <c r="E1264" i="14"/>
  <c r="F1263" i="14"/>
  <c r="E1263" i="14"/>
  <c r="F1262" i="14"/>
  <c r="E1262" i="14"/>
  <c r="F1261" i="14"/>
  <c r="E1261" i="14"/>
  <c r="F1260" i="14"/>
  <c r="E1260" i="14"/>
  <c r="F1259" i="14"/>
  <c r="E1259" i="14"/>
  <c r="F1258" i="14"/>
  <c r="E1258" i="14"/>
  <c r="F1257" i="14"/>
  <c r="E1257" i="14"/>
  <c r="F1256" i="14"/>
  <c r="E1256" i="14"/>
  <c r="F1255" i="14"/>
  <c r="E1255" i="14"/>
  <c r="F1254" i="14"/>
  <c r="E1254" i="14"/>
  <c r="F1253" i="14"/>
  <c r="E1253" i="14"/>
  <c r="F1252" i="14"/>
  <c r="E1252" i="14"/>
  <c r="F1251" i="14"/>
  <c r="E1251" i="14"/>
  <c r="F1250" i="14"/>
  <c r="E1250" i="14"/>
  <c r="F1249" i="14"/>
  <c r="E1249" i="14"/>
  <c r="F1248" i="14"/>
  <c r="E1248" i="14"/>
  <c r="F1247" i="14"/>
  <c r="E1247" i="14"/>
  <c r="F1246" i="14"/>
  <c r="E1246" i="14"/>
  <c r="F1245" i="14"/>
  <c r="E1245" i="14"/>
  <c r="F1244" i="14"/>
  <c r="E1244" i="14"/>
  <c r="F1243" i="14"/>
  <c r="E1243" i="14"/>
  <c r="F1242" i="14"/>
  <c r="E1242" i="14"/>
  <c r="F1241" i="14"/>
  <c r="E1241" i="14"/>
  <c r="F1240" i="14"/>
  <c r="E1240" i="14"/>
  <c r="F1239" i="14"/>
  <c r="E1239" i="14"/>
  <c r="F1238" i="14"/>
  <c r="E1238" i="14"/>
  <c r="F1237" i="14"/>
  <c r="E1237" i="14"/>
  <c r="F1236" i="14"/>
  <c r="E1236" i="14"/>
  <c r="F1235" i="14"/>
  <c r="E1235" i="14"/>
  <c r="F1234" i="14"/>
  <c r="E1234" i="14"/>
  <c r="F1233" i="14"/>
  <c r="E1233" i="14"/>
  <c r="F1232" i="14"/>
  <c r="E1232" i="14"/>
  <c r="F1231" i="14"/>
  <c r="E1231" i="14"/>
  <c r="F1230" i="14"/>
  <c r="E1230" i="14"/>
  <c r="F1229" i="14"/>
  <c r="E1229" i="14"/>
  <c r="F1228" i="14"/>
  <c r="E1228" i="14"/>
  <c r="F1227" i="14"/>
  <c r="E1227" i="14"/>
  <c r="F1226" i="14"/>
  <c r="E1226" i="14"/>
  <c r="F1225" i="14"/>
  <c r="E1225" i="14"/>
  <c r="F1224" i="14"/>
  <c r="E1224" i="14"/>
  <c r="F1223" i="14"/>
  <c r="E1223" i="14"/>
  <c r="F1222" i="14"/>
  <c r="E1222" i="14"/>
  <c r="F1221" i="14"/>
  <c r="E1221" i="14"/>
  <c r="F1220" i="14"/>
  <c r="E1220" i="14"/>
  <c r="F1219" i="14"/>
  <c r="E1219" i="14"/>
  <c r="F1218" i="14"/>
  <c r="E1218" i="14"/>
  <c r="F1217" i="14"/>
  <c r="E1217" i="14"/>
  <c r="F1216" i="14"/>
  <c r="E1216" i="14"/>
  <c r="F1215" i="14"/>
  <c r="E1215" i="14"/>
  <c r="F1214" i="14"/>
  <c r="E1214" i="14"/>
  <c r="F1213" i="14"/>
  <c r="E1213" i="14"/>
  <c r="F1212" i="14"/>
  <c r="E1212" i="14"/>
  <c r="F1211" i="14"/>
  <c r="E1211" i="14"/>
  <c r="F1210" i="14"/>
  <c r="E1210" i="14"/>
  <c r="F1209" i="14"/>
  <c r="E1209" i="14"/>
  <c r="F1208" i="14"/>
  <c r="E1208" i="14"/>
  <c r="F1207" i="14"/>
  <c r="E1207" i="14"/>
  <c r="F1206" i="14"/>
  <c r="E1206" i="14"/>
  <c r="F1205" i="14"/>
  <c r="E1205" i="14"/>
  <c r="F1204" i="14"/>
  <c r="E1204" i="14"/>
  <c r="F1203" i="14"/>
  <c r="E1203" i="14"/>
  <c r="F1202" i="14"/>
  <c r="E1202" i="14"/>
  <c r="F1201" i="14"/>
  <c r="E1201" i="14"/>
  <c r="F1200" i="14"/>
  <c r="E1200" i="14"/>
  <c r="F1199" i="14"/>
  <c r="E1199" i="14"/>
  <c r="F1198" i="14"/>
  <c r="E1198" i="14"/>
  <c r="F1197" i="14"/>
  <c r="E1197" i="14"/>
  <c r="F1196" i="14"/>
  <c r="E1196" i="14"/>
  <c r="F1195" i="14"/>
  <c r="E1195" i="14"/>
  <c r="F1194" i="14"/>
  <c r="E1194" i="14"/>
  <c r="F1193" i="14"/>
  <c r="E1193" i="14"/>
  <c r="F1192" i="14"/>
  <c r="E1192" i="14"/>
  <c r="F1191" i="14"/>
  <c r="E1191" i="14"/>
  <c r="F1190" i="14"/>
  <c r="E1190" i="14"/>
  <c r="F1189" i="14"/>
  <c r="E1189" i="14"/>
  <c r="F1188" i="14"/>
  <c r="E1188" i="14"/>
  <c r="F1187" i="14"/>
  <c r="E1187" i="14"/>
  <c r="F1186" i="14"/>
  <c r="E1186" i="14"/>
  <c r="F1185" i="14"/>
  <c r="E1185" i="14"/>
  <c r="F1184" i="14"/>
  <c r="E1184" i="14"/>
  <c r="F1183" i="14"/>
  <c r="E1183" i="14"/>
  <c r="F1182" i="14"/>
  <c r="E1182" i="14"/>
  <c r="F1181" i="14"/>
  <c r="E1181" i="14"/>
  <c r="F1180" i="14"/>
  <c r="E1180" i="14"/>
  <c r="F1179" i="14"/>
  <c r="E1179" i="14"/>
  <c r="F1178" i="14"/>
  <c r="E1178" i="14"/>
  <c r="F1177" i="14"/>
  <c r="E1177" i="14"/>
  <c r="F1176" i="14"/>
  <c r="E1176" i="14"/>
  <c r="F1175" i="14"/>
  <c r="E1175" i="14"/>
  <c r="F1174" i="14"/>
  <c r="E1174" i="14"/>
  <c r="F1173" i="14"/>
  <c r="E1173" i="14"/>
  <c r="F1172" i="14"/>
  <c r="E1172" i="14"/>
  <c r="F1171" i="14"/>
  <c r="E1171" i="14"/>
  <c r="F1170" i="14"/>
  <c r="E1170" i="14"/>
  <c r="F1169" i="14"/>
  <c r="E1169" i="14"/>
  <c r="F1168" i="14"/>
  <c r="E1168" i="14"/>
  <c r="F1167" i="14"/>
  <c r="E1167" i="14"/>
  <c r="F1166" i="14"/>
  <c r="E1166" i="14"/>
  <c r="F1165" i="14"/>
  <c r="E1165" i="14"/>
  <c r="F1164" i="14"/>
  <c r="E1164" i="14"/>
  <c r="F1163" i="14"/>
  <c r="E1163" i="14"/>
  <c r="F1162" i="14"/>
  <c r="E1162" i="14"/>
  <c r="F1161" i="14"/>
  <c r="E1161" i="14"/>
  <c r="F1160" i="14"/>
  <c r="E1160" i="14"/>
  <c r="F1159" i="14"/>
  <c r="E1159" i="14"/>
  <c r="F1158" i="14"/>
  <c r="E1158" i="14"/>
  <c r="F1157" i="14"/>
  <c r="E1157" i="14"/>
  <c r="F1156" i="14"/>
  <c r="E1156" i="14"/>
  <c r="F1155" i="14"/>
  <c r="E1155" i="14"/>
  <c r="F1154" i="14"/>
  <c r="E1154" i="14"/>
  <c r="F1153" i="14"/>
  <c r="E1153" i="14"/>
  <c r="F1152" i="14"/>
  <c r="E1152" i="14"/>
  <c r="F1151" i="14"/>
  <c r="E1151" i="14"/>
  <c r="F1150" i="14"/>
  <c r="E1150" i="14"/>
  <c r="F1149" i="14"/>
  <c r="E1149" i="14"/>
  <c r="F1148" i="14"/>
  <c r="E1148" i="14"/>
  <c r="F1147" i="14"/>
  <c r="E1147" i="14"/>
  <c r="F1146" i="14"/>
  <c r="E1146" i="14"/>
  <c r="F1145" i="14"/>
  <c r="E1145" i="14"/>
  <c r="F1144" i="14"/>
  <c r="E1144" i="14"/>
  <c r="F1143" i="14"/>
  <c r="E1143" i="14"/>
  <c r="F1142" i="14"/>
  <c r="E1142" i="14"/>
  <c r="F1141" i="14"/>
  <c r="E1141" i="14"/>
  <c r="F1140" i="14"/>
  <c r="E1140" i="14"/>
  <c r="F1139" i="14"/>
  <c r="E1139" i="14"/>
  <c r="F1138" i="14"/>
  <c r="E1138" i="14"/>
  <c r="F1137" i="14"/>
  <c r="E1137" i="14"/>
  <c r="F1136" i="14"/>
  <c r="E1136" i="14"/>
  <c r="F1135" i="14"/>
  <c r="E1135" i="14"/>
  <c r="F1134" i="14"/>
  <c r="E1134" i="14"/>
  <c r="F1133" i="14"/>
  <c r="E1133" i="14"/>
  <c r="F1132" i="14"/>
  <c r="E1132" i="14"/>
  <c r="F1131" i="14"/>
  <c r="E1131" i="14"/>
  <c r="F1130" i="14"/>
  <c r="E1130" i="14"/>
  <c r="F1129" i="14"/>
  <c r="E1129" i="14"/>
  <c r="F1128" i="14"/>
  <c r="E1128" i="14"/>
  <c r="F1127" i="14"/>
  <c r="E1127" i="14"/>
  <c r="F1126" i="14"/>
  <c r="E1126" i="14"/>
  <c r="F1125" i="14"/>
  <c r="E1125" i="14"/>
  <c r="F1124" i="14"/>
  <c r="E1124" i="14"/>
  <c r="F1123" i="14"/>
  <c r="E1123" i="14"/>
  <c r="F1122" i="14"/>
  <c r="E1122" i="14"/>
  <c r="F1121" i="14"/>
  <c r="E1121" i="14"/>
  <c r="F1120" i="14"/>
  <c r="E1120" i="14"/>
  <c r="F1119" i="14"/>
  <c r="E1119" i="14"/>
  <c r="F1118" i="14"/>
  <c r="E1118" i="14"/>
  <c r="F1117" i="14"/>
  <c r="E1117" i="14"/>
  <c r="F1116" i="14"/>
  <c r="E1116" i="14"/>
  <c r="F1115" i="14"/>
  <c r="E1115" i="14"/>
  <c r="F1114" i="14"/>
  <c r="E1114" i="14"/>
  <c r="F1113" i="14"/>
  <c r="E1113" i="14"/>
  <c r="F1112" i="14"/>
  <c r="E1112" i="14"/>
  <c r="F1111" i="14"/>
  <c r="E1111" i="14"/>
  <c r="F1110" i="14"/>
  <c r="E1110" i="14"/>
  <c r="F1109" i="14"/>
  <c r="E1109" i="14"/>
  <c r="F1108" i="14"/>
  <c r="E1108" i="14"/>
  <c r="F1107" i="14"/>
  <c r="E1107" i="14"/>
  <c r="F1106" i="14"/>
  <c r="E1106" i="14"/>
  <c r="F1105" i="14"/>
  <c r="E1105" i="14"/>
  <c r="F1104" i="14"/>
  <c r="E1104" i="14"/>
  <c r="F1103" i="14"/>
  <c r="E1103" i="14"/>
  <c r="F1102" i="14"/>
  <c r="E1102" i="14"/>
  <c r="F1101" i="14"/>
  <c r="E1101" i="14"/>
  <c r="F1100" i="14"/>
  <c r="E1100" i="14"/>
  <c r="F1099" i="14"/>
  <c r="E1099" i="14"/>
  <c r="F1098" i="14"/>
  <c r="E1098" i="14"/>
  <c r="F1097" i="14"/>
  <c r="E1097" i="14"/>
  <c r="F1096" i="14"/>
  <c r="E1096" i="14"/>
  <c r="F1095" i="14"/>
  <c r="E1095" i="14"/>
  <c r="F1094" i="14"/>
  <c r="E1094" i="14"/>
  <c r="F1093" i="14"/>
  <c r="E1093" i="14"/>
  <c r="F1092" i="14"/>
  <c r="E1092" i="14"/>
  <c r="F1091" i="14"/>
  <c r="E1091" i="14"/>
  <c r="F1090" i="14"/>
  <c r="E1090" i="14"/>
  <c r="F1089" i="14"/>
  <c r="E1089" i="14"/>
  <c r="F1088" i="14"/>
  <c r="E1088" i="14"/>
  <c r="F1087" i="14"/>
  <c r="E1087" i="14"/>
  <c r="F1086" i="14"/>
  <c r="E1086" i="14"/>
  <c r="F1085" i="14"/>
  <c r="E1085" i="14"/>
  <c r="F1084" i="14"/>
  <c r="E1084" i="14"/>
  <c r="F1083" i="14"/>
  <c r="E1083" i="14"/>
  <c r="F1082" i="14"/>
  <c r="E1082" i="14"/>
  <c r="F1081" i="14"/>
  <c r="E1081" i="14"/>
  <c r="F1080" i="14"/>
  <c r="E1080" i="14"/>
  <c r="F1079" i="14"/>
  <c r="E1079" i="14"/>
  <c r="F1078" i="14"/>
  <c r="E1078" i="14"/>
  <c r="F1077" i="14"/>
  <c r="E1077" i="14"/>
  <c r="F1076" i="14"/>
  <c r="E1076" i="14"/>
  <c r="F1075" i="14"/>
  <c r="E1075" i="14"/>
  <c r="F1074" i="14"/>
  <c r="E1074" i="14"/>
  <c r="F1073" i="14"/>
  <c r="E1073" i="14"/>
  <c r="F1072" i="14"/>
  <c r="E1072" i="14"/>
  <c r="F1071" i="14"/>
  <c r="E1071" i="14"/>
  <c r="F1070" i="14"/>
  <c r="E1070" i="14"/>
  <c r="F1069" i="14"/>
  <c r="E1069" i="14"/>
  <c r="F1068" i="14"/>
  <c r="E1068" i="14"/>
  <c r="F1067" i="14"/>
  <c r="E1067" i="14"/>
  <c r="F1066" i="14"/>
  <c r="E1066" i="14"/>
  <c r="F1065" i="14"/>
  <c r="E1065" i="14"/>
  <c r="F1064" i="14"/>
  <c r="E1064" i="14"/>
  <c r="F1063" i="14"/>
  <c r="E1063" i="14"/>
  <c r="F1062" i="14"/>
  <c r="E1062" i="14"/>
  <c r="F1061" i="14"/>
  <c r="E1061" i="14"/>
  <c r="F1060" i="14"/>
  <c r="E1060" i="14"/>
  <c r="F1059" i="14"/>
  <c r="E1059" i="14"/>
  <c r="F1058" i="14"/>
  <c r="E1058" i="14"/>
  <c r="F1057" i="14"/>
  <c r="E1057" i="14"/>
  <c r="F1056" i="14"/>
  <c r="E1056" i="14"/>
  <c r="F1055" i="14"/>
  <c r="E1055" i="14"/>
  <c r="F1054" i="14"/>
  <c r="E1054" i="14"/>
  <c r="F1053" i="14"/>
  <c r="E1053" i="14"/>
  <c r="F1052" i="14"/>
  <c r="E1052" i="14"/>
  <c r="F1051" i="14"/>
  <c r="E1051" i="14"/>
  <c r="F1050" i="14"/>
  <c r="E1050" i="14"/>
  <c r="F1049" i="14"/>
  <c r="E1049" i="14"/>
  <c r="F1048" i="14"/>
  <c r="E1048" i="14"/>
  <c r="F1047" i="14"/>
  <c r="E1047" i="14"/>
  <c r="F1046" i="14"/>
  <c r="E1046" i="14"/>
  <c r="F1045" i="14"/>
  <c r="E1045" i="14"/>
  <c r="F1044" i="14"/>
  <c r="E1044" i="14"/>
  <c r="F1043" i="14"/>
  <c r="E1043" i="14"/>
  <c r="F1042" i="14"/>
  <c r="E1042" i="14"/>
  <c r="F1041" i="14"/>
  <c r="E1041" i="14"/>
  <c r="F1040" i="14"/>
  <c r="E1040" i="14"/>
  <c r="F1039" i="14"/>
  <c r="E1039" i="14"/>
  <c r="F1038" i="14"/>
  <c r="E1038" i="14"/>
  <c r="F1037" i="14"/>
  <c r="E1037" i="14"/>
  <c r="F1036" i="14"/>
  <c r="E1036" i="14"/>
  <c r="F1035" i="14"/>
  <c r="E1035" i="14"/>
  <c r="F1034" i="14"/>
  <c r="E1034" i="14"/>
  <c r="F1033" i="14"/>
  <c r="E1033" i="14"/>
  <c r="F1032" i="14"/>
  <c r="E1032" i="14"/>
  <c r="F1031" i="14"/>
  <c r="E1031" i="14"/>
  <c r="F1030" i="14"/>
  <c r="E1030" i="14"/>
  <c r="F1029" i="14"/>
  <c r="E1029" i="14"/>
  <c r="F1028" i="14"/>
  <c r="E1028" i="14"/>
  <c r="F1027" i="14"/>
  <c r="E1027" i="14"/>
  <c r="F1026" i="14"/>
  <c r="E1026" i="14"/>
  <c r="F1025" i="14"/>
  <c r="E1025" i="14"/>
  <c r="F1024" i="14"/>
  <c r="E1024" i="14"/>
  <c r="F1023" i="14"/>
  <c r="E1023" i="14"/>
  <c r="F1022" i="14"/>
  <c r="E1022" i="14"/>
  <c r="F1021" i="14"/>
  <c r="E1021" i="14"/>
  <c r="F1020" i="14"/>
  <c r="E1020" i="14"/>
  <c r="F1019" i="14"/>
  <c r="E1019" i="14"/>
  <c r="F1018" i="14"/>
  <c r="E1018" i="14"/>
  <c r="F1017" i="14"/>
  <c r="E1017" i="14"/>
  <c r="F1016" i="14"/>
  <c r="E1016" i="14"/>
  <c r="F1015" i="14"/>
  <c r="E1015" i="14"/>
  <c r="F1014" i="14"/>
  <c r="E1014" i="14"/>
  <c r="F1013" i="14"/>
  <c r="E1013" i="14"/>
  <c r="F1012" i="14"/>
  <c r="E1012" i="14"/>
  <c r="F1011" i="14"/>
  <c r="E1011" i="14"/>
  <c r="F1010" i="14"/>
  <c r="E1010" i="14"/>
  <c r="F1009" i="14"/>
  <c r="E1009" i="14"/>
  <c r="F1008" i="14"/>
  <c r="E1008" i="14"/>
  <c r="F1007" i="14"/>
  <c r="E1007" i="14"/>
  <c r="F1006" i="14"/>
  <c r="E1006" i="14"/>
  <c r="F1005" i="14"/>
  <c r="E1005" i="14"/>
  <c r="F1004" i="14"/>
  <c r="E1004" i="14"/>
  <c r="F1003" i="14"/>
  <c r="E1003" i="14"/>
  <c r="F1002" i="14"/>
  <c r="E1002" i="14"/>
  <c r="F1001" i="14"/>
  <c r="E1001" i="14"/>
  <c r="F1000" i="14"/>
  <c r="E1000" i="14"/>
  <c r="F999" i="14"/>
  <c r="E999" i="14"/>
  <c r="F998" i="14"/>
  <c r="E998" i="14"/>
  <c r="F997" i="14"/>
  <c r="E997" i="14"/>
  <c r="F996" i="14"/>
  <c r="E996" i="14"/>
  <c r="F995" i="14"/>
  <c r="E995" i="14"/>
  <c r="F994" i="14"/>
  <c r="E994" i="14"/>
  <c r="F993" i="14"/>
  <c r="E993" i="14"/>
  <c r="F992" i="14"/>
  <c r="E992" i="14"/>
  <c r="F991" i="14"/>
  <c r="E991" i="14"/>
  <c r="F990" i="14"/>
  <c r="E990" i="14"/>
  <c r="F989" i="14"/>
  <c r="E989" i="14"/>
  <c r="F988" i="14"/>
  <c r="E988" i="14"/>
  <c r="F987" i="14"/>
  <c r="E987" i="14"/>
  <c r="F986" i="14"/>
  <c r="E986" i="14"/>
  <c r="F985" i="14"/>
  <c r="E985" i="14"/>
  <c r="F984" i="14"/>
  <c r="E984" i="14"/>
  <c r="F983" i="14"/>
  <c r="E983" i="14"/>
  <c r="F982" i="14"/>
  <c r="E982" i="14"/>
  <c r="F981" i="14"/>
  <c r="E981" i="14"/>
  <c r="F980" i="14"/>
  <c r="E980" i="14"/>
  <c r="F979" i="14"/>
  <c r="E979" i="14"/>
  <c r="F978" i="14"/>
  <c r="E978" i="14"/>
  <c r="F977" i="14"/>
  <c r="E977" i="14"/>
  <c r="F976" i="14"/>
  <c r="E976" i="14"/>
  <c r="F975" i="14"/>
  <c r="E975" i="14"/>
  <c r="F974" i="14"/>
  <c r="E974" i="14"/>
  <c r="F973" i="14"/>
  <c r="E973" i="14"/>
  <c r="F972" i="14"/>
  <c r="E972" i="14"/>
  <c r="F971" i="14"/>
  <c r="E971" i="14"/>
  <c r="F970" i="14"/>
  <c r="E970" i="14"/>
  <c r="F969" i="14"/>
  <c r="E969" i="14"/>
  <c r="F968" i="14"/>
  <c r="E968" i="14"/>
  <c r="F967" i="14"/>
  <c r="E967" i="14"/>
  <c r="F966" i="14"/>
  <c r="E966" i="14"/>
  <c r="F965" i="14"/>
  <c r="E965" i="14"/>
  <c r="F964" i="14"/>
  <c r="E964" i="14"/>
  <c r="F963" i="14"/>
  <c r="E963" i="14"/>
  <c r="F962" i="14"/>
  <c r="E962" i="14"/>
  <c r="F961" i="14"/>
  <c r="E961" i="14"/>
  <c r="F960" i="14"/>
  <c r="E960" i="14"/>
  <c r="F959" i="14"/>
  <c r="E959" i="14"/>
  <c r="F958" i="14"/>
  <c r="E958" i="14"/>
  <c r="F957" i="14"/>
  <c r="E957" i="14"/>
  <c r="F956" i="14"/>
  <c r="E956" i="14"/>
  <c r="F955" i="14"/>
  <c r="E955" i="14"/>
  <c r="F954" i="14"/>
  <c r="E954" i="14"/>
  <c r="F953" i="14"/>
  <c r="E953" i="14"/>
  <c r="F952" i="14"/>
  <c r="E952" i="14"/>
  <c r="F951" i="14"/>
  <c r="E951" i="14"/>
  <c r="F950" i="14"/>
  <c r="E950" i="14"/>
  <c r="F949" i="14"/>
  <c r="E949" i="14"/>
  <c r="F948" i="14"/>
  <c r="E948" i="14"/>
  <c r="F947" i="14"/>
  <c r="E947" i="14"/>
  <c r="F946" i="14"/>
  <c r="E946" i="14"/>
  <c r="F945" i="14"/>
  <c r="E945" i="14"/>
  <c r="F944" i="14"/>
  <c r="E944" i="14"/>
  <c r="F943" i="14"/>
  <c r="E943" i="14"/>
  <c r="F942" i="14"/>
  <c r="E942" i="14"/>
  <c r="F941" i="14"/>
  <c r="E941" i="14"/>
  <c r="F940" i="14"/>
  <c r="E940" i="14"/>
  <c r="F939" i="14"/>
  <c r="E939" i="14"/>
  <c r="F938" i="14"/>
  <c r="E938" i="14"/>
  <c r="F937" i="14"/>
  <c r="E937" i="14"/>
  <c r="F936" i="14"/>
  <c r="E936" i="14"/>
  <c r="F935" i="14"/>
  <c r="E935" i="14"/>
  <c r="F934" i="14"/>
  <c r="E934" i="14"/>
  <c r="F933" i="14"/>
  <c r="E933" i="14"/>
  <c r="F932" i="14"/>
  <c r="E932" i="14"/>
  <c r="F931" i="14"/>
  <c r="E931" i="14"/>
  <c r="F930" i="14"/>
  <c r="E930" i="14"/>
  <c r="F929" i="14"/>
  <c r="E929" i="14"/>
  <c r="F928" i="14"/>
  <c r="E928" i="14"/>
  <c r="F927" i="14"/>
  <c r="E927" i="14"/>
  <c r="F926" i="14"/>
  <c r="E926" i="14"/>
  <c r="F925" i="14"/>
  <c r="E925" i="14"/>
  <c r="F924" i="14"/>
  <c r="E924" i="14"/>
  <c r="F923" i="14"/>
  <c r="E923" i="14"/>
  <c r="F922" i="14"/>
  <c r="E922" i="14"/>
  <c r="F921" i="14"/>
  <c r="E921" i="14"/>
  <c r="F920" i="14"/>
  <c r="E920" i="14"/>
  <c r="F919" i="14"/>
  <c r="E919" i="14"/>
  <c r="F918" i="14"/>
  <c r="E918" i="14"/>
  <c r="F917" i="14"/>
  <c r="E917" i="14"/>
  <c r="F916" i="14"/>
  <c r="E916" i="14"/>
  <c r="F915" i="14"/>
  <c r="E915" i="14"/>
  <c r="F914" i="14"/>
  <c r="E914" i="14"/>
  <c r="F913" i="14"/>
  <c r="E913" i="14"/>
  <c r="F912" i="14"/>
  <c r="E912" i="14"/>
  <c r="F911" i="14"/>
  <c r="E911" i="14"/>
  <c r="F910" i="14"/>
  <c r="E910" i="14"/>
  <c r="F909" i="14"/>
  <c r="E909" i="14"/>
  <c r="F908" i="14"/>
  <c r="E908" i="14"/>
  <c r="F907" i="14"/>
  <c r="E907" i="14"/>
  <c r="F906" i="14"/>
  <c r="E906" i="14"/>
  <c r="F905" i="14"/>
  <c r="E905" i="14"/>
  <c r="F904" i="14"/>
  <c r="E904" i="14"/>
  <c r="F903" i="14"/>
  <c r="E903" i="14"/>
  <c r="F902" i="14"/>
  <c r="E902" i="14"/>
  <c r="F901" i="14"/>
  <c r="E901" i="14"/>
  <c r="F900" i="14"/>
  <c r="E900" i="14"/>
  <c r="F899" i="14"/>
  <c r="E899" i="14"/>
  <c r="F898" i="14"/>
  <c r="E898" i="14"/>
  <c r="F897" i="14"/>
  <c r="E897" i="14"/>
  <c r="F896" i="14"/>
  <c r="E896" i="14"/>
  <c r="F895" i="14"/>
  <c r="E895" i="14"/>
  <c r="F894" i="14"/>
  <c r="E894" i="14"/>
  <c r="F893" i="14"/>
  <c r="E893" i="14"/>
  <c r="F892" i="14"/>
  <c r="E892" i="14"/>
  <c r="F891" i="14"/>
  <c r="E891" i="14"/>
  <c r="F890" i="14"/>
  <c r="E890" i="14"/>
  <c r="F889" i="14"/>
  <c r="E889" i="14"/>
  <c r="F888" i="14"/>
  <c r="E888" i="14"/>
  <c r="F887" i="14"/>
  <c r="E887" i="14"/>
  <c r="F886" i="14"/>
  <c r="E886" i="14"/>
  <c r="F885" i="14"/>
  <c r="E885" i="14"/>
  <c r="F884" i="14"/>
  <c r="E884" i="14"/>
  <c r="F883" i="14"/>
  <c r="E883" i="14"/>
  <c r="F882" i="14"/>
  <c r="E882" i="14"/>
  <c r="F881" i="14"/>
  <c r="E881" i="14"/>
  <c r="F880" i="14"/>
  <c r="E880" i="14"/>
  <c r="F879" i="14"/>
  <c r="E879" i="14"/>
  <c r="F878" i="14"/>
  <c r="E878" i="14"/>
  <c r="F877" i="14"/>
  <c r="E877" i="14"/>
  <c r="F876" i="14"/>
  <c r="E876" i="14"/>
  <c r="F875" i="14"/>
  <c r="E875" i="14"/>
  <c r="F874" i="14"/>
  <c r="E874" i="14"/>
  <c r="F873" i="14"/>
  <c r="E873" i="14"/>
  <c r="F872" i="14"/>
  <c r="E872" i="14"/>
  <c r="F871" i="14"/>
  <c r="E871" i="14"/>
  <c r="F870" i="14"/>
  <c r="E870" i="14"/>
  <c r="F869" i="14"/>
  <c r="E869" i="14"/>
  <c r="F868" i="14"/>
  <c r="E868" i="14"/>
  <c r="F867" i="14"/>
  <c r="E867" i="14"/>
  <c r="F866" i="14"/>
  <c r="E866" i="14"/>
  <c r="F865" i="14"/>
  <c r="E865" i="14"/>
  <c r="F864" i="14"/>
  <c r="E864" i="14"/>
  <c r="F863" i="14"/>
  <c r="E863" i="14"/>
  <c r="F862" i="14"/>
  <c r="E862" i="14"/>
  <c r="F861" i="14"/>
  <c r="E861" i="14"/>
  <c r="F860" i="14"/>
  <c r="E860" i="14"/>
  <c r="F859" i="14"/>
  <c r="E859" i="14"/>
  <c r="F858" i="14"/>
  <c r="E858" i="14"/>
  <c r="F857" i="14"/>
  <c r="E857" i="14"/>
  <c r="F856" i="14"/>
  <c r="E856" i="14"/>
  <c r="F855" i="14"/>
  <c r="E855" i="14"/>
  <c r="F854" i="14"/>
  <c r="E854" i="14"/>
  <c r="F853" i="14"/>
  <c r="E853" i="14"/>
  <c r="F852" i="14"/>
  <c r="E852" i="14"/>
  <c r="F851" i="14"/>
  <c r="E851" i="14"/>
  <c r="F850" i="14"/>
  <c r="E850" i="14"/>
  <c r="F849" i="14"/>
  <c r="E849" i="14"/>
  <c r="F848" i="14"/>
  <c r="E848" i="14"/>
  <c r="F847" i="14"/>
  <c r="E847" i="14"/>
  <c r="F846" i="14"/>
  <c r="E846" i="14"/>
  <c r="F845" i="14"/>
  <c r="E845" i="14"/>
  <c r="F844" i="14"/>
  <c r="E844" i="14"/>
  <c r="F843" i="14"/>
  <c r="E843" i="14"/>
  <c r="F842" i="14"/>
  <c r="E842" i="14"/>
  <c r="F841" i="14"/>
  <c r="E841" i="14"/>
  <c r="F840" i="14"/>
  <c r="E840" i="14"/>
  <c r="F839" i="14"/>
  <c r="E839" i="14"/>
  <c r="F838" i="14"/>
  <c r="E838" i="14"/>
  <c r="F837" i="14"/>
  <c r="E837" i="14"/>
  <c r="F836" i="14"/>
  <c r="E836" i="14"/>
  <c r="F835" i="14"/>
  <c r="E835" i="14"/>
  <c r="F834" i="14"/>
  <c r="E834" i="14"/>
  <c r="F833" i="14"/>
  <c r="E833" i="14"/>
  <c r="F832" i="14"/>
  <c r="E832" i="14"/>
  <c r="F831" i="14"/>
  <c r="E831" i="14"/>
  <c r="F830" i="14"/>
  <c r="E830" i="14"/>
  <c r="F829" i="14"/>
  <c r="E829" i="14"/>
  <c r="F828" i="14"/>
  <c r="E828" i="14"/>
  <c r="F827" i="14"/>
  <c r="E827" i="14"/>
  <c r="F826" i="14"/>
  <c r="E826" i="14"/>
  <c r="F825" i="14"/>
  <c r="E825" i="14"/>
  <c r="F824" i="14"/>
  <c r="E824" i="14"/>
  <c r="F823" i="14"/>
  <c r="E823" i="14"/>
  <c r="F822" i="14"/>
  <c r="E822" i="14"/>
  <c r="F821" i="14"/>
  <c r="E821" i="14"/>
  <c r="F820" i="14"/>
  <c r="E820" i="14"/>
  <c r="F819" i="14"/>
  <c r="E819" i="14"/>
  <c r="F818" i="14"/>
  <c r="E818" i="14"/>
  <c r="F817" i="14"/>
  <c r="E817" i="14"/>
  <c r="F816" i="14"/>
  <c r="E816" i="14"/>
  <c r="F815" i="14"/>
  <c r="E815" i="14"/>
  <c r="F814" i="14"/>
  <c r="E814" i="14"/>
  <c r="F813" i="14"/>
  <c r="E813" i="14"/>
  <c r="F812" i="14"/>
  <c r="E812" i="14"/>
  <c r="F811" i="14"/>
  <c r="E811" i="14"/>
  <c r="F810" i="14"/>
  <c r="E810" i="14"/>
  <c r="F809" i="14"/>
  <c r="E809" i="14"/>
  <c r="F808" i="14"/>
  <c r="E808" i="14"/>
  <c r="F807" i="14"/>
  <c r="E807" i="14"/>
  <c r="F806" i="14"/>
  <c r="E806" i="14"/>
  <c r="F805" i="14"/>
  <c r="E805" i="14"/>
  <c r="F804" i="14"/>
  <c r="E804" i="14"/>
  <c r="F803" i="14"/>
  <c r="E803" i="14"/>
  <c r="F802" i="14"/>
  <c r="E802" i="14"/>
  <c r="F801" i="14"/>
  <c r="E801" i="14"/>
  <c r="F800" i="14"/>
  <c r="E800" i="14"/>
  <c r="F799" i="14"/>
  <c r="E799" i="14"/>
  <c r="F798" i="14"/>
  <c r="E798" i="14"/>
  <c r="F797" i="14"/>
  <c r="E797" i="14"/>
  <c r="F796" i="14"/>
  <c r="E796" i="14"/>
  <c r="F795" i="14"/>
  <c r="E795" i="14"/>
  <c r="F794" i="14"/>
  <c r="E794" i="14"/>
  <c r="F793" i="14"/>
  <c r="E793" i="14"/>
  <c r="F792" i="14"/>
  <c r="E792" i="14"/>
  <c r="F791" i="14"/>
  <c r="E791" i="14"/>
  <c r="F790" i="14"/>
  <c r="E790" i="14"/>
  <c r="F789" i="14"/>
  <c r="E789" i="14"/>
  <c r="F788" i="14"/>
  <c r="E788" i="14"/>
  <c r="F787" i="14"/>
  <c r="E787" i="14"/>
  <c r="F786" i="14"/>
  <c r="E786" i="14"/>
  <c r="F785" i="14"/>
  <c r="E785" i="14"/>
  <c r="F784" i="14"/>
  <c r="E784" i="14"/>
  <c r="F783" i="14"/>
  <c r="E783" i="14"/>
  <c r="F782" i="14"/>
  <c r="E782" i="14"/>
  <c r="F781" i="14"/>
  <c r="E781" i="14"/>
  <c r="F780" i="14"/>
  <c r="E780" i="14"/>
  <c r="F779" i="14"/>
  <c r="E779" i="14"/>
  <c r="F778" i="14"/>
  <c r="E778" i="14"/>
  <c r="F777" i="14"/>
  <c r="E777" i="14"/>
  <c r="F776" i="14"/>
  <c r="E776" i="14"/>
  <c r="F775" i="14"/>
  <c r="E775" i="14"/>
  <c r="F774" i="14"/>
  <c r="E774" i="14"/>
  <c r="F773" i="14"/>
  <c r="E773" i="14"/>
  <c r="F772" i="14"/>
  <c r="E772" i="14"/>
  <c r="F771" i="14"/>
  <c r="E771" i="14"/>
  <c r="F770" i="14"/>
  <c r="E770" i="14"/>
  <c r="F769" i="14"/>
  <c r="E769" i="14"/>
  <c r="F768" i="14"/>
  <c r="E768" i="14"/>
  <c r="F767" i="14"/>
  <c r="E767" i="14"/>
  <c r="F766" i="14"/>
  <c r="E766" i="14"/>
  <c r="F765" i="14"/>
  <c r="E765" i="14"/>
  <c r="F764" i="14"/>
  <c r="E764" i="14"/>
  <c r="F763" i="14"/>
  <c r="E763" i="14"/>
  <c r="F762" i="14"/>
  <c r="E762" i="14"/>
  <c r="F761" i="14"/>
  <c r="E761" i="14"/>
  <c r="F760" i="14"/>
  <c r="E760" i="14"/>
  <c r="F759" i="14"/>
  <c r="E759" i="14"/>
  <c r="F758" i="14"/>
  <c r="E758" i="14"/>
  <c r="F757" i="14"/>
  <c r="E757" i="14"/>
  <c r="F756" i="14"/>
  <c r="E756" i="14"/>
  <c r="F755" i="14"/>
  <c r="E755" i="14"/>
  <c r="F754" i="14"/>
  <c r="E754" i="14"/>
  <c r="F753" i="14"/>
  <c r="E753" i="14"/>
  <c r="F752" i="14"/>
  <c r="E752" i="14"/>
  <c r="F751" i="14"/>
  <c r="E751" i="14"/>
  <c r="F750" i="14"/>
  <c r="E750" i="14"/>
  <c r="F749" i="14"/>
  <c r="E749" i="14"/>
  <c r="F748" i="14"/>
  <c r="E748" i="14"/>
  <c r="F747" i="14"/>
  <c r="E747" i="14"/>
  <c r="F746" i="14"/>
  <c r="E746" i="14"/>
  <c r="F745" i="14"/>
  <c r="E745" i="14"/>
  <c r="F744" i="14"/>
  <c r="E744" i="14"/>
  <c r="F743" i="14"/>
  <c r="E743" i="14"/>
  <c r="F742" i="14"/>
  <c r="E742" i="14"/>
  <c r="F741" i="14"/>
  <c r="E741" i="14"/>
  <c r="F740" i="14"/>
  <c r="E740" i="14"/>
  <c r="F739" i="14"/>
  <c r="E739" i="14"/>
  <c r="F738" i="14"/>
  <c r="E738" i="14"/>
  <c r="F737" i="14"/>
  <c r="E737" i="14"/>
  <c r="F736" i="14"/>
  <c r="E736" i="14"/>
  <c r="F735" i="14"/>
  <c r="E735" i="14"/>
  <c r="F734" i="14"/>
  <c r="E734" i="14"/>
  <c r="F733" i="14"/>
  <c r="E733" i="14"/>
  <c r="F732" i="14"/>
  <c r="E732" i="14"/>
  <c r="F731" i="14"/>
  <c r="E731" i="14"/>
  <c r="F730" i="14"/>
  <c r="E730" i="14"/>
  <c r="F729" i="14"/>
  <c r="E729" i="14"/>
  <c r="F728" i="14"/>
  <c r="E728" i="14"/>
  <c r="F727" i="14"/>
  <c r="E727" i="14"/>
  <c r="F726" i="14"/>
  <c r="E726" i="14"/>
  <c r="F725" i="14"/>
  <c r="E725" i="14"/>
  <c r="F724" i="14"/>
  <c r="E724" i="14"/>
  <c r="F723" i="14"/>
  <c r="E723" i="14"/>
  <c r="F722" i="14"/>
  <c r="E722" i="14"/>
  <c r="F721" i="14"/>
  <c r="E721" i="14"/>
  <c r="F720" i="14"/>
  <c r="E720" i="14"/>
  <c r="F719" i="14"/>
  <c r="E719" i="14"/>
  <c r="F718" i="14"/>
  <c r="E718" i="14"/>
  <c r="F717" i="14"/>
  <c r="E717" i="14"/>
  <c r="F716" i="14"/>
  <c r="E716" i="14"/>
  <c r="F715" i="14"/>
  <c r="E715" i="14"/>
  <c r="F714" i="14"/>
  <c r="E714" i="14"/>
  <c r="F713" i="14"/>
  <c r="E713" i="14"/>
  <c r="F712" i="14"/>
  <c r="E712" i="14"/>
  <c r="F711" i="14"/>
  <c r="E711" i="14"/>
  <c r="F710" i="14"/>
  <c r="E710" i="14"/>
  <c r="F709" i="14"/>
  <c r="E709" i="14"/>
  <c r="F708" i="14"/>
  <c r="E708" i="14"/>
  <c r="F707" i="14"/>
  <c r="E707" i="14"/>
  <c r="F706" i="14"/>
  <c r="E706" i="14"/>
  <c r="F705" i="14"/>
  <c r="E705" i="14"/>
  <c r="F704" i="14"/>
  <c r="E704" i="14"/>
  <c r="F703" i="14"/>
  <c r="E703" i="14"/>
  <c r="F702" i="14"/>
  <c r="E702" i="14"/>
  <c r="F701" i="14"/>
  <c r="E701" i="14"/>
  <c r="F700" i="14"/>
  <c r="E700" i="14"/>
  <c r="F699" i="14"/>
  <c r="E699" i="14"/>
  <c r="F698" i="14"/>
  <c r="E698" i="14"/>
  <c r="F697" i="14"/>
  <c r="E697" i="14"/>
  <c r="F696" i="14"/>
  <c r="E696" i="14"/>
  <c r="F695" i="14"/>
  <c r="E695" i="14"/>
  <c r="F694" i="14"/>
  <c r="E694" i="14"/>
  <c r="F693" i="14"/>
  <c r="E693" i="14"/>
  <c r="F692" i="14"/>
  <c r="E692" i="14"/>
  <c r="F691" i="14"/>
  <c r="E691" i="14"/>
  <c r="F690" i="14"/>
  <c r="E690" i="14"/>
  <c r="F689" i="14"/>
  <c r="E689" i="14"/>
  <c r="F688" i="14"/>
  <c r="E688" i="14"/>
  <c r="F687" i="14"/>
  <c r="E687" i="14"/>
  <c r="F686" i="14"/>
  <c r="E686" i="14"/>
  <c r="F685" i="14"/>
  <c r="E685" i="14"/>
  <c r="F684" i="14"/>
  <c r="E684" i="14"/>
  <c r="F683" i="14"/>
  <c r="E683" i="14"/>
  <c r="F682" i="14"/>
  <c r="E682" i="14"/>
  <c r="F681" i="14"/>
  <c r="E681" i="14"/>
  <c r="F680" i="14"/>
  <c r="E680" i="14"/>
  <c r="F679" i="14"/>
  <c r="E679" i="14"/>
  <c r="F678" i="14"/>
  <c r="E678" i="14"/>
  <c r="F677" i="14"/>
  <c r="E677" i="14"/>
  <c r="F676" i="14"/>
  <c r="E676" i="14"/>
  <c r="F675" i="14"/>
  <c r="E675" i="14"/>
  <c r="F674" i="14"/>
  <c r="E674" i="14"/>
  <c r="F673" i="14"/>
  <c r="E673" i="14"/>
  <c r="F672" i="14"/>
  <c r="E672" i="14"/>
  <c r="F671" i="14"/>
  <c r="E671" i="14"/>
  <c r="F670" i="14"/>
  <c r="E670" i="14"/>
  <c r="F669" i="14"/>
  <c r="E669" i="14"/>
  <c r="F668" i="14"/>
  <c r="E668" i="14"/>
  <c r="F667" i="14"/>
  <c r="E667" i="14"/>
  <c r="F666" i="14"/>
  <c r="E666" i="14"/>
  <c r="F665" i="14"/>
  <c r="E665" i="14"/>
  <c r="F664" i="14"/>
  <c r="E664" i="14"/>
  <c r="F663" i="14"/>
  <c r="E663" i="14"/>
  <c r="F662" i="14"/>
  <c r="E662" i="14"/>
  <c r="F661" i="14"/>
  <c r="E661" i="14"/>
  <c r="F660" i="14"/>
  <c r="E660" i="14"/>
  <c r="F659" i="14"/>
  <c r="E659" i="14"/>
  <c r="F658" i="14"/>
  <c r="E658" i="14"/>
  <c r="F657" i="14"/>
  <c r="E657" i="14"/>
  <c r="F656" i="14"/>
  <c r="E656" i="14"/>
  <c r="F655" i="14"/>
  <c r="E655" i="14"/>
  <c r="F654" i="14"/>
  <c r="E654" i="14"/>
  <c r="F653" i="14"/>
  <c r="E653" i="14"/>
  <c r="F652" i="14"/>
  <c r="E652" i="14"/>
  <c r="F651" i="14"/>
  <c r="E651" i="14"/>
  <c r="F650" i="14"/>
  <c r="E650" i="14"/>
  <c r="F649" i="14"/>
  <c r="E649" i="14"/>
  <c r="F648" i="14"/>
  <c r="E648" i="14"/>
  <c r="F647" i="14"/>
  <c r="E647" i="14"/>
  <c r="F646" i="14"/>
  <c r="E646" i="14"/>
  <c r="F645" i="14"/>
  <c r="E645" i="14"/>
  <c r="F644" i="14"/>
  <c r="E644" i="14"/>
  <c r="F643" i="14"/>
  <c r="E643" i="14"/>
  <c r="F642" i="14"/>
  <c r="E642" i="14"/>
  <c r="F641" i="14"/>
  <c r="E641" i="14"/>
  <c r="F640" i="14"/>
  <c r="E640" i="14"/>
  <c r="F639" i="14"/>
  <c r="E639" i="14"/>
  <c r="F638" i="14"/>
  <c r="E638" i="14"/>
  <c r="F637" i="14"/>
  <c r="E637" i="14"/>
  <c r="F636" i="14"/>
  <c r="E636" i="14"/>
  <c r="F635" i="14"/>
  <c r="E635" i="14"/>
  <c r="F634" i="14"/>
  <c r="E634" i="14"/>
  <c r="F633" i="14"/>
  <c r="E633" i="14"/>
  <c r="F632" i="14"/>
  <c r="E632" i="14"/>
  <c r="F631" i="14"/>
  <c r="E631" i="14"/>
  <c r="F630" i="14"/>
  <c r="E630" i="14"/>
  <c r="F629" i="14"/>
  <c r="E629" i="14"/>
  <c r="F628" i="14"/>
  <c r="E628" i="14"/>
  <c r="F627" i="14"/>
  <c r="E627" i="14"/>
  <c r="F626" i="14"/>
  <c r="E626" i="14"/>
  <c r="F625" i="14"/>
  <c r="E625" i="14"/>
  <c r="F624" i="14"/>
  <c r="E624" i="14"/>
  <c r="F623" i="14"/>
  <c r="E623" i="14"/>
  <c r="F622" i="14"/>
  <c r="E622" i="14"/>
  <c r="F621" i="14"/>
  <c r="E621" i="14"/>
  <c r="F620" i="14"/>
  <c r="E620" i="14"/>
  <c r="F619" i="14"/>
  <c r="E619" i="14"/>
  <c r="F618" i="14"/>
  <c r="E618" i="14"/>
  <c r="F617" i="14"/>
  <c r="E617" i="14"/>
  <c r="F616" i="14"/>
  <c r="E616" i="14"/>
  <c r="F615" i="14"/>
  <c r="E615" i="14"/>
  <c r="F614" i="14"/>
  <c r="E614" i="14"/>
  <c r="F613" i="14"/>
  <c r="E613" i="14"/>
  <c r="F612" i="14"/>
  <c r="E612" i="14"/>
  <c r="F611" i="14"/>
  <c r="E611" i="14"/>
  <c r="F610" i="14"/>
  <c r="E610" i="14"/>
  <c r="F609" i="14"/>
  <c r="E609" i="14"/>
  <c r="F608" i="14"/>
  <c r="E608" i="14"/>
  <c r="F607" i="14"/>
  <c r="E607" i="14"/>
  <c r="F606" i="14"/>
  <c r="E606" i="14"/>
  <c r="F605" i="14"/>
  <c r="E605" i="14"/>
  <c r="F604" i="14"/>
  <c r="E604" i="14"/>
  <c r="F603" i="14"/>
  <c r="E603" i="14"/>
  <c r="F602" i="14"/>
  <c r="E602" i="14"/>
  <c r="F601" i="14"/>
  <c r="E601" i="14"/>
  <c r="F600" i="14"/>
  <c r="E600" i="14"/>
  <c r="F599" i="14"/>
  <c r="E599" i="14"/>
  <c r="F598" i="14"/>
  <c r="E598" i="14"/>
  <c r="F597" i="14"/>
  <c r="E597" i="14"/>
  <c r="F596" i="14"/>
  <c r="E596" i="14"/>
  <c r="F595" i="14"/>
  <c r="E595" i="14"/>
  <c r="F594" i="14"/>
  <c r="E594" i="14"/>
  <c r="F593" i="14"/>
  <c r="E593" i="14"/>
  <c r="F592" i="14"/>
  <c r="E592" i="14"/>
  <c r="F591" i="14"/>
  <c r="E591" i="14"/>
  <c r="F590" i="14"/>
  <c r="E590" i="14"/>
  <c r="F589" i="14"/>
  <c r="E589" i="14"/>
  <c r="F588" i="14"/>
  <c r="E588" i="14"/>
  <c r="F587" i="14"/>
  <c r="E587" i="14"/>
  <c r="F586" i="14"/>
  <c r="E586" i="14"/>
  <c r="F585" i="14"/>
  <c r="E585" i="14"/>
  <c r="F584" i="14"/>
  <c r="E584" i="14"/>
  <c r="F583" i="14"/>
  <c r="E583" i="14"/>
  <c r="F582" i="14"/>
  <c r="E582" i="14"/>
  <c r="F581" i="14"/>
  <c r="E581" i="14"/>
  <c r="F580" i="14"/>
  <c r="E580" i="14"/>
  <c r="F579" i="14"/>
  <c r="E579" i="14"/>
  <c r="F578" i="14"/>
  <c r="E578" i="14"/>
  <c r="F577" i="14"/>
  <c r="E577" i="14"/>
  <c r="F576" i="14"/>
  <c r="E576" i="14"/>
  <c r="F575" i="14"/>
  <c r="E575" i="14"/>
  <c r="F574" i="14"/>
  <c r="E574" i="14"/>
  <c r="F573" i="14"/>
  <c r="E573" i="14"/>
  <c r="F572" i="14"/>
  <c r="E572" i="14"/>
  <c r="F571" i="14"/>
  <c r="E571" i="14"/>
  <c r="F570" i="14"/>
  <c r="E570" i="14"/>
  <c r="F569" i="14"/>
  <c r="E569" i="14"/>
  <c r="F568" i="14"/>
  <c r="E568" i="14"/>
  <c r="F567" i="14"/>
  <c r="E567" i="14"/>
  <c r="F566" i="14"/>
  <c r="E566" i="14"/>
  <c r="F565" i="14"/>
  <c r="E565" i="14"/>
  <c r="F564" i="14"/>
  <c r="E564" i="14"/>
  <c r="F563" i="14"/>
  <c r="E563" i="14"/>
  <c r="F562" i="14"/>
  <c r="E562" i="14"/>
  <c r="F561" i="14"/>
  <c r="E561" i="14"/>
  <c r="F560" i="14"/>
  <c r="E560" i="14"/>
  <c r="F559" i="14"/>
  <c r="E559" i="14"/>
  <c r="F558" i="14"/>
  <c r="E558" i="14"/>
  <c r="F557" i="14"/>
  <c r="E557" i="14"/>
  <c r="F556" i="14"/>
  <c r="E556" i="14"/>
  <c r="F555" i="14"/>
  <c r="E555" i="14"/>
  <c r="F554" i="14"/>
  <c r="E554" i="14"/>
  <c r="F553" i="14"/>
  <c r="E553" i="14"/>
  <c r="F552" i="14"/>
  <c r="E552" i="14"/>
  <c r="F551" i="14"/>
  <c r="E551" i="14"/>
  <c r="F550" i="14"/>
  <c r="E550" i="14"/>
  <c r="F549" i="14"/>
  <c r="E549" i="14"/>
  <c r="F548" i="14"/>
  <c r="E548" i="14"/>
  <c r="F547" i="14"/>
  <c r="E547" i="14"/>
  <c r="F546" i="14"/>
  <c r="E546" i="14"/>
  <c r="F545" i="14"/>
  <c r="E545" i="14"/>
  <c r="F544" i="14"/>
  <c r="E544" i="14"/>
  <c r="F543" i="14"/>
  <c r="E543" i="14"/>
  <c r="F542" i="14"/>
  <c r="E542" i="14"/>
  <c r="F541" i="14"/>
  <c r="E541" i="14"/>
  <c r="F540" i="14"/>
  <c r="E540" i="14"/>
  <c r="F539" i="14"/>
  <c r="E539" i="14"/>
  <c r="F538" i="14"/>
  <c r="E538" i="14"/>
  <c r="F537" i="14"/>
  <c r="E537" i="14"/>
  <c r="F536" i="14"/>
  <c r="E536" i="14"/>
  <c r="F535" i="14"/>
  <c r="E535" i="14"/>
  <c r="F534" i="14"/>
  <c r="E534" i="14"/>
  <c r="F533" i="14"/>
  <c r="E533" i="14"/>
  <c r="F532" i="14"/>
  <c r="E532" i="14"/>
  <c r="F531" i="14"/>
  <c r="E531" i="14"/>
  <c r="F530" i="14"/>
  <c r="E530" i="14"/>
  <c r="F529" i="14"/>
  <c r="E529" i="14"/>
  <c r="F528" i="14"/>
  <c r="E528" i="14"/>
  <c r="F527" i="14"/>
  <c r="E527" i="14"/>
  <c r="F526" i="14"/>
  <c r="E526" i="14"/>
  <c r="F525" i="14"/>
  <c r="E525" i="14"/>
  <c r="F524" i="14"/>
  <c r="E524" i="14"/>
  <c r="F523" i="14"/>
  <c r="E523" i="14"/>
  <c r="F522" i="14"/>
  <c r="E522" i="14"/>
  <c r="F521" i="14"/>
  <c r="E521" i="14"/>
  <c r="F520" i="14"/>
  <c r="E520" i="14"/>
  <c r="F519" i="14"/>
  <c r="E519" i="14"/>
  <c r="F518" i="14"/>
  <c r="E518" i="14"/>
  <c r="F517" i="14"/>
  <c r="E517" i="14"/>
  <c r="F516" i="14"/>
  <c r="E516" i="14"/>
  <c r="F515" i="14"/>
  <c r="E515" i="14"/>
  <c r="F514" i="14"/>
  <c r="E514" i="14"/>
  <c r="F513" i="14"/>
  <c r="E513" i="14"/>
  <c r="F512" i="14"/>
  <c r="E512" i="14"/>
  <c r="F511" i="14"/>
  <c r="E511" i="14"/>
  <c r="F510" i="14"/>
  <c r="E510" i="14"/>
  <c r="F509" i="14"/>
  <c r="E509" i="14"/>
  <c r="F508" i="14"/>
  <c r="E508" i="14"/>
  <c r="F507" i="14"/>
  <c r="E507" i="14"/>
  <c r="F506" i="14"/>
  <c r="E506" i="14"/>
  <c r="F505" i="14"/>
  <c r="E505" i="14"/>
  <c r="F504" i="14"/>
  <c r="E504" i="14"/>
  <c r="F503" i="14"/>
  <c r="E503" i="14"/>
  <c r="F502" i="14"/>
  <c r="E502" i="14"/>
  <c r="F501" i="14"/>
  <c r="E501" i="14"/>
  <c r="F500" i="14"/>
  <c r="E500" i="14"/>
  <c r="F499" i="14"/>
  <c r="E499" i="14"/>
  <c r="F498" i="14"/>
  <c r="E498" i="14"/>
  <c r="F497" i="14"/>
  <c r="E497" i="14"/>
  <c r="F496" i="14"/>
  <c r="E496" i="14"/>
  <c r="F495" i="14"/>
  <c r="E495" i="14"/>
  <c r="F494" i="14"/>
  <c r="E494" i="14"/>
  <c r="F493" i="14"/>
  <c r="E493" i="14"/>
  <c r="F492" i="14"/>
  <c r="E492" i="14"/>
  <c r="F491" i="14"/>
  <c r="E491" i="14"/>
  <c r="F490" i="14"/>
  <c r="E490" i="14"/>
  <c r="F489" i="14"/>
  <c r="E489" i="14"/>
  <c r="F488" i="14"/>
  <c r="E488" i="14"/>
  <c r="F487" i="14"/>
  <c r="E487" i="14"/>
  <c r="F486" i="14"/>
  <c r="E486" i="14"/>
  <c r="F485" i="14"/>
  <c r="E485" i="14"/>
  <c r="F484" i="14"/>
  <c r="E484" i="14"/>
  <c r="F483" i="14"/>
  <c r="E483" i="14"/>
  <c r="F482" i="14"/>
  <c r="E482" i="14"/>
  <c r="F481" i="14"/>
  <c r="E481" i="14"/>
  <c r="F480" i="14"/>
  <c r="E480" i="14"/>
  <c r="F479" i="14"/>
  <c r="E479" i="14"/>
  <c r="F478" i="14"/>
  <c r="E478" i="14"/>
  <c r="F477" i="14"/>
  <c r="E477" i="14"/>
  <c r="F476" i="14"/>
  <c r="E476" i="14"/>
  <c r="F475" i="14"/>
  <c r="E475" i="14"/>
  <c r="F474" i="14"/>
  <c r="E474" i="14"/>
  <c r="F473" i="14"/>
  <c r="E473" i="14"/>
  <c r="F472" i="14"/>
  <c r="E472" i="14"/>
  <c r="F471" i="14"/>
  <c r="E471" i="14"/>
  <c r="F470" i="14"/>
  <c r="E470" i="14"/>
  <c r="F469" i="14"/>
  <c r="E469" i="14"/>
  <c r="F468" i="14"/>
  <c r="E468" i="14"/>
  <c r="F467" i="14"/>
  <c r="E467" i="14"/>
  <c r="F466" i="14"/>
  <c r="E466" i="14"/>
  <c r="F465" i="14"/>
  <c r="E465" i="14"/>
  <c r="F464" i="14"/>
  <c r="E464" i="14"/>
  <c r="F463" i="14"/>
  <c r="E463" i="14"/>
  <c r="F462" i="14"/>
  <c r="E462" i="14"/>
  <c r="F461" i="14"/>
  <c r="E461" i="14"/>
  <c r="F460" i="14"/>
  <c r="E460" i="14"/>
  <c r="F459" i="14"/>
  <c r="E459" i="14"/>
  <c r="F458" i="14"/>
  <c r="E458" i="14"/>
  <c r="F457" i="14"/>
  <c r="E457" i="14"/>
  <c r="F456" i="14"/>
  <c r="E456" i="14"/>
  <c r="F455" i="14"/>
  <c r="E455" i="14"/>
  <c r="F454" i="14"/>
  <c r="E454" i="14"/>
  <c r="F453" i="14"/>
  <c r="E453" i="14"/>
  <c r="F452" i="14"/>
  <c r="E452" i="14"/>
  <c r="F451" i="14"/>
  <c r="E451" i="14"/>
  <c r="F450" i="14"/>
  <c r="E450" i="14"/>
  <c r="F449" i="14"/>
  <c r="E449" i="14"/>
  <c r="F448" i="14"/>
  <c r="E448" i="14"/>
  <c r="F447" i="14"/>
  <c r="E447" i="14"/>
  <c r="F446" i="14"/>
  <c r="E446" i="14"/>
  <c r="F445" i="14"/>
  <c r="E445" i="14"/>
  <c r="F444" i="14"/>
  <c r="E444" i="14"/>
  <c r="F443" i="14"/>
  <c r="E443" i="14"/>
  <c r="F442" i="14"/>
  <c r="E442" i="14"/>
  <c r="F441" i="14"/>
  <c r="E441" i="14"/>
  <c r="F440" i="14"/>
  <c r="E440" i="14"/>
  <c r="F439" i="14"/>
  <c r="E439" i="14"/>
  <c r="F438" i="14"/>
  <c r="E438" i="14"/>
  <c r="F437" i="14"/>
  <c r="E437" i="14"/>
  <c r="F436" i="14"/>
  <c r="E436" i="14"/>
  <c r="F435" i="14"/>
  <c r="E435" i="14"/>
  <c r="F434" i="14"/>
  <c r="E434" i="14"/>
  <c r="F433" i="14"/>
  <c r="E433" i="14"/>
  <c r="F432" i="14"/>
  <c r="E432" i="14"/>
  <c r="F431" i="14"/>
  <c r="E431" i="14"/>
  <c r="F430" i="14"/>
  <c r="E430" i="14"/>
  <c r="F429" i="14"/>
  <c r="E429" i="14"/>
  <c r="F428" i="14"/>
  <c r="E428" i="14"/>
  <c r="F427" i="14"/>
  <c r="E427" i="14"/>
  <c r="F426" i="14"/>
  <c r="E426" i="14"/>
  <c r="F425" i="14"/>
  <c r="E425" i="14"/>
  <c r="F424" i="14"/>
  <c r="E424" i="14"/>
  <c r="F423" i="14"/>
  <c r="E423" i="14"/>
  <c r="F422" i="14"/>
  <c r="E422" i="14"/>
  <c r="F421" i="14"/>
  <c r="E421" i="14"/>
  <c r="F420" i="14"/>
  <c r="E420" i="14"/>
  <c r="F419" i="14"/>
  <c r="E419" i="14"/>
  <c r="F418" i="14"/>
  <c r="E418" i="14"/>
  <c r="F417" i="14"/>
  <c r="E417" i="14"/>
  <c r="F416" i="14"/>
  <c r="E416" i="14"/>
  <c r="F415" i="14"/>
  <c r="E415" i="14"/>
  <c r="F414" i="14"/>
  <c r="E414" i="14"/>
  <c r="F413" i="14"/>
  <c r="E413" i="14"/>
  <c r="F412" i="14"/>
  <c r="E412" i="14"/>
  <c r="F411" i="14"/>
  <c r="E411" i="14"/>
  <c r="F410" i="14"/>
  <c r="E410" i="14"/>
  <c r="F409" i="14"/>
  <c r="E409" i="14"/>
  <c r="F408" i="14"/>
  <c r="E408" i="14"/>
  <c r="F407" i="14"/>
  <c r="E407" i="14"/>
  <c r="F406" i="14"/>
  <c r="E406" i="14"/>
  <c r="F405" i="14"/>
  <c r="E405" i="14"/>
  <c r="F404" i="14"/>
  <c r="E404" i="14"/>
  <c r="F403" i="14"/>
  <c r="E403" i="14"/>
  <c r="F402" i="14"/>
  <c r="E402" i="14"/>
  <c r="F401" i="14"/>
  <c r="E401" i="14"/>
  <c r="F400" i="14"/>
  <c r="E400" i="14"/>
  <c r="F399" i="14"/>
  <c r="E399" i="14"/>
  <c r="F398" i="14"/>
  <c r="E398" i="14"/>
  <c r="F397" i="14"/>
  <c r="E397" i="14"/>
  <c r="F396" i="14"/>
  <c r="E396" i="14"/>
  <c r="F395" i="14"/>
  <c r="E395" i="14"/>
  <c r="F394" i="14"/>
  <c r="E394" i="14"/>
  <c r="F393" i="14"/>
  <c r="E393" i="14"/>
  <c r="F392" i="14"/>
  <c r="E392" i="14"/>
  <c r="F391" i="14"/>
  <c r="E391" i="14"/>
  <c r="F390" i="14"/>
  <c r="E390" i="14"/>
  <c r="F389" i="14"/>
  <c r="E389" i="14"/>
  <c r="F388" i="14"/>
  <c r="E388" i="14"/>
  <c r="F387" i="14"/>
  <c r="E387" i="14"/>
  <c r="F386" i="14"/>
  <c r="E386" i="14"/>
  <c r="F385" i="14"/>
  <c r="E385" i="14"/>
  <c r="F384" i="14"/>
  <c r="E384" i="14"/>
  <c r="F383" i="14"/>
  <c r="E383" i="14"/>
  <c r="F382" i="14"/>
  <c r="E382" i="14"/>
  <c r="F381" i="14"/>
  <c r="E381" i="14"/>
  <c r="F380" i="14"/>
  <c r="E380" i="14"/>
  <c r="F379" i="14"/>
  <c r="E379" i="14"/>
  <c r="F378" i="14"/>
  <c r="E378" i="14"/>
  <c r="F377" i="14"/>
  <c r="E377" i="14"/>
  <c r="F376" i="14"/>
  <c r="E376" i="14"/>
  <c r="F375" i="14"/>
  <c r="E375" i="14"/>
  <c r="F374" i="14"/>
  <c r="E374" i="14"/>
  <c r="F373" i="14"/>
  <c r="E373" i="14"/>
  <c r="F372" i="14"/>
  <c r="E372" i="14"/>
  <c r="F371" i="14"/>
  <c r="E371" i="14"/>
  <c r="F370" i="14"/>
  <c r="E370" i="14"/>
  <c r="F369" i="14"/>
  <c r="E369" i="14"/>
  <c r="F368" i="14"/>
  <c r="E368" i="14"/>
  <c r="F367" i="14"/>
  <c r="E367" i="14"/>
  <c r="F366" i="14"/>
  <c r="E366" i="14"/>
  <c r="F365" i="14"/>
  <c r="E365" i="14"/>
  <c r="F364" i="14"/>
  <c r="E364" i="14"/>
  <c r="F363" i="14"/>
  <c r="E363" i="14"/>
  <c r="F362" i="14"/>
  <c r="E362" i="14"/>
  <c r="F361" i="14"/>
  <c r="E361" i="14"/>
  <c r="F360" i="14"/>
  <c r="E360" i="14"/>
  <c r="F359" i="14"/>
  <c r="E359" i="14"/>
  <c r="F358" i="14"/>
  <c r="E358" i="14"/>
  <c r="F357" i="14"/>
  <c r="E357" i="14"/>
  <c r="F356" i="14"/>
  <c r="E356" i="14"/>
  <c r="F355" i="14"/>
  <c r="E355" i="14"/>
  <c r="F354" i="14"/>
  <c r="E354" i="14"/>
  <c r="F353" i="14"/>
  <c r="E353" i="14"/>
  <c r="F352" i="14"/>
  <c r="E352" i="14"/>
  <c r="F351" i="14"/>
  <c r="E351" i="14"/>
  <c r="F350" i="14"/>
  <c r="E350" i="14"/>
  <c r="F349" i="14"/>
  <c r="E349" i="14"/>
  <c r="F348" i="14"/>
  <c r="E348" i="14"/>
  <c r="F347" i="14"/>
  <c r="E347" i="14"/>
  <c r="F346" i="14"/>
  <c r="E346" i="14"/>
  <c r="F345" i="14"/>
  <c r="E345" i="14"/>
  <c r="F344" i="14"/>
  <c r="E344" i="14"/>
  <c r="F343" i="14"/>
  <c r="E343" i="14"/>
  <c r="F342" i="14"/>
  <c r="E342" i="14"/>
  <c r="F341" i="14"/>
  <c r="E341" i="14"/>
  <c r="F340" i="14"/>
  <c r="E340" i="14"/>
  <c r="F339" i="14"/>
  <c r="E339" i="14"/>
  <c r="F338" i="14"/>
  <c r="E338" i="14"/>
  <c r="F337" i="14"/>
  <c r="E337" i="14"/>
  <c r="F336" i="14"/>
  <c r="E336" i="14"/>
  <c r="F335" i="14"/>
  <c r="E335" i="14"/>
  <c r="F334" i="14"/>
  <c r="E334" i="14"/>
  <c r="F333" i="14"/>
  <c r="E333" i="14"/>
  <c r="F332" i="14"/>
  <c r="E332" i="14"/>
  <c r="F331" i="14"/>
  <c r="E331" i="14"/>
  <c r="F330" i="14"/>
  <c r="E330" i="14"/>
  <c r="F329" i="14"/>
  <c r="E329" i="14"/>
  <c r="F328" i="14"/>
  <c r="E328" i="14"/>
  <c r="F327" i="14"/>
  <c r="E327" i="14"/>
  <c r="F326" i="14"/>
  <c r="E326" i="14"/>
  <c r="F325" i="14"/>
  <c r="E325" i="14"/>
  <c r="F324" i="14"/>
  <c r="E324" i="14"/>
  <c r="F323" i="14"/>
  <c r="E323" i="14"/>
  <c r="F322" i="14"/>
  <c r="E322" i="14"/>
  <c r="F321" i="14"/>
  <c r="E321" i="14"/>
  <c r="F320" i="14"/>
  <c r="E320" i="14"/>
  <c r="F319" i="14"/>
  <c r="E319" i="14"/>
  <c r="F318" i="14"/>
  <c r="E318" i="14"/>
  <c r="F317" i="14"/>
  <c r="E317" i="14"/>
  <c r="F316" i="14"/>
  <c r="E316" i="14"/>
  <c r="F315" i="14"/>
  <c r="E315" i="14"/>
  <c r="F314" i="14"/>
  <c r="E314" i="14"/>
  <c r="F313" i="14"/>
  <c r="E313" i="14"/>
  <c r="F312" i="14"/>
  <c r="E312" i="14"/>
  <c r="F311" i="14"/>
  <c r="E311" i="14"/>
  <c r="F310" i="14"/>
  <c r="E310" i="14"/>
  <c r="F309" i="14"/>
  <c r="E309" i="14"/>
  <c r="F308" i="14"/>
  <c r="E308" i="14"/>
  <c r="F307" i="14"/>
  <c r="E307" i="14"/>
  <c r="F306" i="14"/>
  <c r="E306" i="14"/>
  <c r="F305" i="14"/>
  <c r="E305" i="14"/>
  <c r="F304" i="14"/>
  <c r="E304" i="14"/>
  <c r="F303" i="14"/>
  <c r="E303" i="14"/>
  <c r="F302" i="14"/>
  <c r="E302" i="14"/>
  <c r="F301" i="14"/>
  <c r="E301" i="14"/>
  <c r="F300" i="14"/>
  <c r="E300" i="14"/>
  <c r="F299" i="14"/>
  <c r="E299" i="14"/>
  <c r="F298" i="14"/>
  <c r="E298" i="14"/>
  <c r="F297" i="14"/>
  <c r="E297" i="14"/>
  <c r="F296" i="14"/>
  <c r="E296" i="14"/>
  <c r="F295" i="14"/>
  <c r="E295" i="14"/>
  <c r="F294" i="14"/>
  <c r="E294" i="14"/>
  <c r="F293" i="14"/>
  <c r="E293" i="14"/>
  <c r="F292" i="14"/>
  <c r="E292" i="14"/>
  <c r="F291" i="14"/>
  <c r="E291" i="14"/>
  <c r="F290" i="14"/>
  <c r="E290" i="14"/>
  <c r="F289" i="14"/>
  <c r="E289" i="14"/>
  <c r="F288" i="14"/>
  <c r="E288" i="14"/>
  <c r="F287" i="14"/>
  <c r="E287" i="14"/>
  <c r="F286" i="14"/>
  <c r="E286" i="14"/>
  <c r="F285" i="14"/>
  <c r="E285" i="14"/>
  <c r="F284" i="14"/>
  <c r="E284" i="14"/>
  <c r="F283" i="14"/>
  <c r="E283" i="14"/>
  <c r="F282" i="14"/>
  <c r="E282" i="14"/>
  <c r="F281" i="14"/>
  <c r="E281" i="14"/>
  <c r="F280" i="14"/>
  <c r="E280" i="14"/>
  <c r="F279" i="14"/>
  <c r="E279" i="14"/>
  <c r="F278" i="14"/>
  <c r="E278" i="14"/>
  <c r="F277" i="14"/>
  <c r="E277" i="14"/>
  <c r="F276" i="14"/>
  <c r="E276" i="14"/>
  <c r="F275" i="14"/>
  <c r="E275" i="14"/>
  <c r="F274" i="14"/>
  <c r="E274" i="14"/>
  <c r="F273" i="14"/>
  <c r="E273" i="14"/>
  <c r="F272" i="14"/>
  <c r="E272" i="14"/>
  <c r="F271" i="14"/>
  <c r="E271" i="14"/>
  <c r="F270" i="14"/>
  <c r="E270" i="14"/>
  <c r="F269" i="14"/>
  <c r="E269" i="14"/>
  <c r="F268" i="14"/>
  <c r="E268" i="14"/>
  <c r="F267" i="14"/>
  <c r="E267" i="14"/>
  <c r="F266" i="14"/>
  <c r="E266" i="14"/>
  <c r="F265" i="14"/>
  <c r="E265" i="14"/>
  <c r="F264" i="14"/>
  <c r="E264" i="14"/>
  <c r="F263" i="14"/>
  <c r="E263" i="14"/>
  <c r="F262" i="14"/>
  <c r="E262" i="14"/>
  <c r="F261" i="14"/>
  <c r="E261" i="14"/>
  <c r="F260" i="14"/>
  <c r="E260" i="14"/>
  <c r="F259" i="14"/>
  <c r="E259" i="14"/>
  <c r="F258" i="14"/>
  <c r="E258" i="14"/>
  <c r="F257" i="14"/>
  <c r="E257" i="14"/>
  <c r="F256" i="14"/>
  <c r="E256" i="14"/>
  <c r="F255" i="14"/>
  <c r="E255" i="14"/>
  <c r="F254" i="14"/>
  <c r="E254" i="14"/>
  <c r="F253" i="14"/>
  <c r="E253" i="14"/>
  <c r="F252" i="14"/>
  <c r="E252" i="14"/>
  <c r="F251" i="14"/>
  <c r="E251" i="14"/>
  <c r="F250" i="14"/>
  <c r="E250" i="14"/>
  <c r="F249" i="14"/>
  <c r="E249" i="14"/>
  <c r="F248" i="14"/>
  <c r="E248" i="14"/>
  <c r="F247" i="14"/>
  <c r="E247" i="14"/>
  <c r="F246" i="14"/>
  <c r="E246" i="14"/>
  <c r="F245" i="14"/>
  <c r="E245" i="14"/>
  <c r="F244" i="14"/>
  <c r="E244" i="14"/>
  <c r="F243" i="14"/>
  <c r="E243" i="14"/>
  <c r="F242" i="14"/>
  <c r="E242" i="14"/>
  <c r="F241" i="14"/>
  <c r="E241" i="14"/>
  <c r="F240" i="14"/>
  <c r="E240" i="14"/>
  <c r="F239" i="14"/>
  <c r="E239" i="14"/>
  <c r="F238" i="14"/>
  <c r="E238" i="14"/>
  <c r="F237" i="14"/>
  <c r="E237" i="14"/>
  <c r="F236" i="14"/>
  <c r="E236" i="14"/>
  <c r="F235" i="14"/>
  <c r="E235" i="14"/>
  <c r="F234" i="14"/>
  <c r="E234" i="14"/>
  <c r="F233" i="14"/>
  <c r="E233" i="14"/>
  <c r="F232" i="14"/>
  <c r="E232" i="14"/>
  <c r="F231" i="14"/>
  <c r="E231" i="14"/>
  <c r="F230" i="14"/>
  <c r="E230" i="14"/>
  <c r="F229" i="14"/>
  <c r="E229" i="14"/>
  <c r="F228" i="14"/>
  <c r="E228" i="14"/>
  <c r="F227" i="14"/>
  <c r="E227" i="14"/>
  <c r="F226" i="14"/>
  <c r="E226" i="14"/>
  <c r="F225" i="14"/>
  <c r="E225" i="14"/>
  <c r="F224" i="14"/>
  <c r="E224" i="14"/>
  <c r="F223" i="14"/>
  <c r="E223" i="14"/>
  <c r="F222" i="14"/>
  <c r="E222" i="14"/>
  <c r="F221" i="14"/>
  <c r="E221" i="14"/>
  <c r="F220" i="14"/>
  <c r="E220" i="14"/>
  <c r="F219" i="14"/>
  <c r="E219" i="14"/>
  <c r="F218" i="14"/>
  <c r="E218" i="14"/>
  <c r="F217" i="14"/>
  <c r="E217" i="14"/>
  <c r="F216" i="14"/>
  <c r="E216" i="14"/>
  <c r="F215" i="14"/>
  <c r="E215" i="14"/>
  <c r="F214" i="14"/>
  <c r="E214" i="14"/>
  <c r="F213" i="14"/>
  <c r="E213" i="14"/>
  <c r="F212" i="14"/>
  <c r="E212" i="14"/>
  <c r="F211" i="14"/>
  <c r="E211" i="14"/>
  <c r="F210" i="14"/>
  <c r="E210" i="14"/>
  <c r="F209" i="14"/>
  <c r="E209" i="14"/>
  <c r="F208" i="14"/>
  <c r="E208" i="14"/>
  <c r="F207" i="14"/>
  <c r="E207" i="14"/>
  <c r="F206" i="14"/>
  <c r="E206" i="14"/>
  <c r="F205" i="14"/>
  <c r="E205" i="14"/>
  <c r="F204" i="14"/>
  <c r="E204" i="14"/>
  <c r="F203" i="14"/>
  <c r="E203" i="14"/>
  <c r="F202" i="14"/>
  <c r="E202" i="14"/>
  <c r="F201" i="14"/>
  <c r="E201" i="14"/>
  <c r="F200" i="14"/>
  <c r="E200" i="14"/>
  <c r="F199" i="14"/>
  <c r="E199" i="14"/>
  <c r="F198" i="14"/>
  <c r="E198" i="14"/>
  <c r="F197" i="14"/>
  <c r="E197" i="14"/>
  <c r="F196" i="14"/>
  <c r="E196" i="14"/>
  <c r="F195" i="14"/>
  <c r="E195" i="14"/>
  <c r="F194" i="14"/>
  <c r="E194" i="14"/>
  <c r="F193" i="14"/>
  <c r="E193" i="14"/>
  <c r="F192" i="14"/>
  <c r="E192" i="14"/>
  <c r="F191" i="14"/>
  <c r="E191" i="14"/>
  <c r="F190" i="14"/>
  <c r="E190" i="14"/>
  <c r="F189" i="14"/>
  <c r="E189" i="14"/>
  <c r="F188" i="14"/>
  <c r="E188" i="14"/>
  <c r="F187" i="14"/>
  <c r="E187" i="14"/>
  <c r="F186" i="14"/>
  <c r="E186" i="14"/>
  <c r="F185" i="14"/>
  <c r="E185" i="14"/>
  <c r="F184" i="14"/>
  <c r="E184" i="14"/>
  <c r="F183" i="14"/>
  <c r="E183" i="14"/>
  <c r="F182" i="14"/>
  <c r="E182" i="14"/>
  <c r="F181" i="14"/>
  <c r="E181" i="14"/>
  <c r="F180" i="14"/>
  <c r="E180" i="14"/>
  <c r="F179" i="14"/>
  <c r="E179" i="14"/>
  <c r="F178" i="14"/>
  <c r="E178" i="14"/>
  <c r="F177" i="14"/>
  <c r="E177" i="14"/>
  <c r="F176" i="14"/>
  <c r="E176" i="14"/>
  <c r="F175" i="14"/>
  <c r="E175" i="14"/>
  <c r="F174" i="14"/>
  <c r="E174" i="14"/>
  <c r="F173" i="14"/>
  <c r="E173" i="14"/>
  <c r="F172" i="14"/>
  <c r="E172" i="14"/>
  <c r="F171" i="14"/>
  <c r="E171" i="14"/>
  <c r="F170" i="14"/>
  <c r="E170" i="14"/>
  <c r="F169" i="14"/>
  <c r="E169" i="14"/>
  <c r="F168" i="14"/>
  <c r="E168" i="14"/>
  <c r="F167" i="14"/>
  <c r="E167" i="14"/>
  <c r="F166" i="14"/>
  <c r="E166" i="14"/>
  <c r="F165" i="14"/>
  <c r="E165" i="14"/>
  <c r="F164" i="14"/>
  <c r="E164" i="14"/>
  <c r="F163" i="14"/>
  <c r="E163" i="14"/>
  <c r="F162" i="14"/>
  <c r="E162" i="14"/>
  <c r="F161" i="14"/>
  <c r="E161" i="14"/>
  <c r="F160" i="14"/>
  <c r="E160" i="14"/>
  <c r="F159" i="14"/>
  <c r="E159" i="14"/>
  <c r="F158" i="14"/>
  <c r="E158" i="14"/>
  <c r="F157" i="14"/>
  <c r="E157" i="14"/>
  <c r="F156" i="14"/>
  <c r="E156" i="14"/>
  <c r="F155" i="14"/>
  <c r="E155" i="14"/>
  <c r="F154" i="14"/>
  <c r="E154" i="14"/>
  <c r="F153" i="14"/>
  <c r="E153" i="14"/>
  <c r="F152" i="14"/>
  <c r="E152" i="14"/>
  <c r="F151" i="14"/>
  <c r="E151" i="14"/>
  <c r="F150" i="14"/>
  <c r="E150" i="14"/>
  <c r="F149" i="14"/>
  <c r="E149" i="14"/>
  <c r="F148" i="14"/>
  <c r="E148" i="14"/>
  <c r="F147" i="14"/>
  <c r="E147" i="14"/>
  <c r="F146" i="14"/>
  <c r="E146" i="14"/>
  <c r="F145" i="14"/>
  <c r="E145" i="14"/>
  <c r="F144" i="14"/>
  <c r="E144" i="14"/>
  <c r="F143" i="14"/>
  <c r="E143" i="14"/>
  <c r="F142" i="14"/>
  <c r="E142" i="14"/>
  <c r="F141" i="14"/>
  <c r="E141" i="14"/>
  <c r="F140" i="14"/>
  <c r="E140" i="14"/>
  <c r="F139" i="14"/>
  <c r="E139" i="14"/>
  <c r="F138" i="14"/>
  <c r="E138" i="14"/>
  <c r="F137" i="14"/>
  <c r="E137" i="14"/>
  <c r="F136" i="14"/>
  <c r="E136" i="14"/>
  <c r="F135" i="14"/>
  <c r="E135" i="14"/>
  <c r="F134" i="14"/>
  <c r="E134" i="14"/>
  <c r="F133" i="14"/>
  <c r="E133" i="14"/>
  <c r="F132" i="14"/>
  <c r="E132" i="14"/>
  <c r="F131" i="14"/>
  <c r="E131" i="14"/>
  <c r="F130" i="14"/>
  <c r="E130" i="14"/>
  <c r="F129" i="14"/>
  <c r="E129" i="14"/>
  <c r="F128" i="14"/>
  <c r="E128" i="14"/>
  <c r="F127" i="14"/>
  <c r="E127" i="14"/>
  <c r="F126" i="14"/>
  <c r="E126" i="14"/>
  <c r="F125" i="14"/>
  <c r="E125" i="14"/>
  <c r="F124" i="14"/>
  <c r="E124" i="14"/>
  <c r="F123" i="14"/>
  <c r="E123" i="14"/>
  <c r="F122" i="14"/>
  <c r="E122" i="14"/>
  <c r="F121" i="14"/>
  <c r="E121" i="14"/>
  <c r="F120" i="14"/>
  <c r="E120" i="14"/>
  <c r="F119" i="14"/>
  <c r="E119" i="14"/>
  <c r="F118" i="14"/>
  <c r="E118" i="14"/>
  <c r="F117" i="14"/>
  <c r="E117" i="14"/>
  <c r="F116" i="14"/>
  <c r="E116" i="14"/>
  <c r="F115" i="14"/>
  <c r="E115" i="14"/>
  <c r="F114" i="14"/>
  <c r="E114" i="14"/>
  <c r="F113" i="14"/>
  <c r="E113" i="14"/>
  <c r="F112" i="14"/>
  <c r="E112" i="14"/>
  <c r="F111" i="14"/>
  <c r="E111" i="14"/>
  <c r="F110" i="14"/>
  <c r="E110" i="14"/>
  <c r="F109" i="14"/>
  <c r="E109" i="14"/>
  <c r="F108" i="14"/>
  <c r="E108" i="14"/>
  <c r="F107" i="14"/>
  <c r="E107" i="14"/>
  <c r="F106" i="14"/>
  <c r="E106" i="14"/>
  <c r="F105" i="14"/>
  <c r="E105" i="14"/>
  <c r="F104" i="14"/>
  <c r="E104" i="14"/>
  <c r="F103" i="14"/>
  <c r="E103" i="14"/>
  <c r="F102" i="14"/>
  <c r="E102" i="14"/>
  <c r="F101" i="14"/>
  <c r="E101" i="14"/>
  <c r="F100" i="14"/>
  <c r="E100" i="14"/>
  <c r="F99" i="14"/>
  <c r="E99" i="14"/>
  <c r="F98" i="14"/>
  <c r="E98" i="14"/>
  <c r="F97" i="14"/>
  <c r="E97" i="14"/>
  <c r="F96" i="14"/>
  <c r="E96" i="14"/>
  <c r="F95" i="14"/>
  <c r="E95" i="14"/>
  <c r="F94" i="14"/>
  <c r="E94" i="14"/>
  <c r="F93" i="14"/>
  <c r="E93" i="14"/>
  <c r="F92" i="14"/>
  <c r="E92" i="14"/>
  <c r="F91" i="14"/>
  <c r="E91" i="14"/>
  <c r="F90" i="14"/>
  <c r="E90" i="14"/>
  <c r="F89" i="14"/>
  <c r="E89" i="14"/>
  <c r="F88" i="14"/>
  <c r="E88" i="14"/>
  <c r="F87" i="14"/>
  <c r="E87" i="14"/>
  <c r="F86" i="14"/>
  <c r="E86" i="14"/>
  <c r="F85" i="14"/>
  <c r="E85" i="14"/>
  <c r="F84" i="14"/>
  <c r="E84" i="14"/>
  <c r="F83" i="14"/>
  <c r="E83" i="14"/>
  <c r="F82" i="14"/>
  <c r="E82" i="14"/>
  <c r="F81" i="14"/>
  <c r="E81" i="14"/>
  <c r="F80" i="14"/>
  <c r="E80" i="14"/>
  <c r="F79" i="14"/>
  <c r="E79" i="14"/>
  <c r="F78" i="14"/>
  <c r="E78" i="14"/>
  <c r="F77" i="14"/>
  <c r="E77" i="14"/>
  <c r="F76" i="14"/>
  <c r="E76" i="14"/>
  <c r="F75" i="14"/>
  <c r="E75" i="14"/>
  <c r="F74" i="14"/>
  <c r="E74" i="14"/>
  <c r="F73" i="14"/>
  <c r="E73" i="14"/>
  <c r="F72" i="14"/>
  <c r="E72" i="14"/>
  <c r="F71" i="14"/>
  <c r="E71" i="14"/>
  <c r="F70" i="14"/>
  <c r="E70" i="14"/>
  <c r="F69" i="14"/>
  <c r="E69" i="14"/>
  <c r="F68" i="14"/>
  <c r="E68" i="14"/>
  <c r="F67" i="14"/>
  <c r="E67" i="14"/>
  <c r="F66" i="14"/>
  <c r="E66" i="14"/>
  <c r="F65" i="14"/>
  <c r="E65" i="14"/>
  <c r="F64" i="14"/>
  <c r="E64" i="14"/>
  <c r="F63" i="14"/>
  <c r="E63" i="14"/>
  <c r="F62" i="14"/>
  <c r="E62" i="14"/>
  <c r="F61" i="14"/>
  <c r="E61" i="14"/>
  <c r="F60" i="14"/>
  <c r="E60" i="14"/>
  <c r="F59" i="14"/>
  <c r="E59" i="14"/>
  <c r="F58" i="14"/>
  <c r="E58" i="14"/>
  <c r="F57" i="14"/>
  <c r="E57" i="14"/>
  <c r="F56" i="14"/>
  <c r="E56" i="14"/>
  <c r="F55" i="14"/>
  <c r="E55" i="14"/>
  <c r="F54" i="14"/>
  <c r="E54" i="14"/>
  <c r="F53" i="14"/>
  <c r="E53" i="14"/>
  <c r="F52" i="14"/>
  <c r="E52" i="14"/>
  <c r="F51" i="14"/>
  <c r="E51" i="14"/>
  <c r="F50" i="14"/>
  <c r="E50" i="14"/>
  <c r="F49" i="14"/>
  <c r="E49" i="14"/>
  <c r="F48" i="14"/>
  <c r="E48" i="14"/>
  <c r="F47" i="14"/>
  <c r="E47" i="14"/>
  <c r="F46" i="14"/>
  <c r="E46" i="14"/>
  <c r="F45" i="14"/>
  <c r="E45" i="14"/>
  <c r="F44" i="14"/>
  <c r="E44" i="14"/>
  <c r="F43" i="14"/>
  <c r="E43" i="14"/>
  <c r="F42" i="14"/>
  <c r="E42" i="14"/>
  <c r="F41" i="14"/>
  <c r="E41" i="14"/>
  <c r="F40" i="14"/>
  <c r="E40" i="14"/>
  <c r="F39" i="14"/>
  <c r="E39" i="14"/>
  <c r="F38" i="14"/>
  <c r="E38" i="14"/>
  <c r="F37" i="14"/>
  <c r="E37" i="14"/>
  <c r="F36" i="14"/>
  <c r="E36" i="14"/>
  <c r="F35" i="14"/>
  <c r="E35" i="14"/>
  <c r="F34" i="14"/>
  <c r="E34" i="14"/>
  <c r="F33" i="14"/>
  <c r="E33" i="14"/>
  <c r="F32" i="14"/>
  <c r="E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F19" i="14"/>
  <c r="E19" i="14"/>
  <c r="F18" i="14"/>
  <c r="E18" i="14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M6" i="14"/>
  <c r="J6" i="14"/>
  <c r="F6" i="14"/>
  <c r="E6" i="14"/>
  <c r="M5" i="14"/>
  <c r="J5" i="14"/>
  <c r="F5" i="14"/>
  <c r="E5" i="14"/>
  <c r="M4" i="14"/>
  <c r="J4" i="14"/>
  <c r="F4" i="14"/>
  <c r="E4" i="14"/>
  <c r="M3" i="14"/>
  <c r="J3" i="14"/>
  <c r="F3" i="14"/>
  <c r="E3" i="14"/>
  <c r="M2" i="14"/>
  <c r="J2" i="14"/>
  <c r="BM10005" i="10"/>
  <c r="BP10005" i="10" s="1"/>
  <c r="BL10005" i="10"/>
  <c r="BO10005" i="10" s="1"/>
  <c r="BM10004" i="10"/>
  <c r="BL10004" i="10"/>
  <c r="BO10004" i="10" s="1"/>
  <c r="BM10003" i="10"/>
  <c r="BO10003" i="10" s="1"/>
  <c r="BL10003" i="10"/>
  <c r="BM10002" i="10"/>
  <c r="BL10002" i="10"/>
  <c r="BO10002" i="10" s="1"/>
  <c r="BM10001" i="10"/>
  <c r="BL10001" i="10"/>
  <c r="BO10001" i="10" s="1"/>
  <c r="BM10000" i="10"/>
  <c r="BL10000" i="10"/>
  <c r="BO10000" i="10" s="1"/>
  <c r="BM9999" i="10"/>
  <c r="BL9999" i="10"/>
  <c r="BO9999" i="10" s="1"/>
  <c r="BM9998" i="10"/>
  <c r="BL9998" i="10"/>
  <c r="BO9998" i="10" s="1"/>
  <c r="BM9997" i="10"/>
  <c r="BL9997" i="10"/>
  <c r="BO9997" i="10" s="1"/>
  <c r="BM9996" i="10"/>
  <c r="BL9996" i="10"/>
  <c r="BO9996" i="10" s="1"/>
  <c r="BM9995" i="10"/>
  <c r="BL9995" i="10"/>
  <c r="BO9994" i="10"/>
  <c r="BM9994" i="10"/>
  <c r="BP9994" i="10" s="1"/>
  <c r="BL9994" i="10"/>
  <c r="BM9993" i="10"/>
  <c r="BL9993" i="10"/>
  <c r="BM9992" i="10"/>
  <c r="BL9992" i="10"/>
  <c r="BM9991" i="10"/>
  <c r="BL9991" i="10"/>
  <c r="BM9990" i="10"/>
  <c r="BL9990" i="10"/>
  <c r="BO9990" i="10" s="1"/>
  <c r="BM9989" i="10"/>
  <c r="BL9989" i="10"/>
  <c r="BO9989" i="10" s="1"/>
  <c r="BM9988" i="10"/>
  <c r="BL9988" i="10"/>
  <c r="BM9987" i="10"/>
  <c r="BL9987" i="10"/>
  <c r="BM9986" i="10"/>
  <c r="BL9986" i="10"/>
  <c r="BO9986" i="10" s="1"/>
  <c r="BM9985" i="10"/>
  <c r="BP9985" i="10" s="1"/>
  <c r="BL9985" i="10"/>
  <c r="BO9985" i="10" s="1"/>
  <c r="BM9984" i="10"/>
  <c r="BL9984" i="10"/>
  <c r="BO9984" i="10" s="1"/>
  <c r="BM9983" i="10"/>
  <c r="BL9983" i="10"/>
  <c r="BO9983" i="10" s="1"/>
  <c r="BM9982" i="10"/>
  <c r="BL9982" i="10"/>
  <c r="BO9982" i="10" s="1"/>
  <c r="BM9981" i="10"/>
  <c r="BL9981" i="10"/>
  <c r="BO9981" i="10" s="1"/>
  <c r="BM9980" i="10"/>
  <c r="BL9980" i="10"/>
  <c r="BO9980" i="10" s="1"/>
  <c r="BO9979" i="10"/>
  <c r="BM9979" i="10"/>
  <c r="BL9979" i="10"/>
  <c r="BM9978" i="10"/>
  <c r="BL9978" i="10"/>
  <c r="BM9977" i="10"/>
  <c r="BP9977" i="10" s="1"/>
  <c r="BL9977" i="10"/>
  <c r="BM9976" i="10"/>
  <c r="BL9976" i="10"/>
  <c r="BO9976" i="10" s="1"/>
  <c r="BM9975" i="10"/>
  <c r="BL9975" i="10"/>
  <c r="BM9974" i="10"/>
  <c r="BL9974" i="10"/>
  <c r="BO9974" i="10" s="1"/>
  <c r="BM9973" i="10"/>
  <c r="BL9973" i="10"/>
  <c r="BP9973" i="10" s="1"/>
  <c r="BM9972" i="10"/>
  <c r="BL9972" i="10"/>
  <c r="BM9971" i="10"/>
  <c r="BL9971" i="10"/>
  <c r="BO9971" i="10" s="1"/>
  <c r="BM9970" i="10"/>
  <c r="BP9970" i="10" s="1"/>
  <c r="BL9970" i="10"/>
  <c r="BM9969" i="10"/>
  <c r="BP9969" i="10" s="1"/>
  <c r="BL9969" i="10"/>
  <c r="BM9968" i="10"/>
  <c r="BP9968" i="10" s="1"/>
  <c r="BL9968" i="10"/>
  <c r="BM9967" i="10"/>
  <c r="BL9967" i="10"/>
  <c r="BO9967" i="10" s="1"/>
  <c r="BP9966" i="10"/>
  <c r="BM9966" i="10"/>
  <c r="BO9966" i="10" s="1"/>
  <c r="BL9966" i="10"/>
  <c r="BM9965" i="10"/>
  <c r="BL9965" i="10"/>
  <c r="BM9964" i="10"/>
  <c r="BL9964" i="10"/>
  <c r="BO9964" i="10" s="1"/>
  <c r="BM9963" i="10"/>
  <c r="BL9963" i="10"/>
  <c r="BP9962" i="10"/>
  <c r="BO9962" i="10"/>
  <c r="BM9962" i="10"/>
  <c r="BL9962" i="10"/>
  <c r="BM9961" i="10"/>
  <c r="BL9961" i="10"/>
  <c r="BM9960" i="10"/>
  <c r="BL9960" i="10"/>
  <c r="BO9960" i="10" s="1"/>
  <c r="BM9959" i="10"/>
  <c r="BL9959" i="10"/>
  <c r="BO9959" i="10" s="1"/>
  <c r="BP9958" i="10"/>
  <c r="BM9958" i="10"/>
  <c r="BL9958" i="10"/>
  <c r="BO9958" i="10" s="1"/>
  <c r="BM9957" i="10"/>
  <c r="BL9957" i="10"/>
  <c r="BM9956" i="10"/>
  <c r="BL9956" i="10"/>
  <c r="BO9956" i="10" s="1"/>
  <c r="BM9955" i="10"/>
  <c r="BL9955" i="10"/>
  <c r="BM9954" i="10"/>
  <c r="BL9954" i="10"/>
  <c r="BO9954" i="10" s="1"/>
  <c r="BM9953" i="10"/>
  <c r="BL9953" i="10"/>
  <c r="BO9953" i="10" s="1"/>
  <c r="BM9952" i="10"/>
  <c r="BL9952" i="10"/>
  <c r="BO9952" i="10" s="1"/>
  <c r="BM9951" i="10"/>
  <c r="BP9951" i="10" s="1"/>
  <c r="BL9951" i="10"/>
  <c r="BP9950" i="10"/>
  <c r="BM9950" i="10"/>
  <c r="BL9950" i="10"/>
  <c r="BO9950" i="10" s="1"/>
  <c r="BM9949" i="10"/>
  <c r="BL9949" i="10"/>
  <c r="BM9948" i="10"/>
  <c r="BL9948" i="10"/>
  <c r="BM9947" i="10"/>
  <c r="BP9947" i="10" s="1"/>
  <c r="BL9947" i="10"/>
  <c r="BM9946" i="10"/>
  <c r="BP9946" i="10" s="1"/>
  <c r="BL9946" i="10"/>
  <c r="BM9945" i="10"/>
  <c r="BP9945" i="10" s="1"/>
  <c r="BL9945" i="10"/>
  <c r="BO9945" i="10" s="1"/>
  <c r="BM9944" i="10"/>
  <c r="BL9944" i="10"/>
  <c r="BO9944" i="10" s="1"/>
  <c r="BM9943" i="10"/>
  <c r="BL9943" i="10"/>
  <c r="BM9942" i="10"/>
  <c r="BL9942" i="10"/>
  <c r="BM9941" i="10"/>
  <c r="BP9941" i="10" s="1"/>
  <c r="BL9941" i="10"/>
  <c r="BM9940" i="10"/>
  <c r="BL9940" i="10"/>
  <c r="BM9939" i="10"/>
  <c r="BL9939" i="10"/>
  <c r="BM9938" i="10"/>
  <c r="BL9938" i="10"/>
  <c r="BM9937" i="10"/>
  <c r="BL9937" i="10"/>
  <c r="BP9937" i="10" s="1"/>
  <c r="BM9936" i="10"/>
  <c r="BP9936" i="10" s="1"/>
  <c r="BL9936" i="10"/>
  <c r="BM9935" i="10"/>
  <c r="BL9935" i="10"/>
  <c r="BM9934" i="10"/>
  <c r="BL9934" i="10"/>
  <c r="BO9934" i="10" s="1"/>
  <c r="BO9933" i="10"/>
  <c r="BM9933" i="10"/>
  <c r="BL9933" i="10"/>
  <c r="BP9933" i="10" s="1"/>
  <c r="BM9932" i="10"/>
  <c r="BL9932" i="10"/>
  <c r="BM9931" i="10"/>
  <c r="BL9931" i="10"/>
  <c r="BM9930" i="10"/>
  <c r="BL9930" i="10"/>
  <c r="BO9930" i="10" s="1"/>
  <c r="BM9929" i="10"/>
  <c r="BL9929" i="10"/>
  <c r="BO9929" i="10" s="1"/>
  <c r="BP9928" i="10"/>
  <c r="BO9928" i="10"/>
  <c r="BM9928" i="10"/>
  <c r="BL9928" i="10"/>
  <c r="BM9927" i="10"/>
  <c r="BL9927" i="10"/>
  <c r="BM9926" i="10"/>
  <c r="BP9926" i="10" s="1"/>
  <c r="BL9926" i="10"/>
  <c r="BM9925" i="10"/>
  <c r="BL9925" i="10"/>
  <c r="BM9924" i="10"/>
  <c r="BP9924" i="10" s="1"/>
  <c r="BL9924" i="10"/>
  <c r="BM9923" i="10"/>
  <c r="BP9923" i="10" s="1"/>
  <c r="BL9923" i="10"/>
  <c r="BO9922" i="10"/>
  <c r="BM9922" i="10"/>
  <c r="BL9922" i="10"/>
  <c r="BM9921" i="10"/>
  <c r="BL9921" i="10"/>
  <c r="BM9920" i="10"/>
  <c r="BP9920" i="10" s="1"/>
  <c r="BL9920" i="10"/>
  <c r="BM9919" i="10"/>
  <c r="BL9919" i="10"/>
  <c r="BO9919" i="10" s="1"/>
  <c r="BM9918" i="10"/>
  <c r="BP9918" i="10" s="1"/>
  <c r="BL9918" i="10"/>
  <c r="BM9917" i="10"/>
  <c r="BL9917" i="10"/>
  <c r="BM9916" i="10"/>
  <c r="BL9916" i="10"/>
  <c r="BM9915" i="10"/>
  <c r="BL9915" i="10"/>
  <c r="BP9915" i="10" s="1"/>
  <c r="BM9914" i="10"/>
  <c r="BL9914" i="10"/>
  <c r="BM9913" i="10"/>
  <c r="BL9913" i="10"/>
  <c r="BM9912" i="10"/>
  <c r="BL9912" i="10"/>
  <c r="BM9911" i="10"/>
  <c r="BL9911" i="10"/>
  <c r="BM9910" i="10"/>
  <c r="BL9910" i="10"/>
  <c r="BO9910" i="10" s="1"/>
  <c r="BM9909" i="10"/>
  <c r="BP9909" i="10" s="1"/>
  <c r="BL9909" i="10"/>
  <c r="BP9908" i="10"/>
  <c r="BM9908" i="10"/>
  <c r="BO9908" i="10" s="1"/>
  <c r="BL9908" i="10"/>
  <c r="BM9907" i="10"/>
  <c r="BL9907" i="10"/>
  <c r="BM9906" i="10"/>
  <c r="BL9906" i="10"/>
  <c r="BO9906" i="10" s="1"/>
  <c r="BM9905" i="10"/>
  <c r="BP9905" i="10" s="1"/>
  <c r="BL9905" i="10"/>
  <c r="BM9904" i="10"/>
  <c r="BL9904" i="10"/>
  <c r="BO9904" i="10" s="1"/>
  <c r="BO9903" i="10"/>
  <c r="BM9903" i="10"/>
  <c r="BP9903" i="10" s="1"/>
  <c r="BL9903" i="10"/>
  <c r="BM9902" i="10"/>
  <c r="BL9902" i="10"/>
  <c r="BM9901" i="10"/>
  <c r="BL9901" i="10"/>
  <c r="BP9900" i="10"/>
  <c r="BM9900" i="10"/>
  <c r="BL9900" i="10"/>
  <c r="BO9900" i="10" s="1"/>
  <c r="BM9899" i="10"/>
  <c r="BL9899" i="10"/>
  <c r="BO9899" i="10" s="1"/>
  <c r="BM9898" i="10"/>
  <c r="BL9898" i="10"/>
  <c r="BM9897" i="10"/>
  <c r="BL9897" i="10"/>
  <c r="BO9897" i="10" s="1"/>
  <c r="BM9896" i="10"/>
  <c r="BL9896" i="10"/>
  <c r="BM9895" i="10"/>
  <c r="BL9895" i="10"/>
  <c r="BO9895" i="10" s="1"/>
  <c r="BM9894" i="10"/>
  <c r="BP9894" i="10" s="1"/>
  <c r="BL9894" i="10"/>
  <c r="BM9893" i="10"/>
  <c r="BL9893" i="10"/>
  <c r="BP9893" i="10" s="1"/>
  <c r="BM9892" i="10"/>
  <c r="BL9892" i="10"/>
  <c r="BP9891" i="10"/>
  <c r="BM9891" i="10"/>
  <c r="BL9891" i="10"/>
  <c r="BO9891" i="10" s="1"/>
  <c r="BM9890" i="10"/>
  <c r="BP9890" i="10" s="1"/>
  <c r="BL9890" i="10"/>
  <c r="BM9889" i="10"/>
  <c r="BL9889" i="10"/>
  <c r="BM9888" i="10"/>
  <c r="BL9888" i="10"/>
  <c r="BO9888" i="10" s="1"/>
  <c r="BM9887" i="10"/>
  <c r="BL9887" i="10"/>
  <c r="BM9886" i="10"/>
  <c r="BL9886" i="10"/>
  <c r="BM9885" i="10"/>
  <c r="BL9885" i="10"/>
  <c r="BM9884" i="10"/>
  <c r="BL9884" i="10"/>
  <c r="BM9883" i="10"/>
  <c r="BL9883" i="10"/>
  <c r="BM9882" i="10"/>
  <c r="BL9882" i="10"/>
  <c r="BO9882" i="10" s="1"/>
  <c r="BM9881" i="10"/>
  <c r="BL9881" i="10"/>
  <c r="BO9881" i="10" s="1"/>
  <c r="BM9880" i="10"/>
  <c r="BL9880" i="10"/>
  <c r="BM9879" i="10"/>
  <c r="BL9879" i="10"/>
  <c r="BO9879" i="10" s="1"/>
  <c r="BM9878" i="10"/>
  <c r="BP9878" i="10" s="1"/>
  <c r="BL9878" i="10"/>
  <c r="BM9877" i="10"/>
  <c r="BL9877" i="10"/>
  <c r="BM9876" i="10"/>
  <c r="BP9876" i="10" s="1"/>
  <c r="BL9876" i="10"/>
  <c r="BM9875" i="10"/>
  <c r="BP9875" i="10" s="1"/>
  <c r="BL9875" i="10"/>
  <c r="BM9874" i="10"/>
  <c r="BL9874" i="10"/>
  <c r="BM9873" i="10"/>
  <c r="BL9873" i="10"/>
  <c r="BM9872" i="10"/>
  <c r="BP9872" i="10" s="1"/>
  <c r="BL9872" i="10"/>
  <c r="BM9871" i="10"/>
  <c r="BL9871" i="10"/>
  <c r="BO9870" i="10"/>
  <c r="BM9870" i="10"/>
  <c r="BL9870" i="10"/>
  <c r="BM9869" i="10"/>
  <c r="BL9869" i="10"/>
  <c r="BO9869" i="10" s="1"/>
  <c r="BM9868" i="10"/>
  <c r="BL9868" i="10"/>
  <c r="BO9868" i="10" s="1"/>
  <c r="BM9867" i="10"/>
  <c r="BL9867" i="10"/>
  <c r="BO9867" i="10" s="1"/>
  <c r="BP9866" i="10"/>
  <c r="BM9866" i="10"/>
  <c r="BL9866" i="10"/>
  <c r="BM9865" i="10"/>
  <c r="BL9865" i="10"/>
  <c r="BM9864" i="10"/>
  <c r="BL9864" i="10"/>
  <c r="BM9863" i="10"/>
  <c r="BL9863" i="10"/>
  <c r="BM9862" i="10"/>
  <c r="BL9862" i="10"/>
  <c r="BP9862" i="10" s="1"/>
  <c r="BM9861" i="10"/>
  <c r="BL9861" i="10"/>
  <c r="BO9861" i="10" s="1"/>
  <c r="BM9860" i="10"/>
  <c r="BO9860" i="10" s="1"/>
  <c r="BL9860" i="10"/>
  <c r="BM9859" i="10"/>
  <c r="BL9859" i="10"/>
  <c r="BM9858" i="10"/>
  <c r="BL9858" i="10"/>
  <c r="BO9858" i="10" s="1"/>
  <c r="BM9857" i="10"/>
  <c r="BL9857" i="10"/>
  <c r="BM9856" i="10"/>
  <c r="BL9856" i="10"/>
  <c r="BM9855" i="10"/>
  <c r="BP9855" i="10" s="1"/>
  <c r="BL9855" i="10"/>
  <c r="BO9854" i="10"/>
  <c r="BM9854" i="10"/>
  <c r="BL9854" i="10"/>
  <c r="BM9853" i="10"/>
  <c r="BL9853" i="10"/>
  <c r="BM9852" i="10"/>
  <c r="BP9852" i="10" s="1"/>
  <c r="BL9852" i="10"/>
  <c r="BM9851" i="10"/>
  <c r="BP9851" i="10" s="1"/>
  <c r="BL9851" i="10"/>
  <c r="BP9850" i="10"/>
  <c r="BM9850" i="10"/>
  <c r="BL9850" i="10"/>
  <c r="BM9849" i="10"/>
  <c r="BP9849" i="10" s="1"/>
  <c r="BL9849" i="10"/>
  <c r="BO9848" i="10"/>
  <c r="BM9848" i="10"/>
  <c r="BP9848" i="10" s="1"/>
  <c r="BL9848" i="10"/>
  <c r="BM9847" i="10"/>
  <c r="BL9847" i="10"/>
  <c r="BM9846" i="10"/>
  <c r="BL9846" i="10"/>
  <c r="BO9846" i="10" s="1"/>
  <c r="BM9845" i="10"/>
  <c r="BL9845" i="10"/>
  <c r="BM9844" i="10"/>
  <c r="BP9844" i="10" s="1"/>
  <c r="BL9844" i="10"/>
  <c r="BM9843" i="10"/>
  <c r="BL9843" i="10"/>
  <c r="BO9843" i="10" s="1"/>
  <c r="BM9842" i="10"/>
  <c r="BL9842" i="10"/>
  <c r="BM9841" i="10"/>
  <c r="BP9841" i="10" s="1"/>
  <c r="BL9841" i="10"/>
  <c r="BM9840" i="10"/>
  <c r="BP9840" i="10" s="1"/>
  <c r="BL9840" i="10"/>
  <c r="BM9839" i="10"/>
  <c r="BP9839" i="10" s="1"/>
  <c r="BL9839" i="10"/>
  <c r="BM9838" i="10"/>
  <c r="BP9838" i="10" s="1"/>
  <c r="BL9838" i="10"/>
  <c r="BM9837" i="10"/>
  <c r="BL9837" i="10"/>
  <c r="BO9837" i="10" s="1"/>
  <c r="BM9836" i="10"/>
  <c r="BL9836" i="10"/>
  <c r="BO9836" i="10" s="1"/>
  <c r="BM9835" i="10"/>
  <c r="BL9835" i="10"/>
  <c r="BM9834" i="10"/>
  <c r="BL9834" i="10"/>
  <c r="BO9834" i="10" s="1"/>
  <c r="BM9833" i="10"/>
  <c r="BL9833" i="10"/>
  <c r="BM9832" i="10"/>
  <c r="BL9832" i="10"/>
  <c r="BM9831" i="10"/>
  <c r="BL9831" i="10"/>
  <c r="BM9830" i="10"/>
  <c r="BL9830" i="10"/>
  <c r="BO9830" i="10" s="1"/>
  <c r="BM9829" i="10"/>
  <c r="BL9829" i="10"/>
  <c r="BP9828" i="10"/>
  <c r="BO9828" i="10"/>
  <c r="BM9828" i="10"/>
  <c r="BL9828" i="10"/>
  <c r="BM9827" i="10"/>
  <c r="BL9827" i="10"/>
  <c r="BM9826" i="10"/>
  <c r="BP9826" i="10" s="1"/>
  <c r="BL9826" i="10"/>
  <c r="BP9825" i="10"/>
  <c r="BM9825" i="10"/>
  <c r="BL9825" i="10"/>
  <c r="BO9825" i="10" s="1"/>
  <c r="BM9824" i="10"/>
  <c r="BP9824" i="10" s="1"/>
  <c r="BL9824" i="10"/>
  <c r="BP9823" i="10"/>
  <c r="BM9823" i="10"/>
  <c r="BL9823" i="10"/>
  <c r="BO9823" i="10" s="1"/>
  <c r="BM9822" i="10"/>
  <c r="BL9822" i="10"/>
  <c r="BM9821" i="10"/>
  <c r="BP9821" i="10" s="1"/>
  <c r="BL9821" i="10"/>
  <c r="BP9820" i="10"/>
  <c r="BM9820" i="10"/>
  <c r="BL9820" i="10"/>
  <c r="BM9819" i="10"/>
  <c r="BL9819" i="10"/>
  <c r="BM9818" i="10"/>
  <c r="BL9818" i="10"/>
  <c r="BO9818" i="10" s="1"/>
  <c r="BM9817" i="10"/>
  <c r="BL9817" i="10"/>
  <c r="BP9817" i="10" s="1"/>
  <c r="BM9816" i="10"/>
  <c r="BP9816" i="10" s="1"/>
  <c r="BL9816" i="10"/>
  <c r="BM9815" i="10"/>
  <c r="BL9815" i="10"/>
  <c r="BM9814" i="10"/>
  <c r="BL9814" i="10"/>
  <c r="BM9813" i="10"/>
  <c r="BL9813" i="10"/>
  <c r="BP9812" i="10"/>
  <c r="BM9812" i="10"/>
  <c r="BL9812" i="10"/>
  <c r="BO9812" i="10" s="1"/>
  <c r="BM9811" i="10"/>
  <c r="BL9811" i="10"/>
  <c r="BM9810" i="10"/>
  <c r="BL9810" i="10"/>
  <c r="BP9810" i="10" s="1"/>
  <c r="BM9809" i="10"/>
  <c r="BL9809" i="10"/>
  <c r="BO9809" i="10" s="1"/>
  <c r="BM9808" i="10"/>
  <c r="BL9808" i="10"/>
  <c r="BO9808" i="10" s="1"/>
  <c r="BP9807" i="10"/>
  <c r="BM9807" i="10"/>
  <c r="BO9807" i="10" s="1"/>
  <c r="BL9807" i="10"/>
  <c r="BO9806" i="10"/>
  <c r="BM9806" i="10"/>
  <c r="BL9806" i="10"/>
  <c r="BP9805" i="10"/>
  <c r="BM9805" i="10"/>
  <c r="BL9805" i="10"/>
  <c r="BM9804" i="10"/>
  <c r="BP9804" i="10" s="1"/>
  <c r="BL9804" i="10"/>
  <c r="BP9803" i="10"/>
  <c r="BM9803" i="10"/>
  <c r="BO9803" i="10" s="1"/>
  <c r="BL9803" i="10"/>
  <c r="BM9802" i="10"/>
  <c r="BL9802" i="10"/>
  <c r="BO9802" i="10" s="1"/>
  <c r="BM9801" i="10"/>
  <c r="BL9801" i="10"/>
  <c r="BM9800" i="10"/>
  <c r="BP9800" i="10" s="1"/>
  <c r="BL9800" i="10"/>
  <c r="BM9799" i="10"/>
  <c r="BL9799" i="10"/>
  <c r="BO9798" i="10"/>
  <c r="BM9798" i="10"/>
  <c r="BL9798" i="10"/>
  <c r="BP9798" i="10" s="1"/>
  <c r="BM9797" i="10"/>
  <c r="BL9797" i="10"/>
  <c r="BO9797" i="10" s="1"/>
  <c r="BM9796" i="10"/>
  <c r="BP9796" i="10" s="1"/>
  <c r="BL9796" i="10"/>
  <c r="BM9795" i="10"/>
  <c r="BL9795" i="10"/>
  <c r="BM9794" i="10"/>
  <c r="BL9794" i="10"/>
  <c r="BM9793" i="10"/>
  <c r="BL9793" i="10"/>
  <c r="BM9792" i="10"/>
  <c r="BP9792" i="10" s="1"/>
  <c r="BL9792" i="10"/>
  <c r="BP9791" i="10"/>
  <c r="BM9791" i="10"/>
  <c r="BL9791" i="10"/>
  <c r="BO9791" i="10" s="1"/>
  <c r="BM9790" i="10"/>
  <c r="BL9790" i="10"/>
  <c r="BO9789" i="10"/>
  <c r="BM9789" i="10"/>
  <c r="BL9789" i="10"/>
  <c r="BM9788" i="10"/>
  <c r="BL9788" i="10"/>
  <c r="BM9787" i="10"/>
  <c r="BL9787" i="10"/>
  <c r="BP9787" i="10" s="1"/>
  <c r="BM9786" i="10"/>
  <c r="BL9786" i="10"/>
  <c r="BO9786" i="10" s="1"/>
  <c r="BM9785" i="10"/>
  <c r="BL9785" i="10"/>
  <c r="BO9785" i="10" s="1"/>
  <c r="BO9784" i="10"/>
  <c r="BM9784" i="10"/>
  <c r="BL9784" i="10"/>
  <c r="BM9783" i="10"/>
  <c r="BL9783" i="10"/>
  <c r="BO9782" i="10"/>
  <c r="BM9782" i="10"/>
  <c r="BL9782" i="10"/>
  <c r="BM9781" i="10"/>
  <c r="BP9781" i="10" s="1"/>
  <c r="BL9781" i="10"/>
  <c r="BM9780" i="10"/>
  <c r="BP9780" i="10" s="1"/>
  <c r="BL9780" i="10"/>
  <c r="BM9779" i="10"/>
  <c r="BL9779" i="10"/>
  <c r="BP9778" i="10"/>
  <c r="BM9778" i="10"/>
  <c r="BL9778" i="10"/>
  <c r="BO9778" i="10" s="1"/>
  <c r="BM9777" i="10"/>
  <c r="BL9777" i="10"/>
  <c r="BP9777" i="10" s="1"/>
  <c r="BM9776" i="10"/>
  <c r="BL9776" i="10"/>
  <c r="BO9776" i="10" s="1"/>
  <c r="BM9775" i="10"/>
  <c r="BL9775" i="10"/>
  <c r="BM9774" i="10"/>
  <c r="BL9774" i="10"/>
  <c r="BM9773" i="10"/>
  <c r="BL9773" i="10"/>
  <c r="BM9772" i="10"/>
  <c r="BL9772" i="10"/>
  <c r="BO9772" i="10" s="1"/>
  <c r="BM9771" i="10"/>
  <c r="BL9771" i="10"/>
  <c r="BO9771" i="10" s="1"/>
  <c r="BP9770" i="10"/>
  <c r="BM9770" i="10"/>
  <c r="BL9770" i="10"/>
  <c r="BO9770" i="10" s="1"/>
  <c r="BM9769" i="10"/>
  <c r="BL9769" i="10"/>
  <c r="BM9768" i="10"/>
  <c r="BL9768" i="10"/>
  <c r="BO9768" i="10" s="1"/>
  <c r="BM9767" i="10"/>
  <c r="BL9767" i="10"/>
  <c r="BO9767" i="10" s="1"/>
  <c r="BM9766" i="10"/>
  <c r="BP9766" i="10" s="1"/>
  <c r="BL9766" i="10"/>
  <c r="BM9765" i="10"/>
  <c r="BP9765" i="10" s="1"/>
  <c r="BL9765" i="10"/>
  <c r="BM9764" i="10"/>
  <c r="BL9764" i="10"/>
  <c r="BM9763" i="10"/>
  <c r="BL9763" i="10"/>
  <c r="BP9763" i="10" s="1"/>
  <c r="BM9762" i="10"/>
  <c r="BL9762" i="10"/>
  <c r="BP9762" i="10" s="1"/>
  <c r="BM9761" i="10"/>
  <c r="BL9761" i="10"/>
  <c r="BO9761" i="10" s="1"/>
  <c r="BM9760" i="10"/>
  <c r="BL9760" i="10"/>
  <c r="BO9760" i="10" s="1"/>
  <c r="BM9759" i="10"/>
  <c r="BP9759" i="10" s="1"/>
  <c r="BL9759" i="10"/>
  <c r="BP9758" i="10"/>
  <c r="BM9758" i="10"/>
  <c r="BL9758" i="10"/>
  <c r="BM9757" i="10"/>
  <c r="BL9757" i="10"/>
  <c r="BM9756" i="10"/>
  <c r="BL9756" i="10"/>
  <c r="BM9755" i="10"/>
  <c r="BL9755" i="10"/>
  <c r="BM9754" i="10"/>
  <c r="BL9754" i="10"/>
  <c r="BM9753" i="10"/>
  <c r="BP9753" i="10" s="1"/>
  <c r="BL9753" i="10"/>
  <c r="BM9752" i="10"/>
  <c r="BL9752" i="10"/>
  <c r="BM9751" i="10"/>
  <c r="BL9751" i="10"/>
  <c r="BM9750" i="10"/>
  <c r="BL9750" i="10"/>
  <c r="BM9749" i="10"/>
  <c r="BP9749" i="10" s="1"/>
  <c r="BL9749" i="10"/>
  <c r="BM9748" i="10"/>
  <c r="BP9748" i="10" s="1"/>
  <c r="BL9748" i="10"/>
  <c r="BM9747" i="10"/>
  <c r="BL9747" i="10"/>
  <c r="BO9747" i="10" s="1"/>
  <c r="BM9746" i="10"/>
  <c r="BP9746" i="10" s="1"/>
  <c r="BL9746" i="10"/>
  <c r="BM9745" i="10"/>
  <c r="BL9745" i="10"/>
  <c r="BM9744" i="10"/>
  <c r="BL9744" i="10"/>
  <c r="BM9743" i="10"/>
  <c r="BL9743" i="10"/>
  <c r="BO9743" i="10" s="1"/>
  <c r="BM9742" i="10"/>
  <c r="BL9742" i="10"/>
  <c r="BM9741" i="10"/>
  <c r="BL9741" i="10"/>
  <c r="BO9741" i="10" s="1"/>
  <c r="BM9740" i="10"/>
  <c r="BL9740" i="10"/>
  <c r="BM9739" i="10"/>
  <c r="BP9739" i="10" s="1"/>
  <c r="BL9739" i="10"/>
  <c r="BM9738" i="10"/>
  <c r="BL9738" i="10"/>
  <c r="BM9737" i="10"/>
  <c r="BL9737" i="10"/>
  <c r="BP9736" i="10"/>
  <c r="BO9736" i="10"/>
  <c r="BM9736" i="10"/>
  <c r="BL9736" i="10"/>
  <c r="BM9735" i="10"/>
  <c r="BL9735" i="10"/>
  <c r="BM9734" i="10"/>
  <c r="BL9734" i="10"/>
  <c r="BM9733" i="10"/>
  <c r="BL9733" i="10"/>
  <c r="BM9732" i="10"/>
  <c r="BL9732" i="10"/>
  <c r="BM9731" i="10"/>
  <c r="BL9731" i="10"/>
  <c r="BP9730" i="10"/>
  <c r="BO9730" i="10"/>
  <c r="BM9730" i="10"/>
  <c r="BL9730" i="10"/>
  <c r="BM9729" i="10"/>
  <c r="BL9729" i="10"/>
  <c r="BO9729" i="10" s="1"/>
  <c r="BM9728" i="10"/>
  <c r="BL9728" i="10"/>
  <c r="BM9727" i="10"/>
  <c r="BL9727" i="10"/>
  <c r="BO9726" i="10"/>
  <c r="BM9726" i="10"/>
  <c r="BL9726" i="10"/>
  <c r="BM9725" i="10"/>
  <c r="BP9725" i="10" s="1"/>
  <c r="BL9725" i="10"/>
  <c r="BM9724" i="10"/>
  <c r="BP9724" i="10" s="1"/>
  <c r="BL9724" i="10"/>
  <c r="BM9723" i="10"/>
  <c r="BL9723" i="10"/>
  <c r="BO9723" i="10" s="1"/>
  <c r="BM9722" i="10"/>
  <c r="BL9722" i="10"/>
  <c r="BM9721" i="10"/>
  <c r="BP9721" i="10" s="1"/>
  <c r="BL9721" i="10"/>
  <c r="BM9720" i="10"/>
  <c r="BP9720" i="10" s="1"/>
  <c r="BL9720" i="10"/>
  <c r="BM9719" i="10"/>
  <c r="BL9719" i="10"/>
  <c r="BM9718" i="10"/>
  <c r="BL9718" i="10"/>
  <c r="BM9717" i="10"/>
  <c r="BL9717" i="10"/>
  <c r="BM9716" i="10"/>
  <c r="BL9716" i="10"/>
  <c r="BM9715" i="10"/>
  <c r="BP9715" i="10" s="1"/>
  <c r="BL9715" i="10"/>
  <c r="BM9714" i="10"/>
  <c r="BL9714" i="10"/>
  <c r="BM9713" i="10"/>
  <c r="BL9713" i="10"/>
  <c r="BO9713" i="10" s="1"/>
  <c r="BM9712" i="10"/>
  <c r="BL9712" i="10"/>
  <c r="BM9711" i="10"/>
  <c r="BL9711" i="10"/>
  <c r="BO9711" i="10" s="1"/>
  <c r="BM9710" i="10"/>
  <c r="BL9710" i="10"/>
  <c r="BO9710" i="10" s="1"/>
  <c r="BM9709" i="10"/>
  <c r="BL9709" i="10"/>
  <c r="BM9708" i="10"/>
  <c r="BL9708" i="10"/>
  <c r="BM9707" i="10"/>
  <c r="BL9707" i="10"/>
  <c r="BM9706" i="10"/>
  <c r="BP9706" i="10" s="1"/>
  <c r="BL9706" i="10"/>
  <c r="BM9705" i="10"/>
  <c r="BL9705" i="10"/>
  <c r="BM9704" i="10"/>
  <c r="BP9704" i="10" s="1"/>
  <c r="BL9704" i="10"/>
  <c r="BM9703" i="10"/>
  <c r="BL9703" i="10"/>
  <c r="BM9702" i="10"/>
  <c r="BL9702" i="10"/>
  <c r="BM9701" i="10"/>
  <c r="BL9701" i="10"/>
  <c r="BO9701" i="10" s="1"/>
  <c r="BM9700" i="10"/>
  <c r="BL9700" i="10"/>
  <c r="BM9699" i="10"/>
  <c r="BP9699" i="10" s="1"/>
  <c r="BL9699" i="10"/>
  <c r="BM9698" i="10"/>
  <c r="BP9698" i="10" s="1"/>
  <c r="BL9698" i="10"/>
  <c r="BM9697" i="10"/>
  <c r="BL9697" i="10"/>
  <c r="BO9697" i="10" s="1"/>
  <c r="BM9696" i="10"/>
  <c r="BL9696" i="10"/>
  <c r="BM9695" i="10"/>
  <c r="BL9695" i="10"/>
  <c r="BM9694" i="10"/>
  <c r="BL9694" i="10"/>
  <c r="BM9693" i="10"/>
  <c r="BL9693" i="10"/>
  <c r="BO9693" i="10" s="1"/>
  <c r="BM9692" i="10"/>
  <c r="BL9692" i="10"/>
  <c r="BM9691" i="10"/>
  <c r="BP9691" i="10" s="1"/>
  <c r="BL9691" i="10"/>
  <c r="BM9690" i="10"/>
  <c r="BP9690" i="10" s="1"/>
  <c r="BL9690" i="10"/>
  <c r="BM9689" i="10"/>
  <c r="BP9689" i="10" s="1"/>
  <c r="BL9689" i="10"/>
  <c r="BM9688" i="10"/>
  <c r="BL9688" i="10"/>
  <c r="BM9687" i="10"/>
  <c r="BP9687" i="10" s="1"/>
  <c r="BL9687" i="10"/>
  <c r="BM9686" i="10"/>
  <c r="BP9686" i="10" s="1"/>
  <c r="BL9686" i="10"/>
  <c r="BM9685" i="10"/>
  <c r="BL9685" i="10"/>
  <c r="BO9685" i="10" s="1"/>
  <c r="BM9684" i="10"/>
  <c r="BL9684" i="10"/>
  <c r="BM9683" i="10"/>
  <c r="BL9683" i="10"/>
  <c r="BM9682" i="10"/>
  <c r="BP9682" i="10" s="1"/>
  <c r="BL9682" i="10"/>
  <c r="BM9681" i="10"/>
  <c r="BP9681" i="10" s="1"/>
  <c r="BL9681" i="10"/>
  <c r="BM9680" i="10"/>
  <c r="BL9680" i="10"/>
  <c r="BO9680" i="10" s="1"/>
  <c r="BO9679" i="10"/>
  <c r="BM9679" i="10"/>
  <c r="BL9679" i="10"/>
  <c r="BM9678" i="10"/>
  <c r="BP9678" i="10" s="1"/>
  <c r="BL9678" i="10"/>
  <c r="BM9677" i="10"/>
  <c r="BL9677" i="10"/>
  <c r="BO9677" i="10" s="1"/>
  <c r="BM9676" i="10"/>
  <c r="BL9676" i="10"/>
  <c r="BM9675" i="10"/>
  <c r="BL9675" i="10"/>
  <c r="BM9674" i="10"/>
  <c r="BL9674" i="10"/>
  <c r="BO9674" i="10" s="1"/>
  <c r="BP9673" i="10"/>
  <c r="BO9673" i="10"/>
  <c r="BM9673" i="10"/>
  <c r="BL9673" i="10"/>
  <c r="BM9672" i="10"/>
  <c r="BL9672" i="10"/>
  <c r="BM9671" i="10"/>
  <c r="BP9671" i="10" s="1"/>
  <c r="BL9671" i="10"/>
  <c r="BM9670" i="10"/>
  <c r="BP9670" i="10" s="1"/>
  <c r="BL9670" i="10"/>
  <c r="BM9669" i="10"/>
  <c r="BL9669" i="10"/>
  <c r="BO9669" i="10" s="1"/>
  <c r="BM9668" i="10"/>
  <c r="BP9668" i="10" s="1"/>
  <c r="BL9668" i="10"/>
  <c r="BM9667" i="10"/>
  <c r="BL9667" i="10"/>
  <c r="BO9667" i="10" s="1"/>
  <c r="BM9666" i="10"/>
  <c r="BL9666" i="10"/>
  <c r="BP9665" i="10"/>
  <c r="BO9665" i="10"/>
  <c r="BM9665" i="10"/>
  <c r="BL9665" i="10"/>
  <c r="BM9664" i="10"/>
  <c r="BL9664" i="10"/>
  <c r="BO9664" i="10" s="1"/>
  <c r="BM9663" i="10"/>
  <c r="BL9663" i="10"/>
  <c r="BM9662" i="10"/>
  <c r="BL9662" i="10"/>
  <c r="BO9662" i="10" s="1"/>
  <c r="BO9661" i="10"/>
  <c r="BM9661" i="10"/>
  <c r="BL9661" i="10"/>
  <c r="BM9660" i="10"/>
  <c r="BL9660" i="10"/>
  <c r="BM9659" i="10"/>
  <c r="BL9659" i="10"/>
  <c r="BM9658" i="10"/>
  <c r="BL9658" i="10"/>
  <c r="BO9658" i="10" s="1"/>
  <c r="BM9657" i="10"/>
  <c r="BP9657" i="10" s="1"/>
  <c r="BL9657" i="10"/>
  <c r="BM9656" i="10"/>
  <c r="BL9656" i="10"/>
  <c r="BO9656" i="10" s="1"/>
  <c r="BM9655" i="10"/>
  <c r="BL9655" i="10"/>
  <c r="BO9655" i="10" s="1"/>
  <c r="BM9654" i="10"/>
  <c r="BL9654" i="10"/>
  <c r="BM9653" i="10"/>
  <c r="BL9653" i="10"/>
  <c r="BO9653" i="10" s="1"/>
  <c r="BM9652" i="10"/>
  <c r="BP9652" i="10" s="1"/>
  <c r="BL9652" i="10"/>
  <c r="BP9651" i="10"/>
  <c r="BM9651" i="10"/>
  <c r="BL9651" i="10"/>
  <c r="BM9650" i="10"/>
  <c r="BP9650" i="10" s="1"/>
  <c r="BL9650" i="10"/>
  <c r="BM9649" i="10"/>
  <c r="BP9649" i="10" s="1"/>
  <c r="BL9649" i="10"/>
  <c r="BM9648" i="10"/>
  <c r="BP9648" i="10" s="1"/>
  <c r="BL9648" i="10"/>
  <c r="BM9647" i="10"/>
  <c r="BL9647" i="10"/>
  <c r="BO9647" i="10" s="1"/>
  <c r="BM9646" i="10"/>
  <c r="BL9646" i="10"/>
  <c r="BM9645" i="10"/>
  <c r="BL9645" i="10"/>
  <c r="BM9644" i="10"/>
  <c r="BP9644" i="10" s="1"/>
  <c r="BL9644" i="10"/>
  <c r="BM9643" i="10"/>
  <c r="BP9643" i="10" s="1"/>
  <c r="BL9643" i="10"/>
  <c r="BM9642" i="10"/>
  <c r="BL9642" i="10"/>
  <c r="BM9641" i="10"/>
  <c r="BL9641" i="10"/>
  <c r="BM9640" i="10"/>
  <c r="BL9640" i="10"/>
  <c r="BM9639" i="10"/>
  <c r="BL9639" i="10"/>
  <c r="BM9638" i="10"/>
  <c r="BL9638" i="10"/>
  <c r="BM9637" i="10"/>
  <c r="BL9637" i="10"/>
  <c r="BO9637" i="10" s="1"/>
  <c r="BM9636" i="10"/>
  <c r="BL9636" i="10"/>
  <c r="BM9635" i="10"/>
  <c r="BL9635" i="10"/>
  <c r="BP9635" i="10" s="1"/>
  <c r="BM9634" i="10"/>
  <c r="BL9634" i="10"/>
  <c r="BM9633" i="10"/>
  <c r="BL9633" i="10"/>
  <c r="BP9632" i="10"/>
  <c r="BO9632" i="10"/>
  <c r="BM9632" i="10"/>
  <c r="BL9632" i="10"/>
  <c r="BM9631" i="10"/>
  <c r="BL9631" i="10"/>
  <c r="BM9630" i="10"/>
  <c r="BL9630" i="10"/>
  <c r="BO9630" i="10" s="1"/>
  <c r="BM9629" i="10"/>
  <c r="BL9629" i="10"/>
  <c r="BO9629" i="10" s="1"/>
  <c r="BM9628" i="10"/>
  <c r="BL9628" i="10"/>
  <c r="BM9627" i="10"/>
  <c r="BP9627" i="10" s="1"/>
  <c r="BL9627" i="10"/>
  <c r="BM9626" i="10"/>
  <c r="BP9626" i="10" s="1"/>
  <c r="BL9626" i="10"/>
  <c r="BM9625" i="10"/>
  <c r="BP9625" i="10" s="1"/>
  <c r="BL9625" i="10"/>
  <c r="BM9624" i="10"/>
  <c r="BP9624" i="10" s="1"/>
  <c r="BL9624" i="10"/>
  <c r="BM9623" i="10"/>
  <c r="BL9623" i="10"/>
  <c r="BM9622" i="10"/>
  <c r="BL9622" i="10"/>
  <c r="BO9622" i="10" s="1"/>
  <c r="BM9621" i="10"/>
  <c r="BL9621" i="10"/>
  <c r="BO9621" i="10" s="1"/>
  <c r="BM9620" i="10"/>
  <c r="BP9620" i="10" s="1"/>
  <c r="BL9620" i="10"/>
  <c r="BO9619" i="10"/>
  <c r="BM9619" i="10"/>
  <c r="BP9619" i="10" s="1"/>
  <c r="BL9619" i="10"/>
  <c r="BM9618" i="10"/>
  <c r="BL9618" i="10"/>
  <c r="BO9618" i="10" s="1"/>
  <c r="BM9617" i="10"/>
  <c r="BP9617" i="10" s="1"/>
  <c r="BL9617" i="10"/>
  <c r="BM9616" i="10"/>
  <c r="BL9616" i="10"/>
  <c r="BO9616" i="10" s="1"/>
  <c r="BM9615" i="10"/>
  <c r="BP9615" i="10" s="1"/>
  <c r="BL9615" i="10"/>
  <c r="BM9614" i="10"/>
  <c r="BL9614" i="10"/>
  <c r="BO9614" i="10" s="1"/>
  <c r="BM9613" i="10"/>
  <c r="BP9613" i="10" s="1"/>
  <c r="BL9613" i="10"/>
  <c r="BM9612" i="10"/>
  <c r="BL9612" i="10"/>
  <c r="BM9611" i="10"/>
  <c r="BL9611" i="10"/>
  <c r="BP9611" i="10" s="1"/>
  <c r="BM9610" i="10"/>
  <c r="BO9610" i="10" s="1"/>
  <c r="BL9610" i="10"/>
  <c r="BM9609" i="10"/>
  <c r="BP9609" i="10" s="1"/>
  <c r="BL9609" i="10"/>
  <c r="BM9608" i="10"/>
  <c r="BP9608" i="10" s="1"/>
  <c r="BL9608" i="10"/>
  <c r="BM9607" i="10"/>
  <c r="BP9607" i="10" s="1"/>
  <c r="BL9607" i="10"/>
  <c r="BM9606" i="10"/>
  <c r="BL9606" i="10"/>
  <c r="BM9605" i="10"/>
  <c r="BP9605" i="10" s="1"/>
  <c r="BL9605" i="10"/>
  <c r="BM9604" i="10"/>
  <c r="BP9604" i="10" s="1"/>
  <c r="BL9604" i="10"/>
  <c r="BM9603" i="10"/>
  <c r="BL9603" i="10"/>
  <c r="BM9602" i="10"/>
  <c r="BL9602" i="10"/>
  <c r="BO9602" i="10" s="1"/>
  <c r="BM9601" i="10"/>
  <c r="BL9601" i="10"/>
  <c r="BM9600" i="10"/>
  <c r="BL9600" i="10"/>
  <c r="BO9600" i="10" s="1"/>
  <c r="BM9599" i="10"/>
  <c r="BL9599" i="10"/>
  <c r="BM9598" i="10"/>
  <c r="BL9598" i="10"/>
  <c r="BM9597" i="10"/>
  <c r="BL9597" i="10"/>
  <c r="BM9596" i="10"/>
  <c r="BL9596" i="10"/>
  <c r="BM9595" i="10"/>
  <c r="BP9595" i="10" s="1"/>
  <c r="BL9595" i="10"/>
  <c r="BM9594" i="10"/>
  <c r="BL9594" i="10"/>
  <c r="BP9593" i="10"/>
  <c r="BM9593" i="10"/>
  <c r="BL9593" i="10"/>
  <c r="BM9592" i="10"/>
  <c r="BP9592" i="10" s="1"/>
  <c r="BL9592" i="10"/>
  <c r="BM9591" i="10"/>
  <c r="BP9591" i="10" s="1"/>
  <c r="BL9591" i="10"/>
  <c r="BM9590" i="10"/>
  <c r="BL9590" i="10"/>
  <c r="BO9590" i="10" s="1"/>
  <c r="BM9589" i="10"/>
  <c r="BL9589" i="10"/>
  <c r="BM9588" i="10"/>
  <c r="BL9588" i="10"/>
  <c r="BP9587" i="10"/>
  <c r="BO9587" i="10"/>
  <c r="BM9587" i="10"/>
  <c r="BL9587" i="10"/>
  <c r="BM9586" i="10"/>
  <c r="BL9586" i="10"/>
  <c r="BO9586" i="10" s="1"/>
  <c r="BM9585" i="10"/>
  <c r="BL9585" i="10"/>
  <c r="BP9585" i="10" s="1"/>
  <c r="BM9584" i="10"/>
  <c r="BL9584" i="10"/>
  <c r="BM9583" i="10"/>
  <c r="BL9583" i="10"/>
  <c r="BM9582" i="10"/>
  <c r="BL9582" i="10"/>
  <c r="BO9581" i="10"/>
  <c r="BM9581" i="10"/>
  <c r="BP9581" i="10" s="1"/>
  <c r="BL9581" i="10"/>
  <c r="BM9580" i="10"/>
  <c r="BL9580" i="10"/>
  <c r="BO9580" i="10" s="1"/>
  <c r="BM9579" i="10"/>
  <c r="BL9579" i="10"/>
  <c r="BM9578" i="10"/>
  <c r="BP9578" i="10" s="1"/>
  <c r="BL9578" i="10"/>
  <c r="BM9577" i="10"/>
  <c r="BL9577" i="10"/>
  <c r="BM9576" i="10"/>
  <c r="BL9576" i="10"/>
  <c r="BM9575" i="10"/>
  <c r="BL9575" i="10"/>
  <c r="BO9575" i="10" s="1"/>
  <c r="BM9574" i="10"/>
  <c r="BP9574" i="10" s="1"/>
  <c r="BL9574" i="10"/>
  <c r="BM9573" i="10"/>
  <c r="BL9573" i="10"/>
  <c r="BP9573" i="10" s="1"/>
  <c r="BM9572" i="10"/>
  <c r="BP9572" i="10" s="1"/>
  <c r="BL9572" i="10"/>
  <c r="BP9571" i="10"/>
  <c r="BM9571" i="10"/>
  <c r="BL9571" i="10"/>
  <c r="BM9570" i="10"/>
  <c r="BP9570" i="10" s="1"/>
  <c r="BL9570" i="10"/>
  <c r="BM9569" i="10"/>
  <c r="BL9569" i="10"/>
  <c r="BM9568" i="10"/>
  <c r="BL9568" i="10"/>
  <c r="BM9567" i="10"/>
  <c r="BL9567" i="10"/>
  <c r="BO9567" i="10" s="1"/>
  <c r="BM9566" i="10"/>
  <c r="BL9566" i="10"/>
  <c r="BM9565" i="10"/>
  <c r="BL9565" i="10"/>
  <c r="BM9564" i="10"/>
  <c r="BL9564" i="10"/>
  <c r="BO9563" i="10"/>
  <c r="BM9563" i="10"/>
  <c r="BL9563" i="10"/>
  <c r="BM9562" i="10"/>
  <c r="BL9562" i="10"/>
  <c r="BO9561" i="10"/>
  <c r="BM9561" i="10"/>
  <c r="BL9561" i="10"/>
  <c r="BM9560" i="10"/>
  <c r="BL9560" i="10"/>
  <c r="BO9560" i="10" s="1"/>
  <c r="BM9559" i="10"/>
  <c r="BP9559" i="10" s="1"/>
  <c r="BL9559" i="10"/>
  <c r="BM9558" i="10"/>
  <c r="BL9558" i="10"/>
  <c r="BO9558" i="10" s="1"/>
  <c r="BP9557" i="10"/>
  <c r="BM9557" i="10"/>
  <c r="BO9557" i="10" s="1"/>
  <c r="BL9557" i="10"/>
  <c r="BM9556" i="10"/>
  <c r="BP9556" i="10" s="1"/>
  <c r="BL9556" i="10"/>
  <c r="BM9555" i="10"/>
  <c r="BL9555" i="10"/>
  <c r="BM9554" i="10"/>
  <c r="BP9554" i="10" s="1"/>
  <c r="BL9554" i="10"/>
  <c r="BM9553" i="10"/>
  <c r="BL9553" i="10"/>
  <c r="BP9552" i="10"/>
  <c r="BM9552" i="10"/>
  <c r="BO9552" i="10" s="1"/>
  <c r="BL9552" i="10"/>
  <c r="BP9551" i="10"/>
  <c r="BM9551" i="10"/>
  <c r="BL9551" i="10"/>
  <c r="BO9551" i="10" s="1"/>
  <c r="BM9550" i="10"/>
  <c r="BP9550" i="10" s="1"/>
  <c r="BL9550" i="10"/>
  <c r="BP9549" i="10"/>
  <c r="BM9549" i="10"/>
  <c r="BL9549" i="10"/>
  <c r="BO9549" i="10" s="1"/>
  <c r="BP9548" i="10"/>
  <c r="BO9548" i="10"/>
  <c r="BM9548" i="10"/>
  <c r="BL9548" i="10"/>
  <c r="BM9547" i="10"/>
  <c r="BL9547" i="10"/>
  <c r="BO9546" i="10"/>
  <c r="BM9546" i="10"/>
  <c r="BP9546" i="10" s="1"/>
  <c r="BL9546" i="10"/>
  <c r="BM9545" i="10"/>
  <c r="BP9545" i="10" s="1"/>
  <c r="BL9545" i="10"/>
  <c r="BM9544" i="10"/>
  <c r="BP9544" i="10" s="1"/>
  <c r="BL9544" i="10"/>
  <c r="BM9543" i="10"/>
  <c r="BL9543" i="10"/>
  <c r="BO9543" i="10" s="1"/>
  <c r="BM9542" i="10"/>
  <c r="BL9542" i="10"/>
  <c r="BO9542" i="10" s="1"/>
  <c r="BM9541" i="10"/>
  <c r="BL9541" i="10"/>
  <c r="BM9540" i="10"/>
  <c r="BL9540" i="10"/>
  <c r="BM9539" i="10"/>
  <c r="BP9539" i="10" s="1"/>
  <c r="BL9539" i="10"/>
  <c r="BM9538" i="10"/>
  <c r="BL9538" i="10"/>
  <c r="BO9538" i="10" s="1"/>
  <c r="BM9537" i="10"/>
  <c r="BL9537" i="10"/>
  <c r="BP9536" i="10"/>
  <c r="BM9536" i="10"/>
  <c r="BL9536" i="10"/>
  <c r="BO9535" i="10"/>
  <c r="BM9535" i="10"/>
  <c r="BL9535" i="10"/>
  <c r="BM9534" i="10"/>
  <c r="BO9534" i="10" s="1"/>
  <c r="BL9534" i="10"/>
  <c r="BM9533" i="10"/>
  <c r="BL9533" i="10"/>
  <c r="BM9532" i="10"/>
  <c r="BL9532" i="10"/>
  <c r="BM9531" i="10"/>
  <c r="BL9531" i="10"/>
  <c r="BM9530" i="10"/>
  <c r="BL9530" i="10"/>
  <c r="BO9529" i="10"/>
  <c r="BM9529" i="10"/>
  <c r="BP9529" i="10" s="1"/>
  <c r="BL9529" i="10"/>
  <c r="BP9528" i="10"/>
  <c r="BM9528" i="10"/>
  <c r="BO9528" i="10" s="1"/>
  <c r="BL9528" i="10"/>
  <c r="BM9527" i="10"/>
  <c r="BL9527" i="10"/>
  <c r="BM9526" i="10"/>
  <c r="BL9526" i="10"/>
  <c r="BM9525" i="10"/>
  <c r="BL9525" i="10"/>
  <c r="BM9524" i="10"/>
  <c r="BL9524" i="10"/>
  <c r="BM9523" i="10"/>
  <c r="BL9523" i="10"/>
  <c r="BM9522" i="10"/>
  <c r="BO9522" i="10" s="1"/>
  <c r="BL9522" i="10"/>
  <c r="BM9521" i="10"/>
  <c r="BL9521" i="10"/>
  <c r="BO9521" i="10" s="1"/>
  <c r="BM9520" i="10"/>
  <c r="BL9520" i="10"/>
  <c r="BO9520" i="10" s="1"/>
  <c r="BP9519" i="10"/>
  <c r="BO9519" i="10"/>
  <c r="BM9519" i="10"/>
  <c r="BL9519" i="10"/>
  <c r="BM9518" i="10"/>
  <c r="BL9518" i="10"/>
  <c r="BO9518" i="10" s="1"/>
  <c r="BM9517" i="10"/>
  <c r="BL9517" i="10"/>
  <c r="BM9516" i="10"/>
  <c r="BP9516" i="10" s="1"/>
  <c r="BL9516" i="10"/>
  <c r="BO9515" i="10"/>
  <c r="BM9515" i="10"/>
  <c r="BL9515" i="10"/>
  <c r="BM9514" i="10"/>
  <c r="BP9514" i="10" s="1"/>
  <c r="BL9514" i="10"/>
  <c r="BM9513" i="10"/>
  <c r="BL9513" i="10"/>
  <c r="BO9513" i="10" s="1"/>
  <c r="BM9512" i="10"/>
  <c r="BL9512" i="10"/>
  <c r="BM9511" i="10"/>
  <c r="BL9511" i="10"/>
  <c r="BM9510" i="10"/>
  <c r="BL9510" i="10"/>
  <c r="BM9509" i="10"/>
  <c r="BL9509" i="10"/>
  <c r="BM9508" i="10"/>
  <c r="BL9508" i="10"/>
  <c r="BO9508" i="10" s="1"/>
  <c r="BM9507" i="10"/>
  <c r="BL9507" i="10"/>
  <c r="BP9506" i="10"/>
  <c r="BM9506" i="10"/>
  <c r="BO9506" i="10" s="1"/>
  <c r="BL9506" i="10"/>
  <c r="BO9505" i="10"/>
  <c r="BM9505" i="10"/>
  <c r="BL9505" i="10"/>
  <c r="BM9504" i="10"/>
  <c r="BL9504" i="10"/>
  <c r="BO9504" i="10" s="1"/>
  <c r="BM9503" i="10"/>
  <c r="BL9503" i="10"/>
  <c r="BM9502" i="10"/>
  <c r="BP9502" i="10" s="1"/>
  <c r="BL9502" i="10"/>
  <c r="BM9501" i="10"/>
  <c r="BL9501" i="10"/>
  <c r="BM9500" i="10"/>
  <c r="BL9500" i="10"/>
  <c r="BO9500" i="10" s="1"/>
  <c r="BM9499" i="10"/>
  <c r="BL9499" i="10"/>
  <c r="BO9499" i="10" s="1"/>
  <c r="BM9498" i="10"/>
  <c r="BP9498" i="10" s="1"/>
  <c r="BL9498" i="10"/>
  <c r="BM9497" i="10"/>
  <c r="BL9497" i="10"/>
  <c r="BM9496" i="10"/>
  <c r="BL9496" i="10"/>
  <c r="BO9496" i="10" s="1"/>
  <c r="BM9495" i="10"/>
  <c r="BL9495" i="10"/>
  <c r="BO9495" i="10" s="1"/>
  <c r="BM9494" i="10"/>
  <c r="BL9494" i="10"/>
  <c r="BP9494" i="10" s="1"/>
  <c r="BM9493" i="10"/>
  <c r="BL9493" i="10"/>
  <c r="BP9492" i="10"/>
  <c r="BM9492" i="10"/>
  <c r="BL9492" i="10"/>
  <c r="BM9491" i="10"/>
  <c r="BL9491" i="10"/>
  <c r="BO9491" i="10" s="1"/>
  <c r="BM9490" i="10"/>
  <c r="BL9490" i="10"/>
  <c r="BO9490" i="10" s="1"/>
  <c r="BP9489" i="10"/>
  <c r="BM9489" i="10"/>
  <c r="BL9489" i="10"/>
  <c r="BM9488" i="10"/>
  <c r="BP9488" i="10" s="1"/>
  <c r="BL9488" i="10"/>
  <c r="BM9487" i="10"/>
  <c r="BL9487" i="10"/>
  <c r="BP9486" i="10"/>
  <c r="BM9486" i="10"/>
  <c r="BL9486" i="10"/>
  <c r="BO9486" i="10" s="1"/>
  <c r="BM9485" i="10"/>
  <c r="BL9485" i="10"/>
  <c r="BM9484" i="10"/>
  <c r="BL9484" i="10"/>
  <c r="BO9484" i="10" s="1"/>
  <c r="BM9483" i="10"/>
  <c r="BL9483" i="10"/>
  <c r="BO9483" i="10" s="1"/>
  <c r="BM9482" i="10"/>
  <c r="BP9482" i="10" s="1"/>
  <c r="BL9482" i="10"/>
  <c r="BM9481" i="10"/>
  <c r="BL9481" i="10"/>
  <c r="BP9481" i="10" s="1"/>
  <c r="BM9480" i="10"/>
  <c r="BL9480" i="10"/>
  <c r="BM9479" i="10"/>
  <c r="BP9479" i="10" s="1"/>
  <c r="BL9479" i="10"/>
  <c r="BM9478" i="10"/>
  <c r="BL9478" i="10"/>
  <c r="BM9477" i="10"/>
  <c r="BL9477" i="10"/>
  <c r="BM9476" i="10"/>
  <c r="BL9476" i="10"/>
  <c r="BP9476" i="10" s="1"/>
  <c r="BM9475" i="10"/>
  <c r="BP9475" i="10" s="1"/>
  <c r="BL9475" i="10"/>
  <c r="BM9474" i="10"/>
  <c r="BP9474" i="10" s="1"/>
  <c r="BL9474" i="10"/>
  <c r="BM9473" i="10"/>
  <c r="BL9473" i="10"/>
  <c r="BP9473" i="10" s="1"/>
  <c r="BM9472" i="10"/>
  <c r="BL9472" i="10"/>
  <c r="BP9471" i="10"/>
  <c r="BM9471" i="10"/>
  <c r="BO9471" i="10" s="1"/>
  <c r="BL9471" i="10"/>
  <c r="BM9470" i="10"/>
  <c r="BL9470" i="10"/>
  <c r="BO9470" i="10" s="1"/>
  <c r="BP9469" i="10"/>
  <c r="BO9469" i="10"/>
  <c r="BM9469" i="10"/>
  <c r="BL9469" i="10"/>
  <c r="BM9468" i="10"/>
  <c r="BO9468" i="10" s="1"/>
  <c r="BL9468" i="10"/>
  <c r="BP9467" i="10"/>
  <c r="BM9467" i="10"/>
  <c r="BL9467" i="10"/>
  <c r="BO9467" i="10" s="1"/>
  <c r="BM9466" i="10"/>
  <c r="BP9466" i="10" s="1"/>
  <c r="BL9466" i="10"/>
  <c r="BO9465" i="10"/>
  <c r="BM9465" i="10"/>
  <c r="BL9465" i="10"/>
  <c r="BM9464" i="10"/>
  <c r="BL9464" i="10"/>
  <c r="BO9463" i="10"/>
  <c r="BM9463" i="10"/>
  <c r="BL9463" i="10"/>
  <c r="BM9462" i="10"/>
  <c r="BL9462" i="10"/>
  <c r="BM9461" i="10"/>
  <c r="BL9461" i="10"/>
  <c r="BM9460" i="10"/>
  <c r="BL9460" i="10"/>
  <c r="BO9460" i="10" s="1"/>
  <c r="BM9459" i="10"/>
  <c r="BP9459" i="10" s="1"/>
  <c r="BL9459" i="10"/>
  <c r="BM9458" i="10"/>
  <c r="BL9458" i="10"/>
  <c r="BO9458" i="10" s="1"/>
  <c r="BM9457" i="10"/>
  <c r="BL9457" i="10"/>
  <c r="BM9456" i="10"/>
  <c r="BP9456" i="10" s="1"/>
  <c r="BL9456" i="10"/>
  <c r="BM9455" i="10"/>
  <c r="BP9455" i="10" s="1"/>
  <c r="BL9455" i="10"/>
  <c r="BM9454" i="10"/>
  <c r="BL9454" i="10"/>
  <c r="BO9454" i="10" s="1"/>
  <c r="BM9453" i="10"/>
  <c r="BL9453" i="10"/>
  <c r="BO9452" i="10"/>
  <c r="BM9452" i="10"/>
  <c r="BL9452" i="10"/>
  <c r="BM9451" i="10"/>
  <c r="BL9451" i="10"/>
  <c r="BO9450" i="10"/>
  <c r="BM9450" i="10"/>
  <c r="BL9450" i="10"/>
  <c r="BM9449" i="10"/>
  <c r="BL9449" i="10"/>
  <c r="BP9448" i="10"/>
  <c r="BM9448" i="10"/>
  <c r="BO9448" i="10" s="1"/>
  <c r="BL9448" i="10"/>
  <c r="BM9447" i="10"/>
  <c r="BL9447" i="10"/>
  <c r="BM9446" i="10"/>
  <c r="BL9446" i="10"/>
  <c r="BM9445" i="10"/>
  <c r="BL9445" i="10"/>
  <c r="BP9444" i="10"/>
  <c r="BO9444" i="10"/>
  <c r="BM9444" i="10"/>
  <c r="BL9444" i="10"/>
  <c r="BM9443" i="10"/>
  <c r="BL9443" i="10"/>
  <c r="BO9443" i="10" s="1"/>
  <c r="BM9442" i="10"/>
  <c r="BP9442" i="10" s="1"/>
  <c r="BL9442" i="10"/>
  <c r="BM9441" i="10"/>
  <c r="BL9441" i="10"/>
  <c r="BO9441" i="10" s="1"/>
  <c r="BM9440" i="10"/>
  <c r="BL9440" i="10"/>
  <c r="BM9439" i="10"/>
  <c r="BP9439" i="10" s="1"/>
  <c r="BL9439" i="10"/>
  <c r="BM9438" i="10"/>
  <c r="BL9438" i="10"/>
  <c r="BM9437" i="10"/>
  <c r="BL9437" i="10"/>
  <c r="BM9436" i="10"/>
  <c r="BL9436" i="10"/>
  <c r="BM9435" i="10"/>
  <c r="BP9435" i="10" s="1"/>
  <c r="BL9435" i="10"/>
  <c r="BM9434" i="10"/>
  <c r="BL9434" i="10"/>
  <c r="BM9433" i="10"/>
  <c r="BP9433" i="10" s="1"/>
  <c r="BL9433" i="10"/>
  <c r="BP9432" i="10"/>
  <c r="BM9432" i="10"/>
  <c r="BL9432" i="10"/>
  <c r="BO9432" i="10" s="1"/>
  <c r="BM9431" i="10"/>
  <c r="BL9431" i="10"/>
  <c r="BM9430" i="10"/>
  <c r="BL9430" i="10"/>
  <c r="BP9429" i="10"/>
  <c r="BM9429" i="10"/>
  <c r="BL9429" i="10"/>
  <c r="BO9428" i="10"/>
  <c r="BM9428" i="10"/>
  <c r="BP9428" i="10" s="1"/>
  <c r="BL9428" i="10"/>
  <c r="BM9427" i="10"/>
  <c r="BL9427" i="10"/>
  <c r="BM9426" i="10"/>
  <c r="BL9426" i="10"/>
  <c r="BM9425" i="10"/>
  <c r="BL9425" i="10"/>
  <c r="BM9424" i="10"/>
  <c r="BL9424" i="10"/>
  <c r="BO9424" i="10" s="1"/>
  <c r="BM9423" i="10"/>
  <c r="BL9423" i="10"/>
  <c r="BO9423" i="10" s="1"/>
  <c r="BM9422" i="10"/>
  <c r="BL9422" i="10"/>
  <c r="BM9421" i="10"/>
  <c r="BL9421" i="10"/>
  <c r="BO9421" i="10" s="1"/>
  <c r="BM9420" i="10"/>
  <c r="BP9420" i="10" s="1"/>
  <c r="BL9420" i="10"/>
  <c r="BM9419" i="10"/>
  <c r="BL9419" i="10"/>
  <c r="BO9419" i="10" s="1"/>
  <c r="BO9418" i="10"/>
  <c r="BM9418" i="10"/>
  <c r="BP9418" i="10" s="1"/>
  <c r="BL9418" i="10"/>
  <c r="BM9417" i="10"/>
  <c r="BO9417" i="10" s="1"/>
  <c r="BL9417" i="10"/>
  <c r="BM9416" i="10"/>
  <c r="BL9416" i="10"/>
  <c r="BO9416" i="10" s="1"/>
  <c r="BM9415" i="10"/>
  <c r="BL9415" i="10"/>
  <c r="BO9415" i="10" s="1"/>
  <c r="BO9414" i="10"/>
  <c r="BM9414" i="10"/>
  <c r="BL9414" i="10"/>
  <c r="BM9413" i="10"/>
  <c r="BO9413" i="10" s="1"/>
  <c r="BL9413" i="10"/>
  <c r="BM9412" i="10"/>
  <c r="BL9412" i="10"/>
  <c r="BP9411" i="10"/>
  <c r="BM9411" i="10"/>
  <c r="BL9411" i="10"/>
  <c r="BO9411" i="10" s="1"/>
  <c r="BM9410" i="10"/>
  <c r="BL9410" i="10"/>
  <c r="BM9409" i="10"/>
  <c r="BL9409" i="10"/>
  <c r="BO9409" i="10" s="1"/>
  <c r="BM9408" i="10"/>
  <c r="BP9408" i="10" s="1"/>
  <c r="BL9408" i="10"/>
  <c r="BP9407" i="10"/>
  <c r="BO9407" i="10"/>
  <c r="BM9407" i="10"/>
  <c r="BL9407" i="10"/>
  <c r="BO9406" i="10"/>
  <c r="BM9406" i="10"/>
  <c r="BL9406" i="10"/>
  <c r="BP9406" i="10" s="1"/>
  <c r="BM9405" i="10"/>
  <c r="BL9405" i="10"/>
  <c r="BO9405" i="10" s="1"/>
  <c r="BO9404" i="10"/>
  <c r="BM9404" i="10"/>
  <c r="BL9404" i="10"/>
  <c r="BM9403" i="10"/>
  <c r="BL9403" i="10"/>
  <c r="BM9402" i="10"/>
  <c r="BO9402" i="10" s="1"/>
  <c r="BL9402" i="10"/>
  <c r="BP9401" i="10"/>
  <c r="BO9401" i="10"/>
  <c r="BM9401" i="10"/>
  <c r="BL9401" i="10"/>
  <c r="BM9400" i="10"/>
  <c r="BP9400" i="10" s="1"/>
  <c r="BL9400" i="10"/>
  <c r="BM9399" i="10"/>
  <c r="BP9399" i="10" s="1"/>
  <c r="BL9399" i="10"/>
  <c r="BP9398" i="10"/>
  <c r="BM9398" i="10"/>
  <c r="BL9398" i="10"/>
  <c r="BM9397" i="10"/>
  <c r="BL9397" i="10"/>
  <c r="BM9396" i="10"/>
  <c r="BL9396" i="10"/>
  <c r="BM9395" i="10"/>
  <c r="BL9395" i="10"/>
  <c r="BO9395" i="10" s="1"/>
  <c r="BO9394" i="10"/>
  <c r="BM9394" i="10"/>
  <c r="BL9394" i="10"/>
  <c r="BM9393" i="10"/>
  <c r="BL9393" i="10"/>
  <c r="BO9393" i="10" s="1"/>
  <c r="BM9392" i="10"/>
  <c r="BL9392" i="10"/>
  <c r="BO9392" i="10" s="1"/>
  <c r="BP9391" i="10"/>
  <c r="BM9391" i="10"/>
  <c r="BL9391" i="10"/>
  <c r="BO9391" i="10" s="1"/>
  <c r="BM9390" i="10"/>
  <c r="BL9390" i="10"/>
  <c r="BO9390" i="10" s="1"/>
  <c r="BM9389" i="10"/>
  <c r="BL9389" i="10"/>
  <c r="BP9388" i="10"/>
  <c r="BM9388" i="10"/>
  <c r="BL9388" i="10"/>
  <c r="BP9387" i="10"/>
  <c r="BM9387" i="10"/>
  <c r="BO9387" i="10" s="1"/>
  <c r="BL9387" i="10"/>
  <c r="BM9386" i="10"/>
  <c r="BP9386" i="10" s="1"/>
  <c r="BL9386" i="10"/>
  <c r="BM9385" i="10"/>
  <c r="BL9385" i="10"/>
  <c r="BO9385" i="10" s="1"/>
  <c r="BM9384" i="10"/>
  <c r="BL9384" i="10"/>
  <c r="BM9383" i="10"/>
  <c r="BL9383" i="10"/>
  <c r="BO9383" i="10" s="1"/>
  <c r="BM9382" i="10"/>
  <c r="BL9382" i="10"/>
  <c r="BP9382" i="10" s="1"/>
  <c r="BM9381" i="10"/>
  <c r="BL9381" i="10"/>
  <c r="BM9380" i="10"/>
  <c r="BL9380" i="10"/>
  <c r="BO9380" i="10" s="1"/>
  <c r="BM9379" i="10"/>
  <c r="BL9379" i="10"/>
  <c r="BO9379" i="10" s="1"/>
  <c r="BM9378" i="10"/>
  <c r="BP9378" i="10" s="1"/>
  <c r="BL9378" i="10"/>
  <c r="BM9377" i="10"/>
  <c r="BL9377" i="10"/>
  <c r="BO9377" i="10" s="1"/>
  <c r="BM9376" i="10"/>
  <c r="BL9376" i="10"/>
  <c r="BO9375" i="10"/>
  <c r="BM9375" i="10"/>
  <c r="BL9375" i="10"/>
  <c r="BM9374" i="10"/>
  <c r="BL9374" i="10"/>
  <c r="BM9373" i="10"/>
  <c r="BL9373" i="10"/>
  <c r="BM9372" i="10"/>
  <c r="BL9372" i="10"/>
  <c r="BM9371" i="10"/>
  <c r="BL9371" i="10"/>
  <c r="BM9370" i="10"/>
  <c r="BL9370" i="10"/>
  <c r="BO9370" i="10" s="1"/>
  <c r="BP9369" i="10"/>
  <c r="BM9369" i="10"/>
  <c r="BL9369" i="10"/>
  <c r="BO9369" i="10" s="1"/>
  <c r="BM9368" i="10"/>
  <c r="BL9368" i="10"/>
  <c r="BM9367" i="10"/>
  <c r="BL9367" i="10"/>
  <c r="BM9366" i="10"/>
  <c r="BL9366" i="10"/>
  <c r="BO9366" i="10" s="1"/>
  <c r="BM9365" i="10"/>
  <c r="BL9365" i="10"/>
  <c r="BP9364" i="10"/>
  <c r="BO9364" i="10"/>
  <c r="BM9364" i="10"/>
  <c r="BL9364" i="10"/>
  <c r="BM9363" i="10"/>
  <c r="BL9363" i="10"/>
  <c r="BP9362" i="10"/>
  <c r="BM9362" i="10"/>
  <c r="BO9362" i="10" s="1"/>
  <c r="BL9362" i="10"/>
  <c r="BM9361" i="10"/>
  <c r="BP9361" i="10" s="1"/>
  <c r="BL9361" i="10"/>
  <c r="BM9360" i="10"/>
  <c r="BP9360" i="10" s="1"/>
  <c r="BL9360" i="10"/>
  <c r="BM9359" i="10"/>
  <c r="BL9359" i="10"/>
  <c r="BO9359" i="10" s="1"/>
  <c r="BM9358" i="10"/>
  <c r="BO9358" i="10" s="1"/>
  <c r="BL9358" i="10"/>
  <c r="BP9357" i="10"/>
  <c r="BO9357" i="10"/>
  <c r="BM9357" i="10"/>
  <c r="BL9357" i="10"/>
  <c r="BM9356" i="10"/>
  <c r="BL9356" i="10"/>
  <c r="BM9355" i="10"/>
  <c r="BP9355" i="10" s="1"/>
  <c r="BL9355" i="10"/>
  <c r="BO9354" i="10"/>
  <c r="BM9354" i="10"/>
  <c r="BL9354" i="10"/>
  <c r="BP9354" i="10" s="1"/>
  <c r="BM9353" i="10"/>
  <c r="BL9353" i="10"/>
  <c r="BM9352" i="10"/>
  <c r="BP9352" i="10" s="1"/>
  <c r="BL9352" i="10"/>
  <c r="BO9351" i="10"/>
  <c r="BM9351" i="10"/>
  <c r="BL9351" i="10"/>
  <c r="BM9350" i="10"/>
  <c r="BP9350" i="10" s="1"/>
  <c r="BL9350" i="10"/>
  <c r="BM9349" i="10"/>
  <c r="BL9349" i="10"/>
  <c r="BP9348" i="10"/>
  <c r="BM9348" i="10"/>
  <c r="BL9348" i="10"/>
  <c r="BM9347" i="10"/>
  <c r="BL9347" i="10"/>
  <c r="BO9346" i="10"/>
  <c r="BM9346" i="10"/>
  <c r="BL9346" i="10"/>
  <c r="BM9345" i="10"/>
  <c r="BL9345" i="10"/>
  <c r="BP9344" i="10"/>
  <c r="BM9344" i="10"/>
  <c r="BL9344" i="10"/>
  <c r="BM9343" i="10"/>
  <c r="BL9343" i="10"/>
  <c r="BO9342" i="10"/>
  <c r="BM9342" i="10"/>
  <c r="BP9342" i="10" s="1"/>
  <c r="BL9342" i="10"/>
  <c r="BP9341" i="10"/>
  <c r="BM9341" i="10"/>
  <c r="BO9341" i="10" s="1"/>
  <c r="BL9341" i="10"/>
  <c r="BM9340" i="10"/>
  <c r="BL9340" i="10"/>
  <c r="BM9339" i="10"/>
  <c r="BO9339" i="10" s="1"/>
  <c r="BL9339" i="10"/>
  <c r="BP9338" i="10"/>
  <c r="BM9338" i="10"/>
  <c r="BL9338" i="10"/>
  <c r="BP9337" i="10"/>
  <c r="BM9337" i="10"/>
  <c r="BL9337" i="10"/>
  <c r="BO9336" i="10"/>
  <c r="BM9336" i="10"/>
  <c r="BL9336" i="10"/>
  <c r="BM9335" i="10"/>
  <c r="BP9335" i="10" s="1"/>
  <c r="BL9335" i="10"/>
  <c r="BO9334" i="10"/>
  <c r="BM9334" i="10"/>
  <c r="BL9334" i="10"/>
  <c r="BP9334" i="10" s="1"/>
  <c r="BM9333" i="10"/>
  <c r="BL9333" i="10"/>
  <c r="BM9332" i="10"/>
  <c r="BP9332" i="10" s="1"/>
  <c r="BL9332" i="10"/>
  <c r="BO9331" i="10"/>
  <c r="BM9331" i="10"/>
  <c r="BL9331" i="10"/>
  <c r="BP9330" i="10"/>
  <c r="BM9330" i="10"/>
  <c r="BL9330" i="10"/>
  <c r="BP9329" i="10"/>
  <c r="BO9329" i="10"/>
  <c r="BM9329" i="10"/>
  <c r="BL9329" i="10"/>
  <c r="BM9328" i="10"/>
  <c r="BL9328" i="10"/>
  <c r="BM9327" i="10"/>
  <c r="BL9327" i="10"/>
  <c r="BM9326" i="10"/>
  <c r="BL9326" i="10"/>
  <c r="BM9325" i="10"/>
  <c r="BP9325" i="10" s="1"/>
  <c r="BL9325" i="10"/>
  <c r="BM9324" i="10"/>
  <c r="BL9324" i="10"/>
  <c r="BP9324" i="10" s="1"/>
  <c r="BM9323" i="10"/>
  <c r="BL9323" i="10"/>
  <c r="BM9322" i="10"/>
  <c r="BL9322" i="10"/>
  <c r="BP9321" i="10"/>
  <c r="BM9321" i="10"/>
  <c r="BL9321" i="10"/>
  <c r="BM9320" i="10"/>
  <c r="BL9320" i="10"/>
  <c r="BP9319" i="10"/>
  <c r="BM9319" i="10"/>
  <c r="BO9319" i="10" s="1"/>
  <c r="BL9319" i="10"/>
  <c r="BM9318" i="10"/>
  <c r="BL9318" i="10"/>
  <c r="BP9317" i="10"/>
  <c r="BO9317" i="10"/>
  <c r="BM9317" i="10"/>
  <c r="BL9317" i="10"/>
  <c r="BM9316" i="10"/>
  <c r="BL9316" i="10"/>
  <c r="BO9316" i="10" s="1"/>
  <c r="BM9315" i="10"/>
  <c r="BP9315" i="10" s="1"/>
  <c r="BL9315" i="10"/>
  <c r="BP9314" i="10"/>
  <c r="BM9314" i="10"/>
  <c r="BO9314" i="10" s="1"/>
  <c r="BL9314" i="10"/>
  <c r="BP9313" i="10"/>
  <c r="BM9313" i="10"/>
  <c r="BO9313" i="10" s="1"/>
  <c r="BL9313" i="10"/>
  <c r="BM9312" i="10"/>
  <c r="BP9312" i="10" s="1"/>
  <c r="BL9312" i="10"/>
  <c r="BM9311" i="10"/>
  <c r="BL9311" i="10"/>
  <c r="BO9310" i="10"/>
  <c r="BM9310" i="10"/>
  <c r="BL9310" i="10"/>
  <c r="BM9309" i="10"/>
  <c r="BP9309" i="10" s="1"/>
  <c r="BL9309" i="10"/>
  <c r="BO9309" i="10" s="1"/>
  <c r="BM9308" i="10"/>
  <c r="BL9308" i="10"/>
  <c r="BO9307" i="10"/>
  <c r="BM9307" i="10"/>
  <c r="BL9307" i="10"/>
  <c r="BM9306" i="10"/>
  <c r="BL9306" i="10"/>
  <c r="BO9306" i="10" s="1"/>
  <c r="BM9305" i="10"/>
  <c r="BL9305" i="10"/>
  <c r="BM9304" i="10"/>
  <c r="BL9304" i="10"/>
  <c r="BO9304" i="10" s="1"/>
  <c r="BM9303" i="10"/>
  <c r="BL9303" i="10"/>
  <c r="BM9302" i="10"/>
  <c r="BL9302" i="10"/>
  <c r="BM9301" i="10"/>
  <c r="BL9301" i="10"/>
  <c r="BO9301" i="10" s="1"/>
  <c r="BM9300" i="10"/>
  <c r="BL9300" i="10"/>
  <c r="BP9299" i="10"/>
  <c r="BO9299" i="10"/>
  <c r="BM9299" i="10"/>
  <c r="BL9299" i="10"/>
  <c r="BM9298" i="10"/>
  <c r="BL9298" i="10"/>
  <c r="BM9297" i="10"/>
  <c r="BL9297" i="10"/>
  <c r="BM9296" i="10"/>
  <c r="BL9296" i="10"/>
  <c r="BM9295" i="10"/>
  <c r="BL9295" i="10"/>
  <c r="BP9294" i="10"/>
  <c r="BM9294" i="10"/>
  <c r="BO9294" i="10" s="1"/>
  <c r="BL9294" i="10"/>
  <c r="BM9293" i="10"/>
  <c r="BO9293" i="10" s="1"/>
  <c r="BL9293" i="10"/>
  <c r="BM9292" i="10"/>
  <c r="BL9292" i="10"/>
  <c r="BO9292" i="10" s="1"/>
  <c r="BM9291" i="10"/>
  <c r="BL9291" i="10"/>
  <c r="BP9291" i="10" s="1"/>
  <c r="BM9290" i="10"/>
  <c r="BP9290" i="10" s="1"/>
  <c r="BL9290" i="10"/>
  <c r="BM9289" i="10"/>
  <c r="BP9289" i="10" s="1"/>
  <c r="BL9289" i="10"/>
  <c r="BM9288" i="10"/>
  <c r="BL9288" i="10"/>
  <c r="BM9287" i="10"/>
  <c r="BL9287" i="10"/>
  <c r="BM9286" i="10"/>
  <c r="BL9286" i="10"/>
  <c r="BM9285" i="10"/>
  <c r="BL9285" i="10"/>
  <c r="BO9285" i="10" s="1"/>
  <c r="BP9284" i="10"/>
  <c r="BM9284" i="10"/>
  <c r="BO9284" i="10" s="1"/>
  <c r="BL9284" i="10"/>
  <c r="BM9283" i="10"/>
  <c r="BO9283" i="10" s="1"/>
  <c r="BL9283" i="10"/>
  <c r="BM9282" i="10"/>
  <c r="BL9282" i="10"/>
  <c r="BM9281" i="10"/>
  <c r="BL9281" i="10"/>
  <c r="BM9280" i="10"/>
  <c r="BL9280" i="10"/>
  <c r="BP9279" i="10"/>
  <c r="BM9279" i="10"/>
  <c r="BL9279" i="10"/>
  <c r="BM9278" i="10"/>
  <c r="BL9278" i="10"/>
  <c r="BM9277" i="10"/>
  <c r="BL9277" i="10"/>
  <c r="BM9276" i="10"/>
  <c r="BL9276" i="10"/>
  <c r="BM9275" i="10"/>
  <c r="BP9275" i="10" s="1"/>
  <c r="BL9275" i="10"/>
  <c r="BM9274" i="10"/>
  <c r="BL9274" i="10"/>
  <c r="BO9274" i="10" s="1"/>
  <c r="BM9273" i="10"/>
  <c r="BL9273" i="10"/>
  <c r="BO9272" i="10"/>
  <c r="BM9272" i="10"/>
  <c r="BL9272" i="10"/>
  <c r="BP9272" i="10" s="1"/>
  <c r="BP9271" i="10"/>
  <c r="BM9271" i="10"/>
  <c r="BL9271" i="10"/>
  <c r="BO9271" i="10" s="1"/>
  <c r="BM9270" i="10"/>
  <c r="BL9270" i="10"/>
  <c r="BP9269" i="10"/>
  <c r="BM9269" i="10"/>
  <c r="BO9269" i="10" s="1"/>
  <c r="BL9269" i="10"/>
  <c r="BM9268" i="10"/>
  <c r="BL9268" i="10"/>
  <c r="BM9267" i="10"/>
  <c r="BL9267" i="10"/>
  <c r="BM9266" i="10"/>
  <c r="BL9266" i="10"/>
  <c r="BO9266" i="10" s="1"/>
  <c r="BM9265" i="10"/>
  <c r="BL9265" i="10"/>
  <c r="BM9264" i="10"/>
  <c r="BP9264" i="10" s="1"/>
  <c r="BL9264" i="10"/>
  <c r="BP9263" i="10"/>
  <c r="BM9263" i="10"/>
  <c r="BO9263" i="10" s="1"/>
  <c r="BL9263" i="10"/>
  <c r="BM9262" i="10"/>
  <c r="BL9262" i="10"/>
  <c r="BM9261" i="10"/>
  <c r="BL9261" i="10"/>
  <c r="BM9260" i="10"/>
  <c r="BL9260" i="10"/>
  <c r="BO9260" i="10" s="1"/>
  <c r="BM9259" i="10"/>
  <c r="BL9259" i="10"/>
  <c r="BP9258" i="10"/>
  <c r="BM9258" i="10"/>
  <c r="BO9258" i="10" s="1"/>
  <c r="BL9258" i="10"/>
  <c r="BM9257" i="10"/>
  <c r="BP9257" i="10" s="1"/>
  <c r="BL9257" i="10"/>
  <c r="BO9257" i="10" s="1"/>
  <c r="BM9256" i="10"/>
  <c r="BL9256" i="10"/>
  <c r="BP9255" i="10"/>
  <c r="BM9255" i="10"/>
  <c r="BL9255" i="10"/>
  <c r="BO9255" i="10" s="1"/>
  <c r="BM9254" i="10"/>
  <c r="BL9254" i="10"/>
  <c r="BM9253" i="10"/>
  <c r="BO9253" i="10" s="1"/>
  <c r="BL9253" i="10"/>
  <c r="BM9252" i="10"/>
  <c r="BP9252" i="10" s="1"/>
  <c r="BL9252" i="10"/>
  <c r="BM9251" i="10"/>
  <c r="BP9251" i="10" s="1"/>
  <c r="BL9251" i="10"/>
  <c r="BM9250" i="10"/>
  <c r="BL9250" i="10"/>
  <c r="BM9249" i="10"/>
  <c r="BL9249" i="10"/>
  <c r="BO9249" i="10" s="1"/>
  <c r="BM9248" i="10"/>
  <c r="BL9248" i="10"/>
  <c r="BM9247" i="10"/>
  <c r="BL9247" i="10"/>
  <c r="BP9246" i="10"/>
  <c r="BO9246" i="10"/>
  <c r="BM9246" i="10"/>
  <c r="BL9246" i="10"/>
  <c r="BM9245" i="10"/>
  <c r="BL9245" i="10"/>
  <c r="BO9245" i="10" s="1"/>
  <c r="BM9244" i="10"/>
  <c r="BL9244" i="10"/>
  <c r="BP9244" i="10" s="1"/>
  <c r="BM9243" i="10"/>
  <c r="BL9243" i="10"/>
  <c r="BM9242" i="10"/>
  <c r="BL9242" i="10"/>
  <c r="BM9241" i="10"/>
  <c r="BL9241" i="10"/>
  <c r="BM9240" i="10"/>
  <c r="BL9240" i="10"/>
  <c r="BP9239" i="10"/>
  <c r="BO9239" i="10"/>
  <c r="BM9239" i="10"/>
  <c r="BL9239" i="10"/>
  <c r="BM9238" i="10"/>
  <c r="BL9238" i="10"/>
  <c r="BM9237" i="10"/>
  <c r="BL9237" i="10"/>
  <c r="BM9236" i="10"/>
  <c r="BL9236" i="10"/>
  <c r="BO9236" i="10" s="1"/>
  <c r="BM9235" i="10"/>
  <c r="BL9235" i="10"/>
  <c r="BM9234" i="10"/>
  <c r="BP9234" i="10" s="1"/>
  <c r="BL9234" i="10"/>
  <c r="BM9233" i="10"/>
  <c r="BL9233" i="10"/>
  <c r="BP9233" i="10" s="1"/>
  <c r="BP9232" i="10"/>
  <c r="BO9232" i="10"/>
  <c r="BM9232" i="10"/>
  <c r="BL9232" i="10"/>
  <c r="BM9231" i="10"/>
  <c r="BL9231" i="10"/>
  <c r="BP9230" i="10"/>
  <c r="BM9230" i="10"/>
  <c r="BL9230" i="10"/>
  <c r="BO9230" i="10" s="1"/>
  <c r="BM9229" i="10"/>
  <c r="BP9229" i="10" s="1"/>
  <c r="BL9229" i="10"/>
  <c r="BM9228" i="10"/>
  <c r="BO9228" i="10" s="1"/>
  <c r="BL9228" i="10"/>
  <c r="BM9227" i="10"/>
  <c r="BL9227" i="10"/>
  <c r="BM9226" i="10"/>
  <c r="BL9226" i="10"/>
  <c r="BM9225" i="10"/>
  <c r="BL9225" i="10"/>
  <c r="BO9225" i="10" s="1"/>
  <c r="BM9224" i="10"/>
  <c r="BP9224" i="10" s="1"/>
  <c r="BL9224" i="10"/>
  <c r="BM9223" i="10"/>
  <c r="BO9223" i="10" s="1"/>
  <c r="BL9223" i="10"/>
  <c r="BM9222" i="10"/>
  <c r="BL9222" i="10"/>
  <c r="BM9221" i="10"/>
  <c r="BL9221" i="10"/>
  <c r="BM9220" i="10"/>
  <c r="BL9220" i="10"/>
  <c r="BM9219" i="10"/>
  <c r="BL9219" i="10"/>
  <c r="BP9218" i="10"/>
  <c r="BM9218" i="10"/>
  <c r="BO9218" i="10" s="1"/>
  <c r="BL9218" i="10"/>
  <c r="BM9217" i="10"/>
  <c r="BL9217" i="10"/>
  <c r="BO9217" i="10" s="1"/>
  <c r="BM9216" i="10"/>
  <c r="BL9216" i="10"/>
  <c r="BO9216" i="10" s="1"/>
  <c r="BM9215" i="10"/>
  <c r="BL9215" i="10"/>
  <c r="BM9214" i="10"/>
  <c r="BL9214" i="10"/>
  <c r="BM9213" i="10"/>
  <c r="BL9213" i="10"/>
  <c r="BM9212" i="10"/>
  <c r="BL9212" i="10"/>
  <c r="BM9211" i="10"/>
  <c r="BL9211" i="10"/>
  <c r="BO9211" i="10" s="1"/>
  <c r="BM9210" i="10"/>
  <c r="BL9210" i="10"/>
  <c r="BM9209" i="10"/>
  <c r="BL9209" i="10"/>
  <c r="BO9209" i="10" s="1"/>
  <c r="BM9208" i="10"/>
  <c r="BL9208" i="10"/>
  <c r="BM9207" i="10"/>
  <c r="BP9207" i="10" s="1"/>
  <c r="BL9207" i="10"/>
  <c r="BM9206" i="10"/>
  <c r="BL9206" i="10"/>
  <c r="BM9205" i="10"/>
  <c r="BL9205" i="10"/>
  <c r="BP9205" i="10" s="1"/>
  <c r="BM9204" i="10"/>
  <c r="BL9204" i="10"/>
  <c r="BM9203" i="10"/>
  <c r="BP9203" i="10" s="1"/>
  <c r="BL9203" i="10"/>
  <c r="BO9202" i="10"/>
  <c r="BM9202" i="10"/>
  <c r="BP9202" i="10" s="1"/>
  <c r="BL9202" i="10"/>
  <c r="BM9201" i="10"/>
  <c r="BP9201" i="10" s="1"/>
  <c r="BL9201" i="10"/>
  <c r="BP9200" i="10"/>
  <c r="BO9200" i="10"/>
  <c r="BM9200" i="10"/>
  <c r="BL9200" i="10"/>
  <c r="BM9199" i="10"/>
  <c r="BL9199" i="10"/>
  <c r="BO9199" i="10" s="1"/>
  <c r="BM9198" i="10"/>
  <c r="BP9198" i="10" s="1"/>
  <c r="BL9198" i="10"/>
  <c r="BM9197" i="10"/>
  <c r="BP9197" i="10" s="1"/>
  <c r="BL9197" i="10"/>
  <c r="BM9196" i="10"/>
  <c r="BL9196" i="10"/>
  <c r="BP9195" i="10"/>
  <c r="BM9195" i="10"/>
  <c r="BL9195" i="10"/>
  <c r="BO9195" i="10" s="1"/>
  <c r="BM9194" i="10"/>
  <c r="BP9194" i="10" s="1"/>
  <c r="BL9194" i="10"/>
  <c r="BP9193" i="10"/>
  <c r="BM9193" i="10"/>
  <c r="BL9193" i="10"/>
  <c r="BO9193" i="10" s="1"/>
  <c r="BP9192" i="10"/>
  <c r="BM9192" i="10"/>
  <c r="BL9192" i="10"/>
  <c r="BO9192" i="10" s="1"/>
  <c r="BM9191" i="10"/>
  <c r="BL9191" i="10"/>
  <c r="BM9190" i="10"/>
  <c r="BP9190" i="10" s="1"/>
  <c r="BL9190" i="10"/>
  <c r="BM9189" i="10"/>
  <c r="BL9189" i="10"/>
  <c r="BM9188" i="10"/>
  <c r="BL9188" i="10"/>
  <c r="BM9187" i="10"/>
  <c r="BL9187" i="10"/>
  <c r="BP9186" i="10"/>
  <c r="BM9186" i="10"/>
  <c r="BL9186" i="10"/>
  <c r="BM9185" i="10"/>
  <c r="BL9185" i="10"/>
  <c r="BM9184" i="10"/>
  <c r="BL9184" i="10"/>
  <c r="BM9183" i="10"/>
  <c r="BL9183" i="10"/>
  <c r="BO9183" i="10" s="1"/>
  <c r="BM9182" i="10"/>
  <c r="BL9182" i="10"/>
  <c r="BO9182" i="10" s="1"/>
  <c r="BM9181" i="10"/>
  <c r="BP9181" i="10" s="1"/>
  <c r="BL9181" i="10"/>
  <c r="BP9180" i="10"/>
  <c r="BM9180" i="10"/>
  <c r="BL9180" i="10"/>
  <c r="BO9180" i="10" s="1"/>
  <c r="BO9179" i="10"/>
  <c r="BM9179" i="10"/>
  <c r="BL9179" i="10"/>
  <c r="BM9178" i="10"/>
  <c r="BP9178" i="10" s="1"/>
  <c r="BL9178" i="10"/>
  <c r="BO9177" i="10"/>
  <c r="BM9177" i="10"/>
  <c r="BL9177" i="10"/>
  <c r="BM9176" i="10"/>
  <c r="BP9176" i="10" s="1"/>
  <c r="BL9176" i="10"/>
  <c r="BM9175" i="10"/>
  <c r="BL9175" i="10"/>
  <c r="BO9175" i="10" s="1"/>
  <c r="BM9174" i="10"/>
  <c r="BL9174" i="10"/>
  <c r="BO9174" i="10" s="1"/>
  <c r="BM9173" i="10"/>
  <c r="BL9173" i="10"/>
  <c r="BO9172" i="10"/>
  <c r="BM9172" i="10"/>
  <c r="BP9172" i="10" s="1"/>
  <c r="BL9172" i="10"/>
  <c r="BM9171" i="10"/>
  <c r="BL9171" i="10"/>
  <c r="BM9170" i="10"/>
  <c r="BL9170" i="10"/>
  <c r="BM9169" i="10"/>
  <c r="BL9169" i="10"/>
  <c r="BO9169" i="10" s="1"/>
  <c r="BO9168" i="10"/>
  <c r="BM9168" i="10"/>
  <c r="BL9168" i="10"/>
  <c r="BP9168" i="10" s="1"/>
  <c r="BM9167" i="10"/>
  <c r="BL9167" i="10"/>
  <c r="BM9166" i="10"/>
  <c r="BL9166" i="10"/>
  <c r="BO9166" i="10" s="1"/>
  <c r="BM9165" i="10"/>
  <c r="BL9165" i="10"/>
  <c r="BM9164" i="10"/>
  <c r="BL9164" i="10"/>
  <c r="BP9163" i="10"/>
  <c r="BM9163" i="10"/>
  <c r="BO9163" i="10" s="1"/>
  <c r="BL9163" i="10"/>
  <c r="BM9162" i="10"/>
  <c r="BO9162" i="10" s="1"/>
  <c r="BL9162" i="10"/>
  <c r="BM9161" i="10"/>
  <c r="BP9161" i="10" s="1"/>
  <c r="BL9161" i="10"/>
  <c r="BO9160" i="10"/>
  <c r="BM9160" i="10"/>
  <c r="BL9160" i="10"/>
  <c r="BM9159" i="10"/>
  <c r="BL9159" i="10"/>
  <c r="BO9159" i="10" s="1"/>
  <c r="BM9158" i="10"/>
  <c r="BL9158" i="10"/>
  <c r="BO9158" i="10" s="1"/>
  <c r="BO9157" i="10"/>
  <c r="BM9157" i="10"/>
  <c r="BL9157" i="10"/>
  <c r="BM9156" i="10"/>
  <c r="BL9156" i="10"/>
  <c r="BM9155" i="10"/>
  <c r="BL9155" i="10"/>
  <c r="BO9155" i="10" s="1"/>
  <c r="BM9154" i="10"/>
  <c r="BP9154" i="10" s="1"/>
  <c r="BL9154" i="10"/>
  <c r="BM9153" i="10"/>
  <c r="BP9153" i="10" s="1"/>
  <c r="BL9153" i="10"/>
  <c r="BM9152" i="10"/>
  <c r="BO9152" i="10" s="1"/>
  <c r="BL9152" i="10"/>
  <c r="BP9151" i="10"/>
  <c r="BM9151" i="10"/>
  <c r="BL9151" i="10"/>
  <c r="BO9151" i="10" s="1"/>
  <c r="BM9150" i="10"/>
  <c r="BL9150" i="10"/>
  <c r="BM9149" i="10"/>
  <c r="BL9149" i="10"/>
  <c r="BP9149" i="10" s="1"/>
  <c r="BM9148" i="10"/>
  <c r="BP9148" i="10" s="1"/>
  <c r="BL9148" i="10"/>
  <c r="BO9147" i="10"/>
  <c r="BM9147" i="10"/>
  <c r="BL9147" i="10"/>
  <c r="BP9146" i="10"/>
  <c r="BM9146" i="10"/>
  <c r="BL9146" i="10"/>
  <c r="BO9146" i="10" s="1"/>
  <c r="BM9145" i="10"/>
  <c r="BP9145" i="10" s="1"/>
  <c r="BL9145" i="10"/>
  <c r="BM9144" i="10"/>
  <c r="BL9144" i="10"/>
  <c r="BP9143" i="10"/>
  <c r="BM9143" i="10"/>
  <c r="BL9143" i="10"/>
  <c r="BP9142" i="10"/>
  <c r="BM9142" i="10"/>
  <c r="BL9142" i="10"/>
  <c r="BM9141" i="10"/>
  <c r="BP9141" i="10" s="1"/>
  <c r="BL9141" i="10"/>
  <c r="BM9140" i="10"/>
  <c r="BL9140" i="10"/>
  <c r="BO9140" i="10" s="1"/>
  <c r="BM9139" i="10"/>
  <c r="BL9139" i="10"/>
  <c r="BP9138" i="10"/>
  <c r="BM9138" i="10"/>
  <c r="BL9138" i="10"/>
  <c r="BM9137" i="10"/>
  <c r="BP9137" i="10" s="1"/>
  <c r="BL9137" i="10"/>
  <c r="BM9136" i="10"/>
  <c r="BL9136" i="10"/>
  <c r="BP9135" i="10"/>
  <c r="BM9135" i="10"/>
  <c r="BO9135" i="10" s="1"/>
  <c r="BL9135" i="10"/>
  <c r="BM9134" i="10"/>
  <c r="BL9134" i="10"/>
  <c r="BM9133" i="10"/>
  <c r="BL9133" i="10"/>
  <c r="BO9133" i="10" s="1"/>
  <c r="BP9132" i="10"/>
  <c r="BM9132" i="10"/>
  <c r="BL9132" i="10"/>
  <c r="BM9131" i="10"/>
  <c r="BL9131" i="10"/>
  <c r="BO9131" i="10" s="1"/>
  <c r="BM9130" i="10"/>
  <c r="BL9130" i="10"/>
  <c r="BM9129" i="10"/>
  <c r="BP9129" i="10" s="1"/>
  <c r="BL9129" i="10"/>
  <c r="BM9128" i="10"/>
  <c r="BP9128" i="10" s="1"/>
  <c r="BL9128" i="10"/>
  <c r="BM9127" i="10"/>
  <c r="BL9127" i="10"/>
  <c r="BM9126" i="10"/>
  <c r="BL9126" i="10"/>
  <c r="BO9126" i="10" s="1"/>
  <c r="BM9125" i="10"/>
  <c r="BL9125" i="10"/>
  <c r="BM9124" i="10"/>
  <c r="BL9124" i="10"/>
  <c r="BO9124" i="10" s="1"/>
  <c r="BM9123" i="10"/>
  <c r="BL9123" i="10"/>
  <c r="BM9122" i="10"/>
  <c r="BP9122" i="10" s="1"/>
  <c r="BL9122" i="10"/>
  <c r="BO9122" i="10" s="1"/>
  <c r="BM9121" i="10"/>
  <c r="BL9121" i="10"/>
  <c r="BM9120" i="10"/>
  <c r="BL9120" i="10"/>
  <c r="BO9120" i="10" s="1"/>
  <c r="BP9119" i="10"/>
  <c r="BM9119" i="10"/>
  <c r="BO9119" i="10" s="1"/>
  <c r="BL9119" i="10"/>
  <c r="BM9118" i="10"/>
  <c r="BL9118" i="10"/>
  <c r="BM9117" i="10"/>
  <c r="BL9117" i="10"/>
  <c r="BM9116" i="10"/>
  <c r="BL9116" i="10"/>
  <c r="BO9116" i="10" s="1"/>
  <c r="BM9115" i="10"/>
  <c r="BL9115" i="10"/>
  <c r="BM9114" i="10"/>
  <c r="BL9114" i="10"/>
  <c r="BO9114" i="10" s="1"/>
  <c r="BM9113" i="10"/>
  <c r="BL9113" i="10"/>
  <c r="BM9112" i="10"/>
  <c r="BL9112" i="10"/>
  <c r="BM9111" i="10"/>
  <c r="BL9111" i="10"/>
  <c r="BO9111" i="10" s="1"/>
  <c r="BM9110" i="10"/>
  <c r="BL9110" i="10"/>
  <c r="BO9109" i="10"/>
  <c r="BM9109" i="10"/>
  <c r="BP9109" i="10" s="1"/>
  <c r="BL9109" i="10"/>
  <c r="BP9108" i="10"/>
  <c r="BM9108" i="10"/>
  <c r="BL9108" i="10"/>
  <c r="BM9107" i="10"/>
  <c r="BP9107" i="10" s="1"/>
  <c r="BL9107" i="10"/>
  <c r="BP9106" i="10"/>
  <c r="BM9106" i="10"/>
  <c r="BL9106" i="10"/>
  <c r="BO9106" i="10" s="1"/>
  <c r="BO9105" i="10"/>
  <c r="BM9105" i="10"/>
  <c r="BP9105" i="10" s="1"/>
  <c r="BL9105" i="10"/>
  <c r="BM9104" i="10"/>
  <c r="BL9104" i="10"/>
  <c r="BM9103" i="10"/>
  <c r="BO9103" i="10" s="1"/>
  <c r="BL9103" i="10"/>
  <c r="BM9102" i="10"/>
  <c r="BL9102" i="10"/>
  <c r="BM9101" i="10"/>
  <c r="BL9101" i="10"/>
  <c r="BM9100" i="10"/>
  <c r="BP9100" i="10" s="1"/>
  <c r="BL9100" i="10"/>
  <c r="BM9099" i="10"/>
  <c r="BL9099" i="10"/>
  <c r="BM9098" i="10"/>
  <c r="BL9098" i="10"/>
  <c r="BM9097" i="10"/>
  <c r="BL9097" i="10"/>
  <c r="BP9096" i="10"/>
  <c r="BM9096" i="10"/>
  <c r="BL9096" i="10"/>
  <c r="BO9096" i="10" s="1"/>
  <c r="BM9095" i="10"/>
  <c r="BL9095" i="10"/>
  <c r="BO9095" i="10" s="1"/>
  <c r="BM9094" i="10"/>
  <c r="BP9094" i="10" s="1"/>
  <c r="BL9094" i="10"/>
  <c r="BM9093" i="10"/>
  <c r="BO9093" i="10" s="1"/>
  <c r="BL9093" i="10"/>
  <c r="BM9092" i="10"/>
  <c r="BL9092" i="10"/>
  <c r="BM9091" i="10"/>
  <c r="BL9091" i="10"/>
  <c r="BM9090" i="10"/>
  <c r="BL9090" i="10"/>
  <c r="BO9090" i="10" s="1"/>
  <c r="BM9089" i="10"/>
  <c r="BL9089" i="10"/>
  <c r="BM9088" i="10"/>
  <c r="BL9088" i="10"/>
  <c r="BM9087" i="10"/>
  <c r="BL9087" i="10"/>
  <c r="BM9086" i="10"/>
  <c r="BL9086" i="10"/>
  <c r="BO9086" i="10" s="1"/>
  <c r="BM9085" i="10"/>
  <c r="BP9085" i="10" s="1"/>
  <c r="BL9085" i="10"/>
  <c r="BP9084" i="10"/>
  <c r="BM9084" i="10"/>
  <c r="BL9084" i="10"/>
  <c r="BM9083" i="10"/>
  <c r="BP9083" i="10" s="1"/>
  <c r="BL9083" i="10"/>
  <c r="BO9082" i="10"/>
  <c r="BM9082" i="10"/>
  <c r="BL9082" i="10"/>
  <c r="BM9081" i="10"/>
  <c r="BL9081" i="10"/>
  <c r="BO9081" i="10" s="1"/>
  <c r="BO9080" i="10"/>
  <c r="BM9080" i="10"/>
  <c r="BL9080" i="10"/>
  <c r="BP9080" i="10" s="1"/>
  <c r="BP9079" i="10"/>
  <c r="BM9079" i="10"/>
  <c r="BL9079" i="10"/>
  <c r="BO9079" i="10" s="1"/>
  <c r="BM9078" i="10"/>
  <c r="BL9078" i="10"/>
  <c r="BM9077" i="10"/>
  <c r="BL9077" i="10"/>
  <c r="BM9076" i="10"/>
  <c r="BP9076" i="10" s="1"/>
  <c r="BL9076" i="10"/>
  <c r="BM9075" i="10"/>
  <c r="BL9075" i="10"/>
  <c r="BM9074" i="10"/>
  <c r="BL9074" i="10"/>
  <c r="BM9073" i="10"/>
  <c r="BO9073" i="10" s="1"/>
  <c r="BL9073" i="10"/>
  <c r="BP9072" i="10"/>
  <c r="BM9072" i="10"/>
  <c r="BO9072" i="10" s="1"/>
  <c r="BL9072" i="10"/>
  <c r="BM9071" i="10"/>
  <c r="BL9071" i="10"/>
  <c r="BO9071" i="10" s="1"/>
  <c r="BP9070" i="10"/>
  <c r="BM9070" i="10"/>
  <c r="BL9070" i="10"/>
  <c r="BO9069" i="10"/>
  <c r="BM9069" i="10"/>
  <c r="BL9069" i="10"/>
  <c r="BM9068" i="10"/>
  <c r="BP9068" i="10" s="1"/>
  <c r="BL9068" i="10"/>
  <c r="BP9067" i="10"/>
  <c r="BM9067" i="10"/>
  <c r="BL9067" i="10"/>
  <c r="BO9067" i="10" s="1"/>
  <c r="BM9066" i="10"/>
  <c r="BL9066" i="10"/>
  <c r="BM9065" i="10"/>
  <c r="BP9065" i="10" s="1"/>
  <c r="BL9065" i="10"/>
  <c r="BM9064" i="10"/>
  <c r="BL9064" i="10"/>
  <c r="BP9063" i="10"/>
  <c r="BO9063" i="10"/>
  <c r="BM9063" i="10"/>
  <c r="BL9063" i="10"/>
  <c r="BM9062" i="10"/>
  <c r="BL9062" i="10"/>
  <c r="BM9061" i="10"/>
  <c r="BL9061" i="10"/>
  <c r="BO9061" i="10" s="1"/>
  <c r="BM9060" i="10"/>
  <c r="BL9060" i="10"/>
  <c r="BM9059" i="10"/>
  <c r="BL9059" i="10"/>
  <c r="BO9059" i="10" s="1"/>
  <c r="BM9058" i="10"/>
  <c r="BL9058" i="10"/>
  <c r="BO9057" i="10"/>
  <c r="BM9057" i="10"/>
  <c r="BL9057" i="10"/>
  <c r="BM9056" i="10"/>
  <c r="BL9056" i="10"/>
  <c r="BO9056" i="10" s="1"/>
  <c r="BM9055" i="10"/>
  <c r="BP9055" i="10" s="1"/>
  <c r="BL9055" i="10"/>
  <c r="BM9054" i="10"/>
  <c r="BL9054" i="10"/>
  <c r="BM9053" i="10"/>
  <c r="BL9053" i="10"/>
  <c r="BM9052" i="10"/>
  <c r="BL9052" i="10"/>
  <c r="BM9051" i="10"/>
  <c r="BL9051" i="10"/>
  <c r="BO9051" i="10" s="1"/>
  <c r="BM9050" i="10"/>
  <c r="BL9050" i="10"/>
  <c r="BM9049" i="10"/>
  <c r="BL9049" i="10"/>
  <c r="BM9048" i="10"/>
  <c r="BL9048" i="10"/>
  <c r="BP9047" i="10"/>
  <c r="BM9047" i="10"/>
  <c r="BL9047" i="10"/>
  <c r="BO9047" i="10" s="1"/>
  <c r="BM9046" i="10"/>
  <c r="BP9046" i="10" s="1"/>
  <c r="BL9046" i="10"/>
  <c r="BM9045" i="10"/>
  <c r="BL9045" i="10"/>
  <c r="BO9045" i="10" s="1"/>
  <c r="BO9044" i="10"/>
  <c r="BM9044" i="10"/>
  <c r="BP9044" i="10" s="1"/>
  <c r="BL9044" i="10"/>
  <c r="BM9043" i="10"/>
  <c r="BL9043" i="10"/>
  <c r="BM9042" i="10"/>
  <c r="BO9042" i="10" s="1"/>
  <c r="BL9042" i="10"/>
  <c r="BM9041" i="10"/>
  <c r="BP9041" i="10" s="1"/>
  <c r="BL9041" i="10"/>
  <c r="BM9040" i="10"/>
  <c r="BL9040" i="10"/>
  <c r="BM9039" i="10"/>
  <c r="BL9039" i="10"/>
  <c r="BM9038" i="10"/>
  <c r="BO9038" i="10" s="1"/>
  <c r="BL9038" i="10"/>
  <c r="BM9037" i="10"/>
  <c r="BL9037" i="10"/>
  <c r="BO9037" i="10" s="1"/>
  <c r="BM9036" i="10"/>
  <c r="BL9036" i="10"/>
  <c r="BM9035" i="10"/>
  <c r="BP9035" i="10" s="1"/>
  <c r="BL9035" i="10"/>
  <c r="BM9034" i="10"/>
  <c r="BL9034" i="10"/>
  <c r="BM9033" i="10"/>
  <c r="BL9033" i="10"/>
  <c r="BM9032" i="10"/>
  <c r="BP9032" i="10" s="1"/>
  <c r="BL9032" i="10"/>
  <c r="BM9031" i="10"/>
  <c r="BL9031" i="10"/>
  <c r="BM9030" i="10"/>
  <c r="BP9030" i="10" s="1"/>
  <c r="BL9030" i="10"/>
  <c r="BM9029" i="10"/>
  <c r="BL9029" i="10"/>
  <c r="BO9029" i="10" s="1"/>
  <c r="BM9028" i="10"/>
  <c r="BL9028" i="10"/>
  <c r="BM9027" i="10"/>
  <c r="BL9027" i="10"/>
  <c r="BM9026" i="10"/>
  <c r="BL9026" i="10"/>
  <c r="BO9026" i="10" s="1"/>
  <c r="BM9025" i="10"/>
  <c r="BL9025" i="10"/>
  <c r="BM9024" i="10"/>
  <c r="BL9024" i="10"/>
  <c r="BM9023" i="10"/>
  <c r="BL9023" i="10"/>
  <c r="BM9022" i="10"/>
  <c r="BL9022" i="10"/>
  <c r="BM9021" i="10"/>
  <c r="BP9021" i="10" s="1"/>
  <c r="BL9021" i="10"/>
  <c r="BM9020" i="10"/>
  <c r="BL9020" i="10"/>
  <c r="BM9019" i="10"/>
  <c r="BP9019" i="10" s="1"/>
  <c r="BL9019" i="10"/>
  <c r="BM9018" i="10"/>
  <c r="BP9018" i="10" s="1"/>
  <c r="BL9018" i="10"/>
  <c r="BM9017" i="10"/>
  <c r="BP9017" i="10" s="1"/>
  <c r="BL9017" i="10"/>
  <c r="BM9016" i="10"/>
  <c r="BL9016" i="10"/>
  <c r="BM9015" i="10"/>
  <c r="BP9015" i="10" s="1"/>
  <c r="BL9015" i="10"/>
  <c r="BM9014" i="10"/>
  <c r="BL9014" i="10"/>
  <c r="BM9013" i="10"/>
  <c r="BL9013" i="10"/>
  <c r="BP9012" i="10"/>
  <c r="BO9012" i="10"/>
  <c r="BM9012" i="10"/>
  <c r="BL9012" i="10"/>
  <c r="BM9011" i="10"/>
  <c r="BL9011" i="10"/>
  <c r="BP9010" i="10"/>
  <c r="BO9010" i="10"/>
  <c r="BM9010" i="10"/>
  <c r="BL9010" i="10"/>
  <c r="BM9009" i="10"/>
  <c r="BL9009" i="10"/>
  <c r="BO9009" i="10" s="1"/>
  <c r="BM9008" i="10"/>
  <c r="BP9008" i="10" s="1"/>
  <c r="BL9008" i="10"/>
  <c r="BP9007" i="10"/>
  <c r="BM9007" i="10"/>
  <c r="BL9007" i="10"/>
  <c r="BM9006" i="10"/>
  <c r="BP9006" i="10" s="1"/>
  <c r="BL9006" i="10"/>
  <c r="BM9005" i="10"/>
  <c r="BL9005" i="10"/>
  <c r="BO9004" i="10"/>
  <c r="BM9004" i="10"/>
  <c r="BP9004" i="10" s="1"/>
  <c r="BL9004" i="10"/>
  <c r="BM9003" i="10"/>
  <c r="BL9003" i="10"/>
  <c r="BM9002" i="10"/>
  <c r="BP9002" i="10" s="1"/>
  <c r="BL9002" i="10"/>
  <c r="BM9001" i="10"/>
  <c r="BP9001" i="10" s="1"/>
  <c r="BL9001" i="10"/>
  <c r="BM9000" i="10"/>
  <c r="BL9000" i="10"/>
  <c r="BO8999" i="10"/>
  <c r="BM8999" i="10"/>
  <c r="BL8999" i="10"/>
  <c r="BM8998" i="10"/>
  <c r="BP8998" i="10" s="1"/>
  <c r="BL8998" i="10"/>
  <c r="BM8997" i="10"/>
  <c r="BL8997" i="10"/>
  <c r="BM8996" i="10"/>
  <c r="BL8996" i="10"/>
  <c r="BM8995" i="10"/>
  <c r="BL8995" i="10"/>
  <c r="BM8994" i="10"/>
  <c r="BP8994" i="10" s="1"/>
  <c r="BL8994" i="10"/>
  <c r="BO8993" i="10"/>
  <c r="BM8993" i="10"/>
  <c r="BL8993" i="10"/>
  <c r="BP8992" i="10"/>
  <c r="BO8992" i="10"/>
  <c r="BM8992" i="10"/>
  <c r="BL8992" i="10"/>
  <c r="BP8991" i="10"/>
  <c r="BM8991" i="10"/>
  <c r="BL8991" i="10"/>
  <c r="BO8991" i="10" s="1"/>
  <c r="BM8990" i="10"/>
  <c r="BL8990" i="10"/>
  <c r="BO8990" i="10" s="1"/>
  <c r="BO8989" i="10"/>
  <c r="BM8989" i="10"/>
  <c r="BL8989" i="10"/>
  <c r="BP8989" i="10" s="1"/>
  <c r="BM8988" i="10"/>
  <c r="BO8988" i="10" s="1"/>
  <c r="BL8988" i="10"/>
  <c r="BP8987" i="10"/>
  <c r="BM8987" i="10"/>
  <c r="BO8987" i="10" s="1"/>
  <c r="BL8987" i="10"/>
  <c r="BM8986" i="10"/>
  <c r="BL8986" i="10"/>
  <c r="BM8985" i="10"/>
  <c r="BL8985" i="10"/>
  <c r="BP8985" i="10" s="1"/>
  <c r="BM8984" i="10"/>
  <c r="BO8984" i="10" s="1"/>
  <c r="BL8984" i="10"/>
  <c r="BM8983" i="10"/>
  <c r="BP8983" i="10" s="1"/>
  <c r="BL8983" i="10"/>
  <c r="BM8982" i="10"/>
  <c r="BL8982" i="10"/>
  <c r="BM8981" i="10"/>
  <c r="BL8981" i="10"/>
  <c r="BM8980" i="10"/>
  <c r="BP8980" i="10" s="1"/>
  <c r="BL8980" i="10"/>
  <c r="BP8979" i="10"/>
  <c r="BO8979" i="10"/>
  <c r="BM8979" i="10"/>
  <c r="BL8979" i="10"/>
  <c r="BM8978" i="10"/>
  <c r="BP8978" i="10" s="1"/>
  <c r="BL8978" i="10"/>
  <c r="BM8977" i="10"/>
  <c r="BL8977" i="10"/>
  <c r="BM8976" i="10"/>
  <c r="BL8976" i="10"/>
  <c r="BM8975" i="10"/>
  <c r="BL8975" i="10"/>
  <c r="BO8975" i="10" s="1"/>
  <c r="BP8974" i="10"/>
  <c r="BO8974" i="10"/>
  <c r="BM8974" i="10"/>
  <c r="BL8974" i="10"/>
  <c r="BM8973" i="10"/>
  <c r="BL8973" i="10"/>
  <c r="BP8972" i="10"/>
  <c r="BM8972" i="10"/>
  <c r="BO8972" i="10" s="1"/>
  <c r="BL8972" i="10"/>
  <c r="BM8971" i="10"/>
  <c r="BL8971" i="10"/>
  <c r="BO8971" i="10" s="1"/>
  <c r="BO8970" i="10"/>
  <c r="BM8970" i="10"/>
  <c r="BL8970" i="10"/>
  <c r="BP8970" i="10" s="1"/>
  <c r="BM8969" i="10"/>
  <c r="BL8969" i="10"/>
  <c r="BM8968" i="10"/>
  <c r="BP8968" i="10" s="1"/>
  <c r="BL8968" i="10"/>
  <c r="BO8968" i="10" s="1"/>
  <c r="BP8967" i="10"/>
  <c r="BO8967" i="10"/>
  <c r="BM8967" i="10"/>
  <c r="BL8967" i="10"/>
  <c r="BM8966" i="10"/>
  <c r="BL8966" i="10"/>
  <c r="BO8966" i="10" s="1"/>
  <c r="BM8965" i="10"/>
  <c r="BL8965" i="10"/>
  <c r="BM8964" i="10"/>
  <c r="BL8964" i="10"/>
  <c r="BP8963" i="10"/>
  <c r="BO8963" i="10"/>
  <c r="BM8963" i="10"/>
  <c r="BL8963" i="10"/>
  <c r="BM8962" i="10"/>
  <c r="BL8962" i="10"/>
  <c r="BM8961" i="10"/>
  <c r="BL8961" i="10"/>
  <c r="BM8960" i="10"/>
  <c r="BL8960" i="10"/>
  <c r="BO8960" i="10" s="1"/>
  <c r="BM8959" i="10"/>
  <c r="BP8959" i="10" s="1"/>
  <c r="BL8959" i="10"/>
  <c r="BM8958" i="10"/>
  <c r="BL8958" i="10"/>
  <c r="BM8957" i="10"/>
  <c r="BL8957" i="10"/>
  <c r="BM8956" i="10"/>
  <c r="BL8956" i="10"/>
  <c r="BO8956" i="10" s="1"/>
  <c r="BM8955" i="10"/>
  <c r="BL8955" i="10"/>
  <c r="BM8954" i="10"/>
  <c r="BL8954" i="10"/>
  <c r="BO8954" i="10" s="1"/>
  <c r="BM8953" i="10"/>
  <c r="BL8953" i="10"/>
  <c r="BO8953" i="10" s="1"/>
  <c r="BM8952" i="10"/>
  <c r="BL8952" i="10"/>
  <c r="BM8951" i="10"/>
  <c r="BP8951" i="10" s="1"/>
  <c r="BL8951" i="10"/>
  <c r="BM8950" i="10"/>
  <c r="BL8950" i="10"/>
  <c r="BP8949" i="10"/>
  <c r="BO8949" i="10"/>
  <c r="BM8949" i="10"/>
  <c r="BL8949" i="10"/>
  <c r="BM8948" i="10"/>
  <c r="BL8948" i="10"/>
  <c r="BM8947" i="10"/>
  <c r="BO8947" i="10" s="1"/>
  <c r="BL8947" i="10"/>
  <c r="BM8946" i="10"/>
  <c r="BL8946" i="10"/>
  <c r="BM8945" i="10"/>
  <c r="BL8945" i="10"/>
  <c r="BM8944" i="10"/>
  <c r="BL8944" i="10"/>
  <c r="BM8943" i="10"/>
  <c r="BP8943" i="10" s="1"/>
  <c r="BL8943" i="10"/>
  <c r="BP8942" i="10"/>
  <c r="BM8942" i="10"/>
  <c r="BL8942" i="10"/>
  <c r="BM8941" i="10"/>
  <c r="BP8941" i="10" s="1"/>
  <c r="BL8941" i="10"/>
  <c r="BM8940" i="10"/>
  <c r="BP8940" i="10" s="1"/>
  <c r="BL8940" i="10"/>
  <c r="BM8939" i="10"/>
  <c r="BP8939" i="10" s="1"/>
  <c r="BL8939" i="10"/>
  <c r="BP8938" i="10"/>
  <c r="BM8938" i="10"/>
  <c r="BO8938" i="10" s="1"/>
  <c r="BL8938" i="10"/>
  <c r="BM8937" i="10"/>
  <c r="BL8937" i="10"/>
  <c r="BM8936" i="10"/>
  <c r="BL8936" i="10"/>
  <c r="BP8935" i="10"/>
  <c r="BM8935" i="10"/>
  <c r="BL8935" i="10"/>
  <c r="BO8935" i="10" s="1"/>
  <c r="BM8934" i="10"/>
  <c r="BP8934" i="10" s="1"/>
  <c r="BL8934" i="10"/>
  <c r="BM8933" i="10"/>
  <c r="BL8933" i="10"/>
  <c r="BO8933" i="10" s="1"/>
  <c r="BM8932" i="10"/>
  <c r="BP8932" i="10" s="1"/>
  <c r="BL8932" i="10"/>
  <c r="BM8931" i="10"/>
  <c r="BL8931" i="10"/>
  <c r="BM8930" i="10"/>
  <c r="BL8930" i="10"/>
  <c r="BP8929" i="10"/>
  <c r="BM8929" i="10"/>
  <c r="BL8929" i="10"/>
  <c r="BO8928" i="10"/>
  <c r="BM8928" i="10"/>
  <c r="BP8928" i="10" s="1"/>
  <c r="BL8928" i="10"/>
  <c r="BP8927" i="10"/>
  <c r="BM8927" i="10"/>
  <c r="BO8927" i="10" s="1"/>
  <c r="BL8927" i="10"/>
  <c r="BM8926" i="10"/>
  <c r="BL8926" i="10"/>
  <c r="BM8925" i="10"/>
  <c r="BL8925" i="10"/>
  <c r="BM8924" i="10"/>
  <c r="BL8924" i="10"/>
  <c r="BM8923" i="10"/>
  <c r="BL8923" i="10"/>
  <c r="BM8922" i="10"/>
  <c r="BP8922" i="10" s="1"/>
  <c r="BL8922" i="10"/>
  <c r="BM8921" i="10"/>
  <c r="BL8921" i="10"/>
  <c r="BM8920" i="10"/>
  <c r="BP8920" i="10" s="1"/>
  <c r="BL8920" i="10"/>
  <c r="BM8919" i="10"/>
  <c r="BL8919" i="10"/>
  <c r="BM8918" i="10"/>
  <c r="BL8918" i="10"/>
  <c r="BP8918" i="10" s="1"/>
  <c r="BM8917" i="10"/>
  <c r="BL8917" i="10"/>
  <c r="BP8916" i="10"/>
  <c r="BM8916" i="10"/>
  <c r="BL8916" i="10"/>
  <c r="BO8916" i="10" s="1"/>
  <c r="BM8915" i="10"/>
  <c r="BL8915" i="10"/>
  <c r="BO8915" i="10" s="1"/>
  <c r="BM8914" i="10"/>
  <c r="BL8914" i="10"/>
  <c r="BO8914" i="10" s="1"/>
  <c r="BM8913" i="10"/>
  <c r="BL8913" i="10"/>
  <c r="BM8912" i="10"/>
  <c r="BL8912" i="10"/>
  <c r="BM8911" i="10"/>
  <c r="BL8911" i="10"/>
  <c r="BM8910" i="10"/>
  <c r="BL8910" i="10"/>
  <c r="BM8909" i="10"/>
  <c r="BL8909" i="10"/>
  <c r="BO8909" i="10" s="1"/>
  <c r="BM8908" i="10"/>
  <c r="BP8908" i="10" s="1"/>
  <c r="BL8908" i="10"/>
  <c r="BM8907" i="10"/>
  <c r="BL8907" i="10"/>
  <c r="BO8907" i="10" s="1"/>
  <c r="BM8906" i="10"/>
  <c r="BP8906" i="10" s="1"/>
  <c r="BL8906" i="10"/>
  <c r="BM8905" i="10"/>
  <c r="BO8905" i="10" s="1"/>
  <c r="BL8905" i="10"/>
  <c r="BM8904" i="10"/>
  <c r="BP8904" i="10" s="1"/>
  <c r="BL8904" i="10"/>
  <c r="BM8903" i="10"/>
  <c r="BL8903" i="10"/>
  <c r="BM8902" i="10"/>
  <c r="BL8902" i="10"/>
  <c r="BM8901" i="10"/>
  <c r="BP8901" i="10" s="1"/>
  <c r="BL8901" i="10"/>
  <c r="BO8900" i="10"/>
  <c r="BM8900" i="10"/>
  <c r="BP8900" i="10" s="1"/>
  <c r="BL8900" i="10"/>
  <c r="BM8899" i="10"/>
  <c r="BL8899" i="10"/>
  <c r="BP8898" i="10"/>
  <c r="BO8898" i="10"/>
  <c r="BM8898" i="10"/>
  <c r="BL8898" i="10"/>
  <c r="BM8897" i="10"/>
  <c r="BL8897" i="10"/>
  <c r="BM8896" i="10"/>
  <c r="BP8896" i="10" s="1"/>
  <c r="BL8896" i="10"/>
  <c r="BP8895" i="10"/>
  <c r="BM8895" i="10"/>
  <c r="BL8895" i="10"/>
  <c r="BM8894" i="10"/>
  <c r="BP8894" i="10" s="1"/>
  <c r="BL8894" i="10"/>
  <c r="BO8893" i="10"/>
  <c r="BM8893" i="10"/>
  <c r="BP8893" i="10" s="1"/>
  <c r="BL8893" i="10"/>
  <c r="BM8892" i="10"/>
  <c r="BL8892" i="10"/>
  <c r="BO8892" i="10" s="1"/>
  <c r="BM8891" i="10"/>
  <c r="BL8891" i="10"/>
  <c r="BM8890" i="10"/>
  <c r="BL8890" i="10"/>
  <c r="BO8890" i="10" s="1"/>
  <c r="BM8889" i="10"/>
  <c r="BL8889" i="10"/>
  <c r="BM8888" i="10"/>
  <c r="BL8888" i="10"/>
  <c r="BM8887" i="10"/>
  <c r="BL8887" i="10"/>
  <c r="BP8886" i="10"/>
  <c r="BM8886" i="10"/>
  <c r="BL8886" i="10"/>
  <c r="BO8886" i="10" s="1"/>
  <c r="BM8885" i="10"/>
  <c r="BL8885" i="10"/>
  <c r="BM8884" i="10"/>
  <c r="BO8884" i="10" s="1"/>
  <c r="BL8884" i="10"/>
  <c r="BP8883" i="10"/>
  <c r="BM8883" i="10"/>
  <c r="BL8883" i="10"/>
  <c r="BM8882" i="10"/>
  <c r="BP8882" i="10" s="1"/>
  <c r="BL8882" i="10"/>
  <c r="BM8881" i="10"/>
  <c r="BP8881" i="10" s="1"/>
  <c r="BL8881" i="10"/>
  <c r="BM8880" i="10"/>
  <c r="BL8880" i="10"/>
  <c r="BO8880" i="10" s="1"/>
  <c r="BM8879" i="10"/>
  <c r="BL8879" i="10"/>
  <c r="BM8878" i="10"/>
  <c r="BL8878" i="10"/>
  <c r="BM8877" i="10"/>
  <c r="BL8877" i="10"/>
  <c r="BO8877" i="10" s="1"/>
  <c r="BM8876" i="10"/>
  <c r="BL8876" i="10"/>
  <c r="BO8876" i="10" s="1"/>
  <c r="BP8875" i="10"/>
  <c r="BO8875" i="10"/>
  <c r="BM8875" i="10"/>
  <c r="BL8875" i="10"/>
  <c r="BM8874" i="10"/>
  <c r="BL8874" i="10"/>
  <c r="BM8873" i="10"/>
  <c r="BL8873" i="10"/>
  <c r="BP8872" i="10"/>
  <c r="BM8872" i="10"/>
  <c r="BL8872" i="10"/>
  <c r="BM8871" i="10"/>
  <c r="BL8871" i="10"/>
  <c r="BM8870" i="10"/>
  <c r="BL8870" i="10"/>
  <c r="BO8870" i="10" s="1"/>
  <c r="BM8869" i="10"/>
  <c r="BL8869" i="10"/>
  <c r="BO8869" i="10" s="1"/>
  <c r="BM8868" i="10"/>
  <c r="BL8868" i="10"/>
  <c r="BO8868" i="10" s="1"/>
  <c r="BO8867" i="10"/>
  <c r="BM8867" i="10"/>
  <c r="BP8867" i="10" s="1"/>
  <c r="BL8867" i="10"/>
  <c r="BM8866" i="10"/>
  <c r="BL8866" i="10"/>
  <c r="BM8865" i="10"/>
  <c r="BL8865" i="10"/>
  <c r="BP8864" i="10"/>
  <c r="BM8864" i="10"/>
  <c r="BL8864" i="10"/>
  <c r="BO8864" i="10" s="1"/>
  <c r="BM8863" i="10"/>
  <c r="BL8863" i="10"/>
  <c r="BP8863" i="10" s="1"/>
  <c r="BP8862" i="10"/>
  <c r="BO8862" i="10"/>
  <c r="BM8862" i="10"/>
  <c r="BL8862" i="10"/>
  <c r="BP8861" i="10"/>
  <c r="BM8861" i="10"/>
  <c r="BL8861" i="10"/>
  <c r="BO8861" i="10" s="1"/>
  <c r="BO8860" i="10"/>
  <c r="BM8860" i="10"/>
  <c r="BP8860" i="10" s="1"/>
  <c r="BL8860" i="10"/>
  <c r="BM8859" i="10"/>
  <c r="BL8859" i="10"/>
  <c r="BP8858" i="10"/>
  <c r="BM8858" i="10"/>
  <c r="BL8858" i="10"/>
  <c r="BM8857" i="10"/>
  <c r="BL8857" i="10"/>
  <c r="BO8857" i="10" s="1"/>
  <c r="BM8856" i="10"/>
  <c r="BL8856" i="10"/>
  <c r="BM8855" i="10"/>
  <c r="BP8855" i="10" s="1"/>
  <c r="BL8855" i="10"/>
  <c r="BM8854" i="10"/>
  <c r="BL8854" i="10"/>
  <c r="BO8854" i="10" s="1"/>
  <c r="BM8853" i="10"/>
  <c r="BL8853" i="10"/>
  <c r="BM8852" i="10"/>
  <c r="BO8852" i="10" s="1"/>
  <c r="BL8852" i="10"/>
  <c r="BM8851" i="10"/>
  <c r="BL8851" i="10"/>
  <c r="BM8850" i="10"/>
  <c r="BL8850" i="10"/>
  <c r="BM8849" i="10"/>
  <c r="BP8849" i="10" s="1"/>
  <c r="BL8849" i="10"/>
  <c r="BM8848" i="10"/>
  <c r="BL8848" i="10"/>
  <c r="BO8848" i="10" s="1"/>
  <c r="BM8847" i="10"/>
  <c r="BP8847" i="10" s="1"/>
  <c r="BL8847" i="10"/>
  <c r="BM8846" i="10"/>
  <c r="BL8846" i="10"/>
  <c r="BO8846" i="10" s="1"/>
  <c r="BM8845" i="10"/>
  <c r="BL8845" i="10"/>
  <c r="BO8845" i="10" s="1"/>
  <c r="BM8844" i="10"/>
  <c r="BP8844" i="10" s="1"/>
  <c r="BL8844" i="10"/>
  <c r="BP8843" i="10"/>
  <c r="BO8843" i="10"/>
  <c r="BM8843" i="10"/>
  <c r="BL8843" i="10"/>
  <c r="BM8842" i="10"/>
  <c r="BL8842" i="10"/>
  <c r="BM8841" i="10"/>
  <c r="BL8841" i="10"/>
  <c r="BO8841" i="10" s="1"/>
  <c r="BM8840" i="10"/>
  <c r="BL8840" i="10"/>
  <c r="BM8839" i="10"/>
  <c r="BL8839" i="10"/>
  <c r="BM8838" i="10"/>
  <c r="BL8838" i="10"/>
  <c r="BM8837" i="10"/>
  <c r="BL8837" i="10"/>
  <c r="BO8837" i="10" s="1"/>
  <c r="BM8836" i="10"/>
  <c r="BL8836" i="10"/>
  <c r="BM8835" i="10"/>
  <c r="BL8835" i="10"/>
  <c r="BM8834" i="10"/>
  <c r="BP8834" i="10" s="1"/>
  <c r="BL8834" i="10"/>
  <c r="BP8833" i="10"/>
  <c r="BM8833" i="10"/>
  <c r="BL8833" i="10"/>
  <c r="BM8832" i="10"/>
  <c r="BP8832" i="10" s="1"/>
  <c r="BL8832" i="10"/>
  <c r="BM8831" i="10"/>
  <c r="BP8831" i="10" s="1"/>
  <c r="BL8831" i="10"/>
  <c r="BM8830" i="10"/>
  <c r="BP8830" i="10" s="1"/>
  <c r="BL8830" i="10"/>
  <c r="BM8829" i="10"/>
  <c r="BL8829" i="10"/>
  <c r="BP8829" i="10" s="1"/>
  <c r="BM8828" i="10"/>
  <c r="BL8828" i="10"/>
  <c r="BO8827" i="10"/>
  <c r="BM8827" i="10"/>
  <c r="BL8827" i="10"/>
  <c r="BP8827" i="10" s="1"/>
  <c r="BM8826" i="10"/>
  <c r="BP8826" i="10" s="1"/>
  <c r="BL8826" i="10"/>
  <c r="BM8825" i="10"/>
  <c r="BL8825" i="10"/>
  <c r="BO8825" i="10" s="1"/>
  <c r="BM8824" i="10"/>
  <c r="BP8824" i="10" s="1"/>
  <c r="BL8824" i="10"/>
  <c r="BM8823" i="10"/>
  <c r="BL8823" i="10"/>
  <c r="BM8822" i="10"/>
  <c r="BP8822" i="10" s="1"/>
  <c r="BL8822" i="10"/>
  <c r="BM8821" i="10"/>
  <c r="BL8821" i="10"/>
  <c r="BM8820" i="10"/>
  <c r="BL8820" i="10"/>
  <c r="BO8820" i="10" s="1"/>
  <c r="BM8819" i="10"/>
  <c r="BL8819" i="10"/>
  <c r="BP8818" i="10"/>
  <c r="BM8818" i="10"/>
  <c r="BL8818" i="10"/>
  <c r="BO8818" i="10" s="1"/>
  <c r="BP8817" i="10"/>
  <c r="BM8817" i="10"/>
  <c r="BO8817" i="10" s="1"/>
  <c r="BL8817" i="10"/>
  <c r="BM8816" i="10"/>
  <c r="BL8816" i="10"/>
  <c r="BM8815" i="10"/>
  <c r="BL8815" i="10"/>
  <c r="BM8814" i="10"/>
  <c r="BP8814" i="10" s="1"/>
  <c r="BL8814" i="10"/>
  <c r="BM8813" i="10"/>
  <c r="BL8813" i="10"/>
  <c r="BM8812" i="10"/>
  <c r="BL8812" i="10"/>
  <c r="BO8812" i="10" s="1"/>
  <c r="BM8811" i="10"/>
  <c r="BL8811" i="10"/>
  <c r="BP8810" i="10"/>
  <c r="BM8810" i="10"/>
  <c r="BL8810" i="10"/>
  <c r="BP8809" i="10"/>
  <c r="BM8809" i="10"/>
  <c r="BL8809" i="10"/>
  <c r="BP8808" i="10"/>
  <c r="BM8808" i="10"/>
  <c r="BL8808" i="10"/>
  <c r="BO8808" i="10" s="1"/>
  <c r="BM8807" i="10"/>
  <c r="BP8807" i="10" s="1"/>
  <c r="BL8807" i="10"/>
  <c r="BM8806" i="10"/>
  <c r="BL8806" i="10"/>
  <c r="BM8805" i="10"/>
  <c r="BP8805" i="10" s="1"/>
  <c r="BL8805" i="10"/>
  <c r="BM8804" i="10"/>
  <c r="BL8804" i="10"/>
  <c r="BM8803" i="10"/>
  <c r="BP8803" i="10" s="1"/>
  <c r="BL8803" i="10"/>
  <c r="BM8802" i="10"/>
  <c r="BP8802" i="10" s="1"/>
  <c r="BL8802" i="10"/>
  <c r="BP8801" i="10"/>
  <c r="BM8801" i="10"/>
  <c r="BL8801" i="10"/>
  <c r="BM8800" i="10"/>
  <c r="BP8800" i="10" s="1"/>
  <c r="BL8800" i="10"/>
  <c r="BM8799" i="10"/>
  <c r="BL8799" i="10"/>
  <c r="BO8798" i="10"/>
  <c r="BM8798" i="10"/>
  <c r="BL8798" i="10"/>
  <c r="BM8797" i="10"/>
  <c r="BL8797" i="10"/>
  <c r="BO8797" i="10" s="1"/>
  <c r="BM8796" i="10"/>
  <c r="BL8796" i="10"/>
  <c r="BM8795" i="10"/>
  <c r="BL8795" i="10"/>
  <c r="BM8794" i="10"/>
  <c r="BL8794" i="10"/>
  <c r="BM8793" i="10"/>
  <c r="BL8793" i="10"/>
  <c r="BM8792" i="10"/>
  <c r="BP8792" i="10" s="1"/>
  <c r="BL8792" i="10"/>
  <c r="BP8791" i="10"/>
  <c r="BM8791" i="10"/>
  <c r="BL8791" i="10"/>
  <c r="BM8790" i="10"/>
  <c r="BL8790" i="10"/>
  <c r="BO8789" i="10"/>
  <c r="BM8789" i="10"/>
  <c r="BL8789" i="10"/>
  <c r="BM8788" i="10"/>
  <c r="BL8788" i="10"/>
  <c r="BM8787" i="10"/>
  <c r="BL8787" i="10"/>
  <c r="BM8786" i="10"/>
  <c r="BL8786" i="10"/>
  <c r="BP8785" i="10"/>
  <c r="BM8785" i="10"/>
  <c r="BO8785" i="10" s="1"/>
  <c r="BL8785" i="10"/>
  <c r="BM8784" i="10"/>
  <c r="BP8784" i="10" s="1"/>
  <c r="BL8784" i="10"/>
  <c r="BM8783" i="10"/>
  <c r="BL8783" i="10"/>
  <c r="BM8782" i="10"/>
  <c r="BL8782" i="10"/>
  <c r="BM8781" i="10"/>
  <c r="BL8781" i="10"/>
  <c r="BO8781" i="10" s="1"/>
  <c r="BM8780" i="10"/>
  <c r="BL8780" i="10"/>
  <c r="BM8779" i="10"/>
  <c r="BL8779" i="10"/>
  <c r="BM8778" i="10"/>
  <c r="BO8778" i="10" s="1"/>
  <c r="BL8778" i="10"/>
  <c r="BM8777" i="10"/>
  <c r="BP8777" i="10" s="1"/>
  <c r="BL8777" i="10"/>
  <c r="BM8776" i="10"/>
  <c r="BL8776" i="10"/>
  <c r="BO8776" i="10" s="1"/>
  <c r="BP8775" i="10"/>
  <c r="BO8775" i="10"/>
  <c r="BM8775" i="10"/>
  <c r="BL8775" i="10"/>
  <c r="BM8774" i="10"/>
  <c r="BL8774" i="10"/>
  <c r="BO8774" i="10" s="1"/>
  <c r="BM8773" i="10"/>
  <c r="BL8773" i="10"/>
  <c r="BO8772" i="10"/>
  <c r="BM8772" i="10"/>
  <c r="BL8772" i="10"/>
  <c r="BP8772" i="10" s="1"/>
  <c r="BM8771" i="10"/>
  <c r="BL8771" i="10"/>
  <c r="BO8771" i="10" s="1"/>
  <c r="BM8770" i="10"/>
  <c r="BP8770" i="10" s="1"/>
  <c r="BL8770" i="10"/>
  <c r="BM8769" i="10"/>
  <c r="BP8769" i="10" s="1"/>
  <c r="BL8769" i="10"/>
  <c r="BP8768" i="10"/>
  <c r="BO8768" i="10"/>
  <c r="BM8768" i="10"/>
  <c r="BL8768" i="10"/>
  <c r="BM8767" i="10"/>
  <c r="BL8767" i="10"/>
  <c r="BM8766" i="10"/>
  <c r="BL8766" i="10"/>
  <c r="BM8765" i="10"/>
  <c r="BL8765" i="10"/>
  <c r="BO8765" i="10" s="1"/>
  <c r="BM8764" i="10"/>
  <c r="BL8764" i="10"/>
  <c r="BP8764" i="10" s="1"/>
  <c r="BM8763" i="10"/>
  <c r="BL8763" i="10"/>
  <c r="BM8762" i="10"/>
  <c r="BP8762" i="10" s="1"/>
  <c r="BL8762" i="10"/>
  <c r="BM8761" i="10"/>
  <c r="BP8761" i="10" s="1"/>
  <c r="BL8761" i="10"/>
  <c r="BM8760" i="10"/>
  <c r="BP8760" i="10" s="1"/>
  <c r="BL8760" i="10"/>
  <c r="BM8759" i="10"/>
  <c r="BL8759" i="10"/>
  <c r="BM8758" i="10"/>
  <c r="BP8758" i="10" s="1"/>
  <c r="BL8758" i="10"/>
  <c r="BM8757" i="10"/>
  <c r="BL8757" i="10"/>
  <c r="BO8757" i="10" s="1"/>
  <c r="BM8756" i="10"/>
  <c r="BP8756" i="10" s="1"/>
  <c r="BL8756" i="10"/>
  <c r="BM8755" i="10"/>
  <c r="BL8755" i="10"/>
  <c r="BO8755" i="10" s="1"/>
  <c r="BM8754" i="10"/>
  <c r="BL8754" i="10"/>
  <c r="BM8753" i="10"/>
  <c r="BL8753" i="10"/>
  <c r="BP8752" i="10"/>
  <c r="BM8752" i="10"/>
  <c r="BL8752" i="10"/>
  <c r="BM8751" i="10"/>
  <c r="BL8751" i="10"/>
  <c r="BM8750" i="10"/>
  <c r="BP8750" i="10" s="1"/>
  <c r="BL8750" i="10"/>
  <c r="BP8749" i="10"/>
  <c r="BM8749" i="10"/>
  <c r="BL8749" i="10"/>
  <c r="BM8748" i="10"/>
  <c r="BL8748" i="10"/>
  <c r="BO8748" i="10" s="1"/>
  <c r="BM8747" i="10"/>
  <c r="BL8747" i="10"/>
  <c r="BO8747" i="10" s="1"/>
  <c r="BM8746" i="10"/>
  <c r="BL8746" i="10"/>
  <c r="BM8745" i="10"/>
  <c r="BL8745" i="10"/>
  <c r="BM8744" i="10"/>
  <c r="BP8744" i="10" s="1"/>
  <c r="BL8744" i="10"/>
  <c r="BP8743" i="10"/>
  <c r="BM8743" i="10"/>
  <c r="BL8743" i="10"/>
  <c r="BO8743" i="10" s="1"/>
  <c r="BM8742" i="10"/>
  <c r="BL8742" i="10"/>
  <c r="BM8741" i="10"/>
  <c r="BL8741" i="10"/>
  <c r="BM8740" i="10"/>
  <c r="BP8740" i="10" s="1"/>
  <c r="BL8740" i="10"/>
  <c r="BO8739" i="10"/>
  <c r="BM8739" i="10"/>
  <c r="BL8739" i="10"/>
  <c r="BM8738" i="10"/>
  <c r="BL8738" i="10"/>
  <c r="BM8737" i="10"/>
  <c r="BL8737" i="10"/>
  <c r="BM8736" i="10"/>
  <c r="BP8736" i="10" s="1"/>
  <c r="BL8736" i="10"/>
  <c r="BO8735" i="10"/>
  <c r="BM8735" i="10"/>
  <c r="BL8735" i="10"/>
  <c r="BM8734" i="10"/>
  <c r="BL8734" i="10"/>
  <c r="BM8733" i="10"/>
  <c r="BP8733" i="10" s="1"/>
  <c r="BL8733" i="10"/>
  <c r="BM8732" i="10"/>
  <c r="BP8732" i="10" s="1"/>
  <c r="BL8732" i="10"/>
  <c r="BM8731" i="10"/>
  <c r="BP8731" i="10" s="1"/>
  <c r="BL8731" i="10"/>
  <c r="BM8730" i="10"/>
  <c r="BL8730" i="10"/>
  <c r="BO8730" i="10" s="1"/>
  <c r="BM8729" i="10"/>
  <c r="BP8729" i="10" s="1"/>
  <c r="BL8729" i="10"/>
  <c r="BO8729" i="10" s="1"/>
  <c r="BP8728" i="10"/>
  <c r="BM8728" i="10"/>
  <c r="BO8728" i="10" s="1"/>
  <c r="BL8728" i="10"/>
  <c r="BM8727" i="10"/>
  <c r="BL8727" i="10"/>
  <c r="BM8726" i="10"/>
  <c r="BL8726" i="10"/>
  <c r="BM8725" i="10"/>
  <c r="BP8725" i="10" s="1"/>
  <c r="BL8725" i="10"/>
  <c r="BO8724" i="10"/>
  <c r="BM8724" i="10"/>
  <c r="BL8724" i="10"/>
  <c r="BP8724" i="10" s="1"/>
  <c r="BM8723" i="10"/>
  <c r="BL8723" i="10"/>
  <c r="BO8723" i="10" s="1"/>
  <c r="BM8722" i="10"/>
  <c r="BL8722" i="10"/>
  <c r="BM8721" i="10"/>
  <c r="BL8721" i="10"/>
  <c r="BO8721" i="10" s="1"/>
  <c r="BM8720" i="10"/>
  <c r="BL8720" i="10"/>
  <c r="BM8719" i="10"/>
  <c r="BP8719" i="10" s="1"/>
  <c r="BL8719" i="10"/>
  <c r="BM8718" i="10"/>
  <c r="BP8718" i="10" s="1"/>
  <c r="BL8718" i="10"/>
  <c r="BM8717" i="10"/>
  <c r="BL8717" i="10"/>
  <c r="BM8716" i="10"/>
  <c r="BL8716" i="10"/>
  <c r="BM8715" i="10"/>
  <c r="BL8715" i="10"/>
  <c r="BM8714" i="10"/>
  <c r="BL8714" i="10"/>
  <c r="BM8713" i="10"/>
  <c r="BL8713" i="10"/>
  <c r="BM8712" i="10"/>
  <c r="BL8712" i="10"/>
  <c r="BM8711" i="10"/>
  <c r="BP8711" i="10" s="1"/>
  <c r="BL8711" i="10"/>
  <c r="BM8710" i="10"/>
  <c r="BL8710" i="10"/>
  <c r="BP8709" i="10"/>
  <c r="BM8709" i="10"/>
  <c r="BL8709" i="10"/>
  <c r="BO8709" i="10" s="1"/>
  <c r="BM8708" i="10"/>
  <c r="BL8708" i="10"/>
  <c r="BP8708" i="10" s="1"/>
  <c r="BM8707" i="10"/>
  <c r="BL8707" i="10"/>
  <c r="BO8707" i="10" s="1"/>
  <c r="BM8706" i="10"/>
  <c r="BL8706" i="10"/>
  <c r="BM8705" i="10"/>
  <c r="BP8705" i="10" s="1"/>
  <c r="BL8705" i="10"/>
  <c r="BM8704" i="10"/>
  <c r="BP8704" i="10" s="1"/>
  <c r="BL8704" i="10"/>
  <c r="BM8703" i="10"/>
  <c r="BL8703" i="10"/>
  <c r="BP8702" i="10"/>
  <c r="BM8702" i="10"/>
  <c r="BL8702" i="10"/>
  <c r="BO8702" i="10" s="1"/>
  <c r="BM8701" i="10"/>
  <c r="BL8701" i="10"/>
  <c r="BM8700" i="10"/>
  <c r="BP8700" i="10" s="1"/>
  <c r="BL8700" i="10"/>
  <c r="BM8699" i="10"/>
  <c r="BP8699" i="10" s="1"/>
  <c r="BL8699" i="10"/>
  <c r="BP8698" i="10"/>
  <c r="BO8698" i="10"/>
  <c r="BM8698" i="10"/>
  <c r="BL8698" i="10"/>
  <c r="BM8697" i="10"/>
  <c r="BL8697" i="10"/>
  <c r="BM8696" i="10"/>
  <c r="BL8696" i="10"/>
  <c r="BM8695" i="10"/>
  <c r="BP8695" i="10" s="1"/>
  <c r="BL8695" i="10"/>
  <c r="BM8694" i="10"/>
  <c r="BL8694" i="10"/>
  <c r="BM8693" i="10"/>
  <c r="BO8693" i="10" s="1"/>
  <c r="BL8693" i="10"/>
  <c r="BM8692" i="10"/>
  <c r="BL8692" i="10"/>
  <c r="BP8691" i="10"/>
  <c r="BM8691" i="10"/>
  <c r="BL8691" i="10"/>
  <c r="BM8690" i="10"/>
  <c r="BL8690" i="10"/>
  <c r="BM8689" i="10"/>
  <c r="BP8689" i="10" s="1"/>
  <c r="BL8689" i="10"/>
  <c r="BM8688" i="10"/>
  <c r="BL8688" i="10"/>
  <c r="BP8687" i="10"/>
  <c r="BM8687" i="10"/>
  <c r="BL8687" i="10"/>
  <c r="BO8687" i="10" s="1"/>
  <c r="BM8686" i="10"/>
  <c r="BL8686" i="10"/>
  <c r="BM8685" i="10"/>
  <c r="BL8685" i="10"/>
  <c r="BM8684" i="10"/>
  <c r="BP8684" i="10" s="1"/>
  <c r="BL8684" i="10"/>
  <c r="BM8683" i="10"/>
  <c r="BP8683" i="10" s="1"/>
  <c r="BL8683" i="10"/>
  <c r="BP8682" i="10"/>
  <c r="BM8682" i="10"/>
  <c r="BL8682" i="10"/>
  <c r="BM8681" i="10"/>
  <c r="BL8681" i="10"/>
  <c r="BM8680" i="10"/>
  <c r="BL8680" i="10"/>
  <c r="BO8680" i="10" s="1"/>
  <c r="BM8679" i="10"/>
  <c r="BL8679" i="10"/>
  <c r="BM8678" i="10"/>
  <c r="BL8678" i="10"/>
  <c r="BM8677" i="10"/>
  <c r="BL8677" i="10"/>
  <c r="BO8677" i="10" s="1"/>
  <c r="BM8676" i="10"/>
  <c r="BL8676" i="10"/>
  <c r="BO8676" i="10" s="1"/>
  <c r="BM8675" i="10"/>
  <c r="BL8675" i="10"/>
  <c r="BM8674" i="10"/>
  <c r="BL8674" i="10"/>
  <c r="BO8674" i="10" s="1"/>
  <c r="BP8673" i="10"/>
  <c r="BO8673" i="10"/>
  <c r="BM8673" i="10"/>
  <c r="BL8673" i="10"/>
  <c r="BP8672" i="10"/>
  <c r="BO8672" i="10"/>
  <c r="BM8672" i="10"/>
  <c r="BL8672" i="10"/>
  <c r="BP8671" i="10"/>
  <c r="BM8671" i="10"/>
  <c r="BL8671" i="10"/>
  <c r="BO8671" i="10" s="1"/>
  <c r="BP8670" i="10"/>
  <c r="BM8670" i="10"/>
  <c r="BL8670" i="10"/>
  <c r="BM8669" i="10"/>
  <c r="BL8669" i="10"/>
  <c r="BM8668" i="10"/>
  <c r="BL8668" i="10"/>
  <c r="BM8667" i="10"/>
  <c r="BL8667" i="10"/>
  <c r="BP8666" i="10"/>
  <c r="BM8666" i="10"/>
  <c r="BL8666" i="10"/>
  <c r="BM8665" i="10"/>
  <c r="BO8665" i="10" s="1"/>
  <c r="BL8665" i="10"/>
  <c r="BM8664" i="10"/>
  <c r="BL8664" i="10"/>
  <c r="BO8664" i="10" s="1"/>
  <c r="BM8663" i="10"/>
  <c r="BL8663" i="10"/>
  <c r="BM8662" i="10"/>
  <c r="BP8662" i="10" s="1"/>
  <c r="BL8662" i="10"/>
  <c r="BM8661" i="10"/>
  <c r="BL8661" i="10"/>
  <c r="BO8661" i="10" s="1"/>
  <c r="BM8660" i="10"/>
  <c r="BL8660" i="10"/>
  <c r="BM8659" i="10"/>
  <c r="BL8659" i="10"/>
  <c r="BM8658" i="10"/>
  <c r="BP8658" i="10" s="1"/>
  <c r="BL8658" i="10"/>
  <c r="BO8658" i="10" s="1"/>
  <c r="BM8657" i="10"/>
  <c r="BL8657" i="10"/>
  <c r="BP8656" i="10"/>
  <c r="BM8656" i="10"/>
  <c r="BL8656" i="10"/>
  <c r="BO8656" i="10" s="1"/>
  <c r="BO8655" i="10"/>
  <c r="BM8655" i="10"/>
  <c r="BL8655" i="10"/>
  <c r="BM8654" i="10"/>
  <c r="BL8654" i="10"/>
  <c r="BM8653" i="10"/>
  <c r="BL8653" i="10"/>
  <c r="BM8652" i="10"/>
  <c r="BL8652" i="10"/>
  <c r="BM8651" i="10"/>
  <c r="BL8651" i="10"/>
  <c r="BO8651" i="10" s="1"/>
  <c r="BO8650" i="10"/>
  <c r="BM8650" i="10"/>
  <c r="BP8650" i="10" s="1"/>
  <c r="BL8650" i="10"/>
  <c r="BM8649" i="10"/>
  <c r="BP8649" i="10" s="1"/>
  <c r="BL8649" i="10"/>
  <c r="BO8648" i="10"/>
  <c r="BM8648" i="10"/>
  <c r="BL8648" i="10"/>
  <c r="BP8648" i="10" s="1"/>
  <c r="BM8647" i="10"/>
  <c r="BL8647" i="10"/>
  <c r="BO8647" i="10" s="1"/>
  <c r="BM8646" i="10"/>
  <c r="BL8646" i="10"/>
  <c r="BM8645" i="10"/>
  <c r="BP8645" i="10" s="1"/>
  <c r="BL8645" i="10"/>
  <c r="BO8644" i="10"/>
  <c r="BM8644" i="10"/>
  <c r="BP8644" i="10" s="1"/>
  <c r="BL8644" i="10"/>
  <c r="BM8643" i="10"/>
  <c r="BP8643" i="10" s="1"/>
  <c r="BL8643" i="10"/>
  <c r="BM8642" i="10"/>
  <c r="BP8642" i="10" s="1"/>
  <c r="BL8642" i="10"/>
  <c r="BM8641" i="10"/>
  <c r="BL8641" i="10"/>
  <c r="BM8640" i="10"/>
  <c r="BL8640" i="10"/>
  <c r="BM8639" i="10"/>
  <c r="BL8639" i="10"/>
  <c r="BO8638" i="10"/>
  <c r="BM8638" i="10"/>
  <c r="BP8638" i="10" s="1"/>
  <c r="BL8638" i="10"/>
  <c r="BM8637" i="10"/>
  <c r="BL8637" i="10"/>
  <c r="BO8637" i="10" s="1"/>
  <c r="BM8636" i="10"/>
  <c r="BL8636" i="10"/>
  <c r="BM8635" i="10"/>
  <c r="BL8635" i="10"/>
  <c r="BM8634" i="10"/>
  <c r="BL8634" i="10"/>
  <c r="BP8634" i="10" s="1"/>
  <c r="BM8633" i="10"/>
  <c r="BL8633" i="10"/>
  <c r="BM8632" i="10"/>
  <c r="BL8632" i="10"/>
  <c r="BM8631" i="10"/>
  <c r="BP8631" i="10" s="1"/>
  <c r="BL8631" i="10"/>
  <c r="BM8630" i="10"/>
  <c r="BP8630" i="10" s="1"/>
  <c r="BL8630" i="10"/>
  <c r="BM8629" i="10"/>
  <c r="BL8629" i="10"/>
  <c r="BO8629" i="10" s="1"/>
  <c r="BM8628" i="10"/>
  <c r="BP8628" i="10" s="1"/>
  <c r="BL8628" i="10"/>
  <c r="BM8627" i="10"/>
  <c r="BP8627" i="10" s="1"/>
  <c r="BL8627" i="10"/>
  <c r="BM8626" i="10"/>
  <c r="BL8626" i="10"/>
  <c r="BM8625" i="10"/>
  <c r="BP8625" i="10" s="1"/>
  <c r="BL8625" i="10"/>
  <c r="BM8624" i="10"/>
  <c r="BL8624" i="10"/>
  <c r="BM8623" i="10"/>
  <c r="BL8623" i="10"/>
  <c r="BM8622" i="10"/>
  <c r="BP8622" i="10" s="1"/>
  <c r="BL8622" i="10"/>
  <c r="BM8621" i="10"/>
  <c r="BL8621" i="10"/>
  <c r="BO8621" i="10" s="1"/>
  <c r="BM8620" i="10"/>
  <c r="BL8620" i="10"/>
  <c r="BM8619" i="10"/>
  <c r="BL8619" i="10"/>
  <c r="BM8618" i="10"/>
  <c r="BL8618" i="10"/>
  <c r="BM8617" i="10"/>
  <c r="BP8617" i="10" s="1"/>
  <c r="BL8617" i="10"/>
  <c r="BM8616" i="10"/>
  <c r="BL8616" i="10"/>
  <c r="BM8615" i="10"/>
  <c r="BL8615" i="10"/>
  <c r="BM8614" i="10"/>
  <c r="BL8614" i="10"/>
  <c r="BO8614" i="10" s="1"/>
  <c r="BM8613" i="10"/>
  <c r="BP8613" i="10" s="1"/>
  <c r="BL8613" i="10"/>
  <c r="BM8612" i="10"/>
  <c r="BL8612" i="10"/>
  <c r="BP8611" i="10"/>
  <c r="BO8611" i="10"/>
  <c r="BM8611" i="10"/>
  <c r="BL8611" i="10"/>
  <c r="BM8610" i="10"/>
  <c r="BL8610" i="10"/>
  <c r="BO8610" i="10" s="1"/>
  <c r="BM8609" i="10"/>
  <c r="BL8609" i="10"/>
  <c r="BM8608" i="10"/>
  <c r="BL8608" i="10"/>
  <c r="BO8608" i="10" s="1"/>
  <c r="BM8607" i="10"/>
  <c r="BP8607" i="10" s="1"/>
  <c r="BL8607" i="10"/>
  <c r="BM8606" i="10"/>
  <c r="BP8606" i="10" s="1"/>
  <c r="BL8606" i="10"/>
  <c r="BO8606" i="10" s="1"/>
  <c r="BM8605" i="10"/>
  <c r="BP8605" i="10" s="1"/>
  <c r="BL8605" i="10"/>
  <c r="BM8604" i="10"/>
  <c r="BP8604" i="10" s="1"/>
  <c r="BL8604" i="10"/>
  <c r="BM8603" i="10"/>
  <c r="BL8603" i="10"/>
  <c r="BM8602" i="10"/>
  <c r="BL8602" i="10"/>
  <c r="BM8601" i="10"/>
  <c r="BL8601" i="10"/>
  <c r="BO8600" i="10"/>
  <c r="BM8600" i="10"/>
  <c r="BL8600" i="10"/>
  <c r="BM8599" i="10"/>
  <c r="BP8599" i="10" s="1"/>
  <c r="BL8599" i="10"/>
  <c r="BO8598" i="10"/>
  <c r="BM8598" i="10"/>
  <c r="BL8598" i="10"/>
  <c r="BM8597" i="10"/>
  <c r="BL8597" i="10"/>
  <c r="BO8597" i="10" s="1"/>
  <c r="BM8596" i="10"/>
  <c r="BL8596" i="10"/>
  <c r="BM8595" i="10"/>
  <c r="BL8595" i="10"/>
  <c r="BM8594" i="10"/>
  <c r="BL8594" i="10"/>
  <c r="BM8593" i="10"/>
  <c r="BL8593" i="10"/>
  <c r="BP8592" i="10"/>
  <c r="BM8592" i="10"/>
  <c r="BL8592" i="10"/>
  <c r="BM8591" i="10"/>
  <c r="BL8591" i="10"/>
  <c r="BM8590" i="10"/>
  <c r="BL8590" i="10"/>
  <c r="BM8589" i="10"/>
  <c r="BL8589" i="10"/>
  <c r="BM8588" i="10"/>
  <c r="BL8588" i="10"/>
  <c r="BP8587" i="10"/>
  <c r="BO8587" i="10"/>
  <c r="BM8587" i="10"/>
  <c r="BL8587" i="10"/>
  <c r="BM8586" i="10"/>
  <c r="BO8586" i="10" s="1"/>
  <c r="BL8586" i="10"/>
  <c r="BM8585" i="10"/>
  <c r="BL8585" i="10"/>
  <c r="BP8584" i="10"/>
  <c r="BM8584" i="10"/>
  <c r="BL8584" i="10"/>
  <c r="BO8584" i="10" s="1"/>
  <c r="BM8583" i="10"/>
  <c r="BL8583" i="10"/>
  <c r="BM8582" i="10"/>
  <c r="BP8582" i="10" s="1"/>
  <c r="BL8582" i="10"/>
  <c r="BM8581" i="10"/>
  <c r="BP8581" i="10" s="1"/>
  <c r="BL8581" i="10"/>
  <c r="BM8580" i="10"/>
  <c r="BL8580" i="10"/>
  <c r="BM8579" i="10"/>
  <c r="BL8579" i="10"/>
  <c r="BM8578" i="10"/>
  <c r="BL8578" i="10"/>
  <c r="BM8577" i="10"/>
  <c r="BL8577" i="10"/>
  <c r="BO8577" i="10" s="1"/>
  <c r="BP8576" i="10"/>
  <c r="BM8576" i="10"/>
  <c r="BO8576" i="10" s="1"/>
  <c r="BL8576" i="10"/>
  <c r="BM8575" i="10"/>
  <c r="BL8575" i="10"/>
  <c r="BM8574" i="10"/>
  <c r="BL8574" i="10"/>
  <c r="BM8573" i="10"/>
  <c r="BL8573" i="10"/>
  <c r="BM8572" i="10"/>
  <c r="BP8572" i="10" s="1"/>
  <c r="BL8572" i="10"/>
  <c r="BO8572" i="10" s="1"/>
  <c r="BM8571" i="10"/>
  <c r="BL8571" i="10"/>
  <c r="BM8570" i="10"/>
  <c r="BL8570" i="10"/>
  <c r="BM8569" i="10"/>
  <c r="BL8569" i="10"/>
  <c r="BM8568" i="10"/>
  <c r="BL8568" i="10"/>
  <c r="BM8567" i="10"/>
  <c r="BL8567" i="10"/>
  <c r="BO8566" i="10"/>
  <c r="BM8566" i="10"/>
  <c r="BP8566" i="10" s="1"/>
  <c r="BL8566" i="10"/>
  <c r="BM8565" i="10"/>
  <c r="BL8565" i="10"/>
  <c r="BO8564" i="10"/>
  <c r="BM8564" i="10"/>
  <c r="BP8564" i="10" s="1"/>
  <c r="BL8564" i="10"/>
  <c r="BM8563" i="10"/>
  <c r="BL8563" i="10"/>
  <c r="BM8562" i="10"/>
  <c r="BP8562" i="10" s="1"/>
  <c r="BL8562" i="10"/>
  <c r="BM8561" i="10"/>
  <c r="BL8561" i="10"/>
  <c r="BM8560" i="10"/>
  <c r="BL8560" i="10"/>
  <c r="BO8560" i="10" s="1"/>
  <c r="BM8559" i="10"/>
  <c r="BP8559" i="10" s="1"/>
  <c r="BL8559" i="10"/>
  <c r="BM8558" i="10"/>
  <c r="BL8558" i="10"/>
  <c r="BP8558" i="10" s="1"/>
  <c r="BM8557" i="10"/>
  <c r="BP8557" i="10" s="1"/>
  <c r="BL8557" i="10"/>
  <c r="BM8556" i="10"/>
  <c r="BO8556" i="10" s="1"/>
  <c r="BL8556" i="10"/>
  <c r="BM8555" i="10"/>
  <c r="BP8555" i="10" s="1"/>
  <c r="BL8555" i="10"/>
  <c r="BM8554" i="10"/>
  <c r="BL8554" i="10"/>
  <c r="BM8553" i="10"/>
  <c r="BP8553" i="10" s="1"/>
  <c r="BL8553" i="10"/>
  <c r="BM8552" i="10"/>
  <c r="BL8552" i="10"/>
  <c r="BM8551" i="10"/>
  <c r="BL8551" i="10"/>
  <c r="BM8550" i="10"/>
  <c r="BP8550" i="10" s="1"/>
  <c r="BL8550" i="10"/>
  <c r="BM8549" i="10"/>
  <c r="BL8549" i="10"/>
  <c r="BM8548" i="10"/>
  <c r="BO8548" i="10" s="1"/>
  <c r="BL8548" i="10"/>
  <c r="BM8547" i="10"/>
  <c r="BL8547" i="10"/>
  <c r="BM8546" i="10"/>
  <c r="BL8546" i="10"/>
  <c r="BP8546" i="10" s="1"/>
  <c r="BM8545" i="10"/>
  <c r="BP8545" i="10" s="1"/>
  <c r="BL8545" i="10"/>
  <c r="BM8544" i="10"/>
  <c r="BL8544" i="10"/>
  <c r="BO8544" i="10" s="1"/>
  <c r="BM8543" i="10"/>
  <c r="BL8543" i="10"/>
  <c r="BM8542" i="10"/>
  <c r="BL8542" i="10"/>
  <c r="BM8541" i="10"/>
  <c r="BL8541" i="10"/>
  <c r="BM8540" i="10"/>
  <c r="BL8540" i="10"/>
  <c r="BM8539" i="10"/>
  <c r="BL8539" i="10"/>
  <c r="BO8539" i="10" s="1"/>
  <c r="BM8538" i="10"/>
  <c r="BL8538" i="10"/>
  <c r="BM8537" i="10"/>
  <c r="BP8537" i="10" s="1"/>
  <c r="BL8537" i="10"/>
  <c r="BO8537" i="10" s="1"/>
  <c r="BM8536" i="10"/>
  <c r="BL8536" i="10"/>
  <c r="BM8535" i="10"/>
  <c r="BL8535" i="10"/>
  <c r="BM8534" i="10"/>
  <c r="BP8534" i="10" s="1"/>
  <c r="BL8534" i="10"/>
  <c r="BP8533" i="10"/>
  <c r="BO8533" i="10"/>
  <c r="BM8533" i="10"/>
  <c r="BL8533" i="10"/>
  <c r="BM8532" i="10"/>
  <c r="BP8532" i="10" s="1"/>
  <c r="BL8532" i="10"/>
  <c r="BM8531" i="10"/>
  <c r="BO8531" i="10" s="1"/>
  <c r="BL8531" i="10"/>
  <c r="BM8530" i="10"/>
  <c r="BL8530" i="10"/>
  <c r="BM8529" i="10"/>
  <c r="BP8529" i="10" s="1"/>
  <c r="BL8529" i="10"/>
  <c r="BM8528" i="10"/>
  <c r="BL8528" i="10"/>
  <c r="BO8528" i="10" s="1"/>
  <c r="BO8527" i="10"/>
  <c r="BM8527" i="10"/>
  <c r="BP8527" i="10" s="1"/>
  <c r="BL8527" i="10"/>
  <c r="BO8526" i="10"/>
  <c r="BM8526" i="10"/>
  <c r="BL8526" i="10"/>
  <c r="BM8525" i="10"/>
  <c r="BL8525" i="10"/>
  <c r="BM8524" i="10"/>
  <c r="BL8524" i="10"/>
  <c r="BO8524" i="10" s="1"/>
  <c r="BO8523" i="10"/>
  <c r="BM8523" i="10"/>
  <c r="BL8523" i="10"/>
  <c r="BP8523" i="10" s="1"/>
  <c r="BM8522" i="10"/>
  <c r="BL8522" i="10"/>
  <c r="BM8521" i="10"/>
  <c r="BP8521" i="10" s="1"/>
  <c r="BL8521" i="10"/>
  <c r="BM8520" i="10"/>
  <c r="BL8520" i="10"/>
  <c r="BO8520" i="10" s="1"/>
  <c r="BM8519" i="10"/>
  <c r="BP8519" i="10" s="1"/>
  <c r="BL8519" i="10"/>
  <c r="BM8518" i="10"/>
  <c r="BL8518" i="10"/>
  <c r="BM8517" i="10"/>
  <c r="BO8517" i="10" s="1"/>
  <c r="BL8517" i="10"/>
  <c r="BM8516" i="10"/>
  <c r="BL8516" i="10"/>
  <c r="BM8515" i="10"/>
  <c r="BP8515" i="10" s="1"/>
  <c r="BL8515" i="10"/>
  <c r="BM8514" i="10"/>
  <c r="BP8514" i="10" s="1"/>
  <c r="BL8514" i="10"/>
  <c r="BM8513" i="10"/>
  <c r="BL8513" i="10"/>
  <c r="BM8512" i="10"/>
  <c r="BL8512" i="10"/>
  <c r="BM8511" i="10"/>
  <c r="BP8511" i="10" s="1"/>
  <c r="BL8511" i="10"/>
  <c r="BM8510" i="10"/>
  <c r="BL8510" i="10"/>
  <c r="BO8510" i="10" s="1"/>
  <c r="BO8509" i="10"/>
  <c r="BM8509" i="10"/>
  <c r="BP8509" i="10" s="1"/>
  <c r="BL8509" i="10"/>
  <c r="BM8508" i="10"/>
  <c r="BL8508" i="10"/>
  <c r="BP8507" i="10"/>
  <c r="BM8507" i="10"/>
  <c r="BL8507" i="10"/>
  <c r="BO8507" i="10" s="1"/>
  <c r="BM8506" i="10"/>
  <c r="BL8506" i="10"/>
  <c r="BM8505" i="10"/>
  <c r="BP8505" i="10" s="1"/>
  <c r="BL8505" i="10"/>
  <c r="BM8504" i="10"/>
  <c r="BP8504" i="10" s="1"/>
  <c r="BL8504" i="10"/>
  <c r="BO8504" i="10" s="1"/>
  <c r="BM8503" i="10"/>
  <c r="BL8503" i="10"/>
  <c r="BM8502" i="10"/>
  <c r="BL8502" i="10"/>
  <c r="BO8502" i="10" s="1"/>
  <c r="BP8501" i="10"/>
  <c r="BM8501" i="10"/>
  <c r="BL8501" i="10"/>
  <c r="BM8500" i="10"/>
  <c r="BL8500" i="10"/>
  <c r="BM8499" i="10"/>
  <c r="BP8499" i="10" s="1"/>
  <c r="BL8499" i="10"/>
  <c r="BP8498" i="10"/>
  <c r="BM8498" i="10"/>
  <c r="BL8498" i="10"/>
  <c r="BO8498" i="10" s="1"/>
  <c r="BM8497" i="10"/>
  <c r="BP8497" i="10" s="1"/>
  <c r="BL8497" i="10"/>
  <c r="BM8496" i="10"/>
  <c r="BP8496" i="10" s="1"/>
  <c r="BL8496" i="10"/>
  <c r="BM8495" i="10"/>
  <c r="BL8495" i="10"/>
  <c r="BM8494" i="10"/>
  <c r="BP8494" i="10" s="1"/>
  <c r="BL8494" i="10"/>
  <c r="BO8493" i="10"/>
  <c r="BM8493" i="10"/>
  <c r="BP8493" i="10" s="1"/>
  <c r="BL8493" i="10"/>
  <c r="BM8492" i="10"/>
  <c r="BL8492" i="10"/>
  <c r="BM8491" i="10"/>
  <c r="BP8491" i="10" s="1"/>
  <c r="BL8491" i="10"/>
  <c r="BM8490" i="10"/>
  <c r="BP8490" i="10" s="1"/>
  <c r="BL8490" i="10"/>
  <c r="BM8489" i="10"/>
  <c r="BL8489" i="10"/>
  <c r="BO8489" i="10" s="1"/>
  <c r="BM8488" i="10"/>
  <c r="BL8488" i="10"/>
  <c r="BO8488" i="10" s="1"/>
  <c r="BM8487" i="10"/>
  <c r="BP8487" i="10" s="1"/>
  <c r="BL8487" i="10"/>
  <c r="BM8486" i="10"/>
  <c r="BL8486" i="10"/>
  <c r="BM8485" i="10"/>
  <c r="BL8485" i="10"/>
  <c r="BM8484" i="10"/>
  <c r="BP8484" i="10" s="1"/>
  <c r="BL8484" i="10"/>
  <c r="BP8483" i="10"/>
  <c r="BM8483" i="10"/>
  <c r="BL8483" i="10"/>
  <c r="BO8482" i="10"/>
  <c r="BM8482" i="10"/>
  <c r="BL8482" i="10"/>
  <c r="BM8481" i="10"/>
  <c r="BL8481" i="10"/>
  <c r="BM8480" i="10"/>
  <c r="BL8480" i="10"/>
  <c r="BO8480" i="10" s="1"/>
  <c r="BM8479" i="10"/>
  <c r="BL8479" i="10"/>
  <c r="BP8478" i="10"/>
  <c r="BM8478" i="10"/>
  <c r="BL8478" i="10"/>
  <c r="BM8477" i="10"/>
  <c r="BP8477" i="10" s="1"/>
  <c r="BL8477" i="10"/>
  <c r="BM8476" i="10"/>
  <c r="BL8476" i="10"/>
  <c r="BM8475" i="10"/>
  <c r="BL8475" i="10"/>
  <c r="BO8475" i="10" s="1"/>
  <c r="BP8474" i="10"/>
  <c r="BO8474" i="10"/>
  <c r="BM8474" i="10"/>
  <c r="BL8474" i="10"/>
  <c r="BO8473" i="10"/>
  <c r="BM8473" i="10"/>
  <c r="BL8473" i="10"/>
  <c r="BO8472" i="10"/>
  <c r="BM8472" i="10"/>
  <c r="BP8472" i="10" s="1"/>
  <c r="BL8472" i="10"/>
  <c r="BM8471" i="10"/>
  <c r="BL8471" i="10"/>
  <c r="BM8470" i="10"/>
  <c r="BL8470" i="10"/>
  <c r="BO8470" i="10" s="1"/>
  <c r="BM8469" i="10"/>
  <c r="BL8469" i="10"/>
  <c r="BM8468" i="10"/>
  <c r="BP8468" i="10" s="1"/>
  <c r="BL8468" i="10"/>
  <c r="BM8467" i="10"/>
  <c r="BL8467" i="10"/>
  <c r="BO8467" i="10" s="1"/>
  <c r="BM8466" i="10"/>
  <c r="BP8466" i="10" s="1"/>
  <c r="BL8466" i="10"/>
  <c r="BM8465" i="10"/>
  <c r="BL8465" i="10"/>
  <c r="BO8465" i="10" s="1"/>
  <c r="BM8464" i="10"/>
  <c r="BL8464" i="10"/>
  <c r="BO8464" i="10" s="1"/>
  <c r="BP8463" i="10"/>
  <c r="BM8463" i="10"/>
  <c r="BL8463" i="10"/>
  <c r="BM8462" i="10"/>
  <c r="BP8462" i="10" s="1"/>
  <c r="BL8462" i="10"/>
  <c r="BM8461" i="10"/>
  <c r="BL8461" i="10"/>
  <c r="BP8461" i="10" s="1"/>
  <c r="BM8460" i="10"/>
  <c r="BL8460" i="10"/>
  <c r="BO8460" i="10" s="1"/>
  <c r="BM8459" i="10"/>
  <c r="BP8459" i="10" s="1"/>
  <c r="BL8459" i="10"/>
  <c r="BP8458" i="10"/>
  <c r="BO8458" i="10"/>
  <c r="BM8458" i="10"/>
  <c r="BL8458" i="10"/>
  <c r="BM8457" i="10"/>
  <c r="BP8457" i="10" s="1"/>
  <c r="BL8457" i="10"/>
  <c r="BM8456" i="10"/>
  <c r="BL8456" i="10"/>
  <c r="BM8455" i="10"/>
  <c r="BP8455" i="10" s="1"/>
  <c r="BL8455" i="10"/>
  <c r="BM8454" i="10"/>
  <c r="BL8454" i="10"/>
  <c r="BO8454" i="10" s="1"/>
  <c r="BM8453" i="10"/>
  <c r="BL8453" i="10"/>
  <c r="BO8453" i="10" s="1"/>
  <c r="BM8452" i="10"/>
  <c r="BL8452" i="10"/>
  <c r="BO8452" i="10" s="1"/>
  <c r="BM8451" i="10"/>
  <c r="BL8451" i="10"/>
  <c r="BM8450" i="10"/>
  <c r="BL8450" i="10"/>
  <c r="BO8450" i="10" s="1"/>
  <c r="BM8449" i="10"/>
  <c r="BL8449" i="10"/>
  <c r="BM8448" i="10"/>
  <c r="BL8448" i="10"/>
  <c r="BM8447" i="10"/>
  <c r="BL8447" i="10"/>
  <c r="BM8446" i="10"/>
  <c r="BP8446" i="10" s="1"/>
  <c r="BL8446" i="10"/>
  <c r="BO8445" i="10"/>
  <c r="BM8445" i="10"/>
  <c r="BL8445" i="10"/>
  <c r="BM8444" i="10"/>
  <c r="BP8444" i="10" s="1"/>
  <c r="BL8444" i="10"/>
  <c r="BM8443" i="10"/>
  <c r="BL8443" i="10"/>
  <c r="BO8443" i="10" s="1"/>
  <c r="BM8442" i="10"/>
  <c r="BL8442" i="10"/>
  <c r="BM8441" i="10"/>
  <c r="BL8441" i="10"/>
  <c r="BM8440" i="10"/>
  <c r="BL8440" i="10"/>
  <c r="BM8439" i="10"/>
  <c r="BP8439" i="10" s="1"/>
  <c r="BL8439" i="10"/>
  <c r="BP8438" i="10"/>
  <c r="BO8438" i="10"/>
  <c r="BM8438" i="10"/>
  <c r="BL8438" i="10"/>
  <c r="BM8437" i="10"/>
  <c r="BL8437" i="10"/>
  <c r="BP8437" i="10" s="1"/>
  <c r="BM8436" i="10"/>
  <c r="BL8436" i="10"/>
  <c r="BO8436" i="10" s="1"/>
  <c r="BM8435" i="10"/>
  <c r="BL8435" i="10"/>
  <c r="BM8434" i="10"/>
  <c r="BO8434" i="10" s="1"/>
  <c r="BL8434" i="10"/>
  <c r="BM8433" i="10"/>
  <c r="BP8433" i="10" s="1"/>
  <c r="BL8433" i="10"/>
  <c r="BM8432" i="10"/>
  <c r="BL8432" i="10"/>
  <c r="BO8432" i="10" s="1"/>
  <c r="BM8431" i="10"/>
  <c r="BP8431" i="10" s="1"/>
  <c r="BL8431" i="10"/>
  <c r="BM8430" i="10"/>
  <c r="BL8430" i="10"/>
  <c r="BO8429" i="10"/>
  <c r="BM8429" i="10"/>
  <c r="BL8429" i="10"/>
  <c r="BP8429" i="10" s="1"/>
  <c r="BP8428" i="10"/>
  <c r="BM8428" i="10"/>
  <c r="BL8428" i="10"/>
  <c r="BO8428" i="10" s="1"/>
  <c r="BM8427" i="10"/>
  <c r="BL8427" i="10"/>
  <c r="BO8426" i="10"/>
  <c r="BM8426" i="10"/>
  <c r="BL8426" i="10"/>
  <c r="BM8425" i="10"/>
  <c r="BP8425" i="10" s="1"/>
  <c r="BL8425" i="10"/>
  <c r="BM8424" i="10"/>
  <c r="BL8424" i="10"/>
  <c r="BM8423" i="10"/>
  <c r="BL8423" i="10"/>
  <c r="BM8422" i="10"/>
  <c r="BL8422" i="10"/>
  <c r="BM8421" i="10"/>
  <c r="BL8421" i="10"/>
  <c r="BM8420" i="10"/>
  <c r="BP8420" i="10" s="1"/>
  <c r="BL8420" i="10"/>
  <c r="BM8419" i="10"/>
  <c r="BP8419" i="10" s="1"/>
  <c r="BL8419" i="10"/>
  <c r="BM8418" i="10"/>
  <c r="BL8418" i="10"/>
  <c r="BM8417" i="10"/>
  <c r="BP8417" i="10" s="1"/>
  <c r="BL8417" i="10"/>
  <c r="BM8416" i="10"/>
  <c r="BL8416" i="10"/>
  <c r="BP8416" i="10" s="1"/>
  <c r="BM8415" i="10"/>
  <c r="BL8415" i="10"/>
  <c r="BM8414" i="10"/>
  <c r="BP8414" i="10" s="1"/>
  <c r="BL8414" i="10"/>
  <c r="BO8414" i="10" s="1"/>
  <c r="BP8413" i="10"/>
  <c r="BO8413" i="10"/>
  <c r="BM8413" i="10"/>
  <c r="BL8413" i="10"/>
  <c r="BM8412" i="10"/>
  <c r="BL8412" i="10"/>
  <c r="BO8412" i="10" s="1"/>
  <c r="BM8411" i="10"/>
  <c r="BL8411" i="10"/>
  <c r="BM8410" i="10"/>
  <c r="BL8410" i="10"/>
  <c r="BO8410" i="10" s="1"/>
  <c r="BM8409" i="10"/>
  <c r="BL8409" i="10"/>
  <c r="BM8408" i="10"/>
  <c r="BL8408" i="10"/>
  <c r="BO8408" i="10" s="1"/>
  <c r="BM8407" i="10"/>
  <c r="BL8407" i="10"/>
  <c r="BM8406" i="10"/>
  <c r="BL8406" i="10"/>
  <c r="BM8405" i="10"/>
  <c r="BP8405" i="10" s="1"/>
  <c r="BL8405" i="10"/>
  <c r="BP8404" i="10"/>
  <c r="BM8404" i="10"/>
  <c r="BL8404" i="10"/>
  <c r="BO8404" i="10" s="1"/>
  <c r="BM8403" i="10"/>
  <c r="BL8403" i="10"/>
  <c r="BM8402" i="10"/>
  <c r="BP8402" i="10" s="1"/>
  <c r="BL8402" i="10"/>
  <c r="BM8401" i="10"/>
  <c r="BL8401" i="10"/>
  <c r="BM8400" i="10"/>
  <c r="BL8400" i="10"/>
  <c r="BM8399" i="10"/>
  <c r="BL8399" i="10"/>
  <c r="BO8399" i="10" s="1"/>
  <c r="BM8398" i="10"/>
  <c r="BL8398" i="10"/>
  <c r="BP8398" i="10" s="1"/>
  <c r="BM8397" i="10"/>
  <c r="BL8397" i="10"/>
  <c r="BM8396" i="10"/>
  <c r="BL8396" i="10"/>
  <c r="BO8396" i="10" s="1"/>
  <c r="BM8395" i="10"/>
  <c r="BL8395" i="10"/>
  <c r="BO8395" i="10" s="1"/>
  <c r="BM8394" i="10"/>
  <c r="BL8394" i="10"/>
  <c r="BP8393" i="10"/>
  <c r="BM8393" i="10"/>
  <c r="BO8393" i="10" s="1"/>
  <c r="BL8393" i="10"/>
  <c r="BO8392" i="10"/>
  <c r="BM8392" i="10"/>
  <c r="BL8392" i="10"/>
  <c r="BM8391" i="10"/>
  <c r="BL8391" i="10"/>
  <c r="BM8390" i="10"/>
  <c r="BL8390" i="10"/>
  <c r="BM8389" i="10"/>
  <c r="BL8389" i="10"/>
  <c r="BO8389" i="10" s="1"/>
  <c r="BO8388" i="10"/>
  <c r="BM8388" i="10"/>
  <c r="BP8388" i="10" s="1"/>
  <c r="BL8388" i="10"/>
  <c r="BM8387" i="10"/>
  <c r="BP8387" i="10" s="1"/>
  <c r="BL8387" i="10"/>
  <c r="BO8387" i="10" s="1"/>
  <c r="BO8386" i="10"/>
  <c r="BM8386" i="10"/>
  <c r="BP8386" i="10" s="1"/>
  <c r="BL8386" i="10"/>
  <c r="BO8385" i="10"/>
  <c r="BM8385" i="10"/>
  <c r="BL8385" i="10"/>
  <c r="BM8384" i="10"/>
  <c r="BL8384" i="10"/>
  <c r="BM8383" i="10"/>
  <c r="BO8383" i="10" s="1"/>
  <c r="BL8383" i="10"/>
  <c r="BM8382" i="10"/>
  <c r="BL8382" i="10"/>
  <c r="BP8381" i="10"/>
  <c r="BO8381" i="10"/>
  <c r="BM8381" i="10"/>
  <c r="BL8381" i="10"/>
  <c r="BM8380" i="10"/>
  <c r="BL8380" i="10"/>
  <c r="BO8380" i="10" s="1"/>
  <c r="BM8379" i="10"/>
  <c r="BL8379" i="10"/>
  <c r="BM8378" i="10"/>
  <c r="BP8378" i="10" s="1"/>
  <c r="BL8378" i="10"/>
  <c r="BM8377" i="10"/>
  <c r="BP8377" i="10" s="1"/>
  <c r="BL8377" i="10"/>
  <c r="BM8376" i="10"/>
  <c r="BP8376" i="10" s="1"/>
  <c r="BL8376" i="10"/>
  <c r="BM8375" i="10"/>
  <c r="BP8375" i="10" s="1"/>
  <c r="BL8375" i="10"/>
  <c r="BM8374" i="10"/>
  <c r="BL8374" i="10"/>
  <c r="BO8374" i="10" s="1"/>
  <c r="BO8373" i="10"/>
  <c r="BM8373" i="10"/>
  <c r="BL8373" i="10"/>
  <c r="BP8372" i="10"/>
  <c r="BO8372" i="10"/>
  <c r="BM8372" i="10"/>
  <c r="BL8372" i="10"/>
  <c r="BM8371" i="10"/>
  <c r="BL8371" i="10"/>
  <c r="BO8371" i="10" s="1"/>
  <c r="BM8370" i="10"/>
  <c r="BL8370" i="10"/>
  <c r="BO8370" i="10" s="1"/>
  <c r="BM8369" i="10"/>
  <c r="BL8369" i="10"/>
  <c r="BO8369" i="10" s="1"/>
  <c r="BO8368" i="10"/>
  <c r="BM8368" i="10"/>
  <c r="BL8368" i="10"/>
  <c r="BM8367" i="10"/>
  <c r="BL8367" i="10"/>
  <c r="BM8366" i="10"/>
  <c r="BO8366" i="10" s="1"/>
  <c r="BL8366" i="10"/>
  <c r="BM8365" i="10"/>
  <c r="BL8365" i="10"/>
  <c r="BP8364" i="10"/>
  <c r="BM8364" i="10"/>
  <c r="BL8364" i="10"/>
  <c r="BO8364" i="10" s="1"/>
  <c r="BM8363" i="10"/>
  <c r="BL8363" i="10"/>
  <c r="BM8362" i="10"/>
  <c r="BP8362" i="10" s="1"/>
  <c r="BL8362" i="10"/>
  <c r="BM8361" i="10"/>
  <c r="BL8361" i="10"/>
  <c r="BM8360" i="10"/>
  <c r="BP8360" i="10" s="1"/>
  <c r="BL8360" i="10"/>
  <c r="BO8359" i="10"/>
  <c r="BM8359" i="10"/>
  <c r="BL8359" i="10"/>
  <c r="BM8358" i="10"/>
  <c r="BO8358" i="10" s="1"/>
  <c r="BL8358" i="10"/>
  <c r="BM8357" i="10"/>
  <c r="BP8357" i="10" s="1"/>
  <c r="BL8357" i="10"/>
  <c r="BM8356" i="10"/>
  <c r="BL8356" i="10"/>
  <c r="BO8356" i="10" s="1"/>
  <c r="BM8355" i="10"/>
  <c r="BL8355" i="10"/>
  <c r="BO8355" i="10" s="1"/>
  <c r="BM8354" i="10"/>
  <c r="BL8354" i="10"/>
  <c r="BO8354" i="10" s="1"/>
  <c r="BP8353" i="10"/>
  <c r="BM8353" i="10"/>
  <c r="BO8353" i="10" s="1"/>
  <c r="BL8353" i="10"/>
  <c r="BM8352" i="10"/>
  <c r="BL8352" i="10"/>
  <c r="BM8351" i="10"/>
  <c r="BL8351" i="10"/>
  <c r="BM8350" i="10"/>
  <c r="BO8350" i="10" s="1"/>
  <c r="BL8350" i="10"/>
  <c r="BP8349" i="10"/>
  <c r="BM8349" i="10"/>
  <c r="BL8349" i="10"/>
  <c r="BM8348" i="10"/>
  <c r="BP8348" i="10" s="1"/>
  <c r="BL8348" i="10"/>
  <c r="BM8347" i="10"/>
  <c r="BL8347" i="10"/>
  <c r="BO8347" i="10" s="1"/>
  <c r="BO8346" i="10"/>
  <c r="BM8346" i="10"/>
  <c r="BL8346" i="10"/>
  <c r="BM8345" i="10"/>
  <c r="BL8345" i="10"/>
  <c r="BO8344" i="10"/>
  <c r="BM8344" i="10"/>
  <c r="BP8344" i="10" s="1"/>
  <c r="BL8344" i="10"/>
  <c r="BM8343" i="10"/>
  <c r="BL8343" i="10"/>
  <c r="BO8343" i="10" s="1"/>
  <c r="BM8342" i="10"/>
  <c r="BL8342" i="10"/>
  <c r="BM8341" i="10"/>
  <c r="BL8341" i="10"/>
  <c r="BM8340" i="10"/>
  <c r="BL8340" i="10"/>
  <c r="BO8340" i="10" s="1"/>
  <c r="BM8339" i="10"/>
  <c r="BL8339" i="10"/>
  <c r="BO8339" i="10" s="1"/>
  <c r="BM8338" i="10"/>
  <c r="BL8338" i="10"/>
  <c r="BM8337" i="10"/>
  <c r="BL8337" i="10"/>
  <c r="BM8336" i="10"/>
  <c r="BL8336" i="10"/>
  <c r="BM8335" i="10"/>
  <c r="BP8335" i="10" s="1"/>
  <c r="BL8335" i="10"/>
  <c r="BO8335" i="10" s="1"/>
  <c r="BM8334" i="10"/>
  <c r="BL8334" i="10"/>
  <c r="BM8333" i="10"/>
  <c r="BL8333" i="10"/>
  <c r="BO8333" i="10" s="1"/>
  <c r="BM8332" i="10"/>
  <c r="BP8332" i="10" s="1"/>
  <c r="BL8332" i="10"/>
  <c r="BM8331" i="10"/>
  <c r="BP8331" i="10" s="1"/>
  <c r="BL8331" i="10"/>
  <c r="BM8330" i="10"/>
  <c r="BL8330" i="10"/>
  <c r="BO8330" i="10" s="1"/>
  <c r="BM8329" i="10"/>
  <c r="BP8329" i="10" s="1"/>
  <c r="BL8329" i="10"/>
  <c r="BM8328" i="10"/>
  <c r="BP8328" i="10" s="1"/>
  <c r="BL8328" i="10"/>
  <c r="BM8327" i="10"/>
  <c r="BL8327" i="10"/>
  <c r="BP8327" i="10" s="1"/>
  <c r="BM8326" i="10"/>
  <c r="BP8326" i="10" s="1"/>
  <c r="BL8326" i="10"/>
  <c r="BM8325" i="10"/>
  <c r="BP8325" i="10" s="1"/>
  <c r="BL8325" i="10"/>
  <c r="BP8324" i="10"/>
  <c r="BO8324" i="10"/>
  <c r="BM8324" i="10"/>
  <c r="BL8324" i="10"/>
  <c r="BM8323" i="10"/>
  <c r="BL8323" i="10"/>
  <c r="BP8322" i="10"/>
  <c r="BO8322" i="10"/>
  <c r="BM8322" i="10"/>
  <c r="BL8322" i="10"/>
  <c r="BP8321" i="10"/>
  <c r="BM8321" i="10"/>
  <c r="BL8321" i="10"/>
  <c r="BM8320" i="10"/>
  <c r="BL8320" i="10"/>
  <c r="BO8320" i="10" s="1"/>
  <c r="BM8319" i="10"/>
  <c r="BP8319" i="10" s="1"/>
  <c r="BL8319" i="10"/>
  <c r="BM8318" i="10"/>
  <c r="BL8318" i="10"/>
  <c r="BM8317" i="10"/>
  <c r="BP8317" i="10" s="1"/>
  <c r="BL8317" i="10"/>
  <c r="BP8316" i="10"/>
  <c r="BM8316" i="10"/>
  <c r="BL8316" i="10"/>
  <c r="BO8316" i="10" s="1"/>
  <c r="BM8315" i="10"/>
  <c r="BP8315" i="10" s="1"/>
  <c r="BL8315" i="10"/>
  <c r="BM8314" i="10"/>
  <c r="BL8314" i="10"/>
  <c r="BM8313" i="10"/>
  <c r="BL8313" i="10"/>
  <c r="BM8312" i="10"/>
  <c r="BP8312" i="10" s="1"/>
  <c r="BL8312" i="10"/>
  <c r="BM8311" i="10"/>
  <c r="BL8311" i="10"/>
  <c r="BM8310" i="10"/>
  <c r="BL8310" i="10"/>
  <c r="BM8309" i="10"/>
  <c r="BL8309" i="10"/>
  <c r="BP8308" i="10"/>
  <c r="BM8308" i="10"/>
  <c r="BL8308" i="10"/>
  <c r="BO8307" i="10"/>
  <c r="BM8307" i="10"/>
  <c r="BL8307" i="10"/>
  <c r="BP8306" i="10"/>
  <c r="BO8306" i="10"/>
  <c r="BM8306" i="10"/>
  <c r="BL8306" i="10"/>
  <c r="BM8305" i="10"/>
  <c r="BL8305" i="10"/>
  <c r="BM8304" i="10"/>
  <c r="BP8304" i="10" s="1"/>
  <c r="BL8304" i="10"/>
  <c r="BM8303" i="10"/>
  <c r="BL8303" i="10"/>
  <c r="BM8302" i="10"/>
  <c r="BL8302" i="10"/>
  <c r="BM8301" i="10"/>
  <c r="BP8301" i="10" s="1"/>
  <c r="BL8301" i="10"/>
  <c r="BO8300" i="10"/>
  <c r="BM8300" i="10"/>
  <c r="BL8300" i="10"/>
  <c r="BM8299" i="10"/>
  <c r="BP8299" i="10" s="1"/>
  <c r="BL8299" i="10"/>
  <c r="BM8298" i="10"/>
  <c r="BL8298" i="10"/>
  <c r="BM8297" i="10"/>
  <c r="BP8297" i="10" s="1"/>
  <c r="BL8297" i="10"/>
  <c r="BM8296" i="10"/>
  <c r="BL8296" i="10"/>
  <c r="BM8295" i="10"/>
  <c r="BL8295" i="10"/>
  <c r="BM8294" i="10"/>
  <c r="BL8294" i="10"/>
  <c r="BM8293" i="10"/>
  <c r="BL8293" i="10"/>
  <c r="BP8292" i="10"/>
  <c r="BM8292" i="10"/>
  <c r="BO8292" i="10" s="1"/>
  <c r="BL8292" i="10"/>
  <c r="BO8291" i="10"/>
  <c r="BM8291" i="10"/>
  <c r="BP8291" i="10" s="1"/>
  <c r="BL8291" i="10"/>
  <c r="BM8290" i="10"/>
  <c r="BL8290" i="10"/>
  <c r="BO8290" i="10" s="1"/>
  <c r="BM8289" i="10"/>
  <c r="BP8289" i="10" s="1"/>
  <c r="BL8289" i="10"/>
  <c r="BO8288" i="10"/>
  <c r="BM8288" i="10"/>
  <c r="BL8288" i="10"/>
  <c r="BM8287" i="10"/>
  <c r="BL8287" i="10"/>
  <c r="BO8287" i="10" s="1"/>
  <c r="BM8286" i="10"/>
  <c r="BL8286" i="10"/>
  <c r="BM8285" i="10"/>
  <c r="BL8285" i="10"/>
  <c r="BO8285" i="10" s="1"/>
  <c r="BP8284" i="10"/>
  <c r="BM8284" i="10"/>
  <c r="BL8284" i="10"/>
  <c r="BP8283" i="10"/>
  <c r="BO8283" i="10"/>
  <c r="BM8283" i="10"/>
  <c r="BL8283" i="10"/>
  <c r="BM8282" i="10"/>
  <c r="BL8282" i="10"/>
  <c r="BO8281" i="10"/>
  <c r="BM8281" i="10"/>
  <c r="BL8281" i="10"/>
  <c r="BM8280" i="10"/>
  <c r="BL8280" i="10"/>
  <c r="BO8280" i="10" s="1"/>
  <c r="BM8279" i="10"/>
  <c r="BP8279" i="10" s="1"/>
  <c r="BL8279" i="10"/>
  <c r="BP8278" i="10"/>
  <c r="BM8278" i="10"/>
  <c r="BL8278" i="10"/>
  <c r="BM8277" i="10"/>
  <c r="BP8277" i="10" s="1"/>
  <c r="BL8277" i="10"/>
  <c r="BM8276" i="10"/>
  <c r="BP8276" i="10" s="1"/>
  <c r="BL8276" i="10"/>
  <c r="BM8275" i="10"/>
  <c r="BL8275" i="10"/>
  <c r="BM8274" i="10"/>
  <c r="BL8274" i="10"/>
  <c r="BM8273" i="10"/>
  <c r="BP8273" i="10" s="1"/>
  <c r="BL8273" i="10"/>
  <c r="BM8272" i="10"/>
  <c r="BP8272" i="10" s="1"/>
  <c r="BL8272" i="10"/>
  <c r="BM8271" i="10"/>
  <c r="BL8271" i="10"/>
  <c r="BM8270" i="10"/>
  <c r="BL8270" i="10"/>
  <c r="BM8269" i="10"/>
  <c r="BP8269" i="10" s="1"/>
  <c r="BL8269" i="10"/>
  <c r="BM8268" i="10"/>
  <c r="BL8268" i="10"/>
  <c r="BP8267" i="10"/>
  <c r="BM8267" i="10"/>
  <c r="BL8267" i="10"/>
  <c r="BM8266" i="10"/>
  <c r="BL8266" i="10"/>
  <c r="BM8265" i="10"/>
  <c r="BL8265" i="10"/>
  <c r="BM8264" i="10"/>
  <c r="BP8264" i="10" s="1"/>
  <c r="BL8264" i="10"/>
  <c r="BM8263" i="10"/>
  <c r="BO8263" i="10" s="1"/>
  <c r="BL8263" i="10"/>
  <c r="BM8262" i="10"/>
  <c r="BL8262" i="10"/>
  <c r="BO8262" i="10" s="1"/>
  <c r="BM8261" i="10"/>
  <c r="BL8261" i="10"/>
  <c r="BO8261" i="10" s="1"/>
  <c r="BM8260" i="10"/>
  <c r="BL8260" i="10"/>
  <c r="BM8259" i="10"/>
  <c r="BP8259" i="10" s="1"/>
  <c r="BL8259" i="10"/>
  <c r="BP8258" i="10"/>
  <c r="BM8258" i="10"/>
  <c r="BL8258" i="10"/>
  <c r="BO8258" i="10" s="1"/>
  <c r="BM8257" i="10"/>
  <c r="BL8257" i="10"/>
  <c r="BO8257" i="10" s="1"/>
  <c r="BP8256" i="10"/>
  <c r="BM8256" i="10"/>
  <c r="BL8256" i="10"/>
  <c r="BO8256" i="10" s="1"/>
  <c r="BM8255" i="10"/>
  <c r="BP8255" i="10" s="1"/>
  <c r="BL8255" i="10"/>
  <c r="BO8254" i="10"/>
  <c r="BM8254" i="10"/>
  <c r="BL8254" i="10"/>
  <c r="BM8253" i="10"/>
  <c r="BP8253" i="10" s="1"/>
  <c r="BL8253" i="10"/>
  <c r="BP8252" i="10"/>
  <c r="BM8252" i="10"/>
  <c r="BL8252" i="10"/>
  <c r="BM8251" i="10"/>
  <c r="BL8251" i="10"/>
  <c r="BM8250" i="10"/>
  <c r="BL8250" i="10"/>
  <c r="BO8250" i="10" s="1"/>
  <c r="BM8249" i="10"/>
  <c r="BL8249" i="10"/>
  <c r="BO8249" i="10" s="1"/>
  <c r="BP8248" i="10"/>
  <c r="BM8248" i="10"/>
  <c r="BL8248" i="10"/>
  <c r="BM8247" i="10"/>
  <c r="BL8247" i="10"/>
  <c r="BO8247" i="10" s="1"/>
  <c r="BM8246" i="10"/>
  <c r="BP8246" i="10" s="1"/>
  <c r="BL8246" i="10"/>
  <c r="BM8245" i="10"/>
  <c r="BL8245" i="10"/>
  <c r="BM8244" i="10"/>
  <c r="BL8244" i="10"/>
  <c r="BP8243" i="10"/>
  <c r="BO8243" i="10"/>
  <c r="BM8243" i="10"/>
  <c r="BL8243" i="10"/>
  <c r="BM8242" i="10"/>
  <c r="BP8242" i="10" s="1"/>
  <c r="BL8242" i="10"/>
  <c r="BM8241" i="10"/>
  <c r="BL8241" i="10"/>
  <c r="BO8241" i="10" s="1"/>
  <c r="BM8240" i="10"/>
  <c r="BL8240" i="10"/>
  <c r="BM8239" i="10"/>
  <c r="BL8239" i="10"/>
  <c r="BO8238" i="10"/>
  <c r="BM8238" i="10"/>
  <c r="BL8238" i="10"/>
  <c r="BM8237" i="10"/>
  <c r="BP8237" i="10" s="1"/>
  <c r="BL8237" i="10"/>
  <c r="BO8237" i="10" s="1"/>
  <c r="BO8236" i="10"/>
  <c r="BM8236" i="10"/>
  <c r="BP8236" i="10" s="1"/>
  <c r="BL8236" i="10"/>
  <c r="BM8235" i="10"/>
  <c r="BL8235" i="10"/>
  <c r="BO8235" i="10" s="1"/>
  <c r="BM8234" i="10"/>
  <c r="BL8234" i="10"/>
  <c r="BO8234" i="10" s="1"/>
  <c r="BM8233" i="10"/>
  <c r="BL8233" i="10"/>
  <c r="BM8232" i="10"/>
  <c r="BL8232" i="10"/>
  <c r="BP8231" i="10"/>
  <c r="BO8231" i="10"/>
  <c r="BM8231" i="10"/>
  <c r="BL8231" i="10"/>
  <c r="BM8230" i="10"/>
  <c r="BP8230" i="10" s="1"/>
  <c r="BL8230" i="10"/>
  <c r="BM8229" i="10"/>
  <c r="BP8229" i="10" s="1"/>
  <c r="BL8229" i="10"/>
  <c r="BP8228" i="10"/>
  <c r="BM8228" i="10"/>
  <c r="BL8228" i="10"/>
  <c r="BO8228" i="10" s="1"/>
  <c r="BO8227" i="10"/>
  <c r="BM8227" i="10"/>
  <c r="BL8227" i="10"/>
  <c r="BM8226" i="10"/>
  <c r="BL8226" i="10"/>
  <c r="BO8226" i="10" s="1"/>
  <c r="BM8225" i="10"/>
  <c r="BL8225" i="10"/>
  <c r="BO8225" i="10" s="1"/>
  <c r="BM8224" i="10"/>
  <c r="BL8224" i="10"/>
  <c r="BO8224" i="10" s="1"/>
  <c r="BP8223" i="10"/>
  <c r="BO8223" i="10"/>
  <c r="BM8223" i="10"/>
  <c r="BL8223" i="10"/>
  <c r="BO8222" i="10"/>
  <c r="BM8222" i="10"/>
  <c r="BL8222" i="10"/>
  <c r="BM8221" i="10"/>
  <c r="BP8221" i="10" s="1"/>
  <c r="BL8221" i="10"/>
  <c r="BM8220" i="10"/>
  <c r="BL8220" i="10"/>
  <c r="BM8219" i="10"/>
  <c r="BL8219" i="10"/>
  <c r="BO8219" i="10" s="1"/>
  <c r="BP8218" i="10"/>
  <c r="BM8218" i="10"/>
  <c r="BO8218" i="10" s="1"/>
  <c r="BL8218" i="10"/>
  <c r="BM8217" i="10"/>
  <c r="BL8217" i="10"/>
  <c r="BP8216" i="10"/>
  <c r="BO8216" i="10"/>
  <c r="BM8216" i="10"/>
  <c r="BL8216" i="10"/>
  <c r="BM8215" i="10"/>
  <c r="BL8215" i="10"/>
  <c r="BM8214" i="10"/>
  <c r="BL8214" i="10"/>
  <c r="BO8213" i="10"/>
  <c r="BM8213" i="10"/>
  <c r="BP8213" i="10" s="1"/>
  <c r="BL8213" i="10"/>
  <c r="BM8212" i="10"/>
  <c r="BL8212" i="10"/>
  <c r="BM8211" i="10"/>
  <c r="BL8211" i="10"/>
  <c r="BM8210" i="10"/>
  <c r="BL8210" i="10"/>
  <c r="BO8210" i="10" s="1"/>
  <c r="BP8209" i="10"/>
  <c r="BM8209" i="10"/>
  <c r="BL8209" i="10"/>
  <c r="BO8209" i="10" s="1"/>
  <c r="BP8208" i="10"/>
  <c r="BO8208" i="10"/>
  <c r="BM8208" i="10"/>
  <c r="BL8208" i="10"/>
  <c r="BM8207" i="10"/>
  <c r="BL8207" i="10"/>
  <c r="BO8207" i="10" s="1"/>
  <c r="BM8206" i="10"/>
  <c r="BL8206" i="10"/>
  <c r="BO8206" i="10" s="1"/>
  <c r="BM8205" i="10"/>
  <c r="BL8205" i="10"/>
  <c r="BO8205" i="10" s="1"/>
  <c r="BM8204" i="10"/>
  <c r="BL8204" i="10"/>
  <c r="BO8204" i="10" s="1"/>
  <c r="BP8203" i="10"/>
  <c r="BM8203" i="10"/>
  <c r="BO8203" i="10" s="1"/>
  <c r="BL8203" i="10"/>
  <c r="BM8202" i="10"/>
  <c r="BL8202" i="10"/>
  <c r="BM8201" i="10"/>
  <c r="BL8201" i="10"/>
  <c r="BM8200" i="10"/>
  <c r="BL8200" i="10"/>
  <c r="BO8200" i="10" s="1"/>
  <c r="BM8199" i="10"/>
  <c r="BL8199" i="10"/>
  <c r="BM8198" i="10"/>
  <c r="BL8198" i="10"/>
  <c r="BM8197" i="10"/>
  <c r="BL8197" i="10"/>
  <c r="BP8197" i="10" s="1"/>
  <c r="BM8196" i="10"/>
  <c r="BL8196" i="10"/>
  <c r="BM8195" i="10"/>
  <c r="BL8195" i="10"/>
  <c r="BM8194" i="10"/>
  <c r="BP8194" i="10" s="1"/>
  <c r="BL8194" i="10"/>
  <c r="BM8193" i="10"/>
  <c r="BL8193" i="10"/>
  <c r="BP8192" i="10"/>
  <c r="BO8192" i="10"/>
  <c r="BM8192" i="10"/>
  <c r="BL8192" i="10"/>
  <c r="BM8191" i="10"/>
  <c r="BP8191" i="10" s="1"/>
  <c r="BL8191" i="10"/>
  <c r="BM8190" i="10"/>
  <c r="BL8190" i="10"/>
  <c r="BM8189" i="10"/>
  <c r="BL8189" i="10"/>
  <c r="BM8188" i="10"/>
  <c r="BP8188" i="10" s="1"/>
  <c r="BL8188" i="10"/>
  <c r="BM8187" i="10"/>
  <c r="BL8187" i="10"/>
  <c r="BO8187" i="10" s="1"/>
  <c r="BM8186" i="10"/>
  <c r="BP8186" i="10" s="1"/>
  <c r="BL8186" i="10"/>
  <c r="BM8185" i="10"/>
  <c r="BL8185" i="10"/>
  <c r="BM8184" i="10"/>
  <c r="BL8184" i="10"/>
  <c r="BP8184" i="10" s="1"/>
  <c r="BM8183" i="10"/>
  <c r="BL8183" i="10"/>
  <c r="BM8182" i="10"/>
  <c r="BP8182" i="10" s="1"/>
  <c r="BL8182" i="10"/>
  <c r="BM8181" i="10"/>
  <c r="BL8181" i="10"/>
  <c r="BM8180" i="10"/>
  <c r="BP8180" i="10" s="1"/>
  <c r="BL8180" i="10"/>
  <c r="BO8180" i="10" s="1"/>
  <c r="BM8179" i="10"/>
  <c r="BL8179" i="10"/>
  <c r="BM8178" i="10"/>
  <c r="BL8178" i="10"/>
  <c r="BM8177" i="10"/>
  <c r="BL8177" i="10"/>
  <c r="BM8176" i="10"/>
  <c r="BL8176" i="10"/>
  <c r="BO8176" i="10" s="1"/>
  <c r="BM8175" i="10"/>
  <c r="BP8175" i="10" s="1"/>
  <c r="BL8175" i="10"/>
  <c r="BO8174" i="10"/>
  <c r="BM8174" i="10"/>
  <c r="BL8174" i="10"/>
  <c r="BM8173" i="10"/>
  <c r="BL8173" i="10"/>
  <c r="BM8172" i="10"/>
  <c r="BL8172" i="10"/>
  <c r="BO8172" i="10" s="1"/>
  <c r="BM8171" i="10"/>
  <c r="BL8171" i="10"/>
  <c r="BO8171" i="10" s="1"/>
  <c r="BM8170" i="10"/>
  <c r="BL8170" i="10"/>
  <c r="BO8170" i="10" s="1"/>
  <c r="BM8169" i="10"/>
  <c r="BL8169" i="10"/>
  <c r="BM8168" i="10"/>
  <c r="BL8168" i="10"/>
  <c r="BM8167" i="10"/>
  <c r="BL8167" i="10"/>
  <c r="BP8167" i="10" s="1"/>
  <c r="BM8166" i="10"/>
  <c r="BL8166" i="10"/>
  <c r="BO8166" i="10" s="1"/>
  <c r="BM8165" i="10"/>
  <c r="BL8165" i="10"/>
  <c r="BO8165" i="10" s="1"/>
  <c r="BM8164" i="10"/>
  <c r="BP8164" i="10" s="1"/>
  <c r="BL8164" i="10"/>
  <c r="BM8163" i="10"/>
  <c r="BL8163" i="10"/>
  <c r="BM8162" i="10"/>
  <c r="BL8162" i="10"/>
  <c r="BO8162" i="10" s="1"/>
  <c r="BO8161" i="10"/>
  <c r="BM8161" i="10"/>
  <c r="BP8161" i="10" s="1"/>
  <c r="BL8161" i="10"/>
  <c r="BM8160" i="10"/>
  <c r="BL8160" i="10"/>
  <c r="BO8160" i="10" s="1"/>
  <c r="BM8159" i="10"/>
  <c r="BL8159" i="10"/>
  <c r="BO8159" i="10" s="1"/>
  <c r="BM8158" i="10"/>
  <c r="BP8158" i="10" s="1"/>
  <c r="BL8158" i="10"/>
  <c r="BO8158" i="10" s="1"/>
  <c r="BO8157" i="10"/>
  <c r="BM8157" i="10"/>
  <c r="BL8157" i="10"/>
  <c r="BO8156" i="10"/>
  <c r="BM8156" i="10"/>
  <c r="BL8156" i="10"/>
  <c r="BO8155" i="10"/>
  <c r="BM8155" i="10"/>
  <c r="BP8155" i="10" s="1"/>
  <c r="BL8155" i="10"/>
  <c r="BM8154" i="10"/>
  <c r="BL8154" i="10"/>
  <c r="BO8154" i="10" s="1"/>
  <c r="BP8153" i="10"/>
  <c r="BM8153" i="10"/>
  <c r="BO8153" i="10" s="1"/>
  <c r="BL8153" i="10"/>
  <c r="BM8152" i="10"/>
  <c r="BL8152" i="10"/>
  <c r="BO8152" i="10" s="1"/>
  <c r="BM8151" i="10"/>
  <c r="BL8151" i="10"/>
  <c r="BO8151" i="10" s="1"/>
  <c r="BO8150" i="10"/>
  <c r="BM8150" i="10"/>
  <c r="BL8150" i="10"/>
  <c r="BM8149" i="10"/>
  <c r="BL8149" i="10"/>
  <c r="BO8149" i="10" s="1"/>
  <c r="BO8148" i="10"/>
  <c r="BM8148" i="10"/>
  <c r="BP8148" i="10" s="1"/>
  <c r="BL8148" i="10"/>
  <c r="BM8147" i="10"/>
  <c r="BL8147" i="10"/>
  <c r="BO8147" i="10" s="1"/>
  <c r="BM8146" i="10"/>
  <c r="BL8146" i="10"/>
  <c r="BO8146" i="10" s="1"/>
  <c r="BM8145" i="10"/>
  <c r="BL8145" i="10"/>
  <c r="BO8145" i="10" s="1"/>
  <c r="BO8144" i="10"/>
  <c r="BM8144" i="10"/>
  <c r="BP8144" i="10" s="1"/>
  <c r="BL8144" i="10"/>
  <c r="BM8143" i="10"/>
  <c r="BP8143" i="10" s="1"/>
  <c r="BL8143" i="10"/>
  <c r="BO8143" i="10" s="1"/>
  <c r="BM8142" i="10"/>
  <c r="BL8142" i="10"/>
  <c r="BM8141" i="10"/>
  <c r="BP8141" i="10" s="1"/>
  <c r="BL8141" i="10"/>
  <c r="BM8140" i="10"/>
  <c r="BL8140" i="10"/>
  <c r="BM8139" i="10"/>
  <c r="BL8139" i="10"/>
  <c r="BM8138" i="10"/>
  <c r="BP8138" i="10" s="1"/>
  <c r="BL8138" i="10"/>
  <c r="BM8137" i="10"/>
  <c r="BL8137" i="10"/>
  <c r="BM8136" i="10"/>
  <c r="BP8136" i="10" s="1"/>
  <c r="BL8136" i="10"/>
  <c r="BM8135" i="10"/>
  <c r="BL8135" i="10"/>
  <c r="BO8135" i="10" s="1"/>
  <c r="BM8134" i="10"/>
  <c r="BL8134" i="10"/>
  <c r="BO8134" i="10" s="1"/>
  <c r="BM8133" i="10"/>
  <c r="BL8133" i="10"/>
  <c r="BP8132" i="10"/>
  <c r="BM8132" i="10"/>
  <c r="BL8132" i="10"/>
  <c r="BM8131" i="10"/>
  <c r="BL8131" i="10"/>
  <c r="BM8130" i="10"/>
  <c r="BL8130" i="10"/>
  <c r="BM8129" i="10"/>
  <c r="BL8129" i="10"/>
  <c r="BM8128" i="10"/>
  <c r="BL8128" i="10"/>
  <c r="BP8128" i="10" s="1"/>
  <c r="BM8127" i="10"/>
  <c r="BL8127" i="10"/>
  <c r="BP8127" i="10" s="1"/>
  <c r="BM8126" i="10"/>
  <c r="BL8126" i="10"/>
  <c r="BM8125" i="10"/>
  <c r="BL8125" i="10"/>
  <c r="BO8125" i="10" s="1"/>
  <c r="BM8124" i="10"/>
  <c r="BL8124" i="10"/>
  <c r="BO8124" i="10" s="1"/>
  <c r="BO8123" i="10"/>
  <c r="BM8123" i="10"/>
  <c r="BP8123" i="10" s="1"/>
  <c r="BL8123" i="10"/>
  <c r="BM8122" i="10"/>
  <c r="BL8122" i="10"/>
  <c r="BM8121" i="10"/>
  <c r="BP8121" i="10" s="1"/>
  <c r="BL8121" i="10"/>
  <c r="BM8120" i="10"/>
  <c r="BL8120" i="10"/>
  <c r="BP8119" i="10"/>
  <c r="BO8119" i="10"/>
  <c r="BM8119" i="10"/>
  <c r="BL8119" i="10"/>
  <c r="BM8118" i="10"/>
  <c r="BL8118" i="10"/>
  <c r="BP8118" i="10" s="1"/>
  <c r="BM8117" i="10"/>
  <c r="BL8117" i="10"/>
  <c r="BM8116" i="10"/>
  <c r="BP8116" i="10" s="1"/>
  <c r="BL8116" i="10"/>
  <c r="BM8115" i="10"/>
  <c r="BL8115" i="10"/>
  <c r="BO8115" i="10" s="1"/>
  <c r="BM8114" i="10"/>
  <c r="BL8114" i="10"/>
  <c r="BM8113" i="10"/>
  <c r="BL8113" i="10"/>
  <c r="BM8112" i="10"/>
  <c r="BP8112" i="10" s="1"/>
  <c r="BL8112" i="10"/>
  <c r="BM8111" i="10"/>
  <c r="BL8111" i="10"/>
  <c r="BM8110" i="10"/>
  <c r="BL8110" i="10"/>
  <c r="BM8109" i="10"/>
  <c r="BL8109" i="10"/>
  <c r="BM8108" i="10"/>
  <c r="BP8108" i="10" s="1"/>
  <c r="BL8108" i="10"/>
  <c r="BM8107" i="10"/>
  <c r="BL8107" i="10"/>
  <c r="BO8107" i="10" s="1"/>
  <c r="BP8106" i="10"/>
  <c r="BM8106" i="10"/>
  <c r="BO8106" i="10" s="1"/>
  <c r="BL8106" i="10"/>
  <c r="BM8105" i="10"/>
  <c r="BL8105" i="10"/>
  <c r="BM8104" i="10"/>
  <c r="BL8104" i="10"/>
  <c r="BM8103" i="10"/>
  <c r="BL8103" i="10"/>
  <c r="BM8102" i="10"/>
  <c r="BL8102" i="10"/>
  <c r="BO8102" i="10" s="1"/>
  <c r="BP8101" i="10"/>
  <c r="BO8101" i="10"/>
  <c r="BM8101" i="10"/>
  <c r="BL8101" i="10"/>
  <c r="BM8100" i="10"/>
  <c r="BL8100" i="10"/>
  <c r="BM8099" i="10"/>
  <c r="BL8099" i="10"/>
  <c r="BO8098" i="10"/>
  <c r="BM8098" i="10"/>
  <c r="BL8098" i="10"/>
  <c r="BM8097" i="10"/>
  <c r="BP8097" i="10" s="1"/>
  <c r="BL8097" i="10"/>
  <c r="BM8096" i="10"/>
  <c r="BL8096" i="10"/>
  <c r="BM8095" i="10"/>
  <c r="BL8095" i="10"/>
  <c r="BO8095" i="10" s="1"/>
  <c r="BM8094" i="10"/>
  <c r="BP8094" i="10" s="1"/>
  <c r="BL8094" i="10"/>
  <c r="BM8093" i="10"/>
  <c r="BL8093" i="10"/>
  <c r="BM8092" i="10"/>
  <c r="BL8092" i="10"/>
  <c r="BM8091" i="10"/>
  <c r="BL8091" i="10"/>
  <c r="BO8091" i="10" s="1"/>
  <c r="BM8090" i="10"/>
  <c r="BL8090" i="10"/>
  <c r="BM8089" i="10"/>
  <c r="BL8089" i="10"/>
  <c r="BM8088" i="10"/>
  <c r="BL8088" i="10"/>
  <c r="BM8087" i="10"/>
  <c r="BP8087" i="10" s="1"/>
  <c r="BL8087" i="10"/>
  <c r="BM8086" i="10"/>
  <c r="BP8086" i="10" s="1"/>
  <c r="BL8086" i="10"/>
  <c r="BM8085" i="10"/>
  <c r="BL8085" i="10"/>
  <c r="BO8085" i="10" s="1"/>
  <c r="BM8084" i="10"/>
  <c r="BP8084" i="10" s="1"/>
  <c r="BL8084" i="10"/>
  <c r="BM8083" i="10"/>
  <c r="BL8083" i="10"/>
  <c r="BO8083" i="10" s="1"/>
  <c r="BM8082" i="10"/>
  <c r="BP8082" i="10" s="1"/>
  <c r="BL8082" i="10"/>
  <c r="BM8081" i="10"/>
  <c r="BL8081" i="10"/>
  <c r="BM8080" i="10"/>
  <c r="BP8080" i="10" s="1"/>
  <c r="BL8080" i="10"/>
  <c r="BM8079" i="10"/>
  <c r="BO8079" i="10" s="1"/>
  <c r="BL8079" i="10"/>
  <c r="BM8078" i="10"/>
  <c r="BL8078" i="10"/>
  <c r="BP8078" i="10" s="1"/>
  <c r="BM8077" i="10"/>
  <c r="BO8077" i="10" s="1"/>
  <c r="BL8077" i="10"/>
  <c r="BM8076" i="10"/>
  <c r="BL8076" i="10"/>
  <c r="BM8075" i="10"/>
  <c r="BL8075" i="10"/>
  <c r="BM8074" i="10"/>
  <c r="BP8074" i="10" s="1"/>
  <c r="BL8074" i="10"/>
  <c r="BM8073" i="10"/>
  <c r="BP8073" i="10" s="1"/>
  <c r="BL8073" i="10"/>
  <c r="BM8072" i="10"/>
  <c r="BL8072" i="10"/>
  <c r="BM8071" i="10"/>
  <c r="BP8071" i="10" s="1"/>
  <c r="BL8071" i="10"/>
  <c r="BM8070" i="10"/>
  <c r="BL8070" i="10"/>
  <c r="BM8069" i="10"/>
  <c r="BL8069" i="10"/>
  <c r="BM8068" i="10"/>
  <c r="BP8068" i="10" s="1"/>
  <c r="BL8068" i="10"/>
  <c r="BM8067" i="10"/>
  <c r="BL8067" i="10"/>
  <c r="BO8067" i="10" s="1"/>
  <c r="BM8066" i="10"/>
  <c r="BL8066" i="10"/>
  <c r="BO8066" i="10" s="1"/>
  <c r="BM8065" i="10"/>
  <c r="BL8065" i="10"/>
  <c r="BO8065" i="10" s="1"/>
  <c r="BO8064" i="10"/>
  <c r="BM8064" i="10"/>
  <c r="BL8064" i="10"/>
  <c r="BM8063" i="10"/>
  <c r="BL8063" i="10"/>
  <c r="BM8062" i="10"/>
  <c r="BL8062" i="10"/>
  <c r="BM8061" i="10"/>
  <c r="BL8061" i="10"/>
  <c r="BM8060" i="10"/>
  <c r="BL8060" i="10"/>
  <c r="BO8060" i="10" s="1"/>
  <c r="BM8059" i="10"/>
  <c r="BL8059" i="10"/>
  <c r="BM8058" i="10"/>
  <c r="BL8058" i="10"/>
  <c r="BM8057" i="10"/>
  <c r="BL8057" i="10"/>
  <c r="BO8057" i="10" s="1"/>
  <c r="BM8056" i="10"/>
  <c r="BL8056" i="10"/>
  <c r="BM8055" i="10"/>
  <c r="BL8055" i="10"/>
  <c r="BO8055" i="10" s="1"/>
  <c r="BM8054" i="10"/>
  <c r="BP8054" i="10" s="1"/>
  <c r="BL8054" i="10"/>
  <c r="BP8053" i="10"/>
  <c r="BO8053" i="10"/>
  <c r="BM8053" i="10"/>
  <c r="BL8053" i="10"/>
  <c r="BM8052" i="10"/>
  <c r="BP8052" i="10" s="1"/>
  <c r="BL8052" i="10"/>
  <c r="BO8052" i="10" s="1"/>
  <c r="BM8051" i="10"/>
  <c r="BP8051" i="10" s="1"/>
  <c r="BL8051" i="10"/>
  <c r="BM8050" i="10"/>
  <c r="BL8050" i="10"/>
  <c r="BO8050" i="10" s="1"/>
  <c r="BM8049" i="10"/>
  <c r="BL8049" i="10"/>
  <c r="BO8049" i="10" s="1"/>
  <c r="BM8048" i="10"/>
  <c r="BL8048" i="10"/>
  <c r="BM8047" i="10"/>
  <c r="BL8047" i="10"/>
  <c r="BO8047" i="10" s="1"/>
  <c r="BM8046" i="10"/>
  <c r="BL8046" i="10"/>
  <c r="BM8045" i="10"/>
  <c r="BL8045" i="10"/>
  <c r="BM8044" i="10"/>
  <c r="BL8044" i="10"/>
  <c r="BO8044" i="10" s="1"/>
  <c r="BM8043" i="10"/>
  <c r="BL8043" i="10"/>
  <c r="BO8043" i="10" s="1"/>
  <c r="BM8042" i="10"/>
  <c r="BL8042" i="10"/>
  <c r="BO8042" i="10" s="1"/>
  <c r="BM8041" i="10"/>
  <c r="BL8041" i="10"/>
  <c r="BM8040" i="10"/>
  <c r="BL8040" i="10"/>
  <c r="BM8039" i="10"/>
  <c r="BL8039" i="10"/>
  <c r="BM8038" i="10"/>
  <c r="BL8038" i="10"/>
  <c r="BM8037" i="10"/>
  <c r="BL8037" i="10"/>
  <c r="BP8037" i="10" s="1"/>
  <c r="BM8036" i="10"/>
  <c r="BP8036" i="10" s="1"/>
  <c r="BL8036" i="10"/>
  <c r="BM8035" i="10"/>
  <c r="BL8035" i="10"/>
  <c r="BM8034" i="10"/>
  <c r="BL8034" i="10"/>
  <c r="BO8033" i="10"/>
  <c r="BM8033" i="10"/>
  <c r="BL8033" i="10"/>
  <c r="BM8032" i="10"/>
  <c r="BL8032" i="10"/>
  <c r="BM8031" i="10"/>
  <c r="BL8031" i="10"/>
  <c r="BM8030" i="10"/>
  <c r="BL8030" i="10"/>
  <c r="BM8029" i="10"/>
  <c r="BL8029" i="10"/>
  <c r="BO8028" i="10"/>
  <c r="BM8028" i="10"/>
  <c r="BL8028" i="10"/>
  <c r="BP8027" i="10"/>
  <c r="BO8027" i="10"/>
  <c r="BM8027" i="10"/>
  <c r="BL8027" i="10"/>
  <c r="BM8026" i="10"/>
  <c r="BL8026" i="10"/>
  <c r="BO8026" i="10" s="1"/>
  <c r="BO8025" i="10"/>
  <c r="BM8025" i="10"/>
  <c r="BL8025" i="10"/>
  <c r="BM8024" i="10"/>
  <c r="BL8024" i="10"/>
  <c r="BO8024" i="10" s="1"/>
  <c r="BM8023" i="10"/>
  <c r="BL8023" i="10"/>
  <c r="BM8022" i="10"/>
  <c r="BL8022" i="10"/>
  <c r="BP8021" i="10"/>
  <c r="BM8021" i="10"/>
  <c r="BL8021" i="10"/>
  <c r="BO8021" i="10" s="1"/>
  <c r="BO8020" i="10"/>
  <c r="BM8020" i="10"/>
  <c r="BP8020" i="10" s="1"/>
  <c r="BL8020" i="10"/>
  <c r="BM8019" i="10"/>
  <c r="BL8019" i="10"/>
  <c r="BO8019" i="10" s="1"/>
  <c r="BP8018" i="10"/>
  <c r="BM8018" i="10"/>
  <c r="BL8018" i="10"/>
  <c r="BM8017" i="10"/>
  <c r="BP8017" i="10" s="1"/>
  <c r="BL8017" i="10"/>
  <c r="BM8016" i="10"/>
  <c r="BL8016" i="10"/>
  <c r="BM8015" i="10"/>
  <c r="BL8015" i="10"/>
  <c r="BO8015" i="10" s="1"/>
  <c r="BP8014" i="10"/>
  <c r="BM8014" i="10"/>
  <c r="BL8014" i="10"/>
  <c r="BM8013" i="10"/>
  <c r="BL8013" i="10"/>
  <c r="BO8013" i="10" s="1"/>
  <c r="BP8012" i="10"/>
  <c r="BM8012" i="10"/>
  <c r="BL8012" i="10"/>
  <c r="BM8011" i="10"/>
  <c r="BL8011" i="10"/>
  <c r="BO8011" i="10" s="1"/>
  <c r="BM8010" i="10"/>
  <c r="BL8010" i="10"/>
  <c r="BO8009" i="10"/>
  <c r="BM8009" i="10"/>
  <c r="BP8009" i="10" s="1"/>
  <c r="BL8009" i="10"/>
  <c r="BM8008" i="10"/>
  <c r="BL8008" i="10"/>
  <c r="BP8008" i="10" s="1"/>
  <c r="BM8007" i="10"/>
  <c r="BO8007" i="10" s="1"/>
  <c r="BL8007" i="10"/>
  <c r="BM8006" i="10"/>
  <c r="BL8006" i="10"/>
  <c r="BO8006" i="10" s="1"/>
  <c r="BM8005" i="10"/>
  <c r="BL8005" i="10"/>
  <c r="BM8004" i="10"/>
  <c r="BP8004" i="10" s="1"/>
  <c r="BL8004" i="10"/>
  <c r="BP8003" i="10"/>
  <c r="BO8003" i="10"/>
  <c r="BM8003" i="10"/>
  <c r="BL8003" i="10"/>
  <c r="BM8002" i="10"/>
  <c r="BL8002" i="10"/>
  <c r="BM8001" i="10"/>
  <c r="BL8001" i="10"/>
  <c r="BO8001" i="10" s="1"/>
  <c r="BM8000" i="10"/>
  <c r="BO8000" i="10" s="1"/>
  <c r="BL8000" i="10"/>
  <c r="BM7999" i="10"/>
  <c r="BP7999" i="10" s="1"/>
  <c r="BL7999" i="10"/>
  <c r="BM7998" i="10"/>
  <c r="BL7998" i="10"/>
  <c r="BM7997" i="10"/>
  <c r="BL7997" i="10"/>
  <c r="BM7996" i="10"/>
  <c r="BL7996" i="10"/>
  <c r="BM7995" i="10"/>
  <c r="BP7995" i="10" s="1"/>
  <c r="BL7995" i="10"/>
  <c r="BP7994" i="10"/>
  <c r="BM7994" i="10"/>
  <c r="BL7994" i="10"/>
  <c r="BO7994" i="10" s="1"/>
  <c r="BM7993" i="10"/>
  <c r="BP7993" i="10" s="1"/>
  <c r="BL7993" i="10"/>
  <c r="BO7993" i="10" s="1"/>
  <c r="BM7992" i="10"/>
  <c r="BL7992" i="10"/>
  <c r="BM7991" i="10"/>
  <c r="BL7991" i="10"/>
  <c r="BM7990" i="10"/>
  <c r="BL7990" i="10"/>
  <c r="BM7989" i="10"/>
  <c r="BP7989" i="10" s="1"/>
  <c r="BL7989" i="10"/>
  <c r="BM7988" i="10"/>
  <c r="BL7988" i="10"/>
  <c r="BM7987" i="10"/>
  <c r="BP7987" i="10" s="1"/>
  <c r="BL7987" i="10"/>
  <c r="BM7986" i="10"/>
  <c r="BL7986" i="10"/>
  <c r="BM7985" i="10"/>
  <c r="BL7985" i="10"/>
  <c r="BO7985" i="10" s="1"/>
  <c r="BM7984" i="10"/>
  <c r="BL7984" i="10"/>
  <c r="BM7983" i="10"/>
  <c r="BL7983" i="10"/>
  <c r="BP7982" i="10"/>
  <c r="BO7982" i="10"/>
  <c r="BM7982" i="10"/>
  <c r="BL7982" i="10"/>
  <c r="BM7981" i="10"/>
  <c r="BL7981" i="10"/>
  <c r="BM7980" i="10"/>
  <c r="BL7980" i="10"/>
  <c r="BM7979" i="10"/>
  <c r="BL7979" i="10"/>
  <c r="BM7978" i="10"/>
  <c r="BP7978" i="10" s="1"/>
  <c r="BL7978" i="10"/>
  <c r="BM7977" i="10"/>
  <c r="BL7977" i="10"/>
  <c r="BO7977" i="10" s="1"/>
  <c r="BP7976" i="10"/>
  <c r="BM7976" i="10"/>
  <c r="BL7976" i="10"/>
  <c r="BO7976" i="10" s="1"/>
  <c r="BM7975" i="10"/>
  <c r="BL7975" i="10"/>
  <c r="BM7974" i="10"/>
  <c r="BL7974" i="10"/>
  <c r="BM7973" i="10"/>
  <c r="BL7973" i="10"/>
  <c r="BM7972" i="10"/>
  <c r="BL7972" i="10"/>
  <c r="BM7971" i="10"/>
  <c r="BL7971" i="10"/>
  <c r="BP7971" i="10" s="1"/>
  <c r="BM7970" i="10"/>
  <c r="BP7970" i="10" s="1"/>
  <c r="BL7970" i="10"/>
  <c r="BP7969" i="10"/>
  <c r="BM7969" i="10"/>
  <c r="BL7969" i="10"/>
  <c r="BM7968" i="10"/>
  <c r="BP7968" i="10" s="1"/>
  <c r="BL7968" i="10"/>
  <c r="BM7967" i="10"/>
  <c r="BL7967" i="10"/>
  <c r="BO7967" i="10" s="1"/>
  <c r="BM7966" i="10"/>
  <c r="BL7966" i="10"/>
  <c r="BM7965" i="10"/>
  <c r="BL7965" i="10"/>
  <c r="BO7965" i="10" s="1"/>
  <c r="BM7964" i="10"/>
  <c r="BL7964" i="10"/>
  <c r="BM7963" i="10"/>
  <c r="BL7963" i="10"/>
  <c r="BM7962" i="10"/>
  <c r="BL7962" i="10"/>
  <c r="BM7961" i="10"/>
  <c r="BL7961" i="10"/>
  <c r="BO7961" i="10" s="1"/>
  <c r="BM7960" i="10"/>
  <c r="BL7960" i="10"/>
  <c r="BO7960" i="10" s="1"/>
  <c r="BO7959" i="10"/>
  <c r="BM7959" i="10"/>
  <c r="BP7959" i="10" s="1"/>
  <c r="BL7959" i="10"/>
  <c r="BM7958" i="10"/>
  <c r="BL7958" i="10"/>
  <c r="BO7958" i="10" s="1"/>
  <c r="BM7957" i="10"/>
  <c r="BP7957" i="10" s="1"/>
  <c r="BL7957" i="10"/>
  <c r="BM7956" i="10"/>
  <c r="BP7956" i="10" s="1"/>
  <c r="BL7956" i="10"/>
  <c r="BM7955" i="10"/>
  <c r="BP7955" i="10" s="1"/>
  <c r="BL7955" i="10"/>
  <c r="BM7954" i="10"/>
  <c r="BL7954" i="10"/>
  <c r="BM7953" i="10"/>
  <c r="BL7953" i="10"/>
  <c r="BO7953" i="10" s="1"/>
  <c r="BP7952" i="10"/>
  <c r="BM7952" i="10"/>
  <c r="BL7952" i="10"/>
  <c r="BM7951" i="10"/>
  <c r="BP7951" i="10" s="1"/>
  <c r="BL7951" i="10"/>
  <c r="BM7950" i="10"/>
  <c r="BL7950" i="10"/>
  <c r="BO7950" i="10" s="1"/>
  <c r="BM7949" i="10"/>
  <c r="BL7949" i="10"/>
  <c r="BO7949" i="10" s="1"/>
  <c r="BP7948" i="10"/>
  <c r="BM7948" i="10"/>
  <c r="BL7948" i="10"/>
  <c r="BM7947" i="10"/>
  <c r="BL7947" i="10"/>
  <c r="BO7947" i="10" s="1"/>
  <c r="BM7946" i="10"/>
  <c r="BL7946" i="10"/>
  <c r="BM7945" i="10"/>
  <c r="BL7945" i="10"/>
  <c r="BO7945" i="10" s="1"/>
  <c r="BM7944" i="10"/>
  <c r="BL7944" i="10"/>
  <c r="BM7943" i="10"/>
  <c r="BL7943" i="10"/>
  <c r="BM7942" i="10"/>
  <c r="BL7942" i="10"/>
  <c r="BO7942" i="10" s="1"/>
  <c r="BM7941" i="10"/>
  <c r="BL7941" i="10"/>
  <c r="BM7940" i="10"/>
  <c r="BL7940" i="10"/>
  <c r="BO7940" i="10" s="1"/>
  <c r="BP7939" i="10"/>
  <c r="BO7939" i="10"/>
  <c r="BM7939" i="10"/>
  <c r="BL7939" i="10"/>
  <c r="BP7938" i="10"/>
  <c r="BO7938" i="10"/>
  <c r="BM7938" i="10"/>
  <c r="BL7938" i="10"/>
  <c r="BM7937" i="10"/>
  <c r="BL7937" i="10"/>
  <c r="BO7937" i="10" s="1"/>
  <c r="BM7936" i="10"/>
  <c r="BP7936" i="10" s="1"/>
  <c r="BL7936" i="10"/>
  <c r="BO7936" i="10" s="1"/>
  <c r="BM7935" i="10"/>
  <c r="BP7935" i="10" s="1"/>
  <c r="BL7935" i="10"/>
  <c r="BM7934" i="10"/>
  <c r="BP7934" i="10" s="1"/>
  <c r="BL7934" i="10"/>
  <c r="BM7933" i="10"/>
  <c r="BL7933" i="10"/>
  <c r="BM7932" i="10"/>
  <c r="BP7932" i="10" s="1"/>
  <c r="BL7932" i="10"/>
  <c r="BM7931" i="10"/>
  <c r="BL7931" i="10"/>
  <c r="BO7931" i="10" s="1"/>
  <c r="BM7930" i="10"/>
  <c r="BL7930" i="10"/>
  <c r="BM7929" i="10"/>
  <c r="BP7929" i="10" s="1"/>
  <c r="BL7929" i="10"/>
  <c r="BM7928" i="10"/>
  <c r="BL7928" i="10"/>
  <c r="BM7927" i="10"/>
  <c r="BL7927" i="10"/>
  <c r="BO7926" i="10"/>
  <c r="BM7926" i="10"/>
  <c r="BL7926" i="10"/>
  <c r="BM7925" i="10"/>
  <c r="BL7925" i="10"/>
  <c r="BM7924" i="10"/>
  <c r="BL7924" i="10"/>
  <c r="BO7924" i="10" s="1"/>
  <c r="BM7923" i="10"/>
  <c r="BP7923" i="10" s="1"/>
  <c r="BL7923" i="10"/>
  <c r="BM7922" i="10"/>
  <c r="BP7922" i="10" s="1"/>
  <c r="BL7922" i="10"/>
  <c r="BO7922" i="10" s="1"/>
  <c r="BM7921" i="10"/>
  <c r="BP7921" i="10" s="1"/>
  <c r="BL7921" i="10"/>
  <c r="BM7920" i="10"/>
  <c r="BL7920" i="10"/>
  <c r="BO7920" i="10" s="1"/>
  <c r="BM7919" i="10"/>
  <c r="BP7919" i="10" s="1"/>
  <c r="BL7919" i="10"/>
  <c r="BM7918" i="10"/>
  <c r="BL7918" i="10"/>
  <c r="BM7917" i="10"/>
  <c r="BL7917" i="10"/>
  <c r="BO7916" i="10"/>
  <c r="BM7916" i="10"/>
  <c r="BL7916" i="10"/>
  <c r="BM7915" i="10"/>
  <c r="BL7915" i="10"/>
  <c r="BO7915" i="10" s="1"/>
  <c r="BP7914" i="10"/>
  <c r="BO7914" i="10"/>
  <c r="BM7914" i="10"/>
  <c r="BL7914" i="10"/>
  <c r="BM7913" i="10"/>
  <c r="BL7913" i="10"/>
  <c r="BM7912" i="10"/>
  <c r="BP7912" i="10" s="1"/>
  <c r="BL7912" i="10"/>
  <c r="BM7911" i="10"/>
  <c r="BL7911" i="10"/>
  <c r="BM7910" i="10"/>
  <c r="BL7910" i="10"/>
  <c r="BM7909" i="10"/>
  <c r="BO7909" i="10" s="1"/>
  <c r="BL7909" i="10"/>
  <c r="BP7908" i="10"/>
  <c r="BM7908" i="10"/>
  <c r="BL7908" i="10"/>
  <c r="BM7907" i="10"/>
  <c r="BP7907" i="10" s="1"/>
  <c r="BL7907" i="10"/>
  <c r="BM7906" i="10"/>
  <c r="BL7906" i="10"/>
  <c r="BM7905" i="10"/>
  <c r="BL7905" i="10"/>
  <c r="BM7904" i="10"/>
  <c r="BL7904" i="10"/>
  <c r="BM7903" i="10"/>
  <c r="BP7903" i="10" s="1"/>
  <c r="BL7903" i="10"/>
  <c r="BP7902" i="10"/>
  <c r="BM7902" i="10"/>
  <c r="BL7902" i="10"/>
  <c r="BO7902" i="10" s="1"/>
  <c r="BM7901" i="10"/>
  <c r="BO7901" i="10" s="1"/>
  <c r="BL7901" i="10"/>
  <c r="BM7900" i="10"/>
  <c r="BL7900" i="10"/>
  <c r="BO7900" i="10" s="1"/>
  <c r="BP7899" i="10"/>
  <c r="BM7899" i="10"/>
  <c r="BL7899" i="10"/>
  <c r="BM7898" i="10"/>
  <c r="BL7898" i="10"/>
  <c r="BO7898" i="10" s="1"/>
  <c r="BM7897" i="10"/>
  <c r="BL7897" i="10"/>
  <c r="BP7897" i="10" s="1"/>
  <c r="BM7896" i="10"/>
  <c r="BL7896" i="10"/>
  <c r="BO7896" i="10" s="1"/>
  <c r="BM7895" i="10"/>
  <c r="BL7895" i="10"/>
  <c r="BO7895" i="10" s="1"/>
  <c r="BP7894" i="10"/>
  <c r="BM7894" i="10"/>
  <c r="BL7894" i="10"/>
  <c r="BM7893" i="10"/>
  <c r="BL7893" i="10"/>
  <c r="BM7892" i="10"/>
  <c r="BL7892" i="10"/>
  <c r="BM7891" i="10"/>
  <c r="BL7891" i="10"/>
  <c r="BO7891" i="10" s="1"/>
  <c r="BO7890" i="10"/>
  <c r="BM7890" i="10"/>
  <c r="BP7890" i="10" s="1"/>
  <c r="BL7890" i="10"/>
  <c r="BM7889" i="10"/>
  <c r="BP7889" i="10" s="1"/>
  <c r="BL7889" i="10"/>
  <c r="BM7888" i="10"/>
  <c r="BL7888" i="10"/>
  <c r="BM7887" i="10"/>
  <c r="BP7887" i="10" s="1"/>
  <c r="BL7887" i="10"/>
  <c r="BO7887" i="10" s="1"/>
  <c r="BP7886" i="10"/>
  <c r="BM7886" i="10"/>
  <c r="BL7886" i="10"/>
  <c r="BM7885" i="10"/>
  <c r="BL7885" i="10"/>
  <c r="BP7884" i="10"/>
  <c r="BM7884" i="10"/>
  <c r="BL7884" i="10"/>
  <c r="BO7884" i="10" s="1"/>
  <c r="BM7883" i="10"/>
  <c r="BL7883" i="10"/>
  <c r="BM7882" i="10"/>
  <c r="BL7882" i="10"/>
  <c r="BM7881" i="10"/>
  <c r="BP7881" i="10" s="1"/>
  <c r="BL7881" i="10"/>
  <c r="BM7880" i="10"/>
  <c r="BL7880" i="10"/>
  <c r="BO7880" i="10" s="1"/>
  <c r="BM7879" i="10"/>
  <c r="BL7879" i="10"/>
  <c r="BP7879" i="10" s="1"/>
  <c r="BM7878" i="10"/>
  <c r="BL7878" i="10"/>
  <c r="BO7878" i="10" s="1"/>
  <c r="BM7877" i="10"/>
  <c r="BP7877" i="10" s="1"/>
  <c r="BL7877" i="10"/>
  <c r="BM7876" i="10"/>
  <c r="BP7876" i="10" s="1"/>
  <c r="BL7876" i="10"/>
  <c r="BM7875" i="10"/>
  <c r="BL7875" i="10"/>
  <c r="BO7875" i="10" s="1"/>
  <c r="BO7874" i="10"/>
  <c r="BM7874" i="10"/>
  <c r="BP7874" i="10" s="1"/>
  <c r="BL7874" i="10"/>
  <c r="BO7873" i="10"/>
  <c r="BM7873" i="10"/>
  <c r="BP7873" i="10" s="1"/>
  <c r="BL7873" i="10"/>
  <c r="BM7872" i="10"/>
  <c r="BL7872" i="10"/>
  <c r="BO7872" i="10" s="1"/>
  <c r="BM7871" i="10"/>
  <c r="BL7871" i="10"/>
  <c r="BM7870" i="10"/>
  <c r="BP7870" i="10" s="1"/>
  <c r="BL7870" i="10"/>
  <c r="BM7869" i="10"/>
  <c r="BL7869" i="10"/>
  <c r="BO7868" i="10"/>
  <c r="BM7868" i="10"/>
  <c r="BL7868" i="10"/>
  <c r="BM7867" i="10"/>
  <c r="BL7867" i="10"/>
  <c r="BM7866" i="10"/>
  <c r="BL7866" i="10"/>
  <c r="BO7866" i="10" s="1"/>
  <c r="BM7865" i="10"/>
  <c r="BL7865" i="10"/>
  <c r="BM7864" i="10"/>
  <c r="BL7864" i="10"/>
  <c r="BM7863" i="10"/>
  <c r="BL7863" i="10"/>
  <c r="BM7862" i="10"/>
  <c r="BO7862" i="10" s="1"/>
  <c r="BL7862" i="10"/>
  <c r="BM7861" i="10"/>
  <c r="BL7861" i="10"/>
  <c r="BM7860" i="10"/>
  <c r="BL7860" i="10"/>
  <c r="BM7859" i="10"/>
  <c r="BP7859" i="10" s="1"/>
  <c r="BL7859" i="10"/>
  <c r="BM7858" i="10"/>
  <c r="BL7858" i="10"/>
  <c r="BO7858" i="10" s="1"/>
  <c r="BM7857" i="10"/>
  <c r="BL7857" i="10"/>
  <c r="BM7856" i="10"/>
  <c r="BL7856" i="10"/>
  <c r="BO7856" i="10" s="1"/>
  <c r="BM7855" i="10"/>
  <c r="BL7855" i="10"/>
  <c r="BO7855" i="10" s="1"/>
  <c r="BM7854" i="10"/>
  <c r="BL7854" i="10"/>
  <c r="BM7853" i="10"/>
  <c r="BL7853" i="10"/>
  <c r="BO7853" i="10" s="1"/>
  <c r="BO7852" i="10"/>
  <c r="BM7852" i="10"/>
  <c r="BP7852" i="10" s="1"/>
  <c r="BL7852" i="10"/>
  <c r="BM7851" i="10"/>
  <c r="BL7851" i="10"/>
  <c r="BM7850" i="10"/>
  <c r="BL7850" i="10"/>
  <c r="BO7850" i="10" s="1"/>
  <c r="BM7849" i="10"/>
  <c r="BL7849" i="10"/>
  <c r="BM7848" i="10"/>
  <c r="BP7848" i="10" s="1"/>
  <c r="BL7848" i="10"/>
  <c r="BO7848" i="10" s="1"/>
  <c r="BM7847" i="10"/>
  <c r="BL7847" i="10"/>
  <c r="BO7847" i="10" s="1"/>
  <c r="BM7846" i="10"/>
  <c r="BL7846" i="10"/>
  <c r="BM7845" i="10"/>
  <c r="BL7845" i="10"/>
  <c r="BO7845" i="10" s="1"/>
  <c r="BM7844" i="10"/>
  <c r="BL7844" i="10"/>
  <c r="BO7844" i="10" s="1"/>
  <c r="BM7843" i="10"/>
  <c r="BP7843" i="10" s="1"/>
  <c r="BL7843" i="10"/>
  <c r="BM7842" i="10"/>
  <c r="BL7842" i="10"/>
  <c r="BM7841" i="10"/>
  <c r="BL7841" i="10"/>
  <c r="BP7841" i="10" s="1"/>
  <c r="BM7840" i="10"/>
  <c r="BP7840" i="10" s="1"/>
  <c r="BL7840" i="10"/>
  <c r="BM7839" i="10"/>
  <c r="BP7839" i="10" s="1"/>
  <c r="BL7839" i="10"/>
  <c r="BM7838" i="10"/>
  <c r="BL7838" i="10"/>
  <c r="BM7837" i="10"/>
  <c r="BL7837" i="10"/>
  <c r="BM7836" i="10"/>
  <c r="BP7836" i="10" s="1"/>
  <c r="BL7836" i="10"/>
  <c r="BM7835" i="10"/>
  <c r="BL7835" i="10"/>
  <c r="BM7834" i="10"/>
  <c r="BP7834" i="10" s="1"/>
  <c r="BL7834" i="10"/>
  <c r="BP7833" i="10"/>
  <c r="BM7833" i="10"/>
  <c r="BO7833" i="10" s="1"/>
  <c r="BL7833" i="10"/>
  <c r="BM7832" i="10"/>
  <c r="BL7832" i="10"/>
  <c r="BM7831" i="10"/>
  <c r="BP7831" i="10" s="1"/>
  <c r="BL7831" i="10"/>
  <c r="BM7830" i="10"/>
  <c r="BL7830" i="10"/>
  <c r="BM7829" i="10"/>
  <c r="BL7829" i="10"/>
  <c r="BP7829" i="10" s="1"/>
  <c r="BM7828" i="10"/>
  <c r="BL7828" i="10"/>
  <c r="BM7827" i="10"/>
  <c r="BL7827" i="10"/>
  <c r="BM7826" i="10"/>
  <c r="BP7826" i="10" s="1"/>
  <c r="BL7826" i="10"/>
  <c r="BM7825" i="10"/>
  <c r="BL7825" i="10"/>
  <c r="BM7824" i="10"/>
  <c r="BL7824" i="10"/>
  <c r="BM7823" i="10"/>
  <c r="BL7823" i="10"/>
  <c r="BM7822" i="10"/>
  <c r="BL7822" i="10"/>
  <c r="BM7821" i="10"/>
  <c r="BP7821" i="10" s="1"/>
  <c r="BL7821" i="10"/>
  <c r="BM7820" i="10"/>
  <c r="BL7820" i="10"/>
  <c r="BO7820" i="10" s="1"/>
  <c r="BM7819" i="10"/>
  <c r="BL7819" i="10"/>
  <c r="BM7818" i="10"/>
  <c r="BL7818" i="10"/>
  <c r="BM7817" i="10"/>
  <c r="BP7817" i="10" s="1"/>
  <c r="BL7817" i="10"/>
  <c r="BM7816" i="10"/>
  <c r="BP7816" i="10" s="1"/>
  <c r="BL7816" i="10"/>
  <c r="BM7815" i="10"/>
  <c r="BL7815" i="10"/>
  <c r="BM7814" i="10"/>
  <c r="BL7814" i="10"/>
  <c r="BM7813" i="10"/>
  <c r="BL7813" i="10"/>
  <c r="BM7812" i="10"/>
  <c r="BL7812" i="10"/>
  <c r="BP7811" i="10"/>
  <c r="BO7811" i="10"/>
  <c r="BM7811" i="10"/>
  <c r="BL7811" i="10"/>
  <c r="BM7810" i="10"/>
  <c r="BP7810" i="10" s="1"/>
  <c r="BL7810" i="10"/>
  <c r="BM7809" i="10"/>
  <c r="BP7809" i="10" s="1"/>
  <c r="BL7809" i="10"/>
  <c r="BP7808" i="10"/>
  <c r="BO7808" i="10"/>
  <c r="BM7808" i="10"/>
  <c r="BL7808" i="10"/>
  <c r="BM7807" i="10"/>
  <c r="BL7807" i="10"/>
  <c r="BM7806" i="10"/>
  <c r="BL7806" i="10"/>
  <c r="BO7806" i="10" s="1"/>
  <c r="BM7805" i="10"/>
  <c r="BL7805" i="10"/>
  <c r="BO7804" i="10"/>
  <c r="BM7804" i="10"/>
  <c r="BP7804" i="10" s="1"/>
  <c r="BL7804" i="10"/>
  <c r="BM7803" i="10"/>
  <c r="BL7803" i="10"/>
  <c r="BP7803" i="10" s="1"/>
  <c r="BM7802" i="10"/>
  <c r="BL7802" i="10"/>
  <c r="BM7801" i="10"/>
  <c r="BL7801" i="10"/>
  <c r="BO7801" i="10" s="1"/>
  <c r="BM7800" i="10"/>
  <c r="BL7800" i="10"/>
  <c r="BM7799" i="10"/>
  <c r="BL7799" i="10"/>
  <c r="BO7799" i="10" s="1"/>
  <c r="BP7798" i="10"/>
  <c r="BO7798" i="10"/>
  <c r="BM7798" i="10"/>
  <c r="BL7798" i="10"/>
  <c r="BM7797" i="10"/>
  <c r="BP7797" i="10" s="1"/>
  <c r="BL7797" i="10"/>
  <c r="BM7796" i="10"/>
  <c r="BL7796" i="10"/>
  <c r="BM7795" i="10"/>
  <c r="BP7795" i="10" s="1"/>
  <c r="BL7795" i="10"/>
  <c r="BP7794" i="10"/>
  <c r="BM7794" i="10"/>
  <c r="BL7794" i="10"/>
  <c r="BM7793" i="10"/>
  <c r="BL7793" i="10"/>
  <c r="BP7792" i="10"/>
  <c r="BO7792" i="10"/>
  <c r="BM7792" i="10"/>
  <c r="BL7792" i="10"/>
  <c r="BM7791" i="10"/>
  <c r="BL7791" i="10"/>
  <c r="BO7791" i="10" s="1"/>
  <c r="BM7790" i="10"/>
  <c r="BL7790" i="10"/>
  <c r="BM7789" i="10"/>
  <c r="BL7789" i="10"/>
  <c r="BO7789" i="10" s="1"/>
  <c r="BM7788" i="10"/>
  <c r="BL7788" i="10"/>
  <c r="BM7787" i="10"/>
  <c r="BL7787" i="10"/>
  <c r="BO7787" i="10" s="1"/>
  <c r="BM7786" i="10"/>
  <c r="BP7786" i="10" s="1"/>
  <c r="BL7786" i="10"/>
  <c r="BM7785" i="10"/>
  <c r="BL7785" i="10"/>
  <c r="BO7785" i="10" s="1"/>
  <c r="BM7784" i="10"/>
  <c r="BL7784" i="10"/>
  <c r="BM7783" i="10"/>
  <c r="BP7783" i="10" s="1"/>
  <c r="BL7783" i="10"/>
  <c r="BO7783" i="10" s="1"/>
  <c r="BM7782" i="10"/>
  <c r="BL7782" i="10"/>
  <c r="BM7781" i="10"/>
  <c r="BP7781" i="10" s="1"/>
  <c r="BL7781" i="10"/>
  <c r="BM7780" i="10"/>
  <c r="BL7780" i="10"/>
  <c r="BM7779" i="10"/>
  <c r="BP7779" i="10" s="1"/>
  <c r="BL7779" i="10"/>
  <c r="BO7779" i="10" s="1"/>
  <c r="BM7778" i="10"/>
  <c r="BL7778" i="10"/>
  <c r="BM7777" i="10"/>
  <c r="BL7777" i="10"/>
  <c r="BM7776" i="10"/>
  <c r="BL7776" i="10"/>
  <c r="BM7775" i="10"/>
  <c r="BL7775" i="10"/>
  <c r="BM7774" i="10"/>
  <c r="BL7774" i="10"/>
  <c r="BO7773" i="10"/>
  <c r="BM7773" i="10"/>
  <c r="BP7773" i="10" s="1"/>
  <c r="BL7773" i="10"/>
  <c r="BO7772" i="10"/>
  <c r="BM7772" i="10"/>
  <c r="BP7772" i="10" s="1"/>
  <c r="BL7772" i="10"/>
  <c r="BM7771" i="10"/>
  <c r="BL7771" i="10"/>
  <c r="BO7770" i="10"/>
  <c r="BM7770" i="10"/>
  <c r="BP7770" i="10" s="1"/>
  <c r="BL7770" i="10"/>
  <c r="BM7769" i="10"/>
  <c r="BL7769" i="10"/>
  <c r="BO7769" i="10" s="1"/>
  <c r="BM7768" i="10"/>
  <c r="BP7768" i="10" s="1"/>
  <c r="BL7768" i="10"/>
  <c r="BP7767" i="10"/>
  <c r="BM7767" i="10"/>
  <c r="BL7767" i="10"/>
  <c r="BM7766" i="10"/>
  <c r="BL7766" i="10"/>
  <c r="BM7765" i="10"/>
  <c r="BL7765" i="10"/>
  <c r="BM7764" i="10"/>
  <c r="BP7764" i="10" s="1"/>
  <c r="BL7764" i="10"/>
  <c r="BO7764" i="10" s="1"/>
  <c r="BM7763" i="10"/>
  <c r="BO7763" i="10" s="1"/>
  <c r="BL7763" i="10"/>
  <c r="BM7762" i="10"/>
  <c r="BL7762" i="10"/>
  <c r="BM7761" i="10"/>
  <c r="BP7761" i="10" s="1"/>
  <c r="BL7761" i="10"/>
  <c r="BM7760" i="10"/>
  <c r="BL7760" i="10"/>
  <c r="BO7760" i="10" s="1"/>
  <c r="BM7759" i="10"/>
  <c r="BP7759" i="10" s="1"/>
  <c r="BL7759" i="10"/>
  <c r="BP7758" i="10"/>
  <c r="BO7758" i="10"/>
  <c r="BM7758" i="10"/>
  <c r="BL7758" i="10"/>
  <c r="BO7757" i="10"/>
  <c r="BM7757" i="10"/>
  <c r="BL7757" i="10"/>
  <c r="BM7756" i="10"/>
  <c r="BP7756" i="10" s="1"/>
  <c r="BL7756" i="10"/>
  <c r="BO7755" i="10"/>
  <c r="BM7755" i="10"/>
  <c r="BP7755" i="10" s="1"/>
  <c r="BL7755" i="10"/>
  <c r="BP7754" i="10"/>
  <c r="BM7754" i="10"/>
  <c r="BL7754" i="10"/>
  <c r="BM7753" i="10"/>
  <c r="BP7753" i="10" s="1"/>
  <c r="BL7753" i="10"/>
  <c r="BP7752" i="10"/>
  <c r="BO7752" i="10"/>
  <c r="BM7752" i="10"/>
  <c r="BL7752" i="10"/>
  <c r="BO7751" i="10"/>
  <c r="BM7751" i="10"/>
  <c r="BL7751" i="10"/>
  <c r="BM7750" i="10"/>
  <c r="BP7750" i="10" s="1"/>
  <c r="BL7750" i="10"/>
  <c r="BM7749" i="10"/>
  <c r="BL7749" i="10"/>
  <c r="BO7749" i="10" s="1"/>
  <c r="BM7748" i="10"/>
  <c r="BL7748" i="10"/>
  <c r="BM7747" i="10"/>
  <c r="BP7747" i="10" s="1"/>
  <c r="BL7747" i="10"/>
  <c r="BM7746" i="10"/>
  <c r="BL7746" i="10"/>
  <c r="BM7745" i="10"/>
  <c r="BL7745" i="10"/>
  <c r="BM7744" i="10"/>
  <c r="BL7744" i="10"/>
  <c r="BP7744" i="10" s="1"/>
  <c r="BP7743" i="10"/>
  <c r="BM7743" i="10"/>
  <c r="BO7743" i="10" s="1"/>
  <c r="BL7743" i="10"/>
  <c r="BP7742" i="10"/>
  <c r="BM7742" i="10"/>
  <c r="BL7742" i="10"/>
  <c r="BO7741" i="10"/>
  <c r="BM7741" i="10"/>
  <c r="BL7741" i="10"/>
  <c r="BM7740" i="10"/>
  <c r="BL7740" i="10"/>
  <c r="BO7740" i="10" s="1"/>
  <c r="BM7739" i="10"/>
  <c r="BL7739" i="10"/>
  <c r="BM7738" i="10"/>
  <c r="BL7738" i="10"/>
  <c r="BM7737" i="10"/>
  <c r="BL7737" i="10"/>
  <c r="BM7736" i="10"/>
  <c r="BP7736" i="10" s="1"/>
  <c r="BL7736" i="10"/>
  <c r="BM7735" i="10"/>
  <c r="BL7735" i="10"/>
  <c r="BO7735" i="10" s="1"/>
  <c r="BM7734" i="10"/>
  <c r="BL7734" i="10"/>
  <c r="BP7733" i="10"/>
  <c r="BM7733" i="10"/>
  <c r="BO7733" i="10" s="1"/>
  <c r="BL7733" i="10"/>
  <c r="BM7732" i="10"/>
  <c r="BP7732" i="10" s="1"/>
  <c r="BL7732" i="10"/>
  <c r="BM7731" i="10"/>
  <c r="BL7731" i="10"/>
  <c r="BM7730" i="10"/>
  <c r="BL7730" i="10"/>
  <c r="BO7730" i="10" s="1"/>
  <c r="BM7729" i="10"/>
  <c r="BL7729" i="10"/>
  <c r="BO7729" i="10" s="1"/>
  <c r="BP7728" i="10"/>
  <c r="BO7728" i="10"/>
  <c r="BM7728" i="10"/>
  <c r="BL7728" i="10"/>
  <c r="BM7727" i="10"/>
  <c r="BO7727" i="10" s="1"/>
  <c r="BL7727" i="10"/>
  <c r="BM7726" i="10"/>
  <c r="BP7726" i="10" s="1"/>
  <c r="BL7726" i="10"/>
  <c r="BM7725" i="10"/>
  <c r="BL7725" i="10"/>
  <c r="BO7725" i="10" s="1"/>
  <c r="BM7724" i="10"/>
  <c r="BP7724" i="10" s="1"/>
  <c r="BL7724" i="10"/>
  <c r="BM7723" i="10"/>
  <c r="BP7723" i="10" s="1"/>
  <c r="BL7723" i="10"/>
  <c r="BM7722" i="10"/>
  <c r="BL7722" i="10"/>
  <c r="BM7721" i="10"/>
  <c r="BP7721" i="10" s="1"/>
  <c r="BL7721" i="10"/>
  <c r="BO7721" i="10" s="1"/>
  <c r="BM7720" i="10"/>
  <c r="BL7720" i="10"/>
  <c r="BO7720" i="10" s="1"/>
  <c r="BM7719" i="10"/>
  <c r="BL7719" i="10"/>
  <c r="BM7718" i="10"/>
  <c r="BL7718" i="10"/>
  <c r="BO7718" i="10" s="1"/>
  <c r="BM7717" i="10"/>
  <c r="BP7717" i="10" s="1"/>
  <c r="BL7717" i="10"/>
  <c r="BO7717" i="10" s="1"/>
  <c r="BM7716" i="10"/>
  <c r="BL7716" i="10"/>
  <c r="BO7716" i="10" s="1"/>
  <c r="BM7715" i="10"/>
  <c r="BL7715" i="10"/>
  <c r="BO7715" i="10" s="1"/>
  <c r="BP7714" i="10"/>
  <c r="BO7714" i="10"/>
  <c r="BM7714" i="10"/>
  <c r="BL7714" i="10"/>
  <c r="BM7713" i="10"/>
  <c r="BL7713" i="10"/>
  <c r="BM7712" i="10"/>
  <c r="BP7712" i="10" s="1"/>
  <c r="BL7712" i="10"/>
  <c r="BM7711" i="10"/>
  <c r="BL7711" i="10"/>
  <c r="BM7710" i="10"/>
  <c r="BL7710" i="10"/>
  <c r="BO7710" i="10" s="1"/>
  <c r="BM7709" i="10"/>
  <c r="BL7709" i="10"/>
  <c r="BO7709" i="10" s="1"/>
  <c r="BP7708" i="10"/>
  <c r="BM7708" i="10"/>
  <c r="BL7708" i="10"/>
  <c r="BO7708" i="10" s="1"/>
  <c r="BM7707" i="10"/>
  <c r="BL7707" i="10"/>
  <c r="BO7707" i="10" s="1"/>
  <c r="BM7706" i="10"/>
  <c r="BP7706" i="10" s="1"/>
  <c r="BL7706" i="10"/>
  <c r="BM7705" i="10"/>
  <c r="BL7705" i="10"/>
  <c r="BP7704" i="10"/>
  <c r="BO7704" i="10"/>
  <c r="BM7704" i="10"/>
  <c r="BL7704" i="10"/>
  <c r="BP7703" i="10"/>
  <c r="BM7703" i="10"/>
  <c r="BL7703" i="10"/>
  <c r="BM7702" i="10"/>
  <c r="BL7702" i="10"/>
  <c r="BM7701" i="10"/>
  <c r="BP7701" i="10" s="1"/>
  <c r="BL7701" i="10"/>
  <c r="BM7700" i="10"/>
  <c r="BL7700" i="10"/>
  <c r="BO7700" i="10" s="1"/>
  <c r="BM7699" i="10"/>
  <c r="BL7699" i="10"/>
  <c r="BP7698" i="10"/>
  <c r="BM7698" i="10"/>
  <c r="BL7698" i="10"/>
  <c r="BM7697" i="10"/>
  <c r="BL7697" i="10"/>
  <c r="BO7697" i="10" s="1"/>
  <c r="BM7696" i="10"/>
  <c r="BL7696" i="10"/>
  <c r="BM7695" i="10"/>
  <c r="BL7695" i="10"/>
  <c r="BM7694" i="10"/>
  <c r="BP7694" i="10" s="1"/>
  <c r="BL7694" i="10"/>
  <c r="BM7693" i="10"/>
  <c r="BL7693" i="10"/>
  <c r="BO7693" i="10" s="1"/>
  <c r="BM7692" i="10"/>
  <c r="BL7692" i="10"/>
  <c r="BO7692" i="10" s="1"/>
  <c r="BP7691" i="10"/>
  <c r="BO7691" i="10"/>
  <c r="BM7691" i="10"/>
  <c r="BL7691" i="10"/>
  <c r="BM7690" i="10"/>
  <c r="BL7690" i="10"/>
  <c r="BM7689" i="10"/>
  <c r="BL7689" i="10"/>
  <c r="BO7689" i="10" s="1"/>
  <c r="BM7688" i="10"/>
  <c r="BL7688" i="10"/>
  <c r="BM7687" i="10"/>
  <c r="BP7687" i="10" s="1"/>
  <c r="BL7687" i="10"/>
  <c r="BM7686" i="10"/>
  <c r="BL7686" i="10"/>
  <c r="BM7685" i="10"/>
  <c r="BL7685" i="10"/>
  <c r="BO7685" i="10" s="1"/>
  <c r="BM7684" i="10"/>
  <c r="BL7684" i="10"/>
  <c r="BM7683" i="10"/>
  <c r="BL7683" i="10"/>
  <c r="BM7682" i="10"/>
  <c r="BL7682" i="10"/>
  <c r="BO7682" i="10" s="1"/>
  <c r="BM7681" i="10"/>
  <c r="BL7681" i="10"/>
  <c r="BO7681" i="10" s="1"/>
  <c r="BM7680" i="10"/>
  <c r="BL7680" i="10"/>
  <c r="BO7680" i="10" s="1"/>
  <c r="BM7679" i="10"/>
  <c r="BL7679" i="10"/>
  <c r="BP7678" i="10"/>
  <c r="BO7678" i="10"/>
  <c r="BM7678" i="10"/>
  <c r="BL7678" i="10"/>
  <c r="BM7677" i="10"/>
  <c r="BL7677" i="10"/>
  <c r="BM7676" i="10"/>
  <c r="BL7676" i="10"/>
  <c r="BM7675" i="10"/>
  <c r="BL7675" i="10"/>
  <c r="BO7675" i="10" s="1"/>
  <c r="BP7674" i="10"/>
  <c r="BO7674" i="10"/>
  <c r="BM7674" i="10"/>
  <c r="BL7674" i="10"/>
  <c r="BM7673" i="10"/>
  <c r="BL7673" i="10"/>
  <c r="BO7673" i="10" s="1"/>
  <c r="BM7672" i="10"/>
  <c r="BL7672" i="10"/>
  <c r="BM7671" i="10"/>
  <c r="BL7671" i="10"/>
  <c r="BM7670" i="10"/>
  <c r="BL7670" i="10"/>
  <c r="BO7669" i="10"/>
  <c r="BM7669" i="10"/>
  <c r="BP7669" i="10" s="1"/>
  <c r="BL7669" i="10"/>
  <c r="BM7668" i="10"/>
  <c r="BL7668" i="10"/>
  <c r="BM7667" i="10"/>
  <c r="BL7667" i="10"/>
  <c r="BP7667" i="10" s="1"/>
  <c r="BM7666" i="10"/>
  <c r="BL7666" i="10"/>
  <c r="BO7666" i="10" s="1"/>
  <c r="BM7665" i="10"/>
  <c r="BL7665" i="10"/>
  <c r="BM7664" i="10"/>
  <c r="BL7664" i="10"/>
  <c r="BO7664" i="10" s="1"/>
  <c r="BM7663" i="10"/>
  <c r="BL7663" i="10"/>
  <c r="BM7662" i="10"/>
  <c r="BL7662" i="10"/>
  <c r="BM7661" i="10"/>
  <c r="BL7661" i="10"/>
  <c r="BM7660" i="10"/>
  <c r="BL7660" i="10"/>
  <c r="BP7659" i="10"/>
  <c r="BO7659" i="10"/>
  <c r="BM7659" i="10"/>
  <c r="BL7659" i="10"/>
  <c r="BM7658" i="10"/>
  <c r="BP7658" i="10" s="1"/>
  <c r="BL7658" i="10"/>
  <c r="BM7657" i="10"/>
  <c r="BL7657" i="10"/>
  <c r="BM7656" i="10"/>
  <c r="BL7656" i="10"/>
  <c r="BO7656" i="10" s="1"/>
  <c r="BM7655" i="10"/>
  <c r="BL7655" i="10"/>
  <c r="BO7655" i="10" s="1"/>
  <c r="BM7654" i="10"/>
  <c r="BL7654" i="10"/>
  <c r="BO7654" i="10" s="1"/>
  <c r="BM7653" i="10"/>
  <c r="BP7653" i="10" s="1"/>
  <c r="BL7653" i="10"/>
  <c r="BM7652" i="10"/>
  <c r="BP7652" i="10" s="1"/>
  <c r="BL7652" i="10"/>
  <c r="BM7651" i="10"/>
  <c r="BL7651" i="10"/>
  <c r="BM7650" i="10"/>
  <c r="BL7650" i="10"/>
  <c r="BO7650" i="10" s="1"/>
  <c r="BM7649" i="10"/>
  <c r="BL7649" i="10"/>
  <c r="BM7648" i="10"/>
  <c r="BL7648" i="10"/>
  <c r="BO7648" i="10" s="1"/>
  <c r="BM7647" i="10"/>
  <c r="BL7647" i="10"/>
  <c r="BO7647" i="10" s="1"/>
  <c r="BM7646" i="10"/>
  <c r="BP7646" i="10" s="1"/>
  <c r="BL7646" i="10"/>
  <c r="BM7645" i="10"/>
  <c r="BL7645" i="10"/>
  <c r="BM7644" i="10"/>
  <c r="BL7644" i="10"/>
  <c r="BO7644" i="10" s="1"/>
  <c r="BM7643" i="10"/>
  <c r="BL7643" i="10"/>
  <c r="BM7642" i="10"/>
  <c r="BL7642" i="10"/>
  <c r="BM7641" i="10"/>
  <c r="BL7641" i="10"/>
  <c r="BO7641" i="10" s="1"/>
  <c r="BM7640" i="10"/>
  <c r="BO7640" i="10" s="1"/>
  <c r="BL7640" i="10"/>
  <c r="BM7639" i="10"/>
  <c r="BL7639" i="10"/>
  <c r="BM7638" i="10"/>
  <c r="BP7638" i="10" s="1"/>
  <c r="BL7638" i="10"/>
  <c r="BM7637" i="10"/>
  <c r="BL7637" i="10"/>
  <c r="BP7637" i="10" s="1"/>
  <c r="BM7636" i="10"/>
  <c r="BP7636" i="10" s="1"/>
  <c r="BL7636" i="10"/>
  <c r="BM7635" i="10"/>
  <c r="BL7635" i="10"/>
  <c r="BO7634" i="10"/>
  <c r="BM7634" i="10"/>
  <c r="BP7634" i="10" s="1"/>
  <c r="BL7634" i="10"/>
  <c r="BM7633" i="10"/>
  <c r="BO7633" i="10" s="1"/>
  <c r="BL7633" i="10"/>
  <c r="BM7632" i="10"/>
  <c r="BL7632" i="10"/>
  <c r="BP7632" i="10" s="1"/>
  <c r="BO7631" i="10"/>
  <c r="BM7631" i="10"/>
  <c r="BL7631" i="10"/>
  <c r="BM7630" i="10"/>
  <c r="BL7630" i="10"/>
  <c r="BO7630" i="10" s="1"/>
  <c r="BM7629" i="10"/>
  <c r="BL7629" i="10"/>
  <c r="BO7629" i="10" s="1"/>
  <c r="BO7628" i="10"/>
  <c r="BM7628" i="10"/>
  <c r="BL7628" i="10"/>
  <c r="BM7627" i="10"/>
  <c r="BO7627" i="10" s="1"/>
  <c r="BL7627" i="10"/>
  <c r="BM7626" i="10"/>
  <c r="BL7626" i="10"/>
  <c r="BO7626" i="10" s="1"/>
  <c r="BM7625" i="10"/>
  <c r="BL7625" i="10"/>
  <c r="BM7624" i="10"/>
  <c r="BL7624" i="10"/>
  <c r="BP7624" i="10" s="1"/>
  <c r="BM7623" i="10"/>
  <c r="BL7623" i="10"/>
  <c r="BM7622" i="10"/>
  <c r="BL7622" i="10"/>
  <c r="BM7621" i="10"/>
  <c r="BP7621" i="10" s="1"/>
  <c r="BL7621" i="10"/>
  <c r="BM7620" i="10"/>
  <c r="BP7620" i="10" s="1"/>
  <c r="BL7620" i="10"/>
  <c r="BM7619" i="10"/>
  <c r="BL7619" i="10"/>
  <c r="BM7618" i="10"/>
  <c r="BP7618" i="10" s="1"/>
  <c r="BL7618" i="10"/>
  <c r="BM7617" i="10"/>
  <c r="BL7617" i="10"/>
  <c r="BM7616" i="10"/>
  <c r="BP7616" i="10" s="1"/>
  <c r="BL7616" i="10"/>
  <c r="BM7615" i="10"/>
  <c r="BL7615" i="10"/>
  <c r="BO7615" i="10" s="1"/>
  <c r="BM7614" i="10"/>
  <c r="BL7614" i="10"/>
  <c r="BO7614" i="10" s="1"/>
  <c r="BM7613" i="10"/>
  <c r="BL7613" i="10"/>
  <c r="BP7612" i="10"/>
  <c r="BO7612" i="10"/>
  <c r="BM7612" i="10"/>
  <c r="BL7612" i="10"/>
  <c r="BM7611" i="10"/>
  <c r="BP7611" i="10" s="1"/>
  <c r="BL7611" i="10"/>
  <c r="BO7610" i="10"/>
  <c r="BM7610" i="10"/>
  <c r="BP7610" i="10" s="1"/>
  <c r="BL7610" i="10"/>
  <c r="BM7609" i="10"/>
  <c r="BL7609" i="10"/>
  <c r="BO7609" i="10" s="1"/>
  <c r="BP7608" i="10"/>
  <c r="BO7608" i="10"/>
  <c r="BM7608" i="10"/>
  <c r="BL7608" i="10"/>
  <c r="BM7607" i="10"/>
  <c r="BP7607" i="10" s="1"/>
  <c r="BL7607" i="10"/>
  <c r="BM7606" i="10"/>
  <c r="BL7606" i="10"/>
  <c r="BO7606" i="10" s="1"/>
  <c r="BM7605" i="10"/>
  <c r="BL7605" i="10"/>
  <c r="BO7604" i="10"/>
  <c r="BM7604" i="10"/>
  <c r="BL7604" i="10"/>
  <c r="BM7603" i="10"/>
  <c r="BL7603" i="10"/>
  <c r="BO7603" i="10" s="1"/>
  <c r="BM7602" i="10"/>
  <c r="BL7602" i="10"/>
  <c r="BO7602" i="10" s="1"/>
  <c r="BM7601" i="10"/>
  <c r="BO7601" i="10" s="1"/>
  <c r="BL7601" i="10"/>
  <c r="BM7600" i="10"/>
  <c r="BL7600" i="10"/>
  <c r="BO7600" i="10" s="1"/>
  <c r="BM7599" i="10"/>
  <c r="BP7599" i="10" s="1"/>
  <c r="BL7599" i="10"/>
  <c r="BO7598" i="10"/>
  <c r="BM7598" i="10"/>
  <c r="BL7598" i="10"/>
  <c r="BM7597" i="10"/>
  <c r="BP7597" i="10" s="1"/>
  <c r="BL7597" i="10"/>
  <c r="BM7596" i="10"/>
  <c r="BP7596" i="10" s="1"/>
  <c r="BL7596" i="10"/>
  <c r="BM7595" i="10"/>
  <c r="BL7595" i="10"/>
  <c r="BO7595" i="10" s="1"/>
  <c r="BP7594" i="10"/>
  <c r="BO7594" i="10"/>
  <c r="BM7594" i="10"/>
  <c r="BL7594" i="10"/>
  <c r="BM7593" i="10"/>
  <c r="BL7593" i="10"/>
  <c r="BO7593" i="10" s="1"/>
  <c r="BM7592" i="10"/>
  <c r="BL7592" i="10"/>
  <c r="BM7591" i="10"/>
  <c r="BL7591" i="10"/>
  <c r="BM7590" i="10"/>
  <c r="BL7590" i="10"/>
  <c r="BO7590" i="10" s="1"/>
  <c r="BM7589" i="10"/>
  <c r="BL7589" i="10"/>
  <c r="BM7588" i="10"/>
  <c r="BL7588" i="10"/>
  <c r="BP7587" i="10"/>
  <c r="BM7587" i="10"/>
  <c r="BL7587" i="10"/>
  <c r="BM7586" i="10"/>
  <c r="BL7586" i="10"/>
  <c r="BM7585" i="10"/>
  <c r="BP7585" i="10" s="1"/>
  <c r="BL7585" i="10"/>
  <c r="BM7584" i="10"/>
  <c r="BL7584" i="10"/>
  <c r="BP7584" i="10" s="1"/>
  <c r="BM7583" i="10"/>
  <c r="BL7583" i="10"/>
  <c r="BO7583" i="10" s="1"/>
  <c r="BM7582" i="10"/>
  <c r="BL7582" i="10"/>
  <c r="BM7581" i="10"/>
  <c r="BL7581" i="10"/>
  <c r="BM7580" i="10"/>
  <c r="BL7580" i="10"/>
  <c r="BM7579" i="10"/>
  <c r="BL7579" i="10"/>
  <c r="BO7579" i="10" s="1"/>
  <c r="BM7578" i="10"/>
  <c r="BP7578" i="10" s="1"/>
  <c r="BL7578" i="10"/>
  <c r="BO7578" i="10" s="1"/>
  <c r="BM7577" i="10"/>
  <c r="BP7577" i="10" s="1"/>
  <c r="BL7577" i="10"/>
  <c r="BM7576" i="10"/>
  <c r="BL7576" i="10"/>
  <c r="BM7575" i="10"/>
  <c r="BL7575" i="10"/>
  <c r="BM7574" i="10"/>
  <c r="BP7574" i="10" s="1"/>
  <c r="BL7574" i="10"/>
  <c r="BO7574" i="10" s="1"/>
  <c r="BO7573" i="10"/>
  <c r="BM7573" i="10"/>
  <c r="BP7573" i="10" s="1"/>
  <c r="BL7573" i="10"/>
  <c r="BM7572" i="10"/>
  <c r="BP7572" i="10" s="1"/>
  <c r="BL7572" i="10"/>
  <c r="BM7571" i="10"/>
  <c r="BL7571" i="10"/>
  <c r="BO7571" i="10" s="1"/>
  <c r="BM7570" i="10"/>
  <c r="BL7570" i="10"/>
  <c r="BM7569" i="10"/>
  <c r="BL7569" i="10"/>
  <c r="BM7568" i="10"/>
  <c r="BL7568" i="10"/>
  <c r="BO7568" i="10" s="1"/>
  <c r="BM7567" i="10"/>
  <c r="BP7567" i="10" s="1"/>
  <c r="BL7567" i="10"/>
  <c r="BM7566" i="10"/>
  <c r="BP7566" i="10" s="1"/>
  <c r="BL7566" i="10"/>
  <c r="BM7565" i="10"/>
  <c r="BL7565" i="10"/>
  <c r="BM7564" i="10"/>
  <c r="BP7564" i="10" s="1"/>
  <c r="BL7564" i="10"/>
  <c r="BM7563" i="10"/>
  <c r="BL7563" i="10"/>
  <c r="BM7562" i="10"/>
  <c r="BL7562" i="10"/>
  <c r="BO7562" i="10" s="1"/>
  <c r="BO7561" i="10"/>
  <c r="BM7561" i="10"/>
  <c r="BP7561" i="10" s="1"/>
  <c r="BL7561" i="10"/>
  <c r="BM7560" i="10"/>
  <c r="BL7560" i="10"/>
  <c r="BP7559" i="10"/>
  <c r="BM7559" i="10"/>
  <c r="BL7559" i="10"/>
  <c r="BO7559" i="10" s="1"/>
  <c r="BP7558" i="10"/>
  <c r="BM7558" i="10"/>
  <c r="BL7558" i="10"/>
  <c r="BM7557" i="10"/>
  <c r="BL7557" i="10"/>
  <c r="BO7557" i="10" s="1"/>
  <c r="BM7556" i="10"/>
  <c r="BL7556" i="10"/>
  <c r="BM7555" i="10"/>
  <c r="BP7555" i="10" s="1"/>
  <c r="BL7555" i="10"/>
  <c r="BM7554" i="10"/>
  <c r="BL7554" i="10"/>
  <c r="BM7553" i="10"/>
  <c r="BP7553" i="10" s="1"/>
  <c r="BL7553" i="10"/>
  <c r="BM7552" i="10"/>
  <c r="BL7552" i="10"/>
  <c r="BM7551" i="10"/>
  <c r="BL7551" i="10"/>
  <c r="BO7551" i="10" s="1"/>
  <c r="BM7550" i="10"/>
  <c r="BL7550" i="10"/>
  <c r="BP7549" i="10"/>
  <c r="BO7549" i="10"/>
  <c r="BM7549" i="10"/>
  <c r="BL7549" i="10"/>
  <c r="BM7548" i="10"/>
  <c r="BL7548" i="10"/>
  <c r="BM7547" i="10"/>
  <c r="BL7547" i="10"/>
  <c r="BO7547" i="10" s="1"/>
  <c r="BM7546" i="10"/>
  <c r="BP7546" i="10" s="1"/>
  <c r="BL7546" i="10"/>
  <c r="BM7545" i="10"/>
  <c r="BL7545" i="10"/>
  <c r="BM7544" i="10"/>
  <c r="BL7544" i="10"/>
  <c r="BM7543" i="10"/>
  <c r="BL7543" i="10"/>
  <c r="BM7542" i="10"/>
  <c r="BL7542" i="10"/>
  <c r="BM7541" i="10"/>
  <c r="BL7541" i="10"/>
  <c r="BM7540" i="10"/>
  <c r="BL7540" i="10"/>
  <c r="BM7539" i="10"/>
  <c r="BL7539" i="10"/>
  <c r="BM7538" i="10"/>
  <c r="BL7538" i="10"/>
  <c r="BM7537" i="10"/>
  <c r="BL7537" i="10"/>
  <c r="BM7536" i="10"/>
  <c r="BL7536" i="10"/>
  <c r="BO7536" i="10" s="1"/>
  <c r="BM7535" i="10"/>
  <c r="BP7535" i="10" s="1"/>
  <c r="BL7535" i="10"/>
  <c r="BM7534" i="10"/>
  <c r="BL7534" i="10"/>
  <c r="BM7533" i="10"/>
  <c r="BL7533" i="10"/>
  <c r="BP7533" i="10" s="1"/>
  <c r="BM7532" i="10"/>
  <c r="BP7532" i="10" s="1"/>
  <c r="BL7532" i="10"/>
  <c r="BM7531" i="10"/>
  <c r="BL7531" i="10"/>
  <c r="BO7531" i="10" s="1"/>
  <c r="BM7530" i="10"/>
  <c r="BL7530" i="10"/>
  <c r="BO7530" i="10" s="1"/>
  <c r="BM7529" i="10"/>
  <c r="BL7529" i="10"/>
  <c r="BO7529" i="10" s="1"/>
  <c r="BM7528" i="10"/>
  <c r="BL7528" i="10"/>
  <c r="BO7528" i="10" s="1"/>
  <c r="BM7527" i="10"/>
  <c r="BP7527" i="10" s="1"/>
  <c r="BL7527" i="10"/>
  <c r="BM7526" i="10"/>
  <c r="BL7526" i="10"/>
  <c r="BM7525" i="10"/>
  <c r="BL7525" i="10"/>
  <c r="BM7524" i="10"/>
  <c r="BL7524" i="10"/>
  <c r="BM7523" i="10"/>
  <c r="BL7523" i="10"/>
  <c r="BO7523" i="10" s="1"/>
  <c r="BP7522" i="10"/>
  <c r="BM7522" i="10"/>
  <c r="BO7522" i="10" s="1"/>
  <c r="BL7522" i="10"/>
  <c r="BM7521" i="10"/>
  <c r="BL7521" i="10"/>
  <c r="BO7521" i="10" s="1"/>
  <c r="BM7520" i="10"/>
  <c r="BL7520" i="10"/>
  <c r="BO7520" i="10" s="1"/>
  <c r="BM7519" i="10"/>
  <c r="BL7519" i="10"/>
  <c r="BM7518" i="10"/>
  <c r="BL7518" i="10"/>
  <c r="BO7518" i="10" s="1"/>
  <c r="BM7517" i="10"/>
  <c r="BL7517" i="10"/>
  <c r="BO7517" i="10" s="1"/>
  <c r="BM7516" i="10"/>
  <c r="BP7516" i="10" s="1"/>
  <c r="BL7516" i="10"/>
  <c r="BO7515" i="10"/>
  <c r="BM7515" i="10"/>
  <c r="BL7515" i="10"/>
  <c r="BO7514" i="10"/>
  <c r="BM7514" i="10"/>
  <c r="BP7514" i="10" s="1"/>
  <c r="BL7514" i="10"/>
  <c r="BM7513" i="10"/>
  <c r="BP7513" i="10" s="1"/>
  <c r="BL7513" i="10"/>
  <c r="BO7513" i="10" s="1"/>
  <c r="BM7512" i="10"/>
  <c r="BP7512" i="10" s="1"/>
  <c r="BL7512" i="10"/>
  <c r="BO7511" i="10"/>
  <c r="BM7511" i="10"/>
  <c r="BL7511" i="10"/>
  <c r="BM7510" i="10"/>
  <c r="BP7510" i="10" s="1"/>
  <c r="BL7510" i="10"/>
  <c r="BM7509" i="10"/>
  <c r="BL7509" i="10"/>
  <c r="BO7509" i="10" s="1"/>
  <c r="BM7508" i="10"/>
  <c r="BL7508" i="10"/>
  <c r="BP7507" i="10"/>
  <c r="BM7507" i="10"/>
  <c r="BL7507" i="10"/>
  <c r="BM7506" i="10"/>
  <c r="BP7506" i="10" s="1"/>
  <c r="BL7506" i="10"/>
  <c r="BO7506" i="10" s="1"/>
  <c r="BM7505" i="10"/>
  <c r="BL7505" i="10"/>
  <c r="BO7504" i="10"/>
  <c r="BM7504" i="10"/>
  <c r="BP7504" i="10" s="1"/>
  <c r="BL7504" i="10"/>
  <c r="BM7503" i="10"/>
  <c r="BO7503" i="10" s="1"/>
  <c r="BL7503" i="10"/>
  <c r="BM7502" i="10"/>
  <c r="BL7502" i="10"/>
  <c r="BP7501" i="10"/>
  <c r="BM7501" i="10"/>
  <c r="BO7501" i="10" s="1"/>
  <c r="BL7501" i="10"/>
  <c r="BM7500" i="10"/>
  <c r="BP7500" i="10" s="1"/>
  <c r="BL7500" i="10"/>
  <c r="BM7499" i="10"/>
  <c r="BL7499" i="10"/>
  <c r="BO7499" i="10" s="1"/>
  <c r="BM7498" i="10"/>
  <c r="BL7498" i="10"/>
  <c r="BM7497" i="10"/>
  <c r="BL7497" i="10"/>
  <c r="BO7497" i="10" s="1"/>
  <c r="BM7496" i="10"/>
  <c r="BL7496" i="10"/>
  <c r="BO7496" i="10" s="1"/>
  <c r="BM7495" i="10"/>
  <c r="BL7495" i="10"/>
  <c r="BO7495" i="10" s="1"/>
  <c r="BM7494" i="10"/>
  <c r="BL7494" i="10"/>
  <c r="BM7493" i="10"/>
  <c r="BL7493" i="10"/>
  <c r="BM7492" i="10"/>
  <c r="BL7492" i="10"/>
  <c r="BM7491" i="10"/>
  <c r="BL7491" i="10"/>
  <c r="BM7490" i="10"/>
  <c r="BL7490" i="10"/>
  <c r="BP7489" i="10"/>
  <c r="BM7489" i="10"/>
  <c r="BL7489" i="10"/>
  <c r="BP7488" i="10"/>
  <c r="BM7488" i="10"/>
  <c r="BL7488" i="10"/>
  <c r="BO7488" i="10" s="1"/>
  <c r="BM7487" i="10"/>
  <c r="BL7487" i="10"/>
  <c r="BM7486" i="10"/>
  <c r="BP7486" i="10" s="1"/>
  <c r="BL7486" i="10"/>
  <c r="BM7485" i="10"/>
  <c r="BL7485" i="10"/>
  <c r="BO7485" i="10" s="1"/>
  <c r="BM7484" i="10"/>
  <c r="BL7484" i="10"/>
  <c r="BO7484" i="10" s="1"/>
  <c r="BP7483" i="10"/>
  <c r="BM7483" i="10"/>
  <c r="BL7483" i="10"/>
  <c r="BO7483" i="10" s="1"/>
  <c r="BM7482" i="10"/>
  <c r="BP7482" i="10" s="1"/>
  <c r="BL7482" i="10"/>
  <c r="BM7481" i="10"/>
  <c r="BL7481" i="10"/>
  <c r="BP7481" i="10" s="1"/>
  <c r="BM7480" i="10"/>
  <c r="BL7480" i="10"/>
  <c r="BM7479" i="10"/>
  <c r="BP7479" i="10" s="1"/>
  <c r="BL7479" i="10"/>
  <c r="BM7478" i="10"/>
  <c r="BL7478" i="10"/>
  <c r="BP7477" i="10"/>
  <c r="BM7477" i="10"/>
  <c r="BL7477" i="10"/>
  <c r="BO7477" i="10" s="1"/>
  <c r="BM7476" i="10"/>
  <c r="BL7476" i="10"/>
  <c r="BO7476" i="10" s="1"/>
  <c r="BM7475" i="10"/>
  <c r="BL7475" i="10"/>
  <c r="BP7474" i="10"/>
  <c r="BO7474" i="10"/>
  <c r="BM7474" i="10"/>
  <c r="BL7474" i="10"/>
  <c r="BM7473" i="10"/>
  <c r="BP7473" i="10" s="1"/>
  <c r="BL7473" i="10"/>
  <c r="BM7472" i="10"/>
  <c r="BL7472" i="10"/>
  <c r="BP7471" i="10"/>
  <c r="BM7471" i="10"/>
  <c r="BL7471" i="10"/>
  <c r="BO7470" i="10"/>
  <c r="BM7470" i="10"/>
  <c r="BL7470" i="10"/>
  <c r="BO7469" i="10"/>
  <c r="BM7469" i="10"/>
  <c r="BP7469" i="10" s="1"/>
  <c r="BL7469" i="10"/>
  <c r="BM7468" i="10"/>
  <c r="BL7468" i="10"/>
  <c r="BO7468" i="10" s="1"/>
  <c r="BM7467" i="10"/>
  <c r="BL7467" i="10"/>
  <c r="BO7467" i="10" s="1"/>
  <c r="BM7466" i="10"/>
  <c r="BP7466" i="10" s="1"/>
  <c r="BL7466" i="10"/>
  <c r="BO7465" i="10"/>
  <c r="BM7465" i="10"/>
  <c r="BP7465" i="10" s="1"/>
  <c r="BL7465" i="10"/>
  <c r="BM7464" i="10"/>
  <c r="BP7464" i="10" s="1"/>
  <c r="BL7464" i="10"/>
  <c r="BM7463" i="10"/>
  <c r="BL7463" i="10"/>
  <c r="BO7462" i="10"/>
  <c r="BM7462" i="10"/>
  <c r="BL7462" i="10"/>
  <c r="BP7462" i="10" s="1"/>
  <c r="BP7461" i="10"/>
  <c r="BO7461" i="10"/>
  <c r="BM7461" i="10"/>
  <c r="BL7461" i="10"/>
  <c r="BM7460" i="10"/>
  <c r="BL7460" i="10"/>
  <c r="BO7460" i="10" s="1"/>
  <c r="BM7459" i="10"/>
  <c r="BL7459" i="10"/>
  <c r="BM7458" i="10"/>
  <c r="BL7458" i="10"/>
  <c r="BO7457" i="10"/>
  <c r="BM7457" i="10"/>
  <c r="BP7457" i="10" s="1"/>
  <c r="BL7457" i="10"/>
  <c r="BM7456" i="10"/>
  <c r="BP7456" i="10" s="1"/>
  <c r="BL7456" i="10"/>
  <c r="BO7455" i="10"/>
  <c r="BM7455" i="10"/>
  <c r="BP7455" i="10" s="1"/>
  <c r="BL7455" i="10"/>
  <c r="BM7454" i="10"/>
  <c r="BL7454" i="10"/>
  <c r="BM7453" i="10"/>
  <c r="BL7453" i="10"/>
  <c r="BP7452" i="10"/>
  <c r="BM7452" i="10"/>
  <c r="BL7452" i="10"/>
  <c r="BO7452" i="10" s="1"/>
  <c r="BM7451" i="10"/>
  <c r="BL7451" i="10"/>
  <c r="BO7451" i="10" s="1"/>
  <c r="BM7450" i="10"/>
  <c r="BP7450" i="10" s="1"/>
  <c r="BL7450" i="10"/>
  <c r="BM7449" i="10"/>
  <c r="BL7449" i="10"/>
  <c r="BM7448" i="10"/>
  <c r="BL7448" i="10"/>
  <c r="BM7447" i="10"/>
  <c r="BL7447" i="10"/>
  <c r="BO7447" i="10" s="1"/>
  <c r="BM7446" i="10"/>
  <c r="BP7446" i="10" s="1"/>
  <c r="BL7446" i="10"/>
  <c r="BM7445" i="10"/>
  <c r="BL7445" i="10"/>
  <c r="BO7445" i="10" s="1"/>
  <c r="BM7444" i="10"/>
  <c r="BO7444" i="10" s="1"/>
  <c r="BL7444" i="10"/>
  <c r="BM7443" i="10"/>
  <c r="BL7443" i="10"/>
  <c r="BM7442" i="10"/>
  <c r="BL7442" i="10"/>
  <c r="BO7442" i="10" s="1"/>
  <c r="BP7441" i="10"/>
  <c r="BM7441" i="10"/>
  <c r="BL7441" i="10"/>
  <c r="BM7440" i="10"/>
  <c r="BL7440" i="10"/>
  <c r="BM7439" i="10"/>
  <c r="BL7439" i="10"/>
  <c r="BM7438" i="10"/>
  <c r="BL7438" i="10"/>
  <c r="BM7437" i="10"/>
  <c r="BP7437" i="10" s="1"/>
  <c r="BL7437" i="10"/>
  <c r="BM7436" i="10"/>
  <c r="BL7436" i="10"/>
  <c r="BM7435" i="10"/>
  <c r="BL7435" i="10"/>
  <c r="BO7434" i="10"/>
  <c r="BM7434" i="10"/>
  <c r="BL7434" i="10"/>
  <c r="BM7433" i="10"/>
  <c r="BL7433" i="10"/>
  <c r="BO7433" i="10" s="1"/>
  <c r="BO7432" i="10"/>
  <c r="BM7432" i="10"/>
  <c r="BL7432" i="10"/>
  <c r="BM7431" i="10"/>
  <c r="BP7431" i="10" s="1"/>
  <c r="BL7431" i="10"/>
  <c r="BO7430" i="10"/>
  <c r="BM7430" i="10"/>
  <c r="BL7430" i="10"/>
  <c r="BM7429" i="10"/>
  <c r="BL7429" i="10"/>
  <c r="BM7428" i="10"/>
  <c r="BL7428" i="10"/>
  <c r="BP7428" i="10" s="1"/>
  <c r="BM7427" i="10"/>
  <c r="BL7427" i="10"/>
  <c r="BP7426" i="10"/>
  <c r="BO7426" i="10"/>
  <c r="BM7426" i="10"/>
  <c r="BL7426" i="10"/>
  <c r="BM7425" i="10"/>
  <c r="BL7425" i="10"/>
  <c r="BO7425" i="10" s="1"/>
  <c r="BO7424" i="10"/>
  <c r="BM7424" i="10"/>
  <c r="BL7424" i="10"/>
  <c r="BM7423" i="10"/>
  <c r="BL7423" i="10"/>
  <c r="BP7423" i="10" s="1"/>
  <c r="BM7422" i="10"/>
  <c r="BL7422" i="10"/>
  <c r="BM7421" i="10"/>
  <c r="BP7421" i="10" s="1"/>
  <c r="BL7421" i="10"/>
  <c r="BM7420" i="10"/>
  <c r="BL7420" i="10"/>
  <c r="BO7420" i="10" s="1"/>
  <c r="BM7419" i="10"/>
  <c r="BL7419" i="10"/>
  <c r="BO7419" i="10" s="1"/>
  <c r="BO7418" i="10"/>
  <c r="BM7418" i="10"/>
  <c r="BP7418" i="10" s="1"/>
  <c r="BL7418" i="10"/>
  <c r="BM7417" i="10"/>
  <c r="BL7417" i="10"/>
  <c r="BM7416" i="10"/>
  <c r="BP7416" i="10" s="1"/>
  <c r="BL7416" i="10"/>
  <c r="BM7415" i="10"/>
  <c r="BL7415" i="10"/>
  <c r="BM7414" i="10"/>
  <c r="BL7414" i="10"/>
  <c r="BM7413" i="10"/>
  <c r="BL7413" i="10"/>
  <c r="BM7412" i="10"/>
  <c r="BP7412" i="10" s="1"/>
  <c r="BL7412" i="10"/>
  <c r="BM7411" i="10"/>
  <c r="BL7411" i="10"/>
  <c r="BO7411" i="10" s="1"/>
  <c r="BM7410" i="10"/>
  <c r="BL7410" i="10"/>
  <c r="BM7409" i="10"/>
  <c r="BL7409" i="10"/>
  <c r="BO7409" i="10" s="1"/>
  <c r="BM7408" i="10"/>
  <c r="BL7408" i="10"/>
  <c r="BM7407" i="10"/>
  <c r="BL7407" i="10"/>
  <c r="BO7406" i="10"/>
  <c r="BM7406" i="10"/>
  <c r="BP7406" i="10" s="1"/>
  <c r="BL7406" i="10"/>
  <c r="BO7405" i="10"/>
  <c r="BM7405" i="10"/>
  <c r="BL7405" i="10"/>
  <c r="BM7404" i="10"/>
  <c r="BP7404" i="10" s="1"/>
  <c r="BL7404" i="10"/>
  <c r="BM7403" i="10"/>
  <c r="BL7403" i="10"/>
  <c r="BO7402" i="10"/>
  <c r="BM7402" i="10"/>
  <c r="BL7402" i="10"/>
  <c r="BM7401" i="10"/>
  <c r="BL7401" i="10"/>
  <c r="BO7401" i="10" s="1"/>
  <c r="BM7400" i="10"/>
  <c r="BL7400" i="10"/>
  <c r="BM7399" i="10"/>
  <c r="BL7399" i="10"/>
  <c r="BO7399" i="10" s="1"/>
  <c r="BP7398" i="10"/>
  <c r="BM7398" i="10"/>
  <c r="BL7398" i="10"/>
  <c r="BM7397" i="10"/>
  <c r="BL7397" i="10"/>
  <c r="BM7396" i="10"/>
  <c r="BL7396" i="10"/>
  <c r="BM7395" i="10"/>
  <c r="BL7395" i="10"/>
  <c r="BM7394" i="10"/>
  <c r="BP7394" i="10" s="1"/>
  <c r="BL7394" i="10"/>
  <c r="BM7393" i="10"/>
  <c r="BL7393" i="10"/>
  <c r="BM7392" i="10"/>
  <c r="BL7392" i="10"/>
  <c r="BM7391" i="10"/>
  <c r="BL7391" i="10"/>
  <c r="BO7391" i="10" s="1"/>
  <c r="BM7390" i="10"/>
  <c r="BL7390" i="10"/>
  <c r="BM7389" i="10"/>
  <c r="BP7389" i="10" s="1"/>
  <c r="BL7389" i="10"/>
  <c r="BO7388" i="10"/>
  <c r="BM7388" i="10"/>
  <c r="BP7388" i="10" s="1"/>
  <c r="BL7388" i="10"/>
  <c r="BM7387" i="10"/>
  <c r="BL7387" i="10"/>
  <c r="BO7387" i="10" s="1"/>
  <c r="BM7386" i="10"/>
  <c r="BP7386" i="10" s="1"/>
  <c r="BL7386" i="10"/>
  <c r="BM7385" i="10"/>
  <c r="BL7385" i="10"/>
  <c r="BO7385" i="10" s="1"/>
  <c r="BM7384" i="10"/>
  <c r="BL7384" i="10"/>
  <c r="BM7383" i="10"/>
  <c r="BL7383" i="10"/>
  <c r="BP7383" i="10" s="1"/>
  <c r="BM7382" i="10"/>
  <c r="BL7382" i="10"/>
  <c r="BP7381" i="10"/>
  <c r="BM7381" i="10"/>
  <c r="BO7381" i="10" s="1"/>
  <c r="BL7381" i="10"/>
  <c r="BM7380" i="10"/>
  <c r="BL7380" i="10"/>
  <c r="BM7379" i="10"/>
  <c r="BL7379" i="10"/>
  <c r="BM7378" i="10"/>
  <c r="BP7378" i="10" s="1"/>
  <c r="BL7378" i="10"/>
  <c r="BM7377" i="10"/>
  <c r="BP7377" i="10" s="1"/>
  <c r="BL7377" i="10"/>
  <c r="BM7376" i="10"/>
  <c r="BL7376" i="10"/>
  <c r="BO7376" i="10" s="1"/>
  <c r="BM7375" i="10"/>
  <c r="BP7375" i="10" s="1"/>
  <c r="BL7375" i="10"/>
  <c r="BM7374" i="10"/>
  <c r="BL7374" i="10"/>
  <c r="BP7373" i="10"/>
  <c r="BM7373" i="10"/>
  <c r="BL7373" i="10"/>
  <c r="BM7372" i="10"/>
  <c r="BP7372" i="10" s="1"/>
  <c r="BL7372" i="10"/>
  <c r="BM7371" i="10"/>
  <c r="BL7371" i="10"/>
  <c r="BM7370" i="10"/>
  <c r="BL7370" i="10"/>
  <c r="BO7370" i="10" s="1"/>
  <c r="BM7369" i="10"/>
  <c r="BO7369" i="10" s="1"/>
  <c r="BL7369" i="10"/>
  <c r="BP7368" i="10"/>
  <c r="BO7368" i="10"/>
  <c r="BM7368" i="10"/>
  <c r="BL7368" i="10"/>
  <c r="BP7367" i="10"/>
  <c r="BM7367" i="10"/>
  <c r="BL7367" i="10"/>
  <c r="BO7367" i="10" s="1"/>
  <c r="BM7366" i="10"/>
  <c r="BP7366" i="10" s="1"/>
  <c r="BL7366" i="10"/>
  <c r="BO7365" i="10"/>
  <c r="BM7365" i="10"/>
  <c r="BP7365" i="10" s="1"/>
  <c r="BL7365" i="10"/>
  <c r="BM7364" i="10"/>
  <c r="BL7364" i="10"/>
  <c r="BM7363" i="10"/>
  <c r="BL7363" i="10"/>
  <c r="BM7362" i="10"/>
  <c r="BL7362" i="10"/>
  <c r="BO7362" i="10" s="1"/>
  <c r="BM7361" i="10"/>
  <c r="BL7361" i="10"/>
  <c r="BM7360" i="10"/>
  <c r="BP7360" i="10" s="1"/>
  <c r="BL7360" i="10"/>
  <c r="BM7359" i="10"/>
  <c r="BL7359" i="10"/>
  <c r="BP7358" i="10"/>
  <c r="BM7358" i="10"/>
  <c r="BL7358" i="10"/>
  <c r="BO7358" i="10" s="1"/>
  <c r="BM7357" i="10"/>
  <c r="BL7357" i="10"/>
  <c r="BM7356" i="10"/>
  <c r="BL7356" i="10"/>
  <c r="BO7355" i="10"/>
  <c r="BM7355" i="10"/>
  <c r="BL7355" i="10"/>
  <c r="BM7354" i="10"/>
  <c r="BP7354" i="10" s="1"/>
  <c r="BL7354" i="10"/>
  <c r="BO7354" i="10" s="1"/>
  <c r="BM7353" i="10"/>
  <c r="BL7353" i="10"/>
  <c r="BM7352" i="10"/>
  <c r="BL7352" i="10"/>
  <c r="BM7351" i="10"/>
  <c r="BL7351" i="10"/>
  <c r="BO7351" i="10" s="1"/>
  <c r="BM7350" i="10"/>
  <c r="BL7350" i="10"/>
  <c r="BM7349" i="10"/>
  <c r="BL7349" i="10"/>
  <c r="BM7348" i="10"/>
  <c r="BP7348" i="10" s="1"/>
  <c r="BL7348" i="10"/>
  <c r="BM7347" i="10"/>
  <c r="BL7347" i="10"/>
  <c r="BM7346" i="10"/>
  <c r="BP7346" i="10" s="1"/>
  <c r="BL7346" i="10"/>
  <c r="BM7345" i="10"/>
  <c r="BL7345" i="10"/>
  <c r="BO7345" i="10" s="1"/>
  <c r="BM7344" i="10"/>
  <c r="BL7344" i="10"/>
  <c r="BO7343" i="10"/>
  <c r="BM7343" i="10"/>
  <c r="BP7343" i="10" s="1"/>
  <c r="BL7343" i="10"/>
  <c r="BM7342" i="10"/>
  <c r="BL7342" i="10"/>
  <c r="BM7341" i="10"/>
  <c r="BL7341" i="10"/>
  <c r="BM7340" i="10"/>
  <c r="BL7340" i="10"/>
  <c r="BO7340" i="10" s="1"/>
  <c r="BM7339" i="10"/>
  <c r="BP7339" i="10" s="1"/>
  <c r="BL7339" i="10"/>
  <c r="BM7338" i="10"/>
  <c r="BL7338" i="10"/>
  <c r="BO7338" i="10" s="1"/>
  <c r="BM7337" i="10"/>
  <c r="BO7337" i="10" s="1"/>
  <c r="BL7337" i="10"/>
  <c r="BM7336" i="10"/>
  <c r="BL7336" i="10"/>
  <c r="BM7335" i="10"/>
  <c r="BL7335" i="10"/>
  <c r="BP7334" i="10"/>
  <c r="BM7334" i="10"/>
  <c r="BO7334" i="10" s="1"/>
  <c r="BL7334" i="10"/>
  <c r="BM7333" i="10"/>
  <c r="BL7333" i="10"/>
  <c r="BO7333" i="10" s="1"/>
  <c r="BM7332" i="10"/>
  <c r="BL7332" i="10"/>
  <c r="BM7331" i="10"/>
  <c r="BL7331" i="10"/>
  <c r="BM7330" i="10"/>
  <c r="BL7330" i="10"/>
  <c r="BM7329" i="10"/>
  <c r="BP7329" i="10" s="1"/>
  <c r="BL7329" i="10"/>
  <c r="BM7328" i="10"/>
  <c r="BP7328" i="10" s="1"/>
  <c r="BL7328" i="10"/>
  <c r="BM7327" i="10"/>
  <c r="BL7327" i="10"/>
  <c r="BO7327" i="10" s="1"/>
  <c r="BM7326" i="10"/>
  <c r="BL7326" i="10"/>
  <c r="BO7326" i="10" s="1"/>
  <c r="BM7325" i="10"/>
  <c r="BP7325" i="10" s="1"/>
  <c r="BL7325" i="10"/>
  <c r="BM7324" i="10"/>
  <c r="BL7324" i="10"/>
  <c r="BM7323" i="10"/>
  <c r="BL7323" i="10"/>
  <c r="BO7323" i="10" s="1"/>
  <c r="BM7322" i="10"/>
  <c r="BL7322" i="10"/>
  <c r="BP7321" i="10"/>
  <c r="BM7321" i="10"/>
  <c r="BL7321" i="10"/>
  <c r="BO7321" i="10" s="1"/>
  <c r="BM7320" i="10"/>
  <c r="BP7320" i="10" s="1"/>
  <c r="BL7320" i="10"/>
  <c r="BM7319" i="10"/>
  <c r="BL7319" i="10"/>
  <c r="BM7318" i="10"/>
  <c r="BL7318" i="10"/>
  <c r="BM7317" i="10"/>
  <c r="BL7317" i="10"/>
  <c r="BM7316" i="10"/>
  <c r="BL7316" i="10"/>
  <c r="BO7316" i="10" s="1"/>
  <c r="BM7315" i="10"/>
  <c r="BL7315" i="10"/>
  <c r="BO7315" i="10" s="1"/>
  <c r="BM7314" i="10"/>
  <c r="BL7314" i="10"/>
  <c r="BP7314" i="10" s="1"/>
  <c r="BM7313" i="10"/>
  <c r="BL7313" i="10"/>
  <c r="BO7313" i="10" s="1"/>
  <c r="BM7312" i="10"/>
  <c r="BL7312" i="10"/>
  <c r="BM7311" i="10"/>
  <c r="BL7311" i="10"/>
  <c r="BM7310" i="10"/>
  <c r="BP7310" i="10" s="1"/>
  <c r="BL7310" i="10"/>
  <c r="BM7309" i="10"/>
  <c r="BL7309" i="10"/>
  <c r="BO7309" i="10" s="1"/>
  <c r="BP7308" i="10"/>
  <c r="BO7308" i="10"/>
  <c r="BM7308" i="10"/>
  <c r="BL7308" i="10"/>
  <c r="BM7307" i="10"/>
  <c r="BP7307" i="10" s="1"/>
  <c r="BL7307" i="10"/>
  <c r="BM7306" i="10"/>
  <c r="BP7306" i="10" s="1"/>
  <c r="BL7306" i="10"/>
  <c r="BM7305" i="10"/>
  <c r="BL7305" i="10"/>
  <c r="BM7304" i="10"/>
  <c r="BL7304" i="10"/>
  <c r="BP7303" i="10"/>
  <c r="BO7303" i="10"/>
  <c r="BM7303" i="10"/>
  <c r="BL7303" i="10"/>
  <c r="BM7302" i="10"/>
  <c r="BL7302" i="10"/>
  <c r="BM7301" i="10"/>
  <c r="BL7301" i="10"/>
  <c r="BM7300" i="10"/>
  <c r="BL7300" i="10"/>
  <c r="BP7300" i="10" s="1"/>
  <c r="BM7299" i="10"/>
  <c r="BL7299" i="10"/>
  <c r="BP7299" i="10" s="1"/>
  <c r="BM7298" i="10"/>
  <c r="BL7298" i="10"/>
  <c r="BM7297" i="10"/>
  <c r="BL7297" i="10"/>
  <c r="BM7296" i="10"/>
  <c r="BP7296" i="10" s="1"/>
  <c r="BL7296" i="10"/>
  <c r="BM7295" i="10"/>
  <c r="BL7295" i="10"/>
  <c r="BM7294" i="10"/>
  <c r="BL7294" i="10"/>
  <c r="BM7293" i="10"/>
  <c r="BL7293" i="10"/>
  <c r="BM7292" i="10"/>
  <c r="BL7292" i="10"/>
  <c r="BO7292" i="10" s="1"/>
  <c r="BM7291" i="10"/>
  <c r="BP7291" i="10" s="1"/>
  <c r="BL7291" i="10"/>
  <c r="BM7290" i="10"/>
  <c r="BL7290" i="10"/>
  <c r="BP7290" i="10" s="1"/>
  <c r="BM7289" i="10"/>
  <c r="BL7289" i="10"/>
  <c r="BM7288" i="10"/>
  <c r="BL7288" i="10"/>
  <c r="BM7287" i="10"/>
  <c r="BL7287" i="10"/>
  <c r="BO7286" i="10"/>
  <c r="BM7286" i="10"/>
  <c r="BL7286" i="10"/>
  <c r="BP7285" i="10"/>
  <c r="BO7285" i="10"/>
  <c r="BM7285" i="10"/>
  <c r="BL7285" i="10"/>
  <c r="BM7284" i="10"/>
  <c r="BL7284" i="10"/>
  <c r="BM7283" i="10"/>
  <c r="BL7283" i="10"/>
  <c r="BM7282" i="10"/>
  <c r="BP7282" i="10" s="1"/>
  <c r="BL7282" i="10"/>
  <c r="BM7281" i="10"/>
  <c r="BL7281" i="10"/>
  <c r="BM7280" i="10"/>
  <c r="BL7280" i="10"/>
  <c r="BO7280" i="10" s="1"/>
  <c r="BM7279" i="10"/>
  <c r="BO7279" i="10" s="1"/>
  <c r="BL7279" i="10"/>
  <c r="BO7278" i="10"/>
  <c r="BM7278" i="10"/>
  <c r="BL7278" i="10"/>
  <c r="BM7277" i="10"/>
  <c r="BL7277" i="10"/>
  <c r="BP7276" i="10"/>
  <c r="BM7276" i="10"/>
  <c r="BL7276" i="10"/>
  <c r="BP7275" i="10"/>
  <c r="BO7275" i="10"/>
  <c r="BM7275" i="10"/>
  <c r="BL7275" i="10"/>
  <c r="BM7274" i="10"/>
  <c r="BL7274" i="10"/>
  <c r="BM7273" i="10"/>
  <c r="BL7273" i="10"/>
  <c r="BO7273" i="10" s="1"/>
  <c r="BM7272" i="10"/>
  <c r="BL7272" i="10"/>
  <c r="BM7271" i="10"/>
  <c r="BL7271" i="10"/>
  <c r="BO7271" i="10" s="1"/>
  <c r="BP7270" i="10"/>
  <c r="BM7270" i="10"/>
  <c r="BL7270" i="10"/>
  <c r="BO7270" i="10" s="1"/>
  <c r="BM7269" i="10"/>
  <c r="BL7269" i="10"/>
  <c r="BO7269" i="10" s="1"/>
  <c r="BM7268" i="10"/>
  <c r="BL7268" i="10"/>
  <c r="BM7267" i="10"/>
  <c r="BP7267" i="10" s="1"/>
  <c r="BL7267" i="10"/>
  <c r="BM7266" i="10"/>
  <c r="BL7266" i="10"/>
  <c r="BM7265" i="10"/>
  <c r="BP7265" i="10" s="1"/>
  <c r="BL7265" i="10"/>
  <c r="BM7264" i="10"/>
  <c r="BL7264" i="10"/>
  <c r="BM7263" i="10"/>
  <c r="BP7263" i="10" s="1"/>
  <c r="BL7263" i="10"/>
  <c r="BO7263" i="10" s="1"/>
  <c r="BO7262" i="10"/>
  <c r="BM7262" i="10"/>
  <c r="BL7262" i="10"/>
  <c r="BM7261" i="10"/>
  <c r="BL7261" i="10"/>
  <c r="BO7261" i="10" s="1"/>
  <c r="BM7260" i="10"/>
  <c r="BL7260" i="10"/>
  <c r="BM7259" i="10"/>
  <c r="BL7259" i="10"/>
  <c r="BO7258" i="10"/>
  <c r="BM7258" i="10"/>
  <c r="BP7258" i="10" s="1"/>
  <c r="BL7258" i="10"/>
  <c r="BM7257" i="10"/>
  <c r="BL7257" i="10"/>
  <c r="BO7257" i="10" s="1"/>
  <c r="BP7256" i="10"/>
  <c r="BM7256" i="10"/>
  <c r="BL7256" i="10"/>
  <c r="BM7255" i="10"/>
  <c r="BP7255" i="10" s="1"/>
  <c r="BL7255" i="10"/>
  <c r="BO7255" i="10" s="1"/>
  <c r="BM7254" i="10"/>
  <c r="BL7254" i="10"/>
  <c r="BP7253" i="10"/>
  <c r="BM7253" i="10"/>
  <c r="BL7253" i="10"/>
  <c r="BO7253" i="10" s="1"/>
  <c r="BM7252" i="10"/>
  <c r="BL7252" i="10"/>
  <c r="BP7251" i="10"/>
  <c r="BM7251" i="10"/>
  <c r="BL7251" i="10"/>
  <c r="BO7251" i="10" s="1"/>
  <c r="BM7250" i="10"/>
  <c r="BL7250" i="10"/>
  <c r="BO7250" i="10" s="1"/>
  <c r="BM7249" i="10"/>
  <c r="BL7249" i="10"/>
  <c r="BM7248" i="10"/>
  <c r="BL7248" i="10"/>
  <c r="BM7247" i="10"/>
  <c r="BL7247" i="10"/>
  <c r="BO7247" i="10" s="1"/>
  <c r="BO7246" i="10"/>
  <c r="BM7246" i="10"/>
  <c r="BP7246" i="10" s="1"/>
  <c r="BL7246" i="10"/>
  <c r="BO7245" i="10"/>
  <c r="BM7245" i="10"/>
  <c r="BP7245" i="10" s="1"/>
  <c r="BL7245" i="10"/>
  <c r="BM7244" i="10"/>
  <c r="BP7244" i="10" s="1"/>
  <c r="BL7244" i="10"/>
  <c r="BO7243" i="10"/>
  <c r="BM7243" i="10"/>
  <c r="BP7243" i="10" s="1"/>
  <c r="BL7243" i="10"/>
  <c r="BM7242" i="10"/>
  <c r="BL7242" i="10"/>
  <c r="BO7242" i="10" s="1"/>
  <c r="BM7241" i="10"/>
  <c r="BP7241" i="10" s="1"/>
  <c r="BL7241" i="10"/>
  <c r="BM7240" i="10"/>
  <c r="BL7240" i="10"/>
  <c r="BO7240" i="10" s="1"/>
  <c r="BM7239" i="10"/>
  <c r="BP7239" i="10" s="1"/>
  <c r="BL7239" i="10"/>
  <c r="BM7238" i="10"/>
  <c r="BL7238" i="10"/>
  <c r="BM7237" i="10"/>
  <c r="BL7237" i="10"/>
  <c r="BO7237" i="10" s="1"/>
  <c r="BM7236" i="10"/>
  <c r="BL7236" i="10"/>
  <c r="BM7235" i="10"/>
  <c r="BP7235" i="10" s="1"/>
  <c r="BL7235" i="10"/>
  <c r="BM7234" i="10"/>
  <c r="BL7234" i="10"/>
  <c r="BO7234" i="10" s="1"/>
  <c r="BM7233" i="10"/>
  <c r="BP7233" i="10" s="1"/>
  <c r="BL7233" i="10"/>
  <c r="BO7233" i="10" s="1"/>
  <c r="BM7232" i="10"/>
  <c r="BL7232" i="10"/>
  <c r="BM7231" i="10"/>
  <c r="BP7231" i="10" s="1"/>
  <c r="BL7231" i="10"/>
  <c r="BM7230" i="10"/>
  <c r="BO7230" i="10" s="1"/>
  <c r="BL7230" i="10"/>
  <c r="BM7229" i="10"/>
  <c r="BP7229" i="10" s="1"/>
  <c r="BL7229" i="10"/>
  <c r="BP7228" i="10"/>
  <c r="BO7228" i="10"/>
  <c r="BM7228" i="10"/>
  <c r="BL7228" i="10"/>
  <c r="BM7227" i="10"/>
  <c r="BL7227" i="10"/>
  <c r="BM7226" i="10"/>
  <c r="BL7226" i="10"/>
  <c r="BP7226" i="10" s="1"/>
  <c r="BM7225" i="10"/>
  <c r="BL7225" i="10"/>
  <c r="BM7224" i="10"/>
  <c r="BP7224" i="10" s="1"/>
  <c r="BL7224" i="10"/>
  <c r="BM7223" i="10"/>
  <c r="BL7223" i="10"/>
  <c r="BM7222" i="10"/>
  <c r="BL7222" i="10"/>
  <c r="BO7222" i="10" s="1"/>
  <c r="BM7221" i="10"/>
  <c r="BP7221" i="10" s="1"/>
  <c r="BL7221" i="10"/>
  <c r="BM7220" i="10"/>
  <c r="BL7220" i="10"/>
  <c r="BM7219" i="10"/>
  <c r="BP7219" i="10" s="1"/>
  <c r="BL7219" i="10"/>
  <c r="BO7218" i="10"/>
  <c r="BM7218" i="10"/>
  <c r="BP7218" i="10" s="1"/>
  <c r="BL7218" i="10"/>
  <c r="BM7217" i="10"/>
  <c r="BL7217" i="10"/>
  <c r="BM7216" i="10"/>
  <c r="BL7216" i="10"/>
  <c r="BM7215" i="10"/>
  <c r="BL7215" i="10"/>
  <c r="BM7214" i="10"/>
  <c r="BL7214" i="10"/>
  <c r="BM7213" i="10"/>
  <c r="BP7213" i="10" s="1"/>
  <c r="BL7213" i="10"/>
  <c r="BO7213" i="10" s="1"/>
  <c r="BO7212" i="10"/>
  <c r="BM7212" i="10"/>
  <c r="BL7212" i="10"/>
  <c r="BM7211" i="10"/>
  <c r="BP7211" i="10" s="1"/>
  <c r="BL7211" i="10"/>
  <c r="BM7210" i="10"/>
  <c r="BP7210" i="10" s="1"/>
  <c r="BL7210" i="10"/>
  <c r="BM7209" i="10"/>
  <c r="BL7209" i="10"/>
  <c r="BP7209" i="10" s="1"/>
  <c r="BM7208" i="10"/>
  <c r="BL7208" i="10"/>
  <c r="BM7207" i="10"/>
  <c r="BL7207" i="10"/>
  <c r="BP7206" i="10"/>
  <c r="BO7206" i="10"/>
  <c r="BM7206" i="10"/>
  <c r="BL7206" i="10"/>
  <c r="BM7205" i="10"/>
  <c r="BO7205" i="10" s="1"/>
  <c r="BL7205" i="10"/>
  <c r="BP7204" i="10"/>
  <c r="BM7204" i="10"/>
  <c r="BO7204" i="10" s="1"/>
  <c r="BL7204" i="10"/>
  <c r="BM7203" i="10"/>
  <c r="BL7203" i="10"/>
  <c r="BP7203" i="10" s="1"/>
  <c r="BM7202" i="10"/>
  <c r="BP7202" i="10" s="1"/>
  <c r="BL7202" i="10"/>
  <c r="BM7201" i="10"/>
  <c r="BP7201" i="10" s="1"/>
  <c r="BL7201" i="10"/>
  <c r="BM7200" i="10"/>
  <c r="BL7200" i="10"/>
  <c r="BM7199" i="10"/>
  <c r="BL7199" i="10"/>
  <c r="BP7199" i="10" s="1"/>
  <c r="BM7198" i="10"/>
  <c r="BL7198" i="10"/>
  <c r="BO7198" i="10" s="1"/>
  <c r="BM7197" i="10"/>
  <c r="BL7197" i="10"/>
  <c r="BM7196" i="10"/>
  <c r="BL7196" i="10"/>
  <c r="BP7196" i="10" s="1"/>
  <c r="BM7195" i="10"/>
  <c r="BP7195" i="10" s="1"/>
  <c r="BL7195" i="10"/>
  <c r="BM7194" i="10"/>
  <c r="BL7194" i="10"/>
  <c r="BO7194" i="10" s="1"/>
  <c r="BM7193" i="10"/>
  <c r="BP7193" i="10" s="1"/>
  <c r="BL7193" i="10"/>
  <c r="BM7192" i="10"/>
  <c r="BP7192" i="10" s="1"/>
  <c r="BL7192" i="10"/>
  <c r="BM7191" i="10"/>
  <c r="BL7191" i="10"/>
  <c r="BM7190" i="10"/>
  <c r="BL7190" i="10"/>
  <c r="BO7190" i="10" s="1"/>
  <c r="BM7189" i="10"/>
  <c r="BL7189" i="10"/>
  <c r="BM7188" i="10"/>
  <c r="BL7188" i="10"/>
  <c r="BO7188" i="10" s="1"/>
  <c r="BM7187" i="10"/>
  <c r="BL7187" i="10"/>
  <c r="BM7186" i="10"/>
  <c r="BP7186" i="10" s="1"/>
  <c r="BL7186" i="10"/>
  <c r="BM7185" i="10"/>
  <c r="BL7185" i="10"/>
  <c r="BM7184" i="10"/>
  <c r="BL7184" i="10"/>
  <c r="BM7183" i="10"/>
  <c r="BL7183" i="10"/>
  <c r="BO7183" i="10" s="1"/>
  <c r="BM7182" i="10"/>
  <c r="BL7182" i="10"/>
  <c r="BP7181" i="10"/>
  <c r="BO7181" i="10"/>
  <c r="BM7181" i="10"/>
  <c r="BL7181" i="10"/>
  <c r="BO7180" i="10"/>
  <c r="BM7180" i="10"/>
  <c r="BP7180" i="10" s="1"/>
  <c r="BL7180" i="10"/>
  <c r="BM7179" i="10"/>
  <c r="BL7179" i="10"/>
  <c r="BO7179" i="10" s="1"/>
  <c r="BM7178" i="10"/>
  <c r="BL7178" i="10"/>
  <c r="BM7177" i="10"/>
  <c r="BL7177" i="10"/>
  <c r="BM7176" i="10"/>
  <c r="BL7176" i="10"/>
  <c r="BM7175" i="10"/>
  <c r="BP7175" i="10" s="1"/>
  <c r="BL7175" i="10"/>
  <c r="BM7174" i="10"/>
  <c r="BP7174" i="10" s="1"/>
  <c r="BL7174" i="10"/>
  <c r="BM7173" i="10"/>
  <c r="BL7173" i="10"/>
  <c r="BM7172" i="10"/>
  <c r="BL7172" i="10"/>
  <c r="BM7171" i="10"/>
  <c r="BL7171" i="10"/>
  <c r="BM7170" i="10"/>
  <c r="BL7170" i="10"/>
  <c r="BM7169" i="10"/>
  <c r="BL7169" i="10"/>
  <c r="BO7169" i="10" s="1"/>
  <c r="BM7168" i="10"/>
  <c r="BL7168" i="10"/>
  <c r="BM7167" i="10"/>
  <c r="BP7167" i="10" s="1"/>
  <c r="BL7167" i="10"/>
  <c r="BM7166" i="10"/>
  <c r="BL7166" i="10"/>
  <c r="BM7165" i="10"/>
  <c r="BP7165" i="10" s="1"/>
  <c r="BL7165" i="10"/>
  <c r="BO7164" i="10"/>
  <c r="BM7164" i="10"/>
  <c r="BL7164" i="10"/>
  <c r="BM7163" i="10"/>
  <c r="BL7163" i="10"/>
  <c r="BM7162" i="10"/>
  <c r="BL7162" i="10"/>
  <c r="BO7162" i="10" s="1"/>
  <c r="BM7161" i="10"/>
  <c r="BP7161" i="10" s="1"/>
  <c r="BL7161" i="10"/>
  <c r="BM7160" i="10"/>
  <c r="BL7160" i="10"/>
  <c r="BO7159" i="10"/>
  <c r="BM7159" i="10"/>
  <c r="BL7159" i="10"/>
  <c r="BP7159" i="10" s="1"/>
  <c r="BM7158" i="10"/>
  <c r="BL7158" i="10"/>
  <c r="BO7158" i="10" s="1"/>
  <c r="BM7157" i="10"/>
  <c r="BP7157" i="10" s="1"/>
  <c r="BL7157" i="10"/>
  <c r="BM7156" i="10"/>
  <c r="BP7156" i="10" s="1"/>
  <c r="BL7156" i="10"/>
  <c r="BM7155" i="10"/>
  <c r="BL7155" i="10"/>
  <c r="BP7154" i="10"/>
  <c r="BO7154" i="10"/>
  <c r="BM7154" i="10"/>
  <c r="BL7154" i="10"/>
  <c r="BM7153" i="10"/>
  <c r="BL7153" i="10"/>
  <c r="BO7153" i="10" s="1"/>
  <c r="BM7152" i="10"/>
  <c r="BL7152" i="10"/>
  <c r="BM7151" i="10"/>
  <c r="BL7151" i="10"/>
  <c r="BP7151" i="10" s="1"/>
  <c r="BM7150" i="10"/>
  <c r="BP7150" i="10" s="1"/>
  <c r="BL7150" i="10"/>
  <c r="BM7149" i="10"/>
  <c r="BL7149" i="10"/>
  <c r="BO7149" i="10" s="1"/>
  <c r="BM7148" i="10"/>
  <c r="BP7148" i="10" s="1"/>
  <c r="BL7148" i="10"/>
  <c r="BM7147" i="10"/>
  <c r="BL7147" i="10"/>
  <c r="BO7147" i="10" s="1"/>
  <c r="BM7146" i="10"/>
  <c r="BL7146" i="10"/>
  <c r="BM7145" i="10"/>
  <c r="BL7145" i="10"/>
  <c r="BM7144" i="10"/>
  <c r="BL7144" i="10"/>
  <c r="BO7144" i="10" s="1"/>
  <c r="BM7143" i="10"/>
  <c r="BL7143" i="10"/>
  <c r="BM7142" i="10"/>
  <c r="BL7142" i="10"/>
  <c r="BO7142" i="10" s="1"/>
  <c r="BM7141" i="10"/>
  <c r="BP7141" i="10" s="1"/>
  <c r="BL7141" i="10"/>
  <c r="BM7140" i="10"/>
  <c r="BL7140" i="10"/>
  <c r="BO7140" i="10" s="1"/>
  <c r="BM7139" i="10"/>
  <c r="BP7139" i="10" s="1"/>
  <c r="BL7139" i="10"/>
  <c r="BM7138" i="10"/>
  <c r="BP7138" i="10" s="1"/>
  <c r="BL7138" i="10"/>
  <c r="BM7137" i="10"/>
  <c r="BL7137" i="10"/>
  <c r="BO7137" i="10" s="1"/>
  <c r="BM7136" i="10"/>
  <c r="BL7136" i="10"/>
  <c r="BM7135" i="10"/>
  <c r="BL7135" i="10"/>
  <c r="BM7134" i="10"/>
  <c r="BL7134" i="10"/>
  <c r="BO7134" i="10" s="1"/>
  <c r="BM7133" i="10"/>
  <c r="BL7133" i="10"/>
  <c r="BM7132" i="10"/>
  <c r="BL7132" i="10"/>
  <c r="BM7131" i="10"/>
  <c r="BL7131" i="10"/>
  <c r="BM7130" i="10"/>
  <c r="BL7130" i="10"/>
  <c r="BO7130" i="10" s="1"/>
  <c r="BP7129" i="10"/>
  <c r="BO7129" i="10"/>
  <c r="BM7129" i="10"/>
  <c r="BL7129" i="10"/>
  <c r="BM7128" i="10"/>
  <c r="BP7128" i="10" s="1"/>
  <c r="BL7128" i="10"/>
  <c r="BM7127" i="10"/>
  <c r="BL7127" i="10"/>
  <c r="BO7127" i="10" s="1"/>
  <c r="BM7126" i="10"/>
  <c r="BP7126" i="10" s="1"/>
  <c r="BL7126" i="10"/>
  <c r="BM7125" i="10"/>
  <c r="BP7125" i="10" s="1"/>
  <c r="BL7125" i="10"/>
  <c r="BM7124" i="10"/>
  <c r="BO7124" i="10" s="1"/>
  <c r="BL7124" i="10"/>
  <c r="BM7123" i="10"/>
  <c r="BL7123" i="10"/>
  <c r="BO7123" i="10" s="1"/>
  <c r="BM7122" i="10"/>
  <c r="BL7122" i="10"/>
  <c r="BO7122" i="10" s="1"/>
  <c r="BM7121" i="10"/>
  <c r="BL7121" i="10"/>
  <c r="BP7121" i="10" s="1"/>
  <c r="BM7120" i="10"/>
  <c r="BL7120" i="10"/>
  <c r="BO7120" i="10" s="1"/>
  <c r="BO7119" i="10"/>
  <c r="BM7119" i="10"/>
  <c r="BL7119" i="10"/>
  <c r="BM7118" i="10"/>
  <c r="BP7118" i="10" s="1"/>
  <c r="BL7118" i="10"/>
  <c r="BM7117" i="10"/>
  <c r="BL7117" i="10"/>
  <c r="BM7116" i="10"/>
  <c r="BL7116" i="10"/>
  <c r="BM7115" i="10"/>
  <c r="BL7115" i="10"/>
  <c r="BM7114" i="10"/>
  <c r="BL7114" i="10"/>
  <c r="BP7113" i="10"/>
  <c r="BM7113" i="10"/>
  <c r="BL7113" i="10"/>
  <c r="BM7112" i="10"/>
  <c r="BP7112" i="10" s="1"/>
  <c r="BL7112" i="10"/>
  <c r="BM7111" i="10"/>
  <c r="BL7111" i="10"/>
  <c r="BO7111" i="10" s="1"/>
  <c r="BM7110" i="10"/>
  <c r="BL7110" i="10"/>
  <c r="BM7109" i="10"/>
  <c r="BL7109" i="10"/>
  <c r="BM7108" i="10"/>
  <c r="BL7108" i="10"/>
  <c r="BO7107" i="10"/>
  <c r="BM7107" i="10"/>
  <c r="BP7107" i="10" s="1"/>
  <c r="BL7107" i="10"/>
  <c r="BM7106" i="10"/>
  <c r="BP7106" i="10" s="1"/>
  <c r="BL7106" i="10"/>
  <c r="BO7106" i="10" s="1"/>
  <c r="BM7105" i="10"/>
  <c r="BL7105" i="10"/>
  <c r="BM7104" i="10"/>
  <c r="BL7104" i="10"/>
  <c r="BM7103" i="10"/>
  <c r="BL7103" i="10"/>
  <c r="BM7102" i="10"/>
  <c r="BL7102" i="10"/>
  <c r="BO7102" i="10" s="1"/>
  <c r="BP7101" i="10"/>
  <c r="BM7101" i="10"/>
  <c r="BL7101" i="10"/>
  <c r="BO7101" i="10" s="1"/>
  <c r="BM7100" i="10"/>
  <c r="BP7100" i="10" s="1"/>
  <c r="BL7100" i="10"/>
  <c r="BM7099" i="10"/>
  <c r="BL7099" i="10"/>
  <c r="BM7098" i="10"/>
  <c r="BL7098" i="10"/>
  <c r="BM7097" i="10"/>
  <c r="BP7097" i="10" s="1"/>
  <c r="BL7097" i="10"/>
  <c r="BM7096" i="10"/>
  <c r="BP7096" i="10" s="1"/>
  <c r="BL7096" i="10"/>
  <c r="BP7095" i="10"/>
  <c r="BM7095" i="10"/>
  <c r="BO7095" i="10" s="1"/>
  <c r="BL7095" i="10"/>
  <c r="BM7094" i="10"/>
  <c r="BL7094" i="10"/>
  <c r="BO7094" i="10" s="1"/>
  <c r="BM7093" i="10"/>
  <c r="BL7093" i="10"/>
  <c r="BM7092" i="10"/>
  <c r="BP7092" i="10" s="1"/>
  <c r="BL7092" i="10"/>
  <c r="BM7091" i="10"/>
  <c r="BL7091" i="10"/>
  <c r="BM7090" i="10"/>
  <c r="BL7090" i="10"/>
  <c r="BO7090" i="10" s="1"/>
  <c r="BM7089" i="10"/>
  <c r="BP7089" i="10" s="1"/>
  <c r="BL7089" i="10"/>
  <c r="BM7088" i="10"/>
  <c r="BL7088" i="10"/>
  <c r="BM7087" i="10"/>
  <c r="BP7087" i="10" s="1"/>
  <c r="BL7087" i="10"/>
  <c r="BO7086" i="10"/>
  <c r="BM7086" i="10"/>
  <c r="BL7086" i="10"/>
  <c r="BM7085" i="10"/>
  <c r="BL7085" i="10"/>
  <c r="BO7085" i="10" s="1"/>
  <c r="BP7084" i="10"/>
  <c r="BO7084" i="10"/>
  <c r="BM7084" i="10"/>
  <c r="BL7084" i="10"/>
  <c r="BP7083" i="10"/>
  <c r="BM7083" i="10"/>
  <c r="BL7083" i="10"/>
  <c r="BO7083" i="10" s="1"/>
  <c r="BM7082" i="10"/>
  <c r="BP7082" i="10" s="1"/>
  <c r="BL7082" i="10"/>
  <c r="BM7081" i="10"/>
  <c r="BP7081" i="10" s="1"/>
  <c r="BL7081" i="10"/>
  <c r="BM7080" i="10"/>
  <c r="BL7080" i="10"/>
  <c r="BM7079" i="10"/>
  <c r="BL7079" i="10"/>
  <c r="BP7079" i="10" s="1"/>
  <c r="BM7078" i="10"/>
  <c r="BL7078" i="10"/>
  <c r="BM7077" i="10"/>
  <c r="BL7077" i="10"/>
  <c r="BM7076" i="10"/>
  <c r="BL7076" i="10"/>
  <c r="BO7075" i="10"/>
  <c r="BM7075" i="10"/>
  <c r="BP7075" i="10" s="1"/>
  <c r="BL7075" i="10"/>
  <c r="BM7074" i="10"/>
  <c r="BP7074" i="10" s="1"/>
  <c r="BL7074" i="10"/>
  <c r="BM7073" i="10"/>
  <c r="BL7073" i="10"/>
  <c r="BO7073" i="10" s="1"/>
  <c r="BM7072" i="10"/>
  <c r="BL7072" i="10"/>
  <c r="BO7072" i="10" s="1"/>
  <c r="BP7071" i="10"/>
  <c r="BM7071" i="10"/>
  <c r="BL7071" i="10"/>
  <c r="BO7071" i="10" s="1"/>
  <c r="BM7070" i="10"/>
  <c r="BL7070" i="10"/>
  <c r="BO7070" i="10" s="1"/>
  <c r="BM7069" i="10"/>
  <c r="BP7069" i="10" s="1"/>
  <c r="BL7069" i="10"/>
  <c r="BM7068" i="10"/>
  <c r="BP7068" i="10" s="1"/>
  <c r="BL7068" i="10"/>
  <c r="BM7067" i="10"/>
  <c r="BL7067" i="10"/>
  <c r="BO7067" i="10" s="1"/>
  <c r="BO7066" i="10"/>
  <c r="BM7066" i="10"/>
  <c r="BP7066" i="10" s="1"/>
  <c r="BL7066" i="10"/>
  <c r="BP7065" i="10"/>
  <c r="BM7065" i="10"/>
  <c r="BL7065" i="10"/>
  <c r="BO7065" i="10" s="1"/>
  <c r="BP7064" i="10"/>
  <c r="BO7064" i="10"/>
  <c r="BM7064" i="10"/>
  <c r="BL7064" i="10"/>
  <c r="BM7063" i="10"/>
  <c r="BP7063" i="10" s="1"/>
  <c r="BL7063" i="10"/>
  <c r="BO7062" i="10"/>
  <c r="BM7062" i="10"/>
  <c r="BP7062" i="10" s="1"/>
  <c r="BL7062" i="10"/>
  <c r="BM7061" i="10"/>
  <c r="BL7061" i="10"/>
  <c r="BO7061" i="10" s="1"/>
  <c r="BP7060" i="10"/>
  <c r="BO7060" i="10"/>
  <c r="BM7060" i="10"/>
  <c r="BL7060" i="10"/>
  <c r="BM7059" i="10"/>
  <c r="BL7059" i="10"/>
  <c r="BM7058" i="10"/>
  <c r="BL7058" i="10"/>
  <c r="BM7057" i="10"/>
  <c r="BL7057" i="10"/>
  <c r="BO7057" i="10" s="1"/>
  <c r="BM7056" i="10"/>
  <c r="BL7056" i="10"/>
  <c r="BM7055" i="10"/>
  <c r="BL7055" i="10"/>
  <c r="BP7054" i="10"/>
  <c r="BO7054" i="10"/>
  <c r="BM7054" i="10"/>
  <c r="BL7054" i="10"/>
  <c r="BM7053" i="10"/>
  <c r="BL7053" i="10"/>
  <c r="BM7052" i="10"/>
  <c r="BL7052" i="10"/>
  <c r="BM7051" i="10"/>
  <c r="BL7051" i="10"/>
  <c r="BP7051" i="10" s="1"/>
  <c r="BM7050" i="10"/>
  <c r="BP7050" i="10" s="1"/>
  <c r="BL7050" i="10"/>
  <c r="BO7050" i="10" s="1"/>
  <c r="BM7049" i="10"/>
  <c r="BL7049" i="10"/>
  <c r="BM7048" i="10"/>
  <c r="BL7048" i="10"/>
  <c r="BO7048" i="10" s="1"/>
  <c r="BM7047" i="10"/>
  <c r="BL7047" i="10"/>
  <c r="BM7046" i="10"/>
  <c r="BL7046" i="10"/>
  <c r="BM7045" i="10"/>
  <c r="BP7045" i="10" s="1"/>
  <c r="BL7045" i="10"/>
  <c r="BM7044" i="10"/>
  <c r="BP7044" i="10" s="1"/>
  <c r="BL7044" i="10"/>
  <c r="BO7044" i="10" s="1"/>
  <c r="BM7043" i="10"/>
  <c r="BL7043" i="10"/>
  <c r="BP7043" i="10" s="1"/>
  <c r="BM7042" i="10"/>
  <c r="BP7042" i="10" s="1"/>
  <c r="BL7042" i="10"/>
  <c r="BM7041" i="10"/>
  <c r="BL7041" i="10"/>
  <c r="BM7040" i="10"/>
  <c r="BL7040" i="10"/>
  <c r="BO7040" i="10" s="1"/>
  <c r="BM7039" i="10"/>
  <c r="BP7039" i="10" s="1"/>
  <c r="BL7039" i="10"/>
  <c r="BM7038" i="10"/>
  <c r="BL7038" i="10"/>
  <c r="BO7037" i="10"/>
  <c r="BM7037" i="10"/>
  <c r="BP7037" i="10" s="1"/>
  <c r="BL7037" i="10"/>
  <c r="BM7036" i="10"/>
  <c r="BL7036" i="10"/>
  <c r="BO7036" i="10" s="1"/>
  <c r="BM7035" i="10"/>
  <c r="BL7035" i="10"/>
  <c r="BM7034" i="10"/>
  <c r="BL7034" i="10"/>
  <c r="BO7034" i="10" s="1"/>
  <c r="BP7033" i="10"/>
  <c r="BO7033" i="10"/>
  <c r="BM7033" i="10"/>
  <c r="BL7033" i="10"/>
  <c r="BM7032" i="10"/>
  <c r="BL7032" i="10"/>
  <c r="BO7032" i="10" s="1"/>
  <c r="BM7031" i="10"/>
  <c r="BL7031" i="10"/>
  <c r="BO7031" i="10" s="1"/>
  <c r="BP7030" i="10"/>
  <c r="BM7030" i="10"/>
  <c r="BL7030" i="10"/>
  <c r="BO7030" i="10" s="1"/>
  <c r="BM7029" i="10"/>
  <c r="BL7029" i="10"/>
  <c r="BM7028" i="10"/>
  <c r="BL7028" i="10"/>
  <c r="BM7027" i="10"/>
  <c r="BL7027" i="10"/>
  <c r="BO7027" i="10" s="1"/>
  <c r="BM7026" i="10"/>
  <c r="BL7026" i="10"/>
  <c r="BO7026" i="10" s="1"/>
  <c r="BM7025" i="10"/>
  <c r="BP7025" i="10" s="1"/>
  <c r="BL7025" i="10"/>
  <c r="BM7024" i="10"/>
  <c r="BL7024" i="10"/>
  <c r="BM7023" i="10"/>
  <c r="BP7023" i="10" s="1"/>
  <c r="BL7023" i="10"/>
  <c r="BM7022" i="10"/>
  <c r="BL7022" i="10"/>
  <c r="BO7022" i="10" s="1"/>
  <c r="BM7021" i="10"/>
  <c r="BO7021" i="10" s="1"/>
  <c r="BL7021" i="10"/>
  <c r="BM7020" i="10"/>
  <c r="BL7020" i="10"/>
  <c r="BM7019" i="10"/>
  <c r="BL7019" i="10"/>
  <c r="BM7018" i="10"/>
  <c r="BL7018" i="10"/>
  <c r="BO7017" i="10"/>
  <c r="BM7017" i="10"/>
  <c r="BL7017" i="10"/>
  <c r="BP7016" i="10"/>
  <c r="BO7016" i="10"/>
  <c r="BM7016" i="10"/>
  <c r="BL7016" i="10"/>
  <c r="BM7015" i="10"/>
  <c r="BP7015" i="10" s="1"/>
  <c r="BL7015" i="10"/>
  <c r="BM7014" i="10"/>
  <c r="BP7014" i="10" s="1"/>
  <c r="BL7014" i="10"/>
  <c r="BO7014" i="10" s="1"/>
  <c r="BO7013" i="10"/>
  <c r="BM7013" i="10"/>
  <c r="BP7013" i="10" s="1"/>
  <c r="BL7013" i="10"/>
  <c r="BM7012" i="10"/>
  <c r="BP7012" i="10" s="1"/>
  <c r="BL7012" i="10"/>
  <c r="BM7011" i="10"/>
  <c r="BL7011" i="10"/>
  <c r="BM7010" i="10"/>
  <c r="BL7010" i="10"/>
  <c r="BO7010" i="10" s="1"/>
  <c r="BP7009" i="10"/>
  <c r="BM7009" i="10"/>
  <c r="BL7009" i="10"/>
  <c r="BO7009" i="10" s="1"/>
  <c r="BP7008" i="10"/>
  <c r="BM7008" i="10"/>
  <c r="BL7008" i="10"/>
  <c r="BO7008" i="10" s="1"/>
  <c r="BO7007" i="10"/>
  <c r="BM7007" i="10"/>
  <c r="BP7007" i="10" s="1"/>
  <c r="BL7007" i="10"/>
  <c r="BM7006" i="10"/>
  <c r="BP7006" i="10" s="1"/>
  <c r="BL7006" i="10"/>
  <c r="BO7006" i="10" s="1"/>
  <c r="BM7005" i="10"/>
  <c r="BL7005" i="10"/>
  <c r="BP7005" i="10" s="1"/>
  <c r="BP7004" i="10"/>
  <c r="BO7004" i="10"/>
  <c r="BM7004" i="10"/>
  <c r="BL7004" i="10"/>
  <c r="BM7003" i="10"/>
  <c r="BL7003" i="10"/>
  <c r="BO7003" i="10" s="1"/>
  <c r="BM7002" i="10"/>
  <c r="BL7002" i="10"/>
  <c r="BM7001" i="10"/>
  <c r="BL7001" i="10"/>
  <c r="BO7001" i="10" s="1"/>
  <c r="BP7000" i="10"/>
  <c r="BM7000" i="10"/>
  <c r="BL7000" i="10"/>
  <c r="BO7000" i="10" s="1"/>
  <c r="BP6999" i="10"/>
  <c r="BO6999" i="10"/>
  <c r="BM6999" i="10"/>
  <c r="BL6999" i="10"/>
  <c r="BM6998" i="10"/>
  <c r="BL6998" i="10"/>
  <c r="BM6997" i="10"/>
  <c r="BO6997" i="10" s="1"/>
  <c r="BL6997" i="10"/>
  <c r="BM6996" i="10"/>
  <c r="BL6996" i="10"/>
  <c r="BO6996" i="10" s="1"/>
  <c r="BP6995" i="10"/>
  <c r="BO6995" i="10"/>
  <c r="BM6995" i="10"/>
  <c r="BL6995" i="10"/>
  <c r="BO6994" i="10"/>
  <c r="BM6994" i="10"/>
  <c r="BL6994" i="10"/>
  <c r="BM6993" i="10"/>
  <c r="BP6993" i="10" s="1"/>
  <c r="BL6993" i="10"/>
  <c r="BO6993" i="10" s="1"/>
  <c r="BM6992" i="10"/>
  <c r="BL6992" i="10"/>
  <c r="BP6991" i="10"/>
  <c r="BM6991" i="10"/>
  <c r="BL6991" i="10"/>
  <c r="BO6991" i="10" s="1"/>
  <c r="BM6990" i="10"/>
  <c r="BL6990" i="10"/>
  <c r="BM6989" i="10"/>
  <c r="BL6989" i="10"/>
  <c r="BM6988" i="10"/>
  <c r="BP6988" i="10" s="1"/>
  <c r="BL6988" i="10"/>
  <c r="BM6987" i="10"/>
  <c r="BP6987" i="10" s="1"/>
  <c r="BL6987" i="10"/>
  <c r="BM6986" i="10"/>
  <c r="BP6986" i="10" s="1"/>
  <c r="BL6986" i="10"/>
  <c r="BO6986" i="10" s="1"/>
  <c r="BM6985" i="10"/>
  <c r="BL6985" i="10"/>
  <c r="BO6985" i="10" s="1"/>
  <c r="BM6984" i="10"/>
  <c r="BP6984" i="10" s="1"/>
  <c r="BL6984" i="10"/>
  <c r="BM6983" i="10"/>
  <c r="BL6983" i="10"/>
  <c r="BM6982" i="10"/>
  <c r="BL6982" i="10"/>
  <c r="BP6981" i="10"/>
  <c r="BO6981" i="10"/>
  <c r="BM6981" i="10"/>
  <c r="BL6981" i="10"/>
  <c r="BM6980" i="10"/>
  <c r="BP6980" i="10" s="1"/>
  <c r="BL6980" i="10"/>
  <c r="BM6979" i="10"/>
  <c r="BL6979" i="10"/>
  <c r="BM6978" i="10"/>
  <c r="BL6978" i="10"/>
  <c r="BO6978" i="10" s="1"/>
  <c r="BM6977" i="10"/>
  <c r="BP6977" i="10" s="1"/>
  <c r="BL6977" i="10"/>
  <c r="BM6976" i="10"/>
  <c r="BL6976" i="10"/>
  <c r="BO6976" i="10" s="1"/>
  <c r="BP6975" i="10"/>
  <c r="BM6975" i="10"/>
  <c r="BO6975" i="10" s="1"/>
  <c r="BL6975" i="10"/>
  <c r="BM6974" i="10"/>
  <c r="BL6974" i="10"/>
  <c r="BO6974" i="10" s="1"/>
  <c r="BM6973" i="10"/>
  <c r="BL6973" i="10"/>
  <c r="BM6972" i="10"/>
  <c r="BL6972" i="10"/>
  <c r="BO6972" i="10" s="1"/>
  <c r="BM6971" i="10"/>
  <c r="BP6971" i="10" s="1"/>
  <c r="BL6971" i="10"/>
  <c r="BM6970" i="10"/>
  <c r="BL6970" i="10"/>
  <c r="BM6969" i="10"/>
  <c r="BP6969" i="10" s="1"/>
  <c r="BL6969" i="10"/>
  <c r="BM6968" i="10"/>
  <c r="BP6968" i="10" s="1"/>
  <c r="BL6968" i="10"/>
  <c r="BM6967" i="10"/>
  <c r="BP6967" i="10" s="1"/>
  <c r="BL6967" i="10"/>
  <c r="BM6966" i="10"/>
  <c r="BL6966" i="10"/>
  <c r="BM6965" i="10"/>
  <c r="BL6965" i="10"/>
  <c r="BO6965" i="10" s="1"/>
  <c r="BM6964" i="10"/>
  <c r="BL6964" i="10"/>
  <c r="BM6963" i="10"/>
  <c r="BP6963" i="10" s="1"/>
  <c r="BL6963" i="10"/>
  <c r="BM6962" i="10"/>
  <c r="BL6962" i="10"/>
  <c r="BO6962" i="10" s="1"/>
  <c r="BM6961" i="10"/>
  <c r="BP6961" i="10" s="1"/>
  <c r="BL6961" i="10"/>
  <c r="BM6960" i="10"/>
  <c r="BL6960" i="10"/>
  <c r="BO6960" i="10" s="1"/>
  <c r="BM6959" i="10"/>
  <c r="BL6959" i="10"/>
  <c r="BP6959" i="10" s="1"/>
  <c r="BP6958" i="10"/>
  <c r="BM6958" i="10"/>
  <c r="BO6958" i="10" s="1"/>
  <c r="BL6958" i="10"/>
  <c r="BM6957" i="10"/>
  <c r="BP6957" i="10" s="1"/>
  <c r="BL6957" i="10"/>
  <c r="BM6956" i="10"/>
  <c r="BP6956" i="10" s="1"/>
  <c r="BL6956" i="10"/>
  <c r="BM6955" i="10"/>
  <c r="BL6955" i="10"/>
  <c r="BP6955" i="10" s="1"/>
  <c r="BM6954" i="10"/>
  <c r="BL6954" i="10"/>
  <c r="BO6954" i="10" s="1"/>
  <c r="BM6953" i="10"/>
  <c r="BL6953" i="10"/>
  <c r="BO6953" i="10" s="1"/>
  <c r="BM6952" i="10"/>
  <c r="BL6952" i="10"/>
  <c r="BO6952" i="10" s="1"/>
  <c r="BM6951" i="10"/>
  <c r="BL6951" i="10"/>
  <c r="BM6950" i="10"/>
  <c r="BL6950" i="10"/>
  <c r="BM6949" i="10"/>
  <c r="BP6949" i="10" s="1"/>
  <c r="BL6949" i="10"/>
  <c r="BM6948" i="10"/>
  <c r="BL6948" i="10"/>
  <c r="BO6948" i="10" s="1"/>
  <c r="BM6947" i="10"/>
  <c r="BP6947" i="10" s="1"/>
  <c r="BL6947" i="10"/>
  <c r="BM6946" i="10"/>
  <c r="BP6946" i="10" s="1"/>
  <c r="BL6946" i="10"/>
  <c r="BM6945" i="10"/>
  <c r="BL6945" i="10"/>
  <c r="BM6944" i="10"/>
  <c r="BL6944" i="10"/>
  <c r="BM6943" i="10"/>
  <c r="BL6943" i="10"/>
  <c r="BO6943" i="10" s="1"/>
  <c r="BM6942" i="10"/>
  <c r="BL6942" i="10"/>
  <c r="BO6942" i="10" s="1"/>
  <c r="BP6941" i="10"/>
  <c r="BM6941" i="10"/>
  <c r="BL6941" i="10"/>
  <c r="BO6940" i="10"/>
  <c r="BM6940" i="10"/>
  <c r="BP6940" i="10" s="1"/>
  <c r="BL6940" i="10"/>
  <c r="BM6939" i="10"/>
  <c r="BL6939" i="10"/>
  <c r="BO6938" i="10"/>
  <c r="BM6938" i="10"/>
  <c r="BP6938" i="10" s="1"/>
  <c r="BL6938" i="10"/>
  <c r="BO6937" i="10"/>
  <c r="BM6937" i="10"/>
  <c r="BL6937" i="10"/>
  <c r="BM6936" i="10"/>
  <c r="BP6936" i="10" s="1"/>
  <c r="BL6936" i="10"/>
  <c r="BM6935" i="10"/>
  <c r="BL6935" i="10"/>
  <c r="BO6935" i="10" s="1"/>
  <c r="BM6934" i="10"/>
  <c r="BP6934" i="10" s="1"/>
  <c r="BL6934" i="10"/>
  <c r="BM6933" i="10"/>
  <c r="BL6933" i="10"/>
  <c r="BO6933" i="10" s="1"/>
  <c r="BM6932" i="10"/>
  <c r="BL6932" i="10"/>
  <c r="BO6932" i="10" s="1"/>
  <c r="BP6931" i="10"/>
  <c r="BO6931" i="10"/>
  <c r="BM6931" i="10"/>
  <c r="BL6931" i="10"/>
  <c r="BP6930" i="10"/>
  <c r="BO6930" i="10"/>
  <c r="BM6930" i="10"/>
  <c r="BL6930" i="10"/>
  <c r="BM6929" i="10"/>
  <c r="BP6929" i="10" s="1"/>
  <c r="BL6929" i="10"/>
  <c r="BM6928" i="10"/>
  <c r="BP6928" i="10" s="1"/>
  <c r="BL6928" i="10"/>
  <c r="BM6927" i="10"/>
  <c r="BP6927" i="10" s="1"/>
  <c r="BL6927" i="10"/>
  <c r="BP6926" i="10"/>
  <c r="BO6926" i="10"/>
  <c r="BM6926" i="10"/>
  <c r="BL6926" i="10"/>
  <c r="BM6925" i="10"/>
  <c r="BP6925" i="10" s="1"/>
  <c r="BL6925" i="10"/>
  <c r="BM6924" i="10"/>
  <c r="BL6924" i="10"/>
  <c r="BO6924" i="10" s="1"/>
  <c r="BM6923" i="10"/>
  <c r="BL6923" i="10"/>
  <c r="BP6923" i="10" s="1"/>
  <c r="BM6922" i="10"/>
  <c r="BL6922" i="10"/>
  <c r="BO6922" i="10" s="1"/>
  <c r="BM6921" i="10"/>
  <c r="BL6921" i="10"/>
  <c r="BO6921" i="10" s="1"/>
  <c r="BM6920" i="10"/>
  <c r="BL6920" i="10"/>
  <c r="BO6919" i="10"/>
  <c r="BM6919" i="10"/>
  <c r="BL6919" i="10"/>
  <c r="BM6918" i="10"/>
  <c r="BL6918" i="10"/>
  <c r="BM6917" i="10"/>
  <c r="BL6917" i="10"/>
  <c r="BO6916" i="10"/>
  <c r="BM6916" i="10"/>
  <c r="BP6916" i="10" s="1"/>
  <c r="BL6916" i="10"/>
  <c r="BP6915" i="10"/>
  <c r="BO6915" i="10"/>
  <c r="BM6915" i="10"/>
  <c r="BL6915" i="10"/>
  <c r="BP6914" i="10"/>
  <c r="BM6914" i="10"/>
  <c r="BL6914" i="10"/>
  <c r="BM6913" i="10"/>
  <c r="BP6913" i="10" s="1"/>
  <c r="BL6913" i="10"/>
  <c r="BM6912" i="10"/>
  <c r="BL6912" i="10"/>
  <c r="BM6911" i="10"/>
  <c r="BL6911" i="10"/>
  <c r="BO6911" i="10" s="1"/>
  <c r="BM6910" i="10"/>
  <c r="BP6910" i="10" s="1"/>
  <c r="BL6910" i="10"/>
  <c r="BM6909" i="10"/>
  <c r="BL6909" i="10"/>
  <c r="BM6908" i="10"/>
  <c r="BP6908" i="10" s="1"/>
  <c r="BL6908" i="10"/>
  <c r="BM6907" i="10"/>
  <c r="BL6907" i="10"/>
  <c r="BO6907" i="10" s="1"/>
  <c r="BM6906" i="10"/>
  <c r="BL6906" i="10"/>
  <c r="BO6906" i="10" s="1"/>
  <c r="BM6905" i="10"/>
  <c r="BL6905" i="10"/>
  <c r="BP6904" i="10"/>
  <c r="BO6904" i="10"/>
  <c r="BM6904" i="10"/>
  <c r="BL6904" i="10"/>
  <c r="BM6903" i="10"/>
  <c r="BP6903" i="10" s="1"/>
  <c r="BL6903" i="10"/>
  <c r="BM6902" i="10"/>
  <c r="BL6902" i="10"/>
  <c r="BO6902" i="10" s="1"/>
  <c r="BM6901" i="10"/>
  <c r="BL6901" i="10"/>
  <c r="BO6901" i="10" s="1"/>
  <c r="BM6900" i="10"/>
  <c r="BL6900" i="10"/>
  <c r="BM6899" i="10"/>
  <c r="BL6899" i="10"/>
  <c r="BO6898" i="10"/>
  <c r="BM6898" i="10"/>
  <c r="BL6898" i="10"/>
  <c r="BM6897" i="10"/>
  <c r="BL6897" i="10"/>
  <c r="BM6896" i="10"/>
  <c r="BP6896" i="10" s="1"/>
  <c r="BL6896" i="10"/>
  <c r="BO6896" i="10" s="1"/>
  <c r="BM6895" i="10"/>
  <c r="BP6895" i="10" s="1"/>
  <c r="BL6895" i="10"/>
  <c r="BM6894" i="10"/>
  <c r="BP6894" i="10" s="1"/>
  <c r="BL6894" i="10"/>
  <c r="BM6893" i="10"/>
  <c r="BP6893" i="10" s="1"/>
  <c r="BL6893" i="10"/>
  <c r="BM6892" i="10"/>
  <c r="BL6892" i="10"/>
  <c r="BO6892" i="10" s="1"/>
  <c r="BM6891" i="10"/>
  <c r="BL6891" i="10"/>
  <c r="BO6890" i="10"/>
  <c r="BM6890" i="10"/>
  <c r="BL6890" i="10"/>
  <c r="BM6889" i="10"/>
  <c r="BL6889" i="10"/>
  <c r="BO6889" i="10" s="1"/>
  <c r="BP6888" i="10"/>
  <c r="BO6888" i="10"/>
  <c r="BM6888" i="10"/>
  <c r="BL6888" i="10"/>
  <c r="BM6887" i="10"/>
  <c r="BL6887" i="10"/>
  <c r="BO6887" i="10" s="1"/>
  <c r="BM6886" i="10"/>
  <c r="BL6886" i="10"/>
  <c r="BM6885" i="10"/>
  <c r="BP6885" i="10" s="1"/>
  <c r="BL6885" i="10"/>
  <c r="BM6884" i="10"/>
  <c r="BP6884" i="10" s="1"/>
  <c r="BL6884" i="10"/>
  <c r="BP6883" i="10"/>
  <c r="BO6883" i="10"/>
  <c r="BM6883" i="10"/>
  <c r="BL6883" i="10"/>
  <c r="BM6882" i="10"/>
  <c r="BL6882" i="10"/>
  <c r="BO6882" i="10" s="1"/>
  <c r="BM6881" i="10"/>
  <c r="BL6881" i="10"/>
  <c r="BM6880" i="10"/>
  <c r="BL6880" i="10"/>
  <c r="BM6879" i="10"/>
  <c r="BO6879" i="10" s="1"/>
  <c r="BL6879" i="10"/>
  <c r="BM6878" i="10"/>
  <c r="BP6878" i="10" s="1"/>
  <c r="BL6878" i="10"/>
  <c r="BM6877" i="10"/>
  <c r="BL6877" i="10"/>
  <c r="BO6876" i="10"/>
  <c r="BM6876" i="10"/>
  <c r="BL6876" i="10"/>
  <c r="BP6876" i="10" s="1"/>
  <c r="BP6875" i="10"/>
  <c r="BM6875" i="10"/>
  <c r="BL6875" i="10"/>
  <c r="BM6874" i="10"/>
  <c r="BL6874" i="10"/>
  <c r="BO6874" i="10" s="1"/>
  <c r="BM6873" i="10"/>
  <c r="BL6873" i="10"/>
  <c r="BM6872" i="10"/>
  <c r="BL6872" i="10"/>
  <c r="BM6871" i="10"/>
  <c r="BL6871" i="10"/>
  <c r="BO6871" i="10" s="1"/>
  <c r="BM6870" i="10"/>
  <c r="BL6870" i="10"/>
  <c r="BO6870" i="10" s="1"/>
  <c r="BM6869" i="10"/>
  <c r="BP6869" i="10" s="1"/>
  <c r="BL6869" i="10"/>
  <c r="BO6868" i="10"/>
  <c r="BM6868" i="10"/>
  <c r="BP6868" i="10" s="1"/>
  <c r="BL6868" i="10"/>
  <c r="BM6867" i="10"/>
  <c r="BL6867" i="10"/>
  <c r="BO6867" i="10" s="1"/>
  <c r="BO6866" i="10"/>
  <c r="BM6866" i="10"/>
  <c r="BP6866" i="10" s="1"/>
  <c r="BL6866" i="10"/>
  <c r="BM6865" i="10"/>
  <c r="BL6865" i="10"/>
  <c r="BO6865" i="10" s="1"/>
  <c r="BM6864" i="10"/>
  <c r="BL6864" i="10"/>
  <c r="BM6863" i="10"/>
  <c r="BP6863" i="10" s="1"/>
  <c r="BL6863" i="10"/>
  <c r="BO6863" i="10" s="1"/>
  <c r="BO6862" i="10"/>
  <c r="BM6862" i="10"/>
  <c r="BL6862" i="10"/>
  <c r="BM6861" i="10"/>
  <c r="BL6861" i="10"/>
  <c r="BO6861" i="10" s="1"/>
  <c r="BM6860" i="10"/>
  <c r="BP6860" i="10" s="1"/>
  <c r="BL6860" i="10"/>
  <c r="BO6860" i="10" s="1"/>
  <c r="BM6859" i="10"/>
  <c r="BP6859" i="10" s="1"/>
  <c r="BL6859" i="10"/>
  <c r="BM6858" i="10"/>
  <c r="BL6858" i="10"/>
  <c r="BO6858" i="10" s="1"/>
  <c r="BM6857" i="10"/>
  <c r="BP6857" i="10" s="1"/>
  <c r="BL6857" i="10"/>
  <c r="BP6856" i="10"/>
  <c r="BM6856" i="10"/>
  <c r="BL6856" i="10"/>
  <c r="BM6855" i="10"/>
  <c r="BP6855" i="10" s="1"/>
  <c r="BL6855" i="10"/>
  <c r="BO6855" i="10" s="1"/>
  <c r="BM6854" i="10"/>
  <c r="BL6854" i="10"/>
  <c r="BM6853" i="10"/>
  <c r="BP6853" i="10" s="1"/>
  <c r="BL6853" i="10"/>
  <c r="BM6852" i="10"/>
  <c r="BL6852" i="10"/>
  <c r="BM6851" i="10"/>
  <c r="BL6851" i="10"/>
  <c r="BP6851" i="10" s="1"/>
  <c r="BM6850" i="10"/>
  <c r="BP6850" i="10" s="1"/>
  <c r="BL6850" i="10"/>
  <c r="BM6849" i="10"/>
  <c r="BP6849" i="10" s="1"/>
  <c r="BL6849" i="10"/>
  <c r="BO6849" i="10" s="1"/>
  <c r="BP6848" i="10"/>
  <c r="BO6848" i="10"/>
  <c r="BM6848" i="10"/>
  <c r="BL6848" i="10"/>
  <c r="BM6847" i="10"/>
  <c r="BL6847" i="10"/>
  <c r="BO6847" i="10" s="1"/>
  <c r="BO6846" i="10"/>
  <c r="BM6846" i="10"/>
  <c r="BP6846" i="10" s="1"/>
  <c r="BL6846" i="10"/>
  <c r="BM6845" i="10"/>
  <c r="BP6845" i="10" s="1"/>
  <c r="BL6845" i="10"/>
  <c r="BM6844" i="10"/>
  <c r="BL6844" i="10"/>
  <c r="BM6843" i="10"/>
  <c r="BL6843" i="10"/>
  <c r="BM6842" i="10"/>
  <c r="BL6842" i="10"/>
  <c r="BM6841" i="10"/>
  <c r="BL6841" i="10"/>
  <c r="BO6841" i="10" s="1"/>
  <c r="BM6840" i="10"/>
  <c r="BP6840" i="10" s="1"/>
  <c r="BL6840" i="10"/>
  <c r="BM6839" i="10"/>
  <c r="BL6839" i="10"/>
  <c r="BM6838" i="10"/>
  <c r="BL6838" i="10"/>
  <c r="BM6837" i="10"/>
  <c r="BL6837" i="10"/>
  <c r="BM6836" i="10"/>
  <c r="BL6836" i="10"/>
  <c r="BM6835" i="10"/>
  <c r="BL6835" i="10"/>
  <c r="BM6834" i="10"/>
  <c r="BP6834" i="10" s="1"/>
  <c r="BL6834" i="10"/>
  <c r="BM6833" i="10"/>
  <c r="BL6833" i="10"/>
  <c r="BM6832" i="10"/>
  <c r="BP6832" i="10" s="1"/>
  <c r="BL6832" i="10"/>
  <c r="BM6831" i="10"/>
  <c r="BL6831" i="10"/>
  <c r="BM6830" i="10"/>
  <c r="BL6830" i="10"/>
  <c r="BM6829" i="10"/>
  <c r="BP6829" i="10" s="1"/>
  <c r="BL6829" i="10"/>
  <c r="BO6829" i="10" s="1"/>
  <c r="BM6828" i="10"/>
  <c r="BL6828" i="10"/>
  <c r="BO6828" i="10" s="1"/>
  <c r="BM6827" i="10"/>
  <c r="BL6827" i="10"/>
  <c r="BM6826" i="10"/>
  <c r="BL6826" i="10"/>
  <c r="BM6825" i="10"/>
  <c r="BO6825" i="10" s="1"/>
  <c r="BL6825" i="10"/>
  <c r="BM6824" i="10"/>
  <c r="BL6824" i="10"/>
  <c r="BM6823" i="10"/>
  <c r="BL6823" i="10"/>
  <c r="BO6823" i="10" s="1"/>
  <c r="BM6822" i="10"/>
  <c r="BL6822" i="10"/>
  <c r="BO6822" i="10" s="1"/>
  <c r="BM6821" i="10"/>
  <c r="BL6821" i="10"/>
  <c r="BM6820" i="10"/>
  <c r="BP6820" i="10" s="1"/>
  <c r="BL6820" i="10"/>
  <c r="BM6819" i="10"/>
  <c r="BL6819" i="10"/>
  <c r="BO6819" i="10" s="1"/>
  <c r="BM6818" i="10"/>
  <c r="BL6818" i="10"/>
  <c r="BO6817" i="10"/>
  <c r="BM6817" i="10"/>
  <c r="BP6817" i="10" s="1"/>
  <c r="BL6817" i="10"/>
  <c r="BM6816" i="10"/>
  <c r="BL6816" i="10"/>
  <c r="BO6816" i="10" s="1"/>
  <c r="BM6815" i="10"/>
  <c r="BP6815" i="10" s="1"/>
  <c r="BL6815" i="10"/>
  <c r="BM6814" i="10"/>
  <c r="BP6814" i="10" s="1"/>
  <c r="BL6814" i="10"/>
  <c r="BO6814" i="10" s="1"/>
  <c r="BM6813" i="10"/>
  <c r="BL6813" i="10"/>
  <c r="BM6812" i="10"/>
  <c r="BP6812" i="10" s="1"/>
  <c r="BL6812" i="10"/>
  <c r="BO6812" i="10" s="1"/>
  <c r="BM6811" i="10"/>
  <c r="BL6811" i="10"/>
  <c r="BM6810" i="10"/>
  <c r="BL6810" i="10"/>
  <c r="BM6809" i="10"/>
  <c r="BL6809" i="10"/>
  <c r="BP6808" i="10"/>
  <c r="BO6808" i="10"/>
  <c r="BM6808" i="10"/>
  <c r="BL6808" i="10"/>
  <c r="BM6807" i="10"/>
  <c r="BL6807" i="10"/>
  <c r="BO6807" i="10" s="1"/>
  <c r="BM6806" i="10"/>
  <c r="BL6806" i="10"/>
  <c r="BM6805" i="10"/>
  <c r="BL6805" i="10"/>
  <c r="BM6804" i="10"/>
  <c r="BL6804" i="10"/>
  <c r="BM6803" i="10"/>
  <c r="BL6803" i="10"/>
  <c r="BO6803" i="10" s="1"/>
  <c r="BM6802" i="10"/>
  <c r="BL6802" i="10"/>
  <c r="BO6802" i="10" s="1"/>
  <c r="BP6801" i="10"/>
  <c r="BO6801" i="10"/>
  <c r="BM6801" i="10"/>
  <c r="BL6801" i="10"/>
  <c r="BM6800" i="10"/>
  <c r="BL6800" i="10"/>
  <c r="BO6800" i="10" s="1"/>
  <c r="BM6799" i="10"/>
  <c r="BP6799" i="10" s="1"/>
  <c r="BL6799" i="10"/>
  <c r="BM6798" i="10"/>
  <c r="BL6798" i="10"/>
  <c r="BM6797" i="10"/>
  <c r="BL6797" i="10"/>
  <c r="BO6797" i="10" s="1"/>
  <c r="BM6796" i="10"/>
  <c r="BP6796" i="10" s="1"/>
  <c r="BL6796" i="10"/>
  <c r="BO6796" i="10" s="1"/>
  <c r="BM6795" i="10"/>
  <c r="BP6795" i="10" s="1"/>
  <c r="BL6795" i="10"/>
  <c r="BO6795" i="10" s="1"/>
  <c r="BP6794" i="10"/>
  <c r="BO6794" i="10"/>
  <c r="BM6794" i="10"/>
  <c r="BL6794" i="10"/>
  <c r="BM6793" i="10"/>
  <c r="BL6793" i="10"/>
  <c r="BO6793" i="10" s="1"/>
  <c r="BM6792" i="10"/>
  <c r="BL6792" i="10"/>
  <c r="BM6791" i="10"/>
  <c r="BP6791" i="10" s="1"/>
  <c r="BL6791" i="10"/>
  <c r="BM6790" i="10"/>
  <c r="BL6790" i="10"/>
  <c r="BM6789" i="10"/>
  <c r="BP6789" i="10" s="1"/>
  <c r="BL6789" i="10"/>
  <c r="BM6788" i="10"/>
  <c r="BL6788" i="10"/>
  <c r="BO6788" i="10" s="1"/>
  <c r="BM6787" i="10"/>
  <c r="BL6787" i="10"/>
  <c r="BO6787" i="10" s="1"/>
  <c r="BM6786" i="10"/>
  <c r="BL6786" i="10"/>
  <c r="BM6785" i="10"/>
  <c r="BL6785" i="10"/>
  <c r="BO6785" i="10" s="1"/>
  <c r="BM6784" i="10"/>
  <c r="BL6784" i="10"/>
  <c r="BM6783" i="10"/>
  <c r="BL6783" i="10"/>
  <c r="BO6783" i="10" s="1"/>
  <c r="BO6782" i="10"/>
  <c r="BM6782" i="10"/>
  <c r="BL6782" i="10"/>
  <c r="BO6781" i="10"/>
  <c r="BM6781" i="10"/>
  <c r="BP6781" i="10" s="1"/>
  <c r="BL6781" i="10"/>
  <c r="BM6780" i="10"/>
  <c r="BP6780" i="10" s="1"/>
  <c r="BL6780" i="10"/>
  <c r="BM6779" i="10"/>
  <c r="BP6779" i="10" s="1"/>
  <c r="BL6779" i="10"/>
  <c r="BO6779" i="10" s="1"/>
  <c r="BM6778" i="10"/>
  <c r="BP6778" i="10" s="1"/>
  <c r="BL6778" i="10"/>
  <c r="BO6778" i="10" s="1"/>
  <c r="BM6777" i="10"/>
  <c r="BL6777" i="10"/>
  <c r="BM6776" i="10"/>
  <c r="BL6776" i="10"/>
  <c r="BO6776" i="10" s="1"/>
  <c r="BP6775" i="10"/>
  <c r="BM6775" i="10"/>
  <c r="BL6775" i="10"/>
  <c r="BM6774" i="10"/>
  <c r="BP6774" i="10" s="1"/>
  <c r="BL6774" i="10"/>
  <c r="BO6773" i="10"/>
  <c r="BM6773" i="10"/>
  <c r="BL6773" i="10"/>
  <c r="BO6772" i="10"/>
  <c r="BM6772" i="10"/>
  <c r="BL6772" i="10"/>
  <c r="BP6771" i="10"/>
  <c r="BM6771" i="10"/>
  <c r="BL6771" i="10"/>
  <c r="BO6771" i="10" s="1"/>
  <c r="BM6770" i="10"/>
  <c r="BP6770" i="10" s="1"/>
  <c r="BL6770" i="10"/>
  <c r="BM6769" i="10"/>
  <c r="BL6769" i="10"/>
  <c r="BO6769" i="10" s="1"/>
  <c r="BM6768" i="10"/>
  <c r="BP6768" i="10" s="1"/>
  <c r="BL6768" i="10"/>
  <c r="BM6767" i="10"/>
  <c r="BP6767" i="10" s="1"/>
  <c r="BL6767" i="10"/>
  <c r="BP6766" i="10"/>
  <c r="BO6766" i="10"/>
  <c r="BM6766" i="10"/>
  <c r="BL6766" i="10"/>
  <c r="BM6765" i="10"/>
  <c r="BL6765" i="10"/>
  <c r="BM6764" i="10"/>
  <c r="BP6764" i="10" s="1"/>
  <c r="BL6764" i="10"/>
  <c r="BM6763" i="10"/>
  <c r="BL6763" i="10"/>
  <c r="BM6762" i="10"/>
  <c r="BL6762" i="10"/>
  <c r="BO6762" i="10" s="1"/>
  <c r="BM6761" i="10"/>
  <c r="BP6761" i="10" s="1"/>
  <c r="BL6761" i="10"/>
  <c r="BP6760" i="10"/>
  <c r="BO6760" i="10"/>
  <c r="BM6760" i="10"/>
  <c r="BL6760" i="10"/>
  <c r="BM6759" i="10"/>
  <c r="BL6759" i="10"/>
  <c r="BM6758" i="10"/>
  <c r="BL6758" i="10"/>
  <c r="BM6757" i="10"/>
  <c r="BP6757" i="10" s="1"/>
  <c r="BL6757" i="10"/>
  <c r="BM6756" i="10"/>
  <c r="BP6756" i="10" s="1"/>
  <c r="BL6756" i="10"/>
  <c r="BM6755" i="10"/>
  <c r="BL6755" i="10"/>
  <c r="BM6754" i="10"/>
  <c r="BP6754" i="10" s="1"/>
  <c r="BL6754" i="10"/>
  <c r="BO6754" i="10" s="1"/>
  <c r="BO6753" i="10"/>
  <c r="BM6753" i="10"/>
  <c r="BP6753" i="10" s="1"/>
  <c r="BL6753" i="10"/>
  <c r="BM6752" i="10"/>
  <c r="BL6752" i="10"/>
  <c r="BO6752" i="10" s="1"/>
  <c r="BM6751" i="10"/>
  <c r="BL6751" i="10"/>
  <c r="BO6751" i="10" s="1"/>
  <c r="BO6750" i="10"/>
  <c r="BM6750" i="10"/>
  <c r="BP6750" i="10" s="1"/>
  <c r="BL6750" i="10"/>
  <c r="BM6749" i="10"/>
  <c r="BP6749" i="10" s="1"/>
  <c r="BL6749" i="10"/>
  <c r="BO6749" i="10" s="1"/>
  <c r="BM6748" i="10"/>
  <c r="BL6748" i="10"/>
  <c r="BM6747" i="10"/>
  <c r="BL6747" i="10"/>
  <c r="BO6747" i="10" s="1"/>
  <c r="BM6746" i="10"/>
  <c r="BL6746" i="10"/>
  <c r="BM6745" i="10"/>
  <c r="BL6745" i="10"/>
  <c r="BO6744" i="10"/>
  <c r="BM6744" i="10"/>
  <c r="BP6744" i="10" s="1"/>
  <c r="BL6744" i="10"/>
  <c r="BM6743" i="10"/>
  <c r="BL6743" i="10"/>
  <c r="BM6742" i="10"/>
  <c r="BL6742" i="10"/>
  <c r="BO6742" i="10" s="1"/>
  <c r="BM6741" i="10"/>
  <c r="BL6741" i="10"/>
  <c r="BM6740" i="10"/>
  <c r="BL6740" i="10"/>
  <c r="BM6739" i="10"/>
  <c r="BL6739" i="10"/>
  <c r="BM6738" i="10"/>
  <c r="BP6738" i="10" s="1"/>
  <c r="BL6738" i="10"/>
  <c r="BM6737" i="10"/>
  <c r="BL6737" i="10"/>
  <c r="BM6736" i="10"/>
  <c r="BL6736" i="10"/>
  <c r="BM6735" i="10"/>
  <c r="BL6735" i="10"/>
  <c r="BM6734" i="10"/>
  <c r="BL6734" i="10"/>
  <c r="BM6733" i="10"/>
  <c r="BP6733" i="10" s="1"/>
  <c r="BL6733" i="10"/>
  <c r="BO6733" i="10" s="1"/>
  <c r="BO6732" i="10"/>
  <c r="BM6732" i="10"/>
  <c r="BP6732" i="10" s="1"/>
  <c r="BL6732" i="10"/>
  <c r="BM6731" i="10"/>
  <c r="BL6731" i="10"/>
  <c r="BP6731" i="10" s="1"/>
  <c r="BM6730" i="10"/>
  <c r="BL6730" i="10"/>
  <c r="BO6729" i="10"/>
  <c r="BM6729" i="10"/>
  <c r="BL6729" i="10"/>
  <c r="BP6729" i="10" s="1"/>
  <c r="BM6728" i="10"/>
  <c r="BL6728" i="10"/>
  <c r="BO6728" i="10" s="1"/>
  <c r="BO6727" i="10"/>
  <c r="BM6727" i="10"/>
  <c r="BL6727" i="10"/>
  <c r="BP6726" i="10"/>
  <c r="BM6726" i="10"/>
  <c r="BL6726" i="10"/>
  <c r="BO6726" i="10" s="1"/>
  <c r="BP6725" i="10"/>
  <c r="BO6725" i="10"/>
  <c r="BM6725" i="10"/>
  <c r="BL6725" i="10"/>
  <c r="BP6724" i="10"/>
  <c r="BM6724" i="10"/>
  <c r="BL6724" i="10"/>
  <c r="BM6723" i="10"/>
  <c r="BP6723" i="10" s="1"/>
  <c r="BL6723" i="10"/>
  <c r="BM6722" i="10"/>
  <c r="BL6722" i="10"/>
  <c r="BO6722" i="10" s="1"/>
  <c r="BM6721" i="10"/>
  <c r="BL6721" i="10"/>
  <c r="BO6721" i="10" s="1"/>
  <c r="BM6720" i="10"/>
  <c r="BO6720" i="10" s="1"/>
  <c r="BL6720" i="10"/>
  <c r="BM6719" i="10"/>
  <c r="BP6719" i="10" s="1"/>
  <c r="BL6719" i="10"/>
  <c r="BM6718" i="10"/>
  <c r="BL6718" i="10"/>
  <c r="BM6717" i="10"/>
  <c r="BP6717" i="10" s="1"/>
  <c r="BL6717" i="10"/>
  <c r="BM6716" i="10"/>
  <c r="BL6716" i="10"/>
  <c r="BO6716" i="10" s="1"/>
  <c r="BM6715" i="10"/>
  <c r="BP6715" i="10" s="1"/>
  <c r="BL6715" i="10"/>
  <c r="BM6714" i="10"/>
  <c r="BL6714" i="10"/>
  <c r="BP6713" i="10"/>
  <c r="BO6713" i="10"/>
  <c r="BM6713" i="10"/>
  <c r="BL6713" i="10"/>
  <c r="BM6712" i="10"/>
  <c r="BL6712" i="10"/>
  <c r="BO6712" i="10" s="1"/>
  <c r="BM6711" i="10"/>
  <c r="BP6711" i="10" s="1"/>
  <c r="BL6711" i="10"/>
  <c r="BM6710" i="10"/>
  <c r="BL6710" i="10"/>
  <c r="BM6709" i="10"/>
  <c r="BL6709" i="10"/>
  <c r="BM6708" i="10"/>
  <c r="BP6708" i="10" s="1"/>
  <c r="BL6708" i="10"/>
  <c r="BM6707" i="10"/>
  <c r="BL6707" i="10"/>
  <c r="BM6706" i="10"/>
  <c r="BL6706" i="10"/>
  <c r="BO6706" i="10" s="1"/>
  <c r="BM6705" i="10"/>
  <c r="BL6705" i="10"/>
  <c r="BM6704" i="10"/>
  <c r="BO6704" i="10" s="1"/>
  <c r="BL6704" i="10"/>
  <c r="BM6703" i="10"/>
  <c r="BL6703" i="10"/>
  <c r="BM6702" i="10"/>
  <c r="BO6702" i="10" s="1"/>
  <c r="BL6702" i="10"/>
  <c r="BM6701" i="10"/>
  <c r="BL6701" i="10"/>
  <c r="BO6701" i="10" s="1"/>
  <c r="BM6700" i="10"/>
  <c r="BP6700" i="10" s="1"/>
  <c r="BL6700" i="10"/>
  <c r="BO6700" i="10" s="1"/>
  <c r="BM6699" i="10"/>
  <c r="BL6699" i="10"/>
  <c r="BM6698" i="10"/>
  <c r="BL6698" i="10"/>
  <c r="BO6698" i="10" s="1"/>
  <c r="BO6697" i="10"/>
  <c r="BM6697" i="10"/>
  <c r="BP6697" i="10" s="1"/>
  <c r="BL6697" i="10"/>
  <c r="BO6696" i="10"/>
  <c r="BM6696" i="10"/>
  <c r="BL6696" i="10"/>
  <c r="BM6695" i="10"/>
  <c r="BP6695" i="10" s="1"/>
  <c r="BL6695" i="10"/>
  <c r="BM6694" i="10"/>
  <c r="BL6694" i="10"/>
  <c r="BO6694" i="10" s="1"/>
  <c r="BM6693" i="10"/>
  <c r="BL6693" i="10"/>
  <c r="BM6692" i="10"/>
  <c r="BL6692" i="10"/>
  <c r="BO6692" i="10" s="1"/>
  <c r="BM6691" i="10"/>
  <c r="BL6691" i="10"/>
  <c r="BM6690" i="10"/>
  <c r="BP6690" i="10" s="1"/>
  <c r="BL6690" i="10"/>
  <c r="BM6689" i="10"/>
  <c r="BL6689" i="10"/>
  <c r="BO6689" i="10" s="1"/>
  <c r="BP6688" i="10"/>
  <c r="BO6688" i="10"/>
  <c r="BM6688" i="10"/>
  <c r="BL6688" i="10"/>
  <c r="BM6687" i="10"/>
  <c r="BL6687" i="10"/>
  <c r="BO6687" i="10" s="1"/>
  <c r="BP6686" i="10"/>
  <c r="BM6686" i="10"/>
  <c r="BO6686" i="10" s="1"/>
  <c r="BL6686" i="10"/>
  <c r="BM6685" i="10"/>
  <c r="BP6685" i="10" s="1"/>
  <c r="BL6685" i="10"/>
  <c r="BM6684" i="10"/>
  <c r="BP6684" i="10" s="1"/>
  <c r="BL6684" i="10"/>
  <c r="BO6683" i="10"/>
  <c r="BM6683" i="10"/>
  <c r="BP6683" i="10" s="1"/>
  <c r="BL6683" i="10"/>
  <c r="BM6682" i="10"/>
  <c r="BL6682" i="10"/>
  <c r="BP6681" i="10"/>
  <c r="BM6681" i="10"/>
  <c r="BL6681" i="10"/>
  <c r="BO6681" i="10" s="1"/>
  <c r="BM6680" i="10"/>
  <c r="BP6680" i="10" s="1"/>
  <c r="BL6680" i="10"/>
  <c r="BM6679" i="10"/>
  <c r="BL6679" i="10"/>
  <c r="BO6679" i="10" s="1"/>
  <c r="BM6678" i="10"/>
  <c r="BL6678" i="10"/>
  <c r="BM6677" i="10"/>
  <c r="BL6677" i="10"/>
  <c r="BO6677" i="10" s="1"/>
  <c r="BP6676" i="10"/>
  <c r="BM6676" i="10"/>
  <c r="BL6676" i="10"/>
  <c r="BM6675" i="10"/>
  <c r="BL6675" i="10"/>
  <c r="BP6675" i="10" s="1"/>
  <c r="BO6674" i="10"/>
  <c r="BM6674" i="10"/>
  <c r="BP6674" i="10" s="1"/>
  <c r="BL6674" i="10"/>
  <c r="BM6673" i="10"/>
  <c r="BL6673" i="10"/>
  <c r="BM6672" i="10"/>
  <c r="BL6672" i="10"/>
  <c r="BO6672" i="10" s="1"/>
  <c r="BM6671" i="10"/>
  <c r="BL6671" i="10"/>
  <c r="BM6670" i="10"/>
  <c r="BL6670" i="10"/>
  <c r="BP6669" i="10"/>
  <c r="BM6669" i="10"/>
  <c r="BL6669" i="10"/>
  <c r="BM6668" i="10"/>
  <c r="BP6668" i="10" s="1"/>
  <c r="BL6668" i="10"/>
  <c r="BM6667" i="10"/>
  <c r="BP6667" i="10" s="1"/>
  <c r="BL6667" i="10"/>
  <c r="BM6666" i="10"/>
  <c r="BP6666" i="10" s="1"/>
  <c r="BL6666" i="10"/>
  <c r="BM6665" i="10"/>
  <c r="BL6665" i="10"/>
  <c r="BM6664" i="10"/>
  <c r="BL6664" i="10"/>
  <c r="BM6663" i="10"/>
  <c r="BP6663" i="10" s="1"/>
  <c r="BL6663" i="10"/>
  <c r="BO6663" i="10" s="1"/>
  <c r="BM6662" i="10"/>
  <c r="BL6662" i="10"/>
  <c r="BO6662" i="10" s="1"/>
  <c r="BM6661" i="10"/>
  <c r="BL6661" i="10"/>
  <c r="BO6661" i="10" s="1"/>
  <c r="BM6660" i="10"/>
  <c r="BP6660" i="10" s="1"/>
  <c r="BL6660" i="10"/>
  <c r="BM6659" i="10"/>
  <c r="BL6659" i="10"/>
  <c r="BO6659" i="10" s="1"/>
  <c r="BM6658" i="10"/>
  <c r="BL6658" i="10"/>
  <c r="BO6658" i="10" s="1"/>
  <c r="BO6657" i="10"/>
  <c r="BM6657" i="10"/>
  <c r="BL6657" i="10"/>
  <c r="BM6656" i="10"/>
  <c r="BP6656" i="10" s="1"/>
  <c r="BL6656" i="10"/>
  <c r="BM6655" i="10"/>
  <c r="BL6655" i="10"/>
  <c r="BM6654" i="10"/>
  <c r="BL6654" i="10"/>
  <c r="BM6653" i="10"/>
  <c r="BL6653" i="10"/>
  <c r="BM6652" i="10"/>
  <c r="BL6652" i="10"/>
  <c r="BM6651" i="10"/>
  <c r="BL6651" i="10"/>
  <c r="BO6651" i="10" s="1"/>
  <c r="BP6650" i="10"/>
  <c r="BO6650" i="10"/>
  <c r="BM6650" i="10"/>
  <c r="BL6650" i="10"/>
  <c r="BM6649" i="10"/>
  <c r="BL6649" i="10"/>
  <c r="BM6648" i="10"/>
  <c r="BL6648" i="10"/>
  <c r="BO6648" i="10" s="1"/>
  <c r="BM6647" i="10"/>
  <c r="BL6647" i="10"/>
  <c r="BO6646" i="10"/>
  <c r="BM6646" i="10"/>
  <c r="BP6646" i="10" s="1"/>
  <c r="BL6646" i="10"/>
  <c r="BO6645" i="10"/>
  <c r="BM6645" i="10"/>
  <c r="BP6645" i="10" s="1"/>
  <c r="BL6645" i="10"/>
  <c r="BM6644" i="10"/>
  <c r="BL6644" i="10"/>
  <c r="BO6644" i="10" s="1"/>
  <c r="BM6643" i="10"/>
  <c r="BL6643" i="10"/>
  <c r="BM6642" i="10"/>
  <c r="BL6642" i="10"/>
  <c r="BM6641" i="10"/>
  <c r="BL6641" i="10"/>
  <c r="BM6640" i="10"/>
  <c r="BL6640" i="10"/>
  <c r="BP6639" i="10"/>
  <c r="BO6639" i="10"/>
  <c r="BM6639" i="10"/>
  <c r="BL6639" i="10"/>
  <c r="BM6638" i="10"/>
  <c r="BL6638" i="10"/>
  <c r="BM6637" i="10"/>
  <c r="BL6637" i="10"/>
  <c r="BM6636" i="10"/>
  <c r="BL6636" i="10"/>
  <c r="BM6635" i="10"/>
  <c r="BL6635" i="10"/>
  <c r="BO6635" i="10" s="1"/>
  <c r="BM6634" i="10"/>
  <c r="BL6634" i="10"/>
  <c r="BP6633" i="10"/>
  <c r="BO6633" i="10"/>
  <c r="BM6633" i="10"/>
  <c r="BL6633" i="10"/>
  <c r="BM6632" i="10"/>
  <c r="BL6632" i="10"/>
  <c r="BM6631" i="10"/>
  <c r="BL6631" i="10"/>
  <c r="BM6630" i="10"/>
  <c r="BL6630" i="10"/>
  <c r="BM6629" i="10"/>
  <c r="BP6629" i="10" s="1"/>
  <c r="BL6629" i="10"/>
  <c r="BM6628" i="10"/>
  <c r="BP6628" i="10" s="1"/>
  <c r="BL6628" i="10"/>
  <c r="BM6627" i="10"/>
  <c r="BL6627" i="10"/>
  <c r="BO6627" i="10" s="1"/>
  <c r="BM6626" i="10"/>
  <c r="BL6626" i="10"/>
  <c r="BP6625" i="10"/>
  <c r="BM6625" i="10"/>
  <c r="BL6625" i="10"/>
  <c r="BO6625" i="10" s="1"/>
  <c r="BM6624" i="10"/>
  <c r="BL6624" i="10"/>
  <c r="BM6623" i="10"/>
  <c r="BL6623" i="10"/>
  <c r="BM6622" i="10"/>
  <c r="BP6622" i="10" s="1"/>
  <c r="BL6622" i="10"/>
  <c r="BM6621" i="10"/>
  <c r="BL6621" i="10"/>
  <c r="BM6620" i="10"/>
  <c r="BP6620" i="10" s="1"/>
  <c r="BL6620" i="10"/>
  <c r="BO6620" i="10" s="1"/>
  <c r="BM6619" i="10"/>
  <c r="BL6619" i="10"/>
  <c r="BO6619" i="10" s="1"/>
  <c r="BM6618" i="10"/>
  <c r="BL6618" i="10"/>
  <c r="BM6617" i="10"/>
  <c r="BP6617" i="10" s="1"/>
  <c r="BL6617" i="10"/>
  <c r="BM6616" i="10"/>
  <c r="BL6616" i="10"/>
  <c r="BM6615" i="10"/>
  <c r="BL6615" i="10"/>
  <c r="BM6614" i="10"/>
  <c r="BL6614" i="10"/>
  <c r="BM6613" i="10"/>
  <c r="BP6613" i="10" s="1"/>
  <c r="BL6613" i="10"/>
  <c r="BM6612" i="10"/>
  <c r="BL6612" i="10"/>
  <c r="BO6612" i="10" s="1"/>
  <c r="BM6611" i="10"/>
  <c r="BL6611" i="10"/>
  <c r="BO6611" i="10" s="1"/>
  <c r="BM6610" i="10"/>
  <c r="BP6610" i="10" s="1"/>
  <c r="BL6610" i="10"/>
  <c r="BM6609" i="10"/>
  <c r="BL6609" i="10"/>
  <c r="BM6608" i="10"/>
  <c r="BL6608" i="10"/>
  <c r="BM6607" i="10"/>
  <c r="BL6607" i="10"/>
  <c r="BO6607" i="10" s="1"/>
  <c r="BP6606" i="10"/>
  <c r="BM6606" i="10"/>
  <c r="BL6606" i="10"/>
  <c r="BO6605" i="10"/>
  <c r="BM6605" i="10"/>
  <c r="BP6605" i="10" s="1"/>
  <c r="BL6605" i="10"/>
  <c r="BM6604" i="10"/>
  <c r="BL6604" i="10"/>
  <c r="BO6604" i="10" s="1"/>
  <c r="BM6603" i="10"/>
  <c r="BL6603" i="10"/>
  <c r="BP6603" i="10" s="1"/>
  <c r="BM6602" i="10"/>
  <c r="BL6602" i="10"/>
  <c r="BM6601" i="10"/>
  <c r="BL6601" i="10"/>
  <c r="BO6601" i="10" s="1"/>
  <c r="BM6600" i="10"/>
  <c r="BL6600" i="10"/>
  <c r="BO6600" i="10" s="1"/>
  <c r="BM6599" i="10"/>
  <c r="BP6599" i="10" s="1"/>
  <c r="BL6599" i="10"/>
  <c r="BM6598" i="10"/>
  <c r="BL6598" i="10"/>
  <c r="BO6598" i="10" s="1"/>
  <c r="BM6597" i="10"/>
  <c r="BL6597" i="10"/>
  <c r="BO6596" i="10"/>
  <c r="BM6596" i="10"/>
  <c r="BL6596" i="10"/>
  <c r="BM6595" i="10"/>
  <c r="BL6595" i="10"/>
  <c r="BO6595" i="10" s="1"/>
  <c r="BM6594" i="10"/>
  <c r="BP6594" i="10" s="1"/>
  <c r="BL6594" i="10"/>
  <c r="BM6593" i="10"/>
  <c r="BP6593" i="10" s="1"/>
  <c r="BL6593" i="10"/>
  <c r="BM6592" i="10"/>
  <c r="BL6592" i="10"/>
  <c r="BO6592" i="10" s="1"/>
  <c r="BM6591" i="10"/>
  <c r="BL6591" i="10"/>
  <c r="BM6590" i="10"/>
  <c r="BP6590" i="10" s="1"/>
  <c r="BL6590" i="10"/>
  <c r="BM6589" i="10"/>
  <c r="BL6589" i="10"/>
  <c r="BP6588" i="10"/>
  <c r="BO6588" i="10"/>
  <c r="BM6588" i="10"/>
  <c r="BL6588" i="10"/>
  <c r="BM6587" i="10"/>
  <c r="BL6587" i="10"/>
  <c r="BO6587" i="10" s="1"/>
  <c r="BM6586" i="10"/>
  <c r="BP6586" i="10" s="1"/>
  <c r="BL6586" i="10"/>
  <c r="BM6585" i="10"/>
  <c r="BL6585" i="10"/>
  <c r="BM6584" i="10"/>
  <c r="BP6584" i="10" s="1"/>
  <c r="BL6584" i="10"/>
  <c r="BM6583" i="10"/>
  <c r="BP6583" i="10" s="1"/>
  <c r="BL6583" i="10"/>
  <c r="BM6582" i="10"/>
  <c r="BL6582" i="10"/>
  <c r="BM6581" i="10"/>
  <c r="BL6581" i="10"/>
  <c r="BM6580" i="10"/>
  <c r="BL6580" i="10"/>
  <c r="BM6579" i="10"/>
  <c r="BL6579" i="10"/>
  <c r="BO6579" i="10" s="1"/>
  <c r="BM6578" i="10"/>
  <c r="BL6578" i="10"/>
  <c r="BO6578" i="10" s="1"/>
  <c r="BM6577" i="10"/>
  <c r="BL6577" i="10"/>
  <c r="BO6577" i="10" s="1"/>
  <c r="BM6576" i="10"/>
  <c r="BL6576" i="10"/>
  <c r="BP6576" i="10" s="1"/>
  <c r="BP6575" i="10"/>
  <c r="BM6575" i="10"/>
  <c r="BL6575" i="10"/>
  <c r="BO6575" i="10" s="1"/>
  <c r="BO6574" i="10"/>
  <c r="BM6574" i="10"/>
  <c r="BP6574" i="10" s="1"/>
  <c r="BL6574" i="10"/>
  <c r="BM6573" i="10"/>
  <c r="BL6573" i="10"/>
  <c r="BO6573" i="10" s="1"/>
  <c r="BM6572" i="10"/>
  <c r="BL6572" i="10"/>
  <c r="BM6571" i="10"/>
  <c r="BL6571" i="10"/>
  <c r="BP6570" i="10"/>
  <c r="BO6570" i="10"/>
  <c r="BM6570" i="10"/>
  <c r="BL6570" i="10"/>
  <c r="BO6569" i="10"/>
  <c r="BM6569" i="10"/>
  <c r="BL6569" i="10"/>
  <c r="BP6569" i="10" s="1"/>
  <c r="BM6568" i="10"/>
  <c r="BL6568" i="10"/>
  <c r="BO6568" i="10" s="1"/>
  <c r="BM6567" i="10"/>
  <c r="BL6567" i="10"/>
  <c r="BM6566" i="10"/>
  <c r="BL6566" i="10"/>
  <c r="BM6565" i="10"/>
  <c r="BP6565" i="10" s="1"/>
  <c r="BL6565" i="10"/>
  <c r="BO6565" i="10" s="1"/>
  <c r="BP6564" i="10"/>
  <c r="BM6564" i="10"/>
  <c r="BL6564" i="10"/>
  <c r="BP6563" i="10"/>
  <c r="BM6563" i="10"/>
  <c r="BL6563" i="10"/>
  <c r="BO6563" i="10" s="1"/>
  <c r="BM6562" i="10"/>
  <c r="BL6562" i="10"/>
  <c r="BM6561" i="10"/>
  <c r="BP6561" i="10" s="1"/>
  <c r="BL6561" i="10"/>
  <c r="BM6560" i="10"/>
  <c r="BL6560" i="10"/>
  <c r="BO6560" i="10" s="1"/>
  <c r="BM6559" i="10"/>
  <c r="BO6559" i="10" s="1"/>
  <c r="BL6559" i="10"/>
  <c r="BO6558" i="10"/>
  <c r="BM6558" i="10"/>
  <c r="BL6558" i="10"/>
  <c r="BM6557" i="10"/>
  <c r="BL6557" i="10"/>
  <c r="BM6556" i="10"/>
  <c r="BL6556" i="10"/>
  <c r="BO6555" i="10"/>
  <c r="BM6555" i="10"/>
  <c r="BP6555" i="10" s="1"/>
  <c r="BL6555" i="10"/>
  <c r="BM6554" i="10"/>
  <c r="BL6554" i="10"/>
  <c r="BO6554" i="10" s="1"/>
  <c r="BO6553" i="10"/>
  <c r="BM6553" i="10"/>
  <c r="BP6553" i="10" s="1"/>
  <c r="BL6553" i="10"/>
  <c r="BM6552" i="10"/>
  <c r="BL6552" i="10"/>
  <c r="BO6552" i="10" s="1"/>
  <c r="BM6551" i="10"/>
  <c r="BO6551" i="10" s="1"/>
  <c r="BL6551" i="10"/>
  <c r="BM6550" i="10"/>
  <c r="BP6550" i="10" s="1"/>
  <c r="BL6550" i="10"/>
  <c r="BM6549" i="10"/>
  <c r="BL6549" i="10"/>
  <c r="BM6548" i="10"/>
  <c r="BP6548" i="10" s="1"/>
  <c r="BL6548" i="10"/>
  <c r="BO6547" i="10"/>
  <c r="BM6547" i="10"/>
  <c r="BP6547" i="10" s="1"/>
  <c r="BL6547" i="10"/>
  <c r="BM6546" i="10"/>
  <c r="BO6546" i="10" s="1"/>
  <c r="BL6546" i="10"/>
  <c r="BM6545" i="10"/>
  <c r="BL6545" i="10"/>
  <c r="BM6544" i="10"/>
  <c r="BL6544" i="10"/>
  <c r="BM6543" i="10"/>
  <c r="BL6543" i="10"/>
  <c r="BO6543" i="10" s="1"/>
  <c r="BM6542" i="10"/>
  <c r="BL6542" i="10"/>
  <c r="BO6542" i="10" s="1"/>
  <c r="BM6541" i="10"/>
  <c r="BP6541" i="10" s="1"/>
  <c r="BL6541" i="10"/>
  <c r="BM6540" i="10"/>
  <c r="BL6540" i="10"/>
  <c r="BM6539" i="10"/>
  <c r="BL6539" i="10"/>
  <c r="BM6538" i="10"/>
  <c r="BP6538" i="10" s="1"/>
  <c r="BL6538" i="10"/>
  <c r="BM6537" i="10"/>
  <c r="BL6537" i="10"/>
  <c r="BM6536" i="10"/>
  <c r="BL6536" i="10"/>
  <c r="BM6535" i="10"/>
  <c r="BL6535" i="10"/>
  <c r="BP6534" i="10"/>
  <c r="BO6534" i="10"/>
  <c r="BM6534" i="10"/>
  <c r="BL6534" i="10"/>
  <c r="BM6533" i="10"/>
  <c r="BL6533" i="10"/>
  <c r="BO6533" i="10" s="1"/>
  <c r="BM6532" i="10"/>
  <c r="BP6532" i="10" s="1"/>
  <c r="BL6532" i="10"/>
  <c r="BM6531" i="10"/>
  <c r="BL6531" i="10"/>
  <c r="BP6530" i="10"/>
  <c r="BM6530" i="10"/>
  <c r="BL6530" i="10"/>
  <c r="BO6530" i="10" s="1"/>
  <c r="BM6529" i="10"/>
  <c r="BL6529" i="10"/>
  <c r="BO6529" i="10" s="1"/>
  <c r="BM6528" i="10"/>
  <c r="BL6528" i="10"/>
  <c r="BM6527" i="10"/>
  <c r="BL6527" i="10"/>
  <c r="BM6526" i="10"/>
  <c r="BP6526" i="10" s="1"/>
  <c r="BL6526" i="10"/>
  <c r="BO6526" i="10" s="1"/>
  <c r="BM6525" i="10"/>
  <c r="BP6525" i="10" s="1"/>
  <c r="BL6525" i="10"/>
  <c r="BM6524" i="10"/>
  <c r="BL6524" i="10"/>
  <c r="BO6523" i="10"/>
  <c r="BM6523" i="10"/>
  <c r="BL6523" i="10"/>
  <c r="BM6522" i="10"/>
  <c r="BL6522" i="10"/>
  <c r="BM6521" i="10"/>
  <c r="BP6521" i="10" s="1"/>
  <c r="BL6521" i="10"/>
  <c r="BM6520" i="10"/>
  <c r="BL6520" i="10"/>
  <c r="BM6519" i="10"/>
  <c r="BL6519" i="10"/>
  <c r="BM6518" i="10"/>
  <c r="BP6518" i="10" s="1"/>
  <c r="BL6518" i="10"/>
  <c r="BM6517" i="10"/>
  <c r="BP6517" i="10" s="1"/>
  <c r="BL6517" i="10"/>
  <c r="BM6516" i="10"/>
  <c r="BP6516" i="10" s="1"/>
  <c r="BL6516" i="10"/>
  <c r="BM6515" i="10"/>
  <c r="BP6515" i="10" s="1"/>
  <c r="BL6515" i="10"/>
  <c r="BM6514" i="10"/>
  <c r="BL6514" i="10"/>
  <c r="BO6514" i="10" s="1"/>
  <c r="BM6513" i="10"/>
  <c r="BL6513" i="10"/>
  <c r="BM6512" i="10"/>
  <c r="BL6512" i="10"/>
  <c r="BM6511" i="10"/>
  <c r="BP6511" i="10" s="1"/>
  <c r="BL6511" i="10"/>
  <c r="BM6510" i="10"/>
  <c r="BL6510" i="10"/>
  <c r="BM6509" i="10"/>
  <c r="BL6509" i="10"/>
  <c r="BM6508" i="10"/>
  <c r="BL6508" i="10"/>
  <c r="BM6507" i="10"/>
  <c r="BP6507" i="10" s="1"/>
  <c r="BL6507" i="10"/>
  <c r="BM6506" i="10"/>
  <c r="BP6506" i="10" s="1"/>
  <c r="BL6506" i="10"/>
  <c r="BM6505" i="10"/>
  <c r="BL6505" i="10"/>
  <c r="BO6505" i="10" s="1"/>
  <c r="BM6504" i="10"/>
  <c r="BL6504" i="10"/>
  <c r="BO6503" i="10"/>
  <c r="BM6503" i="10"/>
  <c r="BL6503" i="10"/>
  <c r="BM6502" i="10"/>
  <c r="BL6502" i="10"/>
  <c r="BP6501" i="10"/>
  <c r="BO6501" i="10"/>
  <c r="BM6501" i="10"/>
  <c r="BL6501" i="10"/>
  <c r="BM6500" i="10"/>
  <c r="BP6500" i="10" s="1"/>
  <c r="BL6500" i="10"/>
  <c r="BM6499" i="10"/>
  <c r="BP6499" i="10" s="1"/>
  <c r="BL6499" i="10"/>
  <c r="BM6498" i="10"/>
  <c r="BL6498" i="10"/>
  <c r="BO6498" i="10" s="1"/>
  <c r="BM6497" i="10"/>
  <c r="BL6497" i="10"/>
  <c r="BM6496" i="10"/>
  <c r="BP6496" i="10" s="1"/>
  <c r="BL6496" i="10"/>
  <c r="BM6495" i="10"/>
  <c r="BL6495" i="10"/>
  <c r="BM6494" i="10"/>
  <c r="BL6494" i="10"/>
  <c r="BO6494" i="10" s="1"/>
  <c r="BM6493" i="10"/>
  <c r="BL6493" i="10"/>
  <c r="BM6492" i="10"/>
  <c r="BL6492" i="10"/>
  <c r="BO6492" i="10" s="1"/>
  <c r="BM6491" i="10"/>
  <c r="BL6491" i="10"/>
  <c r="BO6491" i="10" s="1"/>
  <c r="BM6490" i="10"/>
  <c r="BP6490" i="10" s="1"/>
  <c r="BL6490" i="10"/>
  <c r="BO6489" i="10"/>
  <c r="BM6489" i="10"/>
  <c r="BL6489" i="10"/>
  <c r="BO6488" i="10"/>
  <c r="BM6488" i="10"/>
  <c r="BP6488" i="10" s="1"/>
  <c r="BL6488" i="10"/>
  <c r="BM6487" i="10"/>
  <c r="BL6487" i="10"/>
  <c r="BM6486" i="10"/>
  <c r="BL6486" i="10"/>
  <c r="BM6485" i="10"/>
  <c r="BL6485" i="10"/>
  <c r="BM6484" i="10"/>
  <c r="BP6484" i="10" s="1"/>
  <c r="BL6484" i="10"/>
  <c r="BM6483" i="10"/>
  <c r="BL6483" i="10"/>
  <c r="BO6483" i="10" s="1"/>
  <c r="BM6482" i="10"/>
  <c r="BL6482" i="10"/>
  <c r="BO6482" i="10" s="1"/>
  <c r="BM6481" i="10"/>
  <c r="BL6481" i="10"/>
  <c r="BM6480" i="10"/>
  <c r="BL6480" i="10"/>
  <c r="BM6479" i="10"/>
  <c r="BP6479" i="10" s="1"/>
  <c r="BL6479" i="10"/>
  <c r="BP6478" i="10"/>
  <c r="BM6478" i="10"/>
  <c r="BL6478" i="10"/>
  <c r="BO6478" i="10" s="1"/>
  <c r="BM6477" i="10"/>
  <c r="BL6477" i="10"/>
  <c r="BO6477" i="10" s="1"/>
  <c r="BP6476" i="10"/>
  <c r="BM6476" i="10"/>
  <c r="BL6476" i="10"/>
  <c r="BO6476" i="10" s="1"/>
  <c r="BM6475" i="10"/>
  <c r="BL6475" i="10"/>
  <c r="BO6475" i="10" s="1"/>
  <c r="BM6474" i="10"/>
  <c r="BL6474" i="10"/>
  <c r="BM6473" i="10"/>
  <c r="BL6473" i="10"/>
  <c r="BM6472" i="10"/>
  <c r="BL6472" i="10"/>
  <c r="BO6472" i="10" s="1"/>
  <c r="BM6471" i="10"/>
  <c r="BP6471" i="10" s="1"/>
  <c r="BL6471" i="10"/>
  <c r="BP6470" i="10"/>
  <c r="BM6470" i="10"/>
  <c r="BL6470" i="10"/>
  <c r="BM6469" i="10"/>
  <c r="BL6469" i="10"/>
  <c r="BM6468" i="10"/>
  <c r="BL6468" i="10"/>
  <c r="BM6467" i="10"/>
  <c r="BL6467" i="10"/>
  <c r="BM6466" i="10"/>
  <c r="BL6466" i="10"/>
  <c r="BM6465" i="10"/>
  <c r="BP6465" i="10" s="1"/>
  <c r="BL6465" i="10"/>
  <c r="BO6464" i="10"/>
  <c r="BM6464" i="10"/>
  <c r="BL6464" i="10"/>
  <c r="BM6463" i="10"/>
  <c r="BL6463" i="10"/>
  <c r="BO6463" i="10" s="1"/>
  <c r="BM6462" i="10"/>
  <c r="BP6462" i="10" s="1"/>
  <c r="BL6462" i="10"/>
  <c r="BM6461" i="10"/>
  <c r="BP6461" i="10" s="1"/>
  <c r="BL6461" i="10"/>
  <c r="BP6460" i="10"/>
  <c r="BO6460" i="10"/>
  <c r="BM6460" i="10"/>
  <c r="BL6460" i="10"/>
  <c r="BO6459" i="10"/>
  <c r="BM6459" i="10"/>
  <c r="BL6459" i="10"/>
  <c r="BM6458" i="10"/>
  <c r="BP6458" i="10" s="1"/>
  <c r="BL6458" i="10"/>
  <c r="BM6457" i="10"/>
  <c r="BL6457" i="10"/>
  <c r="BM6456" i="10"/>
  <c r="BL6456" i="10"/>
  <c r="BM6455" i="10"/>
  <c r="BL6455" i="10"/>
  <c r="BO6455" i="10" s="1"/>
  <c r="BP6454" i="10"/>
  <c r="BM6454" i="10"/>
  <c r="BL6454" i="10"/>
  <c r="BM6453" i="10"/>
  <c r="BL6453" i="10"/>
  <c r="BO6453" i="10" s="1"/>
  <c r="BM6452" i="10"/>
  <c r="BL6452" i="10"/>
  <c r="BM6451" i="10"/>
  <c r="BL6451" i="10"/>
  <c r="BM6450" i="10"/>
  <c r="BL6450" i="10"/>
  <c r="BM6449" i="10"/>
  <c r="BL6449" i="10"/>
  <c r="BM6448" i="10"/>
  <c r="BP6448" i="10" s="1"/>
  <c r="BL6448" i="10"/>
  <c r="BM6447" i="10"/>
  <c r="BL6447" i="10"/>
  <c r="BO6447" i="10" s="1"/>
  <c r="BP6446" i="10"/>
  <c r="BO6446" i="10"/>
  <c r="BM6446" i="10"/>
  <c r="BL6446" i="10"/>
  <c r="BM6445" i="10"/>
  <c r="BP6445" i="10" s="1"/>
  <c r="BL6445" i="10"/>
  <c r="BM6444" i="10"/>
  <c r="BP6444" i="10" s="1"/>
  <c r="BL6444" i="10"/>
  <c r="BO6443" i="10"/>
  <c r="BM6443" i="10"/>
  <c r="BP6443" i="10" s="1"/>
  <c r="BL6443" i="10"/>
  <c r="BO6442" i="10"/>
  <c r="BM6442" i="10"/>
  <c r="BP6442" i="10" s="1"/>
  <c r="BL6442" i="10"/>
  <c r="BM6441" i="10"/>
  <c r="BP6441" i="10" s="1"/>
  <c r="BL6441" i="10"/>
  <c r="BM6440" i="10"/>
  <c r="BP6440" i="10" s="1"/>
  <c r="BL6440" i="10"/>
  <c r="BM6439" i="10"/>
  <c r="BL6439" i="10"/>
  <c r="BO6439" i="10" s="1"/>
  <c r="BM6438" i="10"/>
  <c r="BL6438" i="10"/>
  <c r="BO6437" i="10"/>
  <c r="BM6437" i="10"/>
  <c r="BL6437" i="10"/>
  <c r="BO6436" i="10"/>
  <c r="BM6436" i="10"/>
  <c r="BP6436" i="10" s="1"/>
  <c r="BL6436" i="10"/>
  <c r="BM6435" i="10"/>
  <c r="BP6435" i="10" s="1"/>
  <c r="BL6435" i="10"/>
  <c r="BM6434" i="10"/>
  <c r="BP6434" i="10" s="1"/>
  <c r="BL6434" i="10"/>
  <c r="BM6433" i="10"/>
  <c r="BL6433" i="10"/>
  <c r="BM6432" i="10"/>
  <c r="BL6432" i="10"/>
  <c r="BM6431" i="10"/>
  <c r="BP6431" i="10" s="1"/>
  <c r="BL6431" i="10"/>
  <c r="BO6431" i="10" s="1"/>
  <c r="BP6430" i="10"/>
  <c r="BO6430" i="10"/>
  <c r="BM6430" i="10"/>
  <c r="BL6430" i="10"/>
  <c r="BM6429" i="10"/>
  <c r="BL6429" i="10"/>
  <c r="BM6428" i="10"/>
  <c r="BL6428" i="10"/>
  <c r="BO6428" i="10" s="1"/>
  <c r="BM6427" i="10"/>
  <c r="BL6427" i="10"/>
  <c r="BO6427" i="10" s="1"/>
  <c r="BM6426" i="10"/>
  <c r="BP6426" i="10" s="1"/>
  <c r="BL6426" i="10"/>
  <c r="BO6426" i="10" s="1"/>
  <c r="BO6425" i="10"/>
  <c r="BM6425" i="10"/>
  <c r="BP6425" i="10" s="1"/>
  <c r="BL6425" i="10"/>
  <c r="BM6424" i="10"/>
  <c r="BL6424" i="10"/>
  <c r="BO6424" i="10" s="1"/>
  <c r="BP6423" i="10"/>
  <c r="BM6423" i="10"/>
  <c r="BL6423" i="10"/>
  <c r="BM6422" i="10"/>
  <c r="BL6422" i="10"/>
  <c r="BO6421" i="10"/>
  <c r="BM6421" i="10"/>
  <c r="BP6421" i="10" s="1"/>
  <c r="BL6421" i="10"/>
  <c r="BM6420" i="10"/>
  <c r="BL6420" i="10"/>
  <c r="BO6420" i="10" s="1"/>
  <c r="BM6419" i="10"/>
  <c r="BL6419" i="10"/>
  <c r="BM6418" i="10"/>
  <c r="BP6418" i="10" s="1"/>
  <c r="BL6418" i="10"/>
  <c r="BM6417" i="10"/>
  <c r="BL6417" i="10"/>
  <c r="BM6416" i="10"/>
  <c r="BL6416" i="10"/>
  <c r="BO6416" i="10" s="1"/>
  <c r="BM6415" i="10"/>
  <c r="BL6415" i="10"/>
  <c r="BM6414" i="10"/>
  <c r="BL6414" i="10"/>
  <c r="BM6413" i="10"/>
  <c r="BL6413" i="10"/>
  <c r="BO6413" i="10" s="1"/>
  <c r="BM6412" i="10"/>
  <c r="BL6412" i="10"/>
  <c r="BO6412" i="10" s="1"/>
  <c r="BM6411" i="10"/>
  <c r="BP6411" i="10" s="1"/>
  <c r="BL6411" i="10"/>
  <c r="BO6411" i="10" s="1"/>
  <c r="BM6410" i="10"/>
  <c r="BP6410" i="10" s="1"/>
  <c r="BL6410" i="10"/>
  <c r="BM6409" i="10"/>
  <c r="BL6409" i="10"/>
  <c r="BM6408" i="10"/>
  <c r="BL6408" i="10"/>
  <c r="BO6407" i="10"/>
  <c r="BM6407" i="10"/>
  <c r="BL6407" i="10"/>
  <c r="BM6406" i="10"/>
  <c r="BL6406" i="10"/>
  <c r="BO6406" i="10" s="1"/>
  <c r="BM6405" i="10"/>
  <c r="BL6405" i="10"/>
  <c r="BO6405" i="10" s="1"/>
  <c r="BM6404" i="10"/>
  <c r="BP6404" i="10" s="1"/>
  <c r="BL6404" i="10"/>
  <c r="BM6403" i="10"/>
  <c r="BP6403" i="10" s="1"/>
  <c r="BL6403" i="10"/>
  <c r="BO6403" i="10" s="1"/>
  <c r="BO6402" i="10"/>
  <c r="BM6402" i="10"/>
  <c r="BP6402" i="10" s="1"/>
  <c r="BL6402" i="10"/>
  <c r="BM6401" i="10"/>
  <c r="BL6401" i="10"/>
  <c r="BM6400" i="10"/>
  <c r="BP6400" i="10" s="1"/>
  <c r="BL6400" i="10"/>
  <c r="BM6399" i="10"/>
  <c r="BL6399" i="10"/>
  <c r="BM6398" i="10"/>
  <c r="BL6398" i="10"/>
  <c r="BM6397" i="10"/>
  <c r="BP6397" i="10" s="1"/>
  <c r="BL6397" i="10"/>
  <c r="BM6396" i="10"/>
  <c r="BP6396" i="10" s="1"/>
  <c r="BL6396" i="10"/>
  <c r="BM6395" i="10"/>
  <c r="BL6395" i="10"/>
  <c r="BM6394" i="10"/>
  <c r="BL6394" i="10"/>
  <c r="BM6393" i="10"/>
  <c r="BP6393" i="10" s="1"/>
  <c r="BL6393" i="10"/>
  <c r="BM6392" i="10"/>
  <c r="BL6392" i="10"/>
  <c r="BO6392" i="10" s="1"/>
  <c r="BP6391" i="10"/>
  <c r="BM6391" i="10"/>
  <c r="BL6391" i="10"/>
  <c r="BO6390" i="10"/>
  <c r="BM6390" i="10"/>
  <c r="BP6390" i="10" s="1"/>
  <c r="BL6390" i="10"/>
  <c r="BM6389" i="10"/>
  <c r="BL6389" i="10"/>
  <c r="BM6388" i="10"/>
  <c r="BP6388" i="10" s="1"/>
  <c r="BL6388" i="10"/>
  <c r="BM6387" i="10"/>
  <c r="BL6387" i="10"/>
  <c r="BO6387" i="10" s="1"/>
  <c r="BM6386" i="10"/>
  <c r="BL6386" i="10"/>
  <c r="BP6385" i="10"/>
  <c r="BM6385" i="10"/>
  <c r="BL6385" i="10"/>
  <c r="BM6384" i="10"/>
  <c r="BL6384" i="10"/>
  <c r="BM6383" i="10"/>
  <c r="BL6383" i="10"/>
  <c r="BM6382" i="10"/>
  <c r="BP6382" i="10" s="1"/>
  <c r="BL6382" i="10"/>
  <c r="BM6381" i="10"/>
  <c r="BL6381" i="10"/>
  <c r="BM6380" i="10"/>
  <c r="BL6380" i="10"/>
  <c r="BP6379" i="10"/>
  <c r="BO6379" i="10"/>
  <c r="BM6379" i="10"/>
  <c r="BL6379" i="10"/>
  <c r="BM6378" i="10"/>
  <c r="BL6378" i="10"/>
  <c r="BO6378" i="10" s="1"/>
  <c r="BM6377" i="10"/>
  <c r="BL6377" i="10"/>
  <c r="BO6377" i="10" s="1"/>
  <c r="BM6376" i="10"/>
  <c r="BL6376" i="10"/>
  <c r="BP6376" i="10" s="1"/>
  <c r="BM6375" i="10"/>
  <c r="BL6375" i="10"/>
  <c r="BM6374" i="10"/>
  <c r="BP6374" i="10" s="1"/>
  <c r="BL6374" i="10"/>
  <c r="BO6374" i="10" s="1"/>
  <c r="BM6373" i="10"/>
  <c r="BL6373" i="10"/>
  <c r="BP6373" i="10" s="1"/>
  <c r="BM6372" i="10"/>
  <c r="BL6372" i="10"/>
  <c r="BO6372" i="10" s="1"/>
  <c r="BM6371" i="10"/>
  <c r="BP6371" i="10" s="1"/>
  <c r="BL6371" i="10"/>
  <c r="BO6371" i="10" s="1"/>
  <c r="BP6370" i="10"/>
  <c r="BM6370" i="10"/>
  <c r="BL6370" i="10"/>
  <c r="BO6370" i="10" s="1"/>
  <c r="BM6369" i="10"/>
  <c r="BL6369" i="10"/>
  <c r="BO6369" i="10" s="1"/>
  <c r="BM6368" i="10"/>
  <c r="BL6368" i="10"/>
  <c r="BM6367" i="10"/>
  <c r="BL6367" i="10"/>
  <c r="BO6367" i="10" s="1"/>
  <c r="BM6366" i="10"/>
  <c r="BL6366" i="10"/>
  <c r="BO6366" i="10" s="1"/>
  <c r="BM6365" i="10"/>
  <c r="BL6365" i="10"/>
  <c r="BM6364" i="10"/>
  <c r="BL6364" i="10"/>
  <c r="BM6363" i="10"/>
  <c r="BL6363" i="10"/>
  <c r="BO6363" i="10" s="1"/>
  <c r="BM6362" i="10"/>
  <c r="BP6362" i="10" s="1"/>
  <c r="BL6362" i="10"/>
  <c r="BM6361" i="10"/>
  <c r="BP6361" i="10" s="1"/>
  <c r="BL6361" i="10"/>
  <c r="BM6360" i="10"/>
  <c r="BL6360" i="10"/>
  <c r="BO6360" i="10" s="1"/>
  <c r="BP6359" i="10"/>
  <c r="BO6359" i="10"/>
  <c r="BM6359" i="10"/>
  <c r="BL6359" i="10"/>
  <c r="BM6358" i="10"/>
  <c r="BL6358" i="10"/>
  <c r="BM6357" i="10"/>
  <c r="BL6357" i="10"/>
  <c r="BO6357" i="10" s="1"/>
  <c r="BM6356" i="10"/>
  <c r="BL6356" i="10"/>
  <c r="BM6355" i="10"/>
  <c r="BP6355" i="10" s="1"/>
  <c r="BL6355" i="10"/>
  <c r="BM6354" i="10"/>
  <c r="BO6354" i="10" s="1"/>
  <c r="BL6354" i="10"/>
  <c r="BM6353" i="10"/>
  <c r="BL6353" i="10"/>
  <c r="BO6353" i="10" s="1"/>
  <c r="BM6352" i="10"/>
  <c r="BL6352" i="10"/>
  <c r="BO6352" i="10" s="1"/>
  <c r="BM6351" i="10"/>
  <c r="BL6351" i="10"/>
  <c r="BM6350" i="10"/>
  <c r="BL6350" i="10"/>
  <c r="BO6350" i="10" s="1"/>
  <c r="BM6349" i="10"/>
  <c r="BL6349" i="10"/>
  <c r="BM6348" i="10"/>
  <c r="BL6348" i="10"/>
  <c r="BM6347" i="10"/>
  <c r="BL6347" i="10"/>
  <c r="BM6346" i="10"/>
  <c r="BL6346" i="10"/>
  <c r="BM6345" i="10"/>
  <c r="BL6345" i="10"/>
  <c r="BO6345" i="10" s="1"/>
  <c r="BP6344" i="10"/>
  <c r="BO6344" i="10"/>
  <c r="BM6344" i="10"/>
  <c r="BL6344" i="10"/>
  <c r="BM6343" i="10"/>
  <c r="BL6343" i="10"/>
  <c r="BM6342" i="10"/>
  <c r="BL6342" i="10"/>
  <c r="BO6342" i="10" s="1"/>
  <c r="BM6341" i="10"/>
  <c r="BL6341" i="10"/>
  <c r="BP6341" i="10" s="1"/>
  <c r="BM6340" i="10"/>
  <c r="BL6340" i="10"/>
  <c r="BM6339" i="10"/>
  <c r="BL6339" i="10"/>
  <c r="BM6338" i="10"/>
  <c r="BL6338" i="10"/>
  <c r="BM6337" i="10"/>
  <c r="BL6337" i="10"/>
  <c r="BO6337" i="10" s="1"/>
  <c r="BM6336" i="10"/>
  <c r="BL6336" i="10"/>
  <c r="BO6336" i="10" s="1"/>
  <c r="BM6335" i="10"/>
  <c r="BL6335" i="10"/>
  <c r="BM6334" i="10"/>
  <c r="BL6334" i="10"/>
  <c r="BO6334" i="10" s="1"/>
  <c r="BM6333" i="10"/>
  <c r="BP6333" i="10" s="1"/>
  <c r="BL6333" i="10"/>
  <c r="BO6333" i="10" s="1"/>
  <c r="BM6332" i="10"/>
  <c r="BL6332" i="10"/>
  <c r="BO6332" i="10" s="1"/>
  <c r="BO6331" i="10"/>
  <c r="BM6331" i="10"/>
  <c r="BL6331" i="10"/>
  <c r="BP6331" i="10" s="1"/>
  <c r="BM6330" i="10"/>
  <c r="BL6330" i="10"/>
  <c r="BO6330" i="10" s="1"/>
  <c r="BM6329" i="10"/>
  <c r="BP6329" i="10" s="1"/>
  <c r="BL6329" i="10"/>
  <c r="BM6328" i="10"/>
  <c r="BP6328" i="10" s="1"/>
  <c r="BL6328" i="10"/>
  <c r="BM6327" i="10"/>
  <c r="BL6327" i="10"/>
  <c r="BO6327" i="10" s="1"/>
  <c r="BM6326" i="10"/>
  <c r="BO6326" i="10" s="1"/>
  <c r="BL6326" i="10"/>
  <c r="BM6325" i="10"/>
  <c r="BL6325" i="10"/>
  <c r="BM6324" i="10"/>
  <c r="BL6324" i="10"/>
  <c r="BM6323" i="10"/>
  <c r="BP6323" i="10" s="1"/>
  <c r="BL6323" i="10"/>
  <c r="BM6322" i="10"/>
  <c r="BL6322" i="10"/>
  <c r="BO6322" i="10" s="1"/>
  <c r="BM6321" i="10"/>
  <c r="BL6321" i="10"/>
  <c r="BO6321" i="10" s="1"/>
  <c r="BM6320" i="10"/>
  <c r="BL6320" i="10"/>
  <c r="BO6320" i="10" s="1"/>
  <c r="BM6319" i="10"/>
  <c r="BL6319" i="10"/>
  <c r="BM6318" i="10"/>
  <c r="BL6318" i="10"/>
  <c r="BO6318" i="10" s="1"/>
  <c r="BM6317" i="10"/>
  <c r="BP6317" i="10" s="1"/>
  <c r="BL6317" i="10"/>
  <c r="BP6316" i="10"/>
  <c r="BO6316" i="10"/>
  <c r="BM6316" i="10"/>
  <c r="BL6316" i="10"/>
  <c r="BM6315" i="10"/>
  <c r="BL6315" i="10"/>
  <c r="BO6315" i="10" s="1"/>
  <c r="BM6314" i="10"/>
  <c r="BL6314" i="10"/>
  <c r="BM6313" i="10"/>
  <c r="BP6313" i="10" s="1"/>
  <c r="BL6313" i="10"/>
  <c r="BO6313" i="10" s="1"/>
  <c r="BM6312" i="10"/>
  <c r="BP6312" i="10" s="1"/>
  <c r="BL6312" i="10"/>
  <c r="BO6311" i="10"/>
  <c r="BM6311" i="10"/>
  <c r="BL6311" i="10"/>
  <c r="BM6310" i="10"/>
  <c r="BP6310" i="10" s="1"/>
  <c r="BL6310" i="10"/>
  <c r="BM6309" i="10"/>
  <c r="BL6309" i="10"/>
  <c r="BO6309" i="10" s="1"/>
  <c r="BM6308" i="10"/>
  <c r="BL6308" i="10"/>
  <c r="BM6307" i="10"/>
  <c r="BP6307" i="10" s="1"/>
  <c r="BL6307" i="10"/>
  <c r="BM6306" i="10"/>
  <c r="BP6306" i="10" s="1"/>
  <c r="BL6306" i="10"/>
  <c r="BM6305" i="10"/>
  <c r="BP6305" i="10" s="1"/>
  <c r="BL6305" i="10"/>
  <c r="BM6304" i="10"/>
  <c r="BL6304" i="10"/>
  <c r="BM6303" i="10"/>
  <c r="BL6303" i="10"/>
  <c r="BM6302" i="10"/>
  <c r="BL6302" i="10"/>
  <c r="BM6301" i="10"/>
  <c r="BL6301" i="10"/>
  <c r="BO6301" i="10" s="1"/>
  <c r="BP6300" i="10"/>
  <c r="BO6300" i="10"/>
  <c r="BM6300" i="10"/>
  <c r="BL6300" i="10"/>
  <c r="BM6299" i="10"/>
  <c r="BL6299" i="10"/>
  <c r="BP6299" i="10" s="1"/>
  <c r="BM6298" i="10"/>
  <c r="BP6298" i="10" s="1"/>
  <c r="BL6298" i="10"/>
  <c r="BO6297" i="10"/>
  <c r="BM6297" i="10"/>
  <c r="BL6297" i="10"/>
  <c r="BM6296" i="10"/>
  <c r="BL6296" i="10"/>
  <c r="BM6295" i="10"/>
  <c r="BL6295" i="10"/>
  <c r="BO6295" i="10" s="1"/>
  <c r="BM6294" i="10"/>
  <c r="BL6294" i="10"/>
  <c r="BM6293" i="10"/>
  <c r="BL6293" i="10"/>
  <c r="BM6292" i="10"/>
  <c r="BO6292" i="10" s="1"/>
  <c r="BL6292" i="10"/>
  <c r="BM6291" i="10"/>
  <c r="BL6291" i="10"/>
  <c r="BM6290" i="10"/>
  <c r="BL6290" i="10"/>
  <c r="BM6289" i="10"/>
  <c r="BO6289" i="10" s="1"/>
  <c r="BL6289" i="10"/>
  <c r="BM6288" i="10"/>
  <c r="BP6288" i="10" s="1"/>
  <c r="BL6288" i="10"/>
  <c r="BO6288" i="10" s="1"/>
  <c r="BM6287" i="10"/>
  <c r="BL6287" i="10"/>
  <c r="BO6287" i="10" s="1"/>
  <c r="BP6286" i="10"/>
  <c r="BO6286" i="10"/>
  <c r="BM6286" i="10"/>
  <c r="BL6286" i="10"/>
  <c r="BM6285" i="10"/>
  <c r="BL6285" i="10"/>
  <c r="BO6285" i="10" s="1"/>
  <c r="BM6284" i="10"/>
  <c r="BL6284" i="10"/>
  <c r="BM6283" i="10"/>
  <c r="BL6283" i="10"/>
  <c r="BO6283" i="10" s="1"/>
  <c r="BO6282" i="10"/>
  <c r="BM6282" i="10"/>
  <c r="BP6282" i="10" s="1"/>
  <c r="BL6282" i="10"/>
  <c r="BM6281" i="10"/>
  <c r="BP6281" i="10" s="1"/>
  <c r="BL6281" i="10"/>
  <c r="BM6280" i="10"/>
  <c r="BL6280" i="10"/>
  <c r="BM6279" i="10"/>
  <c r="BL6279" i="10"/>
  <c r="BM6278" i="10"/>
  <c r="BP6278" i="10" s="1"/>
  <c r="BL6278" i="10"/>
  <c r="BM6277" i="10"/>
  <c r="BL6277" i="10"/>
  <c r="BO6277" i="10" s="1"/>
  <c r="BM6276" i="10"/>
  <c r="BP6276" i="10" s="1"/>
  <c r="BL6276" i="10"/>
  <c r="BM6275" i="10"/>
  <c r="BP6275" i="10" s="1"/>
  <c r="BL6275" i="10"/>
  <c r="BM6274" i="10"/>
  <c r="BL6274" i="10"/>
  <c r="BO6274" i="10" s="1"/>
  <c r="BM6273" i="10"/>
  <c r="BL6273" i="10"/>
  <c r="BM6272" i="10"/>
  <c r="BL6272" i="10"/>
  <c r="BO6272" i="10" s="1"/>
  <c r="BP6271" i="10"/>
  <c r="BO6271" i="10"/>
  <c r="BM6271" i="10"/>
  <c r="BL6271" i="10"/>
  <c r="BM6270" i="10"/>
  <c r="BL6270" i="10"/>
  <c r="BO6270" i="10" s="1"/>
  <c r="BM6269" i="10"/>
  <c r="BL6269" i="10"/>
  <c r="BP6268" i="10"/>
  <c r="BM6268" i="10"/>
  <c r="BL6268" i="10"/>
  <c r="BO6268" i="10" s="1"/>
  <c r="BM6267" i="10"/>
  <c r="BL6267" i="10"/>
  <c r="BM6266" i="10"/>
  <c r="BL6266" i="10"/>
  <c r="BO6266" i="10" s="1"/>
  <c r="BM6265" i="10"/>
  <c r="BL6265" i="10"/>
  <c r="BO6265" i="10" s="1"/>
  <c r="BM6264" i="10"/>
  <c r="BL6264" i="10"/>
  <c r="BO6264" i="10" s="1"/>
  <c r="BM6263" i="10"/>
  <c r="BL6263" i="10"/>
  <c r="BO6263" i="10" s="1"/>
  <c r="BM6262" i="10"/>
  <c r="BL6262" i="10"/>
  <c r="BM6261" i="10"/>
  <c r="BP6261" i="10" s="1"/>
  <c r="BL6261" i="10"/>
  <c r="BM6260" i="10"/>
  <c r="BL6260" i="10"/>
  <c r="BM6259" i="10"/>
  <c r="BP6259" i="10" s="1"/>
  <c r="BL6259" i="10"/>
  <c r="BM6258" i="10"/>
  <c r="BL6258" i="10"/>
  <c r="BO6258" i="10" s="1"/>
  <c r="BM6257" i="10"/>
  <c r="BL6257" i="10"/>
  <c r="BM6256" i="10"/>
  <c r="BL6256" i="10"/>
  <c r="BM6255" i="10"/>
  <c r="BL6255" i="10"/>
  <c r="BO6255" i="10" s="1"/>
  <c r="BM6254" i="10"/>
  <c r="BP6254" i="10" s="1"/>
  <c r="BL6254" i="10"/>
  <c r="BM6253" i="10"/>
  <c r="BL6253" i="10"/>
  <c r="BO6253" i="10" s="1"/>
  <c r="BO6252" i="10"/>
  <c r="BM6252" i="10"/>
  <c r="BL6252" i="10"/>
  <c r="BM6251" i="10"/>
  <c r="BL6251" i="10"/>
  <c r="BM6250" i="10"/>
  <c r="BP6250" i="10" s="1"/>
  <c r="BL6250" i="10"/>
  <c r="BM6249" i="10"/>
  <c r="BL6249" i="10"/>
  <c r="BM6248" i="10"/>
  <c r="BP6248" i="10" s="1"/>
  <c r="BL6248" i="10"/>
  <c r="BO6247" i="10"/>
  <c r="BM6247" i="10"/>
  <c r="BL6247" i="10"/>
  <c r="BM6246" i="10"/>
  <c r="BP6246" i="10" s="1"/>
  <c r="BL6246" i="10"/>
  <c r="BM6245" i="10"/>
  <c r="BL6245" i="10"/>
  <c r="BO6245" i="10" s="1"/>
  <c r="BM6244" i="10"/>
  <c r="BL6244" i="10"/>
  <c r="BM6243" i="10"/>
  <c r="BP6243" i="10" s="1"/>
  <c r="BL6243" i="10"/>
  <c r="BO6243" i="10" s="1"/>
  <c r="BM6242" i="10"/>
  <c r="BL6242" i="10"/>
  <c r="BM6241" i="10"/>
  <c r="BL6241" i="10"/>
  <c r="BO6241" i="10" s="1"/>
  <c r="BM6240" i="10"/>
  <c r="BP6240" i="10" s="1"/>
  <c r="BL6240" i="10"/>
  <c r="BM6239" i="10"/>
  <c r="BL6239" i="10"/>
  <c r="BM6238" i="10"/>
  <c r="BL6238" i="10"/>
  <c r="BO6238" i="10" s="1"/>
  <c r="BM6237" i="10"/>
  <c r="BL6237" i="10"/>
  <c r="BO6237" i="10" s="1"/>
  <c r="BM6236" i="10"/>
  <c r="BL6236" i="10"/>
  <c r="BO6236" i="10" s="1"/>
  <c r="BM6235" i="10"/>
  <c r="BL6235" i="10"/>
  <c r="BM6234" i="10"/>
  <c r="BL6234" i="10"/>
  <c r="BM6233" i="10"/>
  <c r="BL6233" i="10"/>
  <c r="BM6232" i="10"/>
  <c r="BL6232" i="10"/>
  <c r="BO6232" i="10" s="1"/>
  <c r="BM6231" i="10"/>
  <c r="BL6231" i="10"/>
  <c r="BO6231" i="10" s="1"/>
  <c r="BM6230" i="10"/>
  <c r="BL6230" i="10"/>
  <c r="BO6230" i="10" s="1"/>
  <c r="BP6229" i="10"/>
  <c r="BM6229" i="10"/>
  <c r="BL6229" i="10"/>
  <c r="BO6229" i="10" s="1"/>
  <c r="BM6228" i="10"/>
  <c r="BL6228" i="10"/>
  <c r="BM6227" i="10"/>
  <c r="BL6227" i="10"/>
  <c r="BM6226" i="10"/>
  <c r="BP6226" i="10" s="1"/>
  <c r="BL6226" i="10"/>
  <c r="BO6225" i="10"/>
  <c r="BM6225" i="10"/>
  <c r="BP6225" i="10" s="1"/>
  <c r="BL6225" i="10"/>
  <c r="BP6224" i="10"/>
  <c r="BM6224" i="10"/>
  <c r="BL6224" i="10"/>
  <c r="BM6223" i="10"/>
  <c r="BL6223" i="10"/>
  <c r="BM6222" i="10"/>
  <c r="BL6222" i="10"/>
  <c r="BO6222" i="10" s="1"/>
  <c r="BM6221" i="10"/>
  <c r="BL6221" i="10"/>
  <c r="BO6221" i="10" s="1"/>
  <c r="BM6220" i="10"/>
  <c r="BL6220" i="10"/>
  <c r="BO6220" i="10" s="1"/>
  <c r="BM6219" i="10"/>
  <c r="BL6219" i="10"/>
  <c r="BO6219" i="10" s="1"/>
  <c r="BM6218" i="10"/>
  <c r="BL6218" i="10"/>
  <c r="BO6218" i="10" s="1"/>
  <c r="BO6217" i="10"/>
  <c r="BM6217" i="10"/>
  <c r="BP6217" i="10" s="1"/>
  <c r="BL6217" i="10"/>
  <c r="BM6216" i="10"/>
  <c r="BP6216" i="10" s="1"/>
  <c r="BL6216" i="10"/>
  <c r="BM6215" i="10"/>
  <c r="BL6215" i="10"/>
  <c r="BM6214" i="10"/>
  <c r="BP6214" i="10" s="1"/>
  <c r="BL6214" i="10"/>
  <c r="BM6213" i="10"/>
  <c r="BL6213" i="10"/>
  <c r="BO6213" i="10" s="1"/>
  <c r="BM6212" i="10"/>
  <c r="BP6212" i="10" s="1"/>
  <c r="BL6212" i="10"/>
  <c r="BM6211" i="10"/>
  <c r="BP6211" i="10" s="1"/>
  <c r="BL6211" i="10"/>
  <c r="BM6210" i="10"/>
  <c r="BL6210" i="10"/>
  <c r="BO6210" i="10" s="1"/>
  <c r="BM6209" i="10"/>
  <c r="BL6209" i="10"/>
  <c r="BM6208" i="10"/>
  <c r="BL6208" i="10"/>
  <c r="BM6207" i="10"/>
  <c r="BP6207" i="10" s="1"/>
  <c r="BL6207" i="10"/>
  <c r="BM6206" i="10"/>
  <c r="BL6206" i="10"/>
  <c r="BM6205" i="10"/>
  <c r="BL6205" i="10"/>
  <c r="BM6204" i="10"/>
  <c r="BL6204" i="10"/>
  <c r="BM6203" i="10"/>
  <c r="BL6203" i="10"/>
  <c r="BM6202" i="10"/>
  <c r="BL6202" i="10"/>
  <c r="BO6202" i="10" s="1"/>
  <c r="BP6201" i="10"/>
  <c r="BM6201" i="10"/>
  <c r="BL6201" i="10"/>
  <c r="BM6200" i="10"/>
  <c r="BP6200" i="10" s="1"/>
  <c r="BL6200" i="10"/>
  <c r="BM6199" i="10"/>
  <c r="BL6199" i="10"/>
  <c r="BM6198" i="10"/>
  <c r="BL6198" i="10"/>
  <c r="BO6198" i="10" s="1"/>
  <c r="BM6197" i="10"/>
  <c r="BL6197" i="10"/>
  <c r="BO6197" i="10" s="1"/>
  <c r="BM6196" i="10"/>
  <c r="BL6196" i="10"/>
  <c r="BM6195" i="10"/>
  <c r="BP6195" i="10" s="1"/>
  <c r="BL6195" i="10"/>
  <c r="BO6194" i="10"/>
  <c r="BM6194" i="10"/>
  <c r="BL6194" i="10"/>
  <c r="BM6193" i="10"/>
  <c r="BL6193" i="10"/>
  <c r="BM6192" i="10"/>
  <c r="BL6192" i="10"/>
  <c r="BO6192" i="10" s="1"/>
  <c r="BM6191" i="10"/>
  <c r="BP6191" i="10" s="1"/>
  <c r="BL6191" i="10"/>
  <c r="BM6190" i="10"/>
  <c r="BL6190" i="10"/>
  <c r="BM6189" i="10"/>
  <c r="BL6189" i="10"/>
  <c r="BO6189" i="10" s="1"/>
  <c r="BO6188" i="10"/>
  <c r="BM6188" i="10"/>
  <c r="BL6188" i="10"/>
  <c r="BM6187" i="10"/>
  <c r="BL6187" i="10"/>
  <c r="BO6187" i="10" s="1"/>
  <c r="BP6186" i="10"/>
  <c r="BM6186" i="10"/>
  <c r="BL6186" i="10"/>
  <c r="BO6186" i="10" s="1"/>
  <c r="BM6185" i="10"/>
  <c r="BL6185" i="10"/>
  <c r="BM6184" i="10"/>
  <c r="BO6184" i="10" s="1"/>
  <c r="BL6184" i="10"/>
  <c r="BM6183" i="10"/>
  <c r="BL6183" i="10"/>
  <c r="BM6182" i="10"/>
  <c r="BL6182" i="10"/>
  <c r="BO6182" i="10" s="1"/>
  <c r="BM6181" i="10"/>
  <c r="BP6181" i="10" s="1"/>
  <c r="BL6181" i="10"/>
  <c r="BP6180" i="10"/>
  <c r="BM6180" i="10"/>
  <c r="BL6180" i="10"/>
  <c r="BM6179" i="10"/>
  <c r="BL6179" i="10"/>
  <c r="BP6178" i="10"/>
  <c r="BO6178" i="10"/>
  <c r="BM6178" i="10"/>
  <c r="BL6178" i="10"/>
  <c r="BM6177" i="10"/>
  <c r="BP6177" i="10" s="1"/>
  <c r="BL6177" i="10"/>
  <c r="BM6176" i="10"/>
  <c r="BL6176" i="10"/>
  <c r="BM6175" i="10"/>
  <c r="BL6175" i="10"/>
  <c r="BM6174" i="10"/>
  <c r="BL6174" i="10"/>
  <c r="BM6173" i="10"/>
  <c r="BL6173" i="10"/>
  <c r="BM6172" i="10"/>
  <c r="BL6172" i="10"/>
  <c r="BO6172" i="10" s="1"/>
  <c r="BO6171" i="10"/>
  <c r="BM6171" i="10"/>
  <c r="BL6171" i="10"/>
  <c r="BM6170" i="10"/>
  <c r="BL6170" i="10"/>
  <c r="BM6169" i="10"/>
  <c r="BL6169" i="10"/>
  <c r="BM6168" i="10"/>
  <c r="BL6168" i="10"/>
  <c r="BM6167" i="10"/>
  <c r="BL6167" i="10"/>
  <c r="BO6166" i="10"/>
  <c r="BM6166" i="10"/>
  <c r="BP6166" i="10" s="1"/>
  <c r="BL6166" i="10"/>
  <c r="BM6165" i="10"/>
  <c r="BL6165" i="10"/>
  <c r="BO6165" i="10" s="1"/>
  <c r="BM6164" i="10"/>
  <c r="BL6164" i="10"/>
  <c r="BO6164" i="10" s="1"/>
  <c r="BM6163" i="10"/>
  <c r="BP6163" i="10" s="1"/>
  <c r="BL6163" i="10"/>
  <c r="BM6162" i="10"/>
  <c r="BL6162" i="10"/>
  <c r="BM6161" i="10"/>
  <c r="BP6161" i="10" s="1"/>
  <c r="BL6161" i="10"/>
  <c r="BP6160" i="10"/>
  <c r="BM6160" i="10"/>
  <c r="BO6160" i="10" s="1"/>
  <c r="BL6160" i="10"/>
  <c r="BM6159" i="10"/>
  <c r="BP6159" i="10" s="1"/>
  <c r="BL6159" i="10"/>
  <c r="BO6159" i="10" s="1"/>
  <c r="BM6158" i="10"/>
  <c r="BL6158" i="10"/>
  <c r="BM6157" i="10"/>
  <c r="BL6157" i="10"/>
  <c r="BO6157" i="10" s="1"/>
  <c r="BM6156" i="10"/>
  <c r="BP6156" i="10" s="1"/>
  <c r="BL6156" i="10"/>
  <c r="BM6155" i="10"/>
  <c r="BL6155" i="10"/>
  <c r="BM6154" i="10"/>
  <c r="BP6154" i="10" s="1"/>
  <c r="BL6154" i="10"/>
  <c r="BO6153" i="10"/>
  <c r="BM6153" i="10"/>
  <c r="BP6153" i="10" s="1"/>
  <c r="BL6153" i="10"/>
  <c r="BM6152" i="10"/>
  <c r="BL6152" i="10"/>
  <c r="BM6151" i="10"/>
  <c r="BL6151" i="10"/>
  <c r="BM6150" i="10"/>
  <c r="BP6150" i="10" s="1"/>
  <c r="BL6150" i="10"/>
  <c r="BM6149" i="10"/>
  <c r="BP6149" i="10" s="1"/>
  <c r="BL6149" i="10"/>
  <c r="BM6148" i="10"/>
  <c r="BL6148" i="10"/>
  <c r="BM6147" i="10"/>
  <c r="BL6147" i="10"/>
  <c r="BO6147" i="10" s="1"/>
  <c r="BM6146" i="10"/>
  <c r="BP6146" i="10" s="1"/>
  <c r="BL6146" i="10"/>
  <c r="BM6145" i="10"/>
  <c r="BL6145" i="10"/>
  <c r="BO6145" i="10" s="1"/>
  <c r="BP6144" i="10"/>
  <c r="BO6144" i="10"/>
  <c r="BM6144" i="10"/>
  <c r="BL6144" i="10"/>
  <c r="BO6143" i="10"/>
  <c r="BM6143" i="10"/>
  <c r="BL6143" i="10"/>
  <c r="BM6142" i="10"/>
  <c r="BL6142" i="10"/>
  <c r="BO6142" i="10" s="1"/>
  <c r="BM6141" i="10"/>
  <c r="BL6141" i="10"/>
  <c r="BM6140" i="10"/>
  <c r="BL6140" i="10"/>
  <c r="BM6139" i="10"/>
  <c r="BP6139" i="10" s="1"/>
  <c r="BL6139" i="10"/>
  <c r="BP6138" i="10"/>
  <c r="BM6138" i="10"/>
  <c r="BL6138" i="10"/>
  <c r="BO6138" i="10" s="1"/>
  <c r="BO6137" i="10"/>
  <c r="BM6137" i="10"/>
  <c r="BL6137" i="10"/>
  <c r="BM6136" i="10"/>
  <c r="BL6136" i="10"/>
  <c r="BO6136" i="10" s="1"/>
  <c r="BP6135" i="10"/>
  <c r="BO6135" i="10"/>
  <c r="BM6135" i="10"/>
  <c r="BL6135" i="10"/>
  <c r="BM6134" i="10"/>
  <c r="BL6134" i="10"/>
  <c r="BM6133" i="10"/>
  <c r="BP6133" i="10" s="1"/>
  <c r="BL6133" i="10"/>
  <c r="BO6132" i="10"/>
  <c r="BM6132" i="10"/>
  <c r="BP6132" i="10" s="1"/>
  <c r="BL6132" i="10"/>
  <c r="BM6131" i="10"/>
  <c r="BL6131" i="10"/>
  <c r="BO6131" i="10" s="1"/>
  <c r="BM6130" i="10"/>
  <c r="BL6130" i="10"/>
  <c r="BO6130" i="10" s="1"/>
  <c r="BM6129" i="10"/>
  <c r="BP6129" i="10" s="1"/>
  <c r="BL6129" i="10"/>
  <c r="BM6128" i="10"/>
  <c r="BL6128" i="10"/>
  <c r="BO6128" i="10" s="1"/>
  <c r="BM6127" i="10"/>
  <c r="BL6127" i="10"/>
  <c r="BM6126" i="10"/>
  <c r="BL6126" i="10"/>
  <c r="BP6126" i="10" s="1"/>
  <c r="BM6125" i="10"/>
  <c r="BL6125" i="10"/>
  <c r="BP6124" i="10"/>
  <c r="BM6124" i="10"/>
  <c r="BL6124" i="10"/>
  <c r="BO6124" i="10" s="1"/>
  <c r="BM6123" i="10"/>
  <c r="BL6123" i="10"/>
  <c r="BO6123" i="10" s="1"/>
  <c r="BM6122" i="10"/>
  <c r="BP6122" i="10" s="1"/>
  <c r="BL6122" i="10"/>
  <c r="BP6121" i="10"/>
  <c r="BM6121" i="10"/>
  <c r="BO6121" i="10" s="1"/>
  <c r="BL6121" i="10"/>
  <c r="BM6120" i="10"/>
  <c r="BL6120" i="10"/>
  <c r="BO6120" i="10" s="1"/>
  <c r="BM6119" i="10"/>
  <c r="BP6119" i="10" s="1"/>
  <c r="BL6119" i="10"/>
  <c r="BM6118" i="10"/>
  <c r="BL6118" i="10"/>
  <c r="BO6118" i="10" s="1"/>
  <c r="BM6117" i="10"/>
  <c r="BL6117" i="10"/>
  <c r="BM6116" i="10"/>
  <c r="BL6116" i="10"/>
  <c r="BM6115" i="10"/>
  <c r="BL6115" i="10"/>
  <c r="BO6115" i="10" s="1"/>
  <c r="BM6114" i="10"/>
  <c r="BL6114" i="10"/>
  <c r="BO6114" i="10" s="1"/>
  <c r="BM6113" i="10"/>
  <c r="BL6113" i="10"/>
  <c r="BO6113" i="10" s="1"/>
  <c r="BM6112" i="10"/>
  <c r="BL6112" i="10"/>
  <c r="BM6111" i="10"/>
  <c r="BL6111" i="10"/>
  <c r="BO6111" i="10" s="1"/>
  <c r="BM6110" i="10"/>
  <c r="BL6110" i="10"/>
  <c r="BM6109" i="10"/>
  <c r="BL6109" i="10"/>
  <c r="BO6109" i="10" s="1"/>
  <c r="BM6108" i="10"/>
  <c r="BP6108" i="10" s="1"/>
  <c r="BL6108" i="10"/>
  <c r="BM6107" i="10"/>
  <c r="BL6107" i="10"/>
  <c r="BM6106" i="10"/>
  <c r="BL6106" i="10"/>
  <c r="BM6105" i="10"/>
  <c r="BL6105" i="10"/>
  <c r="BO6105" i="10" s="1"/>
  <c r="BP6104" i="10"/>
  <c r="BO6104" i="10"/>
  <c r="BM6104" i="10"/>
  <c r="BL6104" i="10"/>
  <c r="BM6103" i="10"/>
  <c r="BP6103" i="10" s="1"/>
  <c r="BL6103" i="10"/>
  <c r="BO6103" i="10" s="1"/>
  <c r="BM6102" i="10"/>
  <c r="BL6102" i="10"/>
  <c r="BM6101" i="10"/>
  <c r="BP6101" i="10" s="1"/>
  <c r="BL6101" i="10"/>
  <c r="BM6100" i="10"/>
  <c r="BL6100" i="10"/>
  <c r="BM6099" i="10"/>
  <c r="BL6099" i="10"/>
  <c r="BM6098" i="10"/>
  <c r="BL6098" i="10"/>
  <c r="BO6098" i="10" s="1"/>
  <c r="BM6097" i="10"/>
  <c r="BL6097" i="10"/>
  <c r="BM6096" i="10"/>
  <c r="BL6096" i="10"/>
  <c r="BO6096" i="10" s="1"/>
  <c r="BM6095" i="10"/>
  <c r="BP6095" i="10" s="1"/>
  <c r="BL6095" i="10"/>
  <c r="BM6094" i="10"/>
  <c r="BL6094" i="10"/>
  <c r="BM6093" i="10"/>
  <c r="BL6093" i="10"/>
  <c r="BO6093" i="10" s="1"/>
  <c r="BO6092" i="10"/>
  <c r="BM6092" i="10"/>
  <c r="BP6092" i="10" s="1"/>
  <c r="BL6092" i="10"/>
  <c r="BM6091" i="10"/>
  <c r="BL6091" i="10"/>
  <c r="BO6091" i="10" s="1"/>
  <c r="BM6090" i="10"/>
  <c r="BP6090" i="10" s="1"/>
  <c r="BL6090" i="10"/>
  <c r="BM6089" i="10"/>
  <c r="BL6089" i="10"/>
  <c r="BM6088" i="10"/>
  <c r="BL6088" i="10"/>
  <c r="BM6087" i="10"/>
  <c r="BL6087" i="10"/>
  <c r="BO6087" i="10" s="1"/>
  <c r="BM6086" i="10"/>
  <c r="BL6086" i="10"/>
  <c r="BM6085" i="10"/>
  <c r="BL6085" i="10"/>
  <c r="BO6085" i="10" s="1"/>
  <c r="BM6084" i="10"/>
  <c r="BP6084" i="10" s="1"/>
  <c r="BL6084" i="10"/>
  <c r="BO6083" i="10"/>
  <c r="BM6083" i="10"/>
  <c r="BL6083" i="10"/>
  <c r="BM6082" i="10"/>
  <c r="BL6082" i="10"/>
  <c r="BO6082" i="10" s="1"/>
  <c r="BO6081" i="10"/>
  <c r="BM6081" i="10"/>
  <c r="BL6081" i="10"/>
  <c r="BM6080" i="10"/>
  <c r="BL6080" i="10"/>
  <c r="BO6080" i="10" s="1"/>
  <c r="BM6079" i="10"/>
  <c r="BL6079" i="10"/>
  <c r="BM6078" i="10"/>
  <c r="BL6078" i="10"/>
  <c r="BO6078" i="10" s="1"/>
  <c r="BM6077" i="10"/>
  <c r="BL6077" i="10"/>
  <c r="BO6077" i="10" s="1"/>
  <c r="BM6076" i="10"/>
  <c r="BL6076" i="10"/>
  <c r="BM6075" i="10"/>
  <c r="BL6075" i="10"/>
  <c r="BP6075" i="10" s="1"/>
  <c r="BP6074" i="10"/>
  <c r="BM6074" i="10"/>
  <c r="BL6074" i="10"/>
  <c r="BO6074" i="10" s="1"/>
  <c r="BM6073" i="10"/>
  <c r="BL6073" i="10"/>
  <c r="BM6072" i="10"/>
  <c r="BL6072" i="10"/>
  <c r="BM6071" i="10"/>
  <c r="BL6071" i="10"/>
  <c r="BO6071" i="10" s="1"/>
  <c r="BM6070" i="10"/>
  <c r="BL6070" i="10"/>
  <c r="BO6070" i="10" s="1"/>
  <c r="BM6069" i="10"/>
  <c r="BL6069" i="10"/>
  <c r="BO6069" i="10" s="1"/>
  <c r="BM6068" i="10"/>
  <c r="BP6068" i="10" s="1"/>
  <c r="BL6068" i="10"/>
  <c r="BO6068" i="10" s="1"/>
  <c r="BM6067" i="10"/>
  <c r="BP6067" i="10" s="1"/>
  <c r="BL6067" i="10"/>
  <c r="BM6066" i="10"/>
  <c r="BP6066" i="10" s="1"/>
  <c r="BL6066" i="10"/>
  <c r="BO6066" i="10" s="1"/>
  <c r="BP6065" i="10"/>
  <c r="BM6065" i="10"/>
  <c r="BO6065" i="10" s="1"/>
  <c r="BL6065" i="10"/>
  <c r="BM6064" i="10"/>
  <c r="BL6064" i="10"/>
  <c r="BO6064" i="10" s="1"/>
  <c r="BM6063" i="10"/>
  <c r="BL6063" i="10"/>
  <c r="BM6062" i="10"/>
  <c r="BL6062" i="10"/>
  <c r="BO6062" i="10" s="1"/>
  <c r="BM6061" i="10"/>
  <c r="BL6061" i="10"/>
  <c r="BM6060" i="10"/>
  <c r="BP6060" i="10" s="1"/>
  <c r="BL6060" i="10"/>
  <c r="BO6060" i="10" s="1"/>
  <c r="BM6059" i="10"/>
  <c r="BL6059" i="10"/>
  <c r="BP6058" i="10"/>
  <c r="BO6058" i="10"/>
  <c r="BM6058" i="10"/>
  <c r="BL6058" i="10"/>
  <c r="BM6057" i="10"/>
  <c r="BP6057" i="10" s="1"/>
  <c r="BL6057" i="10"/>
  <c r="BM6056" i="10"/>
  <c r="BP6056" i="10" s="1"/>
  <c r="BL6056" i="10"/>
  <c r="BP6055" i="10"/>
  <c r="BO6055" i="10"/>
  <c r="BM6055" i="10"/>
  <c r="BL6055" i="10"/>
  <c r="BM6054" i="10"/>
  <c r="BL6054" i="10"/>
  <c r="BP6053" i="10"/>
  <c r="BO6053" i="10"/>
  <c r="BM6053" i="10"/>
  <c r="BL6053" i="10"/>
  <c r="BM6052" i="10"/>
  <c r="BL6052" i="10"/>
  <c r="BO6052" i="10" s="1"/>
  <c r="BM6051" i="10"/>
  <c r="BP6051" i="10" s="1"/>
  <c r="BL6051" i="10"/>
  <c r="BM6050" i="10"/>
  <c r="BL6050" i="10"/>
  <c r="BO6050" i="10" s="1"/>
  <c r="BM6049" i="10"/>
  <c r="BL6049" i="10"/>
  <c r="BO6049" i="10" s="1"/>
  <c r="BM6048" i="10"/>
  <c r="BL6048" i="10"/>
  <c r="BM6047" i="10"/>
  <c r="BP6047" i="10" s="1"/>
  <c r="BL6047" i="10"/>
  <c r="BM6046" i="10"/>
  <c r="BP6046" i="10" s="1"/>
  <c r="BL6046" i="10"/>
  <c r="BM6045" i="10"/>
  <c r="BP6045" i="10" s="1"/>
  <c r="BL6045" i="10"/>
  <c r="BO6045" i="10" s="1"/>
  <c r="BM6044" i="10"/>
  <c r="BP6044" i="10" s="1"/>
  <c r="BL6044" i="10"/>
  <c r="BP6043" i="10"/>
  <c r="BM6043" i="10"/>
  <c r="BL6043" i="10"/>
  <c r="BM6042" i="10"/>
  <c r="BL6042" i="10"/>
  <c r="BO6042" i="10" s="1"/>
  <c r="BM6041" i="10"/>
  <c r="BP6041" i="10" s="1"/>
  <c r="BL6041" i="10"/>
  <c r="BM6040" i="10"/>
  <c r="BL6040" i="10"/>
  <c r="BM6039" i="10"/>
  <c r="BL6039" i="10"/>
  <c r="BM6038" i="10"/>
  <c r="BL6038" i="10"/>
  <c r="BO6038" i="10" s="1"/>
  <c r="BM6037" i="10"/>
  <c r="BP6037" i="10" s="1"/>
  <c r="BL6037" i="10"/>
  <c r="BM6036" i="10"/>
  <c r="BL6036" i="10"/>
  <c r="BP6036" i="10" s="1"/>
  <c r="BM6035" i="10"/>
  <c r="BL6035" i="10"/>
  <c r="BM6034" i="10"/>
  <c r="BL6034" i="10"/>
  <c r="BP6034" i="10" s="1"/>
  <c r="BM6033" i="10"/>
  <c r="BL6033" i="10"/>
  <c r="BO6033" i="10" s="1"/>
  <c r="BM6032" i="10"/>
  <c r="BL6032" i="10"/>
  <c r="BO6032" i="10" s="1"/>
  <c r="BM6031" i="10"/>
  <c r="BP6031" i="10" s="1"/>
  <c r="BL6031" i="10"/>
  <c r="BP6030" i="10"/>
  <c r="BO6030" i="10"/>
  <c r="BM6030" i="10"/>
  <c r="BL6030" i="10"/>
  <c r="BM6029" i="10"/>
  <c r="BL6029" i="10"/>
  <c r="BO6028" i="10"/>
  <c r="BM6028" i="10"/>
  <c r="BP6028" i="10" s="1"/>
  <c r="BL6028" i="10"/>
  <c r="BM6027" i="10"/>
  <c r="BL6027" i="10"/>
  <c r="BO6027" i="10" s="1"/>
  <c r="BM6026" i="10"/>
  <c r="BL6026" i="10"/>
  <c r="BM6025" i="10"/>
  <c r="BL6025" i="10"/>
  <c r="BM6024" i="10"/>
  <c r="BP6024" i="10" s="1"/>
  <c r="BL6024" i="10"/>
  <c r="BO6024" i="10" s="1"/>
  <c r="BM6023" i="10"/>
  <c r="BL6023" i="10"/>
  <c r="BO6022" i="10"/>
  <c r="BM6022" i="10"/>
  <c r="BL6022" i="10"/>
  <c r="BM6021" i="10"/>
  <c r="BL6021" i="10"/>
  <c r="BO6021" i="10" s="1"/>
  <c r="BO6020" i="10"/>
  <c r="BM6020" i="10"/>
  <c r="BL6020" i="10"/>
  <c r="BO6019" i="10"/>
  <c r="BM6019" i="10"/>
  <c r="BL6019" i="10"/>
  <c r="BM6018" i="10"/>
  <c r="BL6018" i="10"/>
  <c r="BM6017" i="10"/>
  <c r="BL6017" i="10"/>
  <c r="BM6016" i="10"/>
  <c r="BL6016" i="10"/>
  <c r="BO6016" i="10" s="1"/>
  <c r="BM6015" i="10"/>
  <c r="BL6015" i="10"/>
  <c r="BO6015" i="10" s="1"/>
  <c r="BM6014" i="10"/>
  <c r="BP6014" i="10" s="1"/>
  <c r="BL6014" i="10"/>
  <c r="BO6014" i="10" s="1"/>
  <c r="BM6013" i="10"/>
  <c r="BL6013" i="10"/>
  <c r="BM6012" i="10"/>
  <c r="BL6012" i="10"/>
  <c r="BO6012" i="10" s="1"/>
  <c r="BM6011" i="10"/>
  <c r="BL6011" i="10"/>
  <c r="BM6010" i="10"/>
  <c r="BL6010" i="10"/>
  <c r="BO6010" i="10" s="1"/>
  <c r="BM6009" i="10"/>
  <c r="BL6009" i="10"/>
  <c r="BO6009" i="10" s="1"/>
  <c r="BM6008" i="10"/>
  <c r="BL6008" i="10"/>
  <c r="BO6008" i="10" s="1"/>
  <c r="BM6007" i="10"/>
  <c r="BL6007" i="10"/>
  <c r="BO6007" i="10" s="1"/>
  <c r="BP6006" i="10"/>
  <c r="BO6006" i="10"/>
  <c r="BM6006" i="10"/>
  <c r="BL6006" i="10"/>
  <c r="BM6005" i="10"/>
  <c r="BL6005" i="10"/>
  <c r="BO6005" i="10" s="1"/>
  <c r="BO6004" i="10"/>
  <c r="BM6004" i="10"/>
  <c r="BL6004" i="10"/>
  <c r="BM6003" i="10"/>
  <c r="BP6003" i="10" s="1"/>
  <c r="BL6003" i="10"/>
  <c r="BO6003" i="10" s="1"/>
  <c r="BM6002" i="10"/>
  <c r="BL6002" i="10"/>
  <c r="BO6002" i="10" s="1"/>
  <c r="BM6001" i="10"/>
  <c r="BL6001" i="10"/>
  <c r="BO6001" i="10" s="1"/>
  <c r="BM6000" i="10"/>
  <c r="BL6000" i="10"/>
  <c r="BM5999" i="10"/>
  <c r="BL5999" i="10"/>
  <c r="BM5998" i="10"/>
  <c r="BP5998" i="10" s="1"/>
  <c r="BL5998" i="10"/>
  <c r="BM5997" i="10"/>
  <c r="BP5997" i="10" s="1"/>
  <c r="BL5997" i="10"/>
  <c r="BM5996" i="10"/>
  <c r="BL5996" i="10"/>
  <c r="BM5995" i="10"/>
  <c r="BL5995" i="10"/>
  <c r="BO5995" i="10" s="1"/>
  <c r="BM5994" i="10"/>
  <c r="BL5994" i="10"/>
  <c r="BM5993" i="10"/>
  <c r="BL5993" i="10"/>
  <c r="BO5993" i="10" s="1"/>
  <c r="BM5992" i="10"/>
  <c r="BL5992" i="10"/>
  <c r="BO5992" i="10" s="1"/>
  <c r="BM5991" i="10"/>
  <c r="BL5991" i="10"/>
  <c r="BO5991" i="10" s="1"/>
  <c r="BM5990" i="10"/>
  <c r="BL5990" i="10"/>
  <c r="BM5989" i="10"/>
  <c r="BL5989" i="10"/>
  <c r="BM5988" i="10"/>
  <c r="BL5988" i="10"/>
  <c r="BO5987" i="10"/>
  <c r="BM5987" i="10"/>
  <c r="BL5987" i="10"/>
  <c r="BM5986" i="10"/>
  <c r="BP5986" i="10" s="1"/>
  <c r="BL5986" i="10"/>
  <c r="BO5986" i="10" s="1"/>
  <c r="BM5985" i="10"/>
  <c r="BP5985" i="10" s="1"/>
  <c r="BL5985" i="10"/>
  <c r="BM5984" i="10"/>
  <c r="BP5984" i="10" s="1"/>
  <c r="BL5984" i="10"/>
  <c r="BO5984" i="10" s="1"/>
  <c r="BM5983" i="10"/>
  <c r="BL5983" i="10"/>
  <c r="BM5982" i="10"/>
  <c r="BL5982" i="10"/>
  <c r="BO5982" i="10" s="1"/>
  <c r="BM5981" i="10"/>
  <c r="BP5981" i="10" s="1"/>
  <c r="BL5981" i="10"/>
  <c r="BO5981" i="10" s="1"/>
  <c r="BM5980" i="10"/>
  <c r="BL5980" i="10"/>
  <c r="BM5979" i="10"/>
  <c r="BL5979" i="10"/>
  <c r="BM5978" i="10"/>
  <c r="BP5978" i="10" s="1"/>
  <c r="BL5978" i="10"/>
  <c r="BM5977" i="10"/>
  <c r="BP5977" i="10" s="1"/>
  <c r="BL5977" i="10"/>
  <c r="BO5977" i="10" s="1"/>
  <c r="BM5976" i="10"/>
  <c r="BP5976" i="10" s="1"/>
  <c r="BL5976" i="10"/>
  <c r="BM5975" i="10"/>
  <c r="BP5975" i="10" s="1"/>
  <c r="BL5975" i="10"/>
  <c r="BO5974" i="10"/>
  <c r="BM5974" i="10"/>
  <c r="BL5974" i="10"/>
  <c r="BO5973" i="10"/>
  <c r="BM5973" i="10"/>
  <c r="BL5973" i="10"/>
  <c r="BP5973" i="10" s="1"/>
  <c r="BM5972" i="10"/>
  <c r="BL5972" i="10"/>
  <c r="BO5972" i="10" s="1"/>
  <c r="BM5971" i="10"/>
  <c r="BL5971" i="10"/>
  <c r="BM5970" i="10"/>
  <c r="BL5970" i="10"/>
  <c r="BM5969" i="10"/>
  <c r="BL5969" i="10"/>
  <c r="BO5969" i="10" s="1"/>
  <c r="BM5968" i="10"/>
  <c r="BL5968" i="10"/>
  <c r="BM5967" i="10"/>
  <c r="BL5967" i="10"/>
  <c r="BO5967" i="10" s="1"/>
  <c r="BM5966" i="10"/>
  <c r="BP5966" i="10" s="1"/>
  <c r="BL5966" i="10"/>
  <c r="BM5965" i="10"/>
  <c r="BP5965" i="10" s="1"/>
  <c r="BL5965" i="10"/>
  <c r="BM5964" i="10"/>
  <c r="BL5964" i="10"/>
  <c r="BM5963" i="10"/>
  <c r="BL5963" i="10"/>
  <c r="BO5962" i="10"/>
  <c r="BM5962" i="10"/>
  <c r="BL5962" i="10"/>
  <c r="BM5961" i="10"/>
  <c r="BL5961" i="10"/>
  <c r="BO5961" i="10" s="1"/>
  <c r="BM5960" i="10"/>
  <c r="BP5960" i="10" s="1"/>
  <c r="BL5960" i="10"/>
  <c r="BM5959" i="10"/>
  <c r="BL5959" i="10"/>
  <c r="BP5958" i="10"/>
  <c r="BM5958" i="10"/>
  <c r="BO5958" i="10" s="1"/>
  <c r="BL5958" i="10"/>
  <c r="BM5957" i="10"/>
  <c r="BP5957" i="10" s="1"/>
  <c r="BL5957" i="10"/>
  <c r="BM5956" i="10"/>
  <c r="BL5956" i="10"/>
  <c r="BM5955" i="10"/>
  <c r="BL5955" i="10"/>
  <c r="BM5954" i="10"/>
  <c r="BL5954" i="10"/>
  <c r="BO5954" i="10" s="1"/>
  <c r="BM5953" i="10"/>
  <c r="BL5953" i="10"/>
  <c r="BM5952" i="10"/>
  <c r="BL5952" i="10"/>
  <c r="BM5951" i="10"/>
  <c r="BP5951" i="10" s="1"/>
  <c r="BL5951" i="10"/>
  <c r="BM5950" i="10"/>
  <c r="BL5950" i="10"/>
  <c r="BM5949" i="10"/>
  <c r="BL5949" i="10"/>
  <c r="BM5948" i="10"/>
  <c r="BL5948" i="10"/>
  <c r="BM5947" i="10"/>
  <c r="BP5947" i="10" s="1"/>
  <c r="BL5947" i="10"/>
  <c r="BM5946" i="10"/>
  <c r="BL5946" i="10"/>
  <c r="BM5945" i="10"/>
  <c r="BL5945" i="10"/>
  <c r="BM5944" i="10"/>
  <c r="BL5944" i="10"/>
  <c r="BO5944" i="10" s="1"/>
  <c r="BM5943" i="10"/>
  <c r="BL5943" i="10"/>
  <c r="BM5942" i="10"/>
  <c r="BO5942" i="10" s="1"/>
  <c r="BL5942" i="10"/>
  <c r="BM5941" i="10"/>
  <c r="BP5941" i="10" s="1"/>
  <c r="BL5941" i="10"/>
  <c r="BM5940" i="10"/>
  <c r="BL5940" i="10"/>
  <c r="BO5940" i="10" s="1"/>
  <c r="BM5939" i="10"/>
  <c r="BP5939" i="10" s="1"/>
  <c r="BL5939" i="10"/>
  <c r="BM5938" i="10"/>
  <c r="BP5938" i="10" s="1"/>
  <c r="BL5938" i="10"/>
  <c r="BM5937" i="10"/>
  <c r="BP5937" i="10" s="1"/>
  <c r="BL5937" i="10"/>
  <c r="BM5936" i="10"/>
  <c r="BL5936" i="10"/>
  <c r="BO5936" i="10" s="1"/>
  <c r="BM5935" i="10"/>
  <c r="BL5935" i="10"/>
  <c r="BO5935" i="10" s="1"/>
  <c r="BM5934" i="10"/>
  <c r="BL5934" i="10"/>
  <c r="BM5933" i="10"/>
  <c r="BL5933" i="10"/>
  <c r="BO5932" i="10"/>
  <c r="BM5932" i="10"/>
  <c r="BL5932" i="10"/>
  <c r="BM5931" i="10"/>
  <c r="BL5931" i="10"/>
  <c r="BO5931" i="10" s="1"/>
  <c r="BM5930" i="10"/>
  <c r="BP5930" i="10" s="1"/>
  <c r="BL5930" i="10"/>
  <c r="BP5929" i="10"/>
  <c r="BO5929" i="10"/>
  <c r="BM5929" i="10"/>
  <c r="BL5929" i="10"/>
  <c r="BM5928" i="10"/>
  <c r="BL5928" i="10"/>
  <c r="BO5928" i="10" s="1"/>
  <c r="BM5927" i="10"/>
  <c r="BP5927" i="10" s="1"/>
  <c r="BL5927" i="10"/>
  <c r="BP5926" i="10"/>
  <c r="BM5926" i="10"/>
  <c r="BL5926" i="10"/>
  <c r="BM5925" i="10"/>
  <c r="BL5925" i="10"/>
  <c r="BO5925" i="10" s="1"/>
  <c r="BM5924" i="10"/>
  <c r="BL5924" i="10"/>
  <c r="BM5923" i="10"/>
  <c r="BP5923" i="10" s="1"/>
  <c r="BL5923" i="10"/>
  <c r="BO5923" i="10" s="1"/>
  <c r="BO5922" i="10"/>
  <c r="BM5922" i="10"/>
  <c r="BP5922" i="10" s="1"/>
  <c r="BL5922" i="10"/>
  <c r="BM5921" i="10"/>
  <c r="BL5921" i="10"/>
  <c r="BM5920" i="10"/>
  <c r="BL5920" i="10"/>
  <c r="BM5919" i="10"/>
  <c r="BL5919" i="10"/>
  <c r="BO5919" i="10" s="1"/>
  <c r="BM5918" i="10"/>
  <c r="BL5918" i="10"/>
  <c r="BM5917" i="10"/>
  <c r="BL5917" i="10"/>
  <c r="BO5917" i="10" s="1"/>
  <c r="BM5916" i="10"/>
  <c r="BL5916" i="10"/>
  <c r="BM5915" i="10"/>
  <c r="BL5915" i="10"/>
  <c r="BM5914" i="10"/>
  <c r="BL5914" i="10"/>
  <c r="BM5913" i="10"/>
  <c r="BL5913" i="10"/>
  <c r="BM5912" i="10"/>
  <c r="BL5912" i="10"/>
  <c r="BO5912" i="10" s="1"/>
  <c r="BM5911" i="10"/>
  <c r="BL5911" i="10"/>
  <c r="BO5911" i="10" s="1"/>
  <c r="BM5910" i="10"/>
  <c r="BL5910" i="10"/>
  <c r="BM5909" i="10"/>
  <c r="BP5909" i="10" s="1"/>
  <c r="BL5909" i="10"/>
  <c r="BO5909" i="10" s="1"/>
  <c r="BM5908" i="10"/>
  <c r="BL5908" i="10"/>
  <c r="BO5908" i="10" s="1"/>
  <c r="BM5907" i="10"/>
  <c r="BL5907" i="10"/>
  <c r="BO5907" i="10" s="1"/>
  <c r="BP5906" i="10"/>
  <c r="BM5906" i="10"/>
  <c r="BL5906" i="10"/>
  <c r="BM5905" i="10"/>
  <c r="BL5905" i="10"/>
  <c r="BM5904" i="10"/>
  <c r="BP5904" i="10" s="1"/>
  <c r="BL5904" i="10"/>
  <c r="BM5903" i="10"/>
  <c r="BL5903" i="10"/>
  <c r="BM5902" i="10"/>
  <c r="BL5902" i="10"/>
  <c r="BO5902" i="10" s="1"/>
  <c r="BM5901" i="10"/>
  <c r="BP5901" i="10" s="1"/>
  <c r="BL5901" i="10"/>
  <c r="BM5900" i="10"/>
  <c r="BO5900" i="10" s="1"/>
  <c r="BL5900" i="10"/>
  <c r="BM5899" i="10"/>
  <c r="BL5899" i="10"/>
  <c r="BP5898" i="10"/>
  <c r="BM5898" i="10"/>
  <c r="BL5898" i="10"/>
  <c r="BM5897" i="10"/>
  <c r="BL5897" i="10"/>
  <c r="BO5897" i="10" s="1"/>
  <c r="BP5896" i="10"/>
  <c r="BO5896" i="10"/>
  <c r="BM5896" i="10"/>
  <c r="BL5896" i="10"/>
  <c r="BM5895" i="10"/>
  <c r="BL5895" i="10"/>
  <c r="BO5895" i="10" s="1"/>
  <c r="BM5894" i="10"/>
  <c r="BL5894" i="10"/>
  <c r="BO5894" i="10" s="1"/>
  <c r="BM5893" i="10"/>
  <c r="BL5893" i="10"/>
  <c r="BO5893" i="10" s="1"/>
  <c r="BM5892" i="10"/>
  <c r="BL5892" i="10"/>
  <c r="BO5892" i="10" s="1"/>
  <c r="BM5891" i="10"/>
  <c r="BL5891" i="10"/>
  <c r="BM5890" i="10"/>
  <c r="BP5890" i="10" s="1"/>
  <c r="BL5890" i="10"/>
  <c r="BM5889" i="10"/>
  <c r="BL5889" i="10"/>
  <c r="BO5889" i="10" s="1"/>
  <c r="BM5888" i="10"/>
  <c r="BL5888" i="10"/>
  <c r="BO5888" i="10" s="1"/>
  <c r="BM5887" i="10"/>
  <c r="BL5887" i="10"/>
  <c r="BO5887" i="10" s="1"/>
  <c r="BM5886" i="10"/>
  <c r="BP5886" i="10" s="1"/>
  <c r="BL5886" i="10"/>
  <c r="BM5885" i="10"/>
  <c r="BL5885" i="10"/>
  <c r="BO5885" i="10" s="1"/>
  <c r="BM5884" i="10"/>
  <c r="BP5884" i="10" s="1"/>
  <c r="BL5884" i="10"/>
  <c r="BM5883" i="10"/>
  <c r="BL5883" i="10"/>
  <c r="BO5883" i="10" s="1"/>
  <c r="BM5882" i="10"/>
  <c r="BL5882" i="10"/>
  <c r="BM5881" i="10"/>
  <c r="BL5881" i="10"/>
  <c r="BP5881" i="10" s="1"/>
  <c r="BP5880" i="10"/>
  <c r="BM5880" i="10"/>
  <c r="BL5880" i="10"/>
  <c r="BM5879" i="10"/>
  <c r="BL5879" i="10"/>
  <c r="BM5878" i="10"/>
  <c r="BP5878" i="10" s="1"/>
  <c r="BL5878" i="10"/>
  <c r="BM5877" i="10"/>
  <c r="BL5877" i="10"/>
  <c r="BO5877" i="10" s="1"/>
  <c r="BM5876" i="10"/>
  <c r="BL5876" i="10"/>
  <c r="BM5875" i="10"/>
  <c r="BL5875" i="10"/>
  <c r="BM5874" i="10"/>
  <c r="BP5874" i="10" s="1"/>
  <c r="BL5874" i="10"/>
  <c r="BO5874" i="10" s="1"/>
  <c r="BM5873" i="10"/>
  <c r="BL5873" i="10"/>
  <c r="BP5873" i="10" s="1"/>
  <c r="BO5872" i="10"/>
  <c r="BM5872" i="10"/>
  <c r="BL5872" i="10"/>
  <c r="BM5871" i="10"/>
  <c r="BL5871" i="10"/>
  <c r="BO5871" i="10" s="1"/>
  <c r="BM5870" i="10"/>
  <c r="BL5870" i="10"/>
  <c r="BM5869" i="10"/>
  <c r="BP5869" i="10" s="1"/>
  <c r="BL5869" i="10"/>
  <c r="BM5868" i="10"/>
  <c r="BL5868" i="10"/>
  <c r="BO5868" i="10" s="1"/>
  <c r="BM5867" i="10"/>
  <c r="BL5867" i="10"/>
  <c r="BM5866" i="10"/>
  <c r="BL5866" i="10"/>
  <c r="BO5866" i="10" s="1"/>
  <c r="BM5865" i="10"/>
  <c r="BL5865" i="10"/>
  <c r="BM5864" i="10"/>
  <c r="BP5864" i="10" s="1"/>
  <c r="BL5864" i="10"/>
  <c r="BM5863" i="10"/>
  <c r="BL5863" i="10"/>
  <c r="BM5862" i="10"/>
  <c r="BL5862" i="10"/>
  <c r="BO5862" i="10" s="1"/>
  <c r="BM5861" i="10"/>
  <c r="BP5861" i="10" s="1"/>
  <c r="BL5861" i="10"/>
  <c r="BM5860" i="10"/>
  <c r="BL5860" i="10"/>
  <c r="BO5860" i="10" s="1"/>
  <c r="BO5859" i="10"/>
  <c r="BM5859" i="10"/>
  <c r="BL5859" i="10"/>
  <c r="BM5858" i="10"/>
  <c r="BL5858" i="10"/>
  <c r="BO5858" i="10" s="1"/>
  <c r="BM5857" i="10"/>
  <c r="BL5857" i="10"/>
  <c r="BM5856" i="10"/>
  <c r="BL5856" i="10"/>
  <c r="BM5855" i="10"/>
  <c r="BL5855" i="10"/>
  <c r="BO5855" i="10" s="1"/>
  <c r="BP5854" i="10"/>
  <c r="BM5854" i="10"/>
  <c r="BL5854" i="10"/>
  <c r="BM5853" i="10"/>
  <c r="BL5853" i="10"/>
  <c r="BO5853" i="10" s="1"/>
  <c r="BM5852" i="10"/>
  <c r="BL5852" i="10"/>
  <c r="BO5852" i="10" s="1"/>
  <c r="BM5851" i="10"/>
  <c r="BL5851" i="10"/>
  <c r="BO5851" i="10" s="1"/>
  <c r="BM5850" i="10"/>
  <c r="BL5850" i="10"/>
  <c r="BO5849" i="10"/>
  <c r="BM5849" i="10"/>
  <c r="BP5849" i="10" s="1"/>
  <c r="BL5849" i="10"/>
  <c r="BM5848" i="10"/>
  <c r="BL5848" i="10"/>
  <c r="BM5847" i="10"/>
  <c r="BL5847" i="10"/>
  <c r="BO5847" i="10" s="1"/>
  <c r="BM5846" i="10"/>
  <c r="BL5846" i="10"/>
  <c r="BO5846" i="10" s="1"/>
  <c r="BM5845" i="10"/>
  <c r="BL5845" i="10"/>
  <c r="BO5845" i="10" s="1"/>
  <c r="BM5844" i="10"/>
  <c r="BL5844" i="10"/>
  <c r="BO5844" i="10" s="1"/>
  <c r="BM5843" i="10"/>
  <c r="BL5843" i="10"/>
  <c r="BO5843" i="10" s="1"/>
  <c r="BM5842" i="10"/>
  <c r="BL5842" i="10"/>
  <c r="BO5842" i="10" s="1"/>
  <c r="BP5841" i="10"/>
  <c r="BM5841" i="10"/>
  <c r="BL5841" i="10"/>
  <c r="BM5840" i="10"/>
  <c r="BL5840" i="10"/>
  <c r="BP5839" i="10"/>
  <c r="BM5839" i="10"/>
  <c r="BL5839" i="10"/>
  <c r="BP5838" i="10"/>
  <c r="BM5838" i="10"/>
  <c r="BL5838" i="10"/>
  <c r="BM5837" i="10"/>
  <c r="BL5837" i="10"/>
  <c r="BO5837" i="10" s="1"/>
  <c r="BM5836" i="10"/>
  <c r="BP5836" i="10" s="1"/>
  <c r="BL5836" i="10"/>
  <c r="BM5835" i="10"/>
  <c r="BP5835" i="10" s="1"/>
  <c r="BL5835" i="10"/>
  <c r="BM5834" i="10"/>
  <c r="BL5834" i="10"/>
  <c r="BO5834" i="10" s="1"/>
  <c r="BP5833" i="10"/>
  <c r="BM5833" i="10"/>
  <c r="BL5833" i="10"/>
  <c r="BM5832" i="10"/>
  <c r="BL5832" i="10"/>
  <c r="BO5832" i="10" s="1"/>
  <c r="BM5831" i="10"/>
  <c r="BP5831" i="10" s="1"/>
  <c r="BL5831" i="10"/>
  <c r="BM5830" i="10"/>
  <c r="BP5830" i="10" s="1"/>
  <c r="BL5830" i="10"/>
  <c r="BO5830" i="10" s="1"/>
  <c r="BM5829" i="10"/>
  <c r="BL5829" i="10"/>
  <c r="BO5829" i="10" s="1"/>
  <c r="BM5828" i="10"/>
  <c r="BL5828" i="10"/>
  <c r="BO5828" i="10" s="1"/>
  <c r="BM5827" i="10"/>
  <c r="BL5827" i="10"/>
  <c r="BM5826" i="10"/>
  <c r="BP5826" i="10" s="1"/>
  <c r="BL5826" i="10"/>
  <c r="BM5825" i="10"/>
  <c r="BP5825" i="10" s="1"/>
  <c r="BL5825" i="10"/>
  <c r="BP5824" i="10"/>
  <c r="BO5824" i="10"/>
  <c r="BM5824" i="10"/>
  <c r="BL5824" i="10"/>
  <c r="BM5823" i="10"/>
  <c r="BP5823" i="10" s="1"/>
  <c r="BL5823" i="10"/>
  <c r="BM5822" i="10"/>
  <c r="BL5822" i="10"/>
  <c r="BM5821" i="10"/>
  <c r="BL5821" i="10"/>
  <c r="BM5820" i="10"/>
  <c r="BL5820" i="10"/>
  <c r="BO5820" i="10" s="1"/>
  <c r="BM5819" i="10"/>
  <c r="BL5819" i="10"/>
  <c r="BO5818" i="10"/>
  <c r="BM5818" i="10"/>
  <c r="BL5818" i="10"/>
  <c r="BM5817" i="10"/>
  <c r="BL5817" i="10"/>
  <c r="BO5817" i="10" s="1"/>
  <c r="BM5816" i="10"/>
  <c r="BP5816" i="10" s="1"/>
  <c r="BL5816" i="10"/>
  <c r="BM5815" i="10"/>
  <c r="BL5815" i="10"/>
  <c r="BM5814" i="10"/>
  <c r="BP5814" i="10" s="1"/>
  <c r="BL5814" i="10"/>
  <c r="BM5813" i="10"/>
  <c r="BL5813" i="10"/>
  <c r="BO5813" i="10" s="1"/>
  <c r="BM5812" i="10"/>
  <c r="BL5812" i="10"/>
  <c r="BM5811" i="10"/>
  <c r="BP5811" i="10" s="1"/>
  <c r="BL5811" i="10"/>
  <c r="BO5811" i="10" s="1"/>
  <c r="BM5810" i="10"/>
  <c r="BL5810" i="10"/>
  <c r="BP5809" i="10"/>
  <c r="BM5809" i="10"/>
  <c r="BL5809" i="10"/>
  <c r="BO5809" i="10" s="1"/>
  <c r="BM5808" i="10"/>
  <c r="BL5808" i="10"/>
  <c r="BM5807" i="10"/>
  <c r="BP5807" i="10" s="1"/>
  <c r="BL5807" i="10"/>
  <c r="BM5806" i="10"/>
  <c r="BO5806" i="10" s="1"/>
  <c r="BL5806" i="10"/>
  <c r="BM5805" i="10"/>
  <c r="BL5805" i="10"/>
  <c r="BO5805" i="10" s="1"/>
  <c r="BM5804" i="10"/>
  <c r="BP5804" i="10" s="1"/>
  <c r="BL5804" i="10"/>
  <c r="BM5803" i="10"/>
  <c r="BP5803" i="10" s="1"/>
  <c r="BL5803" i="10"/>
  <c r="BO5803" i="10" s="1"/>
  <c r="BM5802" i="10"/>
  <c r="BL5802" i="10"/>
  <c r="BO5802" i="10" s="1"/>
  <c r="BP5801" i="10"/>
  <c r="BM5801" i="10"/>
  <c r="BL5801" i="10"/>
  <c r="BO5801" i="10" s="1"/>
  <c r="BM5800" i="10"/>
  <c r="BL5800" i="10"/>
  <c r="BP5799" i="10"/>
  <c r="BM5799" i="10"/>
  <c r="BL5799" i="10"/>
  <c r="BO5799" i="10" s="1"/>
  <c r="BO5798" i="10"/>
  <c r="BM5798" i="10"/>
  <c r="BP5798" i="10" s="1"/>
  <c r="BL5798" i="10"/>
  <c r="BM5797" i="10"/>
  <c r="BL5797" i="10"/>
  <c r="BO5797" i="10" s="1"/>
  <c r="BM5796" i="10"/>
  <c r="BL5796" i="10"/>
  <c r="BM5795" i="10"/>
  <c r="BP5795" i="10" s="1"/>
  <c r="BL5795" i="10"/>
  <c r="BP5794" i="10"/>
  <c r="BM5794" i="10"/>
  <c r="BO5794" i="10" s="1"/>
  <c r="BL5794" i="10"/>
  <c r="BM5793" i="10"/>
  <c r="BP5793" i="10" s="1"/>
  <c r="BL5793" i="10"/>
  <c r="BO5792" i="10"/>
  <c r="BM5792" i="10"/>
  <c r="BL5792" i="10"/>
  <c r="BM5791" i="10"/>
  <c r="BL5791" i="10"/>
  <c r="BO5791" i="10" s="1"/>
  <c r="BM5790" i="10"/>
  <c r="BL5790" i="10"/>
  <c r="BO5789" i="10"/>
  <c r="BM5789" i="10"/>
  <c r="BL5789" i="10"/>
  <c r="BM5788" i="10"/>
  <c r="BL5788" i="10"/>
  <c r="BO5788" i="10" s="1"/>
  <c r="BM5787" i="10"/>
  <c r="BP5787" i="10" s="1"/>
  <c r="BL5787" i="10"/>
  <c r="BM5786" i="10"/>
  <c r="BL5786" i="10"/>
  <c r="BM5785" i="10"/>
  <c r="BL5785" i="10"/>
  <c r="BP5784" i="10"/>
  <c r="BM5784" i="10"/>
  <c r="BL5784" i="10"/>
  <c r="BM5783" i="10"/>
  <c r="BL5783" i="10"/>
  <c r="BM5782" i="10"/>
  <c r="BL5782" i="10"/>
  <c r="BO5782" i="10" s="1"/>
  <c r="BP5781" i="10"/>
  <c r="BO5781" i="10"/>
  <c r="BM5781" i="10"/>
  <c r="BL5781" i="10"/>
  <c r="BM5780" i="10"/>
  <c r="BL5780" i="10"/>
  <c r="BO5780" i="10" s="1"/>
  <c r="BM5779" i="10"/>
  <c r="BL5779" i="10"/>
  <c r="BM5778" i="10"/>
  <c r="BL5778" i="10"/>
  <c r="BM5777" i="10"/>
  <c r="BL5777" i="10"/>
  <c r="BO5777" i="10" s="1"/>
  <c r="BP5776" i="10"/>
  <c r="BM5776" i="10"/>
  <c r="BL5776" i="10"/>
  <c r="BM5775" i="10"/>
  <c r="BL5775" i="10"/>
  <c r="BM5774" i="10"/>
  <c r="BL5774" i="10"/>
  <c r="BM5773" i="10"/>
  <c r="BL5773" i="10"/>
  <c r="BM5772" i="10"/>
  <c r="BL5772" i="10"/>
  <c r="BM5771" i="10"/>
  <c r="BP5771" i="10" s="1"/>
  <c r="BL5771" i="10"/>
  <c r="BO5771" i="10" s="1"/>
  <c r="BP5770" i="10"/>
  <c r="BM5770" i="10"/>
  <c r="BL5770" i="10"/>
  <c r="BO5770" i="10" s="1"/>
  <c r="BM5769" i="10"/>
  <c r="BP5769" i="10" s="1"/>
  <c r="BL5769" i="10"/>
  <c r="BM5768" i="10"/>
  <c r="BP5768" i="10" s="1"/>
  <c r="BL5768" i="10"/>
  <c r="BM5767" i="10"/>
  <c r="BL5767" i="10"/>
  <c r="BO5767" i="10" s="1"/>
  <c r="BM5766" i="10"/>
  <c r="BP5766" i="10" s="1"/>
  <c r="BL5766" i="10"/>
  <c r="BM5765" i="10"/>
  <c r="BL5765" i="10"/>
  <c r="BM5764" i="10"/>
  <c r="BL5764" i="10"/>
  <c r="BM5763" i="10"/>
  <c r="BP5763" i="10" s="1"/>
  <c r="BL5763" i="10"/>
  <c r="BM5762" i="10"/>
  <c r="BL5762" i="10"/>
  <c r="BO5762" i="10" s="1"/>
  <c r="BM5761" i="10"/>
  <c r="BL5761" i="10"/>
  <c r="BM5760" i="10"/>
  <c r="BL5760" i="10"/>
  <c r="BM5759" i="10"/>
  <c r="BL5759" i="10"/>
  <c r="BM5758" i="10"/>
  <c r="BL5758" i="10"/>
  <c r="BP5758" i="10" s="1"/>
  <c r="BM5757" i="10"/>
  <c r="BP5757" i="10" s="1"/>
  <c r="BL5757" i="10"/>
  <c r="BM5756" i="10"/>
  <c r="BP5756" i="10" s="1"/>
  <c r="BL5756" i="10"/>
  <c r="BM5755" i="10"/>
  <c r="BL5755" i="10"/>
  <c r="BO5755" i="10" s="1"/>
  <c r="BM5754" i="10"/>
  <c r="BL5754" i="10"/>
  <c r="BO5754" i="10" s="1"/>
  <c r="BM5753" i="10"/>
  <c r="BL5753" i="10"/>
  <c r="BM5752" i="10"/>
  <c r="BL5752" i="10"/>
  <c r="BO5752" i="10" s="1"/>
  <c r="BM5751" i="10"/>
  <c r="BP5751" i="10" s="1"/>
  <c r="BL5751" i="10"/>
  <c r="BM5750" i="10"/>
  <c r="BL5750" i="10"/>
  <c r="BO5750" i="10" s="1"/>
  <c r="BP5749" i="10"/>
  <c r="BM5749" i="10"/>
  <c r="BL5749" i="10"/>
  <c r="BO5749" i="10" s="1"/>
  <c r="BM5748" i="10"/>
  <c r="BP5748" i="10" s="1"/>
  <c r="BL5748" i="10"/>
  <c r="BM5747" i="10"/>
  <c r="BL5747" i="10"/>
  <c r="BO5747" i="10" s="1"/>
  <c r="BP5746" i="10"/>
  <c r="BO5746" i="10"/>
  <c r="BM5746" i="10"/>
  <c r="BL5746" i="10"/>
  <c r="BM5745" i="10"/>
  <c r="BL5745" i="10"/>
  <c r="BO5745" i="10" s="1"/>
  <c r="BO5744" i="10"/>
  <c r="BM5744" i="10"/>
  <c r="BL5744" i="10"/>
  <c r="BM5743" i="10"/>
  <c r="BP5743" i="10" s="1"/>
  <c r="BL5743" i="10"/>
  <c r="BM5742" i="10"/>
  <c r="BL5742" i="10"/>
  <c r="BO5742" i="10" s="1"/>
  <c r="BP5741" i="10"/>
  <c r="BM5741" i="10"/>
  <c r="BL5741" i="10"/>
  <c r="BM5740" i="10"/>
  <c r="BL5740" i="10"/>
  <c r="BO5740" i="10" s="1"/>
  <c r="BP5739" i="10"/>
  <c r="BM5739" i="10"/>
  <c r="BL5739" i="10"/>
  <c r="BO5739" i="10" s="1"/>
  <c r="BM5738" i="10"/>
  <c r="BP5738" i="10" s="1"/>
  <c r="BL5738" i="10"/>
  <c r="BO5738" i="10" s="1"/>
  <c r="BO5737" i="10"/>
  <c r="BM5737" i="10"/>
  <c r="BL5737" i="10"/>
  <c r="BP5736" i="10"/>
  <c r="BO5736" i="10"/>
  <c r="BM5736" i="10"/>
  <c r="BL5736" i="10"/>
  <c r="BM5735" i="10"/>
  <c r="BL5735" i="10"/>
  <c r="BM5734" i="10"/>
  <c r="BL5734" i="10"/>
  <c r="BO5734" i="10" s="1"/>
  <c r="BM5733" i="10"/>
  <c r="BP5733" i="10" s="1"/>
  <c r="BL5733" i="10"/>
  <c r="BO5732" i="10"/>
  <c r="BM5732" i="10"/>
  <c r="BL5732" i="10"/>
  <c r="BM5731" i="10"/>
  <c r="BL5731" i="10"/>
  <c r="BO5731" i="10" s="1"/>
  <c r="BM5730" i="10"/>
  <c r="BL5730" i="10"/>
  <c r="BO5730" i="10" s="1"/>
  <c r="BO5729" i="10"/>
  <c r="BM5729" i="10"/>
  <c r="BL5729" i="10"/>
  <c r="BP5729" i="10" s="1"/>
  <c r="BM5728" i="10"/>
  <c r="BL5728" i="10"/>
  <c r="BO5727" i="10"/>
  <c r="BM5727" i="10"/>
  <c r="BL5727" i="10"/>
  <c r="BM5726" i="10"/>
  <c r="BL5726" i="10"/>
  <c r="BP5726" i="10" s="1"/>
  <c r="BM5725" i="10"/>
  <c r="BL5725" i="10"/>
  <c r="BO5725" i="10" s="1"/>
  <c r="BM5724" i="10"/>
  <c r="BL5724" i="10"/>
  <c r="BO5724" i="10" s="1"/>
  <c r="BM5723" i="10"/>
  <c r="BL5723" i="10"/>
  <c r="BO5723" i="10" s="1"/>
  <c r="BM5722" i="10"/>
  <c r="BL5722" i="10"/>
  <c r="BO5722" i="10" s="1"/>
  <c r="BP5721" i="10"/>
  <c r="BM5721" i="10"/>
  <c r="BL5721" i="10"/>
  <c r="BO5721" i="10" s="1"/>
  <c r="BM5720" i="10"/>
  <c r="BL5720" i="10"/>
  <c r="BM5719" i="10"/>
  <c r="BP5719" i="10" s="1"/>
  <c r="BL5719" i="10"/>
  <c r="BM5718" i="10"/>
  <c r="BL5718" i="10"/>
  <c r="BO5718" i="10" s="1"/>
  <c r="BM5717" i="10"/>
  <c r="BL5717" i="10"/>
  <c r="BO5717" i="10" s="1"/>
  <c r="BM5716" i="10"/>
  <c r="BL5716" i="10"/>
  <c r="BO5716" i="10" s="1"/>
  <c r="BP5715" i="10"/>
  <c r="BO5715" i="10"/>
  <c r="BM5715" i="10"/>
  <c r="BL5715" i="10"/>
  <c r="BM5714" i="10"/>
  <c r="BL5714" i="10"/>
  <c r="BO5714" i="10" s="1"/>
  <c r="BO5713" i="10"/>
  <c r="BM5713" i="10"/>
  <c r="BL5713" i="10"/>
  <c r="BP5713" i="10" s="1"/>
  <c r="BM5712" i="10"/>
  <c r="BP5712" i="10" s="1"/>
  <c r="BL5712" i="10"/>
  <c r="BM5711" i="10"/>
  <c r="BL5711" i="10"/>
  <c r="BM5710" i="10"/>
  <c r="BP5710" i="10" s="1"/>
  <c r="BL5710" i="10"/>
  <c r="BM5709" i="10"/>
  <c r="BL5709" i="10"/>
  <c r="BM5708" i="10"/>
  <c r="BP5708" i="10" s="1"/>
  <c r="BL5708" i="10"/>
  <c r="BO5708" i="10" s="1"/>
  <c r="BM5707" i="10"/>
  <c r="BL5707" i="10"/>
  <c r="BM5706" i="10"/>
  <c r="BL5706" i="10"/>
  <c r="BM5705" i="10"/>
  <c r="BL5705" i="10"/>
  <c r="BM5704" i="10"/>
  <c r="BP5704" i="10" s="1"/>
  <c r="BL5704" i="10"/>
  <c r="BM5703" i="10"/>
  <c r="BL5703" i="10"/>
  <c r="BM5702" i="10"/>
  <c r="BL5702" i="10"/>
  <c r="BO5702" i="10" s="1"/>
  <c r="BO5701" i="10"/>
  <c r="BM5701" i="10"/>
  <c r="BP5701" i="10" s="1"/>
  <c r="BL5701" i="10"/>
  <c r="BM5700" i="10"/>
  <c r="BP5700" i="10" s="1"/>
  <c r="BL5700" i="10"/>
  <c r="BO5700" i="10" s="1"/>
  <c r="BM5699" i="10"/>
  <c r="BP5699" i="10" s="1"/>
  <c r="BL5699" i="10"/>
  <c r="BM5698" i="10"/>
  <c r="BL5698" i="10"/>
  <c r="BM5697" i="10"/>
  <c r="BL5697" i="10"/>
  <c r="BO5697" i="10" s="1"/>
  <c r="BM5696" i="10"/>
  <c r="BP5696" i="10" s="1"/>
  <c r="BL5696" i="10"/>
  <c r="BM5695" i="10"/>
  <c r="BP5695" i="10" s="1"/>
  <c r="BL5695" i="10"/>
  <c r="BM5694" i="10"/>
  <c r="BL5694" i="10"/>
  <c r="BO5694" i="10" s="1"/>
  <c r="BM5693" i="10"/>
  <c r="BP5693" i="10" s="1"/>
  <c r="BL5693" i="10"/>
  <c r="BO5693" i="10" s="1"/>
  <c r="BM5692" i="10"/>
  <c r="BL5692" i="10"/>
  <c r="BM5691" i="10"/>
  <c r="BL5691" i="10"/>
  <c r="BP5690" i="10"/>
  <c r="BM5690" i="10"/>
  <c r="BL5690" i="10"/>
  <c r="BO5690" i="10" s="1"/>
  <c r="BM5689" i="10"/>
  <c r="BL5689" i="10"/>
  <c r="BO5689" i="10" s="1"/>
  <c r="BM5688" i="10"/>
  <c r="BL5688" i="10"/>
  <c r="BO5688" i="10" s="1"/>
  <c r="BM5687" i="10"/>
  <c r="BL5687" i="10"/>
  <c r="BO5687" i="10" s="1"/>
  <c r="BM5686" i="10"/>
  <c r="BP5686" i="10" s="1"/>
  <c r="BL5686" i="10"/>
  <c r="BM5685" i="10"/>
  <c r="BL5685" i="10"/>
  <c r="BM5684" i="10"/>
  <c r="BP5684" i="10" s="1"/>
  <c r="BL5684" i="10"/>
  <c r="BO5684" i="10" s="1"/>
  <c r="BO5683" i="10"/>
  <c r="BM5683" i="10"/>
  <c r="BL5683" i="10"/>
  <c r="BM5682" i="10"/>
  <c r="BP5682" i="10" s="1"/>
  <c r="BL5682" i="10"/>
  <c r="BO5682" i="10" s="1"/>
  <c r="BM5681" i="10"/>
  <c r="BL5681" i="10"/>
  <c r="BM5680" i="10"/>
  <c r="BL5680" i="10"/>
  <c r="BO5680" i="10" s="1"/>
  <c r="BM5679" i="10"/>
  <c r="BL5679" i="10"/>
  <c r="BM5678" i="10"/>
  <c r="BL5678" i="10"/>
  <c r="BO5678" i="10" s="1"/>
  <c r="BM5677" i="10"/>
  <c r="BP5677" i="10" s="1"/>
  <c r="BL5677" i="10"/>
  <c r="BP5676" i="10"/>
  <c r="BO5676" i="10"/>
  <c r="BM5676" i="10"/>
  <c r="BL5676" i="10"/>
  <c r="BO5675" i="10"/>
  <c r="BM5675" i="10"/>
  <c r="BL5675" i="10"/>
  <c r="BP5675" i="10" s="1"/>
  <c r="BM5674" i="10"/>
  <c r="BL5674" i="10"/>
  <c r="BM5673" i="10"/>
  <c r="BL5673" i="10"/>
  <c r="BM5672" i="10"/>
  <c r="BL5672" i="10"/>
  <c r="BO5672" i="10" s="1"/>
  <c r="BO5671" i="10"/>
  <c r="BM5671" i="10"/>
  <c r="BP5671" i="10" s="1"/>
  <c r="BL5671" i="10"/>
  <c r="BM5670" i="10"/>
  <c r="BL5670" i="10"/>
  <c r="BM5669" i="10"/>
  <c r="BL5669" i="10"/>
  <c r="BO5669" i="10" s="1"/>
  <c r="BM5668" i="10"/>
  <c r="BL5668" i="10"/>
  <c r="BO5668" i="10" s="1"/>
  <c r="BM5667" i="10"/>
  <c r="BL5667" i="10"/>
  <c r="BO5667" i="10" s="1"/>
  <c r="BP5666" i="10"/>
  <c r="BM5666" i="10"/>
  <c r="BO5666" i="10" s="1"/>
  <c r="BL5666" i="10"/>
  <c r="BM5665" i="10"/>
  <c r="BL5665" i="10"/>
  <c r="BO5665" i="10" s="1"/>
  <c r="BM5664" i="10"/>
  <c r="BP5664" i="10" s="1"/>
  <c r="BL5664" i="10"/>
  <c r="BM5663" i="10"/>
  <c r="BL5663" i="10"/>
  <c r="BM5662" i="10"/>
  <c r="BL5662" i="10"/>
  <c r="BO5662" i="10" s="1"/>
  <c r="BM5661" i="10"/>
  <c r="BL5661" i="10"/>
  <c r="BM5660" i="10"/>
  <c r="BP5660" i="10" s="1"/>
  <c r="BL5660" i="10"/>
  <c r="BM5659" i="10"/>
  <c r="BP5659" i="10" s="1"/>
  <c r="BL5659" i="10"/>
  <c r="BO5658" i="10"/>
  <c r="BM5658" i="10"/>
  <c r="BL5658" i="10"/>
  <c r="BP5658" i="10" s="1"/>
  <c r="BM5657" i="10"/>
  <c r="BL5657" i="10"/>
  <c r="BO5657" i="10" s="1"/>
  <c r="BM5656" i="10"/>
  <c r="BL5656" i="10"/>
  <c r="BO5656" i="10" s="1"/>
  <c r="BM5655" i="10"/>
  <c r="BL5655" i="10"/>
  <c r="BO5655" i="10" s="1"/>
  <c r="BP5654" i="10"/>
  <c r="BO5654" i="10"/>
  <c r="BM5654" i="10"/>
  <c r="BL5654" i="10"/>
  <c r="BM5653" i="10"/>
  <c r="BL5653" i="10"/>
  <c r="BO5653" i="10" s="1"/>
  <c r="BM5652" i="10"/>
  <c r="BO5652" i="10" s="1"/>
  <c r="BL5652" i="10"/>
  <c r="BP5651" i="10"/>
  <c r="BM5651" i="10"/>
  <c r="BL5651" i="10"/>
  <c r="BO5651" i="10" s="1"/>
  <c r="BM5650" i="10"/>
  <c r="BL5650" i="10"/>
  <c r="BM5649" i="10"/>
  <c r="BL5649" i="10"/>
  <c r="BO5649" i="10" s="1"/>
  <c r="BM5648" i="10"/>
  <c r="BL5648" i="10"/>
  <c r="BM5647" i="10"/>
  <c r="BL5647" i="10"/>
  <c r="BM5646" i="10"/>
  <c r="BL5646" i="10"/>
  <c r="BO5646" i="10" s="1"/>
  <c r="BM5645" i="10"/>
  <c r="BL5645" i="10"/>
  <c r="BM5644" i="10"/>
  <c r="BP5644" i="10" s="1"/>
  <c r="BL5644" i="10"/>
  <c r="BM5643" i="10"/>
  <c r="BP5643" i="10" s="1"/>
  <c r="BL5643" i="10"/>
  <c r="BO5643" i="10" s="1"/>
  <c r="BM5642" i="10"/>
  <c r="BL5642" i="10"/>
  <c r="BM5641" i="10"/>
  <c r="BL5641" i="10"/>
  <c r="BO5641" i="10" s="1"/>
  <c r="BP5640" i="10"/>
  <c r="BO5640" i="10"/>
  <c r="BM5640" i="10"/>
  <c r="BL5640" i="10"/>
  <c r="BM5639" i="10"/>
  <c r="BL5639" i="10"/>
  <c r="BO5639" i="10" s="1"/>
  <c r="BM5638" i="10"/>
  <c r="BL5638" i="10"/>
  <c r="BO5638" i="10" s="1"/>
  <c r="BM5637" i="10"/>
  <c r="BL5637" i="10"/>
  <c r="BM5636" i="10"/>
  <c r="BL5636" i="10"/>
  <c r="BO5636" i="10" s="1"/>
  <c r="BM5635" i="10"/>
  <c r="BL5635" i="10"/>
  <c r="BM5634" i="10"/>
  <c r="BL5634" i="10"/>
  <c r="BO5633" i="10"/>
  <c r="BM5633" i="10"/>
  <c r="BL5633" i="10"/>
  <c r="BM5632" i="10"/>
  <c r="BL5632" i="10"/>
  <c r="BO5632" i="10" s="1"/>
  <c r="BM5631" i="10"/>
  <c r="BL5631" i="10"/>
  <c r="BM5630" i="10"/>
  <c r="BP5630" i="10" s="1"/>
  <c r="BL5630" i="10"/>
  <c r="BM5629" i="10"/>
  <c r="BL5629" i="10"/>
  <c r="BO5628" i="10"/>
  <c r="BM5628" i="10"/>
  <c r="BL5628" i="10"/>
  <c r="BP5628" i="10" s="1"/>
  <c r="BM5627" i="10"/>
  <c r="BL5627" i="10"/>
  <c r="BO5627" i="10" s="1"/>
  <c r="BM5626" i="10"/>
  <c r="BP5626" i="10" s="1"/>
  <c r="BL5626" i="10"/>
  <c r="BM5625" i="10"/>
  <c r="BL5625" i="10"/>
  <c r="BO5625" i="10" s="1"/>
  <c r="BM5624" i="10"/>
  <c r="BL5624" i="10"/>
  <c r="BM5623" i="10"/>
  <c r="BL5623" i="10"/>
  <c r="BO5623" i="10" s="1"/>
  <c r="BM5622" i="10"/>
  <c r="BL5622" i="10"/>
  <c r="BO5622" i="10" s="1"/>
  <c r="BM5621" i="10"/>
  <c r="BL5621" i="10"/>
  <c r="BP5621" i="10" s="1"/>
  <c r="BM5620" i="10"/>
  <c r="BL5620" i="10"/>
  <c r="BM5619" i="10"/>
  <c r="BL5619" i="10"/>
  <c r="BO5619" i="10" s="1"/>
  <c r="BM5618" i="10"/>
  <c r="BL5618" i="10"/>
  <c r="BO5618" i="10" s="1"/>
  <c r="BO5617" i="10"/>
  <c r="BM5617" i="10"/>
  <c r="BL5617" i="10"/>
  <c r="BM5616" i="10"/>
  <c r="BL5616" i="10"/>
  <c r="BM5615" i="10"/>
  <c r="BL5615" i="10"/>
  <c r="BM5614" i="10"/>
  <c r="BL5614" i="10"/>
  <c r="BO5614" i="10" s="1"/>
  <c r="BM5613" i="10"/>
  <c r="BL5613" i="10"/>
  <c r="BO5613" i="10" s="1"/>
  <c r="BM5612" i="10"/>
  <c r="BL5612" i="10"/>
  <c r="BO5612" i="10" s="1"/>
  <c r="BP5611" i="10"/>
  <c r="BO5611" i="10"/>
  <c r="BM5611" i="10"/>
  <c r="BL5611" i="10"/>
  <c r="BM5610" i="10"/>
  <c r="BL5610" i="10"/>
  <c r="BM5609" i="10"/>
  <c r="BL5609" i="10"/>
  <c r="BM5608" i="10"/>
  <c r="BL5608" i="10"/>
  <c r="BM5607" i="10"/>
  <c r="BL5607" i="10"/>
  <c r="BO5607" i="10" s="1"/>
  <c r="BM5606" i="10"/>
  <c r="BL5606" i="10"/>
  <c r="BO5606" i="10" s="1"/>
  <c r="BM5605" i="10"/>
  <c r="BP5605" i="10" s="1"/>
  <c r="BL5605" i="10"/>
  <c r="BM5604" i="10"/>
  <c r="BP5604" i="10" s="1"/>
  <c r="BL5604" i="10"/>
  <c r="BM5603" i="10"/>
  <c r="BL5603" i="10"/>
  <c r="BM5602" i="10"/>
  <c r="BL5602" i="10"/>
  <c r="BO5602" i="10" s="1"/>
  <c r="BM5601" i="10"/>
  <c r="BP5601" i="10" s="1"/>
  <c r="BL5601" i="10"/>
  <c r="BP5600" i="10"/>
  <c r="BO5600" i="10"/>
  <c r="BM5600" i="10"/>
  <c r="BL5600" i="10"/>
  <c r="BM5599" i="10"/>
  <c r="BL5599" i="10"/>
  <c r="BO5599" i="10" s="1"/>
  <c r="BM5598" i="10"/>
  <c r="BP5598" i="10" s="1"/>
  <c r="BL5598" i="10"/>
  <c r="BM5597" i="10"/>
  <c r="BL5597" i="10"/>
  <c r="BM5596" i="10"/>
  <c r="BL5596" i="10"/>
  <c r="BO5596" i="10" s="1"/>
  <c r="BP5595" i="10"/>
  <c r="BM5595" i="10"/>
  <c r="BL5595" i="10"/>
  <c r="BO5595" i="10" s="1"/>
  <c r="BP5594" i="10"/>
  <c r="BM5594" i="10"/>
  <c r="BL5594" i="10"/>
  <c r="BM5593" i="10"/>
  <c r="BL5593" i="10"/>
  <c r="BM5592" i="10"/>
  <c r="BL5592" i="10"/>
  <c r="BO5592" i="10" s="1"/>
  <c r="BM5591" i="10"/>
  <c r="BL5591" i="10"/>
  <c r="BM5590" i="10"/>
  <c r="BO5590" i="10" s="1"/>
  <c r="BL5590" i="10"/>
  <c r="BM5589" i="10"/>
  <c r="BL5589" i="10"/>
  <c r="BO5588" i="10"/>
  <c r="BM5588" i="10"/>
  <c r="BL5588" i="10"/>
  <c r="BM5587" i="10"/>
  <c r="BL5587" i="10"/>
  <c r="BO5587" i="10" s="1"/>
  <c r="BM5586" i="10"/>
  <c r="BP5586" i="10" s="1"/>
  <c r="BL5586" i="10"/>
  <c r="BM5585" i="10"/>
  <c r="BL5585" i="10"/>
  <c r="BO5585" i="10" s="1"/>
  <c r="BM5584" i="10"/>
  <c r="BL5584" i="10"/>
  <c r="BO5584" i="10" s="1"/>
  <c r="BM5583" i="10"/>
  <c r="BP5583" i="10" s="1"/>
  <c r="BL5583" i="10"/>
  <c r="BM5582" i="10"/>
  <c r="BL5582" i="10"/>
  <c r="BO5582" i="10" s="1"/>
  <c r="BM5581" i="10"/>
  <c r="BP5581" i="10" s="1"/>
  <c r="BL5581" i="10"/>
  <c r="BM5580" i="10"/>
  <c r="BL5580" i="10"/>
  <c r="BO5580" i="10" s="1"/>
  <c r="BP5579" i="10"/>
  <c r="BM5579" i="10"/>
  <c r="BL5579" i="10"/>
  <c r="BO5579" i="10" s="1"/>
  <c r="BO5578" i="10"/>
  <c r="BM5578" i="10"/>
  <c r="BL5578" i="10"/>
  <c r="BM5577" i="10"/>
  <c r="BL5577" i="10"/>
  <c r="BO5577" i="10" s="1"/>
  <c r="BM5576" i="10"/>
  <c r="BL5576" i="10"/>
  <c r="BM5575" i="10"/>
  <c r="BL5575" i="10"/>
  <c r="BM5574" i="10"/>
  <c r="BP5574" i="10" s="1"/>
  <c r="BL5574" i="10"/>
  <c r="BM5573" i="10"/>
  <c r="BL5573" i="10"/>
  <c r="BP5573" i="10" s="1"/>
  <c r="BM5572" i="10"/>
  <c r="BL5572" i="10"/>
  <c r="BO5572" i="10" s="1"/>
  <c r="BM5571" i="10"/>
  <c r="BP5571" i="10" s="1"/>
  <c r="BL5571" i="10"/>
  <c r="BO5571" i="10" s="1"/>
  <c r="BM5570" i="10"/>
  <c r="BP5570" i="10" s="1"/>
  <c r="BL5570" i="10"/>
  <c r="BM5569" i="10"/>
  <c r="BL5569" i="10"/>
  <c r="BO5569" i="10" s="1"/>
  <c r="BM5568" i="10"/>
  <c r="BP5568" i="10" s="1"/>
  <c r="BL5568" i="10"/>
  <c r="BM5567" i="10"/>
  <c r="BP5567" i="10" s="1"/>
  <c r="BL5567" i="10"/>
  <c r="BM5566" i="10"/>
  <c r="BL5566" i="10"/>
  <c r="BO5566" i="10" s="1"/>
  <c r="BM5565" i="10"/>
  <c r="BL5565" i="10"/>
  <c r="BM5564" i="10"/>
  <c r="BP5564" i="10" s="1"/>
  <c r="BL5564" i="10"/>
  <c r="BM5563" i="10"/>
  <c r="BL5563" i="10"/>
  <c r="BM5562" i="10"/>
  <c r="BL5562" i="10"/>
  <c r="BO5562" i="10" s="1"/>
  <c r="BM5561" i="10"/>
  <c r="BP5561" i="10" s="1"/>
  <c r="BL5561" i="10"/>
  <c r="BO5561" i="10" s="1"/>
  <c r="BM5560" i="10"/>
  <c r="BL5560" i="10"/>
  <c r="BM5559" i="10"/>
  <c r="BP5559" i="10" s="1"/>
  <c r="BL5559" i="10"/>
  <c r="BM5558" i="10"/>
  <c r="BL5558" i="10"/>
  <c r="BM5557" i="10"/>
  <c r="BP5557" i="10" s="1"/>
  <c r="BL5557" i="10"/>
  <c r="BM5556" i="10"/>
  <c r="BP5556" i="10" s="1"/>
  <c r="BL5556" i="10"/>
  <c r="BP5555" i="10"/>
  <c r="BM5555" i="10"/>
  <c r="BL5555" i="10"/>
  <c r="BO5555" i="10" s="1"/>
  <c r="BP5554" i="10"/>
  <c r="BM5554" i="10"/>
  <c r="BL5554" i="10"/>
  <c r="BO5554" i="10" s="1"/>
  <c r="BM5553" i="10"/>
  <c r="BL5553" i="10"/>
  <c r="BO5553" i="10" s="1"/>
  <c r="BM5552" i="10"/>
  <c r="BL5552" i="10"/>
  <c r="BM5551" i="10"/>
  <c r="BP5551" i="10" s="1"/>
  <c r="BL5551" i="10"/>
  <c r="BM5550" i="10"/>
  <c r="BL5550" i="10"/>
  <c r="BO5550" i="10" s="1"/>
  <c r="BM5549" i="10"/>
  <c r="BL5549" i="10"/>
  <c r="BO5549" i="10" s="1"/>
  <c r="BP5548" i="10"/>
  <c r="BO5548" i="10"/>
  <c r="BM5548" i="10"/>
  <c r="BL5548" i="10"/>
  <c r="BM5547" i="10"/>
  <c r="BL5547" i="10"/>
  <c r="BO5547" i="10" s="1"/>
  <c r="BM5546" i="10"/>
  <c r="BL5546" i="10"/>
  <c r="BO5546" i="10" s="1"/>
  <c r="BO5545" i="10"/>
  <c r="BM5545" i="10"/>
  <c r="BP5545" i="10" s="1"/>
  <c r="BL5545" i="10"/>
  <c r="BM5544" i="10"/>
  <c r="BP5544" i="10" s="1"/>
  <c r="BL5544" i="10"/>
  <c r="BM5543" i="10"/>
  <c r="BP5543" i="10" s="1"/>
  <c r="BL5543" i="10"/>
  <c r="BM5542" i="10"/>
  <c r="BL5542" i="10"/>
  <c r="BM5541" i="10"/>
  <c r="BP5541" i="10" s="1"/>
  <c r="BL5541" i="10"/>
  <c r="BM5540" i="10"/>
  <c r="BL5540" i="10"/>
  <c r="BM5539" i="10"/>
  <c r="BP5539" i="10" s="1"/>
  <c r="BL5539" i="10"/>
  <c r="BO5538" i="10"/>
  <c r="BM5538" i="10"/>
  <c r="BP5538" i="10" s="1"/>
  <c r="BL5538" i="10"/>
  <c r="BM5537" i="10"/>
  <c r="BL5537" i="10"/>
  <c r="BM5536" i="10"/>
  <c r="BL5536" i="10"/>
  <c r="BM5535" i="10"/>
  <c r="BL5535" i="10"/>
  <c r="BO5535" i="10" s="1"/>
  <c r="BM5534" i="10"/>
  <c r="BL5534" i="10"/>
  <c r="BO5534" i="10" s="1"/>
  <c r="BM5533" i="10"/>
  <c r="BL5533" i="10"/>
  <c r="BO5533" i="10" s="1"/>
  <c r="BM5532" i="10"/>
  <c r="BL5532" i="10"/>
  <c r="BM5531" i="10"/>
  <c r="BL5531" i="10"/>
  <c r="BO5531" i="10" s="1"/>
  <c r="BM5530" i="10"/>
  <c r="BL5530" i="10"/>
  <c r="BP5529" i="10"/>
  <c r="BM5529" i="10"/>
  <c r="BO5529" i="10" s="1"/>
  <c r="BL5529" i="10"/>
  <c r="BM5528" i="10"/>
  <c r="BP5528" i="10" s="1"/>
  <c r="BL5528" i="10"/>
  <c r="BM5527" i="10"/>
  <c r="BL5527" i="10"/>
  <c r="BO5527" i="10" s="1"/>
  <c r="BM5526" i="10"/>
  <c r="BL5526" i="10"/>
  <c r="BM5525" i="10"/>
  <c r="BL5525" i="10"/>
  <c r="BO5525" i="10" s="1"/>
  <c r="BM5524" i="10"/>
  <c r="BP5524" i="10" s="1"/>
  <c r="BL5524" i="10"/>
  <c r="BO5524" i="10" s="1"/>
  <c r="BM5523" i="10"/>
  <c r="BL5523" i="10"/>
  <c r="BM5522" i="10"/>
  <c r="BL5522" i="10"/>
  <c r="BO5522" i="10" s="1"/>
  <c r="BM5521" i="10"/>
  <c r="BL5521" i="10"/>
  <c r="BM5520" i="10"/>
  <c r="BP5520" i="10" s="1"/>
  <c r="BL5520" i="10"/>
  <c r="BM5519" i="10"/>
  <c r="BP5519" i="10" s="1"/>
  <c r="BL5519" i="10"/>
  <c r="BO5519" i="10" s="1"/>
  <c r="BM5518" i="10"/>
  <c r="BP5518" i="10" s="1"/>
  <c r="BL5518" i="10"/>
  <c r="BO5518" i="10" s="1"/>
  <c r="BM5517" i="10"/>
  <c r="BL5517" i="10"/>
  <c r="BO5517" i="10" s="1"/>
  <c r="BM5516" i="10"/>
  <c r="BL5516" i="10"/>
  <c r="BM5515" i="10"/>
  <c r="BL5515" i="10"/>
  <c r="BM5514" i="10"/>
  <c r="BL5514" i="10"/>
  <c r="BP5514" i="10" s="1"/>
  <c r="BP5513" i="10"/>
  <c r="BO5513" i="10"/>
  <c r="BM5513" i="10"/>
  <c r="BL5513" i="10"/>
  <c r="BM5512" i="10"/>
  <c r="BP5512" i="10" s="1"/>
  <c r="BL5512" i="10"/>
  <c r="BM5511" i="10"/>
  <c r="BP5511" i="10" s="1"/>
  <c r="BL5511" i="10"/>
  <c r="BM5510" i="10"/>
  <c r="BL5510" i="10"/>
  <c r="BO5510" i="10" s="1"/>
  <c r="BM5509" i="10"/>
  <c r="BL5509" i="10"/>
  <c r="BM5508" i="10"/>
  <c r="BL5508" i="10"/>
  <c r="BM5507" i="10"/>
  <c r="BL5507" i="10"/>
  <c r="BO5507" i="10" s="1"/>
  <c r="BM5506" i="10"/>
  <c r="BL5506" i="10"/>
  <c r="BM5505" i="10"/>
  <c r="BL5505" i="10"/>
  <c r="BO5505" i="10" s="1"/>
  <c r="BM5504" i="10"/>
  <c r="BP5504" i="10" s="1"/>
  <c r="BL5504" i="10"/>
  <c r="BM5503" i="10"/>
  <c r="BL5503" i="10"/>
  <c r="BO5503" i="10" s="1"/>
  <c r="BM5502" i="10"/>
  <c r="BL5502" i="10"/>
  <c r="BM5501" i="10"/>
  <c r="BL5501" i="10"/>
  <c r="BO5501" i="10" s="1"/>
  <c r="BM5500" i="10"/>
  <c r="BO5500" i="10" s="1"/>
  <c r="BL5500" i="10"/>
  <c r="BM5499" i="10"/>
  <c r="BP5499" i="10" s="1"/>
  <c r="BL5499" i="10"/>
  <c r="BO5499" i="10" s="1"/>
  <c r="BM5498" i="10"/>
  <c r="BP5498" i="10" s="1"/>
  <c r="BL5498" i="10"/>
  <c r="BM5497" i="10"/>
  <c r="BL5497" i="10"/>
  <c r="BO5497" i="10" s="1"/>
  <c r="BM5496" i="10"/>
  <c r="BL5496" i="10"/>
  <c r="BO5496" i="10" s="1"/>
  <c r="BM5495" i="10"/>
  <c r="BL5495" i="10"/>
  <c r="BM5494" i="10"/>
  <c r="BL5494" i="10"/>
  <c r="BM5493" i="10"/>
  <c r="BL5493" i="10"/>
  <c r="BM5492" i="10"/>
  <c r="BL5492" i="10"/>
  <c r="BM5491" i="10"/>
  <c r="BL5491" i="10"/>
  <c r="BO5491" i="10" s="1"/>
  <c r="BM5490" i="10"/>
  <c r="BL5490" i="10"/>
  <c r="BO5489" i="10"/>
  <c r="BM5489" i="10"/>
  <c r="BP5489" i="10" s="1"/>
  <c r="BL5489" i="10"/>
  <c r="BM5488" i="10"/>
  <c r="BL5488" i="10"/>
  <c r="BM5487" i="10"/>
  <c r="BL5487" i="10"/>
  <c r="BM5486" i="10"/>
  <c r="BO5486" i="10" s="1"/>
  <c r="BL5486" i="10"/>
  <c r="BM5485" i="10"/>
  <c r="BL5485" i="10"/>
  <c r="BO5485" i="10" s="1"/>
  <c r="BM5484" i="10"/>
  <c r="BL5484" i="10"/>
  <c r="BM5483" i="10"/>
  <c r="BL5483" i="10"/>
  <c r="BO5482" i="10"/>
  <c r="BM5482" i="10"/>
  <c r="BL5482" i="10"/>
  <c r="BM5481" i="10"/>
  <c r="BL5481" i="10"/>
  <c r="BO5481" i="10" s="1"/>
  <c r="BM5480" i="10"/>
  <c r="BL5480" i="10"/>
  <c r="BM5479" i="10"/>
  <c r="BL5479" i="10"/>
  <c r="BO5478" i="10"/>
  <c r="BM5478" i="10"/>
  <c r="BL5478" i="10"/>
  <c r="BP5478" i="10" s="1"/>
  <c r="BM5477" i="10"/>
  <c r="BL5477" i="10"/>
  <c r="BM5476" i="10"/>
  <c r="BL5476" i="10"/>
  <c r="BP5475" i="10"/>
  <c r="BO5475" i="10"/>
  <c r="BM5475" i="10"/>
  <c r="BL5475" i="10"/>
  <c r="BO5474" i="10"/>
  <c r="BM5474" i="10"/>
  <c r="BP5474" i="10" s="1"/>
  <c r="BL5474" i="10"/>
  <c r="BM5473" i="10"/>
  <c r="BL5473" i="10"/>
  <c r="BM5472" i="10"/>
  <c r="BL5472" i="10"/>
  <c r="BP5471" i="10"/>
  <c r="BM5471" i="10"/>
  <c r="BL5471" i="10"/>
  <c r="BM5470" i="10"/>
  <c r="BL5470" i="10"/>
  <c r="BM5469" i="10"/>
  <c r="BL5469" i="10"/>
  <c r="BM5468" i="10"/>
  <c r="BP5468" i="10" s="1"/>
  <c r="BL5468" i="10"/>
  <c r="BM5467" i="10"/>
  <c r="BL5467" i="10"/>
  <c r="BM5466" i="10"/>
  <c r="BL5466" i="10"/>
  <c r="BM5465" i="10"/>
  <c r="BP5465" i="10" s="1"/>
  <c r="BL5465" i="10"/>
  <c r="BM5464" i="10"/>
  <c r="BP5464" i="10" s="1"/>
  <c r="BL5464" i="10"/>
  <c r="BM5463" i="10"/>
  <c r="BL5463" i="10"/>
  <c r="BM5462" i="10"/>
  <c r="BL5462" i="10"/>
  <c r="BO5462" i="10" s="1"/>
  <c r="BM5461" i="10"/>
  <c r="BP5461" i="10" s="1"/>
  <c r="BL5461" i="10"/>
  <c r="BM5460" i="10"/>
  <c r="BL5460" i="10"/>
  <c r="BO5460" i="10" s="1"/>
  <c r="BP5459" i="10"/>
  <c r="BO5459" i="10"/>
  <c r="BM5459" i="10"/>
  <c r="BL5459" i="10"/>
  <c r="BO5458" i="10"/>
  <c r="BM5458" i="10"/>
  <c r="BP5458" i="10" s="1"/>
  <c r="BL5458" i="10"/>
  <c r="BM5457" i="10"/>
  <c r="BL5457" i="10"/>
  <c r="BM5456" i="10"/>
  <c r="BL5456" i="10"/>
  <c r="BO5456" i="10" s="1"/>
  <c r="BM5455" i="10"/>
  <c r="BL5455" i="10"/>
  <c r="BO5455" i="10" s="1"/>
  <c r="BM5454" i="10"/>
  <c r="BL5454" i="10"/>
  <c r="BO5453" i="10"/>
  <c r="BM5453" i="10"/>
  <c r="BP5453" i="10" s="1"/>
  <c r="BL5453" i="10"/>
  <c r="BM5452" i="10"/>
  <c r="BL5452" i="10"/>
  <c r="BM5451" i="10"/>
  <c r="BL5451" i="10"/>
  <c r="BM5450" i="10"/>
  <c r="BL5450" i="10"/>
  <c r="BO5450" i="10" s="1"/>
  <c r="BM5449" i="10"/>
  <c r="BP5449" i="10" s="1"/>
  <c r="BL5449" i="10"/>
  <c r="BM5448" i="10"/>
  <c r="BL5448" i="10"/>
  <c r="BO5448" i="10" s="1"/>
  <c r="BM5447" i="10"/>
  <c r="BP5447" i="10" s="1"/>
  <c r="BL5447" i="10"/>
  <c r="BM5446" i="10"/>
  <c r="BL5446" i="10"/>
  <c r="BM5445" i="10"/>
  <c r="BL5445" i="10"/>
  <c r="BO5445" i="10" s="1"/>
  <c r="BM5444" i="10"/>
  <c r="BP5444" i="10" s="1"/>
  <c r="BL5444" i="10"/>
  <c r="BO5443" i="10"/>
  <c r="BM5443" i="10"/>
  <c r="BP5443" i="10" s="1"/>
  <c r="BL5443" i="10"/>
  <c r="BM5442" i="10"/>
  <c r="BL5442" i="10"/>
  <c r="BO5442" i="10" s="1"/>
  <c r="BM5441" i="10"/>
  <c r="BL5441" i="10"/>
  <c r="BM5440" i="10"/>
  <c r="BL5440" i="10"/>
  <c r="BM5439" i="10"/>
  <c r="BL5439" i="10"/>
  <c r="BO5439" i="10" s="1"/>
  <c r="BM5438" i="10"/>
  <c r="BL5438" i="10"/>
  <c r="BM5437" i="10"/>
  <c r="BL5437" i="10"/>
  <c r="BO5437" i="10" s="1"/>
  <c r="BM5436" i="10"/>
  <c r="BP5436" i="10" s="1"/>
  <c r="BL5436" i="10"/>
  <c r="BM5435" i="10"/>
  <c r="BL5435" i="10"/>
  <c r="BM5434" i="10"/>
  <c r="BL5434" i="10"/>
  <c r="BO5434" i="10" s="1"/>
  <c r="BM5433" i="10"/>
  <c r="BP5433" i="10" s="1"/>
  <c r="BL5433" i="10"/>
  <c r="BM5432" i="10"/>
  <c r="BL5432" i="10"/>
  <c r="BM5431" i="10"/>
  <c r="BL5431" i="10"/>
  <c r="BO5431" i="10" s="1"/>
  <c r="BM5430" i="10"/>
  <c r="BL5430" i="10"/>
  <c r="BM5429" i="10"/>
  <c r="BL5429" i="10"/>
  <c r="BM5428" i="10"/>
  <c r="BL5428" i="10"/>
  <c r="BM5427" i="10"/>
  <c r="BL5427" i="10"/>
  <c r="BO5427" i="10" s="1"/>
  <c r="BO5426" i="10"/>
  <c r="BM5426" i="10"/>
  <c r="BP5426" i="10" s="1"/>
  <c r="BL5426" i="10"/>
  <c r="BM5425" i="10"/>
  <c r="BL5425" i="10"/>
  <c r="BP5424" i="10"/>
  <c r="BM5424" i="10"/>
  <c r="BL5424" i="10"/>
  <c r="BP5423" i="10"/>
  <c r="BM5423" i="10"/>
  <c r="BL5423" i="10"/>
  <c r="BO5422" i="10"/>
  <c r="BM5422" i="10"/>
  <c r="BL5422" i="10"/>
  <c r="BP5421" i="10"/>
  <c r="BM5421" i="10"/>
  <c r="BL5421" i="10"/>
  <c r="BO5421" i="10" s="1"/>
  <c r="BM5420" i="10"/>
  <c r="BP5420" i="10" s="1"/>
  <c r="BL5420" i="10"/>
  <c r="BM5419" i="10"/>
  <c r="BL5419" i="10"/>
  <c r="BM5418" i="10"/>
  <c r="BL5418" i="10"/>
  <c r="BM5417" i="10"/>
  <c r="BL5417" i="10"/>
  <c r="BP5416" i="10"/>
  <c r="BO5416" i="10"/>
  <c r="BM5416" i="10"/>
  <c r="BL5416" i="10"/>
  <c r="BM5415" i="10"/>
  <c r="BP5415" i="10" s="1"/>
  <c r="BL5415" i="10"/>
  <c r="BO5415" i="10" s="1"/>
  <c r="BO5414" i="10"/>
  <c r="BM5414" i="10"/>
  <c r="BL5414" i="10"/>
  <c r="BM5413" i="10"/>
  <c r="BL5413" i="10"/>
  <c r="BO5413" i="10" s="1"/>
  <c r="BO5412" i="10"/>
  <c r="BM5412" i="10"/>
  <c r="BL5412" i="10"/>
  <c r="BM5411" i="10"/>
  <c r="BL5411" i="10"/>
  <c r="BO5411" i="10" s="1"/>
  <c r="BM5410" i="10"/>
  <c r="BP5410" i="10" s="1"/>
  <c r="BL5410" i="10"/>
  <c r="BO5410" i="10" s="1"/>
  <c r="BM5409" i="10"/>
  <c r="BL5409" i="10"/>
  <c r="BM5408" i="10"/>
  <c r="BL5408" i="10"/>
  <c r="BO5408" i="10" s="1"/>
  <c r="BM5407" i="10"/>
  <c r="BL5407" i="10"/>
  <c r="BM5406" i="10"/>
  <c r="BL5406" i="10"/>
  <c r="BO5406" i="10" s="1"/>
  <c r="BM5405" i="10"/>
  <c r="BP5405" i="10" s="1"/>
  <c r="BL5405" i="10"/>
  <c r="BO5405" i="10" s="1"/>
  <c r="BP5404" i="10"/>
  <c r="BM5404" i="10"/>
  <c r="BL5404" i="10"/>
  <c r="BM5403" i="10"/>
  <c r="BL5403" i="10"/>
  <c r="BO5403" i="10" s="1"/>
  <c r="BM5402" i="10"/>
  <c r="BL5402" i="10"/>
  <c r="BO5401" i="10"/>
  <c r="BM5401" i="10"/>
  <c r="BP5401" i="10" s="1"/>
  <c r="BL5401" i="10"/>
  <c r="BM5400" i="10"/>
  <c r="BL5400" i="10"/>
  <c r="BM5399" i="10"/>
  <c r="BL5399" i="10"/>
  <c r="BP5399" i="10" s="1"/>
  <c r="BM5398" i="10"/>
  <c r="BL5398" i="10"/>
  <c r="BM5397" i="10"/>
  <c r="BL5397" i="10"/>
  <c r="BM5396" i="10"/>
  <c r="BL5396" i="10"/>
  <c r="BO5396" i="10" s="1"/>
  <c r="BM5395" i="10"/>
  <c r="BL5395" i="10"/>
  <c r="BM5394" i="10"/>
  <c r="BL5394" i="10"/>
  <c r="BM5393" i="10"/>
  <c r="BL5393" i="10"/>
  <c r="BM5392" i="10"/>
  <c r="BL5392" i="10"/>
  <c r="BM5391" i="10"/>
  <c r="BP5391" i="10" s="1"/>
  <c r="BL5391" i="10"/>
  <c r="BM5390" i="10"/>
  <c r="BL5390" i="10"/>
  <c r="BO5390" i="10" s="1"/>
  <c r="BM5389" i="10"/>
  <c r="BL5389" i="10"/>
  <c r="BO5388" i="10"/>
  <c r="BM5388" i="10"/>
  <c r="BL5388" i="10"/>
  <c r="BM5387" i="10"/>
  <c r="BL5387" i="10"/>
  <c r="BO5386" i="10"/>
  <c r="BM5386" i="10"/>
  <c r="BL5386" i="10"/>
  <c r="BO5385" i="10"/>
  <c r="BM5385" i="10"/>
  <c r="BP5385" i="10" s="1"/>
  <c r="BL5385" i="10"/>
  <c r="BM5384" i="10"/>
  <c r="BP5384" i="10" s="1"/>
  <c r="BL5384" i="10"/>
  <c r="BM5383" i="10"/>
  <c r="BP5383" i="10" s="1"/>
  <c r="BL5383" i="10"/>
  <c r="BM5382" i="10"/>
  <c r="BL5382" i="10"/>
  <c r="BO5382" i="10" s="1"/>
  <c r="BM5381" i="10"/>
  <c r="BL5381" i="10"/>
  <c r="BP5380" i="10"/>
  <c r="BM5380" i="10"/>
  <c r="BL5380" i="10"/>
  <c r="BO5380" i="10" s="1"/>
  <c r="BP5379" i="10"/>
  <c r="BM5379" i="10"/>
  <c r="BL5379" i="10"/>
  <c r="BM5378" i="10"/>
  <c r="BL5378" i="10"/>
  <c r="BP5378" i="10" s="1"/>
  <c r="BO5377" i="10"/>
  <c r="BM5377" i="10"/>
  <c r="BP5377" i="10" s="1"/>
  <c r="BL5377" i="10"/>
  <c r="BM5376" i="10"/>
  <c r="BL5376" i="10"/>
  <c r="BO5376" i="10" s="1"/>
  <c r="BO5375" i="10"/>
  <c r="BM5375" i="10"/>
  <c r="BP5375" i="10" s="1"/>
  <c r="BL5375" i="10"/>
  <c r="BM5374" i="10"/>
  <c r="BL5374" i="10"/>
  <c r="BO5374" i="10" s="1"/>
  <c r="BP5373" i="10"/>
  <c r="BM5373" i="10"/>
  <c r="BL5373" i="10"/>
  <c r="BO5373" i="10" s="1"/>
  <c r="BM5372" i="10"/>
  <c r="BL5372" i="10"/>
  <c r="BM5371" i="10"/>
  <c r="BL5371" i="10"/>
  <c r="BO5370" i="10"/>
  <c r="BM5370" i="10"/>
  <c r="BP5370" i="10" s="1"/>
  <c r="BL5370" i="10"/>
  <c r="BM5369" i="10"/>
  <c r="BP5369" i="10" s="1"/>
  <c r="BL5369" i="10"/>
  <c r="BM5368" i="10"/>
  <c r="BL5368" i="10"/>
  <c r="BO5368" i="10" s="1"/>
  <c r="BM5367" i="10"/>
  <c r="BL5367" i="10"/>
  <c r="BM5366" i="10"/>
  <c r="BP5366" i="10" s="1"/>
  <c r="BL5366" i="10"/>
  <c r="BO5366" i="10" s="1"/>
  <c r="BM5365" i="10"/>
  <c r="BL5365" i="10"/>
  <c r="BP5364" i="10"/>
  <c r="BO5364" i="10"/>
  <c r="BM5364" i="10"/>
  <c r="BL5364" i="10"/>
  <c r="BM5363" i="10"/>
  <c r="BL5363" i="10"/>
  <c r="BO5363" i="10" s="1"/>
  <c r="BO5362" i="10"/>
  <c r="BM5362" i="10"/>
  <c r="BL5362" i="10"/>
  <c r="BM5361" i="10"/>
  <c r="BL5361" i="10"/>
  <c r="BO5361" i="10" s="1"/>
  <c r="BM5360" i="10"/>
  <c r="BL5360" i="10"/>
  <c r="BO5360" i="10" s="1"/>
  <c r="BM5359" i="10"/>
  <c r="BL5359" i="10"/>
  <c r="BM5358" i="10"/>
  <c r="BL5358" i="10"/>
  <c r="BO5358" i="10" s="1"/>
  <c r="BM5357" i="10"/>
  <c r="BL5357" i="10"/>
  <c r="BO5356" i="10"/>
  <c r="BM5356" i="10"/>
  <c r="BP5356" i="10" s="1"/>
  <c r="BL5356" i="10"/>
  <c r="BM5355" i="10"/>
  <c r="BL5355" i="10"/>
  <c r="BM5354" i="10"/>
  <c r="BP5354" i="10" s="1"/>
  <c r="BL5354" i="10"/>
  <c r="BM5353" i="10"/>
  <c r="BL5353" i="10"/>
  <c r="BO5353" i="10" s="1"/>
  <c r="BM5352" i="10"/>
  <c r="BL5352" i="10"/>
  <c r="BO5352" i="10" s="1"/>
  <c r="BO5351" i="10"/>
  <c r="BM5351" i="10"/>
  <c r="BL5351" i="10"/>
  <c r="BM5350" i="10"/>
  <c r="BP5350" i="10" s="1"/>
  <c r="BL5350" i="10"/>
  <c r="BM5349" i="10"/>
  <c r="BL5349" i="10"/>
  <c r="BO5349" i="10" s="1"/>
  <c r="BM5348" i="10"/>
  <c r="BL5348" i="10"/>
  <c r="BM5347" i="10"/>
  <c r="BL5347" i="10"/>
  <c r="BO5347" i="10" s="1"/>
  <c r="BM5346" i="10"/>
  <c r="BL5346" i="10"/>
  <c r="BM5345" i="10"/>
  <c r="BL5345" i="10"/>
  <c r="BM5344" i="10"/>
  <c r="BL5344" i="10"/>
  <c r="BO5344" i="10" s="1"/>
  <c r="BP5343" i="10"/>
  <c r="BO5343" i="10"/>
  <c r="BM5343" i="10"/>
  <c r="BL5343" i="10"/>
  <c r="BM5342" i="10"/>
  <c r="BL5342" i="10"/>
  <c r="BO5342" i="10" s="1"/>
  <c r="BM5341" i="10"/>
  <c r="BL5341" i="10"/>
  <c r="BP5341" i="10" s="1"/>
  <c r="BM5340" i="10"/>
  <c r="BP5340" i="10" s="1"/>
  <c r="BL5340" i="10"/>
  <c r="BM5339" i="10"/>
  <c r="BL5339" i="10"/>
  <c r="BM5338" i="10"/>
  <c r="BL5338" i="10"/>
  <c r="BO5338" i="10" s="1"/>
  <c r="BO5337" i="10"/>
  <c r="BM5337" i="10"/>
  <c r="BL5337" i="10"/>
  <c r="BM5336" i="10"/>
  <c r="BP5336" i="10" s="1"/>
  <c r="BL5336" i="10"/>
  <c r="BO5336" i="10" s="1"/>
  <c r="BM5335" i="10"/>
  <c r="BL5335" i="10"/>
  <c r="BP5335" i="10" s="1"/>
  <c r="BP5334" i="10"/>
  <c r="BM5334" i="10"/>
  <c r="BL5334" i="10"/>
  <c r="BO5334" i="10" s="1"/>
  <c r="BP5333" i="10"/>
  <c r="BM5333" i="10"/>
  <c r="BL5333" i="10"/>
  <c r="BO5333" i="10" s="1"/>
  <c r="BM5332" i="10"/>
  <c r="BL5332" i="10"/>
  <c r="BP5331" i="10"/>
  <c r="BM5331" i="10"/>
  <c r="BL5331" i="10"/>
  <c r="BM5330" i="10"/>
  <c r="BL5330" i="10"/>
  <c r="BO5330" i="10" s="1"/>
  <c r="BM5329" i="10"/>
  <c r="BL5329" i="10"/>
  <c r="BM5328" i="10"/>
  <c r="BL5328" i="10"/>
  <c r="BM5327" i="10"/>
  <c r="BP5327" i="10" s="1"/>
  <c r="BL5327" i="10"/>
  <c r="BM5326" i="10"/>
  <c r="BP5326" i="10" s="1"/>
  <c r="BL5326" i="10"/>
  <c r="BM5325" i="10"/>
  <c r="BL5325" i="10"/>
  <c r="BO5325" i="10" s="1"/>
  <c r="BP5324" i="10"/>
  <c r="BM5324" i="10"/>
  <c r="BL5324" i="10"/>
  <c r="BO5324" i="10" s="1"/>
  <c r="BP5323" i="10"/>
  <c r="BO5323" i="10"/>
  <c r="BM5323" i="10"/>
  <c r="BL5323" i="10"/>
  <c r="BM5322" i="10"/>
  <c r="BP5322" i="10" s="1"/>
  <c r="BL5322" i="10"/>
  <c r="BM5321" i="10"/>
  <c r="BL5321" i="10"/>
  <c r="BM5320" i="10"/>
  <c r="BL5320" i="10"/>
  <c r="BP5320" i="10" s="1"/>
  <c r="BP5319" i="10"/>
  <c r="BM5319" i="10"/>
  <c r="BO5319" i="10" s="1"/>
  <c r="BL5319" i="10"/>
  <c r="BM5318" i="10"/>
  <c r="BP5318" i="10" s="1"/>
  <c r="BL5318" i="10"/>
  <c r="BM5317" i="10"/>
  <c r="BL5317" i="10"/>
  <c r="BM5316" i="10"/>
  <c r="BL5316" i="10"/>
  <c r="BM5315" i="10"/>
  <c r="BP5315" i="10" s="1"/>
  <c r="BL5315" i="10"/>
  <c r="BO5315" i="10" s="1"/>
  <c r="BM5314" i="10"/>
  <c r="BL5314" i="10"/>
  <c r="BO5314" i="10" s="1"/>
  <c r="BO5313" i="10"/>
  <c r="BM5313" i="10"/>
  <c r="BL5313" i="10"/>
  <c r="BM5312" i="10"/>
  <c r="BL5312" i="10"/>
  <c r="BO5312" i="10" s="1"/>
  <c r="BM5311" i="10"/>
  <c r="BL5311" i="10"/>
  <c r="BM5310" i="10"/>
  <c r="BP5310" i="10" s="1"/>
  <c r="BL5310" i="10"/>
  <c r="BM5309" i="10"/>
  <c r="BL5309" i="10"/>
  <c r="BO5309" i="10" s="1"/>
  <c r="BM5308" i="10"/>
  <c r="BO5308" i="10" s="1"/>
  <c r="BL5308" i="10"/>
  <c r="BM5307" i="10"/>
  <c r="BL5307" i="10"/>
  <c r="BO5307" i="10" s="1"/>
  <c r="BO5306" i="10"/>
  <c r="BM5306" i="10"/>
  <c r="BL5306" i="10"/>
  <c r="BM5305" i="10"/>
  <c r="BL5305" i="10"/>
  <c r="BM5304" i="10"/>
  <c r="BP5304" i="10" s="1"/>
  <c r="BL5304" i="10"/>
  <c r="BM5303" i="10"/>
  <c r="BL5303" i="10"/>
  <c r="BM5302" i="10"/>
  <c r="BL5302" i="10"/>
  <c r="BO5302" i="10" s="1"/>
  <c r="BP5301" i="10"/>
  <c r="BM5301" i="10"/>
  <c r="BL5301" i="10"/>
  <c r="BP5300" i="10"/>
  <c r="BO5300" i="10"/>
  <c r="BM5300" i="10"/>
  <c r="BL5300" i="10"/>
  <c r="BO5299" i="10"/>
  <c r="BM5299" i="10"/>
  <c r="BP5299" i="10" s="1"/>
  <c r="BL5299" i="10"/>
  <c r="BM5298" i="10"/>
  <c r="BL5298" i="10"/>
  <c r="BO5298" i="10" s="1"/>
  <c r="BM5297" i="10"/>
  <c r="BL5297" i="10"/>
  <c r="BO5297" i="10" s="1"/>
  <c r="BM5296" i="10"/>
  <c r="BL5296" i="10"/>
  <c r="BO5296" i="10" s="1"/>
  <c r="BO5295" i="10"/>
  <c r="BM5295" i="10"/>
  <c r="BL5295" i="10"/>
  <c r="BM5294" i="10"/>
  <c r="BP5294" i="10" s="1"/>
  <c r="BL5294" i="10"/>
  <c r="BM5293" i="10"/>
  <c r="BL5293" i="10"/>
  <c r="BO5293" i="10" s="1"/>
  <c r="BM5292" i="10"/>
  <c r="BL5292" i="10"/>
  <c r="BM5291" i="10"/>
  <c r="BP5291" i="10" s="1"/>
  <c r="BL5291" i="10"/>
  <c r="BM5290" i="10"/>
  <c r="BL5290" i="10"/>
  <c r="BO5290" i="10" s="1"/>
  <c r="BM5289" i="10"/>
  <c r="BL5289" i="10"/>
  <c r="BO5289" i="10" s="1"/>
  <c r="BM5288" i="10"/>
  <c r="BP5288" i="10" s="1"/>
  <c r="BL5288" i="10"/>
  <c r="BM5287" i="10"/>
  <c r="BL5287" i="10"/>
  <c r="BO5287" i="10" s="1"/>
  <c r="BM5286" i="10"/>
  <c r="BL5286" i="10"/>
  <c r="BM5285" i="10"/>
  <c r="BL5285" i="10"/>
  <c r="BM5284" i="10"/>
  <c r="BP5284" i="10" s="1"/>
  <c r="BL5284" i="10"/>
  <c r="BM5283" i="10"/>
  <c r="BL5283" i="10"/>
  <c r="BO5283" i="10" s="1"/>
  <c r="BM5282" i="10"/>
  <c r="BL5282" i="10"/>
  <c r="BO5282" i="10" s="1"/>
  <c r="BM5281" i="10"/>
  <c r="BP5281" i="10" s="1"/>
  <c r="BL5281" i="10"/>
  <c r="BM5280" i="10"/>
  <c r="BL5280" i="10"/>
  <c r="BM5279" i="10"/>
  <c r="BL5279" i="10"/>
  <c r="BO5279" i="10" s="1"/>
  <c r="BM5278" i="10"/>
  <c r="BL5278" i="10"/>
  <c r="BM5277" i="10"/>
  <c r="BL5277" i="10"/>
  <c r="BO5277" i="10" s="1"/>
  <c r="BM5276" i="10"/>
  <c r="BP5276" i="10" s="1"/>
  <c r="BL5276" i="10"/>
  <c r="BO5276" i="10" s="1"/>
  <c r="BM5275" i="10"/>
  <c r="BL5275" i="10"/>
  <c r="BM5274" i="10"/>
  <c r="BP5274" i="10" s="1"/>
  <c r="BL5274" i="10"/>
  <c r="BO5273" i="10"/>
  <c r="BM5273" i="10"/>
  <c r="BL5273" i="10"/>
  <c r="BM5272" i="10"/>
  <c r="BL5272" i="10"/>
  <c r="BO5272" i="10" s="1"/>
  <c r="BM5271" i="10"/>
  <c r="BP5271" i="10" s="1"/>
  <c r="BL5271" i="10"/>
  <c r="BO5271" i="10" s="1"/>
  <c r="BM5270" i="10"/>
  <c r="BP5270" i="10" s="1"/>
  <c r="BL5270" i="10"/>
  <c r="BM5269" i="10"/>
  <c r="BL5269" i="10"/>
  <c r="BO5269" i="10" s="1"/>
  <c r="BM5268" i="10"/>
  <c r="BL5268" i="10"/>
  <c r="BM5267" i="10"/>
  <c r="BL5267" i="10"/>
  <c r="BO5266" i="10"/>
  <c r="BM5266" i="10"/>
  <c r="BP5266" i="10" s="1"/>
  <c r="BL5266" i="10"/>
  <c r="BM5265" i="10"/>
  <c r="BP5265" i="10" s="1"/>
  <c r="BL5265" i="10"/>
  <c r="BM5264" i="10"/>
  <c r="BL5264" i="10"/>
  <c r="BM5263" i="10"/>
  <c r="BL5263" i="10"/>
  <c r="BM5262" i="10"/>
  <c r="BL5262" i="10"/>
  <c r="BO5262" i="10" s="1"/>
  <c r="BM5261" i="10"/>
  <c r="BL5261" i="10"/>
  <c r="BM5260" i="10"/>
  <c r="BL5260" i="10"/>
  <c r="BO5260" i="10" s="1"/>
  <c r="BM5259" i="10"/>
  <c r="BL5259" i="10"/>
  <c r="BO5259" i="10" s="1"/>
  <c r="BM5258" i="10"/>
  <c r="BL5258" i="10"/>
  <c r="BM5257" i="10"/>
  <c r="BL5257" i="10"/>
  <c r="BP5256" i="10"/>
  <c r="BO5256" i="10"/>
  <c r="BM5256" i="10"/>
  <c r="BL5256" i="10"/>
  <c r="BM5255" i="10"/>
  <c r="BP5255" i="10" s="1"/>
  <c r="BL5255" i="10"/>
  <c r="BM5254" i="10"/>
  <c r="BL5254" i="10"/>
  <c r="BO5254" i="10" s="1"/>
  <c r="BM5253" i="10"/>
  <c r="BL5253" i="10"/>
  <c r="BO5253" i="10" s="1"/>
  <c r="BM5252" i="10"/>
  <c r="BL5252" i="10"/>
  <c r="BO5251" i="10"/>
  <c r="BM5251" i="10"/>
  <c r="BL5251" i="10"/>
  <c r="BM5250" i="10"/>
  <c r="BL5250" i="10"/>
  <c r="BM5249" i="10"/>
  <c r="BP5249" i="10" s="1"/>
  <c r="BL5249" i="10"/>
  <c r="BM5248" i="10"/>
  <c r="BL5248" i="10"/>
  <c r="BM5247" i="10"/>
  <c r="BL5247" i="10"/>
  <c r="BM5246" i="10"/>
  <c r="BL5246" i="10"/>
  <c r="BP5245" i="10"/>
  <c r="BM5245" i="10"/>
  <c r="BL5245" i="10"/>
  <c r="BO5245" i="10" s="1"/>
  <c r="BP5244" i="10"/>
  <c r="BO5244" i="10"/>
  <c r="BM5244" i="10"/>
  <c r="BL5244" i="10"/>
  <c r="BM5243" i="10"/>
  <c r="BL5243" i="10"/>
  <c r="BO5243" i="10" s="1"/>
  <c r="BM5242" i="10"/>
  <c r="BP5242" i="10" s="1"/>
  <c r="BL5242" i="10"/>
  <c r="BM5241" i="10"/>
  <c r="BL5241" i="10"/>
  <c r="BM5240" i="10"/>
  <c r="BL5240" i="10"/>
  <c r="BM5239" i="10"/>
  <c r="BP5239" i="10" s="1"/>
  <c r="BL5239" i="10"/>
  <c r="BM5238" i="10"/>
  <c r="BL5238" i="10"/>
  <c r="BO5237" i="10"/>
  <c r="BM5237" i="10"/>
  <c r="BL5237" i="10"/>
  <c r="BM5236" i="10"/>
  <c r="BL5236" i="10"/>
  <c r="BM5235" i="10"/>
  <c r="BL5235" i="10"/>
  <c r="BM5234" i="10"/>
  <c r="BL5234" i="10"/>
  <c r="BM5233" i="10"/>
  <c r="BP5233" i="10" s="1"/>
  <c r="BL5233" i="10"/>
  <c r="BO5233" i="10" s="1"/>
  <c r="BM5232" i="10"/>
  <c r="BL5232" i="10"/>
  <c r="BM5231" i="10"/>
  <c r="BL5231" i="10"/>
  <c r="BO5231" i="10" s="1"/>
  <c r="BM5230" i="10"/>
  <c r="BL5230" i="10"/>
  <c r="BO5230" i="10" s="1"/>
  <c r="BM5229" i="10"/>
  <c r="BP5229" i="10" s="1"/>
  <c r="BL5229" i="10"/>
  <c r="BP5228" i="10"/>
  <c r="BO5228" i="10"/>
  <c r="BM5228" i="10"/>
  <c r="BL5228" i="10"/>
  <c r="BM5227" i="10"/>
  <c r="BO5227" i="10" s="1"/>
  <c r="BL5227" i="10"/>
  <c r="BM5226" i="10"/>
  <c r="BL5226" i="10"/>
  <c r="BO5226" i="10" s="1"/>
  <c r="BM5225" i="10"/>
  <c r="BL5225" i="10"/>
  <c r="BM5224" i="10"/>
  <c r="BP5224" i="10" s="1"/>
  <c r="BL5224" i="10"/>
  <c r="BM5223" i="10"/>
  <c r="BL5223" i="10"/>
  <c r="BO5223" i="10" s="1"/>
  <c r="BO5222" i="10"/>
  <c r="BM5222" i="10"/>
  <c r="BL5222" i="10"/>
  <c r="BM5221" i="10"/>
  <c r="BL5221" i="10"/>
  <c r="BM5220" i="10"/>
  <c r="BL5220" i="10"/>
  <c r="BM5219" i="10"/>
  <c r="BL5219" i="10"/>
  <c r="BM5218" i="10"/>
  <c r="BP5218" i="10" s="1"/>
  <c r="BL5218" i="10"/>
  <c r="BM5217" i="10"/>
  <c r="BP5217" i="10" s="1"/>
  <c r="BL5217" i="10"/>
  <c r="BM5216" i="10"/>
  <c r="BL5216" i="10"/>
  <c r="BO5216" i="10" s="1"/>
  <c r="BP5215" i="10"/>
  <c r="BO5215" i="10"/>
  <c r="BM5215" i="10"/>
  <c r="BL5215" i="10"/>
  <c r="BO5214" i="10"/>
  <c r="BM5214" i="10"/>
  <c r="BP5214" i="10" s="1"/>
  <c r="BL5214" i="10"/>
  <c r="BM5213" i="10"/>
  <c r="BP5213" i="10" s="1"/>
  <c r="BL5213" i="10"/>
  <c r="BM5212" i="10"/>
  <c r="BL5212" i="10"/>
  <c r="BO5212" i="10" s="1"/>
  <c r="BM5211" i="10"/>
  <c r="BL5211" i="10"/>
  <c r="BP5210" i="10"/>
  <c r="BM5210" i="10"/>
  <c r="BL5210" i="10"/>
  <c r="BO5210" i="10" s="1"/>
  <c r="BM5209" i="10"/>
  <c r="BL5209" i="10"/>
  <c r="BM5208" i="10"/>
  <c r="BL5208" i="10"/>
  <c r="BM5207" i="10"/>
  <c r="BL5207" i="10"/>
  <c r="BO5207" i="10" s="1"/>
  <c r="BP5206" i="10"/>
  <c r="BM5206" i="10"/>
  <c r="BL5206" i="10"/>
  <c r="BO5206" i="10" s="1"/>
  <c r="BM5205" i="10"/>
  <c r="BP5205" i="10" s="1"/>
  <c r="BL5205" i="10"/>
  <c r="BP5204" i="10"/>
  <c r="BM5204" i="10"/>
  <c r="BL5204" i="10"/>
  <c r="BO5204" i="10" s="1"/>
  <c r="BM5203" i="10"/>
  <c r="BL5203" i="10"/>
  <c r="BO5203" i="10" s="1"/>
  <c r="BM5202" i="10"/>
  <c r="BL5202" i="10"/>
  <c r="BM5201" i="10"/>
  <c r="BL5201" i="10"/>
  <c r="BP5200" i="10"/>
  <c r="BO5200" i="10"/>
  <c r="BM5200" i="10"/>
  <c r="BL5200" i="10"/>
  <c r="BM5199" i="10"/>
  <c r="BP5199" i="10" s="1"/>
  <c r="BL5199" i="10"/>
  <c r="BO5199" i="10" s="1"/>
  <c r="BO5198" i="10"/>
  <c r="BM5198" i="10"/>
  <c r="BL5198" i="10"/>
  <c r="BM5197" i="10"/>
  <c r="BL5197" i="10"/>
  <c r="BM5196" i="10"/>
  <c r="BP5196" i="10" s="1"/>
  <c r="BL5196" i="10"/>
  <c r="BM5195" i="10"/>
  <c r="BL5195" i="10"/>
  <c r="BM5194" i="10"/>
  <c r="BP5194" i="10" s="1"/>
  <c r="BL5194" i="10"/>
  <c r="BO5194" i="10" s="1"/>
  <c r="BM5193" i="10"/>
  <c r="BL5193" i="10"/>
  <c r="BM5192" i="10"/>
  <c r="BL5192" i="10"/>
  <c r="BO5192" i="10" s="1"/>
  <c r="BM5191" i="10"/>
  <c r="BP5191" i="10" s="1"/>
  <c r="BL5191" i="10"/>
  <c r="BM5190" i="10"/>
  <c r="BP5190" i="10" s="1"/>
  <c r="BL5190" i="10"/>
  <c r="BO5190" i="10" s="1"/>
  <c r="BM5189" i="10"/>
  <c r="BL5189" i="10"/>
  <c r="BM5188" i="10"/>
  <c r="BL5188" i="10"/>
  <c r="BO5188" i="10" s="1"/>
  <c r="BM5187" i="10"/>
  <c r="BL5187" i="10"/>
  <c r="BO5187" i="10" s="1"/>
  <c r="BP5186" i="10"/>
  <c r="BM5186" i="10"/>
  <c r="BL5186" i="10"/>
  <c r="BM5185" i="10"/>
  <c r="BL5185" i="10"/>
  <c r="BO5184" i="10"/>
  <c r="BM5184" i="10"/>
  <c r="BL5184" i="10"/>
  <c r="BM5183" i="10"/>
  <c r="BL5183" i="10"/>
  <c r="BM5182" i="10"/>
  <c r="BL5182" i="10"/>
  <c r="BO5182" i="10" s="1"/>
  <c r="BP5181" i="10"/>
  <c r="BM5181" i="10"/>
  <c r="BL5181" i="10"/>
  <c r="BP5180" i="10"/>
  <c r="BM5180" i="10"/>
  <c r="BL5180" i="10"/>
  <c r="BM5179" i="10"/>
  <c r="BL5179" i="10"/>
  <c r="BO5178" i="10"/>
  <c r="BM5178" i="10"/>
  <c r="BL5178" i="10"/>
  <c r="BP5178" i="10" s="1"/>
  <c r="BM5177" i="10"/>
  <c r="BL5177" i="10"/>
  <c r="BO5177" i="10" s="1"/>
  <c r="BM5176" i="10"/>
  <c r="BL5176" i="10"/>
  <c r="BM5175" i="10"/>
  <c r="BL5175" i="10"/>
  <c r="BM5174" i="10"/>
  <c r="BL5174" i="10"/>
  <c r="BO5174" i="10" s="1"/>
  <c r="BM5173" i="10"/>
  <c r="BL5173" i="10"/>
  <c r="BM5172" i="10"/>
  <c r="BP5172" i="10" s="1"/>
  <c r="BL5172" i="10"/>
  <c r="BM5171" i="10"/>
  <c r="BL5171" i="10"/>
  <c r="BO5171" i="10" s="1"/>
  <c r="BP5170" i="10"/>
  <c r="BM5170" i="10"/>
  <c r="BL5170" i="10"/>
  <c r="BO5170" i="10" s="1"/>
  <c r="BO5169" i="10"/>
  <c r="BM5169" i="10"/>
  <c r="BP5169" i="10" s="1"/>
  <c r="BL5169" i="10"/>
  <c r="BM5168" i="10"/>
  <c r="BL5168" i="10"/>
  <c r="BP5168" i="10" s="1"/>
  <c r="BM5167" i="10"/>
  <c r="BL5167" i="10"/>
  <c r="BO5167" i="10" s="1"/>
  <c r="BM5166" i="10"/>
  <c r="BP5166" i="10" s="1"/>
  <c r="BL5166" i="10"/>
  <c r="BM5165" i="10"/>
  <c r="BL5165" i="10"/>
  <c r="BM5164" i="10"/>
  <c r="BL5164" i="10"/>
  <c r="BM5163" i="10"/>
  <c r="BP5163" i="10" s="1"/>
  <c r="BL5163" i="10"/>
  <c r="BM5162" i="10"/>
  <c r="BL5162" i="10"/>
  <c r="BO5162" i="10" s="1"/>
  <c r="BM5161" i="10"/>
  <c r="BP5161" i="10" s="1"/>
  <c r="BL5161" i="10"/>
  <c r="BO5161" i="10" s="1"/>
  <c r="BP5160" i="10"/>
  <c r="BM5160" i="10"/>
  <c r="BL5160" i="10"/>
  <c r="BM5159" i="10"/>
  <c r="BL5159" i="10"/>
  <c r="BM5158" i="10"/>
  <c r="BP5158" i="10" s="1"/>
  <c r="BL5158" i="10"/>
  <c r="BM5157" i="10"/>
  <c r="BL5157" i="10"/>
  <c r="BO5157" i="10" s="1"/>
  <c r="BM5156" i="10"/>
  <c r="BP5156" i="10" s="1"/>
  <c r="BL5156" i="10"/>
  <c r="BO5155" i="10"/>
  <c r="BM5155" i="10"/>
  <c r="BL5155" i="10"/>
  <c r="BP5154" i="10"/>
  <c r="BM5154" i="10"/>
  <c r="BL5154" i="10"/>
  <c r="BM5153" i="10"/>
  <c r="BL5153" i="10"/>
  <c r="BM5152" i="10"/>
  <c r="BL5152" i="10"/>
  <c r="BM5151" i="10"/>
  <c r="BP5151" i="10" s="1"/>
  <c r="BL5151" i="10"/>
  <c r="BM5150" i="10"/>
  <c r="BL5150" i="10"/>
  <c r="BO5150" i="10" s="1"/>
  <c r="BM5149" i="10"/>
  <c r="BL5149" i="10"/>
  <c r="BM5148" i="10"/>
  <c r="BL5148" i="10"/>
  <c r="BO5148" i="10" s="1"/>
  <c r="BM5147" i="10"/>
  <c r="BP5147" i="10" s="1"/>
  <c r="BL5147" i="10"/>
  <c r="BO5147" i="10" s="1"/>
  <c r="BM5146" i="10"/>
  <c r="BL5146" i="10"/>
  <c r="BM5145" i="10"/>
  <c r="BL5145" i="10"/>
  <c r="BO5145" i="10" s="1"/>
  <c r="BM5144" i="10"/>
  <c r="BL5144" i="10"/>
  <c r="BM5143" i="10"/>
  <c r="BP5143" i="10" s="1"/>
  <c r="BL5143" i="10"/>
  <c r="BP5142" i="10"/>
  <c r="BO5142" i="10"/>
  <c r="BM5142" i="10"/>
  <c r="BL5142" i="10"/>
  <c r="BM5141" i="10"/>
  <c r="BL5141" i="10"/>
  <c r="BO5140" i="10"/>
  <c r="BM5140" i="10"/>
  <c r="BL5140" i="10"/>
  <c r="BM5139" i="10"/>
  <c r="BL5139" i="10"/>
  <c r="BO5139" i="10" s="1"/>
  <c r="BM5138" i="10"/>
  <c r="BL5138" i="10"/>
  <c r="BM5137" i="10"/>
  <c r="BL5137" i="10"/>
  <c r="BO5137" i="10" s="1"/>
  <c r="BM5136" i="10"/>
  <c r="BP5136" i="10" s="1"/>
  <c r="BL5136" i="10"/>
  <c r="BM5135" i="10"/>
  <c r="BL5135" i="10"/>
  <c r="BO5135" i="10" s="1"/>
  <c r="BM5134" i="10"/>
  <c r="BL5134" i="10"/>
  <c r="BM5133" i="10"/>
  <c r="BP5133" i="10" s="1"/>
  <c r="BL5133" i="10"/>
  <c r="BP5132" i="10"/>
  <c r="BM5132" i="10"/>
  <c r="BL5132" i="10"/>
  <c r="BO5132" i="10" s="1"/>
  <c r="BM5131" i="10"/>
  <c r="BP5131" i="10" s="1"/>
  <c r="BL5131" i="10"/>
  <c r="BM5130" i="10"/>
  <c r="BL5130" i="10"/>
  <c r="BM5129" i="10"/>
  <c r="BL5129" i="10"/>
  <c r="BM5128" i="10"/>
  <c r="BP5128" i="10" s="1"/>
  <c r="BL5128" i="10"/>
  <c r="BM5127" i="10"/>
  <c r="BP5127" i="10" s="1"/>
  <c r="BL5127" i="10"/>
  <c r="BO5127" i="10" s="1"/>
  <c r="BM5126" i="10"/>
  <c r="BL5126" i="10"/>
  <c r="BM5125" i="10"/>
  <c r="BP5125" i="10" s="1"/>
  <c r="BL5125" i="10"/>
  <c r="BM5124" i="10"/>
  <c r="BL5124" i="10"/>
  <c r="BM5123" i="10"/>
  <c r="BL5123" i="10"/>
  <c r="BO5123" i="10" s="1"/>
  <c r="BM5122" i="10"/>
  <c r="BP5122" i="10" s="1"/>
  <c r="BL5122" i="10"/>
  <c r="BM5121" i="10"/>
  <c r="BP5121" i="10" s="1"/>
  <c r="BL5121" i="10"/>
  <c r="BM5120" i="10"/>
  <c r="BL5120" i="10"/>
  <c r="BM5119" i="10"/>
  <c r="BP5119" i="10" s="1"/>
  <c r="BL5119" i="10"/>
  <c r="BM5118" i="10"/>
  <c r="BL5118" i="10"/>
  <c r="BO5118" i="10" s="1"/>
  <c r="BM5117" i="10"/>
  <c r="BP5117" i="10" s="1"/>
  <c r="BL5117" i="10"/>
  <c r="BO5117" i="10" s="1"/>
  <c r="BM5116" i="10"/>
  <c r="BP5116" i="10" s="1"/>
  <c r="BL5116" i="10"/>
  <c r="BM5115" i="10"/>
  <c r="BP5115" i="10" s="1"/>
  <c r="BL5115" i="10"/>
  <c r="BM5114" i="10"/>
  <c r="BL5114" i="10"/>
  <c r="BP5114" i="10" s="1"/>
  <c r="BP5113" i="10"/>
  <c r="BM5113" i="10"/>
  <c r="BL5113" i="10"/>
  <c r="BM5112" i="10"/>
  <c r="BL5112" i="10"/>
  <c r="BO5112" i="10" s="1"/>
  <c r="BM5111" i="10"/>
  <c r="BP5111" i="10" s="1"/>
  <c r="BL5111" i="10"/>
  <c r="BM5110" i="10"/>
  <c r="BL5110" i="10"/>
  <c r="BM5109" i="10"/>
  <c r="BP5109" i="10" s="1"/>
  <c r="BL5109" i="10"/>
  <c r="BM5108" i="10"/>
  <c r="BL5108" i="10"/>
  <c r="BP5108" i="10" s="1"/>
  <c r="BP5107" i="10"/>
  <c r="BM5107" i="10"/>
  <c r="BL5107" i="10"/>
  <c r="BO5107" i="10" s="1"/>
  <c r="BM5106" i="10"/>
  <c r="BL5106" i="10"/>
  <c r="BM5105" i="10"/>
  <c r="BL5105" i="10"/>
  <c r="BO5105" i="10" s="1"/>
  <c r="BM5104" i="10"/>
  <c r="BL5104" i="10"/>
  <c r="BO5103" i="10"/>
  <c r="BM5103" i="10"/>
  <c r="BL5103" i="10"/>
  <c r="BP5103" i="10" s="1"/>
  <c r="BO5102" i="10"/>
  <c r="BM5102" i="10"/>
  <c r="BP5102" i="10" s="1"/>
  <c r="BL5102" i="10"/>
  <c r="BM5101" i="10"/>
  <c r="BL5101" i="10"/>
  <c r="BM5100" i="10"/>
  <c r="BP5100" i="10" s="1"/>
  <c r="BL5100" i="10"/>
  <c r="BM5099" i="10"/>
  <c r="BO5099" i="10" s="1"/>
  <c r="BL5099" i="10"/>
  <c r="BM5098" i="10"/>
  <c r="BL5098" i="10"/>
  <c r="BM5097" i="10"/>
  <c r="BL5097" i="10"/>
  <c r="BO5097" i="10" s="1"/>
  <c r="BM5096" i="10"/>
  <c r="BL5096" i="10"/>
  <c r="BM5095" i="10"/>
  <c r="BL5095" i="10"/>
  <c r="BO5095" i="10" s="1"/>
  <c r="BM5094" i="10"/>
  <c r="BL5094" i="10"/>
  <c r="BM5093" i="10"/>
  <c r="BP5093" i="10" s="1"/>
  <c r="BL5093" i="10"/>
  <c r="BP5092" i="10"/>
  <c r="BM5092" i="10"/>
  <c r="BL5092" i="10"/>
  <c r="BO5092" i="10" s="1"/>
  <c r="BM5091" i="10"/>
  <c r="BL5091" i="10"/>
  <c r="BM5090" i="10"/>
  <c r="BL5090" i="10"/>
  <c r="BO5090" i="10" s="1"/>
  <c r="BM5089" i="10"/>
  <c r="BL5089" i="10"/>
  <c r="BO5089" i="10" s="1"/>
  <c r="BM5088" i="10"/>
  <c r="BL5088" i="10"/>
  <c r="BM5087" i="10"/>
  <c r="BL5087" i="10"/>
  <c r="BO5087" i="10" s="1"/>
  <c r="BM5086" i="10"/>
  <c r="BP5086" i="10" s="1"/>
  <c r="BL5086" i="10"/>
  <c r="BM5085" i="10"/>
  <c r="BL5085" i="10"/>
  <c r="BM5084" i="10"/>
  <c r="BL5084" i="10"/>
  <c r="BM5083" i="10"/>
  <c r="BL5083" i="10"/>
  <c r="BO5083" i="10" s="1"/>
  <c r="BP5082" i="10"/>
  <c r="BM5082" i="10"/>
  <c r="BO5082" i="10" s="1"/>
  <c r="BL5082" i="10"/>
  <c r="BM5081" i="10"/>
  <c r="BL5081" i="10"/>
  <c r="BO5080" i="10"/>
  <c r="BM5080" i="10"/>
  <c r="BP5080" i="10" s="1"/>
  <c r="BL5080" i="10"/>
  <c r="BM5079" i="10"/>
  <c r="BL5079" i="10"/>
  <c r="BM5078" i="10"/>
  <c r="BP5078" i="10" s="1"/>
  <c r="BL5078" i="10"/>
  <c r="BO5078" i="10" s="1"/>
  <c r="BP5077" i="10"/>
  <c r="BM5077" i="10"/>
  <c r="BL5077" i="10"/>
  <c r="BO5077" i="10" s="1"/>
  <c r="BM5076" i="10"/>
  <c r="BL5076" i="10"/>
  <c r="BM5075" i="10"/>
  <c r="BP5075" i="10" s="1"/>
  <c r="BL5075" i="10"/>
  <c r="BM5074" i="10"/>
  <c r="BL5074" i="10"/>
  <c r="BM5073" i="10"/>
  <c r="BL5073" i="10"/>
  <c r="BM5072" i="10"/>
  <c r="BL5072" i="10"/>
  <c r="BM5071" i="10"/>
  <c r="BP5071" i="10" s="1"/>
  <c r="BL5071" i="10"/>
  <c r="BM5070" i="10"/>
  <c r="BL5070" i="10"/>
  <c r="BO5070" i="10" s="1"/>
  <c r="BM5069" i="10"/>
  <c r="BL5069" i="10"/>
  <c r="BM5068" i="10"/>
  <c r="BL5068" i="10"/>
  <c r="BP5067" i="10"/>
  <c r="BO5067" i="10"/>
  <c r="BM5067" i="10"/>
  <c r="BL5067" i="10"/>
  <c r="BM5066" i="10"/>
  <c r="BL5066" i="10"/>
  <c r="BM5065" i="10"/>
  <c r="BL5065" i="10"/>
  <c r="BO5065" i="10" s="1"/>
  <c r="BM5064" i="10"/>
  <c r="BP5064" i="10" s="1"/>
  <c r="BL5064" i="10"/>
  <c r="BM5063" i="10"/>
  <c r="BP5063" i="10" s="1"/>
  <c r="BL5063" i="10"/>
  <c r="BM5062" i="10"/>
  <c r="BL5062" i="10"/>
  <c r="BO5062" i="10" s="1"/>
  <c r="BM5061" i="10"/>
  <c r="BL5061" i="10"/>
  <c r="BM5060" i="10"/>
  <c r="BL5060" i="10"/>
  <c r="BO5060" i="10" s="1"/>
  <c r="BO5059" i="10"/>
  <c r="BM5059" i="10"/>
  <c r="BP5059" i="10" s="1"/>
  <c r="BL5059" i="10"/>
  <c r="BM5058" i="10"/>
  <c r="BL5058" i="10"/>
  <c r="BP5057" i="10"/>
  <c r="BO5057" i="10"/>
  <c r="BM5057" i="10"/>
  <c r="BL5057" i="10"/>
  <c r="BM5056" i="10"/>
  <c r="BP5056" i="10" s="1"/>
  <c r="BL5056" i="10"/>
  <c r="BM5055" i="10"/>
  <c r="BL5055" i="10"/>
  <c r="BM5054" i="10"/>
  <c r="BL5054" i="10"/>
  <c r="BM5053" i="10"/>
  <c r="BL5053" i="10"/>
  <c r="BM5052" i="10"/>
  <c r="BL5052" i="10"/>
  <c r="BO5052" i="10" s="1"/>
  <c r="BM5051" i="10"/>
  <c r="BL5051" i="10"/>
  <c r="BM5050" i="10"/>
  <c r="BP5050" i="10" s="1"/>
  <c r="BL5050" i="10"/>
  <c r="BO5050" i="10" s="1"/>
  <c r="BM5049" i="10"/>
  <c r="BL5049" i="10"/>
  <c r="BM5048" i="10"/>
  <c r="BP5048" i="10" s="1"/>
  <c r="BL5048" i="10"/>
  <c r="BP5047" i="10"/>
  <c r="BO5047" i="10"/>
  <c r="BM5047" i="10"/>
  <c r="BL5047" i="10"/>
  <c r="BM5046" i="10"/>
  <c r="BL5046" i="10"/>
  <c r="BM5045" i="10"/>
  <c r="BL5045" i="10"/>
  <c r="BO5045" i="10" s="1"/>
  <c r="BM5044" i="10"/>
  <c r="BL5044" i="10"/>
  <c r="BM5043" i="10"/>
  <c r="BP5043" i="10" s="1"/>
  <c r="BL5043" i="10"/>
  <c r="BO5043" i="10" s="1"/>
  <c r="BM5042" i="10"/>
  <c r="BL5042" i="10"/>
  <c r="BM5041" i="10"/>
  <c r="BL5041" i="10"/>
  <c r="BM5040" i="10"/>
  <c r="BL5040" i="10"/>
  <c r="BM5039" i="10"/>
  <c r="BL5039" i="10"/>
  <c r="BM5038" i="10"/>
  <c r="BL5038" i="10"/>
  <c r="BO5038" i="10" s="1"/>
  <c r="BP5037" i="10"/>
  <c r="BO5037" i="10"/>
  <c r="BM5037" i="10"/>
  <c r="BL5037" i="10"/>
  <c r="BM5036" i="10"/>
  <c r="BL5036" i="10"/>
  <c r="BM5035" i="10"/>
  <c r="BL5035" i="10"/>
  <c r="BM5034" i="10"/>
  <c r="BL5034" i="10"/>
  <c r="BM5033" i="10"/>
  <c r="BP5033" i="10" s="1"/>
  <c r="BL5033" i="10"/>
  <c r="BM5032" i="10"/>
  <c r="BL5032" i="10"/>
  <c r="BO5032" i="10" s="1"/>
  <c r="BM5031" i="10"/>
  <c r="BP5031" i="10" s="1"/>
  <c r="BL5031" i="10"/>
  <c r="BM5030" i="10"/>
  <c r="BL5030" i="10"/>
  <c r="BM5029" i="10"/>
  <c r="BL5029" i="10"/>
  <c r="BM5028" i="10"/>
  <c r="BL5028" i="10"/>
  <c r="BO5028" i="10" s="1"/>
  <c r="BP5027" i="10"/>
  <c r="BO5027" i="10"/>
  <c r="BM5027" i="10"/>
  <c r="BL5027" i="10"/>
  <c r="BM5026" i="10"/>
  <c r="BL5026" i="10"/>
  <c r="BM5025" i="10"/>
  <c r="BP5025" i="10" s="1"/>
  <c r="BL5025" i="10"/>
  <c r="BM5024" i="10"/>
  <c r="BL5024" i="10"/>
  <c r="BM5023" i="10"/>
  <c r="BL5023" i="10"/>
  <c r="BP5022" i="10"/>
  <c r="BO5022" i="10"/>
  <c r="BM5022" i="10"/>
  <c r="BL5022" i="10"/>
  <c r="BM5021" i="10"/>
  <c r="BP5021" i="10" s="1"/>
  <c r="BL5021" i="10"/>
  <c r="BM5020" i="10"/>
  <c r="BL5020" i="10"/>
  <c r="BO5020" i="10" s="1"/>
  <c r="BP5019" i="10"/>
  <c r="BO5019" i="10"/>
  <c r="BM5019" i="10"/>
  <c r="BL5019" i="10"/>
  <c r="BM5018" i="10"/>
  <c r="BP5018" i="10" s="1"/>
  <c r="BL5018" i="10"/>
  <c r="BM5017" i="10"/>
  <c r="BL5017" i="10"/>
  <c r="BM5016" i="10"/>
  <c r="BP5016" i="10" s="1"/>
  <c r="BL5016" i="10"/>
  <c r="BM5015" i="10"/>
  <c r="BL5015" i="10"/>
  <c r="BO5015" i="10" s="1"/>
  <c r="BO5014" i="10"/>
  <c r="BM5014" i="10"/>
  <c r="BP5014" i="10" s="1"/>
  <c r="BL5014" i="10"/>
  <c r="BM5013" i="10"/>
  <c r="BP5013" i="10" s="1"/>
  <c r="BL5013" i="10"/>
  <c r="BO5013" i="10" s="1"/>
  <c r="BP5012" i="10"/>
  <c r="BO5012" i="10"/>
  <c r="BM5012" i="10"/>
  <c r="BL5012" i="10"/>
  <c r="BM5011" i="10"/>
  <c r="BL5011" i="10"/>
  <c r="BM5010" i="10"/>
  <c r="BL5010" i="10"/>
  <c r="BM5009" i="10"/>
  <c r="BL5009" i="10"/>
  <c r="BP5009" i="10" s="1"/>
  <c r="BM5008" i="10"/>
  <c r="BL5008" i="10"/>
  <c r="BO5008" i="10" s="1"/>
  <c r="BM5007" i="10"/>
  <c r="BP5007" i="10" s="1"/>
  <c r="BL5007" i="10"/>
  <c r="BO5007" i="10" s="1"/>
  <c r="BM5006" i="10"/>
  <c r="BL5006" i="10"/>
  <c r="BM5005" i="10"/>
  <c r="BL5005" i="10"/>
  <c r="BP5004" i="10"/>
  <c r="BM5004" i="10"/>
  <c r="BO5004" i="10" s="1"/>
  <c r="BL5004" i="10"/>
  <c r="BM5003" i="10"/>
  <c r="BP5003" i="10" s="1"/>
  <c r="BL5003" i="10"/>
  <c r="BM5002" i="10"/>
  <c r="BL5002" i="10"/>
  <c r="BM5001" i="10"/>
  <c r="BL5001" i="10"/>
  <c r="BM5000" i="10"/>
  <c r="BL5000" i="10"/>
  <c r="BO5000" i="10" s="1"/>
  <c r="BP4999" i="10"/>
  <c r="BM4999" i="10"/>
  <c r="BL4999" i="10"/>
  <c r="BO4999" i="10" s="1"/>
  <c r="BP4998" i="10"/>
  <c r="BO4998" i="10"/>
  <c r="BM4998" i="10"/>
  <c r="BL4998" i="10"/>
  <c r="BM4997" i="10"/>
  <c r="BP4997" i="10" s="1"/>
  <c r="BL4997" i="10"/>
  <c r="BO4997" i="10" s="1"/>
  <c r="BM4996" i="10"/>
  <c r="BP4996" i="10" s="1"/>
  <c r="BL4996" i="10"/>
  <c r="BM4995" i="10"/>
  <c r="BL4995" i="10"/>
  <c r="BO4995" i="10" s="1"/>
  <c r="BM4994" i="10"/>
  <c r="BP4994" i="10" s="1"/>
  <c r="BL4994" i="10"/>
  <c r="BO4994" i="10" s="1"/>
  <c r="BM4993" i="10"/>
  <c r="BL4993" i="10"/>
  <c r="BM4992" i="10"/>
  <c r="BP4992" i="10" s="1"/>
  <c r="BL4992" i="10"/>
  <c r="BO4992" i="10" s="1"/>
  <c r="BM4991" i="10"/>
  <c r="BP4991" i="10" s="1"/>
  <c r="BL4991" i="10"/>
  <c r="BM4990" i="10"/>
  <c r="BP4990" i="10" s="1"/>
  <c r="BL4990" i="10"/>
  <c r="BO4990" i="10" s="1"/>
  <c r="BM4989" i="10"/>
  <c r="BL4989" i="10"/>
  <c r="BO4989" i="10" s="1"/>
  <c r="BM4988" i="10"/>
  <c r="BL4988" i="10"/>
  <c r="BM4987" i="10"/>
  <c r="BP4987" i="10" s="1"/>
  <c r="BL4987" i="10"/>
  <c r="BM4986" i="10"/>
  <c r="BP4986" i="10" s="1"/>
  <c r="BL4986" i="10"/>
  <c r="BM4985" i="10"/>
  <c r="BL4985" i="10"/>
  <c r="BO4985" i="10" s="1"/>
  <c r="BM4984" i="10"/>
  <c r="BO4984" i="10" s="1"/>
  <c r="BL4984" i="10"/>
  <c r="BM4983" i="10"/>
  <c r="BP4983" i="10" s="1"/>
  <c r="BL4983" i="10"/>
  <c r="BP4982" i="10"/>
  <c r="BM4982" i="10"/>
  <c r="BO4982" i="10" s="1"/>
  <c r="BL4982" i="10"/>
  <c r="BM4981" i="10"/>
  <c r="BL4981" i="10"/>
  <c r="BM4980" i="10"/>
  <c r="BL4980" i="10"/>
  <c r="BO4980" i="10" s="1"/>
  <c r="BM4979" i="10"/>
  <c r="BL4979" i="10"/>
  <c r="BO4979" i="10" s="1"/>
  <c r="BP4978" i="10"/>
  <c r="BO4978" i="10"/>
  <c r="BM4978" i="10"/>
  <c r="BL4978" i="10"/>
  <c r="BO4977" i="10"/>
  <c r="BM4977" i="10"/>
  <c r="BP4977" i="10" s="1"/>
  <c r="BL4977" i="10"/>
  <c r="BM4976" i="10"/>
  <c r="BL4976" i="10"/>
  <c r="BM4975" i="10"/>
  <c r="BO4975" i="10" s="1"/>
  <c r="BL4975" i="10"/>
  <c r="BM4974" i="10"/>
  <c r="BL4974" i="10"/>
  <c r="BM4973" i="10"/>
  <c r="BP4973" i="10" s="1"/>
  <c r="BL4973" i="10"/>
  <c r="BM4972" i="10"/>
  <c r="BL4972" i="10"/>
  <c r="BM4971" i="10"/>
  <c r="BP4971" i="10" s="1"/>
  <c r="BL4971" i="10"/>
  <c r="BM4970" i="10"/>
  <c r="BL4970" i="10"/>
  <c r="BP4969" i="10"/>
  <c r="BO4969" i="10"/>
  <c r="BM4969" i="10"/>
  <c r="BL4969" i="10"/>
  <c r="BM4968" i="10"/>
  <c r="BL4968" i="10"/>
  <c r="BP4967" i="10"/>
  <c r="BO4967" i="10"/>
  <c r="BM4967" i="10"/>
  <c r="BL4967" i="10"/>
  <c r="BM4966" i="10"/>
  <c r="BP4966" i="10" s="1"/>
  <c r="BL4966" i="10"/>
  <c r="BM4965" i="10"/>
  <c r="BP4965" i="10" s="1"/>
  <c r="BL4965" i="10"/>
  <c r="BM4964" i="10"/>
  <c r="BL4964" i="10"/>
  <c r="BO4963" i="10"/>
  <c r="BM4963" i="10"/>
  <c r="BL4963" i="10"/>
  <c r="BO4962" i="10"/>
  <c r="BM4962" i="10"/>
  <c r="BP4962" i="10" s="1"/>
  <c r="BL4962" i="10"/>
  <c r="BM4961" i="10"/>
  <c r="BL4961" i="10"/>
  <c r="BM4960" i="10"/>
  <c r="BL4960" i="10"/>
  <c r="BO4960" i="10" s="1"/>
  <c r="BO4959" i="10"/>
  <c r="BM4959" i="10"/>
  <c r="BL4959" i="10"/>
  <c r="BM4958" i="10"/>
  <c r="BP4958" i="10" s="1"/>
  <c r="BL4958" i="10"/>
  <c r="BM4957" i="10"/>
  <c r="BL4957" i="10"/>
  <c r="BM4956" i="10"/>
  <c r="BL4956" i="10"/>
  <c r="BM4955" i="10"/>
  <c r="BL4955" i="10"/>
  <c r="BP4954" i="10"/>
  <c r="BM4954" i="10"/>
  <c r="BO4954" i="10" s="1"/>
  <c r="BL4954" i="10"/>
  <c r="BM4953" i="10"/>
  <c r="BL4953" i="10"/>
  <c r="BM4952" i="10"/>
  <c r="BP4952" i="10" s="1"/>
  <c r="BL4952" i="10"/>
  <c r="BM4951" i="10"/>
  <c r="BL4951" i="10"/>
  <c r="BO4950" i="10"/>
  <c r="BM4950" i="10"/>
  <c r="BL4950" i="10"/>
  <c r="BM4949" i="10"/>
  <c r="BL4949" i="10"/>
  <c r="BM4948" i="10"/>
  <c r="BL4948" i="10"/>
  <c r="BO4948" i="10" s="1"/>
  <c r="BP4947" i="10"/>
  <c r="BO4947" i="10"/>
  <c r="BM4947" i="10"/>
  <c r="BL4947" i="10"/>
  <c r="BM4946" i="10"/>
  <c r="BP4946" i="10" s="1"/>
  <c r="BL4946" i="10"/>
  <c r="BM4945" i="10"/>
  <c r="BL4945" i="10"/>
  <c r="BO4944" i="10"/>
  <c r="BM4944" i="10"/>
  <c r="BL4944" i="10"/>
  <c r="BP4943" i="10"/>
  <c r="BM4943" i="10"/>
  <c r="BO4943" i="10" s="1"/>
  <c r="BL4943" i="10"/>
  <c r="BM4942" i="10"/>
  <c r="BL4942" i="10"/>
  <c r="BM4941" i="10"/>
  <c r="BL4941" i="10"/>
  <c r="BM4940" i="10"/>
  <c r="BL4940" i="10"/>
  <c r="BM4939" i="10"/>
  <c r="BL4939" i="10"/>
  <c r="BP4939" i="10" s="1"/>
  <c r="BM4938" i="10"/>
  <c r="BL4938" i="10"/>
  <c r="BO4938" i="10" s="1"/>
  <c r="BP4937" i="10"/>
  <c r="BO4937" i="10"/>
  <c r="BM4937" i="10"/>
  <c r="BL4937" i="10"/>
  <c r="BM4936" i="10"/>
  <c r="BL4936" i="10"/>
  <c r="BM4935" i="10"/>
  <c r="BL4935" i="10"/>
  <c r="BP4934" i="10"/>
  <c r="BO4934" i="10"/>
  <c r="BM4934" i="10"/>
  <c r="BL4934" i="10"/>
  <c r="BM4933" i="10"/>
  <c r="BL4933" i="10"/>
  <c r="BM4932" i="10"/>
  <c r="BL4932" i="10"/>
  <c r="BM4931" i="10"/>
  <c r="BL4931" i="10"/>
  <c r="BM4930" i="10"/>
  <c r="BL4930" i="10"/>
  <c r="BO4930" i="10" s="1"/>
  <c r="BM4929" i="10"/>
  <c r="BL4929" i="10"/>
  <c r="BP4928" i="10"/>
  <c r="BM4928" i="10"/>
  <c r="BL4928" i="10"/>
  <c r="BP4927" i="10"/>
  <c r="BO4927" i="10"/>
  <c r="BM4927" i="10"/>
  <c r="BL4927" i="10"/>
  <c r="BM4926" i="10"/>
  <c r="BL4926" i="10"/>
  <c r="BM4925" i="10"/>
  <c r="BP4925" i="10" s="1"/>
  <c r="BL4925" i="10"/>
  <c r="BM4924" i="10"/>
  <c r="BP4924" i="10" s="1"/>
  <c r="BL4924" i="10"/>
  <c r="BM4923" i="10"/>
  <c r="BL4923" i="10"/>
  <c r="BM4922" i="10"/>
  <c r="BP4922" i="10" s="1"/>
  <c r="BL4922" i="10"/>
  <c r="BM4921" i="10"/>
  <c r="BP4921" i="10" s="1"/>
  <c r="BL4921" i="10"/>
  <c r="BM4920" i="10"/>
  <c r="BP4920" i="10" s="1"/>
  <c r="BL4920" i="10"/>
  <c r="BO4920" i="10" s="1"/>
  <c r="BP4919" i="10"/>
  <c r="BM4919" i="10"/>
  <c r="BL4919" i="10"/>
  <c r="BO4919" i="10" s="1"/>
  <c r="BO4918" i="10"/>
  <c r="BM4918" i="10"/>
  <c r="BP4918" i="10" s="1"/>
  <c r="BL4918" i="10"/>
  <c r="BM4917" i="10"/>
  <c r="BP4917" i="10" s="1"/>
  <c r="BL4917" i="10"/>
  <c r="BO4917" i="10" s="1"/>
  <c r="BM4916" i="10"/>
  <c r="BP4916" i="10" s="1"/>
  <c r="BL4916" i="10"/>
  <c r="BM4915" i="10"/>
  <c r="BL4915" i="10"/>
  <c r="BM4914" i="10"/>
  <c r="BP4914" i="10" s="1"/>
  <c r="BL4914" i="10"/>
  <c r="BM4913" i="10"/>
  <c r="BP4913" i="10" s="1"/>
  <c r="BL4913" i="10"/>
  <c r="BO4913" i="10" s="1"/>
  <c r="BM4912" i="10"/>
  <c r="BP4912" i="10" s="1"/>
  <c r="BL4912" i="10"/>
  <c r="BO4912" i="10" s="1"/>
  <c r="BM4911" i="10"/>
  <c r="BP4911" i="10" s="1"/>
  <c r="BL4911" i="10"/>
  <c r="BM4910" i="10"/>
  <c r="BL4910" i="10"/>
  <c r="BO4910" i="10" s="1"/>
  <c r="BM4909" i="10"/>
  <c r="BL4909" i="10"/>
  <c r="BO4909" i="10" s="1"/>
  <c r="BM4908" i="10"/>
  <c r="BL4908" i="10"/>
  <c r="BM4907" i="10"/>
  <c r="BL4907" i="10"/>
  <c r="BO4907" i="10" s="1"/>
  <c r="BM4906" i="10"/>
  <c r="BL4906" i="10"/>
  <c r="BO4905" i="10"/>
  <c r="BM4905" i="10"/>
  <c r="BL4905" i="10"/>
  <c r="BM4904" i="10"/>
  <c r="BL4904" i="10"/>
  <c r="BO4903" i="10"/>
  <c r="BM4903" i="10"/>
  <c r="BL4903" i="10"/>
  <c r="BM4902" i="10"/>
  <c r="BP4902" i="10" s="1"/>
  <c r="BL4902" i="10"/>
  <c r="BO4902" i="10" s="1"/>
  <c r="BM4901" i="10"/>
  <c r="BP4901" i="10" s="1"/>
  <c r="BL4901" i="10"/>
  <c r="BM4900" i="10"/>
  <c r="BL4900" i="10"/>
  <c r="BO4900" i="10" s="1"/>
  <c r="BM4899" i="10"/>
  <c r="BL4899" i="10"/>
  <c r="BM4898" i="10"/>
  <c r="BL4898" i="10"/>
  <c r="BM4897" i="10"/>
  <c r="BP4897" i="10" s="1"/>
  <c r="BL4897" i="10"/>
  <c r="BO4897" i="10" s="1"/>
  <c r="BM4896" i="10"/>
  <c r="BL4896" i="10"/>
  <c r="BM4895" i="10"/>
  <c r="BL4895" i="10"/>
  <c r="BO4895" i="10" s="1"/>
  <c r="BM4894" i="10"/>
  <c r="BP4894" i="10" s="1"/>
  <c r="BL4894" i="10"/>
  <c r="BO4894" i="10" s="1"/>
  <c r="BP4893" i="10"/>
  <c r="BM4893" i="10"/>
  <c r="BL4893" i="10"/>
  <c r="BM4892" i="10"/>
  <c r="BL4892" i="10"/>
  <c r="BP4892" i="10" s="1"/>
  <c r="BM4891" i="10"/>
  <c r="BL4891" i="10"/>
  <c r="BM4890" i="10"/>
  <c r="BL4890" i="10"/>
  <c r="BO4890" i="10" s="1"/>
  <c r="BM4889" i="10"/>
  <c r="BP4889" i="10" s="1"/>
  <c r="BL4889" i="10"/>
  <c r="BM4888" i="10"/>
  <c r="BP4888" i="10" s="1"/>
  <c r="BL4888" i="10"/>
  <c r="BP4887" i="10"/>
  <c r="BM4887" i="10"/>
  <c r="BL4887" i="10"/>
  <c r="BO4887" i="10" s="1"/>
  <c r="BM4886" i="10"/>
  <c r="BL4886" i="10"/>
  <c r="BM4885" i="10"/>
  <c r="BP4885" i="10" s="1"/>
  <c r="BL4885" i="10"/>
  <c r="BM4884" i="10"/>
  <c r="BL4884" i="10"/>
  <c r="BM4883" i="10"/>
  <c r="BL4883" i="10"/>
  <c r="BO4883" i="10" s="1"/>
  <c r="BP4882" i="10"/>
  <c r="BO4882" i="10"/>
  <c r="BM4882" i="10"/>
  <c r="BL4882" i="10"/>
  <c r="BM4881" i="10"/>
  <c r="BL4881" i="10"/>
  <c r="BM4880" i="10"/>
  <c r="BL4880" i="10"/>
  <c r="BM4879" i="10"/>
  <c r="BL4879" i="10"/>
  <c r="BP4878" i="10"/>
  <c r="BO4878" i="10"/>
  <c r="BM4878" i="10"/>
  <c r="BL4878" i="10"/>
  <c r="BM4877" i="10"/>
  <c r="BL4877" i="10"/>
  <c r="BM4876" i="10"/>
  <c r="BL4876" i="10"/>
  <c r="BM4875" i="10"/>
  <c r="BL4875" i="10"/>
  <c r="BM4874" i="10"/>
  <c r="BP4874" i="10" s="1"/>
  <c r="BL4874" i="10"/>
  <c r="BM4873" i="10"/>
  <c r="BP4873" i="10" s="1"/>
  <c r="BL4873" i="10"/>
  <c r="BP4872" i="10"/>
  <c r="BM4872" i="10"/>
  <c r="BL4872" i="10"/>
  <c r="BO4872" i="10" s="1"/>
  <c r="BM4871" i="10"/>
  <c r="BP4871" i="10" s="1"/>
  <c r="BL4871" i="10"/>
  <c r="BM4870" i="10"/>
  <c r="BL4870" i="10"/>
  <c r="BO4869" i="10"/>
  <c r="BM4869" i="10"/>
  <c r="BL4869" i="10"/>
  <c r="BP4868" i="10"/>
  <c r="BO4868" i="10"/>
  <c r="BM4868" i="10"/>
  <c r="BL4868" i="10"/>
  <c r="BO4867" i="10"/>
  <c r="BM4867" i="10"/>
  <c r="BP4867" i="10" s="1"/>
  <c r="BL4867" i="10"/>
  <c r="BM4866" i="10"/>
  <c r="BP4866" i="10" s="1"/>
  <c r="BL4866" i="10"/>
  <c r="BM4865" i="10"/>
  <c r="BP4865" i="10" s="1"/>
  <c r="BL4865" i="10"/>
  <c r="BM4864" i="10"/>
  <c r="BL4864" i="10"/>
  <c r="BO4864" i="10" s="1"/>
  <c r="BP4863" i="10"/>
  <c r="BM4863" i="10"/>
  <c r="BL4863" i="10"/>
  <c r="BM4862" i="10"/>
  <c r="BP4862" i="10" s="1"/>
  <c r="BL4862" i="10"/>
  <c r="BO4862" i="10" s="1"/>
  <c r="BM4861" i="10"/>
  <c r="BL4861" i="10"/>
  <c r="BM4860" i="10"/>
  <c r="BL4860" i="10"/>
  <c r="BM4859" i="10"/>
  <c r="BP4859" i="10" s="1"/>
  <c r="BL4859" i="10"/>
  <c r="BO4859" i="10" s="1"/>
  <c r="BP4858" i="10"/>
  <c r="BM4858" i="10"/>
  <c r="BO4858" i="10" s="1"/>
  <c r="BL4858" i="10"/>
  <c r="BP4857" i="10"/>
  <c r="BO4857" i="10"/>
  <c r="BM4857" i="10"/>
  <c r="BL4857" i="10"/>
  <c r="BM4856" i="10"/>
  <c r="BP4856" i="10" s="1"/>
  <c r="BL4856" i="10"/>
  <c r="BM4855" i="10"/>
  <c r="BL4855" i="10"/>
  <c r="BO4855" i="10" s="1"/>
  <c r="BM4854" i="10"/>
  <c r="BL4854" i="10"/>
  <c r="BM4853" i="10"/>
  <c r="BL4853" i="10"/>
  <c r="BP4852" i="10"/>
  <c r="BM4852" i="10"/>
  <c r="BL4852" i="10"/>
  <c r="BO4852" i="10" s="1"/>
  <c r="BM4851" i="10"/>
  <c r="BP4851" i="10" s="1"/>
  <c r="BL4851" i="10"/>
  <c r="BM4850" i="10"/>
  <c r="BL4850" i="10"/>
  <c r="BO4850" i="10" s="1"/>
  <c r="BM4849" i="10"/>
  <c r="BL4849" i="10"/>
  <c r="BM4848" i="10"/>
  <c r="BP4848" i="10" s="1"/>
  <c r="BL4848" i="10"/>
  <c r="BM4847" i="10"/>
  <c r="BL4847" i="10"/>
  <c r="BP4847" i="10" s="1"/>
  <c r="BM4846" i="10"/>
  <c r="BP4846" i="10" s="1"/>
  <c r="BL4846" i="10"/>
  <c r="BM4845" i="10"/>
  <c r="BL4845" i="10"/>
  <c r="BM4844" i="10"/>
  <c r="BO4844" i="10" s="1"/>
  <c r="BL4844" i="10"/>
  <c r="BO4843" i="10"/>
  <c r="BM4843" i="10"/>
  <c r="BP4843" i="10" s="1"/>
  <c r="BL4843" i="10"/>
  <c r="BM4842" i="10"/>
  <c r="BP4842" i="10" s="1"/>
  <c r="BL4842" i="10"/>
  <c r="BM4841" i="10"/>
  <c r="BL4841" i="10"/>
  <c r="BM4840" i="10"/>
  <c r="BP4840" i="10" s="1"/>
  <c r="BL4840" i="10"/>
  <c r="BM4839" i="10"/>
  <c r="BP4839" i="10" s="1"/>
  <c r="BL4839" i="10"/>
  <c r="BM4838" i="10"/>
  <c r="BL4838" i="10"/>
  <c r="BO4838" i="10" s="1"/>
  <c r="BP4837" i="10"/>
  <c r="BO4837" i="10"/>
  <c r="BM4837" i="10"/>
  <c r="BL4837" i="10"/>
  <c r="BM4836" i="10"/>
  <c r="BL4836" i="10"/>
  <c r="BM4835" i="10"/>
  <c r="BL4835" i="10"/>
  <c r="BM4834" i="10"/>
  <c r="BL4834" i="10"/>
  <c r="BM4833" i="10"/>
  <c r="BL4833" i="10"/>
  <c r="BM4832" i="10"/>
  <c r="BL4832" i="10"/>
  <c r="BP4832" i="10" s="1"/>
  <c r="BM4831" i="10"/>
  <c r="BP4831" i="10" s="1"/>
  <c r="BL4831" i="10"/>
  <c r="BM4830" i="10"/>
  <c r="BL4830" i="10"/>
  <c r="BM4829" i="10"/>
  <c r="BL4829" i="10"/>
  <c r="BO4828" i="10"/>
  <c r="BM4828" i="10"/>
  <c r="BP4828" i="10" s="1"/>
  <c r="BL4828" i="10"/>
  <c r="BM4827" i="10"/>
  <c r="BP4827" i="10" s="1"/>
  <c r="BL4827" i="10"/>
  <c r="BO4827" i="10" s="1"/>
  <c r="BM4826" i="10"/>
  <c r="BP4826" i="10" s="1"/>
  <c r="BL4826" i="10"/>
  <c r="BM4825" i="10"/>
  <c r="BL4825" i="10"/>
  <c r="BM4824" i="10"/>
  <c r="BP4824" i="10" s="1"/>
  <c r="BL4824" i="10"/>
  <c r="BO4823" i="10"/>
  <c r="BM4823" i="10"/>
  <c r="BL4823" i="10"/>
  <c r="BP4822" i="10"/>
  <c r="BO4822" i="10"/>
  <c r="BM4822" i="10"/>
  <c r="BL4822" i="10"/>
  <c r="BM4821" i="10"/>
  <c r="BL4821" i="10"/>
  <c r="BM4820" i="10"/>
  <c r="BP4820" i="10" s="1"/>
  <c r="BL4820" i="10"/>
  <c r="BO4819" i="10"/>
  <c r="BM4819" i="10"/>
  <c r="BP4819" i="10" s="1"/>
  <c r="BL4819" i="10"/>
  <c r="BO4818" i="10"/>
  <c r="BM4818" i="10"/>
  <c r="BL4818" i="10"/>
  <c r="BM4817" i="10"/>
  <c r="BP4817" i="10" s="1"/>
  <c r="BL4817" i="10"/>
  <c r="BO4817" i="10" s="1"/>
  <c r="BM4816" i="10"/>
  <c r="BP4816" i="10" s="1"/>
  <c r="BL4816" i="10"/>
  <c r="BM4815" i="10"/>
  <c r="BP4815" i="10" s="1"/>
  <c r="BL4815" i="10"/>
  <c r="BO4815" i="10" s="1"/>
  <c r="BM4814" i="10"/>
  <c r="BL4814" i="10"/>
  <c r="BP4813" i="10"/>
  <c r="BM4813" i="10"/>
  <c r="BL4813" i="10"/>
  <c r="BO4813" i="10" s="1"/>
  <c r="BP4812" i="10"/>
  <c r="BM4812" i="10"/>
  <c r="BL4812" i="10"/>
  <c r="BO4812" i="10" s="1"/>
  <c r="BM4811" i="10"/>
  <c r="BP4811" i="10" s="1"/>
  <c r="BL4811" i="10"/>
  <c r="BM4810" i="10"/>
  <c r="BL4810" i="10"/>
  <c r="BM4809" i="10"/>
  <c r="BL4809" i="10"/>
  <c r="BM4808" i="10"/>
  <c r="BP4808" i="10" s="1"/>
  <c r="BL4808" i="10"/>
  <c r="BM4807" i="10"/>
  <c r="BL4807" i="10"/>
  <c r="BO4807" i="10" s="1"/>
  <c r="BM4806" i="10"/>
  <c r="BL4806" i="10"/>
  <c r="BM4805" i="10"/>
  <c r="BL4805" i="10"/>
  <c r="BP4804" i="10"/>
  <c r="BO4804" i="10"/>
  <c r="BM4804" i="10"/>
  <c r="BL4804" i="10"/>
  <c r="BO4803" i="10"/>
  <c r="BM4803" i="10"/>
  <c r="BP4803" i="10" s="1"/>
  <c r="BL4803" i="10"/>
  <c r="BM4802" i="10"/>
  <c r="BL4802" i="10"/>
  <c r="BO4802" i="10" s="1"/>
  <c r="BM4801" i="10"/>
  <c r="BL4801" i="10"/>
  <c r="BM4800" i="10"/>
  <c r="BL4800" i="10"/>
  <c r="BO4800" i="10" s="1"/>
  <c r="BM4799" i="10"/>
  <c r="BP4799" i="10" s="1"/>
  <c r="BL4799" i="10"/>
  <c r="BO4799" i="10" s="1"/>
  <c r="BM4798" i="10"/>
  <c r="BP4798" i="10" s="1"/>
  <c r="BL4798" i="10"/>
  <c r="BP4797" i="10"/>
  <c r="BO4797" i="10"/>
  <c r="BM4797" i="10"/>
  <c r="BL4797" i="10"/>
  <c r="BM4796" i="10"/>
  <c r="BL4796" i="10"/>
  <c r="BM4795" i="10"/>
  <c r="BL4795" i="10"/>
  <c r="BO4795" i="10" s="1"/>
  <c r="BM4794" i="10"/>
  <c r="BL4794" i="10"/>
  <c r="BM4793" i="10"/>
  <c r="BL4793" i="10"/>
  <c r="BM4792" i="10"/>
  <c r="BP4792" i="10" s="1"/>
  <c r="BL4792" i="10"/>
  <c r="BO4792" i="10" s="1"/>
  <c r="BM4791" i="10"/>
  <c r="BL4791" i="10"/>
  <c r="BM4790" i="10"/>
  <c r="BP4790" i="10" s="1"/>
  <c r="BL4790" i="10"/>
  <c r="BM4789" i="10"/>
  <c r="BP4789" i="10" s="1"/>
  <c r="BL4789" i="10"/>
  <c r="BM4788" i="10"/>
  <c r="BL4788" i="10"/>
  <c r="BO4788" i="10" s="1"/>
  <c r="BP4787" i="10"/>
  <c r="BO4787" i="10"/>
  <c r="BM4787" i="10"/>
  <c r="BL4787" i="10"/>
  <c r="BM4786" i="10"/>
  <c r="BL4786" i="10"/>
  <c r="BM4785" i="10"/>
  <c r="BL4785" i="10"/>
  <c r="BM4784" i="10"/>
  <c r="BP4784" i="10" s="1"/>
  <c r="BL4784" i="10"/>
  <c r="BO4784" i="10" s="1"/>
  <c r="BM4783" i="10"/>
  <c r="BP4783" i="10" s="1"/>
  <c r="BL4783" i="10"/>
  <c r="BO4783" i="10" s="1"/>
  <c r="BP4782" i="10"/>
  <c r="BM4782" i="10"/>
  <c r="BO4782" i="10" s="1"/>
  <c r="BL4782" i="10"/>
  <c r="BM4781" i="10"/>
  <c r="BL4781" i="10"/>
  <c r="BM4780" i="10"/>
  <c r="BO4780" i="10" s="1"/>
  <c r="BL4780" i="10"/>
  <c r="BM4779" i="10"/>
  <c r="BL4779" i="10"/>
  <c r="BM4778" i="10"/>
  <c r="BP4778" i="10" s="1"/>
  <c r="BL4778" i="10"/>
  <c r="BO4778" i="10" s="1"/>
  <c r="BM4777" i="10"/>
  <c r="BP4777" i="10" s="1"/>
  <c r="BL4777" i="10"/>
  <c r="BM4776" i="10"/>
  <c r="BL4776" i="10"/>
  <c r="BM4775" i="10"/>
  <c r="BL4775" i="10"/>
  <c r="BM4774" i="10"/>
  <c r="BL4774" i="10"/>
  <c r="BM4773" i="10"/>
  <c r="BP4773" i="10" s="1"/>
  <c r="BL4773" i="10"/>
  <c r="BO4772" i="10"/>
  <c r="BM4772" i="10"/>
  <c r="BP4772" i="10" s="1"/>
  <c r="BL4772" i="10"/>
  <c r="BM4771" i="10"/>
  <c r="BL4771" i="10"/>
  <c r="BM4770" i="10"/>
  <c r="BL4770" i="10"/>
  <c r="BM4769" i="10"/>
  <c r="BL4769" i="10"/>
  <c r="BM4768" i="10"/>
  <c r="BP4768" i="10" s="1"/>
  <c r="BL4768" i="10"/>
  <c r="BO4767" i="10"/>
  <c r="BM4767" i="10"/>
  <c r="BL4767" i="10"/>
  <c r="BM4766" i="10"/>
  <c r="BL4766" i="10"/>
  <c r="BM4765" i="10"/>
  <c r="BP4765" i="10" s="1"/>
  <c r="BL4765" i="10"/>
  <c r="BM4764" i="10"/>
  <c r="BL4764" i="10"/>
  <c r="BM4763" i="10"/>
  <c r="BL4763" i="10"/>
  <c r="BM4762" i="10"/>
  <c r="BL4762" i="10"/>
  <c r="BO4762" i="10" s="1"/>
  <c r="BM4761" i="10"/>
  <c r="BL4761" i="10"/>
  <c r="BM4760" i="10"/>
  <c r="BO4760" i="10" s="1"/>
  <c r="BL4760" i="10"/>
  <c r="BO4759" i="10"/>
  <c r="BM4759" i="10"/>
  <c r="BL4759" i="10"/>
  <c r="BM4758" i="10"/>
  <c r="BL4758" i="10"/>
  <c r="BO4758" i="10" s="1"/>
  <c r="BM4757" i="10"/>
  <c r="BL4757" i="10"/>
  <c r="BO4757" i="10" s="1"/>
  <c r="BM4756" i="10"/>
  <c r="BL4756" i="10"/>
  <c r="BM4755" i="10"/>
  <c r="BL4755" i="10"/>
  <c r="BM4754" i="10"/>
  <c r="BL4754" i="10"/>
  <c r="BM4753" i="10"/>
  <c r="BL4753" i="10"/>
  <c r="BM4752" i="10"/>
  <c r="BL4752" i="10"/>
  <c r="BM4751" i="10"/>
  <c r="BL4751" i="10"/>
  <c r="BM4750" i="10"/>
  <c r="BL4750" i="10"/>
  <c r="BM4749" i="10"/>
  <c r="BL4749" i="10"/>
  <c r="BO4748" i="10"/>
  <c r="BM4748" i="10"/>
  <c r="BL4748" i="10"/>
  <c r="BM4747" i="10"/>
  <c r="BL4747" i="10"/>
  <c r="BP4746" i="10"/>
  <c r="BM4746" i="10"/>
  <c r="BO4746" i="10" s="1"/>
  <c r="BL4746" i="10"/>
  <c r="BM4745" i="10"/>
  <c r="BP4745" i="10" s="1"/>
  <c r="BL4745" i="10"/>
  <c r="BM4744" i="10"/>
  <c r="BO4744" i="10" s="1"/>
  <c r="BL4744" i="10"/>
  <c r="BM4743" i="10"/>
  <c r="BL4743" i="10"/>
  <c r="BO4743" i="10" s="1"/>
  <c r="BM4742" i="10"/>
  <c r="BO4742" i="10" s="1"/>
  <c r="BL4742" i="10"/>
  <c r="BM4741" i="10"/>
  <c r="BP4741" i="10" s="1"/>
  <c r="BL4741" i="10"/>
  <c r="BM4740" i="10"/>
  <c r="BP4740" i="10" s="1"/>
  <c r="BL4740" i="10"/>
  <c r="BO4740" i="10" s="1"/>
  <c r="BM4739" i="10"/>
  <c r="BP4739" i="10" s="1"/>
  <c r="BL4739" i="10"/>
  <c r="BM4738" i="10"/>
  <c r="BL4738" i="10"/>
  <c r="BM4737" i="10"/>
  <c r="BO4737" i="10" s="1"/>
  <c r="BL4737" i="10"/>
  <c r="BM4736" i="10"/>
  <c r="BL4736" i="10"/>
  <c r="BM4735" i="10"/>
  <c r="BL4735" i="10"/>
  <c r="BM4734" i="10"/>
  <c r="BP4734" i="10" s="1"/>
  <c r="BL4734" i="10"/>
  <c r="BM4733" i="10"/>
  <c r="BL4733" i="10"/>
  <c r="BO4732" i="10"/>
  <c r="BM4732" i="10"/>
  <c r="BL4732" i="10"/>
  <c r="BP4732" i="10" s="1"/>
  <c r="BP4731" i="10"/>
  <c r="BM4731" i="10"/>
  <c r="BO4731" i="10" s="1"/>
  <c r="BL4731" i="10"/>
  <c r="BM4730" i="10"/>
  <c r="BP4730" i="10" s="1"/>
  <c r="BL4730" i="10"/>
  <c r="BM4729" i="10"/>
  <c r="BL4729" i="10"/>
  <c r="BM4728" i="10"/>
  <c r="BP4728" i="10" s="1"/>
  <c r="BL4728" i="10"/>
  <c r="BM4727" i="10"/>
  <c r="BL4727" i="10"/>
  <c r="BP4727" i="10" s="1"/>
  <c r="BM4726" i="10"/>
  <c r="BL4726" i="10"/>
  <c r="BM4725" i="10"/>
  <c r="BL4725" i="10"/>
  <c r="BO4725" i="10" s="1"/>
  <c r="BM4724" i="10"/>
  <c r="BP4724" i="10" s="1"/>
  <c r="BL4724" i="10"/>
  <c r="BM4723" i="10"/>
  <c r="BL4723" i="10"/>
  <c r="BM4722" i="10"/>
  <c r="BL4722" i="10"/>
  <c r="BM4721" i="10"/>
  <c r="BL4721" i="10"/>
  <c r="BO4721" i="10" s="1"/>
  <c r="BP4720" i="10"/>
  <c r="BM4720" i="10"/>
  <c r="BL4720" i="10"/>
  <c r="BO4720" i="10" s="1"/>
  <c r="BP4719" i="10"/>
  <c r="BO4719" i="10"/>
  <c r="BM4719" i="10"/>
  <c r="BL4719" i="10"/>
  <c r="BM4718" i="10"/>
  <c r="BL4718" i="10"/>
  <c r="BO4718" i="10" s="1"/>
  <c r="BM4717" i="10"/>
  <c r="BO4717" i="10" s="1"/>
  <c r="BL4717" i="10"/>
  <c r="BO4716" i="10"/>
  <c r="BM4716" i="10"/>
  <c r="BP4716" i="10" s="1"/>
  <c r="BL4716" i="10"/>
  <c r="BM4715" i="10"/>
  <c r="BP4715" i="10" s="1"/>
  <c r="BL4715" i="10"/>
  <c r="BM4714" i="10"/>
  <c r="BL4714" i="10"/>
  <c r="BM4713" i="10"/>
  <c r="BL4713" i="10"/>
  <c r="BO4713" i="10" s="1"/>
  <c r="BM4712" i="10"/>
  <c r="BO4712" i="10" s="1"/>
  <c r="BL4712" i="10"/>
  <c r="BM4711" i="10"/>
  <c r="BL4711" i="10"/>
  <c r="BM4710" i="10"/>
  <c r="BL4710" i="10"/>
  <c r="BO4710" i="10" s="1"/>
  <c r="BM4709" i="10"/>
  <c r="BL4709" i="10"/>
  <c r="BM4708" i="10"/>
  <c r="BP4708" i="10" s="1"/>
  <c r="BL4708" i="10"/>
  <c r="BO4707" i="10"/>
  <c r="BM4707" i="10"/>
  <c r="BL4707" i="10"/>
  <c r="BM4706" i="10"/>
  <c r="BL4706" i="10"/>
  <c r="BM4705" i="10"/>
  <c r="BL4705" i="10"/>
  <c r="BP4704" i="10"/>
  <c r="BM4704" i="10"/>
  <c r="BO4704" i="10" s="1"/>
  <c r="BL4704" i="10"/>
  <c r="BM4703" i="10"/>
  <c r="BL4703" i="10"/>
  <c r="BM4702" i="10"/>
  <c r="BL4702" i="10"/>
  <c r="BP4702" i="10" s="1"/>
  <c r="BM4701" i="10"/>
  <c r="BP4701" i="10" s="1"/>
  <c r="BL4701" i="10"/>
  <c r="BM4700" i="10"/>
  <c r="BL4700" i="10"/>
  <c r="BO4700" i="10" s="1"/>
  <c r="BP4699" i="10"/>
  <c r="BO4699" i="10"/>
  <c r="BM4699" i="10"/>
  <c r="BL4699" i="10"/>
  <c r="BM4698" i="10"/>
  <c r="BP4698" i="10" s="1"/>
  <c r="BL4698" i="10"/>
  <c r="BM4697" i="10"/>
  <c r="BL4697" i="10"/>
  <c r="BM4696" i="10"/>
  <c r="BL4696" i="10"/>
  <c r="BP4696" i="10" s="1"/>
  <c r="BM4695" i="10"/>
  <c r="BL4695" i="10"/>
  <c r="BO4695" i="10" s="1"/>
  <c r="BM4694" i="10"/>
  <c r="BL4694" i="10"/>
  <c r="BM4693" i="10"/>
  <c r="BL4693" i="10"/>
  <c r="BM4692" i="10"/>
  <c r="BL4692" i="10"/>
  <c r="BM4691" i="10"/>
  <c r="BL4691" i="10"/>
  <c r="BO4691" i="10" s="1"/>
  <c r="BP4690" i="10"/>
  <c r="BO4690" i="10"/>
  <c r="BM4690" i="10"/>
  <c r="BL4690" i="10"/>
  <c r="BO4689" i="10"/>
  <c r="BM4689" i="10"/>
  <c r="BP4689" i="10" s="1"/>
  <c r="BL4689" i="10"/>
  <c r="BM4688" i="10"/>
  <c r="BL4688" i="10"/>
  <c r="BM4687" i="10"/>
  <c r="BL4687" i="10"/>
  <c r="BM4686" i="10"/>
  <c r="BL4686" i="10"/>
  <c r="BM4685" i="10"/>
  <c r="BL4685" i="10"/>
  <c r="BO4685" i="10" s="1"/>
  <c r="BP4684" i="10"/>
  <c r="BO4684" i="10"/>
  <c r="BM4684" i="10"/>
  <c r="BL4684" i="10"/>
  <c r="BM4683" i="10"/>
  <c r="BL4683" i="10"/>
  <c r="BO4683" i="10" s="1"/>
  <c r="BO4682" i="10"/>
  <c r="BM4682" i="10"/>
  <c r="BL4682" i="10"/>
  <c r="BM4681" i="10"/>
  <c r="BL4681" i="10"/>
  <c r="BM4680" i="10"/>
  <c r="BL4680" i="10"/>
  <c r="BO4680" i="10" s="1"/>
  <c r="BM4679" i="10"/>
  <c r="BL4679" i="10"/>
  <c r="BO4679" i="10" s="1"/>
  <c r="BM4678" i="10"/>
  <c r="BP4678" i="10" s="1"/>
  <c r="BL4678" i="10"/>
  <c r="BO4678" i="10" s="1"/>
  <c r="BO4677" i="10"/>
  <c r="BM4677" i="10"/>
  <c r="BL4677" i="10"/>
  <c r="BP4677" i="10" s="1"/>
  <c r="BM4676" i="10"/>
  <c r="BL4676" i="10"/>
  <c r="BO4676" i="10" s="1"/>
  <c r="BM4675" i="10"/>
  <c r="BL4675" i="10"/>
  <c r="BO4675" i="10" s="1"/>
  <c r="BM4674" i="10"/>
  <c r="BL4674" i="10"/>
  <c r="BO4674" i="10" s="1"/>
  <c r="BP4673" i="10"/>
  <c r="BO4673" i="10"/>
  <c r="BM4673" i="10"/>
  <c r="BL4673" i="10"/>
  <c r="BM4672" i="10"/>
  <c r="BL4672" i="10"/>
  <c r="BM4671" i="10"/>
  <c r="BL4671" i="10"/>
  <c r="BM4670" i="10"/>
  <c r="BL4670" i="10"/>
  <c r="BO4670" i="10" s="1"/>
  <c r="BM4669" i="10"/>
  <c r="BP4669" i="10" s="1"/>
  <c r="BL4669" i="10"/>
  <c r="BM4668" i="10"/>
  <c r="BL4668" i="10"/>
  <c r="BM4667" i="10"/>
  <c r="BL4667" i="10"/>
  <c r="BM4666" i="10"/>
  <c r="BP4666" i="10" s="1"/>
  <c r="BL4666" i="10"/>
  <c r="BM4665" i="10"/>
  <c r="BL4665" i="10"/>
  <c r="BM4664" i="10"/>
  <c r="BP4664" i="10" s="1"/>
  <c r="BL4664" i="10"/>
  <c r="BM4663" i="10"/>
  <c r="BL4663" i="10"/>
  <c r="BO4663" i="10" s="1"/>
  <c r="BM4662" i="10"/>
  <c r="BL4662" i="10"/>
  <c r="BP4662" i="10" s="1"/>
  <c r="BP4661" i="10"/>
  <c r="BM4661" i="10"/>
  <c r="BL4661" i="10"/>
  <c r="BO4661" i="10" s="1"/>
  <c r="BM4660" i="10"/>
  <c r="BL4660" i="10"/>
  <c r="BM4659" i="10"/>
  <c r="BL4659" i="10"/>
  <c r="BO4659" i="10" s="1"/>
  <c r="BO4658" i="10"/>
  <c r="BM4658" i="10"/>
  <c r="BL4658" i="10"/>
  <c r="BM4657" i="10"/>
  <c r="BL4657" i="10"/>
  <c r="BM4656" i="10"/>
  <c r="BL4656" i="10"/>
  <c r="BM4655" i="10"/>
  <c r="BL4655" i="10"/>
  <c r="BM4654" i="10"/>
  <c r="BL4654" i="10"/>
  <c r="BM4653" i="10"/>
  <c r="BL4653" i="10"/>
  <c r="BO4653" i="10" s="1"/>
  <c r="BM4652" i="10"/>
  <c r="BL4652" i="10"/>
  <c r="BM4651" i="10"/>
  <c r="BL4651" i="10"/>
  <c r="BM4650" i="10"/>
  <c r="BL4650" i="10"/>
  <c r="BP4649" i="10"/>
  <c r="BM4649" i="10"/>
  <c r="BO4649" i="10" s="1"/>
  <c r="BL4649" i="10"/>
  <c r="BM4648" i="10"/>
  <c r="BL4648" i="10"/>
  <c r="BM4647" i="10"/>
  <c r="BL4647" i="10"/>
  <c r="BP4646" i="10"/>
  <c r="BM4646" i="10"/>
  <c r="BO4646" i="10" s="1"/>
  <c r="BL4646" i="10"/>
  <c r="BM4645" i="10"/>
  <c r="BL4645" i="10"/>
  <c r="BM4644" i="10"/>
  <c r="BL4644" i="10"/>
  <c r="BO4644" i="10" s="1"/>
  <c r="BM4643" i="10"/>
  <c r="BP4643" i="10" s="1"/>
  <c r="BL4643" i="10"/>
  <c r="BM4642" i="10"/>
  <c r="BL4642" i="10"/>
  <c r="BO4641" i="10"/>
  <c r="BM4641" i="10"/>
  <c r="BP4641" i="10" s="1"/>
  <c r="BL4641" i="10"/>
  <c r="BM4640" i="10"/>
  <c r="BL4640" i="10"/>
  <c r="BM4639" i="10"/>
  <c r="BL4639" i="10"/>
  <c r="BM4638" i="10"/>
  <c r="BP4638" i="10" s="1"/>
  <c r="BL4638" i="10"/>
  <c r="BM4637" i="10"/>
  <c r="BL4637" i="10"/>
  <c r="BP4637" i="10" s="1"/>
  <c r="BM4636" i="10"/>
  <c r="BL4636" i="10"/>
  <c r="BO4635" i="10"/>
  <c r="BM4635" i="10"/>
  <c r="BP4635" i="10" s="1"/>
  <c r="BL4635" i="10"/>
  <c r="BM4634" i="10"/>
  <c r="BP4634" i="10" s="1"/>
  <c r="BL4634" i="10"/>
  <c r="BP4633" i="10"/>
  <c r="BM4633" i="10"/>
  <c r="BL4633" i="10"/>
  <c r="BM4632" i="10"/>
  <c r="BL4632" i="10"/>
  <c r="BP4632" i="10" s="1"/>
  <c r="BP4631" i="10"/>
  <c r="BO4631" i="10"/>
  <c r="BM4631" i="10"/>
  <c r="BL4631" i="10"/>
  <c r="BM4630" i="10"/>
  <c r="BL4630" i="10"/>
  <c r="BO4630" i="10" s="1"/>
  <c r="BM4629" i="10"/>
  <c r="BL4629" i="10"/>
  <c r="BM4628" i="10"/>
  <c r="BL4628" i="10"/>
  <c r="BO4627" i="10"/>
  <c r="BM4627" i="10"/>
  <c r="BL4627" i="10"/>
  <c r="BM4626" i="10"/>
  <c r="BP4626" i="10" s="1"/>
  <c r="BL4626" i="10"/>
  <c r="BM4625" i="10"/>
  <c r="BP4625" i="10" s="1"/>
  <c r="BL4625" i="10"/>
  <c r="BM4624" i="10"/>
  <c r="BL4624" i="10"/>
  <c r="BO4624" i="10" s="1"/>
  <c r="BM4623" i="10"/>
  <c r="BL4623" i="10"/>
  <c r="BP4623" i="10" s="1"/>
  <c r="BM4622" i="10"/>
  <c r="BL4622" i="10"/>
  <c r="BP4622" i="10" s="1"/>
  <c r="BM4621" i="10"/>
  <c r="BL4621" i="10"/>
  <c r="BP4621" i="10" s="1"/>
  <c r="BM4620" i="10"/>
  <c r="BL4620" i="10"/>
  <c r="BP4620" i="10" s="1"/>
  <c r="BP4619" i="10"/>
  <c r="BM4619" i="10"/>
  <c r="BL4619" i="10"/>
  <c r="BM4618" i="10"/>
  <c r="BL4618" i="10"/>
  <c r="BO4617" i="10"/>
  <c r="BM4617" i="10"/>
  <c r="BL4617" i="10"/>
  <c r="BM4616" i="10"/>
  <c r="BL4616" i="10"/>
  <c r="BM4615" i="10"/>
  <c r="BL4615" i="10"/>
  <c r="BM4614" i="10"/>
  <c r="BL4614" i="10"/>
  <c r="BM4613" i="10"/>
  <c r="BL4613" i="10"/>
  <c r="BO4613" i="10" s="1"/>
  <c r="BM4612" i="10"/>
  <c r="BL4612" i="10"/>
  <c r="BM4611" i="10"/>
  <c r="BL4611" i="10"/>
  <c r="BM4610" i="10"/>
  <c r="BP4610" i="10" s="1"/>
  <c r="BL4610" i="10"/>
  <c r="BO4610" i="10" s="1"/>
  <c r="BO4609" i="10"/>
  <c r="BM4609" i="10"/>
  <c r="BL4609" i="10"/>
  <c r="BM4608" i="10"/>
  <c r="BL4608" i="10"/>
  <c r="BO4607" i="10"/>
  <c r="BM4607" i="10"/>
  <c r="BL4607" i="10"/>
  <c r="BM4606" i="10"/>
  <c r="BL4606" i="10"/>
  <c r="BM4605" i="10"/>
  <c r="BL4605" i="10"/>
  <c r="BP4605" i="10" s="1"/>
  <c r="BP4604" i="10"/>
  <c r="BM4604" i="10"/>
  <c r="BO4604" i="10" s="1"/>
  <c r="BL4604" i="10"/>
  <c r="BM4603" i="10"/>
  <c r="BL4603" i="10"/>
  <c r="BO4603" i="10" s="1"/>
  <c r="BO4602" i="10"/>
  <c r="BM4602" i="10"/>
  <c r="BL4602" i="10"/>
  <c r="BM4601" i="10"/>
  <c r="BL4601" i="10"/>
  <c r="BM4600" i="10"/>
  <c r="BL4600" i="10"/>
  <c r="BM4599" i="10"/>
  <c r="BL4599" i="10"/>
  <c r="BP4598" i="10"/>
  <c r="BO4598" i="10"/>
  <c r="BM4598" i="10"/>
  <c r="BL4598" i="10"/>
  <c r="BM4597" i="10"/>
  <c r="BL4597" i="10"/>
  <c r="BP4597" i="10" s="1"/>
  <c r="BO4596" i="10"/>
  <c r="BM4596" i="10"/>
  <c r="BP4596" i="10" s="1"/>
  <c r="BL4596" i="10"/>
  <c r="BM4595" i="10"/>
  <c r="BL4595" i="10"/>
  <c r="BO4595" i="10" s="1"/>
  <c r="BM4594" i="10"/>
  <c r="BL4594" i="10"/>
  <c r="BM4593" i="10"/>
  <c r="BL4593" i="10"/>
  <c r="BM4592" i="10"/>
  <c r="BL4592" i="10"/>
  <c r="BM4591" i="10"/>
  <c r="BL4591" i="10"/>
  <c r="BO4591" i="10" s="1"/>
  <c r="BM4590" i="10"/>
  <c r="BL4590" i="10"/>
  <c r="BM4589" i="10"/>
  <c r="BL4589" i="10"/>
  <c r="BO4589" i="10" s="1"/>
  <c r="BM4588" i="10"/>
  <c r="BL4588" i="10"/>
  <c r="BO4588" i="10" s="1"/>
  <c r="BM4587" i="10"/>
  <c r="BL4587" i="10"/>
  <c r="BM4586" i="10"/>
  <c r="BP4586" i="10" s="1"/>
  <c r="BL4586" i="10"/>
  <c r="BM4585" i="10"/>
  <c r="BL4585" i="10"/>
  <c r="BM4584" i="10"/>
  <c r="BO4584" i="10" s="1"/>
  <c r="BL4584" i="10"/>
  <c r="BM4583" i="10"/>
  <c r="BL4583" i="10"/>
  <c r="BO4583" i="10" s="1"/>
  <c r="BM4582" i="10"/>
  <c r="BO4582" i="10" s="1"/>
  <c r="BL4582" i="10"/>
  <c r="BP4581" i="10"/>
  <c r="BO4581" i="10"/>
  <c r="BM4581" i="10"/>
  <c r="BL4581" i="10"/>
  <c r="BM4580" i="10"/>
  <c r="BL4580" i="10"/>
  <c r="BO4580" i="10" s="1"/>
  <c r="BP4579" i="10"/>
  <c r="BO4579" i="10"/>
  <c r="BM4579" i="10"/>
  <c r="BL4579" i="10"/>
  <c r="BM4578" i="10"/>
  <c r="BP4578" i="10" s="1"/>
  <c r="BL4578" i="10"/>
  <c r="BM4577" i="10"/>
  <c r="BL4577" i="10"/>
  <c r="BO4576" i="10"/>
  <c r="BM4576" i="10"/>
  <c r="BL4576" i="10"/>
  <c r="BM4575" i="10"/>
  <c r="BL4575" i="10"/>
  <c r="BO4575" i="10" s="1"/>
  <c r="BM4574" i="10"/>
  <c r="BL4574" i="10"/>
  <c r="BM4573" i="10"/>
  <c r="BL4573" i="10"/>
  <c r="BM4572" i="10"/>
  <c r="BL4572" i="10"/>
  <c r="BM4571" i="10"/>
  <c r="BL4571" i="10"/>
  <c r="BM4570" i="10"/>
  <c r="BP4570" i="10" s="1"/>
  <c r="BL4570" i="10"/>
  <c r="BM4569" i="10"/>
  <c r="BL4569" i="10"/>
  <c r="BO4568" i="10"/>
  <c r="BM4568" i="10"/>
  <c r="BL4568" i="10"/>
  <c r="BM4567" i="10"/>
  <c r="BL4567" i="10"/>
  <c r="BM4566" i="10"/>
  <c r="BP4566" i="10" s="1"/>
  <c r="BL4566" i="10"/>
  <c r="BO4566" i="10" s="1"/>
  <c r="BM4565" i="10"/>
  <c r="BL4565" i="10"/>
  <c r="BO4565" i="10" s="1"/>
  <c r="BM4564" i="10"/>
  <c r="BL4564" i="10"/>
  <c r="BM4563" i="10"/>
  <c r="BL4563" i="10"/>
  <c r="BM4562" i="10"/>
  <c r="BL4562" i="10"/>
  <c r="BP4561" i="10"/>
  <c r="BO4561" i="10"/>
  <c r="BM4561" i="10"/>
  <c r="BL4561" i="10"/>
  <c r="BM4560" i="10"/>
  <c r="BL4560" i="10"/>
  <c r="BM4559" i="10"/>
  <c r="BL4559" i="10"/>
  <c r="BP4559" i="10" s="1"/>
  <c r="BO4558" i="10"/>
  <c r="BM4558" i="10"/>
  <c r="BL4558" i="10"/>
  <c r="BM4557" i="10"/>
  <c r="BL4557" i="10"/>
  <c r="BP4557" i="10" s="1"/>
  <c r="BP4556" i="10"/>
  <c r="BO4556" i="10"/>
  <c r="BM4556" i="10"/>
  <c r="BL4556" i="10"/>
  <c r="BO4555" i="10"/>
  <c r="BM4555" i="10"/>
  <c r="BL4555" i="10"/>
  <c r="BM4554" i="10"/>
  <c r="BL4554" i="10"/>
  <c r="BM4553" i="10"/>
  <c r="BL4553" i="10"/>
  <c r="BO4553" i="10" s="1"/>
  <c r="BM4552" i="10"/>
  <c r="BL4552" i="10"/>
  <c r="BM4551" i="10"/>
  <c r="BL4551" i="10"/>
  <c r="BM4550" i="10"/>
  <c r="BP4550" i="10" s="1"/>
  <c r="BL4550" i="10"/>
  <c r="BM4549" i="10"/>
  <c r="BL4549" i="10"/>
  <c r="BM4548" i="10"/>
  <c r="BL4548" i="10"/>
  <c r="BO4548" i="10" s="1"/>
  <c r="BM4547" i="10"/>
  <c r="BL4547" i="10"/>
  <c r="BM4546" i="10"/>
  <c r="BO4546" i="10" s="1"/>
  <c r="BL4546" i="10"/>
  <c r="BM4545" i="10"/>
  <c r="BP4545" i="10" s="1"/>
  <c r="BL4545" i="10"/>
  <c r="BM4544" i="10"/>
  <c r="BL4544" i="10"/>
  <c r="BM4543" i="10"/>
  <c r="BL4543" i="10"/>
  <c r="BM4542" i="10"/>
  <c r="BL4542" i="10"/>
  <c r="BP4541" i="10"/>
  <c r="BO4541" i="10"/>
  <c r="BM4541" i="10"/>
  <c r="BL4541" i="10"/>
  <c r="BM4540" i="10"/>
  <c r="BP4540" i="10" s="1"/>
  <c r="BL4540" i="10"/>
  <c r="BM4539" i="10"/>
  <c r="BL4539" i="10"/>
  <c r="BM4538" i="10"/>
  <c r="BP4538" i="10" s="1"/>
  <c r="BL4538" i="10"/>
  <c r="BO4537" i="10"/>
  <c r="BM4537" i="10"/>
  <c r="BL4537" i="10"/>
  <c r="BM4536" i="10"/>
  <c r="BL4536" i="10"/>
  <c r="BP4536" i="10" s="1"/>
  <c r="BM4535" i="10"/>
  <c r="BP4535" i="10" s="1"/>
  <c r="BL4535" i="10"/>
  <c r="BM4534" i="10"/>
  <c r="BL4534" i="10"/>
  <c r="BO4534" i="10" s="1"/>
  <c r="BP4533" i="10"/>
  <c r="BO4533" i="10"/>
  <c r="BM4533" i="10"/>
  <c r="BL4533" i="10"/>
  <c r="BM4532" i="10"/>
  <c r="BL4532" i="10"/>
  <c r="BP4532" i="10" s="1"/>
  <c r="BM4531" i="10"/>
  <c r="BL4531" i="10"/>
  <c r="BO4531" i="10" s="1"/>
  <c r="BM4530" i="10"/>
  <c r="BL4530" i="10"/>
  <c r="BM4529" i="10"/>
  <c r="BP4529" i="10" s="1"/>
  <c r="BL4529" i="10"/>
  <c r="BP4528" i="10"/>
  <c r="BM4528" i="10"/>
  <c r="BL4528" i="10"/>
  <c r="BO4528" i="10" s="1"/>
  <c r="BM4527" i="10"/>
  <c r="BL4527" i="10"/>
  <c r="BM4526" i="10"/>
  <c r="BP4526" i="10" s="1"/>
  <c r="BL4526" i="10"/>
  <c r="BO4526" i="10" s="1"/>
  <c r="BM4525" i="10"/>
  <c r="BP4525" i="10" s="1"/>
  <c r="BL4525" i="10"/>
  <c r="BM4524" i="10"/>
  <c r="BL4524" i="10"/>
  <c r="BM4523" i="10"/>
  <c r="BL4523" i="10"/>
  <c r="BM4522" i="10"/>
  <c r="BL4522" i="10"/>
  <c r="BP4522" i="10" s="1"/>
  <c r="BO4521" i="10"/>
  <c r="BM4521" i="10"/>
  <c r="BP4521" i="10" s="1"/>
  <c r="BL4521" i="10"/>
  <c r="BM4520" i="10"/>
  <c r="BL4520" i="10"/>
  <c r="BP4520" i="10" s="1"/>
  <c r="BP4519" i="10"/>
  <c r="BM4519" i="10"/>
  <c r="BL4519" i="10"/>
  <c r="BO4519" i="10" s="1"/>
  <c r="BM4518" i="10"/>
  <c r="BP4518" i="10" s="1"/>
  <c r="BL4518" i="10"/>
  <c r="BM4517" i="10"/>
  <c r="BO4517" i="10" s="1"/>
  <c r="BL4517" i="10"/>
  <c r="BM4516" i="10"/>
  <c r="BL4516" i="10"/>
  <c r="BO4516" i="10" s="1"/>
  <c r="BM4515" i="10"/>
  <c r="BL4515" i="10"/>
  <c r="BM4514" i="10"/>
  <c r="BL4514" i="10"/>
  <c r="BM4513" i="10"/>
  <c r="BL4513" i="10"/>
  <c r="BM4512" i="10"/>
  <c r="BL4512" i="10"/>
  <c r="BM4511" i="10"/>
  <c r="BL4511" i="10"/>
  <c r="BM4510" i="10"/>
  <c r="BP4510" i="10" s="1"/>
  <c r="BL4510" i="10"/>
  <c r="BM4509" i="10"/>
  <c r="BL4509" i="10"/>
  <c r="BO4509" i="10" s="1"/>
  <c r="BM4508" i="10"/>
  <c r="BP4508" i="10" s="1"/>
  <c r="BL4508" i="10"/>
  <c r="BM4507" i="10"/>
  <c r="BL4507" i="10"/>
  <c r="BM4506" i="10"/>
  <c r="BL4506" i="10"/>
  <c r="BM4505" i="10"/>
  <c r="BP4505" i="10" s="1"/>
  <c r="BL4505" i="10"/>
  <c r="BM4504" i="10"/>
  <c r="BP4504" i="10" s="1"/>
  <c r="BL4504" i="10"/>
  <c r="BM4503" i="10"/>
  <c r="BP4503" i="10" s="1"/>
  <c r="BL4503" i="10"/>
  <c r="BO4503" i="10" s="1"/>
  <c r="BM4502" i="10"/>
  <c r="BO4502" i="10" s="1"/>
  <c r="BL4502" i="10"/>
  <c r="BM4501" i="10"/>
  <c r="BL4501" i="10"/>
  <c r="BO4501" i="10" s="1"/>
  <c r="BM4500" i="10"/>
  <c r="BL4500" i="10"/>
  <c r="BM4499" i="10"/>
  <c r="BP4499" i="10" s="1"/>
  <c r="BL4499" i="10"/>
  <c r="BM4498" i="10"/>
  <c r="BL4498" i="10"/>
  <c r="BP4498" i="10" s="1"/>
  <c r="BO4497" i="10"/>
  <c r="BM4497" i="10"/>
  <c r="BL4497" i="10"/>
  <c r="BM4496" i="10"/>
  <c r="BL4496" i="10"/>
  <c r="BM4495" i="10"/>
  <c r="BP4495" i="10" s="1"/>
  <c r="BL4495" i="10"/>
  <c r="BM4494" i="10"/>
  <c r="BL4494" i="10"/>
  <c r="BP4494" i="10" s="1"/>
  <c r="BM4493" i="10"/>
  <c r="BL4493" i="10"/>
  <c r="BM4492" i="10"/>
  <c r="BL4492" i="10"/>
  <c r="BM4491" i="10"/>
  <c r="BL4491" i="10"/>
  <c r="BM4490" i="10"/>
  <c r="BL4490" i="10"/>
  <c r="BM4489" i="10"/>
  <c r="BP4489" i="10" s="1"/>
  <c r="BL4489" i="10"/>
  <c r="BM4488" i="10"/>
  <c r="BL4488" i="10"/>
  <c r="BM4487" i="10"/>
  <c r="BO4487" i="10" s="1"/>
  <c r="BL4487" i="10"/>
  <c r="BM4486" i="10"/>
  <c r="BL4486" i="10"/>
  <c r="BP4486" i="10" s="1"/>
  <c r="BM4485" i="10"/>
  <c r="BL4485" i="10"/>
  <c r="BO4485" i="10" s="1"/>
  <c r="BM4484" i="10"/>
  <c r="BL4484" i="10"/>
  <c r="BO4484" i="10" s="1"/>
  <c r="BM4483" i="10"/>
  <c r="BP4483" i="10" s="1"/>
  <c r="BL4483" i="10"/>
  <c r="BM4482" i="10"/>
  <c r="BL4482" i="10"/>
  <c r="BM4481" i="10"/>
  <c r="BL4481" i="10"/>
  <c r="BM4480" i="10"/>
  <c r="BL4480" i="10"/>
  <c r="BO4480" i="10" s="1"/>
  <c r="BM4479" i="10"/>
  <c r="BL4479" i="10"/>
  <c r="BO4478" i="10"/>
  <c r="BM4478" i="10"/>
  <c r="BL4478" i="10"/>
  <c r="BM4477" i="10"/>
  <c r="BL4477" i="10"/>
  <c r="BM4476" i="10"/>
  <c r="BL4476" i="10"/>
  <c r="BM4475" i="10"/>
  <c r="BP4475" i="10" s="1"/>
  <c r="BL4475" i="10"/>
  <c r="BM4474" i="10"/>
  <c r="BL4474" i="10"/>
  <c r="BO4474" i="10" s="1"/>
  <c r="BM4473" i="10"/>
  <c r="BP4473" i="10" s="1"/>
  <c r="BL4473" i="10"/>
  <c r="BO4472" i="10"/>
  <c r="BM4472" i="10"/>
  <c r="BL4472" i="10"/>
  <c r="BM4471" i="10"/>
  <c r="BL4471" i="10"/>
  <c r="BM4470" i="10"/>
  <c r="BP4470" i="10" s="1"/>
  <c r="BL4470" i="10"/>
  <c r="BM4469" i="10"/>
  <c r="BL4469" i="10"/>
  <c r="BM4468" i="10"/>
  <c r="BL4468" i="10"/>
  <c r="BM4467" i="10"/>
  <c r="BL4467" i="10"/>
  <c r="BM4466" i="10"/>
  <c r="BO4466" i="10" s="1"/>
  <c r="BL4466" i="10"/>
  <c r="BM4465" i="10"/>
  <c r="BP4465" i="10" s="1"/>
  <c r="BL4465" i="10"/>
  <c r="BO4465" i="10" s="1"/>
  <c r="BM4464" i="10"/>
  <c r="BL4464" i="10"/>
  <c r="BM4463" i="10"/>
  <c r="BL4463" i="10"/>
  <c r="BO4463" i="10" s="1"/>
  <c r="BM4462" i="10"/>
  <c r="BL4462" i="10"/>
  <c r="BM4461" i="10"/>
  <c r="BL4461" i="10"/>
  <c r="BO4461" i="10" s="1"/>
  <c r="BO4460" i="10"/>
  <c r="BM4460" i="10"/>
  <c r="BP4460" i="10" s="1"/>
  <c r="BL4460" i="10"/>
  <c r="BM4459" i="10"/>
  <c r="BL4459" i="10"/>
  <c r="BO4459" i="10" s="1"/>
  <c r="BM4458" i="10"/>
  <c r="BL4458" i="10"/>
  <c r="BO4458" i="10" s="1"/>
  <c r="BO4457" i="10"/>
  <c r="BM4457" i="10"/>
  <c r="BL4457" i="10"/>
  <c r="BP4457" i="10" s="1"/>
  <c r="BM4456" i="10"/>
  <c r="BP4456" i="10" s="1"/>
  <c r="BL4456" i="10"/>
  <c r="BO4456" i="10" s="1"/>
  <c r="BO4455" i="10"/>
  <c r="BM4455" i="10"/>
  <c r="BP4455" i="10" s="1"/>
  <c r="BL4455" i="10"/>
  <c r="BP4454" i="10"/>
  <c r="BM4454" i="10"/>
  <c r="BL4454" i="10"/>
  <c r="BO4454" i="10" s="1"/>
  <c r="BP4453" i="10"/>
  <c r="BO4453" i="10"/>
  <c r="BM4453" i="10"/>
  <c r="BL4453" i="10"/>
  <c r="BM4452" i="10"/>
  <c r="BL4452" i="10"/>
  <c r="BP4452" i="10" s="1"/>
  <c r="BM4451" i="10"/>
  <c r="BL4451" i="10"/>
  <c r="BM4450" i="10"/>
  <c r="BP4450" i="10" s="1"/>
  <c r="BL4450" i="10"/>
  <c r="BM4449" i="10"/>
  <c r="BL4449" i="10"/>
  <c r="BO4449" i="10" s="1"/>
  <c r="BM4448" i="10"/>
  <c r="BP4448" i="10" s="1"/>
  <c r="BL4448" i="10"/>
  <c r="BM4447" i="10"/>
  <c r="BL4447" i="10"/>
  <c r="BM4446" i="10"/>
  <c r="BO4446" i="10" s="1"/>
  <c r="BL4446" i="10"/>
  <c r="BM4445" i="10"/>
  <c r="BL4445" i="10"/>
  <c r="BP4444" i="10"/>
  <c r="BO4444" i="10"/>
  <c r="BM4444" i="10"/>
  <c r="BL4444" i="10"/>
  <c r="BM4443" i="10"/>
  <c r="BL4443" i="10"/>
  <c r="BM4442" i="10"/>
  <c r="BO4442" i="10" s="1"/>
  <c r="BL4442" i="10"/>
  <c r="BM4441" i="10"/>
  <c r="BP4441" i="10" s="1"/>
  <c r="BL4441" i="10"/>
  <c r="BO4441" i="10" s="1"/>
  <c r="BM4440" i="10"/>
  <c r="BL4440" i="10"/>
  <c r="BM4439" i="10"/>
  <c r="BP4439" i="10" s="1"/>
  <c r="BL4439" i="10"/>
  <c r="BM4438" i="10"/>
  <c r="BP4438" i="10" s="1"/>
  <c r="BL4438" i="10"/>
  <c r="BM4437" i="10"/>
  <c r="BL4437" i="10"/>
  <c r="BP4436" i="10"/>
  <c r="BM4436" i="10"/>
  <c r="BO4436" i="10" s="1"/>
  <c r="BL4436" i="10"/>
  <c r="BM4435" i="10"/>
  <c r="BL4435" i="10"/>
  <c r="BM4434" i="10"/>
  <c r="BP4434" i="10" s="1"/>
  <c r="BL4434" i="10"/>
  <c r="BM4433" i="10"/>
  <c r="BL4433" i="10"/>
  <c r="BM4432" i="10"/>
  <c r="BL4432" i="10"/>
  <c r="BM4431" i="10"/>
  <c r="BL4431" i="10"/>
  <c r="BM4430" i="10"/>
  <c r="BL4430" i="10"/>
  <c r="BM4429" i="10"/>
  <c r="BL4429" i="10"/>
  <c r="BO4428" i="10"/>
  <c r="BM4428" i="10"/>
  <c r="BP4428" i="10" s="1"/>
  <c r="BL4428" i="10"/>
  <c r="BM4427" i="10"/>
  <c r="BL4427" i="10"/>
  <c r="BO4426" i="10"/>
  <c r="BM4426" i="10"/>
  <c r="BP4426" i="10" s="1"/>
  <c r="BL4426" i="10"/>
  <c r="BM4425" i="10"/>
  <c r="BP4425" i="10" s="1"/>
  <c r="BL4425" i="10"/>
  <c r="BM4424" i="10"/>
  <c r="BL4424" i="10"/>
  <c r="BP4424" i="10" s="1"/>
  <c r="BM4423" i="10"/>
  <c r="BL4423" i="10"/>
  <c r="BO4423" i="10" s="1"/>
  <c r="BO4422" i="10"/>
  <c r="BM4422" i="10"/>
  <c r="BL4422" i="10"/>
  <c r="BM4421" i="10"/>
  <c r="BL4421" i="10"/>
  <c r="BO4421" i="10" s="1"/>
  <c r="BM4420" i="10"/>
  <c r="BL4420" i="10"/>
  <c r="BM4419" i="10"/>
  <c r="BP4419" i="10" s="1"/>
  <c r="BL4419" i="10"/>
  <c r="BM4418" i="10"/>
  <c r="BP4418" i="10" s="1"/>
  <c r="BL4418" i="10"/>
  <c r="BM4417" i="10"/>
  <c r="BL4417" i="10"/>
  <c r="BP4417" i="10" s="1"/>
  <c r="BP4416" i="10"/>
  <c r="BM4416" i="10"/>
  <c r="BL4416" i="10"/>
  <c r="BP4415" i="10"/>
  <c r="BM4415" i="10"/>
  <c r="BL4415" i="10"/>
  <c r="BP4414" i="10"/>
  <c r="BM4414" i="10"/>
  <c r="BL4414" i="10"/>
  <c r="BM4413" i="10"/>
  <c r="BL4413" i="10"/>
  <c r="BO4413" i="10" s="1"/>
  <c r="BM4412" i="10"/>
  <c r="BL4412" i="10"/>
  <c r="BO4411" i="10"/>
  <c r="BM4411" i="10"/>
  <c r="BP4411" i="10" s="1"/>
  <c r="BL4411" i="10"/>
  <c r="BM4410" i="10"/>
  <c r="BL4410" i="10"/>
  <c r="BM4409" i="10"/>
  <c r="BL4409" i="10"/>
  <c r="BO4409" i="10" s="1"/>
  <c r="BM4408" i="10"/>
  <c r="BL4408" i="10"/>
  <c r="BO4408" i="10" s="1"/>
  <c r="BM4407" i="10"/>
  <c r="BO4407" i="10" s="1"/>
  <c r="BL4407" i="10"/>
  <c r="BM4406" i="10"/>
  <c r="BP4406" i="10" s="1"/>
  <c r="BL4406" i="10"/>
  <c r="BO4406" i="10" s="1"/>
  <c r="BM4405" i="10"/>
  <c r="BL4405" i="10"/>
  <c r="BO4405" i="10" s="1"/>
  <c r="BM4404" i="10"/>
  <c r="BP4404" i="10" s="1"/>
  <c r="BL4404" i="10"/>
  <c r="BP4403" i="10"/>
  <c r="BO4403" i="10"/>
  <c r="BM4403" i="10"/>
  <c r="BL4403" i="10"/>
  <c r="BM4402" i="10"/>
  <c r="BL4402" i="10"/>
  <c r="BP4402" i="10" s="1"/>
  <c r="BM4401" i="10"/>
  <c r="BL4401" i="10"/>
  <c r="BM4400" i="10"/>
  <c r="BP4400" i="10" s="1"/>
  <c r="BL4400" i="10"/>
  <c r="BM4399" i="10"/>
  <c r="BL4399" i="10"/>
  <c r="BM4398" i="10"/>
  <c r="BL4398" i="10"/>
  <c r="BM4397" i="10"/>
  <c r="BL4397" i="10"/>
  <c r="BM4396" i="10"/>
  <c r="BP4396" i="10" s="1"/>
  <c r="BL4396" i="10"/>
  <c r="BO4396" i="10" s="1"/>
  <c r="BO4395" i="10"/>
  <c r="BM4395" i="10"/>
  <c r="BL4395" i="10"/>
  <c r="BM4394" i="10"/>
  <c r="BL4394" i="10"/>
  <c r="BO4394" i="10" s="1"/>
  <c r="BM4393" i="10"/>
  <c r="BL4393" i="10"/>
  <c r="BM4392" i="10"/>
  <c r="BL4392" i="10"/>
  <c r="BM4391" i="10"/>
  <c r="BL4391" i="10"/>
  <c r="BM4390" i="10"/>
  <c r="BL4390" i="10"/>
  <c r="BO4390" i="10" s="1"/>
  <c r="BM4389" i="10"/>
  <c r="BL4389" i="10"/>
  <c r="BO4389" i="10" s="1"/>
  <c r="BM4388" i="10"/>
  <c r="BL4388" i="10"/>
  <c r="BO4388" i="10" s="1"/>
  <c r="BM4387" i="10"/>
  <c r="BL4387" i="10"/>
  <c r="BP4386" i="10"/>
  <c r="BM4386" i="10"/>
  <c r="BL4386" i="10"/>
  <c r="BM4385" i="10"/>
  <c r="BL4385" i="10"/>
  <c r="BM4384" i="10"/>
  <c r="BP4384" i="10" s="1"/>
  <c r="BL4384" i="10"/>
  <c r="BM4383" i="10"/>
  <c r="BP4383" i="10" s="1"/>
  <c r="BL4383" i="10"/>
  <c r="BM4382" i="10"/>
  <c r="BL4382" i="10"/>
  <c r="BP4382" i="10" s="1"/>
  <c r="BP4381" i="10"/>
  <c r="BO4381" i="10"/>
  <c r="BM4381" i="10"/>
  <c r="BL4381" i="10"/>
  <c r="BM4380" i="10"/>
  <c r="BL4380" i="10"/>
  <c r="BO4380" i="10" s="1"/>
  <c r="BO4379" i="10"/>
  <c r="BM4379" i="10"/>
  <c r="BP4379" i="10" s="1"/>
  <c r="BL4379" i="10"/>
  <c r="BM4378" i="10"/>
  <c r="BL4378" i="10"/>
  <c r="BP4378" i="10" s="1"/>
  <c r="BM4377" i="10"/>
  <c r="BL4377" i="10"/>
  <c r="BM4376" i="10"/>
  <c r="BL4376" i="10"/>
  <c r="BM4375" i="10"/>
  <c r="BL4375" i="10"/>
  <c r="BM4374" i="10"/>
  <c r="BL4374" i="10"/>
  <c r="BM4373" i="10"/>
  <c r="BP4373" i="10" s="1"/>
  <c r="BL4373" i="10"/>
  <c r="BM4372" i="10"/>
  <c r="BL4372" i="10"/>
  <c r="BP4372" i="10" s="1"/>
  <c r="BM4371" i="10"/>
  <c r="BL4371" i="10"/>
  <c r="BM4370" i="10"/>
  <c r="BP4370" i="10" s="1"/>
  <c r="BL4370" i="10"/>
  <c r="BO4370" i="10" s="1"/>
  <c r="BM4369" i="10"/>
  <c r="BP4369" i="10" s="1"/>
  <c r="BL4369" i="10"/>
  <c r="BM4368" i="10"/>
  <c r="BL4368" i="10"/>
  <c r="BO4368" i="10" s="1"/>
  <c r="BM4367" i="10"/>
  <c r="BL4367" i="10"/>
  <c r="BM4366" i="10"/>
  <c r="BL4366" i="10"/>
  <c r="BO4366" i="10" s="1"/>
  <c r="BM4365" i="10"/>
  <c r="BP4365" i="10" s="1"/>
  <c r="BL4365" i="10"/>
  <c r="BP4364" i="10"/>
  <c r="BM4364" i="10"/>
  <c r="BL4364" i="10"/>
  <c r="BO4364" i="10" s="1"/>
  <c r="BM4363" i="10"/>
  <c r="BL4363" i="10"/>
  <c r="BM4362" i="10"/>
  <c r="BL4362" i="10"/>
  <c r="BM4361" i="10"/>
  <c r="BL4361" i="10"/>
  <c r="BM4360" i="10"/>
  <c r="BP4360" i="10" s="1"/>
  <c r="BL4360" i="10"/>
  <c r="BM4359" i="10"/>
  <c r="BL4359" i="10"/>
  <c r="BO4359" i="10" s="1"/>
  <c r="BM4358" i="10"/>
  <c r="BL4358" i="10"/>
  <c r="BO4358" i="10" s="1"/>
  <c r="BM4357" i="10"/>
  <c r="BO4357" i="10" s="1"/>
  <c r="BL4357" i="10"/>
  <c r="BM4356" i="10"/>
  <c r="BP4356" i="10" s="1"/>
  <c r="BL4356" i="10"/>
  <c r="BM4355" i="10"/>
  <c r="BL4355" i="10"/>
  <c r="BO4355" i="10" s="1"/>
  <c r="BM4354" i="10"/>
  <c r="BL4354" i="10"/>
  <c r="BO4354" i="10" s="1"/>
  <c r="BM4353" i="10"/>
  <c r="BL4353" i="10"/>
  <c r="BO4353" i="10" s="1"/>
  <c r="BM4352" i="10"/>
  <c r="BL4352" i="10"/>
  <c r="BO4351" i="10"/>
  <c r="BM4351" i="10"/>
  <c r="BP4351" i="10" s="1"/>
  <c r="BL4351" i="10"/>
  <c r="BM4350" i="10"/>
  <c r="BL4350" i="10"/>
  <c r="BM4349" i="10"/>
  <c r="BL4349" i="10"/>
  <c r="BO4349" i="10" s="1"/>
  <c r="BP4348" i="10"/>
  <c r="BM4348" i="10"/>
  <c r="BO4348" i="10" s="1"/>
  <c r="BL4348" i="10"/>
  <c r="BM4347" i="10"/>
  <c r="BL4347" i="10"/>
  <c r="BP4347" i="10" s="1"/>
  <c r="BM4346" i="10"/>
  <c r="BL4346" i="10"/>
  <c r="BP4346" i="10" s="1"/>
  <c r="BP4345" i="10"/>
  <c r="BO4345" i="10"/>
  <c r="BM4345" i="10"/>
  <c r="BL4345" i="10"/>
  <c r="BM4344" i="10"/>
  <c r="BL4344" i="10"/>
  <c r="BP4344" i="10" s="1"/>
  <c r="BM4343" i="10"/>
  <c r="BL4343" i="10"/>
  <c r="BM4342" i="10"/>
  <c r="BL4342" i="10"/>
  <c r="BP4341" i="10"/>
  <c r="BO4341" i="10"/>
  <c r="BM4341" i="10"/>
  <c r="BL4341" i="10"/>
  <c r="BM4340" i="10"/>
  <c r="BO4340" i="10" s="1"/>
  <c r="BL4340" i="10"/>
  <c r="BM4339" i="10"/>
  <c r="BL4339" i="10"/>
  <c r="BM4338" i="10"/>
  <c r="BL4338" i="10"/>
  <c r="BO4338" i="10" s="1"/>
  <c r="BO4337" i="10"/>
  <c r="BM4337" i="10"/>
  <c r="BL4337" i="10"/>
  <c r="BP4337" i="10" s="1"/>
  <c r="BM4336" i="10"/>
  <c r="BL4336" i="10"/>
  <c r="BO4335" i="10"/>
  <c r="BM4335" i="10"/>
  <c r="BP4335" i="10" s="1"/>
  <c r="BL4335" i="10"/>
  <c r="BO4334" i="10"/>
  <c r="BM4334" i="10"/>
  <c r="BL4334" i="10"/>
  <c r="BM4333" i="10"/>
  <c r="BL4333" i="10"/>
  <c r="BO4332" i="10"/>
  <c r="BM4332" i="10"/>
  <c r="BL4332" i="10"/>
  <c r="BP4331" i="10"/>
  <c r="BM4331" i="10"/>
  <c r="BO4331" i="10" s="1"/>
  <c r="BL4331" i="10"/>
  <c r="BO4330" i="10"/>
  <c r="BM4330" i="10"/>
  <c r="BP4330" i="10" s="1"/>
  <c r="BL4330" i="10"/>
  <c r="BM4329" i="10"/>
  <c r="BL4329" i="10"/>
  <c r="BO4328" i="10"/>
  <c r="BM4328" i="10"/>
  <c r="BP4328" i="10" s="1"/>
  <c r="BL4328" i="10"/>
  <c r="BM4327" i="10"/>
  <c r="BL4327" i="10"/>
  <c r="BM4326" i="10"/>
  <c r="BL4326" i="10"/>
  <c r="BP4326" i="10" s="1"/>
  <c r="BM4325" i="10"/>
  <c r="BP4325" i="10" s="1"/>
  <c r="BL4325" i="10"/>
  <c r="BM4324" i="10"/>
  <c r="BL4324" i="10"/>
  <c r="BM4323" i="10"/>
  <c r="BP4323" i="10" s="1"/>
  <c r="BL4323" i="10"/>
  <c r="BM4322" i="10"/>
  <c r="BL4322" i="10"/>
  <c r="BO4321" i="10"/>
  <c r="BM4321" i="10"/>
  <c r="BP4321" i="10" s="1"/>
  <c r="BL4321" i="10"/>
  <c r="BM4320" i="10"/>
  <c r="BP4320" i="10" s="1"/>
  <c r="BL4320" i="10"/>
  <c r="BO4320" i="10" s="1"/>
  <c r="BO4319" i="10"/>
  <c r="BM4319" i="10"/>
  <c r="BP4319" i="10" s="1"/>
  <c r="BL4319" i="10"/>
  <c r="BM4318" i="10"/>
  <c r="BL4318" i="10"/>
  <c r="BP4318" i="10" s="1"/>
  <c r="BM4317" i="10"/>
  <c r="BL4317" i="10"/>
  <c r="BO4316" i="10"/>
  <c r="BM4316" i="10"/>
  <c r="BP4316" i="10" s="1"/>
  <c r="BL4316" i="10"/>
  <c r="BM4315" i="10"/>
  <c r="BL4315" i="10"/>
  <c r="BM4314" i="10"/>
  <c r="BL4314" i="10"/>
  <c r="BO4314" i="10" s="1"/>
  <c r="BM4313" i="10"/>
  <c r="BL4313" i="10"/>
  <c r="BM4312" i="10"/>
  <c r="BL4312" i="10"/>
  <c r="BP4312" i="10" s="1"/>
  <c r="BM4311" i="10"/>
  <c r="BL4311" i="10"/>
  <c r="BM4310" i="10"/>
  <c r="BL4310" i="10"/>
  <c r="BO4310" i="10" s="1"/>
  <c r="BO4309" i="10"/>
  <c r="BM4309" i="10"/>
  <c r="BL4309" i="10"/>
  <c r="BM4308" i="10"/>
  <c r="BL4308" i="10"/>
  <c r="BM4307" i="10"/>
  <c r="BL4307" i="10"/>
  <c r="BM4306" i="10"/>
  <c r="BL4306" i="10"/>
  <c r="BM4305" i="10"/>
  <c r="BO4305" i="10" s="1"/>
  <c r="BL4305" i="10"/>
  <c r="BM4304" i="10"/>
  <c r="BL4304" i="10"/>
  <c r="BP4303" i="10"/>
  <c r="BM4303" i="10"/>
  <c r="BL4303" i="10"/>
  <c r="BO4303" i="10" s="1"/>
  <c r="BM4302" i="10"/>
  <c r="BL4302" i="10"/>
  <c r="BP4301" i="10"/>
  <c r="BM4301" i="10"/>
  <c r="BO4301" i="10" s="1"/>
  <c r="BL4301" i="10"/>
  <c r="BM4300" i="10"/>
  <c r="BL4300" i="10"/>
  <c r="BO4300" i="10" s="1"/>
  <c r="BM4299" i="10"/>
  <c r="BL4299" i="10"/>
  <c r="BM4298" i="10"/>
  <c r="BP4298" i="10" s="1"/>
  <c r="BL4298" i="10"/>
  <c r="BO4298" i="10" s="1"/>
  <c r="BM4297" i="10"/>
  <c r="BL4297" i="10"/>
  <c r="BM4296" i="10"/>
  <c r="BL4296" i="10"/>
  <c r="BM4295" i="10"/>
  <c r="BP4295" i="10" s="1"/>
  <c r="BL4295" i="10"/>
  <c r="BO4295" i="10" s="1"/>
  <c r="BM4294" i="10"/>
  <c r="BP4294" i="10" s="1"/>
  <c r="BL4294" i="10"/>
  <c r="BM4293" i="10"/>
  <c r="BL4293" i="10"/>
  <c r="BM4292" i="10"/>
  <c r="BL4292" i="10"/>
  <c r="BM4291" i="10"/>
  <c r="BL4291" i="10"/>
  <c r="BM4290" i="10"/>
  <c r="BP4290" i="10" s="1"/>
  <c r="BL4290" i="10"/>
  <c r="BM4289" i="10"/>
  <c r="BL4289" i="10"/>
  <c r="BM4288" i="10"/>
  <c r="BL4288" i="10"/>
  <c r="BM4287" i="10"/>
  <c r="BL4287" i="10"/>
  <c r="BP4287" i="10" s="1"/>
  <c r="BM4286" i="10"/>
  <c r="BP4286" i="10" s="1"/>
  <c r="BL4286" i="10"/>
  <c r="BM4285" i="10"/>
  <c r="BP4285" i="10" s="1"/>
  <c r="BL4285" i="10"/>
  <c r="BM4284" i="10"/>
  <c r="BL4284" i="10"/>
  <c r="BO4284" i="10" s="1"/>
  <c r="BM4283" i="10"/>
  <c r="BP4283" i="10" s="1"/>
  <c r="BL4283" i="10"/>
  <c r="BM4282" i="10"/>
  <c r="BL4282" i="10"/>
  <c r="BM4281" i="10"/>
  <c r="BL4281" i="10"/>
  <c r="BM4280" i="10"/>
  <c r="BL4280" i="10"/>
  <c r="BM4279" i="10"/>
  <c r="BL4279" i="10"/>
  <c r="BO4279" i="10" s="1"/>
  <c r="BM4278" i="10"/>
  <c r="BL4278" i="10"/>
  <c r="BM4277" i="10"/>
  <c r="BL4277" i="10"/>
  <c r="BO4276" i="10"/>
  <c r="BM4276" i="10"/>
  <c r="BL4276" i="10"/>
  <c r="BM4275" i="10"/>
  <c r="BP4275" i="10" s="1"/>
  <c r="BL4275" i="10"/>
  <c r="BM4274" i="10"/>
  <c r="BL4274" i="10"/>
  <c r="BM4273" i="10"/>
  <c r="BL4273" i="10"/>
  <c r="BM4272" i="10"/>
  <c r="BO4272" i="10" s="1"/>
  <c r="BL4272" i="10"/>
  <c r="BM4271" i="10"/>
  <c r="BL4271" i="10"/>
  <c r="BP4270" i="10"/>
  <c r="BM4270" i="10"/>
  <c r="BL4270" i="10"/>
  <c r="BM4269" i="10"/>
  <c r="BL4269" i="10"/>
  <c r="BP4268" i="10"/>
  <c r="BM4268" i="10"/>
  <c r="BL4268" i="10"/>
  <c r="BO4268" i="10" s="1"/>
  <c r="BM4267" i="10"/>
  <c r="BL4267" i="10"/>
  <c r="BM4266" i="10"/>
  <c r="BL4266" i="10"/>
  <c r="BM4265" i="10"/>
  <c r="BL4265" i="10"/>
  <c r="BM4264" i="10"/>
  <c r="BL4264" i="10"/>
  <c r="BO4264" i="10" s="1"/>
  <c r="BM4263" i="10"/>
  <c r="BL4263" i="10"/>
  <c r="BO4262" i="10"/>
  <c r="BM4262" i="10"/>
  <c r="BL4262" i="10"/>
  <c r="BM4261" i="10"/>
  <c r="BO4261" i="10" s="1"/>
  <c r="BL4261" i="10"/>
  <c r="BM4260" i="10"/>
  <c r="BL4260" i="10"/>
  <c r="BO4260" i="10" s="1"/>
  <c r="BM4259" i="10"/>
  <c r="BP4259" i="10" s="1"/>
  <c r="BL4259" i="10"/>
  <c r="BM4258" i="10"/>
  <c r="BL4258" i="10"/>
  <c r="BM4257" i="10"/>
  <c r="BL4257" i="10"/>
  <c r="BP4257" i="10" s="1"/>
  <c r="BM4256" i="10"/>
  <c r="BL4256" i="10"/>
  <c r="BM4255" i="10"/>
  <c r="BL4255" i="10"/>
  <c r="BO4255" i="10" s="1"/>
  <c r="BM4254" i="10"/>
  <c r="BL4254" i="10"/>
  <c r="BO4254" i="10" s="1"/>
  <c r="BM4253" i="10"/>
  <c r="BP4253" i="10" s="1"/>
  <c r="BL4253" i="10"/>
  <c r="BM4252" i="10"/>
  <c r="BL4252" i="10"/>
  <c r="BM4251" i="10"/>
  <c r="BL4251" i="10"/>
  <c r="BM4250" i="10"/>
  <c r="BP4250" i="10" s="1"/>
  <c r="BL4250" i="10"/>
  <c r="BP4249" i="10"/>
  <c r="BO4249" i="10"/>
  <c r="BM4249" i="10"/>
  <c r="BL4249" i="10"/>
  <c r="BM4248" i="10"/>
  <c r="BP4248" i="10" s="1"/>
  <c r="BL4248" i="10"/>
  <c r="BO4248" i="10" s="1"/>
  <c r="BM4247" i="10"/>
  <c r="BL4247" i="10"/>
  <c r="BM4246" i="10"/>
  <c r="BL4246" i="10"/>
  <c r="BM4245" i="10"/>
  <c r="BL4245" i="10"/>
  <c r="BP4245" i="10" s="1"/>
  <c r="BP4244" i="10"/>
  <c r="BO4244" i="10"/>
  <c r="BM4244" i="10"/>
  <c r="BL4244" i="10"/>
  <c r="BP4243" i="10"/>
  <c r="BO4243" i="10"/>
  <c r="BM4243" i="10"/>
  <c r="BL4243" i="10"/>
  <c r="BM4242" i="10"/>
  <c r="BL4242" i="10"/>
  <c r="BP4242" i="10" s="1"/>
  <c r="BP4241" i="10"/>
  <c r="BO4241" i="10"/>
  <c r="BM4241" i="10"/>
  <c r="BL4241" i="10"/>
  <c r="BM4240" i="10"/>
  <c r="BL4240" i="10"/>
  <c r="BO4240" i="10" s="1"/>
  <c r="BM4239" i="10"/>
  <c r="BL4239" i="10"/>
  <c r="BO4239" i="10" s="1"/>
  <c r="BM4238" i="10"/>
  <c r="BL4238" i="10"/>
  <c r="BM4237" i="10"/>
  <c r="BL4237" i="10"/>
  <c r="BO4236" i="10"/>
  <c r="BM4236" i="10"/>
  <c r="BP4236" i="10" s="1"/>
  <c r="BL4236" i="10"/>
  <c r="BM4235" i="10"/>
  <c r="BL4235" i="10"/>
  <c r="BM4234" i="10"/>
  <c r="BL4234" i="10"/>
  <c r="BO4234" i="10" s="1"/>
  <c r="BM4233" i="10"/>
  <c r="BP4233" i="10" s="1"/>
  <c r="BL4233" i="10"/>
  <c r="BM4232" i="10"/>
  <c r="BL4232" i="10"/>
  <c r="BP4232" i="10" s="1"/>
  <c r="BM4231" i="10"/>
  <c r="BL4231" i="10"/>
  <c r="BM4230" i="10"/>
  <c r="BL4230" i="10"/>
  <c r="BM4229" i="10"/>
  <c r="BP4229" i="10" s="1"/>
  <c r="BL4229" i="10"/>
  <c r="BM4228" i="10"/>
  <c r="BL4228" i="10"/>
  <c r="BM4227" i="10"/>
  <c r="BL4227" i="10"/>
  <c r="BM4226" i="10"/>
  <c r="BP4226" i="10" s="1"/>
  <c r="BL4226" i="10"/>
  <c r="BO4226" i="10" s="1"/>
  <c r="BM4225" i="10"/>
  <c r="BP4225" i="10" s="1"/>
  <c r="BL4225" i="10"/>
  <c r="BM4224" i="10"/>
  <c r="BL4224" i="10"/>
  <c r="BP4224" i="10" s="1"/>
  <c r="BM4223" i="10"/>
  <c r="BL4223" i="10"/>
  <c r="BO4223" i="10" s="1"/>
  <c r="BM4222" i="10"/>
  <c r="BL4222" i="10"/>
  <c r="BP4221" i="10"/>
  <c r="BM4221" i="10"/>
  <c r="BL4221" i="10"/>
  <c r="BO4221" i="10" s="1"/>
  <c r="BM4220" i="10"/>
  <c r="BL4220" i="10"/>
  <c r="BP4220" i="10" s="1"/>
  <c r="BM4219" i="10"/>
  <c r="BL4219" i="10"/>
  <c r="BM4218" i="10"/>
  <c r="BL4218" i="10"/>
  <c r="BO4218" i="10" s="1"/>
  <c r="BO4217" i="10"/>
  <c r="BM4217" i="10"/>
  <c r="BL4217" i="10"/>
  <c r="BM4216" i="10"/>
  <c r="BL4216" i="10"/>
  <c r="BO4216" i="10" s="1"/>
  <c r="BM4215" i="10"/>
  <c r="BL4215" i="10"/>
  <c r="BM4214" i="10"/>
  <c r="BL4214" i="10"/>
  <c r="BM4213" i="10"/>
  <c r="BL4213" i="10"/>
  <c r="BO4213" i="10" s="1"/>
  <c r="BO4212" i="10"/>
  <c r="BM4212" i="10"/>
  <c r="BL4212" i="10"/>
  <c r="BP4212" i="10" s="1"/>
  <c r="BM4211" i="10"/>
  <c r="BL4211" i="10"/>
  <c r="BM4210" i="10"/>
  <c r="BL4210" i="10"/>
  <c r="BM4209" i="10"/>
  <c r="BL4209" i="10"/>
  <c r="BM4208" i="10"/>
  <c r="BL4208" i="10"/>
  <c r="BM4207" i="10"/>
  <c r="BL4207" i="10"/>
  <c r="BP4207" i="10" s="1"/>
  <c r="BM4206" i="10"/>
  <c r="BL4206" i="10"/>
  <c r="BM4205" i="10"/>
  <c r="BP4205" i="10" s="1"/>
  <c r="BL4205" i="10"/>
  <c r="BO4205" i="10" s="1"/>
  <c r="BM4204" i="10"/>
  <c r="BP4204" i="10" s="1"/>
  <c r="BL4204" i="10"/>
  <c r="BM4203" i="10"/>
  <c r="BL4203" i="10"/>
  <c r="BP4203" i="10" s="1"/>
  <c r="BM4202" i="10"/>
  <c r="BL4202" i="10"/>
  <c r="BO4201" i="10"/>
  <c r="BM4201" i="10"/>
  <c r="BP4201" i="10" s="1"/>
  <c r="BL4201" i="10"/>
  <c r="BM4200" i="10"/>
  <c r="BL4200" i="10"/>
  <c r="BM4199" i="10"/>
  <c r="BP4199" i="10" s="1"/>
  <c r="BL4199" i="10"/>
  <c r="BO4199" i="10" s="1"/>
  <c r="BM4198" i="10"/>
  <c r="BL4198" i="10"/>
  <c r="BM4197" i="10"/>
  <c r="BL4197" i="10"/>
  <c r="BM4196" i="10"/>
  <c r="BO4196" i="10" s="1"/>
  <c r="BL4196" i="10"/>
  <c r="BM4195" i="10"/>
  <c r="BL4195" i="10"/>
  <c r="BO4195" i="10" s="1"/>
  <c r="BM4194" i="10"/>
  <c r="BL4194" i="10"/>
  <c r="BP4193" i="10"/>
  <c r="BM4193" i="10"/>
  <c r="BL4193" i="10"/>
  <c r="BM4192" i="10"/>
  <c r="BL4192" i="10"/>
  <c r="BM4191" i="10"/>
  <c r="BL4191" i="10"/>
  <c r="BM4190" i="10"/>
  <c r="BL4190" i="10"/>
  <c r="BM4189" i="10"/>
  <c r="BL4189" i="10"/>
  <c r="BO4189" i="10" s="1"/>
  <c r="BM4188" i="10"/>
  <c r="BO4188" i="10" s="1"/>
  <c r="BL4188" i="10"/>
  <c r="BM4187" i="10"/>
  <c r="BL4187" i="10"/>
  <c r="BP4187" i="10" s="1"/>
  <c r="BM4186" i="10"/>
  <c r="BP4186" i="10" s="1"/>
  <c r="BL4186" i="10"/>
  <c r="BM4185" i="10"/>
  <c r="BP4185" i="10" s="1"/>
  <c r="BL4185" i="10"/>
  <c r="BM4184" i="10"/>
  <c r="BL4184" i="10"/>
  <c r="BM4183" i="10"/>
  <c r="BL4183" i="10"/>
  <c r="BO4183" i="10" s="1"/>
  <c r="BM4182" i="10"/>
  <c r="BL4182" i="10"/>
  <c r="BP4182" i="10" s="1"/>
  <c r="BM4181" i="10"/>
  <c r="BL4181" i="10"/>
  <c r="BO4180" i="10"/>
  <c r="BM4180" i="10"/>
  <c r="BL4180" i="10"/>
  <c r="BM4179" i="10"/>
  <c r="BP4179" i="10" s="1"/>
  <c r="BL4179" i="10"/>
  <c r="BO4179" i="10" s="1"/>
  <c r="BM4178" i="10"/>
  <c r="BL4178" i="10"/>
  <c r="BM4177" i="10"/>
  <c r="BL4177" i="10"/>
  <c r="BP4177" i="10" s="1"/>
  <c r="BM4176" i="10"/>
  <c r="BP4176" i="10" s="1"/>
  <c r="BL4176" i="10"/>
  <c r="BM4175" i="10"/>
  <c r="BL4175" i="10"/>
  <c r="BM4174" i="10"/>
  <c r="BP4174" i="10" s="1"/>
  <c r="BL4174" i="10"/>
  <c r="BO4174" i="10" s="1"/>
  <c r="BM4173" i="10"/>
  <c r="BL4173" i="10"/>
  <c r="BM4172" i="10"/>
  <c r="BL4172" i="10"/>
  <c r="BP4172" i="10" s="1"/>
  <c r="BM4171" i="10"/>
  <c r="BL4171" i="10"/>
  <c r="BM4170" i="10"/>
  <c r="BP4170" i="10" s="1"/>
  <c r="BL4170" i="10"/>
  <c r="BM4169" i="10"/>
  <c r="BL4169" i="10"/>
  <c r="BO4169" i="10" s="1"/>
  <c r="BM4168" i="10"/>
  <c r="BP4168" i="10" s="1"/>
  <c r="BL4168" i="10"/>
  <c r="BM4167" i="10"/>
  <c r="BL4167" i="10"/>
  <c r="BM4166" i="10"/>
  <c r="BP4166" i="10" s="1"/>
  <c r="BL4166" i="10"/>
  <c r="BO4166" i="10" s="1"/>
  <c r="BM4165" i="10"/>
  <c r="BL4165" i="10"/>
  <c r="BO4165" i="10" s="1"/>
  <c r="BM4164" i="10"/>
  <c r="BL4164" i="10"/>
  <c r="BM4163" i="10"/>
  <c r="BL4163" i="10"/>
  <c r="BP4163" i="10" s="1"/>
  <c r="BM4162" i="10"/>
  <c r="BO4162" i="10" s="1"/>
  <c r="BL4162" i="10"/>
  <c r="BM4161" i="10"/>
  <c r="BL4161" i="10"/>
  <c r="BM4160" i="10"/>
  <c r="BL4160" i="10"/>
  <c r="BM4159" i="10"/>
  <c r="BL4159" i="10"/>
  <c r="BO4159" i="10" s="1"/>
  <c r="BM4158" i="10"/>
  <c r="BL4158" i="10"/>
  <c r="BM4157" i="10"/>
  <c r="BO4157" i="10" s="1"/>
  <c r="BL4157" i="10"/>
  <c r="BM4156" i="10"/>
  <c r="BL4156" i="10"/>
  <c r="BM4155" i="10"/>
  <c r="BL4155" i="10"/>
  <c r="BO4155" i="10" s="1"/>
  <c r="BM4154" i="10"/>
  <c r="BP4154" i="10" s="1"/>
  <c r="BL4154" i="10"/>
  <c r="BM4153" i="10"/>
  <c r="BL4153" i="10"/>
  <c r="BM4152" i="10"/>
  <c r="BL4152" i="10"/>
  <c r="BM4151" i="10"/>
  <c r="BP4151" i="10" s="1"/>
  <c r="BL4151" i="10"/>
  <c r="BO4151" i="10" s="1"/>
  <c r="BM4150" i="10"/>
  <c r="BL4150" i="10"/>
  <c r="BM4149" i="10"/>
  <c r="BP4149" i="10" s="1"/>
  <c r="BL4149" i="10"/>
  <c r="BM4148" i="10"/>
  <c r="BP4148" i="10" s="1"/>
  <c r="BL4148" i="10"/>
  <c r="BM4147" i="10"/>
  <c r="BL4147" i="10"/>
  <c r="BM4146" i="10"/>
  <c r="BL4146" i="10"/>
  <c r="BM4145" i="10"/>
  <c r="BL4145" i="10"/>
  <c r="BM4144" i="10"/>
  <c r="BP4144" i="10" s="1"/>
  <c r="BL4144" i="10"/>
  <c r="BO4144" i="10" s="1"/>
  <c r="BP4143" i="10"/>
  <c r="BM4143" i="10"/>
  <c r="BL4143" i="10"/>
  <c r="BM4142" i="10"/>
  <c r="BL4142" i="10"/>
  <c r="BM4141" i="10"/>
  <c r="BL4141" i="10"/>
  <c r="BM4140" i="10"/>
  <c r="BL4140" i="10"/>
  <c r="BO4140" i="10" s="1"/>
  <c r="BM4139" i="10"/>
  <c r="BL4139" i="10"/>
  <c r="BO4139" i="10" s="1"/>
  <c r="BM4138" i="10"/>
  <c r="BL4138" i="10"/>
  <c r="BO4138" i="10" s="1"/>
  <c r="BM4137" i="10"/>
  <c r="BL4137" i="10"/>
  <c r="BP4137" i="10" s="1"/>
  <c r="BM4136" i="10"/>
  <c r="BL4136" i="10"/>
  <c r="BP4135" i="10"/>
  <c r="BM4135" i="10"/>
  <c r="BL4135" i="10"/>
  <c r="BM4134" i="10"/>
  <c r="BP4134" i="10" s="1"/>
  <c r="BL4134" i="10"/>
  <c r="BO4134" i="10" s="1"/>
  <c r="BM4133" i="10"/>
  <c r="BL4133" i="10"/>
  <c r="BM4132" i="10"/>
  <c r="BL4132" i="10"/>
  <c r="BP4132" i="10" s="1"/>
  <c r="BP4131" i="10"/>
  <c r="BO4131" i="10"/>
  <c r="BM4131" i="10"/>
  <c r="BL4131" i="10"/>
  <c r="BM4130" i="10"/>
  <c r="BL4130" i="10"/>
  <c r="BO4130" i="10" s="1"/>
  <c r="BM4129" i="10"/>
  <c r="BP4129" i="10" s="1"/>
  <c r="BL4129" i="10"/>
  <c r="BO4129" i="10" s="1"/>
  <c r="BO4128" i="10"/>
  <c r="BM4128" i="10"/>
  <c r="BP4128" i="10" s="1"/>
  <c r="BL4128" i="10"/>
  <c r="BM4127" i="10"/>
  <c r="BL4127" i="10"/>
  <c r="BP4127" i="10" s="1"/>
  <c r="BM4126" i="10"/>
  <c r="BL4126" i="10"/>
  <c r="BM4125" i="10"/>
  <c r="BL4125" i="10"/>
  <c r="BM4124" i="10"/>
  <c r="BP4124" i="10" s="1"/>
  <c r="BL4124" i="10"/>
  <c r="BO4124" i="10" s="1"/>
  <c r="BM4123" i="10"/>
  <c r="BL4123" i="10"/>
  <c r="BP4123" i="10" s="1"/>
  <c r="BO4122" i="10"/>
  <c r="BM4122" i="10"/>
  <c r="BL4122" i="10"/>
  <c r="BP4121" i="10"/>
  <c r="BM4121" i="10"/>
  <c r="BL4121" i="10"/>
  <c r="BO4121" i="10" s="1"/>
  <c r="BP4120" i="10"/>
  <c r="BO4120" i="10"/>
  <c r="BM4120" i="10"/>
  <c r="BL4120" i="10"/>
  <c r="BM4119" i="10"/>
  <c r="BL4119" i="10"/>
  <c r="BM4118" i="10"/>
  <c r="BL4118" i="10"/>
  <c r="BO4118" i="10" s="1"/>
  <c r="BM4117" i="10"/>
  <c r="BL4117" i="10"/>
  <c r="BM4116" i="10"/>
  <c r="BP4116" i="10" s="1"/>
  <c r="BL4116" i="10"/>
  <c r="BM4115" i="10"/>
  <c r="BL4115" i="10"/>
  <c r="BM4114" i="10"/>
  <c r="BL4114" i="10"/>
  <c r="BM4113" i="10"/>
  <c r="BL4113" i="10"/>
  <c r="BM4112" i="10"/>
  <c r="BL4112" i="10"/>
  <c r="BP4111" i="10"/>
  <c r="BM4111" i="10"/>
  <c r="BL4111" i="10"/>
  <c r="BM4110" i="10"/>
  <c r="BP4110" i="10" s="1"/>
  <c r="BL4110" i="10"/>
  <c r="BO4110" i="10" s="1"/>
  <c r="BO4109" i="10"/>
  <c r="BM4109" i="10"/>
  <c r="BP4109" i="10" s="1"/>
  <c r="BL4109" i="10"/>
  <c r="BM4108" i="10"/>
  <c r="BL4108" i="10"/>
  <c r="BP4108" i="10" s="1"/>
  <c r="BO4107" i="10"/>
  <c r="BM4107" i="10"/>
  <c r="BL4107" i="10"/>
  <c r="BP4107" i="10" s="1"/>
  <c r="BM4106" i="10"/>
  <c r="BP4106" i="10" s="1"/>
  <c r="BL4106" i="10"/>
  <c r="BM4105" i="10"/>
  <c r="BP4105" i="10" s="1"/>
  <c r="BL4105" i="10"/>
  <c r="BM4104" i="10"/>
  <c r="BP4104" i="10" s="1"/>
  <c r="BL4104" i="10"/>
  <c r="BM4103" i="10"/>
  <c r="BL4103" i="10"/>
  <c r="BM4102" i="10"/>
  <c r="BO4102" i="10" s="1"/>
  <c r="BL4102" i="10"/>
  <c r="BM4101" i="10"/>
  <c r="BL4101" i="10"/>
  <c r="BO4100" i="10"/>
  <c r="BM4100" i="10"/>
  <c r="BP4100" i="10" s="1"/>
  <c r="BL4100" i="10"/>
  <c r="BM4099" i="10"/>
  <c r="BL4099" i="10"/>
  <c r="BO4099" i="10" s="1"/>
  <c r="BO4098" i="10"/>
  <c r="BM4098" i="10"/>
  <c r="BL4098" i="10"/>
  <c r="BM4097" i="10"/>
  <c r="BL4097" i="10"/>
  <c r="BM4096" i="10"/>
  <c r="BL4096" i="10"/>
  <c r="BM4095" i="10"/>
  <c r="BL4095" i="10"/>
  <c r="BO4095" i="10" s="1"/>
  <c r="BM4094" i="10"/>
  <c r="BP4094" i="10" s="1"/>
  <c r="BL4094" i="10"/>
  <c r="BM4093" i="10"/>
  <c r="BL4093" i="10"/>
  <c r="BO4093" i="10" s="1"/>
  <c r="BM4092" i="10"/>
  <c r="BL4092" i="10"/>
  <c r="BM4091" i="10"/>
  <c r="BL4091" i="10"/>
  <c r="BO4091" i="10" s="1"/>
  <c r="BM4090" i="10"/>
  <c r="BP4090" i="10" s="1"/>
  <c r="BL4090" i="10"/>
  <c r="BM4089" i="10"/>
  <c r="BL4089" i="10"/>
  <c r="BO4089" i="10" s="1"/>
  <c r="BM4088" i="10"/>
  <c r="BL4088" i="10"/>
  <c r="BO4088" i="10" s="1"/>
  <c r="BM4087" i="10"/>
  <c r="BL4087" i="10"/>
  <c r="BP4087" i="10" s="1"/>
  <c r="BM4086" i="10"/>
  <c r="BP4086" i="10" s="1"/>
  <c r="BL4086" i="10"/>
  <c r="BM4085" i="10"/>
  <c r="BL4085" i="10"/>
  <c r="BO4084" i="10"/>
  <c r="BM4084" i="10"/>
  <c r="BP4084" i="10" s="1"/>
  <c r="BL4084" i="10"/>
  <c r="BM4083" i="10"/>
  <c r="BL4083" i="10"/>
  <c r="BM4082" i="10"/>
  <c r="BL4082" i="10"/>
  <c r="BP4082" i="10" s="1"/>
  <c r="BM4081" i="10"/>
  <c r="BP4081" i="10" s="1"/>
  <c r="BL4081" i="10"/>
  <c r="BM4080" i="10"/>
  <c r="BP4080" i="10" s="1"/>
  <c r="BL4080" i="10"/>
  <c r="BO4080" i="10" s="1"/>
  <c r="BO4079" i="10"/>
  <c r="BM4079" i="10"/>
  <c r="BP4079" i="10" s="1"/>
  <c r="BL4079" i="10"/>
  <c r="BP4078" i="10"/>
  <c r="BO4078" i="10"/>
  <c r="BM4078" i="10"/>
  <c r="BL4078" i="10"/>
  <c r="BM4077" i="10"/>
  <c r="BL4077" i="10"/>
  <c r="BM4076" i="10"/>
  <c r="BP4076" i="10" s="1"/>
  <c r="BL4076" i="10"/>
  <c r="BM4075" i="10"/>
  <c r="BP4075" i="10" s="1"/>
  <c r="BL4075" i="10"/>
  <c r="BP4074" i="10"/>
  <c r="BM4074" i="10"/>
  <c r="BL4074" i="10"/>
  <c r="BM4073" i="10"/>
  <c r="BL4073" i="10"/>
  <c r="BM4072" i="10"/>
  <c r="BL4072" i="10"/>
  <c r="BP4072" i="10" s="1"/>
  <c r="BM4071" i="10"/>
  <c r="BO4071" i="10" s="1"/>
  <c r="BL4071" i="10"/>
  <c r="BM4070" i="10"/>
  <c r="BL4070" i="10"/>
  <c r="BM4069" i="10"/>
  <c r="BL4069" i="10"/>
  <c r="BM4068" i="10"/>
  <c r="BP4068" i="10" s="1"/>
  <c r="BL4068" i="10"/>
  <c r="BO4068" i="10" s="1"/>
  <c r="BM4067" i="10"/>
  <c r="BL4067" i="10"/>
  <c r="BM4066" i="10"/>
  <c r="BP4066" i="10" s="1"/>
  <c r="BL4066" i="10"/>
  <c r="BM4065" i="10"/>
  <c r="BP4065" i="10" s="1"/>
  <c r="BL4065" i="10"/>
  <c r="BM4064" i="10"/>
  <c r="BL4064" i="10"/>
  <c r="BO4064" i="10" s="1"/>
  <c r="BP4063" i="10"/>
  <c r="BM4063" i="10"/>
  <c r="BL4063" i="10"/>
  <c r="BO4062" i="10"/>
  <c r="BM4062" i="10"/>
  <c r="BL4062" i="10"/>
  <c r="BM4061" i="10"/>
  <c r="BL4061" i="10"/>
  <c r="BO4061" i="10" s="1"/>
  <c r="BM4060" i="10"/>
  <c r="BP4060" i="10" s="1"/>
  <c r="BL4060" i="10"/>
  <c r="BM4059" i="10"/>
  <c r="BL4059" i="10"/>
  <c r="BM4058" i="10"/>
  <c r="BL4058" i="10"/>
  <c r="BO4058" i="10" s="1"/>
  <c r="BM4057" i="10"/>
  <c r="BL4057" i="10"/>
  <c r="BP4057" i="10" s="1"/>
  <c r="BM4056" i="10"/>
  <c r="BL4056" i="10"/>
  <c r="BM4055" i="10"/>
  <c r="BL4055" i="10"/>
  <c r="BM4054" i="10"/>
  <c r="BL4054" i="10"/>
  <c r="BO4054" i="10" s="1"/>
  <c r="BM4053" i="10"/>
  <c r="BP4053" i="10" s="1"/>
  <c r="BL4053" i="10"/>
  <c r="BM4052" i="10"/>
  <c r="BO4052" i="10" s="1"/>
  <c r="BL4052" i="10"/>
  <c r="BO4051" i="10"/>
  <c r="BM4051" i="10"/>
  <c r="BP4051" i="10" s="1"/>
  <c r="BL4051" i="10"/>
  <c r="BM4050" i="10"/>
  <c r="BL4050" i="10"/>
  <c r="BM4049" i="10"/>
  <c r="BP4049" i="10" s="1"/>
  <c r="BL4049" i="10"/>
  <c r="BO4049" i="10" s="1"/>
  <c r="BM4048" i="10"/>
  <c r="BL4048" i="10"/>
  <c r="BM4047" i="10"/>
  <c r="BL4047" i="10"/>
  <c r="BM4046" i="10"/>
  <c r="BL4046" i="10"/>
  <c r="BP4046" i="10" s="1"/>
  <c r="BP4045" i="10"/>
  <c r="BM4045" i="10"/>
  <c r="BL4045" i="10"/>
  <c r="BO4045" i="10" s="1"/>
  <c r="BM4044" i="10"/>
  <c r="BL4044" i="10"/>
  <c r="BM4043" i="10"/>
  <c r="BL4043" i="10"/>
  <c r="BO4043" i="10" s="1"/>
  <c r="BM4042" i="10"/>
  <c r="BL4042" i="10"/>
  <c r="BM4041" i="10"/>
  <c r="BL4041" i="10"/>
  <c r="BM4040" i="10"/>
  <c r="BL4040" i="10"/>
  <c r="BM4039" i="10"/>
  <c r="BP4039" i="10" s="1"/>
  <c r="BL4039" i="10"/>
  <c r="BM4038" i="10"/>
  <c r="BP4038" i="10" s="1"/>
  <c r="BL4038" i="10"/>
  <c r="BM4037" i="10"/>
  <c r="BL4037" i="10"/>
  <c r="BP4036" i="10"/>
  <c r="BM4036" i="10"/>
  <c r="BL4036" i="10"/>
  <c r="BM4035" i="10"/>
  <c r="BL4035" i="10"/>
  <c r="BM4034" i="10"/>
  <c r="BL4034" i="10"/>
  <c r="BM4033" i="10"/>
  <c r="BP4033" i="10" s="1"/>
  <c r="BL4033" i="10"/>
  <c r="BO4033" i="10" s="1"/>
  <c r="BM4032" i="10"/>
  <c r="BL4032" i="10"/>
  <c r="BM4031" i="10"/>
  <c r="BP4031" i="10" s="1"/>
  <c r="BL4031" i="10"/>
  <c r="BM4030" i="10"/>
  <c r="BL4030" i="10"/>
  <c r="BO4030" i="10" s="1"/>
  <c r="BM4029" i="10"/>
  <c r="BP4029" i="10" s="1"/>
  <c r="BL4029" i="10"/>
  <c r="BM4028" i="10"/>
  <c r="BP4028" i="10" s="1"/>
  <c r="BL4028" i="10"/>
  <c r="BM4027" i="10"/>
  <c r="BO4027" i="10" s="1"/>
  <c r="BL4027" i="10"/>
  <c r="BO4026" i="10"/>
  <c r="BM4026" i="10"/>
  <c r="BL4026" i="10"/>
  <c r="BM4025" i="10"/>
  <c r="BL4025" i="10"/>
  <c r="BP4024" i="10"/>
  <c r="BM4024" i="10"/>
  <c r="BL4024" i="10"/>
  <c r="BO4024" i="10" s="1"/>
  <c r="BO4023" i="10"/>
  <c r="BM4023" i="10"/>
  <c r="BL4023" i="10"/>
  <c r="BM4022" i="10"/>
  <c r="BL4022" i="10"/>
  <c r="BM4021" i="10"/>
  <c r="BP4021" i="10" s="1"/>
  <c r="BL4021" i="10"/>
  <c r="BM4020" i="10"/>
  <c r="BL4020" i="10"/>
  <c r="BP4019" i="10"/>
  <c r="BO4019" i="10"/>
  <c r="BM4019" i="10"/>
  <c r="BL4019" i="10"/>
  <c r="BM4018" i="10"/>
  <c r="BL4018" i="10"/>
  <c r="BO4018" i="10" s="1"/>
  <c r="BO4017" i="10"/>
  <c r="BM4017" i="10"/>
  <c r="BL4017" i="10"/>
  <c r="BP4016" i="10"/>
  <c r="BM4016" i="10"/>
  <c r="BO4016" i="10" s="1"/>
  <c r="BL4016" i="10"/>
  <c r="BM4015" i="10"/>
  <c r="BP4015" i="10" s="1"/>
  <c r="BL4015" i="10"/>
  <c r="BO4015" i="10" s="1"/>
  <c r="BM4014" i="10"/>
  <c r="BL4014" i="10"/>
  <c r="BM4013" i="10"/>
  <c r="BL4013" i="10"/>
  <c r="BO4013" i="10" s="1"/>
  <c r="BM4012" i="10"/>
  <c r="BO4012" i="10" s="1"/>
  <c r="BL4012" i="10"/>
  <c r="BM4011" i="10"/>
  <c r="BL4011" i="10"/>
  <c r="BM4010" i="10"/>
  <c r="BP4010" i="10" s="1"/>
  <c r="BL4010" i="10"/>
  <c r="BM4009" i="10"/>
  <c r="BL4009" i="10"/>
  <c r="BM4008" i="10"/>
  <c r="BL4008" i="10"/>
  <c r="BO4007" i="10"/>
  <c r="BM4007" i="10"/>
  <c r="BL4007" i="10"/>
  <c r="BP4007" i="10" s="1"/>
  <c r="BP4006" i="10"/>
  <c r="BM4006" i="10"/>
  <c r="BO4006" i="10" s="1"/>
  <c r="BL4006" i="10"/>
  <c r="BM4005" i="10"/>
  <c r="BL4005" i="10"/>
  <c r="BO4005" i="10" s="1"/>
  <c r="BM4004" i="10"/>
  <c r="BL4004" i="10"/>
  <c r="BM4003" i="10"/>
  <c r="BL4003" i="10"/>
  <c r="BM4002" i="10"/>
  <c r="BL4002" i="10"/>
  <c r="BM4001" i="10"/>
  <c r="BP4001" i="10" s="1"/>
  <c r="BL4001" i="10"/>
  <c r="BM4000" i="10"/>
  <c r="BL4000" i="10"/>
  <c r="BM3999" i="10"/>
  <c r="BL3999" i="10"/>
  <c r="BP3999" i="10" s="1"/>
  <c r="BM3998" i="10"/>
  <c r="BL3998" i="10"/>
  <c r="BO3997" i="10"/>
  <c r="BM3997" i="10"/>
  <c r="BL3997" i="10"/>
  <c r="BO3996" i="10"/>
  <c r="BM3996" i="10"/>
  <c r="BL3996" i="10"/>
  <c r="BM3995" i="10"/>
  <c r="BL3995" i="10"/>
  <c r="BP3994" i="10"/>
  <c r="BM3994" i="10"/>
  <c r="BO3994" i="10" s="1"/>
  <c r="BL3994" i="10"/>
  <c r="BM3993" i="10"/>
  <c r="BL3993" i="10"/>
  <c r="BM3992" i="10"/>
  <c r="BL3992" i="10"/>
  <c r="BP3991" i="10"/>
  <c r="BM3991" i="10"/>
  <c r="BL3991" i="10"/>
  <c r="BM3990" i="10"/>
  <c r="BP3990" i="10" s="1"/>
  <c r="BL3990" i="10"/>
  <c r="BM3989" i="10"/>
  <c r="BL3989" i="10"/>
  <c r="BM3988" i="10"/>
  <c r="BL3988" i="10"/>
  <c r="BO3988" i="10" s="1"/>
  <c r="BM3987" i="10"/>
  <c r="BL3987" i="10"/>
  <c r="BM3986" i="10"/>
  <c r="BL3986" i="10"/>
  <c r="BO3986" i="10" s="1"/>
  <c r="BP3985" i="10"/>
  <c r="BM3985" i="10"/>
  <c r="BL3985" i="10"/>
  <c r="BO3985" i="10" s="1"/>
  <c r="BM3984" i="10"/>
  <c r="BP3984" i="10" s="1"/>
  <c r="BL3984" i="10"/>
  <c r="BM3983" i="10"/>
  <c r="BP3983" i="10" s="1"/>
  <c r="BL3983" i="10"/>
  <c r="BO3982" i="10"/>
  <c r="BM3982" i="10"/>
  <c r="BL3982" i="10"/>
  <c r="BO3981" i="10"/>
  <c r="BM3981" i="10"/>
  <c r="BL3981" i="10"/>
  <c r="BM3980" i="10"/>
  <c r="BP3980" i="10" s="1"/>
  <c r="BL3980" i="10"/>
  <c r="BM3979" i="10"/>
  <c r="BL3979" i="10"/>
  <c r="BO3979" i="10" s="1"/>
  <c r="BM3978" i="10"/>
  <c r="BP3978" i="10" s="1"/>
  <c r="BL3978" i="10"/>
  <c r="BM3977" i="10"/>
  <c r="BL3977" i="10"/>
  <c r="BP3977" i="10" s="1"/>
  <c r="BM3976" i="10"/>
  <c r="BL3976" i="10"/>
  <c r="BO3976" i="10" s="1"/>
  <c r="BP3975" i="10"/>
  <c r="BO3975" i="10"/>
  <c r="BM3975" i="10"/>
  <c r="BL3975" i="10"/>
  <c r="BM3974" i="10"/>
  <c r="BL3974" i="10"/>
  <c r="BO3974" i="10" s="1"/>
  <c r="BM3973" i="10"/>
  <c r="BL3973" i="10"/>
  <c r="BM3972" i="10"/>
  <c r="BL3972" i="10"/>
  <c r="BP3972" i="10" s="1"/>
  <c r="BM3971" i="10"/>
  <c r="BO3971" i="10" s="1"/>
  <c r="BL3971" i="10"/>
  <c r="BM3970" i="10"/>
  <c r="BP3970" i="10" s="1"/>
  <c r="BL3970" i="10"/>
  <c r="BM3969" i="10"/>
  <c r="BL3969" i="10"/>
  <c r="BO3969" i="10" s="1"/>
  <c r="BM3968" i="10"/>
  <c r="BP3968" i="10" s="1"/>
  <c r="BL3968" i="10"/>
  <c r="BO3968" i="10" s="1"/>
  <c r="BM3967" i="10"/>
  <c r="BL3967" i="10"/>
  <c r="BO3966" i="10"/>
  <c r="BM3966" i="10"/>
  <c r="BP3966" i="10" s="1"/>
  <c r="BL3966" i="10"/>
  <c r="BM3965" i="10"/>
  <c r="BL3965" i="10"/>
  <c r="BM3964" i="10"/>
  <c r="BL3964" i="10"/>
  <c r="BO3964" i="10" s="1"/>
  <c r="BM3963" i="10"/>
  <c r="BL3963" i="10"/>
  <c r="BO3963" i="10" s="1"/>
  <c r="BM3962" i="10"/>
  <c r="BL3962" i="10"/>
  <c r="BP3962" i="10" s="1"/>
  <c r="BP3961" i="10"/>
  <c r="BO3961" i="10"/>
  <c r="BM3961" i="10"/>
  <c r="BL3961" i="10"/>
  <c r="BM3960" i="10"/>
  <c r="BL3960" i="10"/>
  <c r="BO3960" i="10" s="1"/>
  <c r="BP3959" i="10"/>
  <c r="BO3959" i="10"/>
  <c r="BM3959" i="10"/>
  <c r="BL3959" i="10"/>
  <c r="BM3958" i="10"/>
  <c r="BL3958" i="10"/>
  <c r="BO3958" i="10" s="1"/>
  <c r="BM3957" i="10"/>
  <c r="BL3957" i="10"/>
  <c r="BP3957" i="10" s="1"/>
  <c r="BM3956" i="10"/>
  <c r="BL3956" i="10"/>
  <c r="BO3956" i="10" s="1"/>
  <c r="BM3955" i="10"/>
  <c r="BL3955" i="10"/>
  <c r="BM3954" i="10"/>
  <c r="BP3954" i="10" s="1"/>
  <c r="BL3954" i="10"/>
  <c r="BM3953" i="10"/>
  <c r="BL3953" i="10"/>
  <c r="BM3952" i="10"/>
  <c r="BL3952" i="10"/>
  <c r="BM3951" i="10"/>
  <c r="BL3951" i="10"/>
  <c r="BO3951" i="10" s="1"/>
  <c r="BM3950" i="10"/>
  <c r="BL3950" i="10"/>
  <c r="BM3949" i="10"/>
  <c r="BL3949" i="10"/>
  <c r="BO3949" i="10" s="1"/>
  <c r="BM3948" i="10"/>
  <c r="BL3948" i="10"/>
  <c r="BO3948" i="10" s="1"/>
  <c r="BM3947" i="10"/>
  <c r="BL3947" i="10"/>
  <c r="BP3947" i="10" s="1"/>
  <c r="BP3946" i="10"/>
  <c r="BM3946" i="10"/>
  <c r="BL3946" i="10"/>
  <c r="BM3945" i="10"/>
  <c r="BL3945" i="10"/>
  <c r="BM3944" i="10"/>
  <c r="BL3944" i="10"/>
  <c r="BM3943" i="10"/>
  <c r="BL3943" i="10"/>
  <c r="BM3942" i="10"/>
  <c r="BL3942" i="10"/>
  <c r="BM3941" i="10"/>
  <c r="BL3941" i="10"/>
  <c r="BO3941" i="10" s="1"/>
  <c r="BP3940" i="10"/>
  <c r="BM3940" i="10"/>
  <c r="BL3940" i="10"/>
  <c r="BO3940" i="10" s="1"/>
  <c r="BM3939" i="10"/>
  <c r="BL3939" i="10"/>
  <c r="BO3939" i="10" s="1"/>
  <c r="BO3938" i="10"/>
  <c r="BM3938" i="10"/>
  <c r="BP3938" i="10" s="1"/>
  <c r="BL3938" i="10"/>
  <c r="BO3937" i="10"/>
  <c r="BM3937" i="10"/>
  <c r="BL3937" i="10"/>
  <c r="BM3936" i="10"/>
  <c r="BL3936" i="10"/>
  <c r="BO3936" i="10" s="1"/>
  <c r="BM3935" i="10"/>
  <c r="BL3935" i="10"/>
  <c r="BO3935" i="10" s="1"/>
  <c r="BM3934" i="10"/>
  <c r="BL3934" i="10"/>
  <c r="BM3933" i="10"/>
  <c r="BL3933" i="10"/>
  <c r="BO3933" i="10" s="1"/>
  <c r="BM3932" i="10"/>
  <c r="BL3932" i="10"/>
  <c r="BM3931" i="10"/>
  <c r="BL3931" i="10"/>
  <c r="BM3930" i="10"/>
  <c r="BO3930" i="10" s="1"/>
  <c r="BL3930" i="10"/>
  <c r="BM3929" i="10"/>
  <c r="BL3929" i="10"/>
  <c r="BM3928" i="10"/>
  <c r="BP3928" i="10" s="1"/>
  <c r="BL3928" i="10"/>
  <c r="BM3927" i="10"/>
  <c r="BL3927" i="10"/>
  <c r="BM3926" i="10"/>
  <c r="BL3926" i="10"/>
  <c r="BM3925" i="10"/>
  <c r="BP3925" i="10" s="1"/>
  <c r="BL3925" i="10"/>
  <c r="BO3925" i="10" s="1"/>
  <c r="BM3924" i="10"/>
  <c r="BP3924" i="10" s="1"/>
  <c r="BL3924" i="10"/>
  <c r="BM3923" i="10"/>
  <c r="BL3923" i="10"/>
  <c r="BO3923" i="10" s="1"/>
  <c r="BO3922" i="10"/>
  <c r="BM3922" i="10"/>
  <c r="BL3922" i="10"/>
  <c r="BM3921" i="10"/>
  <c r="BP3921" i="10" s="1"/>
  <c r="BL3921" i="10"/>
  <c r="BO3921" i="10" s="1"/>
  <c r="BM3920" i="10"/>
  <c r="BL3920" i="10"/>
  <c r="BP3919" i="10"/>
  <c r="BM3919" i="10"/>
  <c r="BO3919" i="10" s="1"/>
  <c r="BL3919" i="10"/>
  <c r="BM3918" i="10"/>
  <c r="BL3918" i="10"/>
  <c r="BO3918" i="10" s="1"/>
  <c r="BM3917" i="10"/>
  <c r="BL3917" i="10"/>
  <c r="BP3917" i="10" s="1"/>
  <c r="BM3916" i="10"/>
  <c r="BL3916" i="10"/>
  <c r="BM3915" i="10"/>
  <c r="BP3915" i="10" s="1"/>
  <c r="BL3915" i="10"/>
  <c r="BM3914" i="10"/>
  <c r="BL3914" i="10"/>
  <c r="BM3913" i="10"/>
  <c r="BP3913" i="10" s="1"/>
  <c r="BL3913" i="10"/>
  <c r="BO3912" i="10"/>
  <c r="BM3912" i="10"/>
  <c r="BL3912" i="10"/>
  <c r="BM3911" i="10"/>
  <c r="BO3911" i="10" s="1"/>
  <c r="BL3911" i="10"/>
  <c r="BM3910" i="10"/>
  <c r="BL3910" i="10"/>
  <c r="BO3909" i="10"/>
  <c r="BM3909" i="10"/>
  <c r="BL3909" i="10"/>
  <c r="BM3908" i="10"/>
  <c r="BL3908" i="10"/>
  <c r="BO3908" i="10" s="1"/>
  <c r="BM3907" i="10"/>
  <c r="BL3907" i="10"/>
  <c r="BM3906" i="10"/>
  <c r="BP3906" i="10" s="1"/>
  <c r="BL3906" i="10"/>
  <c r="BM3905" i="10"/>
  <c r="BL3905" i="10"/>
  <c r="BO3905" i="10" s="1"/>
  <c r="BM3904" i="10"/>
  <c r="BL3904" i="10"/>
  <c r="BM3903" i="10"/>
  <c r="BL3903" i="10"/>
  <c r="BM3902" i="10"/>
  <c r="BL3902" i="10"/>
  <c r="BP3901" i="10"/>
  <c r="BM3901" i="10"/>
  <c r="BO3901" i="10" s="1"/>
  <c r="BL3901" i="10"/>
  <c r="BM3900" i="10"/>
  <c r="BL3900" i="10"/>
  <c r="BO3900" i="10" s="1"/>
  <c r="BM3899" i="10"/>
  <c r="BL3899" i="10"/>
  <c r="BO3899" i="10" s="1"/>
  <c r="BM3898" i="10"/>
  <c r="BL3898" i="10"/>
  <c r="BM3897" i="10"/>
  <c r="BL3897" i="10"/>
  <c r="BP3896" i="10"/>
  <c r="BO3896" i="10"/>
  <c r="BM3896" i="10"/>
  <c r="BL3896" i="10"/>
  <c r="BM3895" i="10"/>
  <c r="BP3895" i="10" s="1"/>
  <c r="BL3895" i="10"/>
  <c r="BM3894" i="10"/>
  <c r="BL3894" i="10"/>
  <c r="BM3893" i="10"/>
  <c r="BL3893" i="10"/>
  <c r="BO3893" i="10" s="1"/>
  <c r="BM3892" i="10"/>
  <c r="BL3892" i="10"/>
  <c r="BM3891" i="10"/>
  <c r="BL3891" i="10"/>
  <c r="BM3890" i="10"/>
  <c r="BL3890" i="10"/>
  <c r="BO3890" i="10" s="1"/>
  <c r="BM3889" i="10"/>
  <c r="BP3889" i="10" s="1"/>
  <c r="BL3889" i="10"/>
  <c r="BO3889" i="10" s="1"/>
  <c r="BO3888" i="10"/>
  <c r="BM3888" i="10"/>
  <c r="BP3888" i="10" s="1"/>
  <c r="BL3888" i="10"/>
  <c r="BM3887" i="10"/>
  <c r="BO3887" i="10" s="1"/>
  <c r="BL3887" i="10"/>
  <c r="BM3886" i="10"/>
  <c r="BL3886" i="10"/>
  <c r="BO3886" i="10" s="1"/>
  <c r="BO3885" i="10"/>
  <c r="BM3885" i="10"/>
  <c r="BL3885" i="10"/>
  <c r="BM3884" i="10"/>
  <c r="BL3884" i="10"/>
  <c r="BP3884" i="10" s="1"/>
  <c r="BM3883" i="10"/>
  <c r="BL3883" i="10"/>
  <c r="BO3883" i="10" s="1"/>
  <c r="BO3882" i="10"/>
  <c r="BM3882" i="10"/>
  <c r="BL3882" i="10"/>
  <c r="BP3882" i="10" s="1"/>
  <c r="BP3881" i="10"/>
  <c r="BM3881" i="10"/>
  <c r="BO3881" i="10" s="1"/>
  <c r="BL3881" i="10"/>
  <c r="BM3880" i="10"/>
  <c r="BL3880" i="10"/>
  <c r="BM3879" i="10"/>
  <c r="BL3879" i="10"/>
  <c r="BM3878" i="10"/>
  <c r="BP3878" i="10" s="1"/>
  <c r="BL3878" i="10"/>
  <c r="BM3877" i="10"/>
  <c r="BL3877" i="10"/>
  <c r="BM3876" i="10"/>
  <c r="BP3876" i="10" s="1"/>
  <c r="BL3876" i="10"/>
  <c r="BM3875" i="10"/>
  <c r="BL3875" i="10"/>
  <c r="BO3875" i="10" s="1"/>
  <c r="BM3874" i="10"/>
  <c r="BP3874" i="10" s="1"/>
  <c r="BL3874" i="10"/>
  <c r="BM3873" i="10"/>
  <c r="BO3873" i="10" s="1"/>
  <c r="BL3873" i="10"/>
  <c r="BM3872" i="10"/>
  <c r="BL3872" i="10"/>
  <c r="BM3871" i="10"/>
  <c r="BL3871" i="10"/>
  <c r="BM3870" i="10"/>
  <c r="BL3870" i="10"/>
  <c r="BM3869" i="10"/>
  <c r="BL3869" i="10"/>
  <c r="BO3868" i="10"/>
  <c r="BM3868" i="10"/>
  <c r="BL3868" i="10"/>
  <c r="BM3867" i="10"/>
  <c r="BL3867" i="10"/>
  <c r="BM3866" i="10"/>
  <c r="BP3866" i="10" s="1"/>
  <c r="BL3866" i="10"/>
  <c r="BM3865" i="10"/>
  <c r="BL3865" i="10"/>
  <c r="BP3864" i="10"/>
  <c r="BM3864" i="10"/>
  <c r="BL3864" i="10"/>
  <c r="BO3864" i="10" s="1"/>
  <c r="BM3863" i="10"/>
  <c r="BL3863" i="10"/>
  <c r="BM3862" i="10"/>
  <c r="BL3862" i="10"/>
  <c r="BP3862" i="10" s="1"/>
  <c r="BM3861" i="10"/>
  <c r="BL3861" i="10"/>
  <c r="BM3860" i="10"/>
  <c r="BP3860" i="10" s="1"/>
  <c r="BL3860" i="10"/>
  <c r="BM3859" i="10"/>
  <c r="BL3859" i="10"/>
  <c r="BM3858" i="10"/>
  <c r="BP3858" i="10" s="1"/>
  <c r="BL3858" i="10"/>
  <c r="BO3857" i="10"/>
  <c r="BM3857" i="10"/>
  <c r="BL3857" i="10"/>
  <c r="BP3857" i="10" s="1"/>
  <c r="BP3856" i="10"/>
  <c r="BM3856" i="10"/>
  <c r="BL3856" i="10"/>
  <c r="BM3855" i="10"/>
  <c r="BL3855" i="10"/>
  <c r="BO3855" i="10" s="1"/>
  <c r="BM3854" i="10"/>
  <c r="BL3854" i="10"/>
  <c r="BO3854" i="10" s="1"/>
  <c r="BM3853" i="10"/>
  <c r="BL3853" i="10"/>
  <c r="BO3853" i="10" s="1"/>
  <c r="BM3852" i="10"/>
  <c r="BL3852" i="10"/>
  <c r="BM3851" i="10"/>
  <c r="BL3851" i="10"/>
  <c r="BO3851" i="10" s="1"/>
  <c r="BM3850" i="10"/>
  <c r="BP3850" i="10" s="1"/>
  <c r="BL3850" i="10"/>
  <c r="BM3849" i="10"/>
  <c r="BP3849" i="10" s="1"/>
  <c r="BL3849" i="10"/>
  <c r="BM3848" i="10"/>
  <c r="BP3848" i="10" s="1"/>
  <c r="BL3848" i="10"/>
  <c r="BO3847" i="10"/>
  <c r="BM3847" i="10"/>
  <c r="BL3847" i="10"/>
  <c r="BM3846" i="10"/>
  <c r="BL3846" i="10"/>
  <c r="BM3845" i="10"/>
  <c r="BP3845" i="10" s="1"/>
  <c r="BL3845" i="10"/>
  <c r="BO3845" i="10" s="1"/>
  <c r="BM3844" i="10"/>
  <c r="BP3844" i="10" s="1"/>
  <c r="BL3844" i="10"/>
  <c r="BM3843" i="10"/>
  <c r="BL3843" i="10"/>
  <c r="BO3842" i="10"/>
  <c r="BM3842" i="10"/>
  <c r="BL3842" i="10"/>
  <c r="BO3841" i="10"/>
  <c r="BM3841" i="10"/>
  <c r="BP3841" i="10" s="1"/>
  <c r="BL3841" i="10"/>
  <c r="BM3840" i="10"/>
  <c r="BL3840" i="10"/>
  <c r="BM3839" i="10"/>
  <c r="BL3839" i="10"/>
  <c r="BO3839" i="10" s="1"/>
  <c r="BM3838" i="10"/>
  <c r="BL3838" i="10"/>
  <c r="BM3837" i="10"/>
  <c r="BL3837" i="10"/>
  <c r="BP3837" i="10" s="1"/>
  <c r="BM3836" i="10"/>
  <c r="BO3836" i="10" s="1"/>
  <c r="BL3836" i="10"/>
  <c r="BM3835" i="10"/>
  <c r="BL3835" i="10"/>
  <c r="BO3835" i="10" s="1"/>
  <c r="BM3834" i="10"/>
  <c r="BL3834" i="10"/>
  <c r="BO3834" i="10" s="1"/>
  <c r="BO3833" i="10"/>
  <c r="BM3833" i="10"/>
  <c r="BP3833" i="10" s="1"/>
  <c r="BL3833" i="10"/>
  <c r="BM3832" i="10"/>
  <c r="BL3832" i="10"/>
  <c r="BP3832" i="10" s="1"/>
  <c r="BM3831" i="10"/>
  <c r="BP3831" i="10" s="1"/>
  <c r="BL3831" i="10"/>
  <c r="BO3831" i="10" s="1"/>
  <c r="BM3830" i="10"/>
  <c r="BL3830" i="10"/>
  <c r="BM3829" i="10"/>
  <c r="BP3829" i="10" s="1"/>
  <c r="BL3829" i="10"/>
  <c r="BM3828" i="10"/>
  <c r="BL3828" i="10"/>
  <c r="BM3827" i="10"/>
  <c r="BL3827" i="10"/>
  <c r="BM3826" i="10"/>
  <c r="BO3826" i="10" s="1"/>
  <c r="BL3826" i="10"/>
  <c r="BM3825" i="10"/>
  <c r="BP3825" i="10" s="1"/>
  <c r="BL3825" i="10"/>
  <c r="BM3824" i="10"/>
  <c r="BP3824" i="10" s="1"/>
  <c r="BL3824" i="10"/>
  <c r="BO3823" i="10"/>
  <c r="BM3823" i="10"/>
  <c r="BP3823" i="10" s="1"/>
  <c r="BL3823" i="10"/>
  <c r="BM3822" i="10"/>
  <c r="BL3822" i="10"/>
  <c r="BM3821" i="10"/>
  <c r="BL3821" i="10"/>
  <c r="BP3820" i="10"/>
  <c r="BM3820" i="10"/>
  <c r="BL3820" i="10"/>
  <c r="BO3820" i="10" s="1"/>
  <c r="BO3819" i="10"/>
  <c r="BM3819" i="10"/>
  <c r="BL3819" i="10"/>
  <c r="BO3818" i="10"/>
  <c r="BM3818" i="10"/>
  <c r="BP3818" i="10" s="1"/>
  <c r="BL3818" i="10"/>
  <c r="BM3817" i="10"/>
  <c r="BL3817" i="10"/>
  <c r="BP3816" i="10"/>
  <c r="BO3816" i="10"/>
  <c r="BM3816" i="10"/>
  <c r="BL3816" i="10"/>
  <c r="BM3815" i="10"/>
  <c r="BP3815" i="10" s="1"/>
  <c r="BL3815" i="10"/>
  <c r="BO3814" i="10"/>
  <c r="BM3814" i="10"/>
  <c r="BL3814" i="10"/>
  <c r="BM3813" i="10"/>
  <c r="BL3813" i="10"/>
  <c r="BO3812" i="10"/>
  <c r="BM3812" i="10"/>
  <c r="BL3812" i="10"/>
  <c r="BM3811" i="10"/>
  <c r="BL3811" i="10"/>
  <c r="BM3810" i="10"/>
  <c r="BP3810" i="10" s="1"/>
  <c r="BL3810" i="10"/>
  <c r="BM3809" i="10"/>
  <c r="BL3809" i="10"/>
  <c r="BO3809" i="10" s="1"/>
  <c r="BM3808" i="10"/>
  <c r="BP3808" i="10" s="1"/>
  <c r="BL3808" i="10"/>
  <c r="BM3807" i="10"/>
  <c r="BL3807" i="10"/>
  <c r="BP3807" i="10" s="1"/>
  <c r="BM3806" i="10"/>
  <c r="BL3806" i="10"/>
  <c r="BO3806" i="10" s="1"/>
  <c r="BM3805" i="10"/>
  <c r="BP3805" i="10" s="1"/>
  <c r="BL3805" i="10"/>
  <c r="BM3804" i="10"/>
  <c r="BL3804" i="10"/>
  <c r="BP3803" i="10"/>
  <c r="BO3803" i="10"/>
  <c r="BM3803" i="10"/>
  <c r="BL3803" i="10"/>
  <c r="BM3802" i="10"/>
  <c r="BL3802" i="10"/>
  <c r="BM3801" i="10"/>
  <c r="BL3801" i="10"/>
  <c r="BM3800" i="10"/>
  <c r="BL3800" i="10"/>
  <c r="BM3799" i="10"/>
  <c r="BL3799" i="10"/>
  <c r="BM3798" i="10"/>
  <c r="BL3798" i="10"/>
  <c r="BO3797" i="10"/>
  <c r="BM3797" i="10"/>
  <c r="BL3797" i="10"/>
  <c r="BP3797" i="10" s="1"/>
  <c r="BP3796" i="10"/>
  <c r="BM3796" i="10"/>
  <c r="BO3796" i="10" s="1"/>
  <c r="BL3796" i="10"/>
  <c r="BM3795" i="10"/>
  <c r="BL3795" i="10"/>
  <c r="BM3794" i="10"/>
  <c r="BP3794" i="10" s="1"/>
  <c r="BL3794" i="10"/>
  <c r="BP3793" i="10"/>
  <c r="BO3793" i="10"/>
  <c r="BM3793" i="10"/>
  <c r="BL3793" i="10"/>
  <c r="BM3792" i="10"/>
  <c r="BL3792" i="10"/>
  <c r="BP3791" i="10"/>
  <c r="BO3791" i="10"/>
  <c r="BM3791" i="10"/>
  <c r="BL3791" i="10"/>
  <c r="BO3790" i="10"/>
  <c r="BM3790" i="10"/>
  <c r="BP3790" i="10" s="1"/>
  <c r="BL3790" i="10"/>
  <c r="BM3789" i="10"/>
  <c r="BP3789" i="10" s="1"/>
  <c r="BL3789" i="10"/>
  <c r="BM3788" i="10"/>
  <c r="BL3788" i="10"/>
  <c r="BM3787" i="10"/>
  <c r="BL3787" i="10"/>
  <c r="BM3786" i="10"/>
  <c r="BL3786" i="10"/>
  <c r="BM3785" i="10"/>
  <c r="BP3785" i="10" s="1"/>
  <c r="BL3785" i="10"/>
  <c r="BO3785" i="10" s="1"/>
  <c r="BM3784" i="10"/>
  <c r="BP3784" i="10" s="1"/>
  <c r="BL3784" i="10"/>
  <c r="BO3784" i="10" s="1"/>
  <c r="BM3783" i="10"/>
  <c r="BP3783" i="10" s="1"/>
  <c r="BL3783" i="10"/>
  <c r="BM3782" i="10"/>
  <c r="BL3782" i="10"/>
  <c r="BM3781" i="10"/>
  <c r="BL3781" i="10"/>
  <c r="BM3780" i="10"/>
  <c r="BP3780" i="10" s="1"/>
  <c r="BL3780" i="10"/>
  <c r="BM3779" i="10"/>
  <c r="BO3779" i="10" s="1"/>
  <c r="BL3779" i="10"/>
  <c r="BM3778" i="10"/>
  <c r="BL3778" i="10"/>
  <c r="BM3777" i="10"/>
  <c r="BL3777" i="10"/>
  <c r="BO3776" i="10"/>
  <c r="BM3776" i="10"/>
  <c r="BL3776" i="10"/>
  <c r="BM3775" i="10"/>
  <c r="BL3775" i="10"/>
  <c r="BO3775" i="10" s="1"/>
  <c r="BM3774" i="10"/>
  <c r="BL3774" i="10"/>
  <c r="BP3773" i="10"/>
  <c r="BM3773" i="10"/>
  <c r="BO3773" i="10" s="1"/>
  <c r="BL3773" i="10"/>
  <c r="BM3772" i="10"/>
  <c r="BO3772" i="10" s="1"/>
  <c r="BL3772" i="10"/>
  <c r="BM3771" i="10"/>
  <c r="BL3771" i="10"/>
  <c r="BM3770" i="10"/>
  <c r="BL3770" i="10"/>
  <c r="BO3770" i="10" s="1"/>
  <c r="BM3769" i="10"/>
  <c r="BL3769" i="10"/>
  <c r="BO3769" i="10" s="1"/>
  <c r="BM3768" i="10"/>
  <c r="BL3768" i="10"/>
  <c r="BM3767" i="10"/>
  <c r="BL3767" i="10"/>
  <c r="BO3766" i="10"/>
  <c r="BM3766" i="10"/>
  <c r="BP3766" i="10" s="1"/>
  <c r="BL3766" i="10"/>
  <c r="BM3765" i="10"/>
  <c r="BL3765" i="10"/>
  <c r="BM3764" i="10"/>
  <c r="BL3764" i="10"/>
  <c r="BP3763" i="10"/>
  <c r="BM3763" i="10"/>
  <c r="BL3763" i="10"/>
  <c r="BO3763" i="10" s="1"/>
  <c r="BM3762" i="10"/>
  <c r="BL3762" i="10"/>
  <c r="BO3762" i="10" s="1"/>
  <c r="BM3761" i="10"/>
  <c r="BP3761" i="10" s="1"/>
  <c r="BL3761" i="10"/>
  <c r="BM3760" i="10"/>
  <c r="BP3760" i="10" s="1"/>
  <c r="BL3760" i="10"/>
  <c r="BM3759" i="10"/>
  <c r="BP3759" i="10" s="1"/>
  <c r="BL3759" i="10"/>
  <c r="BO3759" i="10" s="1"/>
  <c r="BO3758" i="10"/>
  <c r="BM3758" i="10"/>
  <c r="BP3758" i="10" s="1"/>
  <c r="BL3758" i="10"/>
  <c r="BM3757" i="10"/>
  <c r="BP3757" i="10" s="1"/>
  <c r="BL3757" i="10"/>
  <c r="BM3756" i="10"/>
  <c r="BL3756" i="10"/>
  <c r="BM3755" i="10"/>
  <c r="BL3755" i="10"/>
  <c r="BM3754" i="10"/>
  <c r="BP3754" i="10" s="1"/>
  <c r="BL3754" i="10"/>
  <c r="BM3753" i="10"/>
  <c r="BP3753" i="10" s="1"/>
  <c r="BL3753" i="10"/>
  <c r="BM3752" i="10"/>
  <c r="BL3752" i="10"/>
  <c r="BO3752" i="10" s="1"/>
  <c r="BM3751" i="10"/>
  <c r="BL3751" i="10"/>
  <c r="BO3751" i="10" s="1"/>
  <c r="BM3750" i="10"/>
  <c r="BL3750" i="10"/>
  <c r="BM3749" i="10"/>
  <c r="BP3749" i="10" s="1"/>
  <c r="BL3749" i="10"/>
  <c r="BM3748" i="10"/>
  <c r="BL3748" i="10"/>
  <c r="BM3747" i="10"/>
  <c r="BO3747" i="10" s="1"/>
  <c r="BL3747" i="10"/>
  <c r="BM3746" i="10"/>
  <c r="BL3746" i="10"/>
  <c r="BM3745" i="10"/>
  <c r="BP3745" i="10" s="1"/>
  <c r="BL3745" i="10"/>
  <c r="BM3744" i="10"/>
  <c r="BL3744" i="10"/>
  <c r="BO3744" i="10" s="1"/>
  <c r="BM3743" i="10"/>
  <c r="BP3743" i="10" s="1"/>
  <c r="BL3743" i="10"/>
  <c r="BO3743" i="10" s="1"/>
  <c r="BM3742" i="10"/>
  <c r="BL3742" i="10"/>
  <c r="BM3741" i="10"/>
  <c r="BL3741" i="10"/>
  <c r="BO3741" i="10" s="1"/>
  <c r="BP3740" i="10"/>
  <c r="BM3740" i="10"/>
  <c r="BL3740" i="10"/>
  <c r="BO3740" i="10" s="1"/>
  <c r="BM3739" i="10"/>
  <c r="BL3739" i="10"/>
  <c r="BM3738" i="10"/>
  <c r="BL3738" i="10"/>
  <c r="BM3737" i="10"/>
  <c r="BL3737" i="10"/>
  <c r="BO3737" i="10" s="1"/>
  <c r="BM3736" i="10"/>
  <c r="BL3736" i="10"/>
  <c r="BP3735" i="10"/>
  <c r="BM3735" i="10"/>
  <c r="BO3735" i="10" s="1"/>
  <c r="BL3735" i="10"/>
  <c r="BM3734" i="10"/>
  <c r="BL3734" i="10"/>
  <c r="BO3734" i="10" s="1"/>
  <c r="BM3733" i="10"/>
  <c r="BP3733" i="10" s="1"/>
  <c r="BL3733" i="10"/>
  <c r="BM3732" i="10"/>
  <c r="BL3732" i="10"/>
  <c r="BM3731" i="10"/>
  <c r="BL3731" i="10"/>
  <c r="BP3731" i="10" s="1"/>
  <c r="BM3730" i="10"/>
  <c r="BL3730" i="10"/>
  <c r="BO3730" i="10" s="1"/>
  <c r="BM3729" i="10"/>
  <c r="BL3729" i="10"/>
  <c r="BO3728" i="10"/>
  <c r="BM3728" i="10"/>
  <c r="BL3728" i="10"/>
  <c r="BM3727" i="10"/>
  <c r="BP3727" i="10" s="1"/>
  <c r="BL3727" i="10"/>
  <c r="BM3726" i="10"/>
  <c r="BL3726" i="10"/>
  <c r="BP3725" i="10"/>
  <c r="BM3725" i="10"/>
  <c r="BL3725" i="10"/>
  <c r="BO3725" i="10" s="1"/>
  <c r="BM3724" i="10"/>
  <c r="BP3724" i="10" s="1"/>
  <c r="BL3724" i="10"/>
  <c r="BM3723" i="10"/>
  <c r="BL3723" i="10"/>
  <c r="BO3723" i="10" s="1"/>
  <c r="BM3722" i="10"/>
  <c r="BL3722" i="10"/>
  <c r="BM3721" i="10"/>
  <c r="BP3721" i="10" s="1"/>
  <c r="BL3721" i="10"/>
  <c r="BM3720" i="10"/>
  <c r="BL3720" i="10"/>
  <c r="BP3719" i="10"/>
  <c r="BO3719" i="10"/>
  <c r="BM3719" i="10"/>
  <c r="BL3719" i="10"/>
  <c r="BP3718" i="10"/>
  <c r="BM3718" i="10"/>
  <c r="BL3718" i="10"/>
  <c r="BO3718" i="10" s="1"/>
  <c r="BM3717" i="10"/>
  <c r="BL3717" i="10"/>
  <c r="BO3717" i="10" s="1"/>
  <c r="BM3716" i="10"/>
  <c r="BP3716" i="10" s="1"/>
  <c r="BL3716" i="10"/>
  <c r="BM3715" i="10"/>
  <c r="BL3715" i="10"/>
  <c r="BO3715" i="10" s="1"/>
  <c r="BO3714" i="10"/>
  <c r="BM3714" i="10"/>
  <c r="BL3714" i="10"/>
  <c r="BM3713" i="10"/>
  <c r="BP3713" i="10" s="1"/>
  <c r="BL3713" i="10"/>
  <c r="BM3712" i="10"/>
  <c r="BP3712" i="10" s="1"/>
  <c r="BL3712" i="10"/>
  <c r="BM3711" i="10"/>
  <c r="BL3711" i="10"/>
  <c r="BO3711" i="10" s="1"/>
  <c r="BM3710" i="10"/>
  <c r="BP3710" i="10" s="1"/>
  <c r="BL3710" i="10"/>
  <c r="BM3709" i="10"/>
  <c r="BL3709" i="10"/>
  <c r="BO3709" i="10" s="1"/>
  <c r="BM3708" i="10"/>
  <c r="BL3708" i="10"/>
  <c r="BO3708" i="10" s="1"/>
  <c r="BM3707" i="10"/>
  <c r="BL3707" i="10"/>
  <c r="BM3706" i="10"/>
  <c r="BP3706" i="10" s="1"/>
  <c r="BL3706" i="10"/>
  <c r="BM3705" i="10"/>
  <c r="BL3705" i="10"/>
  <c r="BM3704" i="10"/>
  <c r="BP3704" i="10" s="1"/>
  <c r="BL3704" i="10"/>
  <c r="BM3703" i="10"/>
  <c r="BP3703" i="10" s="1"/>
  <c r="BL3703" i="10"/>
  <c r="BO3702" i="10"/>
  <c r="BM3702" i="10"/>
  <c r="BL3702" i="10"/>
  <c r="BP3701" i="10"/>
  <c r="BO3701" i="10"/>
  <c r="BM3701" i="10"/>
  <c r="BL3701" i="10"/>
  <c r="BM3700" i="10"/>
  <c r="BL3700" i="10"/>
  <c r="BM3699" i="10"/>
  <c r="BL3699" i="10"/>
  <c r="BM3698" i="10"/>
  <c r="BP3698" i="10" s="1"/>
  <c r="BL3698" i="10"/>
  <c r="BM3697" i="10"/>
  <c r="BL3697" i="10"/>
  <c r="BM3696" i="10"/>
  <c r="BP3696" i="10" s="1"/>
  <c r="BL3696" i="10"/>
  <c r="BM3695" i="10"/>
  <c r="BP3695" i="10" s="1"/>
  <c r="BL3695" i="10"/>
  <c r="BM3694" i="10"/>
  <c r="BL3694" i="10"/>
  <c r="BM3693" i="10"/>
  <c r="BL3693" i="10"/>
  <c r="BM3692" i="10"/>
  <c r="BL3692" i="10"/>
  <c r="BM3691" i="10"/>
  <c r="BL3691" i="10"/>
  <c r="BM3690" i="10"/>
  <c r="BP3690" i="10" s="1"/>
  <c r="BL3690" i="10"/>
  <c r="BM3689" i="10"/>
  <c r="BL3689" i="10"/>
  <c r="BM3688" i="10"/>
  <c r="BP3688" i="10" s="1"/>
  <c r="BL3688" i="10"/>
  <c r="BM3687" i="10"/>
  <c r="BL3687" i="10"/>
  <c r="BO3687" i="10" s="1"/>
  <c r="BO3686" i="10"/>
  <c r="BM3686" i="10"/>
  <c r="BP3686" i="10" s="1"/>
  <c r="BL3686" i="10"/>
  <c r="BM3685" i="10"/>
  <c r="BP3685" i="10" s="1"/>
  <c r="BL3685" i="10"/>
  <c r="BM3684" i="10"/>
  <c r="BL3684" i="10"/>
  <c r="BM3683" i="10"/>
  <c r="BP3683" i="10" s="1"/>
  <c r="BL3683" i="10"/>
  <c r="BM3682" i="10"/>
  <c r="BL3682" i="10"/>
  <c r="BP3681" i="10"/>
  <c r="BO3681" i="10"/>
  <c r="BM3681" i="10"/>
  <c r="BL3681" i="10"/>
  <c r="BO3680" i="10"/>
  <c r="BM3680" i="10"/>
  <c r="BL3680" i="10"/>
  <c r="BM3679" i="10"/>
  <c r="BL3679" i="10"/>
  <c r="BO3679" i="10" s="1"/>
  <c r="BP3678" i="10"/>
  <c r="BM3678" i="10"/>
  <c r="BL3678" i="10"/>
  <c r="BM3677" i="10"/>
  <c r="BL3677" i="10"/>
  <c r="BO3677" i="10" s="1"/>
  <c r="BM3676" i="10"/>
  <c r="BL3676" i="10"/>
  <c r="BO3676" i="10" s="1"/>
  <c r="BM3675" i="10"/>
  <c r="BL3675" i="10"/>
  <c r="BM3674" i="10"/>
  <c r="BL3674" i="10"/>
  <c r="BO3673" i="10"/>
  <c r="BM3673" i="10"/>
  <c r="BP3673" i="10" s="1"/>
  <c r="BL3673" i="10"/>
  <c r="BM3672" i="10"/>
  <c r="BL3672" i="10"/>
  <c r="BO3672" i="10" s="1"/>
  <c r="BM3671" i="10"/>
  <c r="BL3671" i="10"/>
  <c r="BM3670" i="10"/>
  <c r="BP3670" i="10" s="1"/>
  <c r="BL3670" i="10"/>
  <c r="BM3669" i="10"/>
  <c r="BL3669" i="10"/>
  <c r="BO3669" i="10" s="1"/>
  <c r="BM3668" i="10"/>
  <c r="BL3668" i="10"/>
  <c r="BM3667" i="10"/>
  <c r="BL3667" i="10"/>
  <c r="BM3666" i="10"/>
  <c r="BP3666" i="10" s="1"/>
  <c r="BL3666" i="10"/>
  <c r="BO3666" i="10" s="1"/>
  <c r="BM3665" i="10"/>
  <c r="BP3665" i="10" s="1"/>
  <c r="BL3665" i="10"/>
  <c r="BO3664" i="10"/>
  <c r="BM3664" i="10"/>
  <c r="BP3664" i="10" s="1"/>
  <c r="BL3664" i="10"/>
  <c r="BP3663" i="10"/>
  <c r="BM3663" i="10"/>
  <c r="BO3663" i="10" s="1"/>
  <c r="BL3663" i="10"/>
  <c r="BM3662" i="10"/>
  <c r="BL3662" i="10"/>
  <c r="BM3661" i="10"/>
  <c r="BP3661" i="10" s="1"/>
  <c r="BL3661" i="10"/>
  <c r="BM3660" i="10"/>
  <c r="BL3660" i="10"/>
  <c r="BO3660" i="10" s="1"/>
  <c r="BO3659" i="10"/>
  <c r="BM3659" i="10"/>
  <c r="BL3659" i="10"/>
  <c r="BM3658" i="10"/>
  <c r="BL3658" i="10"/>
  <c r="BO3658" i="10" s="1"/>
  <c r="BM3657" i="10"/>
  <c r="BL3657" i="10"/>
  <c r="BM3656" i="10"/>
  <c r="BL3656" i="10"/>
  <c r="BO3655" i="10"/>
  <c r="BM3655" i="10"/>
  <c r="BL3655" i="10"/>
  <c r="BM3654" i="10"/>
  <c r="BL3654" i="10"/>
  <c r="BM3653" i="10"/>
  <c r="BP3653" i="10" s="1"/>
  <c r="BL3653" i="10"/>
  <c r="BO3653" i="10" s="1"/>
  <c r="BM3652" i="10"/>
  <c r="BL3652" i="10"/>
  <c r="BM3651" i="10"/>
  <c r="BP3651" i="10" s="1"/>
  <c r="BL3651" i="10"/>
  <c r="BM3650" i="10"/>
  <c r="BL3650" i="10"/>
  <c r="BM3649" i="10"/>
  <c r="BP3649" i="10" s="1"/>
  <c r="BL3649" i="10"/>
  <c r="BM3648" i="10"/>
  <c r="BL3648" i="10"/>
  <c r="BO3648" i="10" s="1"/>
  <c r="BM3647" i="10"/>
  <c r="BP3647" i="10" s="1"/>
  <c r="BL3647" i="10"/>
  <c r="BM3646" i="10"/>
  <c r="BL3646" i="10"/>
  <c r="BM3645" i="10"/>
  <c r="BL3645" i="10"/>
  <c r="BM3644" i="10"/>
  <c r="BL3644" i="10"/>
  <c r="BM3643" i="10"/>
  <c r="BO3643" i="10" s="1"/>
  <c r="BL3643" i="10"/>
  <c r="BM3642" i="10"/>
  <c r="BL3642" i="10"/>
  <c r="BO3642" i="10" s="1"/>
  <c r="BP3641" i="10"/>
  <c r="BO3641" i="10"/>
  <c r="BM3641" i="10"/>
  <c r="BL3641" i="10"/>
  <c r="BM3640" i="10"/>
  <c r="BL3640" i="10"/>
  <c r="BM3639" i="10"/>
  <c r="BL3639" i="10"/>
  <c r="BM3638" i="10"/>
  <c r="BP3638" i="10" s="1"/>
  <c r="BL3638" i="10"/>
  <c r="BO3637" i="10"/>
  <c r="BM3637" i="10"/>
  <c r="BL3637" i="10"/>
  <c r="BM3636" i="10"/>
  <c r="BL3636" i="10"/>
  <c r="BM3635" i="10"/>
  <c r="BL3635" i="10"/>
  <c r="BP3635" i="10" s="1"/>
  <c r="BM3634" i="10"/>
  <c r="BL3634" i="10"/>
  <c r="BO3634" i="10" s="1"/>
  <c r="BM3633" i="10"/>
  <c r="BL3633" i="10"/>
  <c r="BO3633" i="10" s="1"/>
  <c r="BM3632" i="10"/>
  <c r="BL3632" i="10"/>
  <c r="BO3632" i="10" s="1"/>
  <c r="BP3631" i="10"/>
  <c r="BO3631" i="10"/>
  <c r="BM3631" i="10"/>
  <c r="BL3631" i="10"/>
  <c r="BM3630" i="10"/>
  <c r="BL3630" i="10"/>
  <c r="BO3630" i="10" s="1"/>
  <c r="BM3629" i="10"/>
  <c r="BP3629" i="10" s="1"/>
  <c r="BL3629" i="10"/>
  <c r="BM3628" i="10"/>
  <c r="BL3628" i="10"/>
  <c r="BM3627" i="10"/>
  <c r="BL3627" i="10"/>
  <c r="BO3627" i="10" s="1"/>
  <c r="BO3626" i="10"/>
  <c r="BM3626" i="10"/>
  <c r="BP3626" i="10" s="1"/>
  <c r="BL3626" i="10"/>
  <c r="BM3625" i="10"/>
  <c r="BL3625" i="10"/>
  <c r="BM3624" i="10"/>
  <c r="BP3624" i="10" s="1"/>
  <c r="BL3624" i="10"/>
  <c r="BM3623" i="10"/>
  <c r="BL3623" i="10"/>
  <c r="BM3622" i="10"/>
  <c r="BL3622" i="10"/>
  <c r="BO3622" i="10" s="1"/>
  <c r="BM3621" i="10"/>
  <c r="BL3621" i="10"/>
  <c r="BM3620" i="10"/>
  <c r="BL3620" i="10"/>
  <c r="BM3619" i="10"/>
  <c r="BL3619" i="10"/>
  <c r="BM3618" i="10"/>
  <c r="BL3618" i="10"/>
  <c r="BO3618" i="10" s="1"/>
  <c r="BM3617" i="10"/>
  <c r="BL3617" i="10"/>
  <c r="BO3617" i="10" s="1"/>
  <c r="BM3616" i="10"/>
  <c r="BL3616" i="10"/>
  <c r="BM3615" i="10"/>
  <c r="BL3615" i="10"/>
  <c r="BP3614" i="10"/>
  <c r="BM3614" i="10"/>
  <c r="BL3614" i="10"/>
  <c r="BM3613" i="10"/>
  <c r="BL3613" i="10"/>
  <c r="BO3613" i="10" s="1"/>
  <c r="BM3612" i="10"/>
  <c r="BL3612" i="10"/>
  <c r="BO3612" i="10" s="1"/>
  <c r="BM3611" i="10"/>
  <c r="BL3611" i="10"/>
  <c r="BM3610" i="10"/>
  <c r="BL3610" i="10"/>
  <c r="BM3609" i="10"/>
  <c r="BL3609" i="10"/>
  <c r="BO3609" i="10" s="1"/>
  <c r="BM3608" i="10"/>
  <c r="BL3608" i="10"/>
  <c r="BO3608" i="10" s="1"/>
  <c r="BO3607" i="10"/>
  <c r="BM3607" i="10"/>
  <c r="BL3607" i="10"/>
  <c r="BP3606" i="10"/>
  <c r="BM3606" i="10"/>
  <c r="BO3606" i="10" s="1"/>
  <c r="BL3606" i="10"/>
  <c r="BM3605" i="10"/>
  <c r="BL3605" i="10"/>
  <c r="BO3605" i="10" s="1"/>
  <c r="BM3604" i="10"/>
  <c r="BL3604" i="10"/>
  <c r="BO3603" i="10"/>
  <c r="BM3603" i="10"/>
  <c r="BL3603" i="10"/>
  <c r="BP3603" i="10" s="1"/>
  <c r="BM3602" i="10"/>
  <c r="BL3602" i="10"/>
  <c r="BO3602" i="10" s="1"/>
  <c r="BO3601" i="10"/>
  <c r="BM3601" i="10"/>
  <c r="BP3601" i="10" s="1"/>
  <c r="BL3601" i="10"/>
  <c r="BM3600" i="10"/>
  <c r="BL3600" i="10"/>
  <c r="BM3599" i="10"/>
  <c r="BL3599" i="10"/>
  <c r="BO3598" i="10"/>
  <c r="BM3598" i="10"/>
  <c r="BP3598" i="10" s="1"/>
  <c r="BL3598" i="10"/>
  <c r="BM3597" i="10"/>
  <c r="BL3597" i="10"/>
  <c r="BM3596" i="10"/>
  <c r="BO3596" i="10" s="1"/>
  <c r="BL3596" i="10"/>
  <c r="BP3595" i="10"/>
  <c r="BM3595" i="10"/>
  <c r="BL3595" i="10"/>
  <c r="BO3594" i="10"/>
  <c r="BM3594" i="10"/>
  <c r="BP3594" i="10" s="1"/>
  <c r="BL3594" i="10"/>
  <c r="BM3593" i="10"/>
  <c r="BL3593" i="10"/>
  <c r="BO3593" i="10" s="1"/>
  <c r="BM3592" i="10"/>
  <c r="BL3592" i="10"/>
  <c r="BM3591" i="10"/>
  <c r="BP3591" i="10" s="1"/>
  <c r="BL3591" i="10"/>
  <c r="BO3591" i="10" s="1"/>
  <c r="BM3590" i="10"/>
  <c r="BL3590" i="10"/>
  <c r="BO3589" i="10"/>
  <c r="BM3589" i="10"/>
  <c r="BL3589" i="10"/>
  <c r="BM3588" i="10"/>
  <c r="BL3588" i="10"/>
  <c r="BO3588" i="10" s="1"/>
  <c r="BM3587" i="10"/>
  <c r="BL3587" i="10"/>
  <c r="BM3586" i="10"/>
  <c r="BL3586" i="10"/>
  <c r="BP3585" i="10"/>
  <c r="BM3585" i="10"/>
  <c r="BL3585" i="10"/>
  <c r="BM3584" i="10"/>
  <c r="BP3584" i="10" s="1"/>
  <c r="BL3584" i="10"/>
  <c r="BO3584" i="10" s="1"/>
  <c r="BP3583" i="10"/>
  <c r="BM3583" i="10"/>
  <c r="BL3583" i="10"/>
  <c r="BO3582" i="10"/>
  <c r="BM3582" i="10"/>
  <c r="BP3582" i="10" s="1"/>
  <c r="BL3582" i="10"/>
  <c r="BM3581" i="10"/>
  <c r="BP3581" i="10" s="1"/>
  <c r="BL3581" i="10"/>
  <c r="BM3580" i="10"/>
  <c r="BL3580" i="10"/>
  <c r="BM3579" i="10"/>
  <c r="BL3579" i="10"/>
  <c r="BM3578" i="10"/>
  <c r="BL3578" i="10"/>
  <c r="BP3578" i="10" s="1"/>
  <c r="BM3577" i="10"/>
  <c r="BL3577" i="10"/>
  <c r="BO3577" i="10" s="1"/>
  <c r="BM3576" i="10"/>
  <c r="BL3576" i="10"/>
  <c r="BM3575" i="10"/>
  <c r="BL3575" i="10"/>
  <c r="BM3574" i="10"/>
  <c r="BP3574" i="10" s="1"/>
  <c r="BL3574" i="10"/>
  <c r="BM3573" i="10"/>
  <c r="BL3573" i="10"/>
  <c r="BO3573" i="10" s="1"/>
  <c r="BM3572" i="10"/>
  <c r="BL3572" i="10"/>
  <c r="BO3572" i="10" s="1"/>
  <c r="BM3571" i="10"/>
  <c r="BL3571" i="10"/>
  <c r="BM3570" i="10"/>
  <c r="BL3570" i="10"/>
  <c r="BP3569" i="10"/>
  <c r="BM3569" i="10"/>
  <c r="BL3569" i="10"/>
  <c r="BP3568" i="10"/>
  <c r="BO3568" i="10"/>
  <c r="BM3568" i="10"/>
  <c r="BL3568" i="10"/>
  <c r="BM3567" i="10"/>
  <c r="BL3567" i="10"/>
  <c r="BM3566" i="10"/>
  <c r="BL3566" i="10"/>
  <c r="BO3566" i="10" s="1"/>
  <c r="BM3565" i="10"/>
  <c r="BL3565" i="10"/>
  <c r="BM3564" i="10"/>
  <c r="BL3564" i="10"/>
  <c r="BM3563" i="10"/>
  <c r="BP3563" i="10" s="1"/>
  <c r="BL3563" i="10"/>
  <c r="BO3563" i="10" s="1"/>
  <c r="BM3562" i="10"/>
  <c r="BO3562" i="10" s="1"/>
  <c r="BL3562" i="10"/>
  <c r="BM3561" i="10"/>
  <c r="BP3561" i="10" s="1"/>
  <c r="BL3561" i="10"/>
  <c r="BO3561" i="10" s="1"/>
  <c r="BP3560" i="10"/>
  <c r="BM3560" i="10"/>
  <c r="BL3560" i="10"/>
  <c r="BM3559" i="10"/>
  <c r="BL3559" i="10"/>
  <c r="BO3559" i="10" s="1"/>
  <c r="BM3558" i="10"/>
  <c r="BL3558" i="10"/>
  <c r="BP3558" i="10" s="1"/>
  <c r="BM3557" i="10"/>
  <c r="BP3557" i="10" s="1"/>
  <c r="BL3557" i="10"/>
  <c r="BM3556" i="10"/>
  <c r="BL3556" i="10"/>
  <c r="BM3555" i="10"/>
  <c r="BL3555" i="10"/>
  <c r="BO3555" i="10" s="1"/>
  <c r="BM3554" i="10"/>
  <c r="BP3554" i="10" s="1"/>
  <c r="BL3554" i="10"/>
  <c r="BM3553" i="10"/>
  <c r="BL3553" i="10"/>
  <c r="BM3552" i="10"/>
  <c r="BP3552" i="10" s="1"/>
  <c r="BL3552" i="10"/>
  <c r="BM3551" i="10"/>
  <c r="BP3551" i="10" s="1"/>
  <c r="BL3551" i="10"/>
  <c r="BM3550" i="10"/>
  <c r="BP3550" i="10" s="1"/>
  <c r="BL3550" i="10"/>
  <c r="BM3549" i="10"/>
  <c r="BL3549" i="10"/>
  <c r="BP3549" i="10" s="1"/>
  <c r="BM3548" i="10"/>
  <c r="BL3548" i="10"/>
  <c r="BO3548" i="10" s="1"/>
  <c r="BM3547" i="10"/>
  <c r="BL3547" i="10"/>
  <c r="BO3547" i="10" s="1"/>
  <c r="BM3546" i="10"/>
  <c r="BL3546" i="10"/>
  <c r="BM3545" i="10"/>
  <c r="BP3545" i="10" s="1"/>
  <c r="BL3545" i="10"/>
  <c r="BO3545" i="10" s="1"/>
  <c r="BP3544" i="10"/>
  <c r="BM3544" i="10"/>
  <c r="BO3544" i="10" s="1"/>
  <c r="BL3544" i="10"/>
  <c r="BM3543" i="10"/>
  <c r="BP3543" i="10" s="1"/>
  <c r="BL3543" i="10"/>
  <c r="BO3543" i="10" s="1"/>
  <c r="BM3542" i="10"/>
  <c r="BL3542" i="10"/>
  <c r="BO3542" i="10" s="1"/>
  <c r="BP3541" i="10"/>
  <c r="BO3541" i="10"/>
  <c r="BM3541" i="10"/>
  <c r="BL3541" i="10"/>
  <c r="BM3540" i="10"/>
  <c r="BL3540" i="10"/>
  <c r="BM3539" i="10"/>
  <c r="BL3539" i="10"/>
  <c r="BP3538" i="10"/>
  <c r="BO3538" i="10"/>
  <c r="BM3538" i="10"/>
  <c r="BL3538" i="10"/>
  <c r="BM3537" i="10"/>
  <c r="BL3537" i="10"/>
  <c r="BO3537" i="10" s="1"/>
  <c r="BM3536" i="10"/>
  <c r="BL3536" i="10"/>
  <c r="BM3535" i="10"/>
  <c r="BL3535" i="10"/>
  <c r="BO3535" i="10" s="1"/>
  <c r="BM3534" i="10"/>
  <c r="BL3534" i="10"/>
  <c r="BO3534" i="10" s="1"/>
  <c r="BM3533" i="10"/>
  <c r="BP3533" i="10" s="1"/>
  <c r="BL3533" i="10"/>
  <c r="BM3532" i="10"/>
  <c r="BL3532" i="10"/>
  <c r="BO3532" i="10" s="1"/>
  <c r="BM3531" i="10"/>
  <c r="BL3531" i="10"/>
  <c r="BO3531" i="10" s="1"/>
  <c r="BO3530" i="10"/>
  <c r="BM3530" i="10"/>
  <c r="BL3530" i="10"/>
  <c r="BM3529" i="10"/>
  <c r="BL3529" i="10"/>
  <c r="BM3528" i="10"/>
  <c r="BP3528" i="10" s="1"/>
  <c r="BL3528" i="10"/>
  <c r="BM3527" i="10"/>
  <c r="BP3527" i="10" s="1"/>
  <c r="BL3527" i="10"/>
  <c r="BM3526" i="10"/>
  <c r="BP3526" i="10" s="1"/>
  <c r="BL3526" i="10"/>
  <c r="BO3526" i="10" s="1"/>
  <c r="BM3525" i="10"/>
  <c r="BP3525" i="10" s="1"/>
  <c r="BL3525" i="10"/>
  <c r="BM3524" i="10"/>
  <c r="BL3524" i="10"/>
  <c r="BM3523" i="10"/>
  <c r="BP3523" i="10" s="1"/>
  <c r="BL3523" i="10"/>
  <c r="BM3522" i="10"/>
  <c r="BL3522" i="10"/>
  <c r="BM3521" i="10"/>
  <c r="BL3521" i="10"/>
  <c r="BO3521" i="10" s="1"/>
  <c r="BM3520" i="10"/>
  <c r="BL3520" i="10"/>
  <c r="BO3520" i="10" s="1"/>
  <c r="BP3519" i="10"/>
  <c r="BO3519" i="10"/>
  <c r="BM3519" i="10"/>
  <c r="BL3519" i="10"/>
  <c r="BM3518" i="10"/>
  <c r="BL3518" i="10"/>
  <c r="BO3517" i="10"/>
  <c r="BM3517" i="10"/>
  <c r="BL3517" i="10"/>
  <c r="BM3516" i="10"/>
  <c r="BL3516" i="10"/>
  <c r="BO3515" i="10"/>
  <c r="BM3515" i="10"/>
  <c r="BP3515" i="10" s="1"/>
  <c r="BL3515" i="10"/>
  <c r="BM3514" i="10"/>
  <c r="BL3514" i="10"/>
  <c r="BO3514" i="10" s="1"/>
  <c r="BM3513" i="10"/>
  <c r="BL3513" i="10"/>
  <c r="BM3512" i="10"/>
  <c r="BL3512" i="10"/>
  <c r="BO3512" i="10" s="1"/>
  <c r="BM3511" i="10"/>
  <c r="BP3511" i="10" s="1"/>
  <c r="BL3511" i="10"/>
  <c r="BO3511" i="10" s="1"/>
  <c r="BM3510" i="10"/>
  <c r="BL3510" i="10"/>
  <c r="BM3509" i="10"/>
  <c r="BL3509" i="10"/>
  <c r="BO3509" i="10" s="1"/>
  <c r="BM3508" i="10"/>
  <c r="BP3508" i="10" s="1"/>
  <c r="BL3508" i="10"/>
  <c r="BO3507" i="10"/>
  <c r="BM3507" i="10"/>
  <c r="BP3507" i="10" s="1"/>
  <c r="BL3507" i="10"/>
  <c r="BM3506" i="10"/>
  <c r="BL3506" i="10"/>
  <c r="BM3505" i="10"/>
  <c r="BL3505" i="10"/>
  <c r="BO3505" i="10" s="1"/>
  <c r="BM3504" i="10"/>
  <c r="BL3504" i="10"/>
  <c r="BM3503" i="10"/>
  <c r="BP3503" i="10" s="1"/>
  <c r="BL3503" i="10"/>
  <c r="BO3503" i="10" s="1"/>
  <c r="BM3502" i="10"/>
  <c r="BO3502" i="10" s="1"/>
  <c r="BL3502" i="10"/>
  <c r="BM3501" i="10"/>
  <c r="BL3501" i="10"/>
  <c r="BP3500" i="10"/>
  <c r="BM3500" i="10"/>
  <c r="BL3500" i="10"/>
  <c r="BM3499" i="10"/>
  <c r="BL3499" i="10"/>
  <c r="BM3498" i="10"/>
  <c r="BP3498" i="10" s="1"/>
  <c r="BL3498" i="10"/>
  <c r="BO3498" i="10" s="1"/>
  <c r="BM3497" i="10"/>
  <c r="BL3497" i="10"/>
  <c r="BM3496" i="10"/>
  <c r="BP3496" i="10" s="1"/>
  <c r="BL3496" i="10"/>
  <c r="BM3495" i="10"/>
  <c r="BL3495" i="10"/>
  <c r="BO3495" i="10" s="1"/>
  <c r="BM3494" i="10"/>
  <c r="BO3494" i="10" s="1"/>
  <c r="BL3494" i="10"/>
  <c r="BM3493" i="10"/>
  <c r="BL3493" i="10"/>
  <c r="BM3492" i="10"/>
  <c r="BL3492" i="10"/>
  <c r="BM3491" i="10"/>
  <c r="BO3491" i="10" s="1"/>
  <c r="BL3491" i="10"/>
  <c r="BM3490" i="10"/>
  <c r="BL3490" i="10"/>
  <c r="BM3489" i="10"/>
  <c r="BL3489" i="10"/>
  <c r="BO3489" i="10" s="1"/>
  <c r="BM3488" i="10"/>
  <c r="BL3488" i="10"/>
  <c r="BM3487" i="10"/>
  <c r="BO3487" i="10" s="1"/>
  <c r="BL3487" i="10"/>
  <c r="BM3486" i="10"/>
  <c r="BL3486" i="10"/>
  <c r="BM3485" i="10"/>
  <c r="BL3485" i="10"/>
  <c r="BM3484" i="10"/>
  <c r="BP3484" i="10" s="1"/>
  <c r="BL3484" i="10"/>
  <c r="BM3483" i="10"/>
  <c r="BP3483" i="10" s="1"/>
  <c r="BL3483" i="10"/>
  <c r="BM3482" i="10"/>
  <c r="BP3482" i="10" s="1"/>
  <c r="BL3482" i="10"/>
  <c r="BM3481" i="10"/>
  <c r="BP3481" i="10" s="1"/>
  <c r="BL3481" i="10"/>
  <c r="BM3480" i="10"/>
  <c r="BL3480" i="10"/>
  <c r="BM3479" i="10"/>
  <c r="BL3479" i="10"/>
  <c r="BP3478" i="10"/>
  <c r="BO3478" i="10"/>
  <c r="BM3478" i="10"/>
  <c r="BL3478" i="10"/>
  <c r="BM3477" i="10"/>
  <c r="BO3477" i="10" s="1"/>
  <c r="BL3477" i="10"/>
  <c r="BM3476" i="10"/>
  <c r="BL3476" i="10"/>
  <c r="BO3476" i="10" s="1"/>
  <c r="BM3475" i="10"/>
  <c r="BP3475" i="10" s="1"/>
  <c r="BL3475" i="10"/>
  <c r="BM3474" i="10"/>
  <c r="BP3474" i="10" s="1"/>
  <c r="BL3474" i="10"/>
  <c r="BM3473" i="10"/>
  <c r="BL3473" i="10"/>
  <c r="BM3472" i="10"/>
  <c r="BL3472" i="10"/>
  <c r="BM3471" i="10"/>
  <c r="BL3471" i="10"/>
  <c r="BM3470" i="10"/>
  <c r="BL3470" i="10"/>
  <c r="BM3469" i="10"/>
  <c r="BP3469" i="10" s="1"/>
  <c r="BL3469" i="10"/>
  <c r="BP3468" i="10"/>
  <c r="BM3468" i="10"/>
  <c r="BL3468" i="10"/>
  <c r="BO3468" i="10" s="1"/>
  <c r="BM3467" i="10"/>
  <c r="BL3467" i="10"/>
  <c r="BO3466" i="10"/>
  <c r="BM3466" i="10"/>
  <c r="BL3466" i="10"/>
  <c r="BP3466" i="10" s="1"/>
  <c r="BM3465" i="10"/>
  <c r="BP3465" i="10" s="1"/>
  <c r="BL3465" i="10"/>
  <c r="BP3464" i="10"/>
  <c r="BM3464" i="10"/>
  <c r="BL3464" i="10"/>
  <c r="BM3463" i="10"/>
  <c r="BL3463" i="10"/>
  <c r="BO3463" i="10" s="1"/>
  <c r="BM3462" i="10"/>
  <c r="BL3462" i="10"/>
  <c r="BO3462" i="10" s="1"/>
  <c r="BM3461" i="10"/>
  <c r="BP3461" i="10" s="1"/>
  <c r="BL3461" i="10"/>
  <c r="BM3460" i="10"/>
  <c r="BL3460" i="10"/>
  <c r="BM3459" i="10"/>
  <c r="BL3459" i="10"/>
  <c r="BM3458" i="10"/>
  <c r="BL3458" i="10"/>
  <c r="BM3457" i="10"/>
  <c r="BP3457" i="10" s="1"/>
  <c r="BL3457" i="10"/>
  <c r="BM3456" i="10"/>
  <c r="BL3456" i="10"/>
  <c r="BO3456" i="10" s="1"/>
  <c r="BO3455" i="10"/>
  <c r="BM3455" i="10"/>
  <c r="BL3455" i="10"/>
  <c r="BM3454" i="10"/>
  <c r="BP3454" i="10" s="1"/>
  <c r="BL3454" i="10"/>
  <c r="BM3453" i="10"/>
  <c r="BL3453" i="10"/>
  <c r="BM3452" i="10"/>
  <c r="BP3452" i="10" s="1"/>
  <c r="BL3452" i="10"/>
  <c r="BM3451" i="10"/>
  <c r="BL3451" i="10"/>
  <c r="BM3450" i="10"/>
  <c r="BP3450" i="10" s="1"/>
  <c r="BL3450" i="10"/>
  <c r="BO3449" i="10"/>
  <c r="BM3449" i="10"/>
  <c r="BP3449" i="10" s="1"/>
  <c r="BL3449" i="10"/>
  <c r="BM3448" i="10"/>
  <c r="BL3448" i="10"/>
  <c r="BO3448" i="10" s="1"/>
  <c r="BM3447" i="10"/>
  <c r="BL3447" i="10"/>
  <c r="BO3447" i="10" s="1"/>
  <c r="BP3446" i="10"/>
  <c r="BM3446" i="10"/>
  <c r="BL3446" i="10"/>
  <c r="BM3445" i="10"/>
  <c r="BL3445" i="10"/>
  <c r="BM3444" i="10"/>
  <c r="BL3444" i="10"/>
  <c r="BM3443" i="10"/>
  <c r="BP3443" i="10" s="1"/>
  <c r="BL3443" i="10"/>
  <c r="BM3442" i="10"/>
  <c r="BP3442" i="10" s="1"/>
  <c r="BL3442" i="10"/>
  <c r="BP3441" i="10"/>
  <c r="BO3441" i="10"/>
  <c r="BM3441" i="10"/>
  <c r="BL3441" i="10"/>
  <c r="BM3440" i="10"/>
  <c r="BL3440" i="10"/>
  <c r="BM3439" i="10"/>
  <c r="BP3439" i="10" s="1"/>
  <c r="BL3439" i="10"/>
  <c r="BO3439" i="10" s="1"/>
  <c r="BO3438" i="10"/>
  <c r="BM3438" i="10"/>
  <c r="BL3438" i="10"/>
  <c r="BO3437" i="10"/>
  <c r="BM3437" i="10"/>
  <c r="BP3437" i="10" s="1"/>
  <c r="BL3437" i="10"/>
  <c r="BM3436" i="10"/>
  <c r="BO3436" i="10" s="1"/>
  <c r="BL3436" i="10"/>
  <c r="BM3435" i="10"/>
  <c r="BL3435" i="10"/>
  <c r="BO3434" i="10"/>
  <c r="BM3434" i="10"/>
  <c r="BL3434" i="10"/>
  <c r="BM3433" i="10"/>
  <c r="BL3433" i="10"/>
  <c r="BO3433" i="10" s="1"/>
  <c r="BM3432" i="10"/>
  <c r="BL3432" i="10"/>
  <c r="BO3431" i="10"/>
  <c r="BM3431" i="10"/>
  <c r="BP3431" i="10" s="1"/>
  <c r="BL3431" i="10"/>
  <c r="BO3430" i="10"/>
  <c r="BM3430" i="10"/>
  <c r="BL3430" i="10"/>
  <c r="BM3429" i="10"/>
  <c r="BL3429" i="10"/>
  <c r="BP3428" i="10"/>
  <c r="BM3428" i="10"/>
  <c r="BL3428" i="10"/>
  <c r="BO3427" i="10"/>
  <c r="BM3427" i="10"/>
  <c r="BP3427" i="10" s="1"/>
  <c r="BL3427" i="10"/>
  <c r="BM3426" i="10"/>
  <c r="BP3426" i="10" s="1"/>
  <c r="BL3426" i="10"/>
  <c r="BM3425" i="10"/>
  <c r="BL3425" i="10"/>
  <c r="BM3424" i="10"/>
  <c r="BL3424" i="10"/>
  <c r="BP3424" i="10" s="1"/>
  <c r="BM3423" i="10"/>
  <c r="BL3423" i="10"/>
  <c r="BO3423" i="10" s="1"/>
  <c r="BM3422" i="10"/>
  <c r="BP3422" i="10" s="1"/>
  <c r="BL3422" i="10"/>
  <c r="BM3421" i="10"/>
  <c r="BL3421" i="10"/>
  <c r="BO3421" i="10" s="1"/>
  <c r="BP3420" i="10"/>
  <c r="BM3420" i="10"/>
  <c r="BL3420" i="10"/>
  <c r="BO3420" i="10" s="1"/>
  <c r="BO3419" i="10"/>
  <c r="BM3419" i="10"/>
  <c r="BP3419" i="10" s="1"/>
  <c r="BL3419" i="10"/>
  <c r="BM3418" i="10"/>
  <c r="BP3418" i="10" s="1"/>
  <c r="BL3418" i="10"/>
  <c r="BO3417" i="10"/>
  <c r="BM3417" i="10"/>
  <c r="BP3417" i="10" s="1"/>
  <c r="BL3417" i="10"/>
  <c r="BM3416" i="10"/>
  <c r="BP3416" i="10" s="1"/>
  <c r="BL3416" i="10"/>
  <c r="BO3416" i="10" s="1"/>
  <c r="BM3415" i="10"/>
  <c r="BL3415" i="10"/>
  <c r="BM3414" i="10"/>
  <c r="BL3414" i="10"/>
  <c r="BO3414" i="10" s="1"/>
  <c r="BM3413" i="10"/>
  <c r="BL3413" i="10"/>
  <c r="BO3413" i="10" s="1"/>
  <c r="BM3412" i="10"/>
  <c r="BL3412" i="10"/>
  <c r="BO3412" i="10" s="1"/>
  <c r="BO3411" i="10"/>
  <c r="BM3411" i="10"/>
  <c r="BP3411" i="10" s="1"/>
  <c r="BL3411" i="10"/>
  <c r="BM3410" i="10"/>
  <c r="BL3410" i="10"/>
  <c r="BM3409" i="10"/>
  <c r="BL3409" i="10"/>
  <c r="BM3408" i="10"/>
  <c r="BL3408" i="10"/>
  <c r="BO3408" i="10" s="1"/>
  <c r="BM3407" i="10"/>
  <c r="BL3407" i="10"/>
  <c r="BM3406" i="10"/>
  <c r="BL3406" i="10"/>
  <c r="BM3405" i="10"/>
  <c r="BP3405" i="10" s="1"/>
  <c r="BL3405" i="10"/>
  <c r="BO3405" i="10" s="1"/>
  <c r="BM3404" i="10"/>
  <c r="BL3404" i="10"/>
  <c r="BO3404" i="10" s="1"/>
  <c r="BP3403" i="10"/>
  <c r="BO3403" i="10"/>
  <c r="BM3403" i="10"/>
  <c r="BL3403" i="10"/>
  <c r="BM3402" i="10"/>
  <c r="BL3402" i="10"/>
  <c r="BM3401" i="10"/>
  <c r="BL3401" i="10"/>
  <c r="BM3400" i="10"/>
  <c r="BL3400" i="10"/>
  <c r="BP3399" i="10"/>
  <c r="BM3399" i="10"/>
  <c r="BL3399" i="10"/>
  <c r="BO3399" i="10" s="1"/>
  <c r="BM3398" i="10"/>
  <c r="BL3398" i="10"/>
  <c r="BO3398" i="10" s="1"/>
  <c r="BM3397" i="10"/>
  <c r="BL3397" i="10"/>
  <c r="BO3397" i="10" s="1"/>
  <c r="BM3396" i="10"/>
  <c r="BP3396" i="10" s="1"/>
  <c r="BL3396" i="10"/>
  <c r="BM3395" i="10"/>
  <c r="BP3395" i="10" s="1"/>
  <c r="BL3395" i="10"/>
  <c r="BM3394" i="10"/>
  <c r="BP3394" i="10" s="1"/>
  <c r="BL3394" i="10"/>
  <c r="BM3393" i="10"/>
  <c r="BL3393" i="10"/>
  <c r="BM3392" i="10"/>
  <c r="BL3392" i="10"/>
  <c r="BM3391" i="10"/>
  <c r="BL3391" i="10"/>
  <c r="BO3391" i="10" s="1"/>
  <c r="BM3390" i="10"/>
  <c r="BL3390" i="10"/>
  <c r="BO3390" i="10" s="1"/>
  <c r="BM3389" i="10"/>
  <c r="BL3389" i="10"/>
  <c r="BO3389" i="10" s="1"/>
  <c r="BM3388" i="10"/>
  <c r="BP3388" i="10" s="1"/>
  <c r="BL3388" i="10"/>
  <c r="BM3387" i="10"/>
  <c r="BL3387" i="10"/>
  <c r="BM3386" i="10"/>
  <c r="BL3386" i="10"/>
  <c r="BM3385" i="10"/>
  <c r="BL3385" i="10"/>
  <c r="BP3384" i="10"/>
  <c r="BM3384" i="10"/>
  <c r="BL3384" i="10"/>
  <c r="BM3383" i="10"/>
  <c r="BL3383" i="10"/>
  <c r="BM3382" i="10"/>
  <c r="BL3382" i="10"/>
  <c r="BM3381" i="10"/>
  <c r="BP3381" i="10" s="1"/>
  <c r="BL3381" i="10"/>
  <c r="BM3380" i="10"/>
  <c r="BL3380" i="10"/>
  <c r="BO3379" i="10"/>
  <c r="BM3379" i="10"/>
  <c r="BP3379" i="10" s="1"/>
  <c r="BL3379" i="10"/>
  <c r="BM3378" i="10"/>
  <c r="BL3378" i="10"/>
  <c r="BO3378" i="10" s="1"/>
  <c r="BM3377" i="10"/>
  <c r="BO3377" i="10" s="1"/>
  <c r="BL3377" i="10"/>
  <c r="BM3376" i="10"/>
  <c r="BP3376" i="10" s="1"/>
  <c r="BL3376" i="10"/>
  <c r="BM3375" i="10"/>
  <c r="BP3375" i="10" s="1"/>
  <c r="BL3375" i="10"/>
  <c r="BM3374" i="10"/>
  <c r="BL3374" i="10"/>
  <c r="BP3373" i="10"/>
  <c r="BM3373" i="10"/>
  <c r="BL3373" i="10"/>
  <c r="BM3372" i="10"/>
  <c r="BP3372" i="10" s="1"/>
  <c r="BL3372" i="10"/>
  <c r="BP3371" i="10"/>
  <c r="BM3371" i="10"/>
  <c r="BO3371" i="10" s="1"/>
  <c r="BL3371" i="10"/>
  <c r="BM3370" i="10"/>
  <c r="BP3370" i="10" s="1"/>
  <c r="BL3370" i="10"/>
  <c r="BM3369" i="10"/>
  <c r="BP3369" i="10" s="1"/>
  <c r="BL3369" i="10"/>
  <c r="BM3368" i="10"/>
  <c r="BL3368" i="10"/>
  <c r="BM3367" i="10"/>
  <c r="BL3367" i="10"/>
  <c r="BP3366" i="10"/>
  <c r="BO3366" i="10"/>
  <c r="BM3366" i="10"/>
  <c r="BL3366" i="10"/>
  <c r="BM3365" i="10"/>
  <c r="BP3365" i="10" s="1"/>
  <c r="BL3365" i="10"/>
  <c r="BP3364" i="10"/>
  <c r="BM3364" i="10"/>
  <c r="BL3364" i="10"/>
  <c r="BP3363" i="10"/>
  <c r="BO3363" i="10"/>
  <c r="BM3363" i="10"/>
  <c r="BL3363" i="10"/>
  <c r="BO3362" i="10"/>
  <c r="BM3362" i="10"/>
  <c r="BL3362" i="10"/>
  <c r="BM3361" i="10"/>
  <c r="BL3361" i="10"/>
  <c r="BP3361" i="10" s="1"/>
  <c r="BM3360" i="10"/>
  <c r="BL3360" i="10"/>
  <c r="BM3359" i="10"/>
  <c r="BL3359" i="10"/>
  <c r="BO3359" i="10" s="1"/>
  <c r="BP3358" i="10"/>
  <c r="BM3358" i="10"/>
  <c r="BO3358" i="10" s="1"/>
  <c r="BL3358" i="10"/>
  <c r="BM3357" i="10"/>
  <c r="BL3357" i="10"/>
  <c r="BM3356" i="10"/>
  <c r="BL3356" i="10"/>
  <c r="BO3356" i="10" s="1"/>
  <c r="BM3355" i="10"/>
  <c r="BL3355" i="10"/>
  <c r="BO3355" i="10" s="1"/>
  <c r="BM3354" i="10"/>
  <c r="BL3354" i="10"/>
  <c r="BM3353" i="10"/>
  <c r="BL3353" i="10"/>
  <c r="BO3353" i="10" s="1"/>
  <c r="BM3352" i="10"/>
  <c r="BL3352" i="10"/>
  <c r="BO3352" i="10" s="1"/>
  <c r="BM3351" i="10"/>
  <c r="BL3351" i="10"/>
  <c r="BP3350" i="10"/>
  <c r="BM3350" i="10"/>
  <c r="BL3350" i="10"/>
  <c r="BM3349" i="10"/>
  <c r="BL3349" i="10"/>
  <c r="BM3348" i="10"/>
  <c r="BP3348" i="10" s="1"/>
  <c r="BL3348" i="10"/>
  <c r="BM3347" i="10"/>
  <c r="BO3347" i="10" s="1"/>
  <c r="BL3347" i="10"/>
  <c r="BP3346" i="10"/>
  <c r="BM3346" i="10"/>
  <c r="BO3346" i="10" s="1"/>
  <c r="BL3346" i="10"/>
  <c r="BM3345" i="10"/>
  <c r="BL3345" i="10"/>
  <c r="BP3345" i="10" s="1"/>
  <c r="BM3344" i="10"/>
  <c r="BO3344" i="10" s="1"/>
  <c r="BL3344" i="10"/>
  <c r="BM3343" i="10"/>
  <c r="BP3343" i="10" s="1"/>
  <c r="BL3343" i="10"/>
  <c r="BO3343" i="10" s="1"/>
  <c r="BM3342" i="10"/>
  <c r="BL3342" i="10"/>
  <c r="BM3341" i="10"/>
  <c r="BL3341" i="10"/>
  <c r="BO3341" i="10" s="1"/>
  <c r="BM3340" i="10"/>
  <c r="BL3340" i="10"/>
  <c r="BM3339" i="10"/>
  <c r="BL3339" i="10"/>
  <c r="BO3339" i="10" s="1"/>
  <c r="BM3338" i="10"/>
  <c r="BO3338" i="10" s="1"/>
  <c r="BL3338" i="10"/>
  <c r="BM3337" i="10"/>
  <c r="BL3337" i="10"/>
  <c r="BO3337" i="10" s="1"/>
  <c r="BP3336" i="10"/>
  <c r="BM3336" i="10"/>
  <c r="BL3336" i="10"/>
  <c r="BO3335" i="10"/>
  <c r="BM3335" i="10"/>
  <c r="BP3335" i="10" s="1"/>
  <c r="BL3335" i="10"/>
  <c r="BM3334" i="10"/>
  <c r="BL3334" i="10"/>
  <c r="BO3334" i="10" s="1"/>
  <c r="BM3333" i="10"/>
  <c r="BP3333" i="10" s="1"/>
  <c r="BL3333" i="10"/>
  <c r="BO3332" i="10"/>
  <c r="BM3332" i="10"/>
  <c r="BL3332" i="10"/>
  <c r="BM3331" i="10"/>
  <c r="BL3331" i="10"/>
  <c r="BO3330" i="10"/>
  <c r="BM3330" i="10"/>
  <c r="BP3330" i="10" s="1"/>
  <c r="BL3330" i="10"/>
  <c r="BM3329" i="10"/>
  <c r="BL3329" i="10"/>
  <c r="BM3328" i="10"/>
  <c r="BL3328" i="10"/>
  <c r="BO3328" i="10" s="1"/>
  <c r="BM3327" i="10"/>
  <c r="BL3327" i="10"/>
  <c r="BO3327" i="10" s="1"/>
  <c r="BM3326" i="10"/>
  <c r="BP3326" i="10" s="1"/>
  <c r="BL3326" i="10"/>
  <c r="BM3325" i="10"/>
  <c r="BP3325" i="10" s="1"/>
  <c r="BL3325" i="10"/>
  <c r="BM3324" i="10"/>
  <c r="BL3324" i="10"/>
  <c r="BP3324" i="10" s="1"/>
  <c r="BM3323" i="10"/>
  <c r="BL3323" i="10"/>
  <c r="BO3323" i="10" s="1"/>
  <c r="BM3322" i="10"/>
  <c r="BL3322" i="10"/>
  <c r="BO3322" i="10" s="1"/>
  <c r="BM3321" i="10"/>
  <c r="BL3321" i="10"/>
  <c r="BM3320" i="10"/>
  <c r="BL3320" i="10"/>
  <c r="BO3319" i="10"/>
  <c r="BM3319" i="10"/>
  <c r="BP3319" i="10" s="1"/>
  <c r="BL3319" i="10"/>
  <c r="BM3318" i="10"/>
  <c r="BL3318" i="10"/>
  <c r="BM3317" i="10"/>
  <c r="BL3317" i="10"/>
  <c r="BO3317" i="10" s="1"/>
  <c r="BM3316" i="10"/>
  <c r="BL3316" i="10"/>
  <c r="BM3315" i="10"/>
  <c r="BP3315" i="10" s="1"/>
  <c r="BL3315" i="10"/>
  <c r="BO3315" i="10" s="1"/>
  <c r="BM3314" i="10"/>
  <c r="BP3314" i="10" s="1"/>
  <c r="BL3314" i="10"/>
  <c r="BM3313" i="10"/>
  <c r="BL3313" i="10"/>
  <c r="BM3312" i="10"/>
  <c r="BP3312" i="10" s="1"/>
  <c r="BL3312" i="10"/>
  <c r="BO3311" i="10"/>
  <c r="BM3311" i="10"/>
  <c r="BP3311" i="10" s="1"/>
  <c r="BL3311" i="10"/>
  <c r="BM3310" i="10"/>
  <c r="BL3310" i="10"/>
  <c r="BM3309" i="10"/>
  <c r="BL3309" i="10"/>
  <c r="BO3309" i="10" s="1"/>
  <c r="BM3308" i="10"/>
  <c r="BL3308" i="10"/>
  <c r="BM3307" i="10"/>
  <c r="BP3307" i="10" s="1"/>
  <c r="BL3307" i="10"/>
  <c r="BM3306" i="10"/>
  <c r="BL3306" i="10"/>
  <c r="BO3305" i="10"/>
  <c r="BM3305" i="10"/>
  <c r="BL3305" i="10"/>
  <c r="BM3304" i="10"/>
  <c r="BL3304" i="10"/>
  <c r="BM3303" i="10"/>
  <c r="BL3303" i="10"/>
  <c r="BM3302" i="10"/>
  <c r="BP3302" i="10" s="1"/>
  <c r="BL3302" i="10"/>
  <c r="BM3301" i="10"/>
  <c r="BL3301" i="10"/>
  <c r="BO3301" i="10" s="1"/>
  <c r="BM3300" i="10"/>
  <c r="BL3300" i="10"/>
  <c r="BO3300" i="10" s="1"/>
  <c r="BM3299" i="10"/>
  <c r="BO3299" i="10" s="1"/>
  <c r="BL3299" i="10"/>
  <c r="BM3298" i="10"/>
  <c r="BP3298" i="10" s="1"/>
  <c r="BL3298" i="10"/>
  <c r="BO3298" i="10" s="1"/>
  <c r="BM3297" i="10"/>
  <c r="BL3297" i="10"/>
  <c r="BM3296" i="10"/>
  <c r="BL3296" i="10"/>
  <c r="BO3295" i="10"/>
  <c r="BM3295" i="10"/>
  <c r="BP3295" i="10" s="1"/>
  <c r="BL3295" i="10"/>
  <c r="BM3294" i="10"/>
  <c r="BL3294" i="10"/>
  <c r="BM3293" i="10"/>
  <c r="BL3293" i="10"/>
  <c r="BM3292" i="10"/>
  <c r="BL3292" i="10"/>
  <c r="BP3291" i="10"/>
  <c r="BM3291" i="10"/>
  <c r="BL3291" i="10"/>
  <c r="BO3291" i="10" s="1"/>
  <c r="BM3290" i="10"/>
  <c r="BL3290" i="10"/>
  <c r="BO3289" i="10"/>
  <c r="BM3289" i="10"/>
  <c r="BP3289" i="10" s="1"/>
  <c r="BL3289" i="10"/>
  <c r="BM3288" i="10"/>
  <c r="BP3288" i="10" s="1"/>
  <c r="BL3288" i="10"/>
  <c r="BO3287" i="10"/>
  <c r="BM3287" i="10"/>
  <c r="BL3287" i="10"/>
  <c r="BO3286" i="10"/>
  <c r="BM3286" i="10"/>
  <c r="BP3286" i="10" s="1"/>
  <c r="BL3286" i="10"/>
  <c r="BM3285" i="10"/>
  <c r="BL3285" i="10"/>
  <c r="BO3285" i="10" s="1"/>
  <c r="BM3284" i="10"/>
  <c r="BL3284" i="10"/>
  <c r="BM3283" i="10"/>
  <c r="BP3283" i="10" s="1"/>
  <c r="BL3283" i="10"/>
  <c r="BM3282" i="10"/>
  <c r="BL3282" i="10"/>
  <c r="BP3281" i="10"/>
  <c r="BM3281" i="10"/>
  <c r="BO3281" i="10" s="1"/>
  <c r="BL3281" i="10"/>
  <c r="BP3280" i="10"/>
  <c r="BM3280" i="10"/>
  <c r="BL3280" i="10"/>
  <c r="BM3279" i="10"/>
  <c r="BP3279" i="10" s="1"/>
  <c r="BL3279" i="10"/>
  <c r="BM3278" i="10"/>
  <c r="BO3278" i="10" s="1"/>
  <c r="BL3278" i="10"/>
  <c r="BM3277" i="10"/>
  <c r="BL3277" i="10"/>
  <c r="BO3277" i="10" s="1"/>
  <c r="BM3276" i="10"/>
  <c r="BL3276" i="10"/>
  <c r="BM3275" i="10"/>
  <c r="BL3275" i="10"/>
  <c r="BM3274" i="10"/>
  <c r="BL3274" i="10"/>
  <c r="BO3274" i="10" s="1"/>
  <c r="BM3273" i="10"/>
  <c r="BL3273" i="10"/>
  <c r="BM3272" i="10"/>
  <c r="BL3272" i="10"/>
  <c r="BO3272" i="10" s="1"/>
  <c r="BP3271" i="10"/>
  <c r="BM3271" i="10"/>
  <c r="BO3271" i="10" s="1"/>
  <c r="BL3271" i="10"/>
  <c r="BM3270" i="10"/>
  <c r="BL3270" i="10"/>
  <c r="BP3269" i="10"/>
  <c r="BO3269" i="10"/>
  <c r="BM3269" i="10"/>
  <c r="BL3269" i="10"/>
  <c r="BM3268" i="10"/>
  <c r="BP3268" i="10" s="1"/>
  <c r="BL3268" i="10"/>
  <c r="BM3267" i="10"/>
  <c r="BL3267" i="10"/>
  <c r="BO3267" i="10" s="1"/>
  <c r="BP3266" i="10"/>
  <c r="BO3266" i="10"/>
  <c r="BM3266" i="10"/>
  <c r="BL3266" i="10"/>
  <c r="BM3265" i="10"/>
  <c r="BL3265" i="10"/>
  <c r="BM3264" i="10"/>
  <c r="BL3264" i="10"/>
  <c r="BM3263" i="10"/>
  <c r="BL3263" i="10"/>
  <c r="BM3262" i="10"/>
  <c r="BL3262" i="10"/>
  <c r="BM3261" i="10"/>
  <c r="BL3261" i="10"/>
  <c r="BP3261" i="10" s="1"/>
  <c r="BO3260" i="10"/>
  <c r="BM3260" i="10"/>
  <c r="BL3260" i="10"/>
  <c r="BM3259" i="10"/>
  <c r="BL3259" i="10"/>
  <c r="BM3258" i="10"/>
  <c r="BP3258" i="10" s="1"/>
  <c r="BL3258" i="10"/>
  <c r="BM3257" i="10"/>
  <c r="BL3257" i="10"/>
  <c r="BP3256" i="10"/>
  <c r="BM3256" i="10"/>
  <c r="BO3256" i="10" s="1"/>
  <c r="BL3256" i="10"/>
  <c r="BM3255" i="10"/>
  <c r="BL3255" i="10"/>
  <c r="BP3254" i="10"/>
  <c r="BO3254" i="10"/>
  <c r="BM3254" i="10"/>
  <c r="BL3254" i="10"/>
  <c r="BM3253" i="10"/>
  <c r="BL3253" i="10"/>
  <c r="BM3252" i="10"/>
  <c r="BL3252" i="10"/>
  <c r="BM3251" i="10"/>
  <c r="BL3251" i="10"/>
  <c r="BM3250" i="10"/>
  <c r="BP3250" i="10" s="1"/>
  <c r="BL3250" i="10"/>
  <c r="BM3249" i="10"/>
  <c r="BL3249" i="10"/>
  <c r="BP3248" i="10"/>
  <c r="BM3248" i="10"/>
  <c r="BL3248" i="10"/>
  <c r="BM3247" i="10"/>
  <c r="BL3247" i="10"/>
  <c r="BM3246" i="10"/>
  <c r="BO3246" i="10" s="1"/>
  <c r="BL3246" i="10"/>
  <c r="BO3245" i="10"/>
  <c r="BM3245" i="10"/>
  <c r="BL3245" i="10"/>
  <c r="BM3244" i="10"/>
  <c r="BP3244" i="10" s="1"/>
  <c r="BL3244" i="10"/>
  <c r="BM3243" i="10"/>
  <c r="BP3243" i="10" s="1"/>
  <c r="BL3243" i="10"/>
  <c r="BM3242" i="10"/>
  <c r="BL3242" i="10"/>
  <c r="BO3242" i="10" s="1"/>
  <c r="BO3241" i="10"/>
  <c r="BM3241" i="10"/>
  <c r="BP3241" i="10" s="1"/>
  <c r="BL3241" i="10"/>
  <c r="BM3240" i="10"/>
  <c r="BL3240" i="10"/>
  <c r="BP3240" i="10" s="1"/>
  <c r="BO3239" i="10"/>
  <c r="BM3239" i="10"/>
  <c r="BL3239" i="10"/>
  <c r="BP3239" i="10" s="1"/>
  <c r="BM3238" i="10"/>
  <c r="BP3238" i="10" s="1"/>
  <c r="BL3238" i="10"/>
  <c r="BM3237" i="10"/>
  <c r="BP3237" i="10" s="1"/>
  <c r="BL3237" i="10"/>
  <c r="BP3236" i="10"/>
  <c r="BO3236" i="10"/>
  <c r="BM3236" i="10"/>
  <c r="BL3236" i="10"/>
  <c r="BM3235" i="10"/>
  <c r="BP3235" i="10" s="1"/>
  <c r="BL3235" i="10"/>
  <c r="BM3234" i="10"/>
  <c r="BO3234" i="10" s="1"/>
  <c r="BL3234" i="10"/>
  <c r="BM3233" i="10"/>
  <c r="BL3233" i="10"/>
  <c r="BM3232" i="10"/>
  <c r="BL3232" i="10"/>
  <c r="BP3231" i="10"/>
  <c r="BO3231" i="10"/>
  <c r="BM3231" i="10"/>
  <c r="BL3231" i="10"/>
  <c r="BM3230" i="10"/>
  <c r="BL3230" i="10"/>
  <c r="BM3229" i="10"/>
  <c r="BP3229" i="10" s="1"/>
  <c r="BL3229" i="10"/>
  <c r="BO3228" i="10"/>
  <c r="BM3228" i="10"/>
  <c r="BP3228" i="10" s="1"/>
  <c r="BL3228" i="10"/>
  <c r="BO3227" i="10"/>
  <c r="BM3227" i="10"/>
  <c r="BL3227" i="10"/>
  <c r="BP3226" i="10"/>
  <c r="BM3226" i="10"/>
  <c r="BL3226" i="10"/>
  <c r="BM3225" i="10"/>
  <c r="BL3225" i="10"/>
  <c r="BP3225" i="10" s="1"/>
  <c r="BM3224" i="10"/>
  <c r="BL3224" i="10"/>
  <c r="BM3223" i="10"/>
  <c r="BP3223" i="10" s="1"/>
  <c r="BL3223" i="10"/>
  <c r="BM3222" i="10"/>
  <c r="BL3222" i="10"/>
  <c r="BO3222" i="10" s="1"/>
  <c r="BP3221" i="10"/>
  <c r="BM3221" i="10"/>
  <c r="BL3221" i="10"/>
  <c r="BO3221" i="10" s="1"/>
  <c r="BM3220" i="10"/>
  <c r="BL3220" i="10"/>
  <c r="BM3219" i="10"/>
  <c r="BL3219" i="10"/>
  <c r="BP3219" i="10" s="1"/>
  <c r="BM3218" i="10"/>
  <c r="BL3218" i="10"/>
  <c r="BM3217" i="10"/>
  <c r="BL3217" i="10"/>
  <c r="BO3217" i="10" s="1"/>
  <c r="BM3216" i="10"/>
  <c r="BL3216" i="10"/>
  <c r="BO3216" i="10" s="1"/>
  <c r="BM3215" i="10"/>
  <c r="BO3215" i="10" s="1"/>
  <c r="BL3215" i="10"/>
  <c r="BO3214" i="10"/>
  <c r="BM3214" i="10"/>
  <c r="BL3214" i="10"/>
  <c r="BM3213" i="10"/>
  <c r="BL3213" i="10"/>
  <c r="BO3212" i="10"/>
  <c r="BM3212" i="10"/>
  <c r="BP3212" i="10" s="1"/>
  <c r="BL3212" i="10"/>
  <c r="BM3211" i="10"/>
  <c r="BL3211" i="10"/>
  <c r="BM3210" i="10"/>
  <c r="BP3210" i="10" s="1"/>
  <c r="BL3210" i="10"/>
  <c r="BM3209" i="10"/>
  <c r="BP3209" i="10" s="1"/>
  <c r="BL3209" i="10"/>
  <c r="BM3208" i="10"/>
  <c r="BP3208" i="10" s="1"/>
  <c r="BL3208" i="10"/>
  <c r="BO3208" i="10" s="1"/>
  <c r="BM3207" i="10"/>
  <c r="BL3207" i="10"/>
  <c r="BO3207" i="10" s="1"/>
  <c r="BO3206" i="10"/>
  <c r="BM3206" i="10"/>
  <c r="BP3206" i="10" s="1"/>
  <c r="BL3206" i="10"/>
  <c r="BP3205" i="10"/>
  <c r="BM3205" i="10"/>
  <c r="BL3205" i="10"/>
  <c r="BM3204" i="10"/>
  <c r="BP3204" i="10" s="1"/>
  <c r="BL3204" i="10"/>
  <c r="BM3203" i="10"/>
  <c r="BL3203" i="10"/>
  <c r="BM3202" i="10"/>
  <c r="BL3202" i="10"/>
  <c r="BM3201" i="10"/>
  <c r="BL3201" i="10"/>
  <c r="BM3200" i="10"/>
  <c r="BP3200" i="10" s="1"/>
  <c r="BL3200" i="10"/>
  <c r="BM3199" i="10"/>
  <c r="BL3199" i="10"/>
  <c r="BP3199" i="10" s="1"/>
  <c r="BO3198" i="10"/>
  <c r="BM3198" i="10"/>
  <c r="BP3198" i="10" s="1"/>
  <c r="BL3198" i="10"/>
  <c r="BM3197" i="10"/>
  <c r="BL3197" i="10"/>
  <c r="BO3196" i="10"/>
  <c r="BM3196" i="10"/>
  <c r="BP3196" i="10" s="1"/>
  <c r="BL3196" i="10"/>
  <c r="BP3195" i="10"/>
  <c r="BO3195" i="10"/>
  <c r="BM3195" i="10"/>
  <c r="BL3195" i="10"/>
  <c r="BM3194" i="10"/>
  <c r="BP3194" i="10" s="1"/>
  <c r="BL3194" i="10"/>
  <c r="BM3193" i="10"/>
  <c r="BL3193" i="10"/>
  <c r="BO3193" i="10" s="1"/>
  <c r="BM3192" i="10"/>
  <c r="BL3192" i="10"/>
  <c r="BM3191" i="10"/>
  <c r="BP3191" i="10" s="1"/>
  <c r="BL3191" i="10"/>
  <c r="BM3190" i="10"/>
  <c r="BL3190" i="10"/>
  <c r="BO3190" i="10" s="1"/>
  <c r="BM3189" i="10"/>
  <c r="BL3189" i="10"/>
  <c r="BM3188" i="10"/>
  <c r="BL3188" i="10"/>
  <c r="BO3188" i="10" s="1"/>
  <c r="BM3187" i="10"/>
  <c r="BL3187" i="10"/>
  <c r="BM3186" i="10"/>
  <c r="BL3186" i="10"/>
  <c r="BM3185" i="10"/>
  <c r="BL3185" i="10"/>
  <c r="BO3185" i="10" s="1"/>
  <c r="BM3184" i="10"/>
  <c r="BL3184" i="10"/>
  <c r="BM3183" i="10"/>
  <c r="BP3183" i="10" s="1"/>
  <c r="BL3183" i="10"/>
  <c r="BM3182" i="10"/>
  <c r="BL3182" i="10"/>
  <c r="BO3182" i="10" s="1"/>
  <c r="BO3181" i="10"/>
  <c r="BM3181" i="10"/>
  <c r="BL3181" i="10"/>
  <c r="BM3180" i="10"/>
  <c r="BL3180" i="10"/>
  <c r="BO3180" i="10" s="1"/>
  <c r="BO3179" i="10"/>
  <c r="BM3179" i="10"/>
  <c r="BP3179" i="10" s="1"/>
  <c r="BL3179" i="10"/>
  <c r="BM3178" i="10"/>
  <c r="BL3178" i="10"/>
  <c r="BM3177" i="10"/>
  <c r="BO3177" i="10" s="1"/>
  <c r="BL3177" i="10"/>
  <c r="BM3176" i="10"/>
  <c r="BL3176" i="10"/>
  <c r="BM3175" i="10"/>
  <c r="BL3175" i="10"/>
  <c r="BM3174" i="10"/>
  <c r="BP3174" i="10" s="1"/>
  <c r="BL3174" i="10"/>
  <c r="BP3173" i="10"/>
  <c r="BM3173" i="10"/>
  <c r="BL3173" i="10"/>
  <c r="BM3172" i="10"/>
  <c r="BL3172" i="10"/>
  <c r="BM3171" i="10"/>
  <c r="BO3171" i="10" s="1"/>
  <c r="BL3171" i="10"/>
  <c r="BM3170" i="10"/>
  <c r="BL3170" i="10"/>
  <c r="BO3170" i="10" s="1"/>
  <c r="BM3169" i="10"/>
  <c r="BO3169" i="10" s="1"/>
  <c r="BL3169" i="10"/>
  <c r="BM3168" i="10"/>
  <c r="BL3168" i="10"/>
  <c r="BO3168" i="10" s="1"/>
  <c r="BM3167" i="10"/>
  <c r="BL3167" i="10"/>
  <c r="BO3167" i="10" s="1"/>
  <c r="BM3166" i="10"/>
  <c r="BL3166" i="10"/>
  <c r="BO3166" i="10" s="1"/>
  <c r="BP3165" i="10"/>
  <c r="BM3165" i="10"/>
  <c r="BL3165" i="10"/>
  <c r="BO3165" i="10" s="1"/>
  <c r="BP3164" i="10"/>
  <c r="BM3164" i="10"/>
  <c r="BL3164" i="10"/>
  <c r="BM3163" i="10"/>
  <c r="BL3163" i="10"/>
  <c r="BO3162" i="10"/>
  <c r="BM3162" i="10"/>
  <c r="BL3162" i="10"/>
  <c r="BO3161" i="10"/>
  <c r="BM3161" i="10"/>
  <c r="BP3161" i="10" s="1"/>
  <c r="BL3161" i="10"/>
  <c r="BM3160" i="10"/>
  <c r="BL3160" i="10"/>
  <c r="BP3160" i="10" s="1"/>
  <c r="BM3159" i="10"/>
  <c r="BP3159" i="10" s="1"/>
  <c r="BL3159" i="10"/>
  <c r="BP3158" i="10"/>
  <c r="BM3158" i="10"/>
  <c r="BL3158" i="10"/>
  <c r="BO3157" i="10"/>
  <c r="BM3157" i="10"/>
  <c r="BP3157" i="10" s="1"/>
  <c r="BL3157" i="10"/>
  <c r="BM3156" i="10"/>
  <c r="BL3156" i="10"/>
  <c r="BP3156" i="10" s="1"/>
  <c r="BM3155" i="10"/>
  <c r="BL3155" i="10"/>
  <c r="BM3154" i="10"/>
  <c r="BL3154" i="10"/>
  <c r="BP3153" i="10"/>
  <c r="BM3153" i="10"/>
  <c r="BL3153" i="10"/>
  <c r="BM3152" i="10"/>
  <c r="BL3152" i="10"/>
  <c r="BO3152" i="10" s="1"/>
  <c r="BM3151" i="10"/>
  <c r="BP3151" i="10" s="1"/>
  <c r="BL3151" i="10"/>
  <c r="BM3150" i="10"/>
  <c r="BL3150" i="10"/>
  <c r="BP3149" i="10"/>
  <c r="BO3149" i="10"/>
  <c r="BM3149" i="10"/>
  <c r="BL3149" i="10"/>
  <c r="BM3148" i="10"/>
  <c r="BL3148" i="10"/>
  <c r="BP3148" i="10" s="1"/>
  <c r="BM3147" i="10"/>
  <c r="BL3147" i="10"/>
  <c r="BM3146" i="10"/>
  <c r="BL3146" i="10"/>
  <c r="BM3145" i="10"/>
  <c r="BL3145" i="10"/>
  <c r="BM3144" i="10"/>
  <c r="BL3144" i="10"/>
  <c r="BO3144" i="10" s="1"/>
  <c r="BM3143" i="10"/>
  <c r="BL3143" i="10"/>
  <c r="BM3142" i="10"/>
  <c r="BL3142" i="10"/>
  <c r="BP3141" i="10"/>
  <c r="BO3141" i="10"/>
  <c r="BM3141" i="10"/>
  <c r="BL3141" i="10"/>
  <c r="BM3140" i="10"/>
  <c r="BL3140" i="10"/>
  <c r="BM3139" i="10"/>
  <c r="BL3139" i="10"/>
  <c r="BM3138" i="10"/>
  <c r="BP3138" i="10" s="1"/>
  <c r="BL3138" i="10"/>
  <c r="BM3137" i="10"/>
  <c r="BL3137" i="10"/>
  <c r="BO3137" i="10" s="1"/>
  <c r="BM3136" i="10"/>
  <c r="BL3136" i="10"/>
  <c r="BM3135" i="10"/>
  <c r="BO3135" i="10" s="1"/>
  <c r="BL3135" i="10"/>
  <c r="BM3134" i="10"/>
  <c r="BL3134" i="10"/>
  <c r="BO3134" i="10" s="1"/>
  <c r="BP3133" i="10"/>
  <c r="BM3133" i="10"/>
  <c r="BL3133" i="10"/>
  <c r="BM3132" i="10"/>
  <c r="BP3132" i="10" s="1"/>
  <c r="BL3132" i="10"/>
  <c r="BM3131" i="10"/>
  <c r="BL3131" i="10"/>
  <c r="BO3131" i="10" s="1"/>
  <c r="BO3130" i="10"/>
  <c r="BM3130" i="10"/>
  <c r="BL3130" i="10"/>
  <c r="BM3129" i="10"/>
  <c r="BL3129" i="10"/>
  <c r="BO3129" i="10" s="1"/>
  <c r="BM3128" i="10"/>
  <c r="BL3128" i="10"/>
  <c r="BO3128" i="10" s="1"/>
  <c r="BM3127" i="10"/>
  <c r="BL3127" i="10"/>
  <c r="BO3127" i="10" s="1"/>
  <c r="BM3126" i="10"/>
  <c r="BL3126" i="10"/>
  <c r="BM3125" i="10"/>
  <c r="BL3125" i="10"/>
  <c r="BM3124" i="10"/>
  <c r="BL3124" i="10"/>
  <c r="BP3123" i="10"/>
  <c r="BM3123" i="10"/>
  <c r="BL3123" i="10"/>
  <c r="BO3123" i="10" s="1"/>
  <c r="BM3122" i="10"/>
  <c r="BL3122" i="10"/>
  <c r="BO3122" i="10" s="1"/>
  <c r="BM3121" i="10"/>
  <c r="BP3121" i="10" s="1"/>
  <c r="BL3121" i="10"/>
  <c r="BM3120" i="10"/>
  <c r="BL3120" i="10"/>
  <c r="BO3120" i="10" s="1"/>
  <c r="BO3119" i="10"/>
  <c r="BM3119" i="10"/>
  <c r="BP3119" i="10" s="1"/>
  <c r="BL3119" i="10"/>
  <c r="BM3118" i="10"/>
  <c r="BP3118" i="10" s="1"/>
  <c r="BL3118" i="10"/>
  <c r="BM3117" i="10"/>
  <c r="BL3117" i="10"/>
  <c r="BP3116" i="10"/>
  <c r="BM3116" i="10"/>
  <c r="BO3116" i="10" s="1"/>
  <c r="BL3116" i="10"/>
  <c r="BM3115" i="10"/>
  <c r="BP3115" i="10" s="1"/>
  <c r="BL3115" i="10"/>
  <c r="BM3114" i="10"/>
  <c r="BL3114" i="10"/>
  <c r="BO3114" i="10" s="1"/>
  <c r="BO3113" i="10"/>
  <c r="BM3113" i="10"/>
  <c r="BL3113" i="10"/>
  <c r="BO3112" i="10"/>
  <c r="BM3112" i="10"/>
  <c r="BL3112" i="10"/>
  <c r="BP3111" i="10"/>
  <c r="BO3111" i="10"/>
  <c r="BM3111" i="10"/>
  <c r="BL3111" i="10"/>
  <c r="BM3110" i="10"/>
  <c r="BL3110" i="10"/>
  <c r="BM3109" i="10"/>
  <c r="BL3109" i="10"/>
  <c r="BM3108" i="10"/>
  <c r="BL3108" i="10"/>
  <c r="BO3108" i="10" s="1"/>
  <c r="BM3107" i="10"/>
  <c r="BP3107" i="10" s="1"/>
  <c r="BL3107" i="10"/>
  <c r="BM3106" i="10"/>
  <c r="BP3106" i="10" s="1"/>
  <c r="BL3106" i="10"/>
  <c r="BO3105" i="10"/>
  <c r="BM3105" i="10"/>
  <c r="BP3105" i="10" s="1"/>
  <c r="BL3105" i="10"/>
  <c r="BM3104" i="10"/>
  <c r="BP3104" i="10" s="1"/>
  <c r="BL3104" i="10"/>
  <c r="BM3103" i="10"/>
  <c r="BL3103" i="10"/>
  <c r="BM3102" i="10"/>
  <c r="BL3102" i="10"/>
  <c r="BP3101" i="10"/>
  <c r="BM3101" i="10"/>
  <c r="BL3101" i="10"/>
  <c r="BO3101" i="10" s="1"/>
  <c r="BM3100" i="10"/>
  <c r="BL3100" i="10"/>
  <c r="BO3100" i="10" s="1"/>
  <c r="BM3099" i="10"/>
  <c r="BL3099" i="10"/>
  <c r="BM3098" i="10"/>
  <c r="BP3098" i="10" s="1"/>
  <c r="BL3098" i="10"/>
  <c r="BM3097" i="10"/>
  <c r="BL3097" i="10"/>
  <c r="BM3096" i="10"/>
  <c r="BL3096" i="10"/>
  <c r="BM3095" i="10"/>
  <c r="BL3095" i="10"/>
  <c r="BO3095" i="10" s="1"/>
  <c r="BM3094" i="10"/>
  <c r="BP3094" i="10" s="1"/>
  <c r="BL3094" i="10"/>
  <c r="BM3093" i="10"/>
  <c r="BP3093" i="10" s="1"/>
  <c r="BL3093" i="10"/>
  <c r="BO3093" i="10" s="1"/>
  <c r="BM3092" i="10"/>
  <c r="BL3092" i="10"/>
  <c r="BO3091" i="10"/>
  <c r="BM3091" i="10"/>
  <c r="BL3091" i="10"/>
  <c r="BM3090" i="10"/>
  <c r="BL3090" i="10"/>
  <c r="BM3089" i="10"/>
  <c r="BL3089" i="10"/>
  <c r="BM3088" i="10"/>
  <c r="BL3088" i="10"/>
  <c r="BM3087" i="10"/>
  <c r="BL3087" i="10"/>
  <c r="BO3087" i="10" s="1"/>
  <c r="BM3086" i="10"/>
  <c r="BL3086" i="10"/>
  <c r="BO3086" i="10" s="1"/>
  <c r="BM3085" i="10"/>
  <c r="BP3085" i="10" s="1"/>
  <c r="BL3085" i="10"/>
  <c r="BO3085" i="10" s="1"/>
  <c r="BP3084" i="10"/>
  <c r="BO3084" i="10"/>
  <c r="BM3084" i="10"/>
  <c r="BL3084" i="10"/>
  <c r="BP3083" i="10"/>
  <c r="BM3083" i="10"/>
  <c r="BL3083" i="10"/>
  <c r="BM3082" i="10"/>
  <c r="BL3082" i="10"/>
  <c r="BM3081" i="10"/>
  <c r="BL3081" i="10"/>
  <c r="BP3081" i="10" s="1"/>
  <c r="BP3080" i="10"/>
  <c r="BO3080" i="10"/>
  <c r="BM3080" i="10"/>
  <c r="BL3080" i="10"/>
  <c r="BM3079" i="10"/>
  <c r="BP3079" i="10" s="1"/>
  <c r="BL3079" i="10"/>
  <c r="BO3079" i="10" s="1"/>
  <c r="BM3078" i="10"/>
  <c r="BL3078" i="10"/>
  <c r="BM3077" i="10"/>
  <c r="BL3077" i="10"/>
  <c r="BO3077" i="10" s="1"/>
  <c r="BM3076" i="10"/>
  <c r="BL3076" i="10"/>
  <c r="BO3076" i="10" s="1"/>
  <c r="BM3075" i="10"/>
  <c r="BL3075" i="10"/>
  <c r="BM3074" i="10"/>
  <c r="BL3074" i="10"/>
  <c r="BM3073" i="10"/>
  <c r="BP3073" i="10" s="1"/>
  <c r="BL3073" i="10"/>
  <c r="BO3073" i="10" s="1"/>
  <c r="BM3072" i="10"/>
  <c r="BP3072" i="10" s="1"/>
  <c r="BL3072" i="10"/>
  <c r="BM3071" i="10"/>
  <c r="BL3071" i="10"/>
  <c r="BP3070" i="10"/>
  <c r="BO3070" i="10"/>
  <c r="BM3070" i="10"/>
  <c r="BL3070" i="10"/>
  <c r="BM3069" i="10"/>
  <c r="BP3069" i="10" s="1"/>
  <c r="BL3069" i="10"/>
  <c r="BM3068" i="10"/>
  <c r="BL3068" i="10"/>
  <c r="BO3068" i="10" s="1"/>
  <c r="BM3067" i="10"/>
  <c r="BL3067" i="10"/>
  <c r="BM3066" i="10"/>
  <c r="BP3066" i="10" s="1"/>
  <c r="BL3066" i="10"/>
  <c r="BO3065" i="10"/>
  <c r="BM3065" i="10"/>
  <c r="BP3065" i="10" s="1"/>
  <c r="BL3065" i="10"/>
  <c r="BM3064" i="10"/>
  <c r="BL3064" i="10"/>
  <c r="BO3064" i="10" s="1"/>
  <c r="BM3063" i="10"/>
  <c r="BP3063" i="10" s="1"/>
  <c r="BL3063" i="10"/>
  <c r="BM3062" i="10"/>
  <c r="BL3062" i="10"/>
  <c r="BM3061" i="10"/>
  <c r="BL3061" i="10"/>
  <c r="BM3060" i="10"/>
  <c r="BL3060" i="10"/>
  <c r="BM3059" i="10"/>
  <c r="BP3059" i="10" s="1"/>
  <c r="BL3059" i="10"/>
  <c r="BM3058" i="10"/>
  <c r="BL3058" i="10"/>
  <c r="BO3057" i="10"/>
  <c r="BM3057" i="10"/>
  <c r="BL3057" i="10"/>
  <c r="BP3056" i="10"/>
  <c r="BM3056" i="10"/>
  <c r="BL3056" i="10"/>
  <c r="BM3055" i="10"/>
  <c r="BL3055" i="10"/>
  <c r="BO3055" i="10" s="1"/>
  <c r="BM3054" i="10"/>
  <c r="BP3054" i="10" s="1"/>
  <c r="BL3054" i="10"/>
  <c r="BP3053" i="10"/>
  <c r="BM3053" i="10"/>
  <c r="BO3053" i="10" s="1"/>
  <c r="BL3053" i="10"/>
  <c r="BO3052" i="10"/>
  <c r="BM3052" i="10"/>
  <c r="BL3052" i="10"/>
  <c r="BM3051" i="10"/>
  <c r="BL3051" i="10"/>
  <c r="BO3051" i="10" s="1"/>
  <c r="BM3050" i="10"/>
  <c r="BP3050" i="10" s="1"/>
  <c r="BL3050" i="10"/>
  <c r="BM3049" i="10"/>
  <c r="BL3049" i="10"/>
  <c r="BM3048" i="10"/>
  <c r="BL3048" i="10"/>
  <c r="BM3047" i="10"/>
  <c r="BL3047" i="10"/>
  <c r="BO3047" i="10" s="1"/>
  <c r="BM3046" i="10"/>
  <c r="BL3046" i="10"/>
  <c r="BM3045" i="10"/>
  <c r="BL3045" i="10"/>
  <c r="BO3045" i="10" s="1"/>
  <c r="BM3044" i="10"/>
  <c r="BP3044" i="10" s="1"/>
  <c r="BL3044" i="10"/>
  <c r="BM3043" i="10"/>
  <c r="BL3043" i="10"/>
  <c r="BO3043" i="10" s="1"/>
  <c r="BM3042" i="10"/>
  <c r="BL3042" i="10"/>
  <c r="BO3042" i="10" s="1"/>
  <c r="BM3041" i="10"/>
  <c r="BP3041" i="10" s="1"/>
  <c r="BL3041" i="10"/>
  <c r="BO3041" i="10" s="1"/>
  <c r="BM3040" i="10"/>
  <c r="BP3040" i="10" s="1"/>
  <c r="BL3040" i="10"/>
  <c r="BM3039" i="10"/>
  <c r="BL3039" i="10"/>
  <c r="BO3039" i="10" s="1"/>
  <c r="BM3038" i="10"/>
  <c r="BL3038" i="10"/>
  <c r="BM3037" i="10"/>
  <c r="BL3037" i="10"/>
  <c r="BM3036" i="10"/>
  <c r="BP3036" i="10" s="1"/>
  <c r="BL3036" i="10"/>
  <c r="BM3035" i="10"/>
  <c r="BP3035" i="10" s="1"/>
  <c r="BL3035" i="10"/>
  <c r="BM3034" i="10"/>
  <c r="BL3034" i="10"/>
  <c r="BM3033" i="10"/>
  <c r="BL3033" i="10"/>
  <c r="BM3032" i="10"/>
  <c r="BL3032" i="10"/>
  <c r="BO3032" i="10" s="1"/>
  <c r="BM3031" i="10"/>
  <c r="BL3031" i="10"/>
  <c r="BM3030" i="10"/>
  <c r="BL3030" i="10"/>
  <c r="BM3029" i="10"/>
  <c r="BL3029" i="10"/>
  <c r="BO3029" i="10" s="1"/>
  <c r="BP3028" i="10"/>
  <c r="BM3028" i="10"/>
  <c r="BO3028" i="10" s="1"/>
  <c r="BL3028" i="10"/>
  <c r="BO3027" i="10"/>
  <c r="BM3027" i="10"/>
  <c r="BL3027" i="10"/>
  <c r="BM3026" i="10"/>
  <c r="BL3026" i="10"/>
  <c r="BM3025" i="10"/>
  <c r="BL3025" i="10"/>
  <c r="BO3025" i="10" s="1"/>
  <c r="BM3024" i="10"/>
  <c r="BL3024" i="10"/>
  <c r="BM3023" i="10"/>
  <c r="BO3023" i="10" s="1"/>
  <c r="BL3023" i="10"/>
  <c r="BM3022" i="10"/>
  <c r="BL3022" i="10"/>
  <c r="BO3021" i="10"/>
  <c r="BM3021" i="10"/>
  <c r="BL3021" i="10"/>
  <c r="BP3020" i="10"/>
  <c r="BM3020" i="10"/>
  <c r="BL3020" i="10"/>
  <c r="BM3019" i="10"/>
  <c r="BO3019" i="10" s="1"/>
  <c r="BL3019" i="10"/>
  <c r="BM3018" i="10"/>
  <c r="BL3018" i="10"/>
  <c r="BM3017" i="10"/>
  <c r="BL3017" i="10"/>
  <c r="BM3016" i="10"/>
  <c r="BP3016" i="10" s="1"/>
  <c r="BL3016" i="10"/>
  <c r="BP3015" i="10"/>
  <c r="BO3015" i="10"/>
  <c r="BM3015" i="10"/>
  <c r="BL3015" i="10"/>
  <c r="BM3014" i="10"/>
  <c r="BL3014" i="10"/>
  <c r="BO3013" i="10"/>
  <c r="BM3013" i="10"/>
  <c r="BL3013" i="10"/>
  <c r="BM3012" i="10"/>
  <c r="BP3012" i="10" s="1"/>
  <c r="BL3012" i="10"/>
  <c r="BM3011" i="10"/>
  <c r="BL3011" i="10"/>
  <c r="BM3010" i="10"/>
  <c r="BL3010" i="10"/>
  <c r="BO3010" i="10" s="1"/>
  <c r="BM3009" i="10"/>
  <c r="BL3009" i="10"/>
  <c r="BM3008" i="10"/>
  <c r="BP3008" i="10" s="1"/>
  <c r="BL3008" i="10"/>
  <c r="BO3008" i="10" s="1"/>
  <c r="BM3007" i="10"/>
  <c r="BL3007" i="10"/>
  <c r="BO3007" i="10" s="1"/>
  <c r="BP3006" i="10"/>
  <c r="BM3006" i="10"/>
  <c r="BL3006" i="10"/>
  <c r="BO3006" i="10" s="1"/>
  <c r="BM3005" i="10"/>
  <c r="BL3005" i="10"/>
  <c r="BM3004" i="10"/>
  <c r="BL3004" i="10"/>
  <c r="BM3003" i="10"/>
  <c r="BL3003" i="10"/>
  <c r="BM3002" i="10"/>
  <c r="BP3002" i="10" s="1"/>
  <c r="BL3002" i="10"/>
  <c r="BM3001" i="10"/>
  <c r="BP3001" i="10" s="1"/>
  <c r="BL3001" i="10"/>
  <c r="BM3000" i="10"/>
  <c r="BL3000" i="10"/>
  <c r="BM2999" i="10"/>
  <c r="BL2999" i="10"/>
  <c r="BP2999" i="10" s="1"/>
  <c r="BM2998" i="10"/>
  <c r="BL2998" i="10"/>
  <c r="BM2997" i="10"/>
  <c r="BL2997" i="10"/>
  <c r="BM2996" i="10"/>
  <c r="BL2996" i="10"/>
  <c r="BM2995" i="10"/>
  <c r="BL2995" i="10"/>
  <c r="BP2994" i="10"/>
  <c r="BM2994" i="10"/>
  <c r="BO2994" i="10" s="1"/>
  <c r="BL2994" i="10"/>
  <c r="BM2993" i="10"/>
  <c r="BL2993" i="10"/>
  <c r="BO2993" i="10" s="1"/>
  <c r="BM2992" i="10"/>
  <c r="BL2992" i="10"/>
  <c r="BM2991" i="10"/>
  <c r="BO2991" i="10" s="1"/>
  <c r="BL2991" i="10"/>
  <c r="BM2990" i="10"/>
  <c r="BL2990" i="10"/>
  <c r="BO2990" i="10" s="1"/>
  <c r="BP2989" i="10"/>
  <c r="BO2989" i="10"/>
  <c r="BM2989" i="10"/>
  <c r="BL2989" i="10"/>
  <c r="BM2988" i="10"/>
  <c r="BL2988" i="10"/>
  <c r="BO2988" i="10" s="1"/>
  <c r="BO2987" i="10"/>
  <c r="BM2987" i="10"/>
  <c r="BL2987" i="10"/>
  <c r="BM2986" i="10"/>
  <c r="BL2986" i="10"/>
  <c r="BO2986" i="10" s="1"/>
  <c r="BM2985" i="10"/>
  <c r="BL2985" i="10"/>
  <c r="BO2985" i="10" s="1"/>
  <c r="BM2984" i="10"/>
  <c r="BL2984" i="10"/>
  <c r="BM2983" i="10"/>
  <c r="BL2983" i="10"/>
  <c r="BO2983" i="10" s="1"/>
  <c r="BO2982" i="10"/>
  <c r="BM2982" i="10"/>
  <c r="BP2982" i="10" s="1"/>
  <c r="BL2982" i="10"/>
  <c r="BM2981" i="10"/>
  <c r="BL2981" i="10"/>
  <c r="BO2981" i="10" s="1"/>
  <c r="BP2980" i="10"/>
  <c r="BM2980" i="10"/>
  <c r="BL2980" i="10"/>
  <c r="BM2979" i="10"/>
  <c r="BL2979" i="10"/>
  <c r="BM2978" i="10"/>
  <c r="BP2978" i="10" s="1"/>
  <c r="BL2978" i="10"/>
  <c r="BM2977" i="10"/>
  <c r="BL2977" i="10"/>
  <c r="BM2976" i="10"/>
  <c r="BL2976" i="10"/>
  <c r="BO2976" i="10" s="1"/>
  <c r="BM2975" i="10"/>
  <c r="BL2975" i="10"/>
  <c r="BO2975" i="10" s="1"/>
  <c r="BM2974" i="10"/>
  <c r="BP2974" i="10" s="1"/>
  <c r="BL2974" i="10"/>
  <c r="BM2973" i="10"/>
  <c r="BL2973" i="10"/>
  <c r="BO2972" i="10"/>
  <c r="BM2972" i="10"/>
  <c r="BL2972" i="10"/>
  <c r="BM2971" i="10"/>
  <c r="BL2971" i="10"/>
  <c r="BM2970" i="10"/>
  <c r="BL2970" i="10"/>
  <c r="BO2970" i="10" s="1"/>
  <c r="BM2969" i="10"/>
  <c r="BL2969" i="10"/>
  <c r="BM2968" i="10"/>
  <c r="BL2968" i="10"/>
  <c r="BO2968" i="10" s="1"/>
  <c r="BM2967" i="10"/>
  <c r="BL2967" i="10"/>
  <c r="BP2966" i="10"/>
  <c r="BO2966" i="10"/>
  <c r="BM2966" i="10"/>
  <c r="BL2966" i="10"/>
  <c r="BO2965" i="10"/>
  <c r="BM2965" i="10"/>
  <c r="BL2965" i="10"/>
  <c r="BM2964" i="10"/>
  <c r="BP2964" i="10" s="1"/>
  <c r="BL2964" i="10"/>
  <c r="BM2963" i="10"/>
  <c r="BL2963" i="10"/>
  <c r="BM2962" i="10"/>
  <c r="BL2962" i="10"/>
  <c r="BM2961" i="10"/>
  <c r="BP2961" i="10" s="1"/>
  <c r="BL2961" i="10"/>
  <c r="BM2960" i="10"/>
  <c r="BL2960" i="10"/>
  <c r="BP2960" i="10" s="1"/>
  <c r="BM2959" i="10"/>
  <c r="BO2959" i="10" s="1"/>
  <c r="BL2959" i="10"/>
  <c r="BM2958" i="10"/>
  <c r="BL2958" i="10"/>
  <c r="BM2957" i="10"/>
  <c r="BP2957" i="10" s="1"/>
  <c r="BL2957" i="10"/>
  <c r="BM2956" i="10"/>
  <c r="BL2956" i="10"/>
  <c r="BM2955" i="10"/>
  <c r="BL2955" i="10"/>
  <c r="BM2954" i="10"/>
  <c r="BL2954" i="10"/>
  <c r="BO2954" i="10" s="1"/>
  <c r="BP2953" i="10"/>
  <c r="BM2953" i="10"/>
  <c r="BL2953" i="10"/>
  <c r="BM2952" i="10"/>
  <c r="BL2952" i="10"/>
  <c r="BO2952" i="10" s="1"/>
  <c r="BO2951" i="10"/>
  <c r="BM2951" i="10"/>
  <c r="BL2951" i="10"/>
  <c r="BM2950" i="10"/>
  <c r="BP2950" i="10" s="1"/>
  <c r="BL2950" i="10"/>
  <c r="BM2949" i="10"/>
  <c r="BL2949" i="10"/>
  <c r="BM2948" i="10"/>
  <c r="BL2948" i="10"/>
  <c r="BM2947" i="10"/>
  <c r="BL2947" i="10"/>
  <c r="BM2946" i="10"/>
  <c r="BO2946" i="10" s="1"/>
  <c r="BL2946" i="10"/>
  <c r="BM2945" i="10"/>
  <c r="BL2945" i="10"/>
  <c r="BP2945" i="10" s="1"/>
  <c r="BM2944" i="10"/>
  <c r="BL2944" i="10"/>
  <c r="BM2943" i="10"/>
  <c r="BL2943" i="10"/>
  <c r="BO2943" i="10" s="1"/>
  <c r="BM2942" i="10"/>
  <c r="BL2942" i="10"/>
  <c r="BM2941" i="10"/>
  <c r="BL2941" i="10"/>
  <c r="BM2940" i="10"/>
  <c r="BL2940" i="10"/>
  <c r="BO2940" i="10" s="1"/>
  <c r="BP2939" i="10"/>
  <c r="BM2939" i="10"/>
  <c r="BL2939" i="10"/>
  <c r="BM2938" i="10"/>
  <c r="BL2938" i="10"/>
  <c r="BO2938" i="10" s="1"/>
  <c r="BM2937" i="10"/>
  <c r="BL2937" i="10"/>
  <c r="BM2936" i="10"/>
  <c r="BL2936" i="10"/>
  <c r="BO2936" i="10" s="1"/>
  <c r="BM2935" i="10"/>
  <c r="BL2935" i="10"/>
  <c r="BM2934" i="10"/>
  <c r="BL2934" i="10"/>
  <c r="BO2934" i="10" s="1"/>
  <c r="BM2933" i="10"/>
  <c r="BO2933" i="10" s="1"/>
  <c r="BL2933" i="10"/>
  <c r="BM2932" i="10"/>
  <c r="BL2932" i="10"/>
  <c r="BO2932" i="10" s="1"/>
  <c r="BM2931" i="10"/>
  <c r="BL2931" i="10"/>
  <c r="BM2930" i="10"/>
  <c r="BL2930" i="10"/>
  <c r="BO2930" i="10" s="1"/>
  <c r="BM2929" i="10"/>
  <c r="BL2929" i="10"/>
  <c r="BO2929" i="10" s="1"/>
  <c r="BM2928" i="10"/>
  <c r="BP2928" i="10" s="1"/>
  <c r="BL2928" i="10"/>
  <c r="BM2927" i="10"/>
  <c r="BP2927" i="10" s="1"/>
  <c r="BL2927" i="10"/>
  <c r="BM2926" i="10"/>
  <c r="BL2926" i="10"/>
  <c r="BM2925" i="10"/>
  <c r="BL2925" i="10"/>
  <c r="BP2924" i="10"/>
  <c r="BM2924" i="10"/>
  <c r="BL2924" i="10"/>
  <c r="BO2924" i="10" s="1"/>
  <c r="BM2923" i="10"/>
  <c r="BL2923" i="10"/>
  <c r="BP2923" i="10" s="1"/>
  <c r="BM2922" i="10"/>
  <c r="BL2922" i="10"/>
  <c r="BM2921" i="10"/>
  <c r="BL2921" i="10"/>
  <c r="BM2920" i="10"/>
  <c r="BP2920" i="10" s="1"/>
  <c r="BL2920" i="10"/>
  <c r="BM2919" i="10"/>
  <c r="BL2919" i="10"/>
  <c r="BM2918" i="10"/>
  <c r="BP2918" i="10" s="1"/>
  <c r="BL2918" i="10"/>
  <c r="BO2917" i="10"/>
  <c r="BM2917" i="10"/>
  <c r="BP2917" i="10" s="1"/>
  <c r="BL2917" i="10"/>
  <c r="BM2916" i="10"/>
  <c r="BL2916" i="10"/>
  <c r="BM2915" i="10"/>
  <c r="BL2915" i="10"/>
  <c r="BM2914" i="10"/>
  <c r="BL2914" i="10"/>
  <c r="BO2913" i="10"/>
  <c r="BM2913" i="10"/>
  <c r="BL2913" i="10"/>
  <c r="BM2912" i="10"/>
  <c r="BL2912" i="10"/>
  <c r="BP2911" i="10"/>
  <c r="BM2911" i="10"/>
  <c r="BO2911" i="10" s="1"/>
  <c r="BL2911" i="10"/>
  <c r="BM2910" i="10"/>
  <c r="BL2910" i="10"/>
  <c r="BO2910" i="10" s="1"/>
  <c r="BO2909" i="10"/>
  <c r="BM2909" i="10"/>
  <c r="BL2909" i="10"/>
  <c r="BM2908" i="10"/>
  <c r="BL2908" i="10"/>
  <c r="BO2908" i="10" s="1"/>
  <c r="BO2907" i="10"/>
  <c r="BM2907" i="10"/>
  <c r="BL2907" i="10"/>
  <c r="BM2906" i="10"/>
  <c r="BL2906" i="10"/>
  <c r="BM2905" i="10"/>
  <c r="BP2905" i="10" s="1"/>
  <c r="BL2905" i="10"/>
  <c r="BM2904" i="10"/>
  <c r="BP2904" i="10" s="1"/>
  <c r="BL2904" i="10"/>
  <c r="BP2903" i="10"/>
  <c r="BO2903" i="10"/>
  <c r="BM2903" i="10"/>
  <c r="BL2903" i="10"/>
  <c r="BM2902" i="10"/>
  <c r="BP2902" i="10" s="1"/>
  <c r="BL2902" i="10"/>
  <c r="BM2901" i="10"/>
  <c r="BL2901" i="10"/>
  <c r="BM2900" i="10"/>
  <c r="BL2900" i="10"/>
  <c r="BP2899" i="10"/>
  <c r="BM2899" i="10"/>
  <c r="BL2899" i="10"/>
  <c r="BO2899" i="10" s="1"/>
  <c r="BM2898" i="10"/>
  <c r="BO2898" i="10" s="1"/>
  <c r="BL2898" i="10"/>
  <c r="BM2897" i="10"/>
  <c r="BO2897" i="10" s="1"/>
  <c r="BL2897" i="10"/>
  <c r="BM2896" i="10"/>
  <c r="BL2896" i="10"/>
  <c r="BM2895" i="10"/>
  <c r="BP2895" i="10" s="1"/>
  <c r="BL2895" i="10"/>
  <c r="BM2894" i="10"/>
  <c r="BP2894" i="10" s="1"/>
  <c r="BL2894" i="10"/>
  <c r="BM2893" i="10"/>
  <c r="BL2893" i="10"/>
  <c r="BO2893" i="10" s="1"/>
  <c r="BM2892" i="10"/>
  <c r="BL2892" i="10"/>
  <c r="BP2891" i="10"/>
  <c r="BM2891" i="10"/>
  <c r="BL2891" i="10"/>
  <c r="BM2890" i="10"/>
  <c r="BP2890" i="10" s="1"/>
  <c r="BL2890" i="10"/>
  <c r="BM2889" i="10"/>
  <c r="BL2889" i="10"/>
  <c r="BO2889" i="10" s="1"/>
  <c r="BM2888" i="10"/>
  <c r="BL2888" i="10"/>
  <c r="BO2887" i="10"/>
  <c r="BM2887" i="10"/>
  <c r="BL2887" i="10"/>
  <c r="BM2886" i="10"/>
  <c r="BL2886" i="10"/>
  <c r="BM2885" i="10"/>
  <c r="BL2885" i="10"/>
  <c r="BO2885" i="10" s="1"/>
  <c r="BM2884" i="10"/>
  <c r="BO2884" i="10" s="1"/>
  <c r="BL2884" i="10"/>
  <c r="BM2883" i="10"/>
  <c r="BL2883" i="10"/>
  <c r="BM2882" i="10"/>
  <c r="BL2882" i="10"/>
  <c r="BO2882" i="10" s="1"/>
  <c r="BM2881" i="10"/>
  <c r="BP2881" i="10" s="1"/>
  <c r="BL2881" i="10"/>
  <c r="BP2880" i="10"/>
  <c r="BM2880" i="10"/>
  <c r="BL2880" i="10"/>
  <c r="BO2880" i="10" s="1"/>
  <c r="BP2879" i="10"/>
  <c r="BM2879" i="10"/>
  <c r="BO2879" i="10" s="1"/>
  <c r="BL2879" i="10"/>
  <c r="BM2878" i="10"/>
  <c r="BP2878" i="10" s="1"/>
  <c r="BL2878" i="10"/>
  <c r="BM2877" i="10"/>
  <c r="BL2877" i="10"/>
  <c r="BM2876" i="10"/>
  <c r="BL2876" i="10"/>
  <c r="BM2875" i="10"/>
  <c r="BP2875" i="10" s="1"/>
  <c r="BL2875" i="10"/>
  <c r="BM2874" i="10"/>
  <c r="BL2874" i="10"/>
  <c r="BP2873" i="10"/>
  <c r="BO2873" i="10"/>
  <c r="BM2873" i="10"/>
  <c r="BL2873" i="10"/>
  <c r="BM2872" i="10"/>
  <c r="BL2872" i="10"/>
  <c r="BM2871" i="10"/>
  <c r="BL2871" i="10"/>
  <c r="BM2870" i="10"/>
  <c r="BL2870" i="10"/>
  <c r="BO2870" i="10" s="1"/>
  <c r="BM2869" i="10"/>
  <c r="BL2869" i="10"/>
  <c r="BM2868" i="10"/>
  <c r="BP2868" i="10" s="1"/>
  <c r="BL2868" i="10"/>
  <c r="BO2868" i="10" s="1"/>
  <c r="BM2867" i="10"/>
  <c r="BP2867" i="10" s="1"/>
  <c r="BL2867" i="10"/>
  <c r="BM2866" i="10"/>
  <c r="BP2866" i="10" s="1"/>
  <c r="BL2866" i="10"/>
  <c r="BO2866" i="10" s="1"/>
  <c r="BM2865" i="10"/>
  <c r="BL2865" i="10"/>
  <c r="BO2865" i="10" s="1"/>
  <c r="BM2864" i="10"/>
  <c r="BL2864" i="10"/>
  <c r="BO2864" i="10" s="1"/>
  <c r="BP2863" i="10"/>
  <c r="BM2863" i="10"/>
  <c r="BL2863" i="10"/>
  <c r="BM2862" i="10"/>
  <c r="BL2862" i="10"/>
  <c r="BM2861" i="10"/>
  <c r="BL2861" i="10"/>
  <c r="BM2860" i="10"/>
  <c r="BL2860" i="10"/>
  <c r="BM2859" i="10"/>
  <c r="BP2859" i="10" s="1"/>
  <c r="BL2859" i="10"/>
  <c r="BM2858" i="10"/>
  <c r="BP2858" i="10" s="1"/>
  <c r="BL2858" i="10"/>
  <c r="BM2857" i="10"/>
  <c r="BL2857" i="10"/>
  <c r="BO2857" i="10" s="1"/>
  <c r="BP2856" i="10"/>
  <c r="BM2856" i="10"/>
  <c r="BO2856" i="10" s="1"/>
  <c r="BL2856" i="10"/>
  <c r="BM2855" i="10"/>
  <c r="BL2855" i="10"/>
  <c r="BM2854" i="10"/>
  <c r="BP2854" i="10" s="1"/>
  <c r="BL2854" i="10"/>
  <c r="BM2853" i="10"/>
  <c r="BP2853" i="10" s="1"/>
  <c r="BL2853" i="10"/>
  <c r="BM2852" i="10"/>
  <c r="BL2852" i="10"/>
  <c r="BM2851" i="10"/>
  <c r="BL2851" i="10"/>
  <c r="BO2851" i="10" s="1"/>
  <c r="BM2850" i="10"/>
  <c r="BL2850" i="10"/>
  <c r="BM2849" i="10"/>
  <c r="BL2849" i="10"/>
  <c r="BO2849" i="10" s="1"/>
  <c r="BM2848" i="10"/>
  <c r="BP2848" i="10" s="1"/>
  <c r="BL2848" i="10"/>
  <c r="BM2847" i="10"/>
  <c r="BL2847" i="10"/>
  <c r="BM2846" i="10"/>
  <c r="BO2846" i="10" s="1"/>
  <c r="BL2846" i="10"/>
  <c r="BM2845" i="10"/>
  <c r="BP2845" i="10" s="1"/>
  <c r="BL2845" i="10"/>
  <c r="BM2844" i="10"/>
  <c r="BP2844" i="10" s="1"/>
  <c r="BL2844" i="10"/>
  <c r="BO2844" i="10" s="1"/>
  <c r="BO2843" i="10"/>
  <c r="BM2843" i="10"/>
  <c r="BL2843" i="10"/>
  <c r="BM2842" i="10"/>
  <c r="BP2842" i="10" s="1"/>
  <c r="BL2842" i="10"/>
  <c r="BO2842" i="10" s="1"/>
  <c r="BM2841" i="10"/>
  <c r="BP2841" i="10" s="1"/>
  <c r="BL2841" i="10"/>
  <c r="BM2840" i="10"/>
  <c r="BL2840" i="10"/>
  <c r="BM2839" i="10"/>
  <c r="BP2839" i="10" s="1"/>
  <c r="BL2839" i="10"/>
  <c r="BM2838" i="10"/>
  <c r="BL2838" i="10"/>
  <c r="BP2838" i="10" s="1"/>
  <c r="BM2837" i="10"/>
  <c r="BL2837" i="10"/>
  <c r="BO2837" i="10" s="1"/>
  <c r="BM2836" i="10"/>
  <c r="BL2836" i="10"/>
  <c r="BO2835" i="10"/>
  <c r="BM2835" i="10"/>
  <c r="BL2835" i="10"/>
  <c r="BM2834" i="10"/>
  <c r="BL2834" i="10"/>
  <c r="BM2833" i="10"/>
  <c r="BP2833" i="10" s="1"/>
  <c r="BL2833" i="10"/>
  <c r="BM2832" i="10"/>
  <c r="BL2832" i="10"/>
  <c r="BO2832" i="10" s="1"/>
  <c r="BP2831" i="10"/>
  <c r="BO2831" i="10"/>
  <c r="BM2831" i="10"/>
  <c r="BL2831" i="10"/>
  <c r="BM2830" i="10"/>
  <c r="BL2830" i="10"/>
  <c r="BO2830" i="10" s="1"/>
  <c r="BM2829" i="10"/>
  <c r="BL2829" i="10"/>
  <c r="BM2828" i="10"/>
  <c r="BP2828" i="10" s="1"/>
  <c r="BL2828" i="10"/>
  <c r="BO2828" i="10" s="1"/>
  <c r="BM2827" i="10"/>
  <c r="BL2827" i="10"/>
  <c r="BO2826" i="10"/>
  <c r="BM2826" i="10"/>
  <c r="BP2826" i="10" s="1"/>
  <c r="BL2826" i="10"/>
  <c r="BM2825" i="10"/>
  <c r="BL2825" i="10"/>
  <c r="BM2824" i="10"/>
  <c r="BL2824" i="10"/>
  <c r="BM2823" i="10"/>
  <c r="BL2823" i="10"/>
  <c r="BM2822" i="10"/>
  <c r="BL2822" i="10"/>
  <c r="BO2822" i="10" s="1"/>
  <c r="BM2821" i="10"/>
  <c r="BL2821" i="10"/>
  <c r="BM2820" i="10"/>
  <c r="BL2820" i="10"/>
  <c r="BM2819" i="10"/>
  <c r="BL2819" i="10"/>
  <c r="BO2819" i="10" s="1"/>
  <c r="BP2818" i="10"/>
  <c r="BM2818" i="10"/>
  <c r="BL2818" i="10"/>
  <c r="BM2817" i="10"/>
  <c r="BL2817" i="10"/>
  <c r="BM2816" i="10"/>
  <c r="BP2816" i="10" s="1"/>
  <c r="BL2816" i="10"/>
  <c r="BM2815" i="10"/>
  <c r="BP2815" i="10" s="1"/>
  <c r="BL2815" i="10"/>
  <c r="BM2814" i="10"/>
  <c r="BL2814" i="10"/>
  <c r="BO2814" i="10" s="1"/>
  <c r="BO2813" i="10"/>
  <c r="BM2813" i="10"/>
  <c r="BL2813" i="10"/>
  <c r="BM2812" i="10"/>
  <c r="BL2812" i="10"/>
  <c r="BO2811" i="10"/>
  <c r="BM2811" i="10"/>
  <c r="BP2811" i="10" s="1"/>
  <c r="BL2811" i="10"/>
  <c r="BM2810" i="10"/>
  <c r="BL2810" i="10"/>
  <c r="BM2809" i="10"/>
  <c r="BL2809" i="10"/>
  <c r="BP2808" i="10"/>
  <c r="BM2808" i="10"/>
  <c r="BL2808" i="10"/>
  <c r="BM2807" i="10"/>
  <c r="BL2807" i="10"/>
  <c r="BO2807" i="10" s="1"/>
  <c r="BM2806" i="10"/>
  <c r="BL2806" i="10"/>
  <c r="BO2806" i="10" s="1"/>
  <c r="BM2805" i="10"/>
  <c r="BL2805" i="10"/>
  <c r="BM2804" i="10"/>
  <c r="BL2804" i="10"/>
  <c r="BP2803" i="10"/>
  <c r="BO2803" i="10"/>
  <c r="BM2803" i="10"/>
  <c r="BL2803" i="10"/>
  <c r="BM2802" i="10"/>
  <c r="BL2802" i="10"/>
  <c r="BO2802" i="10" s="1"/>
  <c r="BM2801" i="10"/>
  <c r="BL2801" i="10"/>
  <c r="BM2800" i="10"/>
  <c r="BL2800" i="10"/>
  <c r="BO2800" i="10" s="1"/>
  <c r="BM2799" i="10"/>
  <c r="BL2799" i="10"/>
  <c r="BO2798" i="10"/>
  <c r="BM2798" i="10"/>
  <c r="BP2798" i="10" s="1"/>
  <c r="BL2798" i="10"/>
  <c r="BM2797" i="10"/>
  <c r="BL2797" i="10"/>
  <c r="BO2797" i="10" s="1"/>
  <c r="BM2796" i="10"/>
  <c r="BL2796" i="10"/>
  <c r="BM2795" i="10"/>
  <c r="BL2795" i="10"/>
  <c r="BO2795" i="10" s="1"/>
  <c r="BM2794" i="10"/>
  <c r="BP2794" i="10" s="1"/>
  <c r="BL2794" i="10"/>
  <c r="BM2793" i="10"/>
  <c r="BL2793" i="10"/>
  <c r="BM2792" i="10"/>
  <c r="BL2792" i="10"/>
  <c r="BO2792" i="10" s="1"/>
  <c r="BM2791" i="10"/>
  <c r="BL2791" i="10"/>
  <c r="BM2790" i="10"/>
  <c r="BL2790" i="10"/>
  <c r="BM2789" i="10"/>
  <c r="BL2789" i="10"/>
  <c r="BM2788" i="10"/>
  <c r="BL2788" i="10"/>
  <c r="BM2787" i="10"/>
  <c r="BL2787" i="10"/>
  <c r="BO2787" i="10" s="1"/>
  <c r="BO2786" i="10"/>
  <c r="BM2786" i="10"/>
  <c r="BL2786" i="10"/>
  <c r="BO2785" i="10"/>
  <c r="BM2785" i="10"/>
  <c r="BL2785" i="10"/>
  <c r="BM2784" i="10"/>
  <c r="BP2784" i="10" s="1"/>
  <c r="BL2784" i="10"/>
  <c r="BM2783" i="10"/>
  <c r="BL2783" i="10"/>
  <c r="BM2782" i="10"/>
  <c r="BP2782" i="10" s="1"/>
  <c r="BL2782" i="10"/>
  <c r="BM2781" i="10"/>
  <c r="BL2781" i="10"/>
  <c r="BO2781" i="10" s="1"/>
  <c r="BM2780" i="10"/>
  <c r="BP2780" i="10" s="1"/>
  <c r="BL2780" i="10"/>
  <c r="BM2779" i="10"/>
  <c r="BL2779" i="10"/>
  <c r="BM2778" i="10"/>
  <c r="BL2778" i="10"/>
  <c r="BM2777" i="10"/>
  <c r="BL2777" i="10"/>
  <c r="BO2777" i="10" s="1"/>
  <c r="BM2776" i="10"/>
  <c r="BP2776" i="10" s="1"/>
  <c r="BL2776" i="10"/>
  <c r="BM2775" i="10"/>
  <c r="BP2775" i="10" s="1"/>
  <c r="BL2775" i="10"/>
  <c r="BM2774" i="10"/>
  <c r="BL2774" i="10"/>
  <c r="BO2774" i="10" s="1"/>
  <c r="BM2773" i="10"/>
  <c r="BO2773" i="10" s="1"/>
  <c r="BL2773" i="10"/>
  <c r="BM2772" i="10"/>
  <c r="BL2772" i="10"/>
  <c r="BO2772" i="10" s="1"/>
  <c r="BM2771" i="10"/>
  <c r="BL2771" i="10"/>
  <c r="BP2770" i="10"/>
  <c r="BM2770" i="10"/>
  <c r="BL2770" i="10"/>
  <c r="BM2769" i="10"/>
  <c r="BP2769" i="10" s="1"/>
  <c r="BL2769" i="10"/>
  <c r="BM2768" i="10"/>
  <c r="BO2768" i="10" s="1"/>
  <c r="BL2768" i="10"/>
  <c r="BM2767" i="10"/>
  <c r="BP2767" i="10" s="1"/>
  <c r="BL2767" i="10"/>
  <c r="BM2766" i="10"/>
  <c r="BL2766" i="10"/>
  <c r="BO2766" i="10" s="1"/>
  <c r="BM2765" i="10"/>
  <c r="BL2765" i="10"/>
  <c r="BO2765" i="10" s="1"/>
  <c r="BM2764" i="10"/>
  <c r="BP2764" i="10" s="1"/>
  <c r="BL2764" i="10"/>
  <c r="BM2763" i="10"/>
  <c r="BP2763" i="10" s="1"/>
  <c r="BL2763" i="10"/>
  <c r="BO2763" i="10" s="1"/>
  <c r="BM2762" i="10"/>
  <c r="BL2762" i="10"/>
  <c r="BM2761" i="10"/>
  <c r="BL2761" i="10"/>
  <c r="BM2760" i="10"/>
  <c r="BP2760" i="10" s="1"/>
  <c r="BL2760" i="10"/>
  <c r="BM2759" i="10"/>
  <c r="BL2759" i="10"/>
  <c r="BO2758" i="10"/>
  <c r="BM2758" i="10"/>
  <c r="BL2758" i="10"/>
  <c r="BM2757" i="10"/>
  <c r="BL2757" i="10"/>
  <c r="BM2756" i="10"/>
  <c r="BP2756" i="10" s="1"/>
  <c r="BL2756" i="10"/>
  <c r="BM2755" i="10"/>
  <c r="BL2755" i="10"/>
  <c r="BM2754" i="10"/>
  <c r="BP2754" i="10" s="1"/>
  <c r="BL2754" i="10"/>
  <c r="BO2754" i="10" s="1"/>
  <c r="BM2753" i="10"/>
  <c r="BL2753" i="10"/>
  <c r="BO2753" i="10" s="1"/>
  <c r="BM2752" i="10"/>
  <c r="BP2752" i="10" s="1"/>
  <c r="BL2752" i="10"/>
  <c r="BM2751" i="10"/>
  <c r="BL2751" i="10"/>
  <c r="BO2751" i="10" s="1"/>
  <c r="BM2750" i="10"/>
  <c r="BL2750" i="10"/>
  <c r="BO2750" i="10" s="1"/>
  <c r="BM2749" i="10"/>
  <c r="BL2749" i="10"/>
  <c r="BM2748" i="10"/>
  <c r="BL2748" i="10"/>
  <c r="BM2747" i="10"/>
  <c r="BP2747" i="10" s="1"/>
  <c r="BL2747" i="10"/>
  <c r="BM2746" i="10"/>
  <c r="BL2746" i="10"/>
  <c r="BP2745" i="10"/>
  <c r="BM2745" i="10"/>
  <c r="BL2745" i="10"/>
  <c r="BP2744" i="10"/>
  <c r="BO2744" i="10"/>
  <c r="BM2744" i="10"/>
  <c r="BL2744" i="10"/>
  <c r="BM2743" i="10"/>
  <c r="BL2743" i="10"/>
  <c r="BO2743" i="10" s="1"/>
  <c r="BM2742" i="10"/>
  <c r="BL2742" i="10"/>
  <c r="BO2742" i="10" s="1"/>
  <c r="BO2741" i="10"/>
  <c r="BM2741" i="10"/>
  <c r="BL2741" i="10"/>
  <c r="BM2740" i="10"/>
  <c r="BP2740" i="10" s="1"/>
  <c r="BL2740" i="10"/>
  <c r="BM2739" i="10"/>
  <c r="BP2739" i="10" s="1"/>
  <c r="BL2739" i="10"/>
  <c r="BM2738" i="10"/>
  <c r="BP2738" i="10" s="1"/>
  <c r="BL2738" i="10"/>
  <c r="BM2737" i="10"/>
  <c r="BL2737" i="10"/>
  <c r="BM2736" i="10"/>
  <c r="BL2736" i="10"/>
  <c r="BM2735" i="10"/>
  <c r="BL2735" i="10"/>
  <c r="BO2735" i="10" s="1"/>
  <c r="BM2734" i="10"/>
  <c r="BL2734" i="10"/>
  <c r="BM2733" i="10"/>
  <c r="BP2733" i="10" s="1"/>
  <c r="BL2733" i="10"/>
  <c r="BM2732" i="10"/>
  <c r="BL2732" i="10"/>
  <c r="BM2731" i="10"/>
  <c r="BL2731" i="10"/>
  <c r="BP2731" i="10" s="1"/>
  <c r="BM2730" i="10"/>
  <c r="BP2730" i="10" s="1"/>
  <c r="BL2730" i="10"/>
  <c r="BP2729" i="10"/>
  <c r="BM2729" i="10"/>
  <c r="BL2729" i="10"/>
  <c r="BM2728" i="10"/>
  <c r="BP2728" i="10" s="1"/>
  <c r="BL2728" i="10"/>
  <c r="BM2727" i="10"/>
  <c r="BL2727" i="10"/>
  <c r="BO2727" i="10" s="1"/>
  <c r="BM2726" i="10"/>
  <c r="BL2726" i="10"/>
  <c r="BM2725" i="10"/>
  <c r="BL2725" i="10"/>
  <c r="BP2724" i="10"/>
  <c r="BM2724" i="10"/>
  <c r="BL2724" i="10"/>
  <c r="BO2724" i="10" s="1"/>
  <c r="BM2723" i="10"/>
  <c r="BL2723" i="10"/>
  <c r="BO2722" i="10"/>
  <c r="BM2722" i="10"/>
  <c r="BP2722" i="10" s="1"/>
  <c r="BL2722" i="10"/>
  <c r="BM2721" i="10"/>
  <c r="BL2721" i="10"/>
  <c r="BM2720" i="10"/>
  <c r="BP2720" i="10" s="1"/>
  <c r="BL2720" i="10"/>
  <c r="BM2719" i="10"/>
  <c r="BL2719" i="10"/>
  <c r="BM2718" i="10"/>
  <c r="BL2718" i="10"/>
  <c r="BO2718" i="10" s="1"/>
  <c r="BM2717" i="10"/>
  <c r="BL2717" i="10"/>
  <c r="BO2717" i="10" s="1"/>
  <c r="BM2716" i="10"/>
  <c r="BL2716" i="10"/>
  <c r="BO2716" i="10" s="1"/>
  <c r="BM2715" i="10"/>
  <c r="BL2715" i="10"/>
  <c r="BO2715" i="10" s="1"/>
  <c r="BM2714" i="10"/>
  <c r="BL2714" i="10"/>
  <c r="BM2713" i="10"/>
  <c r="BL2713" i="10"/>
  <c r="BM2712" i="10"/>
  <c r="BL2712" i="10"/>
  <c r="BM2711" i="10"/>
  <c r="BP2711" i="10" s="1"/>
  <c r="BL2711" i="10"/>
  <c r="BO2711" i="10" s="1"/>
  <c r="BM2710" i="10"/>
  <c r="BL2710" i="10"/>
  <c r="BO2710" i="10" s="1"/>
  <c r="BM2709" i="10"/>
  <c r="BL2709" i="10"/>
  <c r="BM2708" i="10"/>
  <c r="BL2708" i="10"/>
  <c r="BM2707" i="10"/>
  <c r="BL2707" i="10"/>
  <c r="BM2706" i="10"/>
  <c r="BL2706" i="10"/>
  <c r="BO2706" i="10" s="1"/>
  <c r="BM2705" i="10"/>
  <c r="BL2705" i="10"/>
  <c r="BM2704" i="10"/>
  <c r="BP2704" i="10" s="1"/>
  <c r="BL2704" i="10"/>
  <c r="BM2703" i="10"/>
  <c r="BL2703" i="10"/>
  <c r="BM2702" i="10"/>
  <c r="BL2702" i="10"/>
  <c r="BM2701" i="10"/>
  <c r="BL2701" i="10"/>
  <c r="BO2701" i="10" s="1"/>
  <c r="BM2700" i="10"/>
  <c r="BL2700" i="10"/>
  <c r="BM2699" i="10"/>
  <c r="BP2699" i="10" s="1"/>
  <c r="BL2699" i="10"/>
  <c r="BM2698" i="10"/>
  <c r="BL2698" i="10"/>
  <c r="BM2697" i="10"/>
  <c r="BL2697" i="10"/>
  <c r="BM2696" i="10"/>
  <c r="BL2696" i="10"/>
  <c r="BO2695" i="10"/>
  <c r="BM2695" i="10"/>
  <c r="BP2695" i="10" s="1"/>
  <c r="BL2695" i="10"/>
  <c r="BM2694" i="10"/>
  <c r="BP2694" i="10" s="1"/>
  <c r="BL2694" i="10"/>
  <c r="BM2693" i="10"/>
  <c r="BL2693" i="10"/>
  <c r="BO2693" i="10" s="1"/>
  <c r="BM2692" i="10"/>
  <c r="BL2692" i="10"/>
  <c r="BO2692" i="10" s="1"/>
  <c r="BM2691" i="10"/>
  <c r="BL2691" i="10"/>
  <c r="BM2690" i="10"/>
  <c r="BL2690" i="10"/>
  <c r="BM2689" i="10"/>
  <c r="BL2689" i="10"/>
  <c r="BP2689" i="10" s="1"/>
  <c r="BM2688" i="10"/>
  <c r="BL2688" i="10"/>
  <c r="BM2687" i="10"/>
  <c r="BL2687" i="10"/>
  <c r="BO2686" i="10"/>
  <c r="BM2686" i="10"/>
  <c r="BP2686" i="10" s="1"/>
  <c r="BL2686" i="10"/>
  <c r="BM2685" i="10"/>
  <c r="BL2685" i="10"/>
  <c r="BM2684" i="10"/>
  <c r="BL2684" i="10"/>
  <c r="BM2683" i="10"/>
  <c r="BL2683" i="10"/>
  <c r="BO2683" i="10" s="1"/>
  <c r="BO2682" i="10"/>
  <c r="BM2682" i="10"/>
  <c r="BP2682" i="10" s="1"/>
  <c r="BL2682" i="10"/>
  <c r="BM2681" i="10"/>
  <c r="BL2681" i="10"/>
  <c r="BM2680" i="10"/>
  <c r="BP2680" i="10" s="1"/>
  <c r="BL2680" i="10"/>
  <c r="BM2679" i="10"/>
  <c r="BL2679" i="10"/>
  <c r="BO2679" i="10" s="1"/>
  <c r="BM2678" i="10"/>
  <c r="BL2678" i="10"/>
  <c r="BO2678" i="10" s="1"/>
  <c r="BM2677" i="10"/>
  <c r="BP2677" i="10" s="1"/>
  <c r="BL2677" i="10"/>
  <c r="BM2676" i="10"/>
  <c r="BL2676" i="10"/>
  <c r="BM2675" i="10"/>
  <c r="BL2675" i="10"/>
  <c r="BM2674" i="10"/>
  <c r="BL2674" i="10"/>
  <c r="BP2674" i="10" s="1"/>
  <c r="BM2673" i="10"/>
  <c r="BL2673" i="10"/>
  <c r="BM2672" i="10"/>
  <c r="BL2672" i="10"/>
  <c r="BM2671" i="10"/>
  <c r="BL2671" i="10"/>
  <c r="BM2670" i="10"/>
  <c r="BP2670" i="10" s="1"/>
  <c r="BL2670" i="10"/>
  <c r="BM2669" i="10"/>
  <c r="BL2669" i="10"/>
  <c r="BM2668" i="10"/>
  <c r="BL2668" i="10"/>
  <c r="BO2668" i="10" s="1"/>
  <c r="BM2667" i="10"/>
  <c r="BL2667" i="10"/>
  <c r="BM2666" i="10"/>
  <c r="BP2666" i="10" s="1"/>
  <c r="BL2666" i="10"/>
  <c r="BO2666" i="10" s="1"/>
  <c r="BM2665" i="10"/>
  <c r="BL2665" i="10"/>
  <c r="BM2664" i="10"/>
  <c r="BL2664" i="10"/>
  <c r="BO2664" i="10" s="1"/>
  <c r="BM2663" i="10"/>
  <c r="BL2663" i="10"/>
  <c r="BO2663" i="10" s="1"/>
  <c r="BM2662" i="10"/>
  <c r="BL2662" i="10"/>
  <c r="BM2661" i="10"/>
  <c r="BL2661" i="10"/>
  <c r="BM2660" i="10"/>
  <c r="BL2660" i="10"/>
  <c r="BM2659" i="10"/>
  <c r="BP2659" i="10" s="1"/>
  <c r="BL2659" i="10"/>
  <c r="BM2658" i="10"/>
  <c r="BL2658" i="10"/>
  <c r="BM2657" i="10"/>
  <c r="BL2657" i="10"/>
  <c r="BO2657" i="10" s="1"/>
  <c r="BM2656" i="10"/>
  <c r="BP2656" i="10" s="1"/>
  <c r="BL2656" i="10"/>
  <c r="BM2655" i="10"/>
  <c r="BL2655" i="10"/>
  <c r="BM2654" i="10"/>
  <c r="BL2654" i="10"/>
  <c r="BO2653" i="10"/>
  <c r="BM2653" i="10"/>
  <c r="BL2653" i="10"/>
  <c r="BM2652" i="10"/>
  <c r="BL2652" i="10"/>
  <c r="BO2651" i="10"/>
  <c r="BM2651" i="10"/>
  <c r="BP2651" i="10" s="1"/>
  <c r="BL2651" i="10"/>
  <c r="BM2650" i="10"/>
  <c r="BL2650" i="10"/>
  <c r="BO2650" i="10" s="1"/>
  <c r="BM2649" i="10"/>
  <c r="BL2649" i="10"/>
  <c r="BP2648" i="10"/>
  <c r="BM2648" i="10"/>
  <c r="BL2648" i="10"/>
  <c r="BO2648" i="10" s="1"/>
  <c r="BM2647" i="10"/>
  <c r="BL2647" i="10"/>
  <c r="BO2647" i="10" s="1"/>
  <c r="BM2646" i="10"/>
  <c r="BL2646" i="10"/>
  <c r="BM2645" i="10"/>
  <c r="BL2645" i="10"/>
  <c r="BO2644" i="10"/>
  <c r="BM2644" i="10"/>
  <c r="BL2644" i="10"/>
  <c r="BM2643" i="10"/>
  <c r="BP2643" i="10" s="1"/>
  <c r="BL2643" i="10"/>
  <c r="BM2642" i="10"/>
  <c r="BL2642" i="10"/>
  <c r="BM2641" i="10"/>
  <c r="BL2641" i="10"/>
  <c r="BM2640" i="10"/>
  <c r="BL2640" i="10"/>
  <c r="BP2639" i="10"/>
  <c r="BM2639" i="10"/>
  <c r="BO2639" i="10" s="1"/>
  <c r="BL2639" i="10"/>
  <c r="BM2638" i="10"/>
  <c r="BP2638" i="10" s="1"/>
  <c r="BL2638" i="10"/>
  <c r="BM2637" i="10"/>
  <c r="BL2637" i="10"/>
  <c r="BO2637" i="10" s="1"/>
  <c r="BM2636" i="10"/>
  <c r="BP2636" i="10" s="1"/>
  <c r="BL2636" i="10"/>
  <c r="BP2635" i="10"/>
  <c r="BM2635" i="10"/>
  <c r="BL2635" i="10"/>
  <c r="BO2635" i="10" s="1"/>
  <c r="BO2634" i="10"/>
  <c r="BM2634" i="10"/>
  <c r="BL2634" i="10"/>
  <c r="BM2633" i="10"/>
  <c r="BP2633" i="10" s="1"/>
  <c r="BL2633" i="10"/>
  <c r="BM2632" i="10"/>
  <c r="BL2632" i="10"/>
  <c r="BO2632" i="10" s="1"/>
  <c r="BO2631" i="10"/>
  <c r="BM2631" i="10"/>
  <c r="BP2631" i="10" s="1"/>
  <c r="BL2631" i="10"/>
  <c r="BM2630" i="10"/>
  <c r="BL2630" i="10"/>
  <c r="BM2629" i="10"/>
  <c r="BL2629" i="10"/>
  <c r="BO2629" i="10" s="1"/>
  <c r="BM2628" i="10"/>
  <c r="BO2628" i="10" s="1"/>
  <c r="BL2628" i="10"/>
  <c r="BM2627" i="10"/>
  <c r="BO2627" i="10" s="1"/>
  <c r="BL2627" i="10"/>
  <c r="BO2626" i="10"/>
  <c r="BM2626" i="10"/>
  <c r="BP2626" i="10" s="1"/>
  <c r="BL2626" i="10"/>
  <c r="BM2625" i="10"/>
  <c r="BL2625" i="10"/>
  <c r="BM2624" i="10"/>
  <c r="BL2624" i="10"/>
  <c r="BM2623" i="10"/>
  <c r="BP2623" i="10" s="1"/>
  <c r="BL2623" i="10"/>
  <c r="BM2622" i="10"/>
  <c r="BL2622" i="10"/>
  <c r="BM2621" i="10"/>
  <c r="BL2621" i="10"/>
  <c r="BM2620" i="10"/>
  <c r="BL2620" i="10"/>
  <c r="BP2620" i="10" s="1"/>
  <c r="BP2619" i="10"/>
  <c r="BM2619" i="10"/>
  <c r="BO2619" i="10" s="1"/>
  <c r="BL2619" i="10"/>
  <c r="BM2618" i="10"/>
  <c r="BL2618" i="10"/>
  <c r="BM2617" i="10"/>
  <c r="BL2617" i="10"/>
  <c r="BM2616" i="10"/>
  <c r="BL2616" i="10"/>
  <c r="BM2615" i="10"/>
  <c r="BL2615" i="10"/>
  <c r="BM2614" i="10"/>
  <c r="BL2614" i="10"/>
  <c r="BM2613" i="10"/>
  <c r="BL2613" i="10"/>
  <c r="BM2612" i="10"/>
  <c r="BL2612" i="10"/>
  <c r="BM2611" i="10"/>
  <c r="BL2611" i="10"/>
  <c r="BO2611" i="10" s="1"/>
  <c r="BP2610" i="10"/>
  <c r="BM2610" i="10"/>
  <c r="BL2610" i="10"/>
  <c r="BO2610" i="10" s="1"/>
  <c r="BM2609" i="10"/>
  <c r="BL2609" i="10"/>
  <c r="BM2608" i="10"/>
  <c r="BP2608" i="10" s="1"/>
  <c r="BL2608" i="10"/>
  <c r="BM2607" i="10"/>
  <c r="BP2607" i="10" s="1"/>
  <c r="BL2607" i="10"/>
  <c r="BM2606" i="10"/>
  <c r="BP2606" i="10" s="1"/>
  <c r="BL2606" i="10"/>
  <c r="BP2605" i="10"/>
  <c r="BM2605" i="10"/>
  <c r="BL2605" i="10"/>
  <c r="BM2604" i="10"/>
  <c r="BL2604" i="10"/>
  <c r="BM2603" i="10"/>
  <c r="BL2603" i="10"/>
  <c r="BM2602" i="10"/>
  <c r="BL2602" i="10"/>
  <c r="BM2601" i="10"/>
  <c r="BL2601" i="10"/>
  <c r="BM2600" i="10"/>
  <c r="BL2600" i="10"/>
  <c r="BM2599" i="10"/>
  <c r="BP2599" i="10" s="1"/>
  <c r="BL2599" i="10"/>
  <c r="BM2598" i="10"/>
  <c r="BL2598" i="10"/>
  <c r="BO2598" i="10" s="1"/>
  <c r="BO2597" i="10"/>
  <c r="BM2597" i="10"/>
  <c r="BL2597" i="10"/>
  <c r="BM2596" i="10"/>
  <c r="BL2596" i="10"/>
  <c r="BO2596" i="10" s="1"/>
  <c r="BO2595" i="10"/>
  <c r="BM2595" i="10"/>
  <c r="BL2595" i="10"/>
  <c r="BM2594" i="10"/>
  <c r="BP2594" i="10" s="1"/>
  <c r="BL2594" i="10"/>
  <c r="BO2594" i="10" s="1"/>
  <c r="BM2593" i="10"/>
  <c r="BP2593" i="10" s="1"/>
  <c r="BL2593" i="10"/>
  <c r="BM2592" i="10"/>
  <c r="BL2592" i="10"/>
  <c r="BM2591" i="10"/>
  <c r="BP2591" i="10" s="1"/>
  <c r="BL2591" i="10"/>
  <c r="BO2591" i="10" s="1"/>
  <c r="BM2590" i="10"/>
  <c r="BL2590" i="10"/>
  <c r="BO2590" i="10" s="1"/>
  <c r="BM2589" i="10"/>
  <c r="BL2589" i="10"/>
  <c r="BM2588" i="10"/>
  <c r="BL2588" i="10"/>
  <c r="BM2587" i="10"/>
  <c r="BL2587" i="10"/>
  <c r="BO2587" i="10" s="1"/>
  <c r="BM2586" i="10"/>
  <c r="BL2586" i="10"/>
  <c r="BM2585" i="10"/>
  <c r="BL2585" i="10"/>
  <c r="BO2585" i="10" s="1"/>
  <c r="BM2584" i="10"/>
  <c r="BL2584" i="10"/>
  <c r="BM2583" i="10"/>
  <c r="BL2583" i="10"/>
  <c r="BM2582" i="10"/>
  <c r="BL2582" i="10"/>
  <c r="BM2581" i="10"/>
  <c r="BP2581" i="10" s="1"/>
  <c r="BL2581" i="10"/>
  <c r="BO2581" i="10" s="1"/>
  <c r="BP2580" i="10"/>
  <c r="BM2580" i="10"/>
  <c r="BL2580" i="10"/>
  <c r="BO2580" i="10" s="1"/>
  <c r="BO2579" i="10"/>
  <c r="BM2579" i="10"/>
  <c r="BL2579" i="10"/>
  <c r="BM2578" i="10"/>
  <c r="BL2578" i="10"/>
  <c r="BO2577" i="10"/>
  <c r="BM2577" i="10"/>
  <c r="BL2577" i="10"/>
  <c r="BM2576" i="10"/>
  <c r="BL2576" i="10"/>
  <c r="BO2576" i="10" s="1"/>
  <c r="BM2575" i="10"/>
  <c r="BL2575" i="10"/>
  <c r="BM2574" i="10"/>
  <c r="BL2574" i="10"/>
  <c r="BM2573" i="10"/>
  <c r="BP2573" i="10" s="1"/>
  <c r="BL2573" i="10"/>
  <c r="BM2572" i="10"/>
  <c r="BL2572" i="10"/>
  <c r="BM2571" i="10"/>
  <c r="BP2571" i="10" s="1"/>
  <c r="BL2571" i="10"/>
  <c r="BM2570" i="10"/>
  <c r="BL2570" i="10"/>
  <c r="BO2570" i="10" s="1"/>
  <c r="BM2569" i="10"/>
  <c r="BL2569" i="10"/>
  <c r="BM2568" i="10"/>
  <c r="BP2568" i="10" s="1"/>
  <c r="BL2568" i="10"/>
  <c r="BO2568" i="10" s="1"/>
  <c r="BO2567" i="10"/>
  <c r="BM2567" i="10"/>
  <c r="BL2567" i="10"/>
  <c r="BM2566" i="10"/>
  <c r="BL2566" i="10"/>
  <c r="BP2565" i="10"/>
  <c r="BM2565" i="10"/>
  <c r="BL2565" i="10"/>
  <c r="BO2565" i="10" s="1"/>
  <c r="BM2564" i="10"/>
  <c r="BP2564" i="10" s="1"/>
  <c r="BL2564" i="10"/>
  <c r="BM2563" i="10"/>
  <c r="BL2563" i="10"/>
  <c r="BM2562" i="10"/>
  <c r="BL2562" i="10"/>
  <c r="BO2562" i="10" s="1"/>
  <c r="BM2561" i="10"/>
  <c r="BL2561" i="10"/>
  <c r="BO2561" i="10" s="1"/>
  <c r="BP2560" i="10"/>
  <c r="BO2560" i="10"/>
  <c r="BM2560" i="10"/>
  <c r="BL2560" i="10"/>
  <c r="BM2559" i="10"/>
  <c r="BL2559" i="10"/>
  <c r="BO2558" i="10"/>
  <c r="BM2558" i="10"/>
  <c r="BL2558" i="10"/>
  <c r="BM2557" i="10"/>
  <c r="BL2557" i="10"/>
  <c r="BO2557" i="10" s="1"/>
  <c r="BM2556" i="10"/>
  <c r="BL2556" i="10"/>
  <c r="BO2556" i="10" s="1"/>
  <c r="BM2555" i="10"/>
  <c r="BL2555" i="10"/>
  <c r="BM2554" i="10"/>
  <c r="BL2554" i="10"/>
  <c r="BM2553" i="10"/>
  <c r="BL2553" i="10"/>
  <c r="BM2552" i="10"/>
  <c r="BP2552" i="10" s="1"/>
  <c r="BL2552" i="10"/>
  <c r="BM2551" i="10"/>
  <c r="BL2551" i="10"/>
  <c r="BO2551" i="10" s="1"/>
  <c r="BM2550" i="10"/>
  <c r="BP2550" i="10" s="1"/>
  <c r="BL2550" i="10"/>
  <c r="BM2549" i="10"/>
  <c r="BL2549" i="10"/>
  <c r="BM2548" i="10"/>
  <c r="BL2548" i="10"/>
  <c r="BO2548" i="10" s="1"/>
  <c r="BM2547" i="10"/>
  <c r="BL2547" i="10"/>
  <c r="BM2546" i="10"/>
  <c r="BL2546" i="10"/>
  <c r="BO2546" i="10" s="1"/>
  <c r="BO2545" i="10"/>
  <c r="BM2545" i="10"/>
  <c r="BL2545" i="10"/>
  <c r="BM2544" i="10"/>
  <c r="BL2544" i="10"/>
  <c r="BO2544" i="10" s="1"/>
  <c r="BP2543" i="10"/>
  <c r="BM2543" i="10"/>
  <c r="BL2543" i="10"/>
  <c r="BM2542" i="10"/>
  <c r="BL2542" i="10"/>
  <c r="BO2542" i="10" s="1"/>
  <c r="BM2541" i="10"/>
  <c r="BL2541" i="10"/>
  <c r="BM2540" i="10"/>
  <c r="BP2540" i="10" s="1"/>
  <c r="BL2540" i="10"/>
  <c r="BM2539" i="10"/>
  <c r="BL2539" i="10"/>
  <c r="BO2539" i="10" s="1"/>
  <c r="BM2538" i="10"/>
  <c r="BO2538" i="10" s="1"/>
  <c r="BL2538" i="10"/>
  <c r="BM2537" i="10"/>
  <c r="BL2537" i="10"/>
  <c r="BO2537" i="10" s="1"/>
  <c r="BM2536" i="10"/>
  <c r="BL2536" i="10"/>
  <c r="BM2535" i="10"/>
  <c r="BL2535" i="10"/>
  <c r="BO2534" i="10"/>
  <c r="BM2534" i="10"/>
  <c r="BP2534" i="10" s="1"/>
  <c r="BL2534" i="10"/>
  <c r="BM2533" i="10"/>
  <c r="BL2533" i="10"/>
  <c r="BM2532" i="10"/>
  <c r="BP2532" i="10" s="1"/>
  <c r="BL2532" i="10"/>
  <c r="BM2531" i="10"/>
  <c r="BL2531" i="10"/>
  <c r="BP2530" i="10"/>
  <c r="BO2530" i="10"/>
  <c r="BM2530" i="10"/>
  <c r="BL2530" i="10"/>
  <c r="BM2529" i="10"/>
  <c r="BL2529" i="10"/>
  <c r="BO2529" i="10" s="1"/>
  <c r="BP2528" i="10"/>
  <c r="BM2528" i="10"/>
  <c r="BL2528" i="10"/>
  <c r="BM2527" i="10"/>
  <c r="BL2527" i="10"/>
  <c r="BO2526" i="10"/>
  <c r="BM2526" i="10"/>
  <c r="BP2526" i="10" s="1"/>
  <c r="BL2526" i="10"/>
  <c r="BM2525" i="10"/>
  <c r="BL2525" i="10"/>
  <c r="BM2524" i="10"/>
  <c r="BL2524" i="10"/>
  <c r="BM2523" i="10"/>
  <c r="BL2523" i="10"/>
  <c r="BO2523" i="10" s="1"/>
  <c r="BM2522" i="10"/>
  <c r="BL2522" i="10"/>
  <c r="BO2522" i="10" s="1"/>
  <c r="BM2521" i="10"/>
  <c r="BL2521" i="10"/>
  <c r="BO2521" i="10" s="1"/>
  <c r="BM2520" i="10"/>
  <c r="BL2520" i="10"/>
  <c r="BO2520" i="10" s="1"/>
  <c r="BM2519" i="10"/>
  <c r="BL2519" i="10"/>
  <c r="BO2519" i="10" s="1"/>
  <c r="BM2518" i="10"/>
  <c r="BP2518" i="10" s="1"/>
  <c r="BL2518" i="10"/>
  <c r="BM2517" i="10"/>
  <c r="BL2517" i="10"/>
  <c r="BO2517" i="10" s="1"/>
  <c r="BM2516" i="10"/>
  <c r="BP2516" i="10" s="1"/>
  <c r="BL2516" i="10"/>
  <c r="BM2515" i="10"/>
  <c r="BL2515" i="10"/>
  <c r="BM2514" i="10"/>
  <c r="BL2514" i="10"/>
  <c r="BM2513" i="10"/>
  <c r="BP2513" i="10" s="1"/>
  <c r="BL2513" i="10"/>
  <c r="BM2512" i="10"/>
  <c r="BL2512" i="10"/>
  <c r="BO2512" i="10" s="1"/>
  <c r="BM2511" i="10"/>
  <c r="BO2511" i="10" s="1"/>
  <c r="BL2511" i="10"/>
  <c r="BM2510" i="10"/>
  <c r="BL2510" i="10"/>
  <c r="BO2509" i="10"/>
  <c r="BM2509" i="10"/>
  <c r="BP2509" i="10" s="1"/>
  <c r="BL2509" i="10"/>
  <c r="BM2508" i="10"/>
  <c r="BL2508" i="10"/>
  <c r="BM2507" i="10"/>
  <c r="BL2507" i="10"/>
  <c r="BO2507" i="10" s="1"/>
  <c r="BM2506" i="10"/>
  <c r="BL2506" i="10"/>
  <c r="BO2506" i="10" s="1"/>
  <c r="BM2505" i="10"/>
  <c r="BL2505" i="10"/>
  <c r="BM2504" i="10"/>
  <c r="BL2504" i="10"/>
  <c r="BM2503" i="10"/>
  <c r="BP2503" i="10" s="1"/>
  <c r="BL2503" i="10"/>
  <c r="BO2503" i="10" s="1"/>
  <c r="BO2502" i="10"/>
  <c r="BM2502" i="10"/>
  <c r="BP2502" i="10" s="1"/>
  <c r="BL2502" i="10"/>
  <c r="BM2501" i="10"/>
  <c r="BL2501" i="10"/>
  <c r="BM2500" i="10"/>
  <c r="BL2500" i="10"/>
  <c r="BM2499" i="10"/>
  <c r="BL2499" i="10"/>
  <c r="BM2498" i="10"/>
  <c r="BL2498" i="10"/>
  <c r="BM2497" i="10"/>
  <c r="BL2497" i="10"/>
  <c r="BO2497" i="10" s="1"/>
  <c r="BP2496" i="10"/>
  <c r="BM2496" i="10"/>
  <c r="BL2496" i="10"/>
  <c r="BO2496" i="10" s="1"/>
  <c r="BM2495" i="10"/>
  <c r="BL2495" i="10"/>
  <c r="BM2494" i="10"/>
  <c r="BP2494" i="10" s="1"/>
  <c r="BL2494" i="10"/>
  <c r="BM2493" i="10"/>
  <c r="BL2493" i="10"/>
  <c r="BM2492" i="10"/>
  <c r="BL2492" i="10"/>
  <c r="BM2491" i="10"/>
  <c r="BL2491" i="10"/>
  <c r="BM2490" i="10"/>
  <c r="BL2490" i="10"/>
  <c r="BO2490" i="10" s="1"/>
  <c r="BM2489" i="10"/>
  <c r="BP2489" i="10" s="1"/>
  <c r="BL2489" i="10"/>
  <c r="BO2489" i="10" s="1"/>
  <c r="BM2488" i="10"/>
  <c r="BL2488" i="10"/>
  <c r="BO2488" i="10" s="1"/>
  <c r="BM2487" i="10"/>
  <c r="BL2487" i="10"/>
  <c r="BO2487" i="10" s="1"/>
  <c r="BM2486" i="10"/>
  <c r="BO2486" i="10" s="1"/>
  <c r="BL2486" i="10"/>
  <c r="BP2485" i="10"/>
  <c r="BM2485" i="10"/>
  <c r="BL2485" i="10"/>
  <c r="BO2485" i="10" s="1"/>
  <c r="BM2484" i="10"/>
  <c r="BL2484" i="10"/>
  <c r="BM2483" i="10"/>
  <c r="BL2483" i="10"/>
  <c r="BP2483" i="10" s="1"/>
  <c r="BM2482" i="10"/>
  <c r="BL2482" i="10"/>
  <c r="BM2481" i="10"/>
  <c r="BL2481" i="10"/>
  <c r="BP2480" i="10"/>
  <c r="BO2480" i="10"/>
  <c r="BM2480" i="10"/>
  <c r="BL2480" i="10"/>
  <c r="BP2479" i="10"/>
  <c r="BO2479" i="10"/>
  <c r="BM2479" i="10"/>
  <c r="BL2479" i="10"/>
  <c r="BM2478" i="10"/>
  <c r="BL2478" i="10"/>
  <c r="BO2478" i="10" s="1"/>
  <c r="BO2477" i="10"/>
  <c r="BM2477" i="10"/>
  <c r="BL2477" i="10"/>
  <c r="BM2476" i="10"/>
  <c r="BP2476" i="10" s="1"/>
  <c r="BL2476" i="10"/>
  <c r="BM2475" i="10"/>
  <c r="BP2475" i="10" s="1"/>
  <c r="BL2475" i="10"/>
  <c r="BM2474" i="10"/>
  <c r="BL2474" i="10"/>
  <c r="BO2474" i="10" s="1"/>
  <c r="BM2473" i="10"/>
  <c r="BP2473" i="10" s="1"/>
  <c r="BL2473" i="10"/>
  <c r="BM2472" i="10"/>
  <c r="BL2472" i="10"/>
  <c r="BO2472" i="10" s="1"/>
  <c r="BM2471" i="10"/>
  <c r="BP2471" i="10" s="1"/>
  <c r="BL2471" i="10"/>
  <c r="BO2470" i="10"/>
  <c r="BM2470" i="10"/>
  <c r="BP2470" i="10" s="1"/>
  <c r="BL2470" i="10"/>
  <c r="BM2469" i="10"/>
  <c r="BP2469" i="10" s="1"/>
  <c r="BL2469" i="10"/>
  <c r="BM2468" i="10"/>
  <c r="BO2468" i="10" s="1"/>
  <c r="BL2468" i="10"/>
  <c r="BM2467" i="10"/>
  <c r="BL2467" i="10"/>
  <c r="BM2466" i="10"/>
  <c r="BL2466" i="10"/>
  <c r="BP2466" i="10" s="1"/>
  <c r="BM2465" i="10"/>
  <c r="BL2465" i="10"/>
  <c r="BP2464" i="10"/>
  <c r="BM2464" i="10"/>
  <c r="BL2464" i="10"/>
  <c r="BO2464" i="10" s="1"/>
  <c r="BM2463" i="10"/>
  <c r="BP2463" i="10" s="1"/>
  <c r="BL2463" i="10"/>
  <c r="BM2462" i="10"/>
  <c r="BL2462" i="10"/>
  <c r="BM2461" i="10"/>
  <c r="BL2461" i="10"/>
  <c r="BO2461" i="10" s="1"/>
  <c r="BM2460" i="10"/>
  <c r="BL2460" i="10"/>
  <c r="BM2459" i="10"/>
  <c r="BL2459" i="10"/>
  <c r="BM2458" i="10"/>
  <c r="BL2458" i="10"/>
  <c r="BO2458" i="10" s="1"/>
  <c r="BM2457" i="10"/>
  <c r="BL2457" i="10"/>
  <c r="BM2456" i="10"/>
  <c r="BL2456" i="10"/>
  <c r="BM2455" i="10"/>
  <c r="BL2455" i="10"/>
  <c r="BO2455" i="10" s="1"/>
  <c r="BM2454" i="10"/>
  <c r="BP2454" i="10" s="1"/>
  <c r="BL2454" i="10"/>
  <c r="BM2453" i="10"/>
  <c r="BL2453" i="10"/>
  <c r="BO2453" i="10" s="1"/>
  <c r="BM2452" i="10"/>
  <c r="BL2452" i="10"/>
  <c r="BO2452" i="10" s="1"/>
  <c r="BM2451" i="10"/>
  <c r="BL2451" i="10"/>
  <c r="BO2451" i="10" s="1"/>
  <c r="BM2450" i="10"/>
  <c r="BL2450" i="10"/>
  <c r="BO2450" i="10" s="1"/>
  <c r="BM2449" i="10"/>
  <c r="BL2449" i="10"/>
  <c r="BO2449" i="10" s="1"/>
  <c r="BM2448" i="10"/>
  <c r="BL2448" i="10"/>
  <c r="BM2447" i="10"/>
  <c r="BP2447" i="10" s="1"/>
  <c r="BL2447" i="10"/>
  <c r="BM2446" i="10"/>
  <c r="BP2446" i="10" s="1"/>
  <c r="BL2446" i="10"/>
  <c r="BM2445" i="10"/>
  <c r="BL2445" i="10"/>
  <c r="BO2445" i="10" s="1"/>
  <c r="BM2444" i="10"/>
  <c r="BP2444" i="10" s="1"/>
  <c r="BL2444" i="10"/>
  <c r="BM2443" i="10"/>
  <c r="BL2443" i="10"/>
  <c r="BO2443" i="10" s="1"/>
  <c r="BM2442" i="10"/>
  <c r="BL2442" i="10"/>
  <c r="BO2442" i="10" s="1"/>
  <c r="BP2441" i="10"/>
  <c r="BO2441" i="10"/>
  <c r="BM2441" i="10"/>
  <c r="BL2441" i="10"/>
  <c r="BM2440" i="10"/>
  <c r="BL2440" i="10"/>
  <c r="BM2439" i="10"/>
  <c r="BL2439" i="10"/>
  <c r="BM2438" i="10"/>
  <c r="BP2438" i="10" s="1"/>
  <c r="BL2438" i="10"/>
  <c r="BM2437" i="10"/>
  <c r="BL2437" i="10"/>
  <c r="BO2437" i="10" s="1"/>
  <c r="BM2436" i="10"/>
  <c r="BL2436" i="10"/>
  <c r="BO2436" i="10" s="1"/>
  <c r="BO2435" i="10"/>
  <c r="BM2435" i="10"/>
  <c r="BP2435" i="10" s="1"/>
  <c r="BL2435" i="10"/>
  <c r="BM2434" i="10"/>
  <c r="BP2434" i="10" s="1"/>
  <c r="BL2434" i="10"/>
  <c r="BP2433" i="10"/>
  <c r="BM2433" i="10"/>
  <c r="BO2433" i="10" s="1"/>
  <c r="BL2433" i="10"/>
  <c r="BM2432" i="10"/>
  <c r="BL2432" i="10"/>
  <c r="BM2431" i="10"/>
  <c r="BP2431" i="10" s="1"/>
  <c r="BL2431" i="10"/>
  <c r="BM2430" i="10"/>
  <c r="BL2430" i="10"/>
  <c r="BM2429" i="10"/>
  <c r="BP2429" i="10" s="1"/>
  <c r="BL2429" i="10"/>
  <c r="BM2428" i="10"/>
  <c r="BP2428" i="10" s="1"/>
  <c r="BL2428" i="10"/>
  <c r="BO2428" i="10" s="1"/>
  <c r="BM2427" i="10"/>
  <c r="BP2427" i="10" s="1"/>
  <c r="BL2427" i="10"/>
  <c r="BM2426" i="10"/>
  <c r="BL2426" i="10"/>
  <c r="BM2425" i="10"/>
  <c r="BL2425" i="10"/>
  <c r="BM2424" i="10"/>
  <c r="BL2424" i="10"/>
  <c r="BM2423" i="10"/>
  <c r="BL2423" i="10"/>
  <c r="BO2423" i="10" s="1"/>
  <c r="BM2422" i="10"/>
  <c r="BL2422" i="10"/>
  <c r="BM2421" i="10"/>
  <c r="BL2421" i="10"/>
  <c r="BM2420" i="10"/>
  <c r="BP2420" i="10" s="1"/>
  <c r="BL2420" i="10"/>
  <c r="BO2420" i="10" s="1"/>
  <c r="BM2419" i="10"/>
  <c r="BO2419" i="10" s="1"/>
  <c r="BL2419" i="10"/>
  <c r="BM2418" i="10"/>
  <c r="BL2418" i="10"/>
  <c r="BM2417" i="10"/>
  <c r="BL2417" i="10"/>
  <c r="BM2416" i="10"/>
  <c r="BL2416" i="10"/>
  <c r="BO2416" i="10" s="1"/>
  <c r="BM2415" i="10"/>
  <c r="BL2415" i="10"/>
  <c r="BM2414" i="10"/>
  <c r="BP2414" i="10" s="1"/>
  <c r="BL2414" i="10"/>
  <c r="BO2413" i="10"/>
  <c r="BM2413" i="10"/>
  <c r="BP2413" i="10" s="1"/>
  <c r="BL2413" i="10"/>
  <c r="BM2412" i="10"/>
  <c r="BL2412" i="10"/>
  <c r="BP2411" i="10"/>
  <c r="BM2411" i="10"/>
  <c r="BO2411" i="10" s="1"/>
  <c r="BL2411" i="10"/>
  <c r="BM2410" i="10"/>
  <c r="BL2410" i="10"/>
  <c r="BM2409" i="10"/>
  <c r="BL2409" i="10"/>
  <c r="BO2409" i="10" s="1"/>
  <c r="BM2408" i="10"/>
  <c r="BL2408" i="10"/>
  <c r="BM2407" i="10"/>
  <c r="BL2407" i="10"/>
  <c r="BO2407" i="10" s="1"/>
  <c r="BM2406" i="10"/>
  <c r="BL2406" i="10"/>
  <c r="BM2405" i="10"/>
  <c r="BP2405" i="10" s="1"/>
  <c r="BL2405" i="10"/>
  <c r="BO2405" i="10" s="1"/>
  <c r="BM2404" i="10"/>
  <c r="BP2404" i="10" s="1"/>
  <c r="BL2404" i="10"/>
  <c r="BM2403" i="10"/>
  <c r="BL2403" i="10"/>
  <c r="BP2403" i="10" s="1"/>
  <c r="BO2402" i="10"/>
  <c r="BM2402" i="10"/>
  <c r="BL2402" i="10"/>
  <c r="BM2401" i="10"/>
  <c r="BL2401" i="10"/>
  <c r="BO2401" i="10" s="1"/>
  <c r="BM2400" i="10"/>
  <c r="BP2400" i="10" s="1"/>
  <c r="BL2400" i="10"/>
  <c r="BM2399" i="10"/>
  <c r="BL2399" i="10"/>
  <c r="BM2398" i="10"/>
  <c r="BO2398" i="10" s="1"/>
  <c r="BL2398" i="10"/>
  <c r="BM2397" i="10"/>
  <c r="BL2397" i="10"/>
  <c r="BM2396" i="10"/>
  <c r="BP2396" i="10" s="1"/>
  <c r="BL2396" i="10"/>
  <c r="BM2395" i="10"/>
  <c r="BL2395" i="10"/>
  <c r="BM2394" i="10"/>
  <c r="BL2394" i="10"/>
  <c r="BM2393" i="10"/>
  <c r="BL2393" i="10"/>
  <c r="BP2393" i="10" s="1"/>
  <c r="BM2392" i="10"/>
  <c r="BL2392" i="10"/>
  <c r="BM2391" i="10"/>
  <c r="BL2391" i="10"/>
  <c r="BM2390" i="10"/>
  <c r="BL2390" i="10"/>
  <c r="BO2390" i="10" s="1"/>
  <c r="BM2389" i="10"/>
  <c r="BL2389" i="10"/>
  <c r="BM2388" i="10"/>
  <c r="BL2388" i="10"/>
  <c r="BM2387" i="10"/>
  <c r="BL2387" i="10"/>
  <c r="BO2387" i="10" s="1"/>
  <c r="BM2386" i="10"/>
  <c r="BP2386" i="10" s="1"/>
  <c r="BL2386" i="10"/>
  <c r="BM2385" i="10"/>
  <c r="BL2385" i="10"/>
  <c r="BO2385" i="10" s="1"/>
  <c r="BM2384" i="10"/>
  <c r="BP2384" i="10" s="1"/>
  <c r="BL2384" i="10"/>
  <c r="BO2384" i="10" s="1"/>
  <c r="BM2383" i="10"/>
  <c r="BP2383" i="10" s="1"/>
  <c r="BL2383" i="10"/>
  <c r="BM2382" i="10"/>
  <c r="BL2382" i="10"/>
  <c r="BM2381" i="10"/>
  <c r="BL2381" i="10"/>
  <c r="BO2381" i="10" s="1"/>
  <c r="BO2380" i="10"/>
  <c r="BM2380" i="10"/>
  <c r="BL2380" i="10"/>
  <c r="BM2379" i="10"/>
  <c r="BP2379" i="10" s="1"/>
  <c r="BL2379" i="10"/>
  <c r="BO2379" i="10" s="1"/>
  <c r="BM2378" i="10"/>
  <c r="BL2378" i="10"/>
  <c r="BM2377" i="10"/>
  <c r="BL2377" i="10"/>
  <c r="BO2377" i="10" s="1"/>
  <c r="BM2376" i="10"/>
  <c r="BL2376" i="10"/>
  <c r="BO2376" i="10" s="1"/>
  <c r="BP2375" i="10"/>
  <c r="BM2375" i="10"/>
  <c r="BL2375" i="10"/>
  <c r="BM2374" i="10"/>
  <c r="BL2374" i="10"/>
  <c r="BP2374" i="10" s="1"/>
  <c r="BM2373" i="10"/>
  <c r="BL2373" i="10"/>
  <c r="BO2373" i="10" s="1"/>
  <c r="BM2372" i="10"/>
  <c r="BL2372" i="10"/>
  <c r="BO2372" i="10" s="1"/>
  <c r="BM2371" i="10"/>
  <c r="BP2371" i="10" s="1"/>
  <c r="BL2371" i="10"/>
  <c r="BM2370" i="10"/>
  <c r="BL2370" i="10"/>
  <c r="BM2369" i="10"/>
  <c r="BL2369" i="10"/>
  <c r="BM2368" i="10"/>
  <c r="BL2368" i="10"/>
  <c r="BM2367" i="10"/>
  <c r="BL2367" i="10"/>
  <c r="BO2367" i="10" s="1"/>
  <c r="BM2366" i="10"/>
  <c r="BL2366" i="10"/>
  <c r="BM2365" i="10"/>
  <c r="BL2365" i="10"/>
  <c r="BM2364" i="10"/>
  <c r="BP2364" i="10" s="1"/>
  <c r="BL2364" i="10"/>
  <c r="BM2363" i="10"/>
  <c r="BP2363" i="10" s="1"/>
  <c r="BL2363" i="10"/>
  <c r="BM2362" i="10"/>
  <c r="BL2362" i="10"/>
  <c r="BM2361" i="10"/>
  <c r="BO2361" i="10" s="1"/>
  <c r="BL2361" i="10"/>
  <c r="BM2360" i="10"/>
  <c r="BL2360" i="10"/>
  <c r="BO2360" i="10" s="1"/>
  <c r="BM2359" i="10"/>
  <c r="BL2359" i="10"/>
  <c r="BM2358" i="10"/>
  <c r="BL2358" i="10"/>
  <c r="BO2358" i="10" s="1"/>
  <c r="BM2357" i="10"/>
  <c r="BL2357" i="10"/>
  <c r="BO2357" i="10" s="1"/>
  <c r="BM2356" i="10"/>
  <c r="BL2356" i="10"/>
  <c r="BO2356" i="10" s="1"/>
  <c r="BM2355" i="10"/>
  <c r="BL2355" i="10"/>
  <c r="BO2355" i="10" s="1"/>
  <c r="BM2354" i="10"/>
  <c r="BL2354" i="10"/>
  <c r="BO2354" i="10" s="1"/>
  <c r="BM2353" i="10"/>
  <c r="BP2353" i="10" s="1"/>
  <c r="BL2353" i="10"/>
  <c r="BM2352" i="10"/>
  <c r="BL2352" i="10"/>
  <c r="BP2351" i="10"/>
  <c r="BO2351" i="10"/>
  <c r="BM2351" i="10"/>
  <c r="BL2351" i="10"/>
  <c r="BM2350" i="10"/>
  <c r="BL2350" i="10"/>
  <c r="BP2349" i="10"/>
  <c r="BM2349" i="10"/>
  <c r="BL2349" i="10"/>
  <c r="BO2349" i="10" s="1"/>
  <c r="BM2348" i="10"/>
  <c r="BL2348" i="10"/>
  <c r="BM2347" i="10"/>
  <c r="BL2347" i="10"/>
  <c r="BM2346" i="10"/>
  <c r="BL2346" i="10"/>
  <c r="BM2345" i="10"/>
  <c r="BL2345" i="10"/>
  <c r="BO2344" i="10"/>
  <c r="BM2344" i="10"/>
  <c r="BP2344" i="10" s="1"/>
  <c r="BL2344" i="10"/>
  <c r="BM2343" i="10"/>
  <c r="BL2343" i="10"/>
  <c r="BO2343" i="10" s="1"/>
  <c r="BM2342" i="10"/>
  <c r="BL2342" i="10"/>
  <c r="BO2342" i="10" s="1"/>
  <c r="BM2341" i="10"/>
  <c r="BP2341" i="10" s="1"/>
  <c r="BL2341" i="10"/>
  <c r="BM2340" i="10"/>
  <c r="BL2340" i="10"/>
  <c r="BM2339" i="10"/>
  <c r="BL2339" i="10"/>
  <c r="BM2338" i="10"/>
  <c r="BL2338" i="10"/>
  <c r="BO2338" i="10" s="1"/>
  <c r="BM2337" i="10"/>
  <c r="BL2337" i="10"/>
  <c r="BO2337" i="10" s="1"/>
  <c r="BM2336" i="10"/>
  <c r="BP2336" i="10" s="1"/>
  <c r="BL2336" i="10"/>
  <c r="BM2335" i="10"/>
  <c r="BL2335" i="10"/>
  <c r="BM2334" i="10"/>
  <c r="BL2334" i="10"/>
  <c r="BO2334" i="10" s="1"/>
  <c r="BO2333" i="10"/>
  <c r="BM2333" i="10"/>
  <c r="BL2333" i="10"/>
  <c r="BM2332" i="10"/>
  <c r="BL2332" i="10"/>
  <c r="BO2332" i="10" s="1"/>
  <c r="BM2331" i="10"/>
  <c r="BO2331" i="10" s="1"/>
  <c r="BL2331" i="10"/>
  <c r="BO2330" i="10"/>
  <c r="BM2330" i="10"/>
  <c r="BL2330" i="10"/>
  <c r="BM2329" i="10"/>
  <c r="BL2329" i="10"/>
  <c r="BM2328" i="10"/>
  <c r="BL2328" i="10"/>
  <c r="BM2327" i="10"/>
  <c r="BL2327" i="10"/>
  <c r="BO2327" i="10" s="1"/>
  <c r="BM2326" i="10"/>
  <c r="BP2326" i="10" s="1"/>
  <c r="BL2326" i="10"/>
  <c r="BM2325" i="10"/>
  <c r="BP2325" i="10" s="1"/>
  <c r="BL2325" i="10"/>
  <c r="BM2324" i="10"/>
  <c r="BL2324" i="10"/>
  <c r="BP2324" i="10" s="1"/>
  <c r="BM2323" i="10"/>
  <c r="BL2323" i="10"/>
  <c r="BM2322" i="10"/>
  <c r="BL2322" i="10"/>
  <c r="BO2322" i="10" s="1"/>
  <c r="BM2321" i="10"/>
  <c r="BL2321" i="10"/>
  <c r="BM2320" i="10"/>
  <c r="BP2320" i="10" s="1"/>
  <c r="BL2320" i="10"/>
  <c r="BO2320" i="10" s="1"/>
  <c r="BO2319" i="10"/>
  <c r="BM2319" i="10"/>
  <c r="BL2319" i="10"/>
  <c r="BM2318" i="10"/>
  <c r="BL2318" i="10"/>
  <c r="BM2317" i="10"/>
  <c r="BL2317" i="10"/>
  <c r="BM2316" i="10"/>
  <c r="BL2316" i="10"/>
  <c r="BO2316" i="10" s="1"/>
  <c r="BM2315" i="10"/>
  <c r="BL2315" i="10"/>
  <c r="BO2315" i="10" s="1"/>
  <c r="BM2314" i="10"/>
  <c r="BL2314" i="10"/>
  <c r="BO2314" i="10" s="1"/>
  <c r="BM2313" i="10"/>
  <c r="BP2313" i="10" s="1"/>
  <c r="BL2313" i="10"/>
  <c r="BM2312" i="10"/>
  <c r="BL2312" i="10"/>
  <c r="BM2311" i="10"/>
  <c r="BL2311" i="10"/>
  <c r="BM2310" i="10"/>
  <c r="BO2310" i="10" s="1"/>
  <c r="BL2310" i="10"/>
  <c r="BM2309" i="10"/>
  <c r="BO2309" i="10" s="1"/>
  <c r="BL2309" i="10"/>
  <c r="BM2308" i="10"/>
  <c r="BP2308" i="10" s="1"/>
  <c r="BL2308" i="10"/>
  <c r="BM2307" i="10"/>
  <c r="BL2307" i="10"/>
  <c r="BO2307" i="10" s="1"/>
  <c r="BM2306" i="10"/>
  <c r="BL2306" i="10"/>
  <c r="BO2306" i="10" s="1"/>
  <c r="BM2305" i="10"/>
  <c r="BL2305" i="10"/>
  <c r="BO2305" i="10" s="1"/>
  <c r="BM2304" i="10"/>
  <c r="BL2304" i="10"/>
  <c r="BP2303" i="10"/>
  <c r="BM2303" i="10"/>
  <c r="BL2303" i="10"/>
  <c r="BO2303" i="10" s="1"/>
  <c r="BM2302" i="10"/>
  <c r="BP2302" i="10" s="1"/>
  <c r="BL2302" i="10"/>
  <c r="BM2301" i="10"/>
  <c r="BL2301" i="10"/>
  <c r="BM2300" i="10"/>
  <c r="BO2300" i="10" s="1"/>
  <c r="BL2300" i="10"/>
  <c r="BM2299" i="10"/>
  <c r="BP2299" i="10" s="1"/>
  <c r="BL2299" i="10"/>
  <c r="BM2298" i="10"/>
  <c r="BL2298" i="10"/>
  <c r="BM2297" i="10"/>
  <c r="BL2297" i="10"/>
  <c r="BO2297" i="10" s="1"/>
  <c r="BM2296" i="10"/>
  <c r="BP2296" i="10" s="1"/>
  <c r="BL2296" i="10"/>
  <c r="BM2295" i="10"/>
  <c r="BL2295" i="10"/>
  <c r="BO2295" i="10" s="1"/>
  <c r="BM2294" i="10"/>
  <c r="BL2294" i="10"/>
  <c r="BO2293" i="10"/>
  <c r="BM2293" i="10"/>
  <c r="BL2293" i="10"/>
  <c r="BM2292" i="10"/>
  <c r="BL2292" i="10"/>
  <c r="BO2292" i="10" s="1"/>
  <c r="BO2291" i="10"/>
  <c r="BM2291" i="10"/>
  <c r="BL2291" i="10"/>
  <c r="BM2290" i="10"/>
  <c r="BP2290" i="10" s="1"/>
  <c r="BL2290" i="10"/>
  <c r="BO2290" i="10" s="1"/>
  <c r="BM2289" i="10"/>
  <c r="BL2289" i="10"/>
  <c r="BM2288" i="10"/>
  <c r="BP2288" i="10" s="1"/>
  <c r="BL2288" i="10"/>
  <c r="BM2287" i="10"/>
  <c r="BL2287" i="10"/>
  <c r="BO2287" i="10" s="1"/>
  <c r="BM2286" i="10"/>
  <c r="BL2286" i="10"/>
  <c r="BO2286" i="10" s="1"/>
  <c r="BO2285" i="10"/>
  <c r="BM2285" i="10"/>
  <c r="BP2285" i="10" s="1"/>
  <c r="BL2285" i="10"/>
  <c r="BM2284" i="10"/>
  <c r="BL2284" i="10"/>
  <c r="BO2284" i="10" s="1"/>
  <c r="BM2283" i="10"/>
  <c r="BP2283" i="10" s="1"/>
  <c r="BL2283" i="10"/>
  <c r="BM2282" i="10"/>
  <c r="BL2282" i="10"/>
  <c r="BM2281" i="10"/>
  <c r="BL2281" i="10"/>
  <c r="BP2281" i="10" s="1"/>
  <c r="BM2280" i="10"/>
  <c r="BL2280" i="10"/>
  <c r="BO2280" i="10" s="1"/>
  <c r="BM2279" i="10"/>
  <c r="BL2279" i="10"/>
  <c r="BO2279" i="10" s="1"/>
  <c r="BM2278" i="10"/>
  <c r="BL2278" i="10"/>
  <c r="BM2277" i="10"/>
  <c r="BL2277" i="10"/>
  <c r="BM2276" i="10"/>
  <c r="BP2276" i="10" s="1"/>
  <c r="BL2276" i="10"/>
  <c r="BM2275" i="10"/>
  <c r="BL2275" i="10"/>
  <c r="BP2274" i="10"/>
  <c r="BM2274" i="10"/>
  <c r="BL2274" i="10"/>
  <c r="BM2273" i="10"/>
  <c r="BL2273" i="10"/>
  <c r="BO2273" i="10" s="1"/>
  <c r="BM2272" i="10"/>
  <c r="BL2272" i="10"/>
  <c r="BO2272" i="10" s="1"/>
  <c r="BM2271" i="10"/>
  <c r="BL2271" i="10"/>
  <c r="BM2270" i="10"/>
  <c r="BL2270" i="10"/>
  <c r="BP2270" i="10" s="1"/>
  <c r="BM2269" i="10"/>
  <c r="BL2269" i="10"/>
  <c r="BM2268" i="10"/>
  <c r="BL2268" i="10"/>
  <c r="BO2268" i="10" s="1"/>
  <c r="BM2267" i="10"/>
  <c r="BL2267" i="10"/>
  <c r="BO2267" i="10" s="1"/>
  <c r="BP2266" i="10"/>
  <c r="BM2266" i="10"/>
  <c r="BL2266" i="10"/>
  <c r="BO2266" i="10" s="1"/>
  <c r="BM2265" i="10"/>
  <c r="BL2265" i="10"/>
  <c r="BM2264" i="10"/>
  <c r="BL2264" i="10"/>
  <c r="BM2263" i="10"/>
  <c r="BL2263" i="10"/>
  <c r="BO2263" i="10" s="1"/>
  <c r="BM2262" i="10"/>
  <c r="BL2262" i="10"/>
  <c r="BO2262" i="10" s="1"/>
  <c r="BP2261" i="10"/>
  <c r="BM2261" i="10"/>
  <c r="BL2261" i="10"/>
  <c r="BO2261" i="10" s="1"/>
  <c r="BM2260" i="10"/>
  <c r="BL2260" i="10"/>
  <c r="BM2259" i="10"/>
  <c r="BL2259" i="10"/>
  <c r="BM2258" i="10"/>
  <c r="BP2258" i="10" s="1"/>
  <c r="BL2258" i="10"/>
  <c r="BM2257" i="10"/>
  <c r="BP2257" i="10" s="1"/>
  <c r="BL2257" i="10"/>
  <c r="BM2256" i="10"/>
  <c r="BL2256" i="10"/>
  <c r="BM2255" i="10"/>
  <c r="BL2255" i="10"/>
  <c r="BP2254" i="10"/>
  <c r="BO2254" i="10"/>
  <c r="BM2254" i="10"/>
  <c r="BL2254" i="10"/>
  <c r="BM2253" i="10"/>
  <c r="BL2253" i="10"/>
  <c r="BM2252" i="10"/>
  <c r="BL2252" i="10"/>
  <c r="BO2251" i="10"/>
  <c r="BM2251" i="10"/>
  <c r="BL2251" i="10"/>
  <c r="BM2250" i="10"/>
  <c r="BL2250" i="10"/>
  <c r="BM2249" i="10"/>
  <c r="BL2249" i="10"/>
  <c r="BO2249" i="10" s="1"/>
  <c r="BM2248" i="10"/>
  <c r="BL2248" i="10"/>
  <c r="BP2248" i="10" s="1"/>
  <c r="BM2247" i="10"/>
  <c r="BO2247" i="10" s="1"/>
  <c r="BL2247" i="10"/>
  <c r="BM2246" i="10"/>
  <c r="BL2246" i="10"/>
  <c r="BO2246" i="10" s="1"/>
  <c r="BO2245" i="10"/>
  <c r="BM2245" i="10"/>
  <c r="BP2245" i="10" s="1"/>
  <c r="BL2245" i="10"/>
  <c r="BM2244" i="10"/>
  <c r="BL2244" i="10"/>
  <c r="BO2244" i="10" s="1"/>
  <c r="BP2243" i="10"/>
  <c r="BM2243" i="10"/>
  <c r="BL2243" i="10"/>
  <c r="BM2242" i="10"/>
  <c r="BL2242" i="10"/>
  <c r="BO2242" i="10" s="1"/>
  <c r="BM2241" i="10"/>
  <c r="BL2241" i="10"/>
  <c r="BP2241" i="10" s="1"/>
  <c r="BM2240" i="10"/>
  <c r="BP2240" i="10" s="1"/>
  <c r="BL2240" i="10"/>
  <c r="BM2239" i="10"/>
  <c r="BL2239" i="10"/>
  <c r="BP2238" i="10"/>
  <c r="BM2238" i="10"/>
  <c r="BL2238" i="10"/>
  <c r="BM2237" i="10"/>
  <c r="BP2237" i="10" s="1"/>
  <c r="BL2237" i="10"/>
  <c r="BM2236" i="10"/>
  <c r="BL2236" i="10"/>
  <c r="BO2236" i="10" s="1"/>
  <c r="BM2235" i="10"/>
  <c r="BL2235" i="10"/>
  <c r="BO2235" i="10" s="1"/>
  <c r="BO2234" i="10"/>
  <c r="BM2234" i="10"/>
  <c r="BL2234" i="10"/>
  <c r="BM2233" i="10"/>
  <c r="BL2233" i="10"/>
  <c r="BO2233" i="10" s="1"/>
  <c r="BM2232" i="10"/>
  <c r="BL2232" i="10"/>
  <c r="BO2232" i="10" s="1"/>
  <c r="BM2231" i="10"/>
  <c r="BP2231" i="10" s="1"/>
  <c r="BL2231" i="10"/>
  <c r="BO2230" i="10"/>
  <c r="BM2230" i="10"/>
  <c r="BP2230" i="10" s="1"/>
  <c r="BL2230" i="10"/>
  <c r="BM2229" i="10"/>
  <c r="BL2229" i="10"/>
  <c r="BM2228" i="10"/>
  <c r="BL2228" i="10"/>
  <c r="BO2228" i="10" s="1"/>
  <c r="BO2227" i="10"/>
  <c r="BM2227" i="10"/>
  <c r="BL2227" i="10"/>
  <c r="BM2226" i="10"/>
  <c r="BL2226" i="10"/>
  <c r="BM2225" i="10"/>
  <c r="BL2225" i="10"/>
  <c r="BO2225" i="10" s="1"/>
  <c r="BM2224" i="10"/>
  <c r="BL2224" i="10"/>
  <c r="BO2224" i="10" s="1"/>
  <c r="BM2223" i="10"/>
  <c r="BP2223" i="10" s="1"/>
  <c r="BL2223" i="10"/>
  <c r="BO2222" i="10"/>
  <c r="BM2222" i="10"/>
  <c r="BP2222" i="10" s="1"/>
  <c r="BL2222" i="10"/>
  <c r="BM2221" i="10"/>
  <c r="BL2221" i="10"/>
  <c r="BM2220" i="10"/>
  <c r="BL2220" i="10"/>
  <c r="BP2220" i="10" s="1"/>
  <c r="BM2219" i="10"/>
  <c r="BL2219" i="10"/>
  <c r="BO2219" i="10" s="1"/>
  <c r="BM2218" i="10"/>
  <c r="BL2218" i="10"/>
  <c r="BM2217" i="10"/>
  <c r="BL2217" i="10"/>
  <c r="BO2217" i="10" s="1"/>
  <c r="BM2216" i="10"/>
  <c r="BL2216" i="10"/>
  <c r="BO2215" i="10"/>
  <c r="BM2215" i="10"/>
  <c r="BL2215" i="10"/>
  <c r="BP2215" i="10" s="1"/>
  <c r="BM2214" i="10"/>
  <c r="BL2214" i="10"/>
  <c r="BM2213" i="10"/>
  <c r="BP2213" i="10" s="1"/>
  <c r="BL2213" i="10"/>
  <c r="BM2212" i="10"/>
  <c r="BO2212" i="10" s="1"/>
  <c r="BL2212" i="10"/>
  <c r="BM2211" i="10"/>
  <c r="BP2211" i="10" s="1"/>
  <c r="BL2211" i="10"/>
  <c r="BO2211" i="10" s="1"/>
  <c r="BM2210" i="10"/>
  <c r="BL2210" i="10"/>
  <c r="BM2209" i="10"/>
  <c r="BL2209" i="10"/>
  <c r="BM2208" i="10"/>
  <c r="BP2208" i="10" s="1"/>
  <c r="BL2208" i="10"/>
  <c r="BO2208" i="10" s="1"/>
  <c r="BO2207" i="10"/>
  <c r="BM2207" i="10"/>
  <c r="BP2207" i="10" s="1"/>
  <c r="BL2207" i="10"/>
  <c r="BM2206" i="10"/>
  <c r="BL2206" i="10"/>
  <c r="BP2206" i="10" s="1"/>
  <c r="BM2205" i="10"/>
  <c r="BL2205" i="10"/>
  <c r="BM2204" i="10"/>
  <c r="BL2204" i="10"/>
  <c r="BM2203" i="10"/>
  <c r="BL2203" i="10"/>
  <c r="BM2202" i="10"/>
  <c r="BL2202" i="10"/>
  <c r="BO2202" i="10" s="1"/>
  <c r="BO2201" i="10"/>
  <c r="BM2201" i="10"/>
  <c r="BL2201" i="10"/>
  <c r="BM2200" i="10"/>
  <c r="BL2200" i="10"/>
  <c r="BO2200" i="10" s="1"/>
  <c r="BM2199" i="10"/>
  <c r="BP2199" i="10" s="1"/>
  <c r="BL2199" i="10"/>
  <c r="BM2198" i="10"/>
  <c r="BL2198" i="10"/>
  <c r="BM2197" i="10"/>
  <c r="BL2197" i="10"/>
  <c r="BM2196" i="10"/>
  <c r="BL2196" i="10"/>
  <c r="BM2195" i="10"/>
  <c r="BP2195" i="10" s="1"/>
  <c r="BL2195" i="10"/>
  <c r="BO2194" i="10"/>
  <c r="BM2194" i="10"/>
  <c r="BP2194" i="10" s="1"/>
  <c r="BL2194" i="10"/>
  <c r="BM2193" i="10"/>
  <c r="BO2193" i="10" s="1"/>
  <c r="BL2193" i="10"/>
  <c r="BM2192" i="10"/>
  <c r="BL2192" i="10"/>
  <c r="BO2192" i="10" s="1"/>
  <c r="BM2191" i="10"/>
  <c r="BP2191" i="10" s="1"/>
  <c r="BL2191" i="10"/>
  <c r="BO2190" i="10"/>
  <c r="BM2190" i="10"/>
  <c r="BL2190" i="10"/>
  <c r="BP2190" i="10" s="1"/>
  <c r="BM2189" i="10"/>
  <c r="BP2189" i="10" s="1"/>
  <c r="BL2189" i="10"/>
  <c r="BM2188" i="10"/>
  <c r="BL2188" i="10"/>
  <c r="BM2187" i="10"/>
  <c r="BL2187" i="10"/>
  <c r="BM2186" i="10"/>
  <c r="BP2186" i="10" s="1"/>
  <c r="BL2186" i="10"/>
  <c r="BO2186" i="10" s="1"/>
  <c r="BM2185" i="10"/>
  <c r="BL2185" i="10"/>
  <c r="BM2184" i="10"/>
  <c r="BP2184" i="10" s="1"/>
  <c r="BL2184" i="10"/>
  <c r="BM2183" i="10"/>
  <c r="BP2183" i="10" s="1"/>
  <c r="BL2183" i="10"/>
  <c r="BM2182" i="10"/>
  <c r="BL2182" i="10"/>
  <c r="BO2182" i="10" s="1"/>
  <c r="BM2181" i="10"/>
  <c r="BL2181" i="10"/>
  <c r="BM2180" i="10"/>
  <c r="BL2180" i="10"/>
  <c r="BO2180" i="10" s="1"/>
  <c r="BM2179" i="10"/>
  <c r="BL2179" i="10"/>
  <c r="BM2178" i="10"/>
  <c r="BL2178" i="10"/>
  <c r="BO2178" i="10" s="1"/>
  <c r="BM2177" i="10"/>
  <c r="BP2177" i="10" s="1"/>
  <c r="BL2177" i="10"/>
  <c r="BO2177" i="10" s="1"/>
  <c r="BO2176" i="10"/>
  <c r="BM2176" i="10"/>
  <c r="BL2176" i="10"/>
  <c r="BM2175" i="10"/>
  <c r="BP2175" i="10" s="1"/>
  <c r="BL2175" i="10"/>
  <c r="BM2174" i="10"/>
  <c r="BL2174" i="10"/>
  <c r="BO2174" i="10" s="1"/>
  <c r="BP2173" i="10"/>
  <c r="BM2173" i="10"/>
  <c r="BL2173" i="10"/>
  <c r="BO2173" i="10" s="1"/>
  <c r="BM2172" i="10"/>
  <c r="BL2172" i="10"/>
  <c r="BO2172" i="10" s="1"/>
  <c r="BM2171" i="10"/>
  <c r="BP2171" i="10" s="1"/>
  <c r="BL2171" i="10"/>
  <c r="BO2170" i="10"/>
  <c r="BM2170" i="10"/>
  <c r="BL2170" i="10"/>
  <c r="BM2169" i="10"/>
  <c r="BP2169" i="10" s="1"/>
  <c r="BL2169" i="10"/>
  <c r="BO2169" i="10" s="1"/>
  <c r="BM2168" i="10"/>
  <c r="BP2168" i="10" s="1"/>
  <c r="BL2168" i="10"/>
  <c r="BM2167" i="10"/>
  <c r="BP2167" i="10" s="1"/>
  <c r="BL2167" i="10"/>
  <c r="BM2166" i="10"/>
  <c r="BL2166" i="10"/>
  <c r="BM2165" i="10"/>
  <c r="BL2165" i="10"/>
  <c r="BM2164" i="10"/>
  <c r="BL2164" i="10"/>
  <c r="BP2164" i="10" s="1"/>
  <c r="BP2163" i="10"/>
  <c r="BO2163" i="10"/>
  <c r="BM2163" i="10"/>
  <c r="BL2163" i="10"/>
  <c r="BM2162" i="10"/>
  <c r="BL2162" i="10"/>
  <c r="BM2161" i="10"/>
  <c r="BP2161" i="10" s="1"/>
  <c r="BL2161" i="10"/>
  <c r="BM2160" i="10"/>
  <c r="BL2160" i="10"/>
  <c r="BM2159" i="10"/>
  <c r="BP2159" i="10" s="1"/>
  <c r="BL2159" i="10"/>
  <c r="BM2158" i="10"/>
  <c r="BL2158" i="10"/>
  <c r="BO2158" i="10" s="1"/>
  <c r="BM2157" i="10"/>
  <c r="BP2157" i="10" s="1"/>
  <c r="BL2157" i="10"/>
  <c r="BM2156" i="10"/>
  <c r="BP2156" i="10" s="1"/>
  <c r="BL2156" i="10"/>
  <c r="BM2155" i="10"/>
  <c r="BP2155" i="10" s="1"/>
  <c r="BL2155" i="10"/>
  <c r="BM2154" i="10"/>
  <c r="BP2154" i="10" s="1"/>
  <c r="BL2154" i="10"/>
  <c r="BM2153" i="10"/>
  <c r="BL2153" i="10"/>
  <c r="BM2152" i="10"/>
  <c r="BL2152" i="10"/>
  <c r="BO2152" i="10" s="1"/>
  <c r="BM2151" i="10"/>
  <c r="BP2151" i="10" s="1"/>
  <c r="BL2151" i="10"/>
  <c r="BM2150" i="10"/>
  <c r="BP2150" i="10" s="1"/>
  <c r="BL2150" i="10"/>
  <c r="BM2149" i="10"/>
  <c r="BL2149" i="10"/>
  <c r="BM2148" i="10"/>
  <c r="BO2148" i="10" s="1"/>
  <c r="BL2148" i="10"/>
  <c r="BM2147" i="10"/>
  <c r="BL2147" i="10"/>
  <c r="BO2147" i="10" s="1"/>
  <c r="BM2146" i="10"/>
  <c r="BL2146" i="10"/>
  <c r="BM2145" i="10"/>
  <c r="BL2145" i="10"/>
  <c r="BO2145" i="10" s="1"/>
  <c r="BM2144" i="10"/>
  <c r="BL2144" i="10"/>
  <c r="BO2144" i="10" s="1"/>
  <c r="BM2143" i="10"/>
  <c r="BP2143" i="10" s="1"/>
  <c r="BL2143" i="10"/>
  <c r="BM2142" i="10"/>
  <c r="BO2142" i="10" s="1"/>
  <c r="BL2142" i="10"/>
  <c r="BM2141" i="10"/>
  <c r="BL2141" i="10"/>
  <c r="BM2140" i="10"/>
  <c r="BL2140" i="10"/>
  <c r="BO2140" i="10" s="1"/>
  <c r="BM2139" i="10"/>
  <c r="BO2139" i="10" s="1"/>
  <c r="BL2139" i="10"/>
  <c r="BM2138" i="10"/>
  <c r="BL2138" i="10"/>
  <c r="BO2138" i="10" s="1"/>
  <c r="BM2137" i="10"/>
  <c r="BP2137" i="10" s="1"/>
  <c r="BL2137" i="10"/>
  <c r="BM2136" i="10"/>
  <c r="BL2136" i="10"/>
  <c r="BO2136" i="10" s="1"/>
  <c r="BM2135" i="10"/>
  <c r="BL2135" i="10"/>
  <c r="BO2135" i="10" s="1"/>
  <c r="BM2134" i="10"/>
  <c r="BL2134" i="10"/>
  <c r="BM2133" i="10"/>
  <c r="BL2133" i="10"/>
  <c r="BO2133" i="10" s="1"/>
  <c r="BM2132" i="10"/>
  <c r="BL2132" i="10"/>
  <c r="BO2132" i="10" s="1"/>
  <c r="BM2131" i="10"/>
  <c r="BL2131" i="10"/>
  <c r="BM2130" i="10"/>
  <c r="BL2130" i="10"/>
  <c r="BO2130" i="10" s="1"/>
  <c r="BM2129" i="10"/>
  <c r="BL2129" i="10"/>
  <c r="BM2128" i="10"/>
  <c r="BL2128" i="10"/>
  <c r="BO2128" i="10" s="1"/>
  <c r="BM2127" i="10"/>
  <c r="BL2127" i="10"/>
  <c r="BM2126" i="10"/>
  <c r="BL2126" i="10"/>
  <c r="BO2125" i="10"/>
  <c r="BM2125" i="10"/>
  <c r="BP2125" i="10" s="1"/>
  <c r="BL2125" i="10"/>
  <c r="BM2124" i="10"/>
  <c r="BL2124" i="10"/>
  <c r="BM2123" i="10"/>
  <c r="BL2123" i="10"/>
  <c r="BM2122" i="10"/>
  <c r="BL2122" i="10"/>
  <c r="BO2122" i="10" s="1"/>
  <c r="BM2121" i="10"/>
  <c r="BL2121" i="10"/>
  <c r="BO2121" i="10" s="1"/>
  <c r="BM2120" i="10"/>
  <c r="BL2120" i="10"/>
  <c r="BO2120" i="10" s="1"/>
  <c r="BM2119" i="10"/>
  <c r="BL2119" i="10"/>
  <c r="BM2118" i="10"/>
  <c r="BL2118" i="10"/>
  <c r="BO2118" i="10" s="1"/>
  <c r="BM2117" i="10"/>
  <c r="BL2117" i="10"/>
  <c r="BO2117" i="10" s="1"/>
  <c r="BM2116" i="10"/>
  <c r="BP2116" i="10" s="1"/>
  <c r="BL2116" i="10"/>
  <c r="BM2115" i="10"/>
  <c r="BP2115" i="10" s="1"/>
  <c r="BL2115" i="10"/>
  <c r="BM2114" i="10"/>
  <c r="BL2114" i="10"/>
  <c r="BM2113" i="10"/>
  <c r="BP2113" i="10" s="1"/>
  <c r="BL2113" i="10"/>
  <c r="BM2112" i="10"/>
  <c r="BL2112" i="10"/>
  <c r="BM2111" i="10"/>
  <c r="BP2111" i="10" s="1"/>
  <c r="BL2111" i="10"/>
  <c r="BO2111" i="10" s="1"/>
  <c r="BM2110" i="10"/>
  <c r="BL2110" i="10"/>
  <c r="BO2110" i="10" s="1"/>
  <c r="BM2109" i="10"/>
  <c r="BL2109" i="10"/>
  <c r="BM2108" i="10"/>
  <c r="BL2108" i="10"/>
  <c r="BM2107" i="10"/>
  <c r="BL2107" i="10"/>
  <c r="BO2107" i="10" s="1"/>
  <c r="BM2106" i="10"/>
  <c r="BL2106" i="10"/>
  <c r="BM2105" i="10"/>
  <c r="BP2105" i="10" s="1"/>
  <c r="BL2105" i="10"/>
  <c r="BO2105" i="10" s="1"/>
  <c r="BM2104" i="10"/>
  <c r="BP2104" i="10" s="1"/>
  <c r="BL2104" i="10"/>
  <c r="BM2103" i="10"/>
  <c r="BL2103" i="10"/>
  <c r="BO2103" i="10" s="1"/>
  <c r="BM2102" i="10"/>
  <c r="BL2102" i="10"/>
  <c r="BM2101" i="10"/>
  <c r="BL2101" i="10"/>
  <c r="BM2100" i="10"/>
  <c r="BL2100" i="10"/>
  <c r="BM2099" i="10"/>
  <c r="BL2099" i="10"/>
  <c r="BO2099" i="10" s="1"/>
  <c r="BM2098" i="10"/>
  <c r="BL2098" i="10"/>
  <c r="BO2098" i="10" s="1"/>
  <c r="BM2097" i="10"/>
  <c r="BL2097" i="10"/>
  <c r="BO2097" i="10" s="1"/>
  <c r="BM2096" i="10"/>
  <c r="BL2096" i="10"/>
  <c r="BO2096" i="10" s="1"/>
  <c r="BP2095" i="10"/>
  <c r="BM2095" i="10"/>
  <c r="BL2095" i="10"/>
  <c r="BM2094" i="10"/>
  <c r="BP2094" i="10" s="1"/>
  <c r="BL2094" i="10"/>
  <c r="BO2094" i="10" s="1"/>
  <c r="BM2093" i="10"/>
  <c r="BP2093" i="10" s="1"/>
  <c r="BL2093" i="10"/>
  <c r="BO2093" i="10" s="1"/>
  <c r="BO2092" i="10"/>
  <c r="BM2092" i="10"/>
  <c r="BL2092" i="10"/>
  <c r="BM2091" i="10"/>
  <c r="BL2091" i="10"/>
  <c r="BM2090" i="10"/>
  <c r="BL2090" i="10"/>
  <c r="BM2089" i="10"/>
  <c r="BL2089" i="10"/>
  <c r="BM2088" i="10"/>
  <c r="BP2088" i="10" s="1"/>
  <c r="BL2088" i="10"/>
  <c r="BO2087" i="10"/>
  <c r="BM2087" i="10"/>
  <c r="BP2087" i="10" s="1"/>
  <c r="BL2087" i="10"/>
  <c r="BM2086" i="10"/>
  <c r="BL2086" i="10"/>
  <c r="BM2085" i="10"/>
  <c r="BO2085" i="10" s="1"/>
  <c r="BL2085" i="10"/>
  <c r="BM2084" i="10"/>
  <c r="BL2084" i="10"/>
  <c r="BM2083" i="10"/>
  <c r="BL2083" i="10"/>
  <c r="BO2083" i="10" s="1"/>
  <c r="BM2082" i="10"/>
  <c r="BL2082" i="10"/>
  <c r="BO2082" i="10" s="1"/>
  <c r="BM2081" i="10"/>
  <c r="BL2081" i="10"/>
  <c r="BO2081" i="10" s="1"/>
  <c r="BM2080" i="10"/>
  <c r="BP2080" i="10" s="1"/>
  <c r="BL2080" i="10"/>
  <c r="BO2080" i="10" s="1"/>
  <c r="BM2079" i="10"/>
  <c r="BL2079" i="10"/>
  <c r="BM2078" i="10"/>
  <c r="BL2078" i="10"/>
  <c r="BO2078" i="10" s="1"/>
  <c r="BM2077" i="10"/>
  <c r="BP2077" i="10" s="1"/>
  <c r="BL2077" i="10"/>
  <c r="BP2076" i="10"/>
  <c r="BM2076" i="10"/>
  <c r="BL2076" i="10"/>
  <c r="BO2076" i="10" s="1"/>
  <c r="BM2075" i="10"/>
  <c r="BL2075" i="10"/>
  <c r="BM2074" i="10"/>
  <c r="BL2074" i="10"/>
  <c r="BO2074" i="10" s="1"/>
  <c r="BM2073" i="10"/>
  <c r="BL2073" i="10"/>
  <c r="BM2072" i="10"/>
  <c r="BL2072" i="10"/>
  <c r="BM2071" i="10"/>
  <c r="BL2071" i="10"/>
  <c r="BO2071" i="10" s="1"/>
  <c r="BO2070" i="10"/>
  <c r="BM2070" i="10"/>
  <c r="BL2070" i="10"/>
  <c r="BM2069" i="10"/>
  <c r="BL2069" i="10"/>
  <c r="BM2068" i="10"/>
  <c r="BP2068" i="10" s="1"/>
  <c r="BL2068" i="10"/>
  <c r="BM2067" i="10"/>
  <c r="BL2067" i="10"/>
  <c r="BM2066" i="10"/>
  <c r="BL2066" i="10"/>
  <c r="BO2066" i="10" s="1"/>
  <c r="BM2065" i="10"/>
  <c r="BL2065" i="10"/>
  <c r="BM2064" i="10"/>
  <c r="BL2064" i="10"/>
  <c r="BP2064" i="10" s="1"/>
  <c r="BM2063" i="10"/>
  <c r="BL2063" i="10"/>
  <c r="BO2063" i="10" s="1"/>
  <c r="BM2062" i="10"/>
  <c r="BL2062" i="10"/>
  <c r="BM2061" i="10"/>
  <c r="BL2061" i="10"/>
  <c r="BM2060" i="10"/>
  <c r="BP2060" i="10" s="1"/>
  <c r="BL2060" i="10"/>
  <c r="BM2059" i="10"/>
  <c r="BP2059" i="10" s="1"/>
  <c r="BL2059" i="10"/>
  <c r="BO2058" i="10"/>
  <c r="BM2058" i="10"/>
  <c r="BP2058" i="10" s="1"/>
  <c r="BL2058" i="10"/>
  <c r="BM2057" i="10"/>
  <c r="BP2057" i="10" s="1"/>
  <c r="BL2057" i="10"/>
  <c r="BM2056" i="10"/>
  <c r="BL2056" i="10"/>
  <c r="BP2056" i="10" s="1"/>
  <c r="BM2055" i="10"/>
  <c r="BL2055" i="10"/>
  <c r="BM2054" i="10"/>
  <c r="BO2054" i="10" s="1"/>
  <c r="BL2054" i="10"/>
  <c r="BM2053" i="10"/>
  <c r="BL2053" i="10"/>
  <c r="BM2052" i="10"/>
  <c r="BL2052" i="10"/>
  <c r="BO2052" i="10" s="1"/>
  <c r="BM2051" i="10"/>
  <c r="BL2051" i="10"/>
  <c r="BO2051" i="10" s="1"/>
  <c r="BM2050" i="10"/>
  <c r="BP2050" i="10" s="1"/>
  <c r="BL2050" i="10"/>
  <c r="BM2049" i="10"/>
  <c r="BL2049" i="10"/>
  <c r="BP2048" i="10"/>
  <c r="BO2048" i="10"/>
  <c r="BM2048" i="10"/>
  <c r="BL2048" i="10"/>
  <c r="BM2047" i="10"/>
  <c r="BL2047" i="10"/>
  <c r="BO2047" i="10" s="1"/>
  <c r="BM2046" i="10"/>
  <c r="BL2046" i="10"/>
  <c r="BP2045" i="10"/>
  <c r="BM2045" i="10"/>
  <c r="BL2045" i="10"/>
  <c r="BM2044" i="10"/>
  <c r="BL2044" i="10"/>
  <c r="BM2043" i="10"/>
  <c r="BL2043" i="10"/>
  <c r="BM2042" i="10"/>
  <c r="BP2042" i="10" s="1"/>
  <c r="BL2042" i="10"/>
  <c r="BM2041" i="10"/>
  <c r="BL2041" i="10"/>
  <c r="BM2040" i="10"/>
  <c r="BP2040" i="10" s="1"/>
  <c r="BL2040" i="10"/>
  <c r="BM2039" i="10"/>
  <c r="BP2039" i="10" s="1"/>
  <c r="BL2039" i="10"/>
  <c r="BM2038" i="10"/>
  <c r="BL2038" i="10"/>
  <c r="BO2038" i="10" s="1"/>
  <c r="BM2037" i="10"/>
  <c r="BL2037" i="10"/>
  <c r="BO2036" i="10"/>
  <c r="BM2036" i="10"/>
  <c r="BP2036" i="10" s="1"/>
  <c r="BL2036" i="10"/>
  <c r="BM2035" i="10"/>
  <c r="BL2035" i="10"/>
  <c r="BM2034" i="10"/>
  <c r="BL2034" i="10"/>
  <c r="BM2033" i="10"/>
  <c r="BL2033" i="10"/>
  <c r="BM2032" i="10"/>
  <c r="BL2032" i="10"/>
  <c r="BO2032" i="10" s="1"/>
  <c r="BO2031" i="10"/>
  <c r="BM2031" i="10"/>
  <c r="BL2031" i="10"/>
  <c r="BP2031" i="10" s="1"/>
  <c r="BM2030" i="10"/>
  <c r="BL2030" i="10"/>
  <c r="BO2030" i="10" s="1"/>
  <c r="BP2029" i="10"/>
  <c r="BO2029" i="10"/>
  <c r="BM2029" i="10"/>
  <c r="BL2029" i="10"/>
  <c r="BM2028" i="10"/>
  <c r="BL2028" i="10"/>
  <c r="BM2027" i="10"/>
  <c r="BL2027" i="10"/>
  <c r="BO2026" i="10"/>
  <c r="BM2026" i="10"/>
  <c r="BP2026" i="10" s="1"/>
  <c r="BL2026" i="10"/>
  <c r="BP2025" i="10"/>
  <c r="BM2025" i="10"/>
  <c r="BL2025" i="10"/>
  <c r="BO2025" i="10" s="1"/>
  <c r="BM2024" i="10"/>
  <c r="BL2024" i="10"/>
  <c r="BO2024" i="10" s="1"/>
  <c r="BM2023" i="10"/>
  <c r="BL2023" i="10"/>
  <c r="BM2022" i="10"/>
  <c r="BL2022" i="10"/>
  <c r="BO2022" i="10" s="1"/>
  <c r="BM2021" i="10"/>
  <c r="BL2021" i="10"/>
  <c r="BM2020" i="10"/>
  <c r="BL2020" i="10"/>
  <c r="BM2019" i="10"/>
  <c r="BL2019" i="10"/>
  <c r="BO2019" i="10" s="1"/>
  <c r="BM2018" i="10"/>
  <c r="BL2018" i="10"/>
  <c r="BO2018" i="10" s="1"/>
  <c r="BM2017" i="10"/>
  <c r="BL2017" i="10"/>
  <c r="BM2016" i="10"/>
  <c r="BL2016" i="10"/>
  <c r="BM2015" i="10"/>
  <c r="BL2015" i="10"/>
  <c r="BO2015" i="10" s="1"/>
  <c r="BM2014" i="10"/>
  <c r="BP2014" i="10" s="1"/>
  <c r="BL2014" i="10"/>
  <c r="BO2014" i="10" s="1"/>
  <c r="BP2013" i="10"/>
  <c r="BO2013" i="10"/>
  <c r="BM2013" i="10"/>
  <c r="BL2013" i="10"/>
  <c r="BM2012" i="10"/>
  <c r="BL2012" i="10"/>
  <c r="BO2012" i="10" s="1"/>
  <c r="BM2011" i="10"/>
  <c r="BP2011" i="10" s="1"/>
  <c r="BL2011" i="10"/>
  <c r="BO2011" i="10" s="1"/>
  <c r="BM2010" i="10"/>
  <c r="BL2010" i="10"/>
  <c r="BP2010" i="10" s="1"/>
  <c r="BM2009" i="10"/>
  <c r="BL2009" i="10"/>
  <c r="BM2008" i="10"/>
  <c r="BL2008" i="10"/>
  <c r="BO2008" i="10" s="1"/>
  <c r="BM2007" i="10"/>
  <c r="BL2007" i="10"/>
  <c r="BO2007" i="10" s="1"/>
  <c r="BM2006" i="10"/>
  <c r="BP2006" i="10" s="1"/>
  <c r="BL2006" i="10"/>
  <c r="BM2005" i="10"/>
  <c r="BL2005" i="10"/>
  <c r="BO2005" i="10" s="1"/>
  <c r="BM2004" i="10"/>
  <c r="BL2004" i="10"/>
  <c r="BO2004" i="10" s="1"/>
  <c r="BM2003" i="10"/>
  <c r="BP2003" i="10" s="1"/>
  <c r="BL2003" i="10"/>
  <c r="BM2002" i="10"/>
  <c r="BL2002" i="10"/>
  <c r="BO2002" i="10" s="1"/>
  <c r="BM2001" i="10"/>
  <c r="BL2001" i="10"/>
  <c r="BO2001" i="10" s="1"/>
  <c r="BM2000" i="10"/>
  <c r="BL2000" i="10"/>
  <c r="BO2000" i="10" s="1"/>
  <c r="BM1999" i="10"/>
  <c r="BL1999" i="10"/>
  <c r="BM1998" i="10"/>
  <c r="BL1998" i="10"/>
  <c r="BM1997" i="10"/>
  <c r="BO1997" i="10" s="1"/>
  <c r="BL1997" i="10"/>
  <c r="BM1996" i="10"/>
  <c r="BL1996" i="10"/>
  <c r="BM1995" i="10"/>
  <c r="BP1995" i="10" s="1"/>
  <c r="BL1995" i="10"/>
  <c r="BM1994" i="10"/>
  <c r="BL1994" i="10"/>
  <c r="BM1993" i="10"/>
  <c r="BL1993" i="10"/>
  <c r="BM1992" i="10"/>
  <c r="BL1992" i="10"/>
  <c r="BM1991" i="10"/>
  <c r="BP1991" i="10" s="1"/>
  <c r="BL1991" i="10"/>
  <c r="BO1991" i="10" s="1"/>
  <c r="BM1990" i="10"/>
  <c r="BL1990" i="10"/>
  <c r="BO1990" i="10" s="1"/>
  <c r="BM1989" i="10"/>
  <c r="BL1989" i="10"/>
  <c r="BO1989" i="10" s="1"/>
  <c r="BM1988" i="10"/>
  <c r="BL1988" i="10"/>
  <c r="BP1988" i="10" s="1"/>
  <c r="BM1987" i="10"/>
  <c r="BL1987" i="10"/>
  <c r="BM1986" i="10"/>
  <c r="BL1986" i="10"/>
  <c r="BO1986" i="10" s="1"/>
  <c r="BM1985" i="10"/>
  <c r="BL1985" i="10"/>
  <c r="BM1984" i="10"/>
  <c r="BL1984" i="10"/>
  <c r="BO1984" i="10" s="1"/>
  <c r="BP1983" i="10"/>
  <c r="BO1983" i="10"/>
  <c r="BM1983" i="10"/>
  <c r="BL1983" i="10"/>
  <c r="BM1982" i="10"/>
  <c r="BL1982" i="10"/>
  <c r="BP1981" i="10"/>
  <c r="BO1981" i="10"/>
  <c r="BM1981" i="10"/>
  <c r="BL1981" i="10"/>
  <c r="BM1980" i="10"/>
  <c r="BP1980" i="10" s="1"/>
  <c r="BL1980" i="10"/>
  <c r="BM1979" i="10"/>
  <c r="BL1979" i="10"/>
  <c r="BM1978" i="10"/>
  <c r="BL1978" i="10"/>
  <c r="BO1978" i="10" s="1"/>
  <c r="BO1977" i="10"/>
  <c r="BM1977" i="10"/>
  <c r="BL1977" i="10"/>
  <c r="BM1976" i="10"/>
  <c r="BP1976" i="10" s="1"/>
  <c r="BL1976" i="10"/>
  <c r="BM1975" i="10"/>
  <c r="BL1975" i="10"/>
  <c r="BO1975" i="10" s="1"/>
  <c r="BM1974" i="10"/>
  <c r="BP1974" i="10" s="1"/>
  <c r="BL1974" i="10"/>
  <c r="BM1973" i="10"/>
  <c r="BL1973" i="10"/>
  <c r="BM1972" i="10"/>
  <c r="BP1972" i="10" s="1"/>
  <c r="BL1972" i="10"/>
  <c r="BO1972" i="10" s="1"/>
  <c r="BM1971" i="10"/>
  <c r="BP1971" i="10" s="1"/>
  <c r="BL1971" i="10"/>
  <c r="BM1970" i="10"/>
  <c r="BL1970" i="10"/>
  <c r="BM1969" i="10"/>
  <c r="BL1969" i="10"/>
  <c r="BP1968" i="10"/>
  <c r="BM1968" i="10"/>
  <c r="BL1968" i="10"/>
  <c r="BM1967" i="10"/>
  <c r="BL1967" i="10"/>
  <c r="BO1967" i="10" s="1"/>
  <c r="BM1966" i="10"/>
  <c r="BL1966" i="10"/>
  <c r="BO1966" i="10" s="1"/>
  <c r="BM1965" i="10"/>
  <c r="BP1965" i="10" s="1"/>
  <c r="BL1965" i="10"/>
  <c r="BM1964" i="10"/>
  <c r="BL1964" i="10"/>
  <c r="BO1963" i="10"/>
  <c r="BM1963" i="10"/>
  <c r="BL1963" i="10"/>
  <c r="BM1962" i="10"/>
  <c r="BL1962" i="10"/>
  <c r="BO1962" i="10" s="1"/>
  <c r="BM1961" i="10"/>
  <c r="BL1961" i="10"/>
  <c r="BM1960" i="10"/>
  <c r="BL1960" i="10"/>
  <c r="BO1960" i="10" s="1"/>
  <c r="BM1959" i="10"/>
  <c r="BL1959" i="10"/>
  <c r="BO1958" i="10"/>
  <c r="BM1958" i="10"/>
  <c r="BL1958" i="10"/>
  <c r="BM1957" i="10"/>
  <c r="BL1957" i="10"/>
  <c r="BM1956" i="10"/>
  <c r="BP1956" i="10" s="1"/>
  <c r="BL1956" i="10"/>
  <c r="BM1955" i="10"/>
  <c r="BL1955" i="10"/>
  <c r="BM1954" i="10"/>
  <c r="BL1954" i="10"/>
  <c r="BM1953" i="10"/>
  <c r="BL1953" i="10"/>
  <c r="BM1952" i="10"/>
  <c r="BL1952" i="10"/>
  <c r="BP1951" i="10"/>
  <c r="BM1951" i="10"/>
  <c r="BL1951" i="10"/>
  <c r="BO1951" i="10" s="1"/>
  <c r="BO1950" i="10"/>
  <c r="BM1950" i="10"/>
  <c r="BL1950" i="10"/>
  <c r="BM1949" i="10"/>
  <c r="BL1949" i="10"/>
  <c r="BP1948" i="10"/>
  <c r="BO1948" i="10"/>
  <c r="BM1948" i="10"/>
  <c r="BL1948" i="10"/>
  <c r="BM1947" i="10"/>
  <c r="BP1947" i="10" s="1"/>
  <c r="BL1947" i="10"/>
  <c r="BM1946" i="10"/>
  <c r="BL1946" i="10"/>
  <c r="BO1946" i="10" s="1"/>
  <c r="BM1945" i="10"/>
  <c r="BL1945" i="10"/>
  <c r="BM1944" i="10"/>
  <c r="BP1944" i="10" s="1"/>
  <c r="BL1944" i="10"/>
  <c r="BP1943" i="10"/>
  <c r="BM1943" i="10"/>
  <c r="BO1943" i="10" s="1"/>
  <c r="BL1943" i="10"/>
  <c r="BM1942" i="10"/>
  <c r="BP1942" i="10" s="1"/>
  <c r="BL1942" i="10"/>
  <c r="BM1941" i="10"/>
  <c r="BL1941" i="10"/>
  <c r="BM1940" i="10"/>
  <c r="BL1940" i="10"/>
  <c r="BO1940" i="10" s="1"/>
  <c r="BM1939" i="10"/>
  <c r="BP1939" i="10" s="1"/>
  <c r="BL1939" i="10"/>
  <c r="BM1938" i="10"/>
  <c r="BL1938" i="10"/>
  <c r="BM1937" i="10"/>
  <c r="BL1937" i="10"/>
  <c r="BO1937" i="10" s="1"/>
  <c r="BM1936" i="10"/>
  <c r="BP1936" i="10" s="1"/>
  <c r="BL1936" i="10"/>
  <c r="BM1935" i="10"/>
  <c r="BL1935" i="10"/>
  <c r="BO1935" i="10" s="1"/>
  <c r="BM1934" i="10"/>
  <c r="BL1934" i="10"/>
  <c r="BM1933" i="10"/>
  <c r="BP1933" i="10" s="1"/>
  <c r="BL1933" i="10"/>
  <c r="BM1932" i="10"/>
  <c r="BL1932" i="10"/>
  <c r="BO1932" i="10" s="1"/>
  <c r="BP1931" i="10"/>
  <c r="BM1931" i="10"/>
  <c r="BO1931" i="10" s="1"/>
  <c r="BL1931" i="10"/>
  <c r="BM1930" i="10"/>
  <c r="BL1930" i="10"/>
  <c r="BM1929" i="10"/>
  <c r="BL1929" i="10"/>
  <c r="BO1929" i="10" s="1"/>
  <c r="BM1928" i="10"/>
  <c r="BL1928" i="10"/>
  <c r="BO1928" i="10" s="1"/>
  <c r="BM1927" i="10"/>
  <c r="BL1927" i="10"/>
  <c r="BO1927" i="10" s="1"/>
  <c r="BM1926" i="10"/>
  <c r="BL1926" i="10"/>
  <c r="BO1926" i="10" s="1"/>
  <c r="BM1925" i="10"/>
  <c r="BP1925" i="10" s="1"/>
  <c r="BL1925" i="10"/>
  <c r="BP1924" i="10"/>
  <c r="BM1924" i="10"/>
  <c r="BL1924" i="10"/>
  <c r="BO1924" i="10" s="1"/>
  <c r="BM1923" i="10"/>
  <c r="BP1923" i="10" s="1"/>
  <c r="BL1923" i="10"/>
  <c r="BM1922" i="10"/>
  <c r="BL1922" i="10"/>
  <c r="BM1921" i="10"/>
  <c r="BL1921" i="10"/>
  <c r="BO1921" i="10" s="1"/>
  <c r="BM1920" i="10"/>
  <c r="BP1920" i="10" s="1"/>
  <c r="BL1920" i="10"/>
  <c r="BM1919" i="10"/>
  <c r="BL1919" i="10"/>
  <c r="BO1919" i="10" s="1"/>
  <c r="BM1918" i="10"/>
  <c r="BL1918" i="10"/>
  <c r="BO1918" i="10" s="1"/>
  <c r="BM1917" i="10"/>
  <c r="BL1917" i="10"/>
  <c r="BO1917" i="10" s="1"/>
  <c r="BM1916" i="10"/>
  <c r="BL1916" i="10"/>
  <c r="BO1916" i="10" s="1"/>
  <c r="BM1915" i="10"/>
  <c r="BL1915" i="10"/>
  <c r="BO1915" i="10" s="1"/>
  <c r="BP1914" i="10"/>
  <c r="BM1914" i="10"/>
  <c r="BL1914" i="10"/>
  <c r="BM1913" i="10"/>
  <c r="BL1913" i="10"/>
  <c r="BO1913" i="10" s="1"/>
  <c r="BM1912" i="10"/>
  <c r="BP1912" i="10" s="1"/>
  <c r="BL1912" i="10"/>
  <c r="BM1911" i="10"/>
  <c r="BL1911" i="10"/>
  <c r="BM1910" i="10"/>
  <c r="BL1910" i="10"/>
  <c r="BO1910" i="10" s="1"/>
  <c r="BM1909" i="10"/>
  <c r="BL1909" i="10"/>
  <c r="BM1908" i="10"/>
  <c r="BL1908" i="10"/>
  <c r="BO1907" i="10"/>
  <c r="BM1907" i="10"/>
  <c r="BL1907" i="10"/>
  <c r="BM1906" i="10"/>
  <c r="BL1906" i="10"/>
  <c r="BO1905" i="10"/>
  <c r="BM1905" i="10"/>
  <c r="BL1905" i="10"/>
  <c r="BM1904" i="10"/>
  <c r="BO1904" i="10" s="1"/>
  <c r="BL1904" i="10"/>
  <c r="BM1903" i="10"/>
  <c r="BL1903" i="10"/>
  <c r="BM1902" i="10"/>
  <c r="BL1902" i="10"/>
  <c r="BO1902" i="10" s="1"/>
  <c r="BM1901" i="10"/>
  <c r="BP1901" i="10" s="1"/>
  <c r="BL1901" i="10"/>
  <c r="BM1900" i="10"/>
  <c r="BL1900" i="10"/>
  <c r="BO1900" i="10" s="1"/>
  <c r="BM1899" i="10"/>
  <c r="BP1899" i="10" s="1"/>
  <c r="BL1899" i="10"/>
  <c r="BM1898" i="10"/>
  <c r="BL1898" i="10"/>
  <c r="BM1897" i="10"/>
  <c r="BL1897" i="10"/>
  <c r="BO1897" i="10" s="1"/>
  <c r="BM1896" i="10"/>
  <c r="BL1896" i="10"/>
  <c r="BM1895" i="10"/>
  <c r="BL1895" i="10"/>
  <c r="BM1894" i="10"/>
  <c r="BL1894" i="10"/>
  <c r="BM1893" i="10"/>
  <c r="BP1893" i="10" s="1"/>
  <c r="BL1893" i="10"/>
  <c r="BO1892" i="10"/>
  <c r="BM1892" i="10"/>
  <c r="BL1892" i="10"/>
  <c r="BM1891" i="10"/>
  <c r="BL1891" i="10"/>
  <c r="BP1890" i="10"/>
  <c r="BO1890" i="10"/>
  <c r="BM1890" i="10"/>
  <c r="BL1890" i="10"/>
  <c r="BM1889" i="10"/>
  <c r="BL1889" i="10"/>
  <c r="BO1889" i="10" s="1"/>
  <c r="BM1888" i="10"/>
  <c r="BL1888" i="10"/>
  <c r="BM1887" i="10"/>
  <c r="BP1887" i="10" s="1"/>
  <c r="BL1887" i="10"/>
  <c r="BM1886" i="10"/>
  <c r="BL1886" i="10"/>
  <c r="BM1885" i="10"/>
  <c r="BL1885" i="10"/>
  <c r="BM1884" i="10"/>
  <c r="BL1884" i="10"/>
  <c r="BO1884" i="10" s="1"/>
  <c r="BM1883" i="10"/>
  <c r="BL1883" i="10"/>
  <c r="BO1883" i="10" s="1"/>
  <c r="BM1882" i="10"/>
  <c r="BO1882" i="10" s="1"/>
  <c r="BL1882" i="10"/>
  <c r="BM1881" i="10"/>
  <c r="BL1881" i="10"/>
  <c r="BM1880" i="10"/>
  <c r="BL1880" i="10"/>
  <c r="BM1879" i="10"/>
  <c r="BL1879" i="10"/>
  <c r="BM1878" i="10"/>
  <c r="BL1878" i="10"/>
  <c r="BM1877" i="10"/>
  <c r="BL1877" i="10"/>
  <c r="BO1877" i="10" s="1"/>
  <c r="BM1876" i="10"/>
  <c r="BL1876" i="10"/>
  <c r="BO1876" i="10" s="1"/>
  <c r="BM1875" i="10"/>
  <c r="BL1875" i="10"/>
  <c r="BP1875" i="10" s="1"/>
  <c r="BM1874" i="10"/>
  <c r="BL1874" i="10"/>
  <c r="BP1873" i="10"/>
  <c r="BO1873" i="10"/>
  <c r="BM1873" i="10"/>
  <c r="BL1873" i="10"/>
  <c r="BM1872" i="10"/>
  <c r="BL1872" i="10"/>
  <c r="BO1872" i="10" s="1"/>
  <c r="BM1871" i="10"/>
  <c r="BL1871" i="10"/>
  <c r="BM1870" i="10"/>
  <c r="BL1870" i="10"/>
  <c r="BM1869" i="10"/>
  <c r="BL1869" i="10"/>
  <c r="BP1869" i="10" s="1"/>
  <c r="BM1868" i="10"/>
  <c r="BL1868" i="10"/>
  <c r="BP1868" i="10" s="1"/>
  <c r="BM1867" i="10"/>
  <c r="BL1867" i="10"/>
  <c r="BO1867" i="10" s="1"/>
  <c r="BO1866" i="10"/>
  <c r="BM1866" i="10"/>
  <c r="BP1866" i="10" s="1"/>
  <c r="BL1866" i="10"/>
  <c r="BM1865" i="10"/>
  <c r="BL1865" i="10"/>
  <c r="BO1865" i="10" s="1"/>
  <c r="BM1864" i="10"/>
  <c r="BL1864" i="10"/>
  <c r="BP1863" i="10"/>
  <c r="BM1863" i="10"/>
  <c r="BO1863" i="10" s="1"/>
  <c r="BL1863" i="10"/>
  <c r="BM1862" i="10"/>
  <c r="BP1862" i="10" s="1"/>
  <c r="BL1862" i="10"/>
  <c r="BM1861" i="10"/>
  <c r="BP1861" i="10" s="1"/>
  <c r="BL1861" i="10"/>
  <c r="BM1860" i="10"/>
  <c r="BO1860" i="10" s="1"/>
  <c r="BL1860" i="10"/>
  <c r="BM1859" i="10"/>
  <c r="BL1859" i="10"/>
  <c r="BO1859" i="10" s="1"/>
  <c r="BM1858" i="10"/>
  <c r="BL1858" i="10"/>
  <c r="BO1858" i="10" s="1"/>
  <c r="BM1857" i="10"/>
  <c r="BP1857" i="10" s="1"/>
  <c r="BL1857" i="10"/>
  <c r="BM1856" i="10"/>
  <c r="BP1856" i="10" s="1"/>
  <c r="BL1856" i="10"/>
  <c r="BM1855" i="10"/>
  <c r="BP1855" i="10" s="1"/>
  <c r="BL1855" i="10"/>
  <c r="BP1854" i="10"/>
  <c r="BM1854" i="10"/>
  <c r="BL1854" i="10"/>
  <c r="BO1854" i="10" s="1"/>
  <c r="BM1853" i="10"/>
  <c r="BL1853" i="10"/>
  <c r="BM1852" i="10"/>
  <c r="BL1852" i="10"/>
  <c r="BM1851" i="10"/>
  <c r="BP1851" i="10" s="1"/>
  <c r="BL1851" i="10"/>
  <c r="BO1851" i="10" s="1"/>
  <c r="BM1850" i="10"/>
  <c r="BP1850" i="10" s="1"/>
  <c r="BL1850" i="10"/>
  <c r="BM1849" i="10"/>
  <c r="BL1849" i="10"/>
  <c r="BM1848" i="10"/>
  <c r="BL1848" i="10"/>
  <c r="BM1847" i="10"/>
  <c r="BL1847" i="10"/>
  <c r="BM1846" i="10"/>
  <c r="BL1846" i="10"/>
  <c r="BM1845" i="10"/>
  <c r="BL1845" i="10"/>
  <c r="BM1844" i="10"/>
  <c r="BP1844" i="10" s="1"/>
  <c r="BL1844" i="10"/>
  <c r="BO1844" i="10" s="1"/>
  <c r="BM1843" i="10"/>
  <c r="BL1843" i="10"/>
  <c r="BM1842" i="10"/>
  <c r="BL1842" i="10"/>
  <c r="BP1841" i="10"/>
  <c r="BM1841" i="10"/>
  <c r="BL1841" i="10"/>
  <c r="BP1840" i="10"/>
  <c r="BM1840" i="10"/>
  <c r="BL1840" i="10"/>
  <c r="BP1839" i="10"/>
  <c r="BM1839" i="10"/>
  <c r="BL1839" i="10"/>
  <c r="BM1838" i="10"/>
  <c r="BL1838" i="10"/>
  <c r="BO1838" i="10" s="1"/>
  <c r="BM1837" i="10"/>
  <c r="BL1837" i="10"/>
  <c r="BO1837" i="10" s="1"/>
  <c r="BM1836" i="10"/>
  <c r="BL1836" i="10"/>
  <c r="BO1836" i="10" s="1"/>
  <c r="BM1835" i="10"/>
  <c r="BL1835" i="10"/>
  <c r="BO1835" i="10" s="1"/>
  <c r="BM1834" i="10"/>
  <c r="BL1834" i="10"/>
  <c r="BM1833" i="10"/>
  <c r="BL1833" i="10"/>
  <c r="BO1833" i="10" s="1"/>
  <c r="BO1832" i="10"/>
  <c r="BM1832" i="10"/>
  <c r="BL1832" i="10"/>
  <c r="BM1831" i="10"/>
  <c r="BL1831" i="10"/>
  <c r="BM1830" i="10"/>
  <c r="BL1830" i="10"/>
  <c r="BO1830" i="10" s="1"/>
  <c r="BM1829" i="10"/>
  <c r="BL1829" i="10"/>
  <c r="BO1829" i="10" s="1"/>
  <c r="BM1828" i="10"/>
  <c r="BP1828" i="10" s="1"/>
  <c r="BL1828" i="10"/>
  <c r="BO1828" i="10" s="1"/>
  <c r="BM1827" i="10"/>
  <c r="BP1827" i="10" s="1"/>
  <c r="BL1827" i="10"/>
  <c r="BM1826" i="10"/>
  <c r="BL1826" i="10"/>
  <c r="BM1825" i="10"/>
  <c r="BL1825" i="10"/>
  <c r="BM1824" i="10"/>
  <c r="BP1824" i="10" s="1"/>
  <c r="BL1824" i="10"/>
  <c r="BM1823" i="10"/>
  <c r="BL1823" i="10"/>
  <c r="BM1822" i="10"/>
  <c r="BP1822" i="10" s="1"/>
  <c r="BL1822" i="10"/>
  <c r="BM1821" i="10"/>
  <c r="BL1821" i="10"/>
  <c r="BO1821" i="10" s="1"/>
  <c r="BM1820" i="10"/>
  <c r="BL1820" i="10"/>
  <c r="BM1819" i="10"/>
  <c r="BP1819" i="10" s="1"/>
  <c r="BL1819" i="10"/>
  <c r="BO1819" i="10" s="1"/>
  <c r="BM1818" i="10"/>
  <c r="BL1818" i="10"/>
  <c r="BM1817" i="10"/>
  <c r="BL1817" i="10"/>
  <c r="BO1817" i="10" s="1"/>
  <c r="BM1816" i="10"/>
  <c r="BP1816" i="10" s="1"/>
  <c r="BL1816" i="10"/>
  <c r="BM1815" i="10"/>
  <c r="BL1815" i="10"/>
  <c r="BP1815" i="10" s="1"/>
  <c r="BM1814" i="10"/>
  <c r="BO1814" i="10" s="1"/>
  <c r="BL1814" i="10"/>
  <c r="BM1813" i="10"/>
  <c r="BL1813" i="10"/>
  <c r="BM1812" i="10"/>
  <c r="BL1812" i="10"/>
  <c r="BM1811" i="10"/>
  <c r="BL1811" i="10"/>
  <c r="BP1811" i="10" s="1"/>
  <c r="BM1810" i="10"/>
  <c r="BP1810" i="10" s="1"/>
  <c r="BL1810" i="10"/>
  <c r="BM1809" i="10"/>
  <c r="BL1809" i="10"/>
  <c r="BM1808" i="10"/>
  <c r="BL1808" i="10"/>
  <c r="BM1807" i="10"/>
  <c r="BL1807" i="10"/>
  <c r="BO1807" i="10" s="1"/>
  <c r="BM1806" i="10"/>
  <c r="BL1806" i="10"/>
  <c r="BO1806" i="10" s="1"/>
  <c r="BM1805" i="10"/>
  <c r="BL1805" i="10"/>
  <c r="BM1804" i="10"/>
  <c r="BL1804" i="10"/>
  <c r="BM1803" i="10"/>
  <c r="BL1803" i="10"/>
  <c r="BO1803" i="10" s="1"/>
  <c r="BO1802" i="10"/>
  <c r="BM1802" i="10"/>
  <c r="BL1802" i="10"/>
  <c r="BM1801" i="10"/>
  <c r="BL1801" i="10"/>
  <c r="BO1801" i="10" s="1"/>
  <c r="BO1800" i="10"/>
  <c r="BM1800" i="10"/>
  <c r="BP1800" i="10" s="1"/>
  <c r="BL1800" i="10"/>
  <c r="BM1799" i="10"/>
  <c r="BP1799" i="10" s="1"/>
  <c r="BL1799" i="10"/>
  <c r="BO1799" i="10" s="1"/>
  <c r="BM1798" i="10"/>
  <c r="BL1798" i="10"/>
  <c r="BO1798" i="10" s="1"/>
  <c r="BM1797" i="10"/>
  <c r="BL1797" i="10"/>
  <c r="BO1797" i="10" s="1"/>
  <c r="BM1796" i="10"/>
  <c r="BL1796" i="10"/>
  <c r="BM1795" i="10"/>
  <c r="BP1795" i="10" s="1"/>
  <c r="BL1795" i="10"/>
  <c r="BM1794" i="10"/>
  <c r="BL1794" i="10"/>
  <c r="BM1793" i="10"/>
  <c r="BL1793" i="10"/>
  <c r="BO1793" i="10" s="1"/>
  <c r="BM1792" i="10"/>
  <c r="BL1792" i="10"/>
  <c r="BO1792" i="10" s="1"/>
  <c r="BM1791" i="10"/>
  <c r="BL1791" i="10"/>
  <c r="BO1791" i="10" s="1"/>
  <c r="BM1790" i="10"/>
  <c r="BL1790" i="10"/>
  <c r="BM1789" i="10"/>
  <c r="BP1789" i="10" s="1"/>
  <c r="BL1789" i="10"/>
  <c r="BM1788" i="10"/>
  <c r="BO1788" i="10" s="1"/>
  <c r="BL1788" i="10"/>
  <c r="BM1787" i="10"/>
  <c r="BL1787" i="10"/>
  <c r="BO1787" i="10" s="1"/>
  <c r="BM1786" i="10"/>
  <c r="BL1786" i="10"/>
  <c r="BM1785" i="10"/>
  <c r="BL1785" i="10"/>
  <c r="BO1785" i="10" s="1"/>
  <c r="BM1784" i="10"/>
  <c r="BP1784" i="10" s="1"/>
  <c r="BL1784" i="10"/>
  <c r="BM1783" i="10"/>
  <c r="BL1783" i="10"/>
  <c r="BM1782" i="10"/>
  <c r="BO1782" i="10" s="1"/>
  <c r="BL1782" i="10"/>
  <c r="BO1781" i="10"/>
  <c r="BM1781" i="10"/>
  <c r="BP1781" i="10" s="1"/>
  <c r="BL1781" i="10"/>
  <c r="BM1780" i="10"/>
  <c r="BL1780" i="10"/>
  <c r="BM1779" i="10"/>
  <c r="BL1779" i="10"/>
  <c r="BO1779" i="10" s="1"/>
  <c r="BP1778" i="10"/>
  <c r="BM1778" i="10"/>
  <c r="BL1778" i="10"/>
  <c r="BO1778" i="10" s="1"/>
  <c r="BM1777" i="10"/>
  <c r="BL1777" i="10"/>
  <c r="BO1776" i="10"/>
  <c r="BM1776" i="10"/>
  <c r="BL1776" i="10"/>
  <c r="BM1775" i="10"/>
  <c r="BL1775" i="10"/>
  <c r="BO1775" i="10" s="1"/>
  <c r="BM1774" i="10"/>
  <c r="BL1774" i="10"/>
  <c r="BM1773" i="10"/>
  <c r="BP1773" i="10" s="1"/>
  <c r="BL1773" i="10"/>
  <c r="BM1772" i="10"/>
  <c r="BL1772" i="10"/>
  <c r="BO1772" i="10" s="1"/>
  <c r="BM1771" i="10"/>
  <c r="BL1771" i="10"/>
  <c r="BM1770" i="10"/>
  <c r="BP1770" i="10" s="1"/>
  <c r="BL1770" i="10"/>
  <c r="BM1769" i="10"/>
  <c r="BP1769" i="10" s="1"/>
  <c r="BL1769" i="10"/>
  <c r="BO1769" i="10" s="1"/>
  <c r="BM1768" i="10"/>
  <c r="BP1768" i="10" s="1"/>
  <c r="BL1768" i="10"/>
  <c r="BM1767" i="10"/>
  <c r="BL1767" i="10"/>
  <c r="BO1767" i="10" s="1"/>
  <c r="BP1766" i="10"/>
  <c r="BM1766" i="10"/>
  <c r="BL1766" i="10"/>
  <c r="BM1765" i="10"/>
  <c r="BL1765" i="10"/>
  <c r="BO1765" i="10" s="1"/>
  <c r="BM1764" i="10"/>
  <c r="BL1764" i="10"/>
  <c r="BM1763" i="10"/>
  <c r="BL1763" i="10"/>
  <c r="BM1762" i="10"/>
  <c r="BL1762" i="10"/>
  <c r="BO1762" i="10" s="1"/>
  <c r="BM1761" i="10"/>
  <c r="BP1761" i="10" s="1"/>
  <c r="BL1761" i="10"/>
  <c r="BO1760" i="10"/>
  <c r="BM1760" i="10"/>
  <c r="BP1760" i="10" s="1"/>
  <c r="BL1760" i="10"/>
  <c r="BM1759" i="10"/>
  <c r="BL1759" i="10"/>
  <c r="BM1758" i="10"/>
  <c r="BL1758" i="10"/>
  <c r="BO1758" i="10" s="1"/>
  <c r="BO1757" i="10"/>
  <c r="BM1757" i="10"/>
  <c r="BL1757" i="10"/>
  <c r="BM1756" i="10"/>
  <c r="BP1756" i="10" s="1"/>
  <c r="BL1756" i="10"/>
  <c r="BM1755" i="10"/>
  <c r="BL1755" i="10"/>
  <c r="BM1754" i="10"/>
  <c r="BL1754" i="10"/>
  <c r="BO1754" i="10" s="1"/>
  <c r="BP1753" i="10"/>
  <c r="BM1753" i="10"/>
  <c r="BL1753" i="10"/>
  <c r="BM1752" i="10"/>
  <c r="BL1752" i="10"/>
  <c r="BO1752" i="10" s="1"/>
  <c r="BP1751" i="10"/>
  <c r="BM1751" i="10"/>
  <c r="BL1751" i="10"/>
  <c r="BO1751" i="10" s="1"/>
  <c r="BM1750" i="10"/>
  <c r="BL1750" i="10"/>
  <c r="BO1750" i="10" s="1"/>
  <c r="BM1749" i="10"/>
  <c r="BL1749" i="10"/>
  <c r="BO1749" i="10" s="1"/>
  <c r="BM1748" i="10"/>
  <c r="BL1748" i="10"/>
  <c r="BP1748" i="10" s="1"/>
  <c r="BO1747" i="10"/>
  <c r="BM1747" i="10"/>
  <c r="BL1747" i="10"/>
  <c r="BM1746" i="10"/>
  <c r="BL1746" i="10"/>
  <c r="BM1745" i="10"/>
  <c r="BL1745" i="10"/>
  <c r="BM1744" i="10"/>
  <c r="BL1744" i="10"/>
  <c r="BO1744" i="10" s="1"/>
  <c r="BM1743" i="10"/>
  <c r="BL1743" i="10"/>
  <c r="BM1742" i="10"/>
  <c r="BL1742" i="10"/>
  <c r="BO1742" i="10" s="1"/>
  <c r="BM1741" i="10"/>
  <c r="BP1741" i="10" s="1"/>
  <c r="BL1741" i="10"/>
  <c r="BM1740" i="10"/>
  <c r="BP1740" i="10" s="1"/>
  <c r="BL1740" i="10"/>
  <c r="BM1739" i="10"/>
  <c r="BL1739" i="10"/>
  <c r="BM1738" i="10"/>
  <c r="BL1738" i="10"/>
  <c r="BM1737" i="10"/>
  <c r="BL1737" i="10"/>
  <c r="BO1737" i="10" s="1"/>
  <c r="BM1736" i="10"/>
  <c r="BP1736" i="10" s="1"/>
  <c r="BL1736" i="10"/>
  <c r="BM1735" i="10"/>
  <c r="BL1735" i="10"/>
  <c r="BO1735" i="10" s="1"/>
  <c r="BM1734" i="10"/>
  <c r="BL1734" i="10"/>
  <c r="BO1734" i="10" s="1"/>
  <c r="BM1733" i="10"/>
  <c r="BO1733" i="10" s="1"/>
  <c r="BL1733" i="10"/>
  <c r="BM1732" i="10"/>
  <c r="BL1732" i="10"/>
  <c r="BO1732" i="10" s="1"/>
  <c r="BM1731" i="10"/>
  <c r="BP1731" i="10" s="1"/>
  <c r="BL1731" i="10"/>
  <c r="BM1730" i="10"/>
  <c r="BL1730" i="10"/>
  <c r="BM1729" i="10"/>
  <c r="BL1729" i="10"/>
  <c r="BO1729" i="10" s="1"/>
  <c r="BP1728" i="10"/>
  <c r="BO1728" i="10"/>
  <c r="BM1728" i="10"/>
  <c r="BL1728" i="10"/>
  <c r="BM1727" i="10"/>
  <c r="BL1727" i="10"/>
  <c r="BO1727" i="10" s="1"/>
  <c r="BM1726" i="10"/>
  <c r="BL1726" i="10"/>
  <c r="BM1725" i="10"/>
  <c r="BL1725" i="10"/>
  <c r="BO1725" i="10" s="1"/>
  <c r="BM1724" i="10"/>
  <c r="BP1724" i="10" s="1"/>
  <c r="BL1724" i="10"/>
  <c r="BM1723" i="10"/>
  <c r="BL1723" i="10"/>
  <c r="BO1723" i="10" s="1"/>
  <c r="BM1722" i="10"/>
  <c r="BP1722" i="10" s="1"/>
  <c r="BL1722" i="10"/>
  <c r="BO1721" i="10"/>
  <c r="BM1721" i="10"/>
  <c r="BL1721" i="10"/>
  <c r="BM1720" i="10"/>
  <c r="BP1720" i="10" s="1"/>
  <c r="BL1720" i="10"/>
  <c r="BM1719" i="10"/>
  <c r="BL1719" i="10"/>
  <c r="BM1718" i="10"/>
  <c r="BL1718" i="10"/>
  <c r="BM1717" i="10"/>
  <c r="BP1717" i="10" s="1"/>
  <c r="BL1717" i="10"/>
  <c r="BM1716" i="10"/>
  <c r="BL1716" i="10"/>
  <c r="BO1716" i="10" s="1"/>
  <c r="BM1715" i="10"/>
  <c r="BL1715" i="10"/>
  <c r="BP1714" i="10"/>
  <c r="BM1714" i="10"/>
  <c r="BO1714" i="10" s="1"/>
  <c r="BL1714" i="10"/>
  <c r="BM1713" i="10"/>
  <c r="BL1713" i="10"/>
  <c r="BM1712" i="10"/>
  <c r="BL1712" i="10"/>
  <c r="BO1712" i="10" s="1"/>
  <c r="BP1711" i="10"/>
  <c r="BM1711" i="10"/>
  <c r="BL1711" i="10"/>
  <c r="BO1711" i="10" s="1"/>
  <c r="BM1710" i="10"/>
  <c r="BL1710" i="10"/>
  <c r="BO1710" i="10" s="1"/>
  <c r="BM1709" i="10"/>
  <c r="BP1709" i="10" s="1"/>
  <c r="BL1709" i="10"/>
  <c r="BM1708" i="10"/>
  <c r="BL1708" i="10"/>
  <c r="BM1707" i="10"/>
  <c r="BL1707" i="10"/>
  <c r="BM1706" i="10"/>
  <c r="BL1706" i="10"/>
  <c r="BM1705" i="10"/>
  <c r="BL1705" i="10"/>
  <c r="BM1704" i="10"/>
  <c r="BL1704" i="10"/>
  <c r="BM1703" i="10"/>
  <c r="BL1703" i="10"/>
  <c r="BO1703" i="10" s="1"/>
  <c r="BM1702" i="10"/>
  <c r="BL1702" i="10"/>
  <c r="BM1701" i="10"/>
  <c r="BL1701" i="10"/>
  <c r="BM1700" i="10"/>
  <c r="BL1700" i="10"/>
  <c r="BM1699" i="10"/>
  <c r="BL1699" i="10"/>
  <c r="BP1698" i="10"/>
  <c r="BO1698" i="10"/>
  <c r="BM1698" i="10"/>
  <c r="BL1698" i="10"/>
  <c r="BM1697" i="10"/>
  <c r="BL1697" i="10"/>
  <c r="BO1696" i="10"/>
  <c r="BM1696" i="10"/>
  <c r="BP1696" i="10" s="1"/>
  <c r="BL1696" i="10"/>
  <c r="BM1695" i="10"/>
  <c r="BP1695" i="10" s="1"/>
  <c r="BL1695" i="10"/>
  <c r="BO1695" i="10" s="1"/>
  <c r="BO1694" i="10"/>
  <c r="BM1694" i="10"/>
  <c r="BL1694" i="10"/>
  <c r="BM1693" i="10"/>
  <c r="BP1693" i="10" s="1"/>
  <c r="BL1693" i="10"/>
  <c r="BM1692" i="10"/>
  <c r="BL1692" i="10"/>
  <c r="BM1691" i="10"/>
  <c r="BO1691" i="10" s="1"/>
  <c r="BL1691" i="10"/>
  <c r="BM1690" i="10"/>
  <c r="BL1690" i="10"/>
  <c r="BP1690" i="10" s="1"/>
  <c r="BM1689" i="10"/>
  <c r="BP1689" i="10" s="1"/>
  <c r="BL1689" i="10"/>
  <c r="BO1688" i="10"/>
  <c r="BM1688" i="10"/>
  <c r="BP1688" i="10" s="1"/>
  <c r="BL1688" i="10"/>
  <c r="BM1687" i="10"/>
  <c r="BL1687" i="10"/>
  <c r="BO1687" i="10" s="1"/>
  <c r="BM1686" i="10"/>
  <c r="BP1686" i="10" s="1"/>
  <c r="BL1686" i="10"/>
  <c r="BM1685" i="10"/>
  <c r="BP1685" i="10" s="1"/>
  <c r="BL1685" i="10"/>
  <c r="BO1685" i="10" s="1"/>
  <c r="BM1684" i="10"/>
  <c r="BL1684" i="10"/>
  <c r="BM1683" i="10"/>
  <c r="BP1683" i="10" s="1"/>
  <c r="BL1683" i="10"/>
  <c r="BM1682" i="10"/>
  <c r="BL1682" i="10"/>
  <c r="BO1682" i="10" s="1"/>
  <c r="BM1681" i="10"/>
  <c r="BP1681" i="10" s="1"/>
  <c r="BL1681" i="10"/>
  <c r="BM1680" i="10"/>
  <c r="BP1680" i="10" s="1"/>
  <c r="BL1680" i="10"/>
  <c r="BM1679" i="10"/>
  <c r="BL1679" i="10"/>
  <c r="BO1679" i="10" s="1"/>
  <c r="BM1678" i="10"/>
  <c r="BL1678" i="10"/>
  <c r="BO1678" i="10" s="1"/>
  <c r="BM1677" i="10"/>
  <c r="BL1677" i="10"/>
  <c r="BO1677" i="10" s="1"/>
  <c r="BM1676" i="10"/>
  <c r="BP1676" i="10" s="1"/>
  <c r="BL1676" i="10"/>
  <c r="BM1675" i="10"/>
  <c r="BL1675" i="10"/>
  <c r="BO1675" i="10" s="1"/>
  <c r="BM1674" i="10"/>
  <c r="BP1674" i="10" s="1"/>
  <c r="BL1674" i="10"/>
  <c r="BP1673" i="10"/>
  <c r="BM1673" i="10"/>
  <c r="BO1673" i="10" s="1"/>
  <c r="BL1673" i="10"/>
  <c r="BM1672" i="10"/>
  <c r="BP1672" i="10" s="1"/>
  <c r="BL1672" i="10"/>
  <c r="BM1671" i="10"/>
  <c r="BL1671" i="10"/>
  <c r="BO1671" i="10" s="1"/>
  <c r="BM1670" i="10"/>
  <c r="BL1670" i="10"/>
  <c r="BM1669" i="10"/>
  <c r="BO1669" i="10" s="1"/>
  <c r="BL1669" i="10"/>
  <c r="BM1668" i="10"/>
  <c r="BL1668" i="10"/>
  <c r="BM1667" i="10"/>
  <c r="BL1667" i="10"/>
  <c r="BO1667" i="10" s="1"/>
  <c r="BM1666" i="10"/>
  <c r="BL1666" i="10"/>
  <c r="BO1666" i="10" s="1"/>
  <c r="BP1665" i="10"/>
  <c r="BM1665" i="10"/>
  <c r="BL1665" i="10"/>
  <c r="BP1664" i="10"/>
  <c r="BM1664" i="10"/>
  <c r="BL1664" i="10"/>
  <c r="BO1664" i="10" s="1"/>
  <c r="BP1663" i="10"/>
  <c r="BO1663" i="10"/>
  <c r="BM1663" i="10"/>
  <c r="BL1663" i="10"/>
  <c r="BM1662" i="10"/>
  <c r="BL1662" i="10"/>
  <c r="BM1661" i="10"/>
  <c r="BL1661" i="10"/>
  <c r="BO1661" i="10" s="1"/>
  <c r="BM1660" i="10"/>
  <c r="BL1660" i="10"/>
  <c r="BM1659" i="10"/>
  <c r="BL1659" i="10"/>
  <c r="BM1658" i="10"/>
  <c r="BL1658" i="10"/>
  <c r="BO1658" i="10" s="1"/>
  <c r="BO1657" i="10"/>
  <c r="BM1657" i="10"/>
  <c r="BL1657" i="10"/>
  <c r="BM1656" i="10"/>
  <c r="BL1656" i="10"/>
  <c r="BO1656" i="10" s="1"/>
  <c r="BM1655" i="10"/>
  <c r="BL1655" i="10"/>
  <c r="BM1654" i="10"/>
  <c r="BL1654" i="10"/>
  <c r="BO1654" i="10" s="1"/>
  <c r="BM1653" i="10"/>
  <c r="BP1653" i="10" s="1"/>
  <c r="BL1653" i="10"/>
  <c r="BM1652" i="10"/>
  <c r="BL1652" i="10"/>
  <c r="BO1652" i="10" s="1"/>
  <c r="BM1651" i="10"/>
  <c r="BL1651" i="10"/>
  <c r="BP1651" i="10" s="1"/>
  <c r="BM1650" i="10"/>
  <c r="BL1650" i="10"/>
  <c r="BP1650" i="10" s="1"/>
  <c r="BM1649" i="10"/>
  <c r="BL1649" i="10"/>
  <c r="BO1649" i="10" s="1"/>
  <c r="BM1648" i="10"/>
  <c r="BP1648" i="10" s="1"/>
  <c r="BL1648" i="10"/>
  <c r="BO1648" i="10" s="1"/>
  <c r="BM1647" i="10"/>
  <c r="BL1647" i="10"/>
  <c r="BO1647" i="10" s="1"/>
  <c r="BO1646" i="10"/>
  <c r="BM1646" i="10"/>
  <c r="BP1646" i="10" s="1"/>
  <c r="BL1646" i="10"/>
  <c r="BM1645" i="10"/>
  <c r="BL1645" i="10"/>
  <c r="BM1644" i="10"/>
  <c r="BP1644" i="10" s="1"/>
  <c r="BL1644" i="10"/>
  <c r="BM1643" i="10"/>
  <c r="BL1643" i="10"/>
  <c r="BM1642" i="10"/>
  <c r="BL1642" i="10"/>
  <c r="BO1642" i="10" s="1"/>
  <c r="BO1641" i="10"/>
  <c r="BM1641" i="10"/>
  <c r="BL1641" i="10"/>
  <c r="BM1640" i="10"/>
  <c r="BL1640" i="10"/>
  <c r="BM1639" i="10"/>
  <c r="BL1639" i="10"/>
  <c r="BO1639" i="10" s="1"/>
  <c r="BM1638" i="10"/>
  <c r="BL1638" i="10"/>
  <c r="BO1638" i="10" s="1"/>
  <c r="BM1637" i="10"/>
  <c r="BL1637" i="10"/>
  <c r="BM1636" i="10"/>
  <c r="BL1636" i="10"/>
  <c r="BM1635" i="10"/>
  <c r="BL1635" i="10"/>
  <c r="BO1635" i="10" s="1"/>
  <c r="BM1634" i="10"/>
  <c r="BL1634" i="10"/>
  <c r="BM1633" i="10"/>
  <c r="BL1633" i="10"/>
  <c r="BM1632" i="10"/>
  <c r="BL1632" i="10"/>
  <c r="BM1631" i="10"/>
  <c r="BL1631" i="10"/>
  <c r="BO1631" i="10" s="1"/>
  <c r="BM1630" i="10"/>
  <c r="BL1630" i="10"/>
  <c r="BM1629" i="10"/>
  <c r="BL1629" i="10"/>
  <c r="BM1628" i="10"/>
  <c r="BL1628" i="10"/>
  <c r="BM1627" i="10"/>
  <c r="BP1627" i="10" s="1"/>
  <c r="BL1627" i="10"/>
  <c r="BM1626" i="10"/>
  <c r="BP1626" i="10" s="1"/>
  <c r="BL1626" i="10"/>
  <c r="BO1626" i="10" s="1"/>
  <c r="BM1625" i="10"/>
  <c r="BL1625" i="10"/>
  <c r="BO1625" i="10" s="1"/>
  <c r="BP1624" i="10"/>
  <c r="BO1624" i="10"/>
  <c r="BM1624" i="10"/>
  <c r="BL1624" i="10"/>
  <c r="BM1623" i="10"/>
  <c r="BL1623" i="10"/>
  <c r="BM1622" i="10"/>
  <c r="BL1622" i="10"/>
  <c r="BO1622" i="10" s="1"/>
  <c r="BM1621" i="10"/>
  <c r="BL1621" i="10"/>
  <c r="BM1620" i="10"/>
  <c r="BL1620" i="10"/>
  <c r="BM1619" i="10"/>
  <c r="BL1619" i="10"/>
  <c r="BO1619" i="10" s="1"/>
  <c r="BM1618" i="10"/>
  <c r="BP1618" i="10" s="1"/>
  <c r="BL1618" i="10"/>
  <c r="BO1618" i="10" s="1"/>
  <c r="BM1617" i="10"/>
  <c r="BL1617" i="10"/>
  <c r="BO1617" i="10" s="1"/>
  <c r="BM1616" i="10"/>
  <c r="BL1616" i="10"/>
  <c r="BO1616" i="10" s="1"/>
  <c r="BM1615" i="10"/>
  <c r="BP1615" i="10" s="1"/>
  <c r="BL1615" i="10"/>
  <c r="BM1614" i="10"/>
  <c r="BL1614" i="10"/>
  <c r="BM1613" i="10"/>
  <c r="BL1613" i="10"/>
  <c r="BO1613" i="10" s="1"/>
  <c r="BM1612" i="10"/>
  <c r="BL1612" i="10"/>
  <c r="BM1611" i="10"/>
  <c r="BL1611" i="10"/>
  <c r="BM1610" i="10"/>
  <c r="BL1610" i="10"/>
  <c r="BO1610" i="10" s="1"/>
  <c r="BM1609" i="10"/>
  <c r="BL1609" i="10"/>
  <c r="BO1609" i="10" s="1"/>
  <c r="BM1608" i="10"/>
  <c r="BL1608" i="10"/>
  <c r="BO1607" i="10"/>
  <c r="BM1607" i="10"/>
  <c r="BL1607" i="10"/>
  <c r="BM1606" i="10"/>
  <c r="BL1606" i="10"/>
  <c r="BM1605" i="10"/>
  <c r="BL1605" i="10"/>
  <c r="BM1604" i="10"/>
  <c r="BL1604" i="10"/>
  <c r="BM1603" i="10"/>
  <c r="BP1603" i="10" s="1"/>
  <c r="BL1603" i="10"/>
  <c r="BO1602" i="10"/>
  <c r="BM1602" i="10"/>
  <c r="BP1602" i="10" s="1"/>
  <c r="BL1602" i="10"/>
  <c r="BM1601" i="10"/>
  <c r="BP1601" i="10" s="1"/>
  <c r="BL1601" i="10"/>
  <c r="BO1601" i="10" s="1"/>
  <c r="BM1600" i="10"/>
  <c r="BO1600" i="10" s="1"/>
  <c r="BL1600" i="10"/>
  <c r="BM1599" i="10"/>
  <c r="BL1599" i="10"/>
  <c r="BM1598" i="10"/>
  <c r="BL1598" i="10"/>
  <c r="BO1597" i="10"/>
  <c r="BM1597" i="10"/>
  <c r="BL1597" i="10"/>
  <c r="BM1596" i="10"/>
  <c r="BL1596" i="10"/>
  <c r="BM1595" i="10"/>
  <c r="BL1595" i="10"/>
  <c r="BM1594" i="10"/>
  <c r="BL1594" i="10"/>
  <c r="BP1594" i="10" s="1"/>
  <c r="BM1593" i="10"/>
  <c r="BL1593" i="10"/>
  <c r="BM1592" i="10"/>
  <c r="BO1592" i="10" s="1"/>
  <c r="BL1592" i="10"/>
  <c r="BM1591" i="10"/>
  <c r="BP1591" i="10" s="1"/>
  <c r="BL1591" i="10"/>
  <c r="BP1590" i="10"/>
  <c r="BO1590" i="10"/>
  <c r="BM1590" i="10"/>
  <c r="BL1590" i="10"/>
  <c r="BM1589" i="10"/>
  <c r="BL1589" i="10"/>
  <c r="BO1589" i="10" s="1"/>
  <c r="BM1588" i="10"/>
  <c r="BL1588" i="10"/>
  <c r="BO1588" i="10" s="1"/>
  <c r="BO1587" i="10"/>
  <c r="BM1587" i="10"/>
  <c r="BP1587" i="10" s="1"/>
  <c r="BL1587" i="10"/>
  <c r="BM1586" i="10"/>
  <c r="BL1586" i="10"/>
  <c r="BM1585" i="10"/>
  <c r="BL1585" i="10"/>
  <c r="BM1584" i="10"/>
  <c r="BL1584" i="10"/>
  <c r="BM1583" i="10"/>
  <c r="BL1583" i="10"/>
  <c r="BM1582" i="10"/>
  <c r="BO1582" i="10" s="1"/>
  <c r="BL1582" i="10"/>
  <c r="BM1581" i="10"/>
  <c r="BL1581" i="10"/>
  <c r="BM1580" i="10"/>
  <c r="BP1580" i="10" s="1"/>
  <c r="BL1580" i="10"/>
  <c r="BM1579" i="10"/>
  <c r="BL1579" i="10"/>
  <c r="BO1579" i="10" s="1"/>
  <c r="BM1578" i="10"/>
  <c r="BL1578" i="10"/>
  <c r="BM1577" i="10"/>
  <c r="BL1577" i="10"/>
  <c r="BM1576" i="10"/>
  <c r="BP1576" i="10" s="1"/>
  <c r="BL1576" i="10"/>
  <c r="BO1576" i="10" s="1"/>
  <c r="BM1575" i="10"/>
  <c r="BL1575" i="10"/>
  <c r="BP1575" i="10" s="1"/>
  <c r="BM1574" i="10"/>
  <c r="BL1574" i="10"/>
  <c r="BP1573" i="10"/>
  <c r="BM1573" i="10"/>
  <c r="BO1573" i="10" s="1"/>
  <c r="BL1573" i="10"/>
  <c r="BM1572" i="10"/>
  <c r="BL1572" i="10"/>
  <c r="BM1571" i="10"/>
  <c r="BL1571" i="10"/>
  <c r="BP1571" i="10" s="1"/>
  <c r="BM1570" i="10"/>
  <c r="BL1570" i="10"/>
  <c r="BM1569" i="10"/>
  <c r="BL1569" i="10"/>
  <c r="BO1569" i="10" s="1"/>
  <c r="BP1568" i="10"/>
  <c r="BO1568" i="10"/>
  <c r="BM1568" i="10"/>
  <c r="BL1568" i="10"/>
  <c r="BM1567" i="10"/>
  <c r="BL1567" i="10"/>
  <c r="BM1566" i="10"/>
  <c r="BP1566" i="10" s="1"/>
  <c r="BL1566" i="10"/>
  <c r="BM1565" i="10"/>
  <c r="BL1565" i="10"/>
  <c r="BO1565" i="10" s="1"/>
  <c r="BP1564" i="10"/>
  <c r="BO1564" i="10"/>
  <c r="BM1564" i="10"/>
  <c r="BL1564" i="10"/>
  <c r="BO1563" i="10"/>
  <c r="BM1563" i="10"/>
  <c r="BP1563" i="10" s="1"/>
  <c r="BL1563" i="10"/>
  <c r="BM1562" i="10"/>
  <c r="BL1562" i="10"/>
  <c r="BO1562" i="10" s="1"/>
  <c r="BM1561" i="10"/>
  <c r="BL1561" i="10"/>
  <c r="BM1560" i="10"/>
  <c r="BL1560" i="10"/>
  <c r="BP1560" i="10" s="1"/>
  <c r="BM1559" i="10"/>
  <c r="BP1559" i="10" s="1"/>
  <c r="BL1559" i="10"/>
  <c r="BM1558" i="10"/>
  <c r="BL1558" i="10"/>
  <c r="BO1558" i="10" s="1"/>
  <c r="BM1557" i="10"/>
  <c r="BL1557" i="10"/>
  <c r="BM1556" i="10"/>
  <c r="BO1556" i="10" s="1"/>
  <c r="BL1556" i="10"/>
  <c r="BM1555" i="10"/>
  <c r="BL1555" i="10"/>
  <c r="BO1555" i="10" s="1"/>
  <c r="BM1554" i="10"/>
  <c r="BP1554" i="10" s="1"/>
  <c r="BL1554" i="10"/>
  <c r="BM1553" i="10"/>
  <c r="BL1553" i="10"/>
  <c r="BM1552" i="10"/>
  <c r="BL1552" i="10"/>
  <c r="BO1552" i="10" s="1"/>
  <c r="BM1551" i="10"/>
  <c r="BO1551" i="10" s="1"/>
  <c r="BL1551" i="10"/>
  <c r="BM1550" i="10"/>
  <c r="BL1550" i="10"/>
  <c r="BO1550" i="10" s="1"/>
  <c r="BM1549" i="10"/>
  <c r="BP1549" i="10" s="1"/>
  <c r="BL1549" i="10"/>
  <c r="BO1549" i="10" s="1"/>
  <c r="BP1548" i="10"/>
  <c r="BM1548" i="10"/>
  <c r="BO1548" i="10" s="1"/>
  <c r="BL1548" i="10"/>
  <c r="BO1547" i="10"/>
  <c r="BM1547" i="10"/>
  <c r="BP1547" i="10" s="1"/>
  <c r="BL1547" i="10"/>
  <c r="BM1546" i="10"/>
  <c r="BL1546" i="10"/>
  <c r="BM1545" i="10"/>
  <c r="BO1545" i="10" s="1"/>
  <c r="BL1545" i="10"/>
  <c r="BM1544" i="10"/>
  <c r="BP1544" i="10" s="1"/>
  <c r="BL1544" i="10"/>
  <c r="BM1543" i="10"/>
  <c r="BL1543" i="10"/>
  <c r="BO1543" i="10" s="1"/>
  <c r="BM1542" i="10"/>
  <c r="BL1542" i="10"/>
  <c r="BM1541" i="10"/>
  <c r="BL1541" i="10"/>
  <c r="BP1540" i="10"/>
  <c r="BM1540" i="10"/>
  <c r="BL1540" i="10"/>
  <c r="BM1539" i="10"/>
  <c r="BL1539" i="10"/>
  <c r="BM1538" i="10"/>
  <c r="BL1538" i="10"/>
  <c r="BM1537" i="10"/>
  <c r="BP1537" i="10" s="1"/>
  <c r="BL1537" i="10"/>
  <c r="BM1536" i="10"/>
  <c r="BL1536" i="10"/>
  <c r="BM1535" i="10"/>
  <c r="BL1535" i="10"/>
  <c r="BO1535" i="10" s="1"/>
  <c r="BM1534" i="10"/>
  <c r="BL1534" i="10"/>
  <c r="BO1534" i="10" s="1"/>
  <c r="BM1533" i="10"/>
  <c r="BL1533" i="10"/>
  <c r="BM1532" i="10"/>
  <c r="BO1532" i="10" s="1"/>
  <c r="BL1532" i="10"/>
  <c r="BM1531" i="10"/>
  <c r="BL1531" i="10"/>
  <c r="BO1531" i="10" s="1"/>
  <c r="BM1530" i="10"/>
  <c r="BL1530" i="10"/>
  <c r="BM1529" i="10"/>
  <c r="BP1529" i="10" s="1"/>
  <c r="BL1529" i="10"/>
  <c r="BO1529" i="10" s="1"/>
  <c r="BM1528" i="10"/>
  <c r="BL1528" i="10"/>
  <c r="BO1528" i="10" s="1"/>
  <c r="BM1527" i="10"/>
  <c r="BL1527" i="10"/>
  <c r="BM1526" i="10"/>
  <c r="BL1526" i="10"/>
  <c r="BP1525" i="10"/>
  <c r="BO1525" i="10"/>
  <c r="BM1525" i="10"/>
  <c r="BL1525" i="10"/>
  <c r="BM1524" i="10"/>
  <c r="BL1524" i="10"/>
  <c r="BM1523" i="10"/>
  <c r="BP1523" i="10" s="1"/>
  <c r="BL1523" i="10"/>
  <c r="BM1522" i="10"/>
  <c r="BL1522" i="10"/>
  <c r="BM1521" i="10"/>
  <c r="BP1521" i="10" s="1"/>
  <c r="BL1521" i="10"/>
  <c r="BM1520" i="10"/>
  <c r="BP1520" i="10" s="1"/>
  <c r="BL1520" i="10"/>
  <c r="BO1520" i="10" s="1"/>
  <c r="BM1519" i="10"/>
  <c r="BL1519" i="10"/>
  <c r="BO1519" i="10" s="1"/>
  <c r="BM1518" i="10"/>
  <c r="BL1518" i="10"/>
  <c r="BM1517" i="10"/>
  <c r="BL1517" i="10"/>
  <c r="BO1517" i="10" s="1"/>
  <c r="BM1516" i="10"/>
  <c r="BL1516" i="10"/>
  <c r="BM1515" i="10"/>
  <c r="BL1515" i="10"/>
  <c r="BM1514" i="10"/>
  <c r="BL1514" i="10"/>
  <c r="BO1514" i="10" s="1"/>
  <c r="BM1513" i="10"/>
  <c r="BP1513" i="10" s="1"/>
  <c r="BL1513" i="10"/>
  <c r="BM1512" i="10"/>
  <c r="BL1512" i="10"/>
  <c r="BO1512" i="10" s="1"/>
  <c r="BM1511" i="10"/>
  <c r="BP1511" i="10" s="1"/>
  <c r="BL1511" i="10"/>
  <c r="BO1511" i="10" s="1"/>
  <c r="BM1510" i="10"/>
  <c r="BL1510" i="10"/>
  <c r="BM1509" i="10"/>
  <c r="BL1509" i="10"/>
  <c r="BP1508" i="10"/>
  <c r="BM1508" i="10"/>
  <c r="BL1508" i="10"/>
  <c r="BM1507" i="10"/>
  <c r="BL1507" i="10"/>
  <c r="BM1506" i="10"/>
  <c r="BL1506" i="10"/>
  <c r="BO1505" i="10"/>
  <c r="BM1505" i="10"/>
  <c r="BP1505" i="10" s="1"/>
  <c r="BL1505" i="10"/>
  <c r="BM1504" i="10"/>
  <c r="BL1504" i="10"/>
  <c r="BO1504" i="10" s="1"/>
  <c r="BP1503" i="10"/>
  <c r="BM1503" i="10"/>
  <c r="BL1503" i="10"/>
  <c r="BO1502" i="10"/>
  <c r="BM1502" i="10"/>
  <c r="BL1502" i="10"/>
  <c r="BM1501" i="10"/>
  <c r="BP1501" i="10" s="1"/>
  <c r="BL1501" i="10"/>
  <c r="BO1501" i="10" s="1"/>
  <c r="BM1500" i="10"/>
  <c r="BL1500" i="10"/>
  <c r="BM1499" i="10"/>
  <c r="BL1499" i="10"/>
  <c r="BM1498" i="10"/>
  <c r="BL1498" i="10"/>
  <c r="BO1498" i="10" s="1"/>
  <c r="BM1497" i="10"/>
  <c r="BL1497" i="10"/>
  <c r="BO1497" i="10" s="1"/>
  <c r="BP1496" i="10"/>
  <c r="BO1496" i="10"/>
  <c r="BM1496" i="10"/>
  <c r="BL1496" i="10"/>
  <c r="BM1495" i="10"/>
  <c r="BL1495" i="10"/>
  <c r="BO1495" i="10" s="1"/>
  <c r="BP1494" i="10"/>
  <c r="BO1494" i="10"/>
  <c r="BM1494" i="10"/>
  <c r="BL1494" i="10"/>
  <c r="BM1493" i="10"/>
  <c r="BP1493" i="10" s="1"/>
  <c r="BL1493" i="10"/>
  <c r="BO1493" i="10" s="1"/>
  <c r="BM1492" i="10"/>
  <c r="BP1492" i="10" s="1"/>
  <c r="BL1492" i="10"/>
  <c r="BM1491" i="10"/>
  <c r="BL1491" i="10"/>
  <c r="BO1491" i="10" s="1"/>
  <c r="BM1490" i="10"/>
  <c r="BP1490" i="10" s="1"/>
  <c r="BL1490" i="10"/>
  <c r="BO1490" i="10" s="1"/>
  <c r="BM1489" i="10"/>
  <c r="BL1489" i="10"/>
  <c r="BP1489" i="10" s="1"/>
  <c r="BM1488" i="10"/>
  <c r="BL1488" i="10"/>
  <c r="BO1488" i="10" s="1"/>
  <c r="BM1487" i="10"/>
  <c r="BL1487" i="10"/>
  <c r="BO1487" i="10" s="1"/>
  <c r="BM1486" i="10"/>
  <c r="BL1486" i="10"/>
  <c r="BO1486" i="10" s="1"/>
  <c r="BM1485" i="10"/>
  <c r="BL1485" i="10"/>
  <c r="BM1484" i="10"/>
  <c r="BL1484" i="10"/>
  <c r="BO1484" i="10" s="1"/>
  <c r="BM1483" i="10"/>
  <c r="BL1483" i="10"/>
  <c r="BM1482" i="10"/>
  <c r="BP1482" i="10" s="1"/>
  <c r="BL1482" i="10"/>
  <c r="BM1481" i="10"/>
  <c r="BL1481" i="10"/>
  <c r="BO1481" i="10" s="1"/>
  <c r="BM1480" i="10"/>
  <c r="BP1480" i="10" s="1"/>
  <c r="BL1480" i="10"/>
  <c r="BM1479" i="10"/>
  <c r="BL1479" i="10"/>
  <c r="BO1479" i="10" s="1"/>
  <c r="BM1478" i="10"/>
  <c r="BO1478" i="10" s="1"/>
  <c r="BL1478" i="10"/>
  <c r="BM1477" i="10"/>
  <c r="BL1477" i="10"/>
  <c r="BO1477" i="10" s="1"/>
  <c r="BM1476" i="10"/>
  <c r="BL1476" i="10"/>
  <c r="BM1475" i="10"/>
  <c r="BL1475" i="10"/>
  <c r="BO1475" i="10" s="1"/>
  <c r="BM1474" i="10"/>
  <c r="BP1474" i="10" s="1"/>
  <c r="BL1474" i="10"/>
  <c r="BM1473" i="10"/>
  <c r="BL1473" i="10"/>
  <c r="BO1473" i="10" s="1"/>
  <c r="BM1472" i="10"/>
  <c r="BL1472" i="10"/>
  <c r="BO1472" i="10" s="1"/>
  <c r="BM1471" i="10"/>
  <c r="BL1471" i="10"/>
  <c r="BM1470" i="10"/>
  <c r="BL1470" i="10"/>
  <c r="BM1469" i="10"/>
  <c r="BL1469" i="10"/>
  <c r="BM1468" i="10"/>
  <c r="BL1468" i="10"/>
  <c r="BO1468" i="10" s="1"/>
  <c r="BM1467" i="10"/>
  <c r="BP1467" i="10" s="1"/>
  <c r="BL1467" i="10"/>
  <c r="BM1466" i="10"/>
  <c r="BL1466" i="10"/>
  <c r="BM1465" i="10"/>
  <c r="BL1465" i="10"/>
  <c r="BM1464" i="10"/>
  <c r="BL1464" i="10"/>
  <c r="BM1463" i="10"/>
  <c r="BO1463" i="10" s="1"/>
  <c r="BL1463" i="10"/>
  <c r="BM1462" i="10"/>
  <c r="BL1462" i="10"/>
  <c r="BO1462" i="10" s="1"/>
  <c r="BM1461" i="10"/>
  <c r="BP1461" i="10" s="1"/>
  <c r="BL1461" i="10"/>
  <c r="BM1460" i="10"/>
  <c r="BL1460" i="10"/>
  <c r="BM1459" i="10"/>
  <c r="BL1459" i="10"/>
  <c r="BO1459" i="10" s="1"/>
  <c r="BM1458" i="10"/>
  <c r="BP1458" i="10" s="1"/>
  <c r="BL1458" i="10"/>
  <c r="BM1457" i="10"/>
  <c r="BL1457" i="10"/>
  <c r="BO1457" i="10" s="1"/>
  <c r="BO1456" i="10"/>
  <c r="BM1456" i="10"/>
  <c r="BL1456" i="10"/>
  <c r="BM1455" i="10"/>
  <c r="BL1455" i="10"/>
  <c r="BO1455" i="10" s="1"/>
  <c r="BM1454" i="10"/>
  <c r="BL1454" i="10"/>
  <c r="BM1453" i="10"/>
  <c r="BL1453" i="10"/>
  <c r="BO1453" i="10" s="1"/>
  <c r="BO1452" i="10"/>
  <c r="BM1452" i="10"/>
  <c r="BP1452" i="10" s="1"/>
  <c r="BL1452" i="10"/>
  <c r="BM1451" i="10"/>
  <c r="BP1451" i="10" s="1"/>
  <c r="BL1451" i="10"/>
  <c r="BO1451" i="10" s="1"/>
  <c r="BM1450" i="10"/>
  <c r="BL1450" i="10"/>
  <c r="BO1450" i="10" s="1"/>
  <c r="BP1449" i="10"/>
  <c r="BM1449" i="10"/>
  <c r="BO1449" i="10" s="1"/>
  <c r="BL1449" i="10"/>
  <c r="BM1448" i="10"/>
  <c r="BL1448" i="10"/>
  <c r="BP1448" i="10" s="1"/>
  <c r="BM1447" i="10"/>
  <c r="BL1447" i="10"/>
  <c r="BM1446" i="10"/>
  <c r="BL1446" i="10"/>
  <c r="BM1445" i="10"/>
  <c r="BP1445" i="10" s="1"/>
  <c r="BL1445" i="10"/>
  <c r="BM1444" i="10"/>
  <c r="BP1444" i="10" s="1"/>
  <c r="BL1444" i="10"/>
  <c r="BO1444" i="10" s="1"/>
  <c r="BM1443" i="10"/>
  <c r="BP1443" i="10" s="1"/>
  <c r="BL1443" i="10"/>
  <c r="BM1442" i="10"/>
  <c r="BP1442" i="10" s="1"/>
  <c r="BL1442" i="10"/>
  <c r="BM1441" i="10"/>
  <c r="BL1441" i="10"/>
  <c r="BO1441" i="10" s="1"/>
  <c r="BP1440" i="10"/>
  <c r="BM1440" i="10"/>
  <c r="BL1440" i="10"/>
  <c r="BO1440" i="10" s="1"/>
  <c r="BO1439" i="10"/>
  <c r="BM1439" i="10"/>
  <c r="BP1439" i="10" s="1"/>
  <c r="BL1439" i="10"/>
  <c r="BM1438" i="10"/>
  <c r="BL1438" i="10"/>
  <c r="BO1438" i="10" s="1"/>
  <c r="BM1437" i="10"/>
  <c r="BP1437" i="10" s="1"/>
  <c r="BL1437" i="10"/>
  <c r="BM1436" i="10"/>
  <c r="BL1436" i="10"/>
  <c r="BM1435" i="10"/>
  <c r="BL1435" i="10"/>
  <c r="BM1434" i="10"/>
  <c r="BL1434" i="10"/>
  <c r="BO1434" i="10" s="1"/>
  <c r="BM1433" i="10"/>
  <c r="BL1433" i="10"/>
  <c r="BO1432" i="10"/>
  <c r="BM1432" i="10"/>
  <c r="BL1432" i="10"/>
  <c r="BM1431" i="10"/>
  <c r="BP1431" i="10" s="1"/>
  <c r="BL1431" i="10"/>
  <c r="BM1430" i="10"/>
  <c r="BL1430" i="10"/>
  <c r="BO1430" i="10" s="1"/>
  <c r="BM1429" i="10"/>
  <c r="BL1429" i="10"/>
  <c r="BO1429" i="10" s="1"/>
  <c r="BM1428" i="10"/>
  <c r="BL1428" i="10"/>
  <c r="BO1428" i="10" s="1"/>
  <c r="BM1427" i="10"/>
  <c r="BL1427" i="10"/>
  <c r="BO1427" i="10" s="1"/>
  <c r="BM1426" i="10"/>
  <c r="BL1426" i="10"/>
  <c r="BM1425" i="10"/>
  <c r="BL1425" i="10"/>
  <c r="BO1425" i="10" s="1"/>
  <c r="BM1424" i="10"/>
  <c r="BP1424" i="10" s="1"/>
  <c r="BL1424" i="10"/>
  <c r="BO1424" i="10" s="1"/>
  <c r="BM1423" i="10"/>
  <c r="BL1423" i="10"/>
  <c r="BM1422" i="10"/>
  <c r="BL1422" i="10"/>
  <c r="BO1422" i="10" s="1"/>
  <c r="BO1421" i="10"/>
  <c r="BM1421" i="10"/>
  <c r="BL1421" i="10"/>
  <c r="BM1420" i="10"/>
  <c r="BL1420" i="10"/>
  <c r="BO1420" i="10" s="1"/>
  <c r="BM1419" i="10"/>
  <c r="BP1419" i="10" s="1"/>
  <c r="BL1419" i="10"/>
  <c r="BM1418" i="10"/>
  <c r="BL1418" i="10"/>
  <c r="BO1418" i="10" s="1"/>
  <c r="BM1417" i="10"/>
  <c r="BL1417" i="10"/>
  <c r="BO1417" i="10" s="1"/>
  <c r="BM1416" i="10"/>
  <c r="BP1416" i="10" s="1"/>
  <c r="BL1416" i="10"/>
  <c r="BP1415" i="10"/>
  <c r="BM1415" i="10"/>
  <c r="BL1415" i="10"/>
  <c r="BM1414" i="10"/>
  <c r="BP1414" i="10" s="1"/>
  <c r="BL1414" i="10"/>
  <c r="BM1413" i="10"/>
  <c r="BL1413" i="10"/>
  <c r="BM1412" i="10"/>
  <c r="BL1412" i="10"/>
  <c r="BO1412" i="10" s="1"/>
  <c r="BO1411" i="10"/>
  <c r="BM1411" i="10"/>
  <c r="BP1411" i="10" s="1"/>
  <c r="BL1411" i="10"/>
  <c r="BM1410" i="10"/>
  <c r="BL1410" i="10"/>
  <c r="BM1409" i="10"/>
  <c r="BL1409" i="10"/>
  <c r="BO1409" i="10" s="1"/>
  <c r="BM1408" i="10"/>
  <c r="BL1408" i="10"/>
  <c r="BM1407" i="10"/>
  <c r="BL1407" i="10"/>
  <c r="BO1407" i="10" s="1"/>
  <c r="BM1406" i="10"/>
  <c r="BL1406" i="10"/>
  <c r="BO1406" i="10" s="1"/>
  <c r="BO1405" i="10"/>
  <c r="BM1405" i="10"/>
  <c r="BL1405" i="10"/>
  <c r="BM1404" i="10"/>
  <c r="BP1404" i="10" s="1"/>
  <c r="BL1404" i="10"/>
  <c r="BO1404" i="10" s="1"/>
  <c r="BM1403" i="10"/>
  <c r="BL1403" i="10"/>
  <c r="BM1402" i="10"/>
  <c r="BL1402" i="10"/>
  <c r="BO1402" i="10" s="1"/>
  <c r="BM1401" i="10"/>
  <c r="BL1401" i="10"/>
  <c r="BM1400" i="10"/>
  <c r="BL1400" i="10"/>
  <c r="BO1400" i="10" s="1"/>
  <c r="BP1399" i="10"/>
  <c r="BO1399" i="10"/>
  <c r="BM1399" i="10"/>
  <c r="BL1399" i="10"/>
  <c r="BM1398" i="10"/>
  <c r="BP1398" i="10" s="1"/>
  <c r="BL1398" i="10"/>
  <c r="BM1397" i="10"/>
  <c r="BL1397" i="10"/>
  <c r="BO1397" i="10" s="1"/>
  <c r="BM1396" i="10"/>
  <c r="BL1396" i="10"/>
  <c r="BM1395" i="10"/>
  <c r="BP1395" i="10" s="1"/>
  <c r="BL1395" i="10"/>
  <c r="BM1394" i="10"/>
  <c r="BP1394" i="10" s="1"/>
  <c r="BL1394" i="10"/>
  <c r="BM1393" i="10"/>
  <c r="BP1393" i="10" s="1"/>
  <c r="BL1393" i="10"/>
  <c r="BO1393" i="10" s="1"/>
  <c r="BM1392" i="10"/>
  <c r="BP1392" i="10" s="1"/>
  <c r="BL1392" i="10"/>
  <c r="BM1391" i="10"/>
  <c r="BP1391" i="10" s="1"/>
  <c r="BL1391" i="10"/>
  <c r="BP1390" i="10"/>
  <c r="BO1390" i="10"/>
  <c r="BM1390" i="10"/>
  <c r="BL1390" i="10"/>
  <c r="BM1389" i="10"/>
  <c r="BP1389" i="10" s="1"/>
  <c r="BL1389" i="10"/>
  <c r="BM1388" i="10"/>
  <c r="BL1388" i="10"/>
  <c r="BO1388" i="10" s="1"/>
  <c r="BM1387" i="10"/>
  <c r="BL1387" i="10"/>
  <c r="BM1386" i="10"/>
  <c r="BP1386" i="10" s="1"/>
  <c r="BL1386" i="10"/>
  <c r="BO1386" i="10" s="1"/>
  <c r="BM1385" i="10"/>
  <c r="BL1385" i="10"/>
  <c r="BM1384" i="10"/>
  <c r="BL1384" i="10"/>
  <c r="BP1383" i="10"/>
  <c r="BO1383" i="10"/>
  <c r="BM1383" i="10"/>
  <c r="BL1383" i="10"/>
  <c r="BO1382" i="10"/>
  <c r="BM1382" i="10"/>
  <c r="BL1382" i="10"/>
  <c r="BM1381" i="10"/>
  <c r="BO1381" i="10" s="1"/>
  <c r="BL1381" i="10"/>
  <c r="BM1380" i="10"/>
  <c r="BP1380" i="10" s="1"/>
  <c r="BL1380" i="10"/>
  <c r="BM1379" i="10"/>
  <c r="BL1379" i="10"/>
  <c r="BO1379" i="10" s="1"/>
  <c r="BM1378" i="10"/>
  <c r="BL1378" i="10"/>
  <c r="BM1377" i="10"/>
  <c r="BL1377" i="10"/>
  <c r="BM1376" i="10"/>
  <c r="BL1376" i="10"/>
  <c r="BO1376" i="10" s="1"/>
  <c r="BM1375" i="10"/>
  <c r="BP1375" i="10" s="1"/>
  <c r="BL1375" i="10"/>
  <c r="BM1374" i="10"/>
  <c r="BL1374" i="10"/>
  <c r="BO1374" i="10" s="1"/>
  <c r="BM1373" i="10"/>
  <c r="BP1373" i="10" s="1"/>
  <c r="BL1373" i="10"/>
  <c r="BO1373" i="10" s="1"/>
  <c r="BM1372" i="10"/>
  <c r="BP1372" i="10" s="1"/>
  <c r="BL1372" i="10"/>
  <c r="BM1371" i="10"/>
  <c r="BL1371" i="10"/>
  <c r="BP1371" i="10" s="1"/>
  <c r="BM1370" i="10"/>
  <c r="BP1370" i="10" s="1"/>
  <c r="BL1370" i="10"/>
  <c r="BM1369" i="10"/>
  <c r="BL1369" i="10"/>
  <c r="BM1368" i="10"/>
  <c r="BL1368" i="10"/>
  <c r="BO1368" i="10" s="1"/>
  <c r="BM1367" i="10"/>
  <c r="BL1367" i="10"/>
  <c r="BM1366" i="10"/>
  <c r="BL1366" i="10"/>
  <c r="BO1366" i="10" s="1"/>
  <c r="BM1365" i="10"/>
  <c r="BP1365" i="10" s="1"/>
  <c r="BL1365" i="10"/>
  <c r="BO1365" i="10" s="1"/>
  <c r="BM1364" i="10"/>
  <c r="BL1364" i="10"/>
  <c r="BM1363" i="10"/>
  <c r="BL1363" i="10"/>
  <c r="BO1363" i="10" s="1"/>
  <c r="BM1362" i="10"/>
  <c r="BL1362" i="10"/>
  <c r="BM1361" i="10"/>
  <c r="BL1361" i="10"/>
  <c r="BO1361" i="10" s="1"/>
  <c r="BM1360" i="10"/>
  <c r="BL1360" i="10"/>
  <c r="BP1359" i="10"/>
  <c r="BM1359" i="10"/>
  <c r="BL1359" i="10"/>
  <c r="BO1359" i="10" s="1"/>
  <c r="BM1358" i="10"/>
  <c r="BL1358" i="10"/>
  <c r="BM1357" i="10"/>
  <c r="BL1357" i="10"/>
  <c r="BM1356" i="10"/>
  <c r="BL1356" i="10"/>
  <c r="BM1355" i="10"/>
  <c r="BL1355" i="10"/>
  <c r="BM1354" i="10"/>
  <c r="BP1354" i="10" s="1"/>
  <c r="BL1354" i="10"/>
  <c r="BO1354" i="10" s="1"/>
  <c r="BM1353" i="10"/>
  <c r="BP1353" i="10" s="1"/>
  <c r="BL1353" i="10"/>
  <c r="BM1352" i="10"/>
  <c r="BL1352" i="10"/>
  <c r="BO1352" i="10" s="1"/>
  <c r="BP1351" i="10"/>
  <c r="BM1351" i="10"/>
  <c r="BL1351" i="10"/>
  <c r="BO1351" i="10" s="1"/>
  <c r="BM1350" i="10"/>
  <c r="BP1350" i="10" s="1"/>
  <c r="BL1350" i="10"/>
  <c r="BM1349" i="10"/>
  <c r="BL1349" i="10"/>
  <c r="BM1348" i="10"/>
  <c r="BP1348" i="10" s="1"/>
  <c r="BL1348" i="10"/>
  <c r="BO1348" i="10" s="1"/>
  <c r="BM1347" i="10"/>
  <c r="BP1347" i="10" s="1"/>
  <c r="BL1347" i="10"/>
  <c r="BM1346" i="10"/>
  <c r="BP1346" i="10" s="1"/>
  <c r="BL1346" i="10"/>
  <c r="BM1345" i="10"/>
  <c r="BL1345" i="10"/>
  <c r="BO1345" i="10" s="1"/>
  <c r="BM1344" i="10"/>
  <c r="BP1344" i="10" s="1"/>
  <c r="BL1344" i="10"/>
  <c r="BM1343" i="10"/>
  <c r="BL1343" i="10"/>
  <c r="BO1343" i="10" s="1"/>
  <c r="BM1342" i="10"/>
  <c r="BP1342" i="10" s="1"/>
  <c r="BL1342" i="10"/>
  <c r="BM1341" i="10"/>
  <c r="BL1341" i="10"/>
  <c r="BM1340" i="10"/>
  <c r="BL1340" i="10"/>
  <c r="BM1339" i="10"/>
  <c r="BL1339" i="10"/>
  <c r="BP1339" i="10" s="1"/>
  <c r="BM1338" i="10"/>
  <c r="BP1338" i="10" s="1"/>
  <c r="BL1338" i="10"/>
  <c r="BM1337" i="10"/>
  <c r="BL1337" i="10"/>
  <c r="BM1336" i="10"/>
  <c r="BL1336" i="10"/>
  <c r="BO1336" i="10" s="1"/>
  <c r="BP1335" i="10"/>
  <c r="BM1335" i="10"/>
  <c r="BL1335" i="10"/>
  <c r="BM1334" i="10"/>
  <c r="BL1334" i="10"/>
  <c r="BM1333" i="10"/>
  <c r="BL1333" i="10"/>
  <c r="BO1333" i="10" s="1"/>
  <c r="BM1332" i="10"/>
  <c r="BL1332" i="10"/>
  <c r="BO1332" i="10" s="1"/>
  <c r="BP1331" i="10"/>
  <c r="BM1331" i="10"/>
  <c r="BO1331" i="10" s="1"/>
  <c r="BL1331" i="10"/>
  <c r="BO1330" i="10"/>
  <c r="BM1330" i="10"/>
  <c r="BP1330" i="10" s="1"/>
  <c r="BL1330" i="10"/>
  <c r="BM1329" i="10"/>
  <c r="BP1329" i="10" s="1"/>
  <c r="BL1329" i="10"/>
  <c r="BM1328" i="10"/>
  <c r="BL1328" i="10"/>
  <c r="BM1327" i="10"/>
  <c r="BP1327" i="10" s="1"/>
  <c r="BL1327" i="10"/>
  <c r="BM1326" i="10"/>
  <c r="BL1326" i="10"/>
  <c r="BO1326" i="10" s="1"/>
  <c r="BM1325" i="10"/>
  <c r="BL1325" i="10"/>
  <c r="BO1325" i="10" s="1"/>
  <c r="BM1324" i="10"/>
  <c r="BP1324" i="10" s="1"/>
  <c r="BL1324" i="10"/>
  <c r="BP1323" i="10"/>
  <c r="BO1323" i="10"/>
  <c r="BM1323" i="10"/>
  <c r="BL1323" i="10"/>
  <c r="BP1322" i="10"/>
  <c r="BO1322" i="10"/>
  <c r="BM1322" i="10"/>
  <c r="BL1322" i="10"/>
  <c r="BM1321" i="10"/>
  <c r="BL1321" i="10"/>
  <c r="BM1320" i="10"/>
  <c r="BL1320" i="10"/>
  <c r="BO1320" i="10" s="1"/>
  <c r="BM1319" i="10"/>
  <c r="BL1319" i="10"/>
  <c r="BM1318" i="10"/>
  <c r="BP1318" i="10" s="1"/>
  <c r="BL1318" i="10"/>
  <c r="BO1318" i="10" s="1"/>
  <c r="BM1317" i="10"/>
  <c r="BL1317" i="10"/>
  <c r="BO1316" i="10"/>
  <c r="BM1316" i="10"/>
  <c r="BL1316" i="10"/>
  <c r="BM1315" i="10"/>
  <c r="BL1315" i="10"/>
  <c r="BO1315" i="10" s="1"/>
  <c r="BM1314" i="10"/>
  <c r="BL1314" i="10"/>
  <c r="BM1313" i="10"/>
  <c r="BL1313" i="10"/>
  <c r="BO1313" i="10" s="1"/>
  <c r="BM1312" i="10"/>
  <c r="BO1312" i="10" s="1"/>
  <c r="BL1312" i="10"/>
  <c r="BM1311" i="10"/>
  <c r="BL1311" i="10"/>
  <c r="BO1311" i="10" s="1"/>
  <c r="BM1310" i="10"/>
  <c r="BP1310" i="10" s="1"/>
  <c r="BL1310" i="10"/>
  <c r="BM1309" i="10"/>
  <c r="BO1309" i="10" s="1"/>
  <c r="BL1309" i="10"/>
  <c r="BM1308" i="10"/>
  <c r="BP1308" i="10" s="1"/>
  <c r="BL1308" i="10"/>
  <c r="BM1307" i="10"/>
  <c r="BP1307" i="10" s="1"/>
  <c r="BL1307" i="10"/>
  <c r="BO1307" i="10" s="1"/>
  <c r="BM1306" i="10"/>
  <c r="BL1306" i="10"/>
  <c r="BO1306" i="10" s="1"/>
  <c r="BM1305" i="10"/>
  <c r="BL1305" i="10"/>
  <c r="BO1305" i="10" s="1"/>
  <c r="BM1304" i="10"/>
  <c r="BL1304" i="10"/>
  <c r="BM1303" i="10"/>
  <c r="BL1303" i="10"/>
  <c r="BM1302" i="10"/>
  <c r="BL1302" i="10"/>
  <c r="BP1302" i="10" s="1"/>
  <c r="BM1301" i="10"/>
  <c r="BL1301" i="10"/>
  <c r="BM1300" i="10"/>
  <c r="BP1300" i="10" s="1"/>
  <c r="BL1300" i="10"/>
  <c r="BM1299" i="10"/>
  <c r="BL1299" i="10"/>
  <c r="BP1298" i="10"/>
  <c r="BM1298" i="10"/>
  <c r="BL1298" i="10"/>
  <c r="BO1298" i="10" s="1"/>
  <c r="BP1297" i="10"/>
  <c r="BO1297" i="10"/>
  <c r="BM1297" i="10"/>
  <c r="BL1297" i="10"/>
  <c r="BM1296" i="10"/>
  <c r="BL1296" i="10"/>
  <c r="BM1295" i="10"/>
  <c r="BP1295" i="10" s="1"/>
  <c r="BL1295" i="10"/>
  <c r="BM1294" i="10"/>
  <c r="BL1294" i="10"/>
  <c r="BP1294" i="10" s="1"/>
  <c r="BM1293" i="10"/>
  <c r="BL1293" i="10"/>
  <c r="BP1293" i="10" s="1"/>
  <c r="BM1292" i="10"/>
  <c r="BP1292" i="10" s="1"/>
  <c r="BL1292" i="10"/>
  <c r="BM1291" i="10"/>
  <c r="BL1291" i="10"/>
  <c r="BM1290" i="10"/>
  <c r="BP1290" i="10" s="1"/>
  <c r="BL1290" i="10"/>
  <c r="BM1289" i="10"/>
  <c r="BL1289" i="10"/>
  <c r="BP1289" i="10" s="1"/>
  <c r="BM1288" i="10"/>
  <c r="BL1288" i="10"/>
  <c r="BM1287" i="10"/>
  <c r="BL1287" i="10"/>
  <c r="BO1287" i="10" s="1"/>
  <c r="BM1286" i="10"/>
  <c r="BL1286" i="10"/>
  <c r="BO1286" i="10" s="1"/>
  <c r="BM1285" i="10"/>
  <c r="BL1285" i="10"/>
  <c r="BO1285" i="10" s="1"/>
  <c r="BM1284" i="10"/>
  <c r="BP1284" i="10" s="1"/>
  <c r="BL1284" i="10"/>
  <c r="BO1284" i="10" s="1"/>
  <c r="BM1283" i="10"/>
  <c r="BP1283" i="10" s="1"/>
  <c r="BL1283" i="10"/>
  <c r="BO1283" i="10" s="1"/>
  <c r="BM1282" i="10"/>
  <c r="BL1282" i="10"/>
  <c r="BM1281" i="10"/>
  <c r="BL1281" i="10"/>
  <c r="BM1280" i="10"/>
  <c r="BP1280" i="10" s="1"/>
  <c r="BL1280" i="10"/>
  <c r="BM1279" i="10"/>
  <c r="BL1279" i="10"/>
  <c r="BM1278" i="10"/>
  <c r="BL1278" i="10"/>
  <c r="BO1278" i="10" s="1"/>
  <c r="BM1277" i="10"/>
  <c r="BP1277" i="10" s="1"/>
  <c r="BL1277" i="10"/>
  <c r="BM1276" i="10"/>
  <c r="BP1276" i="10" s="1"/>
  <c r="BL1276" i="10"/>
  <c r="BO1276" i="10" s="1"/>
  <c r="BM1275" i="10"/>
  <c r="BL1275" i="10"/>
  <c r="BO1275" i="10" s="1"/>
  <c r="BM1274" i="10"/>
  <c r="BL1274" i="10"/>
  <c r="BP1274" i="10" s="1"/>
  <c r="BM1273" i="10"/>
  <c r="BL1273" i="10"/>
  <c r="BP1273" i="10" s="1"/>
  <c r="BM1272" i="10"/>
  <c r="BP1272" i="10" s="1"/>
  <c r="BL1272" i="10"/>
  <c r="BM1271" i="10"/>
  <c r="BP1271" i="10" s="1"/>
  <c r="BL1271" i="10"/>
  <c r="BM1270" i="10"/>
  <c r="BP1270" i="10" s="1"/>
  <c r="BL1270" i="10"/>
  <c r="BO1270" i="10" s="1"/>
  <c r="BM1269" i="10"/>
  <c r="BL1269" i="10"/>
  <c r="BM1268" i="10"/>
  <c r="BL1268" i="10"/>
  <c r="BM1267" i="10"/>
  <c r="BL1267" i="10"/>
  <c r="BP1266" i="10"/>
  <c r="BM1266" i="10"/>
  <c r="BL1266" i="10"/>
  <c r="BO1266" i="10" s="1"/>
  <c r="BM1265" i="10"/>
  <c r="BL1265" i="10"/>
  <c r="BO1264" i="10"/>
  <c r="BM1264" i="10"/>
  <c r="BL1264" i="10"/>
  <c r="BM1263" i="10"/>
  <c r="BL1263" i="10"/>
  <c r="BM1262" i="10"/>
  <c r="BL1262" i="10"/>
  <c r="BM1261" i="10"/>
  <c r="BL1261" i="10"/>
  <c r="BO1261" i="10" s="1"/>
  <c r="BM1260" i="10"/>
  <c r="BL1260" i="10"/>
  <c r="BO1260" i="10" s="1"/>
  <c r="BM1259" i="10"/>
  <c r="BP1259" i="10" s="1"/>
  <c r="BL1259" i="10"/>
  <c r="BO1259" i="10" s="1"/>
  <c r="BO1258" i="10"/>
  <c r="BM1258" i="10"/>
  <c r="BL1258" i="10"/>
  <c r="BP1258" i="10" s="1"/>
  <c r="BM1257" i="10"/>
  <c r="BP1257" i="10" s="1"/>
  <c r="BL1257" i="10"/>
  <c r="BM1256" i="10"/>
  <c r="BL1256" i="10"/>
  <c r="BP1255" i="10"/>
  <c r="BM1255" i="10"/>
  <c r="BL1255" i="10"/>
  <c r="BM1254" i="10"/>
  <c r="BL1254" i="10"/>
  <c r="BM1253" i="10"/>
  <c r="BL1253" i="10"/>
  <c r="BM1252" i="10"/>
  <c r="BL1252" i="10"/>
  <c r="BM1251" i="10"/>
  <c r="BL1251" i="10"/>
  <c r="BO1251" i="10" s="1"/>
  <c r="BM1250" i="10"/>
  <c r="BL1250" i="10"/>
  <c r="BM1249" i="10"/>
  <c r="BP1249" i="10" s="1"/>
  <c r="BL1249" i="10"/>
  <c r="BM1248" i="10"/>
  <c r="BL1248" i="10"/>
  <c r="BM1247" i="10"/>
  <c r="BP1247" i="10" s="1"/>
  <c r="BL1247" i="10"/>
  <c r="BO1247" i="10" s="1"/>
  <c r="BM1246" i="10"/>
  <c r="BL1246" i="10"/>
  <c r="BM1245" i="10"/>
  <c r="BP1245" i="10" s="1"/>
  <c r="BL1245" i="10"/>
  <c r="BO1244" i="10"/>
  <c r="BM1244" i="10"/>
  <c r="BP1244" i="10" s="1"/>
  <c r="BL1244" i="10"/>
  <c r="BM1243" i="10"/>
  <c r="BL1243" i="10"/>
  <c r="BP1243" i="10" s="1"/>
  <c r="BM1242" i="10"/>
  <c r="BL1242" i="10"/>
  <c r="BM1241" i="10"/>
  <c r="BP1241" i="10" s="1"/>
  <c r="BL1241" i="10"/>
  <c r="BM1240" i="10"/>
  <c r="BL1240" i="10"/>
  <c r="BO1240" i="10" s="1"/>
  <c r="BM1239" i="10"/>
  <c r="BP1239" i="10" s="1"/>
  <c r="BL1239" i="10"/>
  <c r="BO1239" i="10" s="1"/>
  <c r="BM1238" i="10"/>
  <c r="BP1238" i="10" s="1"/>
  <c r="BL1238" i="10"/>
  <c r="BO1238" i="10" s="1"/>
  <c r="BM1237" i="10"/>
  <c r="BL1237" i="10"/>
  <c r="BM1236" i="10"/>
  <c r="BL1236" i="10"/>
  <c r="BO1236" i="10" s="1"/>
  <c r="BM1235" i="10"/>
  <c r="BP1235" i="10" s="1"/>
  <c r="BL1235" i="10"/>
  <c r="BM1234" i="10"/>
  <c r="BP1234" i="10" s="1"/>
  <c r="BL1234" i="10"/>
  <c r="BM1233" i="10"/>
  <c r="BL1233" i="10"/>
  <c r="BO1232" i="10"/>
  <c r="BM1232" i="10"/>
  <c r="BL1232" i="10"/>
  <c r="BM1231" i="10"/>
  <c r="BL1231" i="10"/>
  <c r="BO1231" i="10" s="1"/>
  <c r="BP1230" i="10"/>
  <c r="BM1230" i="10"/>
  <c r="BL1230" i="10"/>
  <c r="BM1229" i="10"/>
  <c r="BL1229" i="10"/>
  <c r="BP1228" i="10"/>
  <c r="BO1228" i="10"/>
  <c r="BM1228" i="10"/>
  <c r="BL1228" i="10"/>
  <c r="BM1227" i="10"/>
  <c r="BL1227" i="10"/>
  <c r="BM1226" i="10"/>
  <c r="BP1226" i="10" s="1"/>
  <c r="BL1226" i="10"/>
  <c r="BM1225" i="10"/>
  <c r="BL1225" i="10"/>
  <c r="BP1224" i="10"/>
  <c r="BM1224" i="10"/>
  <c r="BL1224" i="10"/>
  <c r="BO1224" i="10" s="1"/>
  <c r="BP1223" i="10"/>
  <c r="BO1223" i="10"/>
  <c r="BM1223" i="10"/>
  <c r="BL1223" i="10"/>
  <c r="BM1222" i="10"/>
  <c r="BP1222" i="10" s="1"/>
  <c r="BL1222" i="10"/>
  <c r="BO1222" i="10" s="1"/>
  <c r="BM1221" i="10"/>
  <c r="BL1221" i="10"/>
  <c r="BM1220" i="10"/>
  <c r="BL1220" i="10"/>
  <c r="BO1220" i="10" s="1"/>
  <c r="BP1219" i="10"/>
  <c r="BM1219" i="10"/>
  <c r="BL1219" i="10"/>
  <c r="BP1218" i="10"/>
  <c r="BO1218" i="10"/>
  <c r="BM1218" i="10"/>
  <c r="BL1218" i="10"/>
  <c r="BM1217" i="10"/>
  <c r="BL1217" i="10"/>
  <c r="BM1216" i="10"/>
  <c r="BL1216" i="10"/>
  <c r="BP1216" i="10" s="1"/>
  <c r="BM1215" i="10"/>
  <c r="BP1215" i="10" s="1"/>
  <c r="BL1215" i="10"/>
  <c r="BM1214" i="10"/>
  <c r="BL1214" i="10"/>
  <c r="BM1213" i="10"/>
  <c r="BP1213" i="10" s="1"/>
  <c r="BL1213" i="10"/>
  <c r="BM1212" i="10"/>
  <c r="BL1212" i="10"/>
  <c r="BP1212" i="10" s="1"/>
  <c r="BM1211" i="10"/>
  <c r="BL1211" i="10"/>
  <c r="BO1211" i="10" s="1"/>
  <c r="BM1210" i="10"/>
  <c r="BL1210" i="10"/>
  <c r="BM1209" i="10"/>
  <c r="BL1209" i="10"/>
  <c r="BP1209" i="10" s="1"/>
  <c r="BO1208" i="10"/>
  <c r="BM1208" i="10"/>
  <c r="BL1208" i="10"/>
  <c r="BM1207" i="10"/>
  <c r="BL1207" i="10"/>
  <c r="BO1207" i="10" s="1"/>
  <c r="BM1206" i="10"/>
  <c r="BP1206" i="10" s="1"/>
  <c r="BL1206" i="10"/>
  <c r="BM1205" i="10"/>
  <c r="BL1205" i="10"/>
  <c r="BO1205" i="10" s="1"/>
  <c r="BM1204" i="10"/>
  <c r="BL1204" i="10"/>
  <c r="BO1204" i="10" s="1"/>
  <c r="BM1203" i="10"/>
  <c r="BL1203" i="10"/>
  <c r="BM1202" i="10"/>
  <c r="BL1202" i="10"/>
  <c r="BO1201" i="10"/>
  <c r="BM1201" i="10"/>
  <c r="BL1201" i="10"/>
  <c r="BM1200" i="10"/>
  <c r="BL1200" i="10"/>
  <c r="BO1200" i="10" s="1"/>
  <c r="BP1199" i="10"/>
  <c r="BM1199" i="10"/>
  <c r="BO1199" i="10" s="1"/>
  <c r="BL1199" i="10"/>
  <c r="BM1198" i="10"/>
  <c r="BP1198" i="10" s="1"/>
  <c r="BL1198" i="10"/>
  <c r="BM1197" i="10"/>
  <c r="BL1197" i="10"/>
  <c r="BO1197" i="10" s="1"/>
  <c r="BM1196" i="10"/>
  <c r="BL1196" i="10"/>
  <c r="BM1195" i="10"/>
  <c r="BL1195" i="10"/>
  <c r="BO1195" i="10" s="1"/>
  <c r="BM1194" i="10"/>
  <c r="BL1194" i="10"/>
  <c r="BM1193" i="10"/>
  <c r="BL1193" i="10"/>
  <c r="BM1192" i="10"/>
  <c r="BL1192" i="10"/>
  <c r="BM1191" i="10"/>
  <c r="BL1191" i="10"/>
  <c r="BM1190" i="10"/>
  <c r="BL1190" i="10"/>
  <c r="BM1189" i="10"/>
  <c r="BL1189" i="10"/>
  <c r="BM1188" i="10"/>
  <c r="BL1188" i="10"/>
  <c r="BP1188" i="10" s="1"/>
  <c r="BM1187" i="10"/>
  <c r="BL1187" i="10"/>
  <c r="BM1186" i="10"/>
  <c r="BO1186" i="10" s="1"/>
  <c r="BL1186" i="10"/>
  <c r="BM1185" i="10"/>
  <c r="BL1185" i="10"/>
  <c r="BP1184" i="10"/>
  <c r="BM1184" i="10"/>
  <c r="BO1184" i="10" s="1"/>
  <c r="BL1184" i="10"/>
  <c r="BM1183" i="10"/>
  <c r="BL1183" i="10"/>
  <c r="BP1183" i="10" s="1"/>
  <c r="BM1182" i="10"/>
  <c r="BL1182" i="10"/>
  <c r="BM1181" i="10"/>
  <c r="BP1181" i="10" s="1"/>
  <c r="BL1181" i="10"/>
  <c r="BM1180" i="10"/>
  <c r="BL1180" i="10"/>
  <c r="BM1179" i="10"/>
  <c r="BL1179" i="10"/>
  <c r="BP1179" i="10" s="1"/>
  <c r="BP1178" i="10"/>
  <c r="BO1178" i="10"/>
  <c r="BM1178" i="10"/>
  <c r="BL1178" i="10"/>
  <c r="BP1177" i="10"/>
  <c r="BM1177" i="10"/>
  <c r="BO1177" i="10" s="1"/>
  <c r="BL1177" i="10"/>
  <c r="BM1176" i="10"/>
  <c r="BP1176" i="10" s="1"/>
  <c r="BL1176" i="10"/>
  <c r="BO1176" i="10" s="1"/>
  <c r="BM1175" i="10"/>
  <c r="BL1175" i="10"/>
  <c r="BM1174" i="10"/>
  <c r="BL1174" i="10"/>
  <c r="BP1174" i="10" s="1"/>
  <c r="BM1173" i="10"/>
  <c r="BL1173" i="10"/>
  <c r="BP1173" i="10" s="1"/>
  <c r="BM1172" i="10"/>
  <c r="BL1172" i="10"/>
  <c r="BO1172" i="10" s="1"/>
  <c r="BP1171" i="10"/>
  <c r="BM1171" i="10"/>
  <c r="BO1171" i="10" s="1"/>
  <c r="BL1171" i="10"/>
  <c r="BM1170" i="10"/>
  <c r="BP1170" i="10" s="1"/>
  <c r="BL1170" i="10"/>
  <c r="BO1170" i="10" s="1"/>
  <c r="BM1169" i="10"/>
  <c r="BL1169" i="10"/>
  <c r="BM1168" i="10"/>
  <c r="BL1168" i="10"/>
  <c r="BM1167" i="10"/>
  <c r="BP1167" i="10" s="1"/>
  <c r="BL1167" i="10"/>
  <c r="BM1166" i="10"/>
  <c r="BL1166" i="10"/>
  <c r="BO1166" i="10" s="1"/>
  <c r="BM1165" i="10"/>
  <c r="BL1165" i="10"/>
  <c r="BM1164" i="10"/>
  <c r="BL1164" i="10"/>
  <c r="BP1164" i="10" s="1"/>
  <c r="BM1163" i="10"/>
  <c r="BL1163" i="10"/>
  <c r="BP1163" i="10" s="1"/>
  <c r="BM1162" i="10"/>
  <c r="BP1162" i="10" s="1"/>
  <c r="BL1162" i="10"/>
  <c r="BM1161" i="10"/>
  <c r="BL1161" i="10"/>
  <c r="BO1161" i="10" s="1"/>
  <c r="BM1160" i="10"/>
  <c r="BP1160" i="10" s="1"/>
  <c r="BL1160" i="10"/>
  <c r="BM1159" i="10"/>
  <c r="BL1159" i="10"/>
  <c r="BO1159" i="10" s="1"/>
  <c r="BP1158" i="10"/>
  <c r="BM1158" i="10"/>
  <c r="BL1158" i="10"/>
  <c r="BM1157" i="10"/>
  <c r="BL1157" i="10"/>
  <c r="BM1156" i="10"/>
  <c r="BL1156" i="10"/>
  <c r="BO1156" i="10" s="1"/>
  <c r="BM1155" i="10"/>
  <c r="BL1155" i="10"/>
  <c r="BM1154" i="10"/>
  <c r="BL1154" i="10"/>
  <c r="BM1153" i="10"/>
  <c r="BL1153" i="10"/>
  <c r="BP1153" i="10" s="1"/>
  <c r="BM1152" i="10"/>
  <c r="BP1152" i="10" s="1"/>
  <c r="BL1152" i="10"/>
  <c r="BM1151" i="10"/>
  <c r="BL1151" i="10"/>
  <c r="BM1150" i="10"/>
  <c r="BL1150" i="10"/>
  <c r="BM1149" i="10"/>
  <c r="BL1149" i="10"/>
  <c r="BM1148" i="10"/>
  <c r="BL1148" i="10"/>
  <c r="BM1147" i="10"/>
  <c r="BP1147" i="10" s="1"/>
  <c r="BL1147" i="10"/>
  <c r="BM1146" i="10"/>
  <c r="BL1146" i="10"/>
  <c r="BO1146" i="10" s="1"/>
  <c r="BM1145" i="10"/>
  <c r="BL1145" i="10"/>
  <c r="BP1145" i="10" s="1"/>
  <c r="BM1144" i="10"/>
  <c r="BP1144" i="10" s="1"/>
  <c r="BL1144" i="10"/>
  <c r="BM1143" i="10"/>
  <c r="BL1143" i="10"/>
  <c r="BM1142" i="10"/>
  <c r="BL1142" i="10"/>
  <c r="BP1141" i="10"/>
  <c r="BM1141" i="10"/>
  <c r="BL1141" i="10"/>
  <c r="BM1140" i="10"/>
  <c r="BL1140" i="10"/>
  <c r="BO1140" i="10" s="1"/>
  <c r="BM1139" i="10"/>
  <c r="BL1139" i="10"/>
  <c r="BP1139" i="10" s="1"/>
  <c r="BM1138" i="10"/>
  <c r="BL1138" i="10"/>
  <c r="BO1138" i="10" s="1"/>
  <c r="BM1137" i="10"/>
  <c r="BL1137" i="10"/>
  <c r="BP1136" i="10"/>
  <c r="BO1136" i="10"/>
  <c r="BM1136" i="10"/>
  <c r="BL1136" i="10"/>
  <c r="BM1135" i="10"/>
  <c r="BL1135" i="10"/>
  <c r="BO1135" i="10" s="1"/>
  <c r="BM1134" i="10"/>
  <c r="BL1134" i="10"/>
  <c r="BM1133" i="10"/>
  <c r="BL1133" i="10"/>
  <c r="BM1132" i="10"/>
  <c r="BP1132" i="10" s="1"/>
  <c r="BL1132" i="10"/>
  <c r="BM1131" i="10"/>
  <c r="BL1131" i="10"/>
  <c r="BM1130" i="10"/>
  <c r="BL1130" i="10"/>
  <c r="BM1129" i="10"/>
  <c r="BL1129" i="10"/>
  <c r="BP1128" i="10"/>
  <c r="BO1128" i="10"/>
  <c r="BM1128" i="10"/>
  <c r="BL1128" i="10"/>
  <c r="BM1127" i="10"/>
  <c r="BL1127" i="10"/>
  <c r="BM1126" i="10"/>
  <c r="BL1126" i="10"/>
  <c r="BM1125" i="10"/>
  <c r="BL1125" i="10"/>
  <c r="BM1124" i="10"/>
  <c r="BP1124" i="10" s="1"/>
  <c r="BL1124" i="10"/>
  <c r="BO1123" i="10"/>
  <c r="BM1123" i="10"/>
  <c r="BP1123" i="10" s="1"/>
  <c r="BL1123" i="10"/>
  <c r="BM1122" i="10"/>
  <c r="BP1122" i="10" s="1"/>
  <c r="BL1122" i="10"/>
  <c r="BO1122" i="10" s="1"/>
  <c r="BP1121" i="10"/>
  <c r="BO1121" i="10"/>
  <c r="BM1121" i="10"/>
  <c r="BL1121" i="10"/>
  <c r="BM1120" i="10"/>
  <c r="BL1120" i="10"/>
  <c r="BM1119" i="10"/>
  <c r="BL1119" i="10"/>
  <c r="BP1118" i="10"/>
  <c r="BM1118" i="10"/>
  <c r="BL1118" i="10"/>
  <c r="BO1118" i="10" s="1"/>
  <c r="BM1117" i="10"/>
  <c r="BL1117" i="10"/>
  <c r="BP1116" i="10"/>
  <c r="BM1116" i="10"/>
  <c r="BL1116" i="10"/>
  <c r="BO1116" i="10" s="1"/>
  <c r="BM1115" i="10"/>
  <c r="BP1115" i="10" s="1"/>
  <c r="BL1115" i="10"/>
  <c r="BO1114" i="10"/>
  <c r="BM1114" i="10"/>
  <c r="BL1114" i="10"/>
  <c r="BM1113" i="10"/>
  <c r="BP1113" i="10" s="1"/>
  <c r="BL1113" i="10"/>
  <c r="BM1112" i="10"/>
  <c r="BL1112" i="10"/>
  <c r="BM1111" i="10"/>
  <c r="BL1111" i="10"/>
  <c r="BO1111" i="10" s="1"/>
  <c r="BM1110" i="10"/>
  <c r="BP1110" i="10" s="1"/>
  <c r="BL1110" i="10"/>
  <c r="BM1109" i="10"/>
  <c r="BL1109" i="10"/>
  <c r="BO1109" i="10" s="1"/>
  <c r="BM1108" i="10"/>
  <c r="BL1108" i="10"/>
  <c r="BP1107" i="10"/>
  <c r="BM1107" i="10"/>
  <c r="BL1107" i="10"/>
  <c r="BO1107" i="10" s="1"/>
  <c r="BM1106" i="10"/>
  <c r="BL1106" i="10"/>
  <c r="BO1106" i="10" s="1"/>
  <c r="BP1105" i="10"/>
  <c r="BM1105" i="10"/>
  <c r="BL1105" i="10"/>
  <c r="BM1104" i="10"/>
  <c r="BL1104" i="10"/>
  <c r="BO1104" i="10" s="1"/>
  <c r="BM1103" i="10"/>
  <c r="BL1103" i="10"/>
  <c r="BP1102" i="10"/>
  <c r="BM1102" i="10"/>
  <c r="BL1102" i="10"/>
  <c r="BM1101" i="10"/>
  <c r="BL1101" i="10"/>
  <c r="BP1101" i="10" s="1"/>
  <c r="BM1100" i="10"/>
  <c r="BL1100" i="10"/>
  <c r="BM1099" i="10"/>
  <c r="BL1099" i="10"/>
  <c r="BP1099" i="10" s="1"/>
  <c r="BM1098" i="10"/>
  <c r="BP1098" i="10" s="1"/>
  <c r="BL1098" i="10"/>
  <c r="BM1097" i="10"/>
  <c r="BL1097" i="10"/>
  <c r="BO1097" i="10" s="1"/>
  <c r="BM1096" i="10"/>
  <c r="BL1096" i="10"/>
  <c r="BM1095" i="10"/>
  <c r="BL1095" i="10"/>
  <c r="BO1095" i="10" s="1"/>
  <c r="BM1094" i="10"/>
  <c r="BL1094" i="10"/>
  <c r="BP1094" i="10" s="1"/>
  <c r="BM1093" i="10"/>
  <c r="BL1093" i="10"/>
  <c r="BM1092" i="10"/>
  <c r="BP1092" i="10" s="1"/>
  <c r="BL1092" i="10"/>
  <c r="BM1091" i="10"/>
  <c r="BL1091" i="10"/>
  <c r="BM1090" i="10"/>
  <c r="BP1090" i="10" s="1"/>
  <c r="BL1090" i="10"/>
  <c r="BM1089" i="10"/>
  <c r="BL1089" i="10"/>
  <c r="BP1089" i="10" s="1"/>
  <c r="BM1088" i="10"/>
  <c r="BL1088" i="10"/>
  <c r="BP1087" i="10"/>
  <c r="BM1087" i="10"/>
  <c r="BL1087" i="10"/>
  <c r="BM1086" i="10"/>
  <c r="BP1086" i="10" s="1"/>
  <c r="BL1086" i="10"/>
  <c r="BO1086" i="10" s="1"/>
  <c r="BM1085" i="10"/>
  <c r="BP1085" i="10" s="1"/>
  <c r="BL1085" i="10"/>
  <c r="BO1085" i="10" s="1"/>
  <c r="BP1084" i="10"/>
  <c r="BM1084" i="10"/>
  <c r="BL1084" i="10"/>
  <c r="BO1084" i="10" s="1"/>
  <c r="BM1083" i="10"/>
  <c r="BL1083" i="10"/>
  <c r="BM1082" i="10"/>
  <c r="BL1082" i="10"/>
  <c r="BM1081" i="10"/>
  <c r="BL1081" i="10"/>
  <c r="BM1080" i="10"/>
  <c r="BL1080" i="10"/>
  <c r="BM1079" i="10"/>
  <c r="BL1079" i="10"/>
  <c r="BM1078" i="10"/>
  <c r="BL1078" i="10"/>
  <c r="BP1078" i="10" s="1"/>
  <c r="BM1077" i="10"/>
  <c r="BP1077" i="10" s="1"/>
  <c r="BL1077" i="10"/>
  <c r="BP1076" i="10"/>
  <c r="BO1076" i="10"/>
  <c r="BM1076" i="10"/>
  <c r="BL1076" i="10"/>
  <c r="BM1075" i="10"/>
  <c r="BL1075" i="10"/>
  <c r="BO1074" i="10"/>
  <c r="BM1074" i="10"/>
  <c r="BL1074" i="10"/>
  <c r="BM1073" i="10"/>
  <c r="BL1073" i="10"/>
  <c r="BO1073" i="10" s="1"/>
  <c r="BM1072" i="10"/>
  <c r="BL1072" i="10"/>
  <c r="BM1071" i="10"/>
  <c r="BL1071" i="10"/>
  <c r="BP1071" i="10" s="1"/>
  <c r="BP1070" i="10"/>
  <c r="BM1070" i="10"/>
  <c r="BL1070" i="10"/>
  <c r="BO1070" i="10" s="1"/>
  <c r="BP1069" i="10"/>
  <c r="BM1069" i="10"/>
  <c r="BL1069" i="10"/>
  <c r="BM1068" i="10"/>
  <c r="BL1068" i="10"/>
  <c r="BP1067" i="10"/>
  <c r="BM1067" i="10"/>
  <c r="BO1067" i="10" s="1"/>
  <c r="BL1067" i="10"/>
  <c r="BM1066" i="10"/>
  <c r="BL1066" i="10"/>
  <c r="BM1065" i="10"/>
  <c r="BL1065" i="10"/>
  <c r="BM1064" i="10"/>
  <c r="BL1064" i="10"/>
  <c r="BM1063" i="10"/>
  <c r="BL1063" i="10"/>
  <c r="BP1063" i="10" s="1"/>
  <c r="BM1062" i="10"/>
  <c r="BL1062" i="10"/>
  <c r="BM1061" i="10"/>
  <c r="BL1061" i="10"/>
  <c r="BO1061" i="10" s="1"/>
  <c r="BP1060" i="10"/>
  <c r="BM1060" i="10"/>
  <c r="BL1060" i="10"/>
  <c r="BP1059" i="10"/>
  <c r="BO1059" i="10"/>
  <c r="BM1059" i="10"/>
  <c r="BL1059" i="10"/>
  <c r="BM1058" i="10"/>
  <c r="BP1058" i="10" s="1"/>
  <c r="BL1058" i="10"/>
  <c r="BM1057" i="10"/>
  <c r="BL1057" i="10"/>
  <c r="BM1056" i="10"/>
  <c r="BP1056" i="10" s="1"/>
  <c r="BL1056" i="10"/>
  <c r="BM1055" i="10"/>
  <c r="BL1055" i="10"/>
  <c r="BM1054" i="10"/>
  <c r="BL1054" i="10"/>
  <c r="BM1053" i="10"/>
  <c r="BL1053" i="10"/>
  <c r="BM1052" i="10"/>
  <c r="BL1052" i="10"/>
  <c r="BO1052" i="10" s="1"/>
  <c r="BP1051" i="10"/>
  <c r="BM1051" i="10"/>
  <c r="BL1051" i="10"/>
  <c r="BM1050" i="10"/>
  <c r="BL1050" i="10"/>
  <c r="BO1050" i="10" s="1"/>
  <c r="BP1049" i="10"/>
  <c r="BM1049" i="10"/>
  <c r="BL1049" i="10"/>
  <c r="BO1049" i="10" s="1"/>
  <c r="BM1048" i="10"/>
  <c r="BL1048" i="10"/>
  <c r="BO1048" i="10" s="1"/>
  <c r="BM1047" i="10"/>
  <c r="BP1047" i="10" s="1"/>
  <c r="BL1047" i="10"/>
  <c r="BM1046" i="10"/>
  <c r="BL1046" i="10"/>
  <c r="BO1046" i="10" s="1"/>
  <c r="BM1045" i="10"/>
  <c r="BL1045" i="10"/>
  <c r="BO1045" i="10" s="1"/>
  <c r="BM1044" i="10"/>
  <c r="BP1044" i="10" s="1"/>
  <c r="BL1044" i="10"/>
  <c r="BO1044" i="10" s="1"/>
  <c r="BM1043" i="10"/>
  <c r="BL1043" i="10"/>
  <c r="BM1042" i="10"/>
  <c r="BL1042" i="10"/>
  <c r="BM1041" i="10"/>
  <c r="BL1041" i="10"/>
  <c r="BO1041" i="10" s="1"/>
  <c r="BP1040" i="10"/>
  <c r="BM1040" i="10"/>
  <c r="BL1040" i="10"/>
  <c r="BM1039" i="10"/>
  <c r="BL1039" i="10"/>
  <c r="BO1039" i="10" s="1"/>
  <c r="BP1038" i="10"/>
  <c r="BO1038" i="10"/>
  <c r="BM1038" i="10"/>
  <c r="BL1038" i="10"/>
  <c r="BM1037" i="10"/>
  <c r="BP1037" i="10" s="1"/>
  <c r="BL1037" i="10"/>
  <c r="BM1036" i="10"/>
  <c r="BL1036" i="10"/>
  <c r="BM1035" i="10"/>
  <c r="BL1035" i="10"/>
  <c r="BM1034" i="10"/>
  <c r="BL1034" i="10"/>
  <c r="BO1034" i="10" s="1"/>
  <c r="BM1033" i="10"/>
  <c r="BL1033" i="10"/>
  <c r="BM1032" i="10"/>
  <c r="BP1032" i="10" s="1"/>
  <c r="BL1032" i="10"/>
  <c r="BM1031" i="10"/>
  <c r="BP1031" i="10" s="1"/>
  <c r="BL1031" i="10"/>
  <c r="BO1031" i="10" s="1"/>
  <c r="BM1030" i="10"/>
  <c r="BL1030" i="10"/>
  <c r="BO1030" i="10" s="1"/>
  <c r="BM1029" i="10"/>
  <c r="BL1029" i="10"/>
  <c r="BP1029" i="10" s="1"/>
  <c r="BM1028" i="10"/>
  <c r="BL1028" i="10"/>
  <c r="BM1027" i="10"/>
  <c r="BL1027" i="10"/>
  <c r="BM1026" i="10"/>
  <c r="BL1026" i="10"/>
  <c r="BM1025" i="10"/>
  <c r="BL1025" i="10"/>
  <c r="BO1025" i="10" s="1"/>
  <c r="BM1024" i="10"/>
  <c r="BL1024" i="10"/>
  <c r="BP1023" i="10"/>
  <c r="BM1023" i="10"/>
  <c r="BL1023" i="10"/>
  <c r="BO1023" i="10" s="1"/>
  <c r="BM1022" i="10"/>
  <c r="BL1022" i="10"/>
  <c r="BO1022" i="10" s="1"/>
  <c r="BM1021" i="10"/>
  <c r="BL1021" i="10"/>
  <c r="BM1020" i="10"/>
  <c r="BP1020" i="10" s="1"/>
  <c r="BL1020" i="10"/>
  <c r="BM1019" i="10"/>
  <c r="BL1019" i="10"/>
  <c r="BP1019" i="10" s="1"/>
  <c r="BM1018" i="10"/>
  <c r="BP1018" i="10" s="1"/>
  <c r="BL1018" i="10"/>
  <c r="BO1018" i="10" s="1"/>
  <c r="BM1017" i="10"/>
  <c r="BL1017" i="10"/>
  <c r="BM1016" i="10"/>
  <c r="BL1016" i="10"/>
  <c r="BO1016" i="10" s="1"/>
  <c r="BM1015" i="10"/>
  <c r="BL1015" i="10"/>
  <c r="BM1014" i="10"/>
  <c r="BL1014" i="10"/>
  <c r="BM1013" i="10"/>
  <c r="BP1013" i="10" s="1"/>
  <c r="BL1013" i="10"/>
  <c r="BO1013" i="10" s="1"/>
  <c r="BM1012" i="10"/>
  <c r="BL1012" i="10"/>
  <c r="BP1012" i="10" s="1"/>
  <c r="BM1011" i="10"/>
  <c r="BL1011" i="10"/>
  <c r="BM1010" i="10"/>
  <c r="BP1010" i="10" s="1"/>
  <c r="BL1010" i="10"/>
  <c r="BO1010" i="10" s="1"/>
  <c r="BM1009" i="10"/>
  <c r="BL1009" i="10"/>
  <c r="BM1008" i="10"/>
  <c r="BP1008" i="10" s="1"/>
  <c r="BL1008" i="10"/>
  <c r="BP1007" i="10"/>
  <c r="BO1007" i="10"/>
  <c r="BM1007" i="10"/>
  <c r="BL1007" i="10"/>
  <c r="BM1006" i="10"/>
  <c r="BL1006" i="10"/>
  <c r="BO1006" i="10" s="1"/>
  <c r="BP1005" i="10"/>
  <c r="BM1005" i="10"/>
  <c r="BL1005" i="10"/>
  <c r="BM1004" i="10"/>
  <c r="BL1004" i="10"/>
  <c r="BP1003" i="10"/>
  <c r="BO1003" i="10"/>
  <c r="BM1003" i="10"/>
  <c r="BL1003" i="10"/>
  <c r="BM1002" i="10"/>
  <c r="BL1002" i="10"/>
  <c r="BM1001" i="10"/>
  <c r="BL1001" i="10"/>
  <c r="BM1000" i="10"/>
  <c r="BL1000" i="10"/>
  <c r="BM999" i="10"/>
  <c r="BP999" i="10" s="1"/>
  <c r="BL999" i="10"/>
  <c r="BO999" i="10" s="1"/>
  <c r="BM998" i="10"/>
  <c r="BL998" i="10"/>
  <c r="BM997" i="10"/>
  <c r="BL997" i="10"/>
  <c r="BO997" i="10" s="1"/>
  <c r="BM996" i="10"/>
  <c r="BL996" i="10"/>
  <c r="BM995" i="10"/>
  <c r="BP995" i="10" s="1"/>
  <c r="BL995" i="10"/>
  <c r="BM994" i="10"/>
  <c r="BL994" i="10"/>
  <c r="BM993" i="10"/>
  <c r="BL993" i="10"/>
  <c r="BP993" i="10" s="1"/>
  <c r="BM992" i="10"/>
  <c r="BL992" i="10"/>
  <c r="BM991" i="10"/>
  <c r="BL991" i="10"/>
  <c r="BM990" i="10"/>
  <c r="BL990" i="10"/>
  <c r="BO990" i="10" s="1"/>
  <c r="BP989" i="10"/>
  <c r="BO989" i="10"/>
  <c r="BM989" i="10"/>
  <c r="BL989" i="10"/>
  <c r="BP988" i="10"/>
  <c r="BO988" i="10"/>
  <c r="BM988" i="10"/>
  <c r="BL988" i="10"/>
  <c r="BM987" i="10"/>
  <c r="BP987" i="10" s="1"/>
  <c r="BL987" i="10"/>
  <c r="BM986" i="10"/>
  <c r="BL986" i="10"/>
  <c r="BP986" i="10" s="1"/>
  <c r="BM985" i="10"/>
  <c r="BL985" i="10"/>
  <c r="BO985" i="10" s="1"/>
  <c r="BP984" i="10"/>
  <c r="BM984" i="10"/>
  <c r="BL984" i="10"/>
  <c r="BO984" i="10" s="1"/>
  <c r="BP983" i="10"/>
  <c r="BO983" i="10"/>
  <c r="BM983" i="10"/>
  <c r="BL983" i="10"/>
  <c r="BM982" i="10"/>
  <c r="BL982" i="10"/>
  <c r="BM981" i="10"/>
  <c r="BL981" i="10"/>
  <c r="BP981" i="10" s="1"/>
  <c r="BM980" i="10"/>
  <c r="BL980" i="10"/>
  <c r="BP979" i="10"/>
  <c r="BM979" i="10"/>
  <c r="BL979" i="10"/>
  <c r="BM978" i="10"/>
  <c r="BO978" i="10" s="1"/>
  <c r="BL978" i="10"/>
  <c r="BM977" i="10"/>
  <c r="BL977" i="10"/>
  <c r="BM976" i="10"/>
  <c r="BL976" i="10"/>
  <c r="BM975" i="10"/>
  <c r="BL975" i="10"/>
  <c r="BM974" i="10"/>
  <c r="BL974" i="10"/>
  <c r="BP974" i="10" s="1"/>
  <c r="BP973" i="10"/>
  <c r="BM973" i="10"/>
  <c r="BL973" i="10"/>
  <c r="BO973" i="10" s="1"/>
  <c r="BM972" i="10"/>
  <c r="BP972" i="10" s="1"/>
  <c r="BL972" i="10"/>
  <c r="BP971" i="10"/>
  <c r="BO971" i="10"/>
  <c r="BM971" i="10"/>
  <c r="BL971" i="10"/>
  <c r="BM970" i="10"/>
  <c r="BP970" i="10" s="1"/>
  <c r="BL970" i="10"/>
  <c r="BO970" i="10" s="1"/>
  <c r="BM969" i="10"/>
  <c r="BL969" i="10"/>
  <c r="BM968" i="10"/>
  <c r="BL968" i="10"/>
  <c r="BM967" i="10"/>
  <c r="BL967" i="10"/>
  <c r="BO967" i="10" s="1"/>
  <c r="BM966" i="10"/>
  <c r="BP966" i="10" s="1"/>
  <c r="BL966" i="10"/>
  <c r="BM965" i="10"/>
  <c r="BL965" i="10"/>
  <c r="BM964" i="10"/>
  <c r="BL964" i="10"/>
  <c r="BM963" i="10"/>
  <c r="BL963" i="10"/>
  <c r="BM962" i="10"/>
  <c r="BL962" i="10"/>
  <c r="BM961" i="10"/>
  <c r="BL961" i="10"/>
  <c r="BP960" i="10"/>
  <c r="BM960" i="10"/>
  <c r="BL960" i="10"/>
  <c r="BM959" i="10"/>
  <c r="BP959" i="10" s="1"/>
  <c r="BL959" i="10"/>
  <c r="BO959" i="10" s="1"/>
  <c r="BM958" i="10"/>
  <c r="BL958" i="10"/>
  <c r="BM957" i="10"/>
  <c r="BL957" i="10"/>
  <c r="BM956" i="10"/>
  <c r="BL956" i="10"/>
  <c r="BO956" i="10" s="1"/>
  <c r="BM955" i="10"/>
  <c r="BP955" i="10" s="1"/>
  <c r="BL955" i="10"/>
  <c r="BM954" i="10"/>
  <c r="BL954" i="10"/>
  <c r="BM953" i="10"/>
  <c r="BL953" i="10"/>
  <c r="BP953" i="10" s="1"/>
  <c r="BM952" i="10"/>
  <c r="BL952" i="10"/>
  <c r="BM951" i="10"/>
  <c r="BP951" i="10" s="1"/>
  <c r="BL951" i="10"/>
  <c r="BM950" i="10"/>
  <c r="BL950" i="10"/>
  <c r="BO950" i="10" s="1"/>
  <c r="BM949" i="10"/>
  <c r="BL949" i="10"/>
  <c r="BO949" i="10" s="1"/>
  <c r="BM948" i="10"/>
  <c r="BP948" i="10" s="1"/>
  <c r="BL948" i="10"/>
  <c r="BO948" i="10" s="1"/>
  <c r="BM947" i="10"/>
  <c r="BP947" i="10" s="1"/>
  <c r="BL947" i="10"/>
  <c r="BP946" i="10"/>
  <c r="BM946" i="10"/>
  <c r="BL946" i="10"/>
  <c r="BO946" i="10" s="1"/>
  <c r="BM945" i="10"/>
  <c r="BL945" i="10"/>
  <c r="BO945" i="10" s="1"/>
  <c r="BM944" i="10"/>
  <c r="BL944" i="10"/>
  <c r="BM943" i="10"/>
  <c r="BL943" i="10"/>
  <c r="BM942" i="10"/>
  <c r="BL942" i="10"/>
  <c r="BP942" i="10" s="1"/>
  <c r="BM941" i="10"/>
  <c r="BL941" i="10"/>
  <c r="BO941" i="10" s="1"/>
  <c r="BM940" i="10"/>
  <c r="BP940" i="10" s="1"/>
  <c r="BL940" i="10"/>
  <c r="BM939" i="10"/>
  <c r="BP939" i="10" s="1"/>
  <c r="BL939" i="10"/>
  <c r="BM938" i="10"/>
  <c r="BP938" i="10" s="1"/>
  <c r="BL938" i="10"/>
  <c r="BO938" i="10" s="1"/>
  <c r="BM937" i="10"/>
  <c r="BP937" i="10" s="1"/>
  <c r="BL937" i="10"/>
  <c r="BM936" i="10"/>
  <c r="BL936" i="10"/>
  <c r="BO936" i="10" s="1"/>
  <c r="BM935" i="10"/>
  <c r="BL935" i="10"/>
  <c r="BO935" i="10" s="1"/>
  <c r="BM934" i="10"/>
  <c r="BP934" i="10" s="1"/>
  <c r="BL934" i="10"/>
  <c r="BO934" i="10" s="1"/>
  <c r="BM933" i="10"/>
  <c r="BP933" i="10" s="1"/>
  <c r="BL933" i="10"/>
  <c r="BO933" i="10" s="1"/>
  <c r="BM932" i="10"/>
  <c r="BP932" i="10" s="1"/>
  <c r="BL932" i="10"/>
  <c r="BM931" i="10"/>
  <c r="BP931" i="10" s="1"/>
  <c r="BL931" i="10"/>
  <c r="BM930" i="10"/>
  <c r="BL930" i="10"/>
  <c r="BO930" i="10" s="1"/>
  <c r="BM929" i="10"/>
  <c r="BL929" i="10"/>
  <c r="BP929" i="10" s="1"/>
  <c r="BM928" i="10"/>
  <c r="BL928" i="10"/>
  <c r="BO928" i="10" s="1"/>
  <c r="BM927" i="10"/>
  <c r="BL927" i="10"/>
  <c r="BM926" i="10"/>
  <c r="BL926" i="10"/>
  <c r="BP926" i="10" s="1"/>
  <c r="BM925" i="10"/>
  <c r="BL925" i="10"/>
  <c r="BO925" i="10" s="1"/>
  <c r="BM924" i="10"/>
  <c r="BL924" i="10"/>
  <c r="BM923" i="10"/>
  <c r="BL923" i="10"/>
  <c r="BO923" i="10" s="1"/>
  <c r="BP922" i="10"/>
  <c r="BO922" i="10"/>
  <c r="BM922" i="10"/>
  <c r="BL922" i="10"/>
  <c r="BM921" i="10"/>
  <c r="BL921" i="10"/>
  <c r="BO921" i="10" s="1"/>
  <c r="BM920" i="10"/>
  <c r="BL920" i="10"/>
  <c r="BO920" i="10" s="1"/>
  <c r="BM919" i="10"/>
  <c r="BL919" i="10"/>
  <c r="BM918" i="10"/>
  <c r="BL918" i="10"/>
  <c r="BM917" i="10"/>
  <c r="BL917" i="10"/>
  <c r="BP916" i="10"/>
  <c r="BM916" i="10"/>
  <c r="BL916" i="10"/>
  <c r="BM915" i="10"/>
  <c r="BL915" i="10"/>
  <c r="BM914" i="10"/>
  <c r="BL914" i="10"/>
  <c r="BM913" i="10"/>
  <c r="BL913" i="10"/>
  <c r="BO913" i="10" s="1"/>
  <c r="BM912" i="10"/>
  <c r="BL912" i="10"/>
  <c r="BM911" i="10"/>
  <c r="BL911" i="10"/>
  <c r="BM910" i="10"/>
  <c r="BP910" i="10" s="1"/>
  <c r="BL910" i="10"/>
  <c r="BP909" i="10"/>
  <c r="BO909" i="10"/>
  <c r="BM909" i="10"/>
  <c r="BL909" i="10"/>
  <c r="BM908" i="10"/>
  <c r="BL908" i="10"/>
  <c r="BP908" i="10" s="1"/>
  <c r="BM907" i="10"/>
  <c r="BL907" i="10"/>
  <c r="BM906" i="10"/>
  <c r="BL906" i="10"/>
  <c r="BM905" i="10"/>
  <c r="BL905" i="10"/>
  <c r="BO905" i="10" s="1"/>
  <c r="BM904" i="10"/>
  <c r="BL904" i="10"/>
  <c r="BM903" i="10"/>
  <c r="BP903" i="10" s="1"/>
  <c r="BL903" i="10"/>
  <c r="BM902" i="10"/>
  <c r="BL902" i="10"/>
  <c r="BO901" i="10"/>
  <c r="BM901" i="10"/>
  <c r="BL901" i="10"/>
  <c r="BM900" i="10"/>
  <c r="BP900" i="10" s="1"/>
  <c r="BL900" i="10"/>
  <c r="BO900" i="10" s="1"/>
  <c r="BM899" i="10"/>
  <c r="BL899" i="10"/>
  <c r="BM898" i="10"/>
  <c r="BL898" i="10"/>
  <c r="BM897" i="10"/>
  <c r="BP897" i="10" s="1"/>
  <c r="BL897" i="10"/>
  <c r="BO897" i="10" s="1"/>
  <c r="BM896" i="10"/>
  <c r="BL896" i="10"/>
  <c r="BM895" i="10"/>
  <c r="BP895" i="10" s="1"/>
  <c r="BL895" i="10"/>
  <c r="BO895" i="10" s="1"/>
  <c r="BM894" i="10"/>
  <c r="BL894" i="10"/>
  <c r="BM893" i="10"/>
  <c r="BL893" i="10"/>
  <c r="BO893" i="10" s="1"/>
  <c r="BM892" i="10"/>
  <c r="BP892" i="10" s="1"/>
  <c r="BL892" i="10"/>
  <c r="BM891" i="10"/>
  <c r="BL891" i="10"/>
  <c r="BO891" i="10" s="1"/>
  <c r="BM890" i="10"/>
  <c r="BL890" i="10"/>
  <c r="BM889" i="10"/>
  <c r="BP889" i="10" s="1"/>
  <c r="BL889" i="10"/>
  <c r="BO889" i="10" s="1"/>
  <c r="BM888" i="10"/>
  <c r="BL888" i="10"/>
  <c r="BM887" i="10"/>
  <c r="BL887" i="10"/>
  <c r="BP886" i="10"/>
  <c r="BM886" i="10"/>
  <c r="BL886" i="10"/>
  <c r="BO886" i="10" s="1"/>
  <c r="BM885" i="10"/>
  <c r="BL885" i="10"/>
  <c r="BO885" i="10" s="1"/>
  <c r="BM884" i="10"/>
  <c r="BP884" i="10" s="1"/>
  <c r="BL884" i="10"/>
  <c r="BM883" i="10"/>
  <c r="BL883" i="10"/>
  <c r="BO883" i="10" s="1"/>
  <c r="BO882" i="10"/>
  <c r="BM882" i="10"/>
  <c r="BP882" i="10" s="1"/>
  <c r="BL882" i="10"/>
  <c r="BM881" i="10"/>
  <c r="BL881" i="10"/>
  <c r="BM880" i="10"/>
  <c r="BL880" i="10"/>
  <c r="BM879" i="10"/>
  <c r="BL879" i="10"/>
  <c r="BP878" i="10"/>
  <c r="BM878" i="10"/>
  <c r="BL878" i="10"/>
  <c r="BO878" i="10" s="1"/>
  <c r="BM877" i="10"/>
  <c r="BL877" i="10"/>
  <c r="BM876" i="10"/>
  <c r="BL876" i="10"/>
  <c r="BM875" i="10"/>
  <c r="BP875" i="10" s="1"/>
  <c r="BL875" i="10"/>
  <c r="BM874" i="10"/>
  <c r="BL874" i="10"/>
  <c r="BP874" i="10" s="1"/>
  <c r="BM873" i="10"/>
  <c r="BL873" i="10"/>
  <c r="BM872" i="10"/>
  <c r="BL872" i="10"/>
  <c r="BP872" i="10" s="1"/>
  <c r="BM871" i="10"/>
  <c r="BL871" i="10"/>
  <c r="BP871" i="10" s="1"/>
  <c r="BM870" i="10"/>
  <c r="BP870" i="10" s="1"/>
  <c r="BL870" i="10"/>
  <c r="BM869" i="10"/>
  <c r="BL869" i="10"/>
  <c r="BO869" i="10" s="1"/>
  <c r="BM868" i="10"/>
  <c r="BL868" i="10"/>
  <c r="BP868" i="10" s="1"/>
  <c r="BM867" i="10"/>
  <c r="BL867" i="10"/>
  <c r="BO867" i="10" s="1"/>
  <c r="BP866" i="10"/>
  <c r="BM866" i="10"/>
  <c r="BL866" i="10"/>
  <c r="BO866" i="10" s="1"/>
  <c r="BM865" i="10"/>
  <c r="BP865" i="10" s="1"/>
  <c r="BL865" i="10"/>
  <c r="BM864" i="10"/>
  <c r="BL864" i="10"/>
  <c r="BP863" i="10"/>
  <c r="BO863" i="10"/>
  <c r="BM863" i="10"/>
  <c r="BL863" i="10"/>
  <c r="BM862" i="10"/>
  <c r="BL862" i="10"/>
  <c r="BP861" i="10"/>
  <c r="BO861" i="10"/>
  <c r="BM861" i="10"/>
  <c r="BL861" i="10"/>
  <c r="BM860" i="10"/>
  <c r="BL860" i="10"/>
  <c r="BO860" i="10" s="1"/>
  <c r="BP859" i="10"/>
  <c r="BM859" i="10"/>
  <c r="BL859" i="10"/>
  <c r="BO859" i="10" s="1"/>
  <c r="BM858" i="10"/>
  <c r="BP858" i="10" s="1"/>
  <c r="BL858" i="10"/>
  <c r="BM857" i="10"/>
  <c r="BP857" i="10" s="1"/>
  <c r="BL857" i="10"/>
  <c r="BM856" i="10"/>
  <c r="BL856" i="10"/>
  <c r="BO856" i="10" s="1"/>
  <c r="BP855" i="10"/>
  <c r="BM855" i="10"/>
  <c r="BL855" i="10"/>
  <c r="BM854" i="10"/>
  <c r="BL854" i="10"/>
  <c r="BO854" i="10" s="1"/>
  <c r="BM853" i="10"/>
  <c r="BL853" i="10"/>
  <c r="BM852" i="10"/>
  <c r="BL852" i="10"/>
  <c r="BO852" i="10" s="1"/>
  <c r="BM851" i="10"/>
  <c r="BP851" i="10" s="1"/>
  <c r="BL851" i="10"/>
  <c r="BM850" i="10"/>
  <c r="BL850" i="10"/>
  <c r="BO850" i="10" s="1"/>
  <c r="BP849" i="10"/>
  <c r="BO849" i="10"/>
  <c r="BM849" i="10"/>
  <c r="BL849" i="10"/>
  <c r="BM848" i="10"/>
  <c r="BP848" i="10" s="1"/>
  <c r="BL848" i="10"/>
  <c r="BM847" i="10"/>
  <c r="BP847" i="10" s="1"/>
  <c r="BL847" i="10"/>
  <c r="BO847" i="10" s="1"/>
  <c r="BM846" i="10"/>
  <c r="BP846" i="10" s="1"/>
  <c r="BL846" i="10"/>
  <c r="BM845" i="10"/>
  <c r="BL845" i="10"/>
  <c r="BO845" i="10" s="1"/>
  <c r="BP844" i="10"/>
  <c r="BO844" i="10"/>
  <c r="BM844" i="10"/>
  <c r="BL844" i="10"/>
  <c r="BM843" i="10"/>
  <c r="BL843" i="10"/>
  <c r="BP843" i="10" s="1"/>
  <c r="BO842" i="10"/>
  <c r="BM842" i="10"/>
  <c r="BL842" i="10"/>
  <c r="BP842" i="10" s="1"/>
  <c r="BP841" i="10"/>
  <c r="BM841" i="10"/>
  <c r="BL841" i="10"/>
  <c r="BO841" i="10" s="1"/>
  <c r="BM840" i="10"/>
  <c r="BL840" i="10"/>
  <c r="BO840" i="10" s="1"/>
  <c r="BM839" i="10"/>
  <c r="BL839" i="10"/>
  <c r="BM838" i="10"/>
  <c r="BP838" i="10" s="1"/>
  <c r="BL838" i="10"/>
  <c r="BO838" i="10" s="1"/>
  <c r="BM837" i="10"/>
  <c r="BP837" i="10" s="1"/>
  <c r="BL837" i="10"/>
  <c r="BP836" i="10"/>
  <c r="BM836" i="10"/>
  <c r="BL836" i="10"/>
  <c r="BO836" i="10" s="1"/>
  <c r="BM835" i="10"/>
  <c r="BL835" i="10"/>
  <c r="BO835" i="10" s="1"/>
  <c r="BP834" i="10"/>
  <c r="BM834" i="10"/>
  <c r="BL834" i="10"/>
  <c r="BO834" i="10" s="1"/>
  <c r="BM833" i="10"/>
  <c r="BP833" i="10" s="1"/>
  <c r="BL833" i="10"/>
  <c r="BM832" i="10"/>
  <c r="BL832" i="10"/>
  <c r="BM831" i="10"/>
  <c r="BL831" i="10"/>
  <c r="BO831" i="10" s="1"/>
  <c r="BM830" i="10"/>
  <c r="BP830" i="10" s="1"/>
  <c r="BL830" i="10"/>
  <c r="BM829" i="10"/>
  <c r="BL829" i="10"/>
  <c r="BP829" i="10" s="1"/>
  <c r="BP828" i="10"/>
  <c r="BO828" i="10"/>
  <c r="BM828" i="10"/>
  <c r="BL828" i="10"/>
  <c r="BM827" i="10"/>
  <c r="BL827" i="10"/>
  <c r="BM826" i="10"/>
  <c r="BL826" i="10"/>
  <c r="BO826" i="10" s="1"/>
  <c r="BM825" i="10"/>
  <c r="BL825" i="10"/>
  <c r="BO825" i="10" s="1"/>
  <c r="BP824" i="10"/>
  <c r="BM824" i="10"/>
  <c r="BL824" i="10"/>
  <c r="BM823" i="10"/>
  <c r="BP823" i="10" s="1"/>
  <c r="BL823" i="10"/>
  <c r="BO823" i="10" s="1"/>
  <c r="BM822" i="10"/>
  <c r="BL822" i="10"/>
  <c r="BO822" i="10" s="1"/>
  <c r="BM821" i="10"/>
  <c r="BO821" i="10" s="1"/>
  <c r="BL821" i="10"/>
  <c r="BM820" i="10"/>
  <c r="BL820" i="10"/>
  <c r="BO820" i="10" s="1"/>
  <c r="BP819" i="10"/>
  <c r="BO819" i="10"/>
  <c r="BM819" i="10"/>
  <c r="BL819" i="10"/>
  <c r="BM818" i="10"/>
  <c r="BL818" i="10"/>
  <c r="BM817" i="10"/>
  <c r="BL817" i="10"/>
  <c r="BM816" i="10"/>
  <c r="BL816" i="10"/>
  <c r="BM815" i="10"/>
  <c r="BL815" i="10"/>
  <c r="BO815" i="10" s="1"/>
  <c r="BM814" i="10"/>
  <c r="BL814" i="10"/>
  <c r="BM813" i="10"/>
  <c r="BP813" i="10" s="1"/>
  <c r="BL813" i="10"/>
  <c r="BO813" i="10" s="1"/>
  <c r="BM812" i="10"/>
  <c r="BL812" i="10"/>
  <c r="BM811" i="10"/>
  <c r="BL811" i="10"/>
  <c r="BO811" i="10" s="1"/>
  <c r="BM810" i="10"/>
  <c r="BP810" i="10" s="1"/>
  <c r="BL810" i="10"/>
  <c r="BO810" i="10" s="1"/>
  <c r="BM809" i="10"/>
  <c r="BL809" i="10"/>
  <c r="BM808" i="10"/>
  <c r="BL808" i="10"/>
  <c r="BP807" i="10"/>
  <c r="BO807" i="10"/>
  <c r="BM807" i="10"/>
  <c r="BL807" i="10"/>
  <c r="BM806" i="10"/>
  <c r="BL806" i="10"/>
  <c r="BO806" i="10" s="1"/>
  <c r="BM805" i="10"/>
  <c r="BL805" i="10"/>
  <c r="BO805" i="10" s="1"/>
  <c r="BP804" i="10"/>
  <c r="BM804" i="10"/>
  <c r="BL804" i="10"/>
  <c r="BO804" i="10" s="1"/>
  <c r="BM803" i="10"/>
  <c r="BO803" i="10" s="1"/>
  <c r="BL803" i="10"/>
  <c r="BM802" i="10"/>
  <c r="BO802" i="10" s="1"/>
  <c r="BL802" i="10"/>
  <c r="BM801" i="10"/>
  <c r="BL801" i="10"/>
  <c r="BP801" i="10" s="1"/>
  <c r="BM800" i="10"/>
  <c r="BL800" i="10"/>
  <c r="BO800" i="10" s="1"/>
  <c r="BM799" i="10"/>
  <c r="BL799" i="10"/>
  <c r="BM798" i="10"/>
  <c r="BL798" i="10"/>
  <c r="BP798" i="10" s="1"/>
  <c r="BP797" i="10"/>
  <c r="BO797" i="10"/>
  <c r="BM797" i="10"/>
  <c r="BL797" i="10"/>
  <c r="BM796" i="10"/>
  <c r="BL796" i="10"/>
  <c r="BM795" i="10"/>
  <c r="BP795" i="10" s="1"/>
  <c r="BL795" i="10"/>
  <c r="BM794" i="10"/>
  <c r="BL794" i="10"/>
  <c r="BM793" i="10"/>
  <c r="BL793" i="10"/>
  <c r="BP793" i="10" s="1"/>
  <c r="BM792" i="10"/>
  <c r="BL792" i="10"/>
  <c r="BM791" i="10"/>
  <c r="BL791" i="10"/>
  <c r="BM790" i="10"/>
  <c r="BP790" i="10" s="1"/>
  <c r="BL790" i="10"/>
  <c r="BM789" i="10"/>
  <c r="BL789" i="10"/>
  <c r="BP789" i="10" s="1"/>
  <c r="BP788" i="10"/>
  <c r="BM788" i="10"/>
  <c r="BL788" i="10"/>
  <c r="BO788" i="10" s="1"/>
  <c r="BM787" i="10"/>
  <c r="BL787" i="10"/>
  <c r="BP786" i="10"/>
  <c r="BO786" i="10"/>
  <c r="BM786" i="10"/>
  <c r="BL786" i="10"/>
  <c r="BM785" i="10"/>
  <c r="BP785" i="10" s="1"/>
  <c r="BL785" i="10"/>
  <c r="BO785" i="10" s="1"/>
  <c r="BM784" i="10"/>
  <c r="BL784" i="10"/>
  <c r="BM783" i="10"/>
  <c r="BL783" i="10"/>
  <c r="BM782" i="10"/>
  <c r="BL782" i="10"/>
  <c r="BM781" i="10"/>
  <c r="BO781" i="10" s="1"/>
  <c r="BL781" i="10"/>
  <c r="BM780" i="10"/>
  <c r="BP780" i="10" s="1"/>
  <c r="BL780" i="10"/>
  <c r="BM779" i="10"/>
  <c r="BP779" i="10" s="1"/>
  <c r="BL779" i="10"/>
  <c r="BM778" i="10"/>
  <c r="BL778" i="10"/>
  <c r="BO777" i="10"/>
  <c r="BM777" i="10"/>
  <c r="BP777" i="10" s="1"/>
  <c r="BL777" i="10"/>
  <c r="BM776" i="10"/>
  <c r="BP776" i="10" s="1"/>
  <c r="BL776" i="10"/>
  <c r="BM775" i="10"/>
  <c r="BL775" i="10"/>
  <c r="BO775" i="10" s="1"/>
  <c r="BM774" i="10"/>
  <c r="BL774" i="10"/>
  <c r="BM773" i="10"/>
  <c r="BP773" i="10" s="1"/>
  <c r="BL773" i="10"/>
  <c r="BM772" i="10"/>
  <c r="BL772" i="10"/>
  <c r="BM771" i="10"/>
  <c r="BL771" i="10"/>
  <c r="BP770" i="10"/>
  <c r="BM770" i="10"/>
  <c r="BL770" i="10"/>
  <c r="BM769" i="10"/>
  <c r="BL769" i="10"/>
  <c r="BP768" i="10"/>
  <c r="BM768" i="10"/>
  <c r="BL768" i="10"/>
  <c r="BM767" i="10"/>
  <c r="BL767" i="10"/>
  <c r="BM766" i="10"/>
  <c r="BL766" i="10"/>
  <c r="BM765" i="10"/>
  <c r="BP765" i="10" s="1"/>
  <c r="BL765" i="10"/>
  <c r="BM764" i="10"/>
  <c r="BL764" i="10"/>
  <c r="BP764" i="10" s="1"/>
  <c r="BP763" i="10"/>
  <c r="BO763" i="10"/>
  <c r="BM763" i="10"/>
  <c r="BL763" i="10"/>
  <c r="BM762" i="10"/>
  <c r="BL762" i="10"/>
  <c r="BO762" i="10" s="1"/>
  <c r="BM761" i="10"/>
  <c r="BL761" i="10"/>
  <c r="BM760" i="10"/>
  <c r="BL760" i="10"/>
  <c r="BO760" i="10" s="1"/>
  <c r="BM759" i="10"/>
  <c r="BL759" i="10"/>
  <c r="BO759" i="10" s="1"/>
  <c r="BM758" i="10"/>
  <c r="BL758" i="10"/>
  <c r="BM757" i="10"/>
  <c r="BP757" i="10" s="1"/>
  <c r="BL757" i="10"/>
  <c r="BO757" i="10" s="1"/>
  <c r="BM756" i="10"/>
  <c r="BP756" i="10" s="1"/>
  <c r="BL756" i="10"/>
  <c r="BM755" i="10"/>
  <c r="BL755" i="10"/>
  <c r="BO755" i="10" s="1"/>
  <c r="BM754" i="10"/>
  <c r="BL754" i="10"/>
  <c r="BM753" i="10"/>
  <c r="BL753" i="10"/>
  <c r="BM752" i="10"/>
  <c r="BL752" i="10"/>
  <c r="BP752" i="10" s="1"/>
  <c r="BM751" i="10"/>
  <c r="BL751" i="10"/>
  <c r="BO751" i="10" s="1"/>
  <c r="BM750" i="10"/>
  <c r="BL750" i="10"/>
  <c r="BO750" i="10" s="1"/>
  <c r="BM749" i="10"/>
  <c r="BL749" i="10"/>
  <c r="BO749" i="10" s="1"/>
  <c r="BM748" i="10"/>
  <c r="BL748" i="10"/>
  <c r="BM747" i="10"/>
  <c r="BP747" i="10" s="1"/>
  <c r="BL747" i="10"/>
  <c r="BM746" i="10"/>
  <c r="BL746" i="10"/>
  <c r="BM745" i="10"/>
  <c r="BP745" i="10" s="1"/>
  <c r="BL745" i="10"/>
  <c r="BM744" i="10"/>
  <c r="BP744" i="10" s="1"/>
  <c r="BL744" i="10"/>
  <c r="BO744" i="10" s="1"/>
  <c r="BM743" i="10"/>
  <c r="BL743" i="10"/>
  <c r="BP743" i="10" s="1"/>
  <c r="BM742" i="10"/>
  <c r="BP742" i="10" s="1"/>
  <c r="BL742" i="10"/>
  <c r="BM741" i="10"/>
  <c r="BL741" i="10"/>
  <c r="BP741" i="10" s="1"/>
  <c r="BM740" i="10"/>
  <c r="BP740" i="10" s="1"/>
  <c r="BL740" i="10"/>
  <c r="BM739" i="10"/>
  <c r="BL739" i="10"/>
  <c r="BP738" i="10"/>
  <c r="BM738" i="10"/>
  <c r="BL738" i="10"/>
  <c r="BO738" i="10" s="1"/>
  <c r="BP737" i="10"/>
  <c r="BO737" i="10"/>
  <c r="BM737" i="10"/>
  <c r="BL737" i="10"/>
  <c r="BM736" i="10"/>
  <c r="BP736" i="10" s="1"/>
  <c r="BL736" i="10"/>
  <c r="BO736" i="10" s="1"/>
  <c r="BM735" i="10"/>
  <c r="BP735" i="10" s="1"/>
  <c r="BL735" i="10"/>
  <c r="BM734" i="10"/>
  <c r="BL734" i="10"/>
  <c r="BP734" i="10" s="1"/>
  <c r="BM733" i="10"/>
  <c r="BL733" i="10"/>
  <c r="BM732" i="10"/>
  <c r="BP732" i="10" s="1"/>
  <c r="BL732" i="10"/>
  <c r="BM731" i="10"/>
  <c r="BL731" i="10"/>
  <c r="BM730" i="10"/>
  <c r="BP730" i="10" s="1"/>
  <c r="BL730" i="10"/>
  <c r="BO730" i="10" s="1"/>
  <c r="BM729" i="10"/>
  <c r="BL729" i="10"/>
  <c r="BP729" i="10" s="1"/>
  <c r="BM728" i="10"/>
  <c r="BO728" i="10" s="1"/>
  <c r="BL728" i="10"/>
  <c r="BM727" i="10"/>
  <c r="BO727" i="10" s="1"/>
  <c r="BL727" i="10"/>
  <c r="BM726" i="10"/>
  <c r="BL726" i="10"/>
  <c r="BO726" i="10" s="1"/>
  <c r="BP725" i="10"/>
  <c r="BM725" i="10"/>
  <c r="BL725" i="10"/>
  <c r="BP724" i="10"/>
  <c r="BM724" i="10"/>
  <c r="BL724" i="10"/>
  <c r="BO724" i="10" s="1"/>
  <c r="BP723" i="10"/>
  <c r="BO723" i="10"/>
  <c r="BM723" i="10"/>
  <c r="BL723" i="10"/>
  <c r="BM722" i="10"/>
  <c r="BP722" i="10" s="1"/>
  <c r="BL722" i="10"/>
  <c r="BO722" i="10" s="1"/>
  <c r="BM721" i="10"/>
  <c r="BP721" i="10" s="1"/>
  <c r="BL721" i="10"/>
  <c r="BM720" i="10"/>
  <c r="BL720" i="10"/>
  <c r="BM719" i="10"/>
  <c r="BL719" i="10"/>
  <c r="BM718" i="10"/>
  <c r="BL718" i="10"/>
  <c r="BO718" i="10" s="1"/>
  <c r="BM717" i="10"/>
  <c r="BL717" i="10"/>
  <c r="BM716" i="10"/>
  <c r="BL716" i="10"/>
  <c r="BO716" i="10" s="1"/>
  <c r="BM715" i="10"/>
  <c r="BP715" i="10" s="1"/>
  <c r="BL715" i="10"/>
  <c r="BM714" i="10"/>
  <c r="BL714" i="10"/>
  <c r="BM713" i="10"/>
  <c r="BP713" i="10" s="1"/>
  <c r="BL713" i="10"/>
  <c r="BM712" i="10"/>
  <c r="BL712" i="10"/>
  <c r="BM711" i="10"/>
  <c r="BL711" i="10"/>
  <c r="BO711" i="10" s="1"/>
  <c r="BM710" i="10"/>
  <c r="BL710" i="10"/>
  <c r="BO710" i="10" s="1"/>
  <c r="BM709" i="10"/>
  <c r="BL709" i="10"/>
  <c r="BM708" i="10"/>
  <c r="BL708" i="10"/>
  <c r="BM707" i="10"/>
  <c r="BP707" i="10" s="1"/>
  <c r="BL707" i="10"/>
  <c r="BO707" i="10" s="1"/>
  <c r="BM706" i="10"/>
  <c r="BP706" i="10" s="1"/>
  <c r="BL706" i="10"/>
  <c r="BM705" i="10"/>
  <c r="BL705" i="10"/>
  <c r="BO705" i="10" s="1"/>
  <c r="BM704" i="10"/>
  <c r="BL704" i="10"/>
  <c r="BM703" i="10"/>
  <c r="BL703" i="10"/>
  <c r="BP703" i="10" s="1"/>
  <c r="BM702" i="10"/>
  <c r="BL702" i="10"/>
  <c r="BM701" i="10"/>
  <c r="BL701" i="10"/>
  <c r="BM700" i="10"/>
  <c r="BL700" i="10"/>
  <c r="BO700" i="10" s="1"/>
  <c r="BO699" i="10"/>
  <c r="BM699" i="10"/>
  <c r="BL699" i="10"/>
  <c r="BP699" i="10" s="1"/>
  <c r="BM698" i="10"/>
  <c r="BL698" i="10"/>
  <c r="BM697" i="10"/>
  <c r="BL697" i="10"/>
  <c r="BM696" i="10"/>
  <c r="BL696" i="10"/>
  <c r="BM695" i="10"/>
  <c r="BP695" i="10" s="1"/>
  <c r="BL695" i="10"/>
  <c r="BM694" i="10"/>
  <c r="BL694" i="10"/>
  <c r="BO693" i="10"/>
  <c r="BM693" i="10"/>
  <c r="BL693" i="10"/>
  <c r="BP693" i="10" s="1"/>
  <c r="BM692" i="10"/>
  <c r="BL692" i="10"/>
  <c r="BO692" i="10" s="1"/>
  <c r="BM691" i="10"/>
  <c r="BP691" i="10" s="1"/>
  <c r="BL691" i="10"/>
  <c r="BM690" i="10"/>
  <c r="BL690" i="10"/>
  <c r="BO690" i="10" s="1"/>
  <c r="BO689" i="10"/>
  <c r="BM689" i="10"/>
  <c r="BP689" i="10" s="1"/>
  <c r="BL689" i="10"/>
  <c r="BM688" i="10"/>
  <c r="BL688" i="10"/>
  <c r="BM687" i="10"/>
  <c r="BP687" i="10" s="1"/>
  <c r="BL687" i="10"/>
  <c r="BO687" i="10" s="1"/>
  <c r="BO686" i="10"/>
  <c r="BM686" i="10"/>
  <c r="BP686" i="10" s="1"/>
  <c r="BL686" i="10"/>
  <c r="BM685" i="10"/>
  <c r="BL685" i="10"/>
  <c r="BM684" i="10"/>
  <c r="BP684" i="10" s="1"/>
  <c r="BL684" i="10"/>
  <c r="BO684" i="10" s="1"/>
  <c r="BM683" i="10"/>
  <c r="BL683" i="10"/>
  <c r="BM682" i="10"/>
  <c r="BL682" i="10"/>
  <c r="BM681" i="10"/>
  <c r="BP681" i="10" s="1"/>
  <c r="BL681" i="10"/>
  <c r="BM680" i="10"/>
  <c r="BP680" i="10" s="1"/>
  <c r="BL680" i="10"/>
  <c r="BM679" i="10"/>
  <c r="BL679" i="10"/>
  <c r="BP679" i="10" s="1"/>
  <c r="BM678" i="10"/>
  <c r="BL678" i="10"/>
  <c r="BP678" i="10" s="1"/>
  <c r="BM677" i="10"/>
  <c r="BL677" i="10"/>
  <c r="BM676" i="10"/>
  <c r="BL676" i="10"/>
  <c r="BO676" i="10" s="1"/>
  <c r="BM675" i="10"/>
  <c r="BL675" i="10"/>
  <c r="BM674" i="10"/>
  <c r="BL674" i="10"/>
  <c r="BP674" i="10" s="1"/>
  <c r="BM673" i="10"/>
  <c r="BL673" i="10"/>
  <c r="BO673" i="10" s="1"/>
  <c r="BM672" i="10"/>
  <c r="BP672" i="10" s="1"/>
  <c r="BL672" i="10"/>
  <c r="BM671" i="10"/>
  <c r="BP671" i="10" s="1"/>
  <c r="BL671" i="10"/>
  <c r="BM670" i="10"/>
  <c r="BL670" i="10"/>
  <c r="BO670" i="10" s="1"/>
  <c r="BM669" i="10"/>
  <c r="BL669" i="10"/>
  <c r="BO669" i="10" s="1"/>
  <c r="BM668" i="10"/>
  <c r="BL668" i="10"/>
  <c r="BO668" i="10" s="1"/>
  <c r="BM667" i="10"/>
  <c r="BP667" i="10" s="1"/>
  <c r="BL667" i="10"/>
  <c r="BM666" i="10"/>
  <c r="BL666" i="10"/>
  <c r="BO666" i="10" s="1"/>
  <c r="BM665" i="10"/>
  <c r="BL665" i="10"/>
  <c r="BP665" i="10" s="1"/>
  <c r="BM664" i="10"/>
  <c r="BL664" i="10"/>
  <c r="BP664" i="10" s="1"/>
  <c r="BM663" i="10"/>
  <c r="BL663" i="10"/>
  <c r="BP663" i="10" s="1"/>
  <c r="BM662" i="10"/>
  <c r="BP662" i="10" s="1"/>
  <c r="BL662" i="10"/>
  <c r="BO662" i="10" s="1"/>
  <c r="BM661" i="10"/>
  <c r="BP661" i="10" s="1"/>
  <c r="BL661" i="10"/>
  <c r="BM660" i="10"/>
  <c r="BL660" i="10"/>
  <c r="BO660" i="10" s="1"/>
  <c r="BM659" i="10"/>
  <c r="BP659" i="10" s="1"/>
  <c r="BL659" i="10"/>
  <c r="BO659" i="10" s="1"/>
  <c r="BM658" i="10"/>
  <c r="BL658" i="10"/>
  <c r="BM657" i="10"/>
  <c r="BL657" i="10"/>
  <c r="BM656" i="10"/>
  <c r="BP656" i="10" s="1"/>
  <c r="BL656" i="10"/>
  <c r="BM655" i="10"/>
  <c r="BP655" i="10" s="1"/>
  <c r="BL655" i="10"/>
  <c r="BM654" i="10"/>
  <c r="BL654" i="10"/>
  <c r="BM653" i="10"/>
  <c r="BL653" i="10"/>
  <c r="BP653" i="10" s="1"/>
  <c r="BM652" i="10"/>
  <c r="BL652" i="10"/>
  <c r="BP652" i="10" s="1"/>
  <c r="BM651" i="10"/>
  <c r="BL651" i="10"/>
  <c r="BO651" i="10" s="1"/>
  <c r="BM650" i="10"/>
  <c r="BP650" i="10" s="1"/>
  <c r="BL650" i="10"/>
  <c r="BM649" i="10"/>
  <c r="BP649" i="10" s="1"/>
  <c r="BL649" i="10"/>
  <c r="BO649" i="10" s="1"/>
  <c r="BM648" i="10"/>
  <c r="BL648" i="10"/>
  <c r="BM647" i="10"/>
  <c r="BL647" i="10"/>
  <c r="BP647" i="10" s="1"/>
  <c r="BM646" i="10"/>
  <c r="BP646" i="10" s="1"/>
  <c r="BL646" i="10"/>
  <c r="BM645" i="10"/>
  <c r="BL645" i="10"/>
  <c r="BO645" i="10" s="1"/>
  <c r="BM644" i="10"/>
  <c r="BP644" i="10" s="1"/>
  <c r="BL644" i="10"/>
  <c r="BO644" i="10" s="1"/>
  <c r="BM643" i="10"/>
  <c r="BL643" i="10"/>
  <c r="BM642" i="10"/>
  <c r="BL642" i="10"/>
  <c r="BM641" i="10"/>
  <c r="BP641" i="10" s="1"/>
  <c r="BL641" i="10"/>
  <c r="BM640" i="10"/>
  <c r="BP640" i="10" s="1"/>
  <c r="BL640" i="10"/>
  <c r="BM639" i="10"/>
  <c r="BL639" i="10"/>
  <c r="BP638" i="10"/>
  <c r="BO638" i="10"/>
  <c r="BM638" i="10"/>
  <c r="BL638" i="10"/>
  <c r="BM637" i="10"/>
  <c r="BP637" i="10" s="1"/>
  <c r="BL637" i="10"/>
  <c r="BM636" i="10"/>
  <c r="BP636" i="10" s="1"/>
  <c r="BL636" i="10"/>
  <c r="BM635" i="10"/>
  <c r="BL635" i="10"/>
  <c r="BM634" i="10"/>
  <c r="BL634" i="10"/>
  <c r="BP634" i="10" s="1"/>
  <c r="BM633" i="10"/>
  <c r="BP633" i="10" s="1"/>
  <c r="BL633" i="10"/>
  <c r="BO633" i="10" s="1"/>
  <c r="BO632" i="10"/>
  <c r="BM632" i="10"/>
  <c r="BP632" i="10" s="1"/>
  <c r="BL632" i="10"/>
  <c r="BM631" i="10"/>
  <c r="BL631" i="10"/>
  <c r="BM630" i="10"/>
  <c r="BP630" i="10" s="1"/>
  <c r="BL630" i="10"/>
  <c r="BM629" i="10"/>
  <c r="BP629" i="10" s="1"/>
  <c r="BL629" i="10"/>
  <c r="BM628" i="10"/>
  <c r="BL628" i="10"/>
  <c r="BM627" i="10"/>
  <c r="BL627" i="10"/>
  <c r="BM626" i="10"/>
  <c r="BP626" i="10" s="1"/>
  <c r="BL626" i="10"/>
  <c r="BM625" i="10"/>
  <c r="BL625" i="10"/>
  <c r="BP624" i="10"/>
  <c r="BO624" i="10"/>
  <c r="BM624" i="10"/>
  <c r="BL624" i="10"/>
  <c r="BM623" i="10"/>
  <c r="BL623" i="10"/>
  <c r="BP623" i="10" s="1"/>
  <c r="BM622" i="10"/>
  <c r="BL622" i="10"/>
  <c r="BM621" i="10"/>
  <c r="BP621" i="10" s="1"/>
  <c r="BL621" i="10"/>
  <c r="BO621" i="10" s="1"/>
  <c r="BM620" i="10"/>
  <c r="BP620" i="10" s="1"/>
  <c r="BL620" i="10"/>
  <c r="BM619" i="10"/>
  <c r="BL619" i="10"/>
  <c r="BP619" i="10" s="1"/>
  <c r="BM618" i="10"/>
  <c r="BL618" i="10"/>
  <c r="BM617" i="10"/>
  <c r="BL617" i="10"/>
  <c r="BM616" i="10"/>
  <c r="BP616" i="10" s="1"/>
  <c r="BL616" i="10"/>
  <c r="BM615" i="10"/>
  <c r="BP615" i="10" s="1"/>
  <c r="BL615" i="10"/>
  <c r="BM614" i="10"/>
  <c r="BL614" i="10"/>
  <c r="BM613" i="10"/>
  <c r="BP613" i="10" s="1"/>
  <c r="BL613" i="10"/>
  <c r="BM612" i="10"/>
  <c r="BL612" i="10"/>
  <c r="BM611" i="10"/>
  <c r="BL611" i="10"/>
  <c r="BO611" i="10" s="1"/>
  <c r="BM610" i="10"/>
  <c r="BP610" i="10" s="1"/>
  <c r="BL610" i="10"/>
  <c r="BM609" i="10"/>
  <c r="BP609" i="10" s="1"/>
  <c r="BL609" i="10"/>
  <c r="BM608" i="10"/>
  <c r="BP608" i="10" s="1"/>
  <c r="BL608" i="10"/>
  <c r="BO608" i="10" s="1"/>
  <c r="BM607" i="10"/>
  <c r="BP607" i="10" s="1"/>
  <c r="BL607" i="10"/>
  <c r="BM606" i="10"/>
  <c r="BP606" i="10" s="1"/>
  <c r="BL606" i="10"/>
  <c r="BM605" i="10"/>
  <c r="BP605" i="10" s="1"/>
  <c r="BL605" i="10"/>
  <c r="BM604" i="10"/>
  <c r="BL604" i="10"/>
  <c r="BM603" i="10"/>
  <c r="BL603" i="10"/>
  <c r="BP603" i="10" s="1"/>
  <c r="BM602" i="10"/>
  <c r="BO602" i="10" s="1"/>
  <c r="BL602" i="10"/>
  <c r="BM601" i="10"/>
  <c r="BL601" i="10"/>
  <c r="BM600" i="10"/>
  <c r="BL600" i="10"/>
  <c r="BM599" i="10"/>
  <c r="BL599" i="10"/>
  <c r="BM598" i="10"/>
  <c r="BL598" i="10"/>
  <c r="BP598" i="10" s="1"/>
  <c r="BM597" i="10"/>
  <c r="BL597" i="10"/>
  <c r="BO597" i="10" s="1"/>
  <c r="BM596" i="10"/>
  <c r="BL596" i="10"/>
  <c r="BM595" i="10"/>
  <c r="BP595" i="10" s="1"/>
  <c r="BL595" i="10"/>
  <c r="BM594" i="10"/>
  <c r="BL594" i="10"/>
  <c r="BP594" i="10" s="1"/>
  <c r="BM593" i="10"/>
  <c r="BL593" i="10"/>
  <c r="BM592" i="10"/>
  <c r="BL592" i="10"/>
  <c r="BM591" i="10"/>
  <c r="BL591" i="10"/>
  <c r="BO591" i="10" s="1"/>
  <c r="BM590" i="10"/>
  <c r="BL590" i="10"/>
  <c r="BP589" i="10"/>
  <c r="BO589" i="10"/>
  <c r="BM589" i="10"/>
  <c r="BL589" i="10"/>
  <c r="BM588" i="10"/>
  <c r="BL588" i="10"/>
  <c r="BP588" i="10" s="1"/>
  <c r="BM587" i="10"/>
  <c r="BP587" i="10" s="1"/>
  <c r="BL587" i="10"/>
  <c r="BM586" i="10"/>
  <c r="BP586" i="10" s="1"/>
  <c r="BL586" i="10"/>
  <c r="BO586" i="10" s="1"/>
  <c r="BM585" i="10"/>
  <c r="BL585" i="10"/>
  <c r="BM584" i="10"/>
  <c r="BL584" i="10"/>
  <c r="BP584" i="10" s="1"/>
  <c r="BO583" i="10"/>
  <c r="BM583" i="10"/>
  <c r="BP583" i="10" s="1"/>
  <c r="BL583" i="10"/>
  <c r="BP582" i="10"/>
  <c r="BM582" i="10"/>
  <c r="BO582" i="10" s="1"/>
  <c r="BL582" i="10"/>
  <c r="BM581" i="10"/>
  <c r="BL581" i="10"/>
  <c r="BO581" i="10" s="1"/>
  <c r="BM580" i="10"/>
  <c r="BP580" i="10" s="1"/>
  <c r="BL580" i="10"/>
  <c r="BM579" i="10"/>
  <c r="BL579" i="10"/>
  <c r="BM578" i="10"/>
  <c r="BP578" i="10" s="1"/>
  <c r="BL578" i="10"/>
  <c r="BM577" i="10"/>
  <c r="BL577" i="10"/>
  <c r="BM576" i="10"/>
  <c r="BL576" i="10"/>
  <c r="BM575" i="10"/>
  <c r="BP575" i="10" s="1"/>
  <c r="BL575" i="10"/>
  <c r="BM574" i="10"/>
  <c r="BL574" i="10"/>
  <c r="BM573" i="10"/>
  <c r="BL573" i="10"/>
  <c r="BP573" i="10" s="1"/>
  <c r="BM572" i="10"/>
  <c r="BP572" i="10" s="1"/>
  <c r="BL572" i="10"/>
  <c r="BM571" i="10"/>
  <c r="BP571" i="10" s="1"/>
  <c r="BL571" i="10"/>
  <c r="BM570" i="10"/>
  <c r="BP570" i="10" s="1"/>
  <c r="BL570" i="10"/>
  <c r="BO570" i="10" s="1"/>
  <c r="BM569" i="10"/>
  <c r="BL569" i="10"/>
  <c r="BM568" i="10"/>
  <c r="BP568" i="10" s="1"/>
  <c r="BL568" i="10"/>
  <c r="BO568" i="10" s="1"/>
  <c r="BM567" i="10"/>
  <c r="BL567" i="10"/>
  <c r="BM566" i="10"/>
  <c r="BL566" i="10"/>
  <c r="BO566" i="10" s="1"/>
  <c r="BM565" i="10"/>
  <c r="BL565" i="10"/>
  <c r="BM564" i="10"/>
  <c r="BL564" i="10"/>
  <c r="BP564" i="10" s="1"/>
  <c r="BM563" i="10"/>
  <c r="BL563" i="10"/>
  <c r="BP563" i="10" s="1"/>
  <c r="BM562" i="10"/>
  <c r="BP562" i="10" s="1"/>
  <c r="BL562" i="10"/>
  <c r="BM561" i="10"/>
  <c r="BL561" i="10"/>
  <c r="BM560" i="10"/>
  <c r="BP560" i="10" s="1"/>
  <c r="BL560" i="10"/>
  <c r="BO560" i="10" s="1"/>
  <c r="BP559" i="10"/>
  <c r="BO559" i="10"/>
  <c r="BM559" i="10"/>
  <c r="BL559" i="10"/>
  <c r="BM558" i="10"/>
  <c r="BL558" i="10"/>
  <c r="BP557" i="10"/>
  <c r="BO557" i="10"/>
  <c r="BM557" i="10"/>
  <c r="BL557" i="10"/>
  <c r="BM556" i="10"/>
  <c r="BP556" i="10" s="1"/>
  <c r="BL556" i="10"/>
  <c r="BO556" i="10" s="1"/>
  <c r="BM555" i="10"/>
  <c r="BL555" i="10"/>
  <c r="BM554" i="10"/>
  <c r="BP554" i="10" s="1"/>
  <c r="BL554" i="10"/>
  <c r="BO554" i="10" s="1"/>
  <c r="BM553" i="10"/>
  <c r="BL553" i="10"/>
  <c r="BM552" i="10"/>
  <c r="BL552" i="10"/>
  <c r="BM551" i="10"/>
  <c r="BP551" i="10" s="1"/>
  <c r="BL551" i="10"/>
  <c r="BO551" i="10" s="1"/>
  <c r="BM550" i="10"/>
  <c r="BL550" i="10"/>
  <c r="BO550" i="10" s="1"/>
  <c r="BM549" i="10"/>
  <c r="BL549" i="10"/>
  <c r="BM548" i="10"/>
  <c r="BL548" i="10"/>
  <c r="BO548" i="10" s="1"/>
  <c r="BM547" i="10"/>
  <c r="BL547" i="10"/>
  <c r="BM546" i="10"/>
  <c r="BL546" i="10"/>
  <c r="BM545" i="10"/>
  <c r="BL545" i="10"/>
  <c r="BO545" i="10" s="1"/>
  <c r="BP544" i="10"/>
  <c r="BO544" i="10"/>
  <c r="BM544" i="10"/>
  <c r="BL544" i="10"/>
  <c r="BM543" i="10"/>
  <c r="BP543" i="10" s="1"/>
  <c r="BL543" i="10"/>
  <c r="BO543" i="10" s="1"/>
  <c r="BM542" i="10"/>
  <c r="BL542" i="10"/>
  <c r="BM541" i="10"/>
  <c r="BL541" i="10"/>
  <c r="BM540" i="10"/>
  <c r="BL540" i="10"/>
  <c r="BO540" i="10" s="1"/>
  <c r="BP539" i="10"/>
  <c r="BO539" i="10"/>
  <c r="BM539" i="10"/>
  <c r="BL539" i="10"/>
  <c r="BM538" i="10"/>
  <c r="BP538" i="10" s="1"/>
  <c r="BL538" i="10"/>
  <c r="BO538" i="10" s="1"/>
  <c r="BM537" i="10"/>
  <c r="BP537" i="10" s="1"/>
  <c r="BL537" i="10"/>
  <c r="BM536" i="10"/>
  <c r="BP536" i="10" s="1"/>
  <c r="BL536" i="10"/>
  <c r="BO536" i="10" s="1"/>
  <c r="BM535" i="10"/>
  <c r="BL535" i="10"/>
  <c r="BO535" i="10" s="1"/>
  <c r="BM534" i="10"/>
  <c r="BL534" i="10"/>
  <c r="BM533" i="10"/>
  <c r="BL533" i="10"/>
  <c r="BM532" i="10"/>
  <c r="BL532" i="10"/>
  <c r="BM531" i="10"/>
  <c r="BL531" i="10"/>
  <c r="BM530" i="10"/>
  <c r="BL530" i="10"/>
  <c r="BP529" i="10"/>
  <c r="BO529" i="10"/>
  <c r="BM529" i="10"/>
  <c r="BL529" i="10"/>
  <c r="BM528" i="10"/>
  <c r="BL528" i="10"/>
  <c r="BM527" i="10"/>
  <c r="BL527" i="10"/>
  <c r="BM526" i="10"/>
  <c r="BL526" i="10"/>
  <c r="BO526" i="10" s="1"/>
  <c r="BM525" i="10"/>
  <c r="BL525" i="10"/>
  <c r="BO525" i="10" s="1"/>
  <c r="BP524" i="10"/>
  <c r="BM524" i="10"/>
  <c r="BL524" i="10"/>
  <c r="BO524" i="10" s="1"/>
  <c r="BP523" i="10"/>
  <c r="BM523" i="10"/>
  <c r="BL523" i="10"/>
  <c r="BO523" i="10" s="1"/>
  <c r="BO522" i="10"/>
  <c r="BM522" i="10"/>
  <c r="BP522" i="10" s="1"/>
  <c r="BL522" i="10"/>
  <c r="BM521" i="10"/>
  <c r="BL521" i="10"/>
  <c r="BO521" i="10" s="1"/>
  <c r="BM520" i="10"/>
  <c r="BL520" i="10"/>
  <c r="BO520" i="10" s="1"/>
  <c r="BM519" i="10"/>
  <c r="BL519" i="10"/>
  <c r="BM518" i="10"/>
  <c r="BP518" i="10" s="1"/>
  <c r="BL518" i="10"/>
  <c r="BO518" i="10" s="1"/>
  <c r="BM517" i="10"/>
  <c r="BP517" i="10" s="1"/>
  <c r="BL517" i="10"/>
  <c r="BM516" i="10"/>
  <c r="BL516" i="10"/>
  <c r="BO516" i="10" s="1"/>
  <c r="BM515" i="10"/>
  <c r="BL515" i="10"/>
  <c r="BO515" i="10" s="1"/>
  <c r="BM514" i="10"/>
  <c r="BL514" i="10"/>
  <c r="BM513" i="10"/>
  <c r="BL513" i="10"/>
  <c r="BO513" i="10" s="1"/>
  <c r="BM512" i="10"/>
  <c r="BP512" i="10" s="1"/>
  <c r="BL512" i="10"/>
  <c r="BM511" i="10"/>
  <c r="BL511" i="10"/>
  <c r="BO511" i="10" s="1"/>
  <c r="BM510" i="10"/>
  <c r="BL510" i="10"/>
  <c r="BO510" i="10" s="1"/>
  <c r="BM509" i="10"/>
  <c r="BL509" i="10"/>
  <c r="BM508" i="10"/>
  <c r="BL508" i="10"/>
  <c r="BM507" i="10"/>
  <c r="BL507" i="10"/>
  <c r="BM506" i="10"/>
  <c r="BP506" i="10" s="1"/>
  <c r="BL506" i="10"/>
  <c r="BM505" i="10"/>
  <c r="BL505" i="10"/>
  <c r="BO505" i="10" s="1"/>
  <c r="BM504" i="10"/>
  <c r="BL504" i="10"/>
  <c r="BM503" i="10"/>
  <c r="BL503" i="10"/>
  <c r="BM502" i="10"/>
  <c r="BL502" i="10"/>
  <c r="BO502" i="10" s="1"/>
  <c r="BM501" i="10"/>
  <c r="BL501" i="10"/>
  <c r="BP501" i="10" s="1"/>
  <c r="BM500" i="10"/>
  <c r="BL500" i="10"/>
  <c r="BM499" i="10"/>
  <c r="BL499" i="10"/>
  <c r="BP499" i="10" s="1"/>
  <c r="BM498" i="10"/>
  <c r="BP498" i="10" s="1"/>
  <c r="BL498" i="10"/>
  <c r="BO498" i="10" s="1"/>
  <c r="BM497" i="10"/>
  <c r="BL497" i="10"/>
  <c r="BM496" i="10"/>
  <c r="BL496" i="10"/>
  <c r="BM495" i="10"/>
  <c r="BP495" i="10" s="1"/>
  <c r="BL495" i="10"/>
  <c r="BM494" i="10"/>
  <c r="BL494" i="10"/>
  <c r="BP494" i="10" s="1"/>
  <c r="BM493" i="10"/>
  <c r="BL493" i="10"/>
  <c r="BM492" i="10"/>
  <c r="BL492" i="10"/>
  <c r="BM491" i="10"/>
  <c r="BL491" i="10"/>
  <c r="BO491" i="10" s="1"/>
  <c r="BM490" i="10"/>
  <c r="BL490" i="10"/>
  <c r="BP489" i="10"/>
  <c r="BO489" i="10"/>
  <c r="BM489" i="10"/>
  <c r="BL489" i="10"/>
  <c r="BM488" i="10"/>
  <c r="BL488" i="10"/>
  <c r="BM487" i="10"/>
  <c r="BL487" i="10"/>
  <c r="BP487" i="10" s="1"/>
  <c r="BM486" i="10"/>
  <c r="BL486" i="10"/>
  <c r="BM485" i="10"/>
  <c r="BL485" i="10"/>
  <c r="BM484" i="10"/>
  <c r="BP484" i="10" s="1"/>
  <c r="BL484" i="10"/>
  <c r="BO484" i="10" s="1"/>
  <c r="BM483" i="10"/>
  <c r="BL483" i="10"/>
  <c r="BM482" i="10"/>
  <c r="BP482" i="10" s="1"/>
  <c r="BL482" i="10"/>
  <c r="BM481" i="10"/>
  <c r="BL481" i="10"/>
  <c r="BM480" i="10"/>
  <c r="BL480" i="10"/>
  <c r="BM479" i="10"/>
  <c r="BL479" i="10"/>
  <c r="BP479" i="10" s="1"/>
  <c r="BM478" i="10"/>
  <c r="BL478" i="10"/>
  <c r="BP478" i="10" s="1"/>
  <c r="BM477" i="10"/>
  <c r="BL477" i="10"/>
  <c r="BM476" i="10"/>
  <c r="BL476" i="10"/>
  <c r="BO476" i="10" s="1"/>
  <c r="BM475" i="10"/>
  <c r="BP475" i="10" s="1"/>
  <c r="BL475" i="10"/>
  <c r="BO475" i="10" s="1"/>
  <c r="BM474" i="10"/>
  <c r="BL474" i="10"/>
  <c r="BM473" i="10"/>
  <c r="BL473" i="10"/>
  <c r="BO473" i="10" s="1"/>
  <c r="BM472" i="10"/>
  <c r="BL472" i="10"/>
  <c r="BM471" i="10"/>
  <c r="BP471" i="10" s="1"/>
  <c r="BL471" i="10"/>
  <c r="BM470" i="10"/>
  <c r="BP470" i="10" s="1"/>
  <c r="BL470" i="10"/>
  <c r="BM469" i="10"/>
  <c r="BP469" i="10" s="1"/>
  <c r="BL469" i="10"/>
  <c r="BO469" i="10" s="1"/>
  <c r="BM468" i="10"/>
  <c r="BL468" i="10"/>
  <c r="BP468" i="10" s="1"/>
  <c r="BM467" i="10"/>
  <c r="BP467" i="10" s="1"/>
  <c r="BL467" i="10"/>
  <c r="BM466" i="10"/>
  <c r="BL466" i="10"/>
  <c r="BM465" i="10"/>
  <c r="BP465" i="10" s="1"/>
  <c r="BL465" i="10"/>
  <c r="BM464" i="10"/>
  <c r="BL464" i="10"/>
  <c r="BP464" i="10" s="1"/>
  <c r="BM463" i="10"/>
  <c r="BL463" i="10"/>
  <c r="BM462" i="10"/>
  <c r="BP462" i="10" s="1"/>
  <c r="BL462" i="10"/>
  <c r="BO462" i="10" s="1"/>
  <c r="BM461" i="10"/>
  <c r="BP461" i="10" s="1"/>
  <c r="BL461" i="10"/>
  <c r="BM460" i="10"/>
  <c r="BL460" i="10"/>
  <c r="BO460" i="10" s="1"/>
  <c r="BM459" i="10"/>
  <c r="BL459" i="10"/>
  <c r="BO459" i="10" s="1"/>
  <c r="BM458" i="10"/>
  <c r="BL458" i="10"/>
  <c r="BM457" i="10"/>
  <c r="BL457" i="10"/>
  <c r="BO457" i="10" s="1"/>
  <c r="BM456" i="10"/>
  <c r="BP456" i="10" s="1"/>
  <c r="BL456" i="10"/>
  <c r="BM455" i="10"/>
  <c r="BL455" i="10"/>
  <c r="BM454" i="10"/>
  <c r="BL454" i="10"/>
  <c r="BM453" i="10"/>
  <c r="BL453" i="10"/>
  <c r="BP453" i="10" s="1"/>
  <c r="BM452" i="10"/>
  <c r="BP452" i="10" s="1"/>
  <c r="BL452" i="10"/>
  <c r="BM451" i="10"/>
  <c r="BL451" i="10"/>
  <c r="BO451" i="10" s="1"/>
  <c r="BM450" i="10"/>
  <c r="BL450" i="10"/>
  <c r="BM449" i="10"/>
  <c r="BL449" i="10"/>
  <c r="BP449" i="10" s="1"/>
  <c r="BM448" i="10"/>
  <c r="BL448" i="10"/>
  <c r="BM447" i="10"/>
  <c r="BL447" i="10"/>
  <c r="BO447" i="10" s="1"/>
  <c r="BM446" i="10"/>
  <c r="BL446" i="10"/>
  <c r="BM445" i="10"/>
  <c r="BP445" i="10" s="1"/>
  <c r="BL445" i="10"/>
  <c r="BM444" i="10"/>
  <c r="BP444" i="10" s="1"/>
  <c r="BL444" i="10"/>
  <c r="BO444" i="10" s="1"/>
  <c r="BM443" i="10"/>
  <c r="BP443" i="10" s="1"/>
  <c r="BL443" i="10"/>
  <c r="BO443" i="10" s="1"/>
  <c r="BM442" i="10"/>
  <c r="BL442" i="10"/>
  <c r="BM441" i="10"/>
  <c r="BL441" i="10"/>
  <c r="BM440" i="10"/>
  <c r="BL440" i="10"/>
  <c r="BO440" i="10" s="1"/>
  <c r="BO439" i="10"/>
  <c r="BM439" i="10"/>
  <c r="BL439" i="10"/>
  <c r="BP438" i="10"/>
  <c r="BO438" i="10"/>
  <c r="BM438" i="10"/>
  <c r="BL438" i="10"/>
  <c r="BM437" i="10"/>
  <c r="BL437" i="10"/>
  <c r="BP437" i="10" s="1"/>
  <c r="BM436" i="10"/>
  <c r="BP436" i="10" s="1"/>
  <c r="BL436" i="10"/>
  <c r="BM435" i="10"/>
  <c r="BL435" i="10"/>
  <c r="BO435" i="10" s="1"/>
  <c r="BM434" i="10"/>
  <c r="BL434" i="10"/>
  <c r="BM433" i="10"/>
  <c r="BP433" i="10" s="1"/>
  <c r="BL433" i="10"/>
  <c r="BM432" i="10"/>
  <c r="BO432" i="10" s="1"/>
  <c r="BL432" i="10"/>
  <c r="BM431" i="10"/>
  <c r="BP431" i="10" s="1"/>
  <c r="BL431" i="10"/>
  <c r="BM430" i="10"/>
  <c r="BL430" i="10"/>
  <c r="BM429" i="10"/>
  <c r="BL429" i="10"/>
  <c r="BM428" i="10"/>
  <c r="BP428" i="10" s="1"/>
  <c r="BL428" i="10"/>
  <c r="BO428" i="10" s="1"/>
  <c r="BM427" i="10"/>
  <c r="BL427" i="10"/>
  <c r="BM426" i="10"/>
  <c r="BL426" i="10"/>
  <c r="BO426" i="10" s="1"/>
  <c r="BM425" i="10"/>
  <c r="BP425" i="10" s="1"/>
  <c r="BL425" i="10"/>
  <c r="BM424" i="10"/>
  <c r="BL424" i="10"/>
  <c r="BO424" i="10" s="1"/>
  <c r="BM423" i="10"/>
  <c r="BL423" i="10"/>
  <c r="BM422" i="10"/>
  <c r="BL422" i="10"/>
  <c r="BP422" i="10" s="1"/>
  <c r="BM421" i="10"/>
  <c r="BL421" i="10"/>
  <c r="BO421" i="10" s="1"/>
  <c r="BM420" i="10"/>
  <c r="BL420" i="10"/>
  <c r="BM419" i="10"/>
  <c r="BP419" i="10" s="1"/>
  <c r="BL419" i="10"/>
  <c r="BO419" i="10" s="1"/>
  <c r="BM418" i="10"/>
  <c r="BL418" i="10"/>
  <c r="BP417" i="10"/>
  <c r="BM417" i="10"/>
  <c r="BL417" i="10"/>
  <c r="BO417" i="10" s="1"/>
  <c r="BM416" i="10"/>
  <c r="BL416" i="10"/>
  <c r="BM415" i="10"/>
  <c r="BL415" i="10"/>
  <c r="BM414" i="10"/>
  <c r="BP414" i="10" s="1"/>
  <c r="BL414" i="10"/>
  <c r="BO414" i="10" s="1"/>
  <c r="BM413" i="10"/>
  <c r="BL413" i="10"/>
  <c r="BM412" i="10"/>
  <c r="BL412" i="10"/>
  <c r="BM411" i="10"/>
  <c r="BL411" i="10"/>
  <c r="BM410" i="10"/>
  <c r="BL410" i="10"/>
  <c r="BP409" i="10"/>
  <c r="BO409" i="10"/>
  <c r="BM409" i="10"/>
  <c r="BL409" i="10"/>
  <c r="BM408" i="10"/>
  <c r="BP408" i="10" s="1"/>
  <c r="BL408" i="10"/>
  <c r="BM407" i="10"/>
  <c r="BL407" i="10"/>
  <c r="BM406" i="10"/>
  <c r="BL406" i="10"/>
  <c r="BM405" i="10"/>
  <c r="BL405" i="10"/>
  <c r="BO405" i="10" s="1"/>
  <c r="BM404" i="10"/>
  <c r="BL404" i="10"/>
  <c r="BP403" i="10"/>
  <c r="BO403" i="10"/>
  <c r="BM403" i="10"/>
  <c r="BL403" i="10"/>
  <c r="BM402" i="10"/>
  <c r="BP402" i="10" s="1"/>
  <c r="BL402" i="10"/>
  <c r="BM401" i="10"/>
  <c r="BL401" i="10"/>
  <c r="BP401" i="10" s="1"/>
  <c r="BM400" i="10"/>
  <c r="BP400" i="10" s="1"/>
  <c r="BL400" i="10"/>
  <c r="BM399" i="10"/>
  <c r="BL399" i="10"/>
  <c r="BP399" i="10" s="1"/>
  <c r="BM398" i="10"/>
  <c r="BL398" i="10"/>
  <c r="BM397" i="10"/>
  <c r="BL397" i="10"/>
  <c r="BO397" i="10" s="1"/>
  <c r="BM396" i="10"/>
  <c r="BL396" i="10"/>
  <c r="BP395" i="10"/>
  <c r="BM395" i="10"/>
  <c r="BL395" i="10"/>
  <c r="BM394" i="10"/>
  <c r="BL394" i="10"/>
  <c r="BO394" i="10" s="1"/>
  <c r="BM393" i="10"/>
  <c r="BL393" i="10"/>
  <c r="BM392" i="10"/>
  <c r="BP392" i="10" s="1"/>
  <c r="BL392" i="10"/>
  <c r="BO392" i="10" s="1"/>
  <c r="BM391" i="10"/>
  <c r="BL391" i="10"/>
  <c r="BM390" i="10"/>
  <c r="BL390" i="10"/>
  <c r="BM389" i="10"/>
  <c r="BP389" i="10" s="1"/>
  <c r="BL389" i="10"/>
  <c r="BO389" i="10" s="1"/>
  <c r="BM388" i="10"/>
  <c r="BL388" i="10"/>
  <c r="BP388" i="10" s="1"/>
  <c r="BM387" i="10"/>
  <c r="BL387" i="10"/>
  <c r="BM386" i="10"/>
  <c r="BL386" i="10"/>
  <c r="BO386" i="10" s="1"/>
  <c r="BM385" i="10"/>
  <c r="BL385" i="10"/>
  <c r="BM384" i="10"/>
  <c r="BL384" i="10"/>
  <c r="BO384" i="10" s="1"/>
  <c r="BP383" i="10"/>
  <c r="BO383" i="10"/>
  <c r="BM383" i="10"/>
  <c r="BL383" i="10"/>
  <c r="BM382" i="10"/>
  <c r="BL382" i="10"/>
  <c r="BM381" i="10"/>
  <c r="BL381" i="10"/>
  <c r="BO381" i="10" s="1"/>
  <c r="BM380" i="10"/>
  <c r="BL380" i="10"/>
  <c r="BM379" i="10"/>
  <c r="BL379" i="10"/>
  <c r="BP379" i="10" s="1"/>
  <c r="BM378" i="10"/>
  <c r="BL378" i="10"/>
  <c r="BM377" i="10"/>
  <c r="BP377" i="10" s="1"/>
  <c r="BL377" i="10"/>
  <c r="BM376" i="10"/>
  <c r="BL376" i="10"/>
  <c r="BO376" i="10" s="1"/>
  <c r="BM375" i="10"/>
  <c r="BL375" i="10"/>
  <c r="BO375" i="10" s="1"/>
  <c r="BM374" i="10"/>
  <c r="BL374" i="10"/>
  <c r="BM373" i="10"/>
  <c r="BL373" i="10"/>
  <c r="BP373" i="10" s="1"/>
  <c r="BM372" i="10"/>
  <c r="BL372" i="10"/>
  <c r="BO372" i="10" s="1"/>
  <c r="BM371" i="10"/>
  <c r="BO371" i="10" s="1"/>
  <c r="BL371" i="10"/>
  <c r="BM370" i="10"/>
  <c r="BL370" i="10"/>
  <c r="BO370" i="10" s="1"/>
  <c r="BM369" i="10"/>
  <c r="BL369" i="10"/>
  <c r="BO368" i="10"/>
  <c r="BM368" i="10"/>
  <c r="BL368" i="10"/>
  <c r="BP368" i="10" s="1"/>
  <c r="BM367" i="10"/>
  <c r="BL367" i="10"/>
  <c r="BO367" i="10" s="1"/>
  <c r="BM366" i="10"/>
  <c r="BP366" i="10" s="1"/>
  <c r="BL366" i="10"/>
  <c r="BM365" i="10"/>
  <c r="BL365" i="10"/>
  <c r="BO365" i="10" s="1"/>
  <c r="BM364" i="10"/>
  <c r="BL364" i="10"/>
  <c r="BM363" i="10"/>
  <c r="BL363" i="10"/>
  <c r="BP363" i="10" s="1"/>
  <c r="BM362" i="10"/>
  <c r="BL362" i="10"/>
  <c r="BO362" i="10" s="1"/>
  <c r="BM361" i="10"/>
  <c r="BL361" i="10"/>
  <c r="BM360" i="10"/>
  <c r="BL360" i="10"/>
  <c r="BM359" i="10"/>
  <c r="BP359" i="10" s="1"/>
  <c r="BL359" i="10"/>
  <c r="BO359" i="10" s="1"/>
  <c r="BM358" i="10"/>
  <c r="BL358" i="10"/>
  <c r="BM357" i="10"/>
  <c r="BL357" i="10"/>
  <c r="BO357" i="10" s="1"/>
  <c r="BM356" i="10"/>
  <c r="BL356" i="10"/>
  <c r="BO356" i="10" s="1"/>
  <c r="BM355" i="10"/>
  <c r="BP355" i="10" s="1"/>
  <c r="BL355" i="10"/>
  <c r="BM354" i="10"/>
  <c r="BL354" i="10"/>
  <c r="BP354" i="10" s="1"/>
  <c r="BM353" i="10"/>
  <c r="BL353" i="10"/>
  <c r="BM352" i="10"/>
  <c r="BL352" i="10"/>
  <c r="BP352" i="10" s="1"/>
  <c r="BM351" i="10"/>
  <c r="BL351" i="10"/>
  <c r="BM350" i="10"/>
  <c r="BP350" i="10" s="1"/>
  <c r="BL350" i="10"/>
  <c r="BO350" i="10" s="1"/>
  <c r="BM349" i="10"/>
  <c r="BL349" i="10"/>
  <c r="BO349" i="10" s="1"/>
  <c r="BM348" i="10"/>
  <c r="BL348" i="10"/>
  <c r="BM347" i="10"/>
  <c r="BL347" i="10"/>
  <c r="BO347" i="10" s="1"/>
  <c r="BM346" i="10"/>
  <c r="BL346" i="10"/>
  <c r="BM345" i="10"/>
  <c r="BL345" i="10"/>
  <c r="BP344" i="10"/>
  <c r="BO344" i="10"/>
  <c r="BM344" i="10"/>
  <c r="BL344" i="10"/>
  <c r="BM343" i="10"/>
  <c r="BL343" i="10"/>
  <c r="BP343" i="10" s="1"/>
  <c r="BM342" i="10"/>
  <c r="BP342" i="10" s="1"/>
  <c r="BL342" i="10"/>
  <c r="BM341" i="10"/>
  <c r="BL341" i="10"/>
  <c r="BO341" i="10" s="1"/>
  <c r="BM340" i="10"/>
  <c r="BP340" i="10" s="1"/>
  <c r="BL340" i="10"/>
  <c r="BM339" i="10"/>
  <c r="BL339" i="10"/>
  <c r="BM338" i="10"/>
  <c r="BL338" i="10"/>
  <c r="BM337" i="10"/>
  <c r="BL337" i="10"/>
  <c r="BO337" i="10" s="1"/>
  <c r="BM336" i="10"/>
  <c r="BP336" i="10" s="1"/>
  <c r="BL336" i="10"/>
  <c r="BO336" i="10" s="1"/>
  <c r="BM335" i="10"/>
  <c r="BP335" i="10" s="1"/>
  <c r="BL335" i="10"/>
  <c r="BO335" i="10" s="1"/>
  <c r="BM334" i="10"/>
  <c r="BP334" i="10" s="1"/>
  <c r="BL334" i="10"/>
  <c r="BP333" i="10"/>
  <c r="BO333" i="10"/>
  <c r="BM333" i="10"/>
  <c r="BL333" i="10"/>
  <c r="BM332" i="10"/>
  <c r="BL332" i="10"/>
  <c r="BM331" i="10"/>
  <c r="BL331" i="10"/>
  <c r="BM330" i="10"/>
  <c r="BL330" i="10"/>
  <c r="BO330" i="10" s="1"/>
  <c r="BP329" i="10"/>
  <c r="BM329" i="10"/>
  <c r="BL329" i="10"/>
  <c r="BO329" i="10" s="1"/>
  <c r="BM328" i="10"/>
  <c r="BL328" i="10"/>
  <c r="BM327" i="10"/>
  <c r="BL327" i="10"/>
  <c r="BO327" i="10" s="1"/>
  <c r="BM326" i="10"/>
  <c r="BL326" i="10"/>
  <c r="BO326" i="10" s="1"/>
  <c r="BM325" i="10"/>
  <c r="BP325" i="10" s="1"/>
  <c r="BL325" i="10"/>
  <c r="BM324" i="10"/>
  <c r="BL324" i="10"/>
  <c r="BO324" i="10" s="1"/>
  <c r="BM323" i="10"/>
  <c r="BL323" i="10"/>
  <c r="BO323" i="10" s="1"/>
  <c r="BP322" i="10"/>
  <c r="BO322" i="10"/>
  <c r="BM322" i="10"/>
  <c r="BL322" i="10"/>
  <c r="BM321" i="10"/>
  <c r="BL321" i="10"/>
  <c r="BO321" i="10" s="1"/>
  <c r="BM320" i="10"/>
  <c r="BP320" i="10" s="1"/>
  <c r="BL320" i="10"/>
  <c r="BM319" i="10"/>
  <c r="BL319" i="10"/>
  <c r="BP319" i="10" s="1"/>
  <c r="BP318" i="10"/>
  <c r="BM318" i="10"/>
  <c r="BL318" i="10"/>
  <c r="BM317" i="10"/>
  <c r="BL317" i="10"/>
  <c r="BM316" i="10"/>
  <c r="BP316" i="10" s="1"/>
  <c r="BL316" i="10"/>
  <c r="BM315" i="10"/>
  <c r="BL315" i="10"/>
  <c r="BO315" i="10" s="1"/>
  <c r="BP314" i="10"/>
  <c r="BO314" i="10"/>
  <c r="BM314" i="10"/>
  <c r="BL314" i="10"/>
  <c r="BM313" i="10"/>
  <c r="BL313" i="10"/>
  <c r="BP313" i="10" s="1"/>
  <c r="BM312" i="10"/>
  <c r="BL312" i="10"/>
  <c r="BM311" i="10"/>
  <c r="BL311" i="10"/>
  <c r="BM310" i="10"/>
  <c r="BL310" i="10"/>
  <c r="BO310" i="10" s="1"/>
  <c r="BM309" i="10"/>
  <c r="BL309" i="10"/>
  <c r="BM308" i="10"/>
  <c r="BL308" i="10"/>
  <c r="BM307" i="10"/>
  <c r="BP307" i="10" s="1"/>
  <c r="BL307" i="10"/>
  <c r="BM306" i="10"/>
  <c r="BP306" i="10" s="1"/>
  <c r="BL306" i="10"/>
  <c r="BM305" i="10"/>
  <c r="BL305" i="10"/>
  <c r="BO305" i="10" s="1"/>
  <c r="BM304" i="10"/>
  <c r="BL304" i="10"/>
  <c r="BM303" i="10"/>
  <c r="BL303" i="10"/>
  <c r="BM302" i="10"/>
  <c r="BL302" i="10"/>
  <c r="BM301" i="10"/>
  <c r="BL301" i="10"/>
  <c r="BM300" i="10"/>
  <c r="BP300" i="10" s="1"/>
  <c r="BL300" i="10"/>
  <c r="BM299" i="10"/>
  <c r="BL299" i="10"/>
  <c r="BM298" i="10"/>
  <c r="BP298" i="10" s="1"/>
  <c r="BL298" i="10"/>
  <c r="BM297" i="10"/>
  <c r="BL297" i="10"/>
  <c r="BM296" i="10"/>
  <c r="BL296" i="10"/>
  <c r="BM295" i="10"/>
  <c r="BL295" i="10"/>
  <c r="BM294" i="10"/>
  <c r="BL294" i="10"/>
  <c r="BM293" i="10"/>
  <c r="BL293" i="10"/>
  <c r="BO293" i="10" s="1"/>
  <c r="BM292" i="10"/>
  <c r="BL292" i="10"/>
  <c r="BM291" i="10"/>
  <c r="BL291" i="10"/>
  <c r="BM290" i="10"/>
  <c r="BL290" i="10"/>
  <c r="BO290" i="10" s="1"/>
  <c r="BM289" i="10"/>
  <c r="BL289" i="10"/>
  <c r="BM288" i="10"/>
  <c r="BL288" i="10"/>
  <c r="BP288" i="10" s="1"/>
  <c r="BM287" i="10"/>
  <c r="BL287" i="10"/>
  <c r="BO287" i="10" s="1"/>
  <c r="BM286" i="10"/>
  <c r="BL286" i="10"/>
  <c r="BM285" i="10"/>
  <c r="BP285" i="10" s="1"/>
  <c r="BL285" i="10"/>
  <c r="BM284" i="10"/>
  <c r="BP284" i="10" s="1"/>
  <c r="BL284" i="10"/>
  <c r="BM283" i="10"/>
  <c r="BL283" i="10"/>
  <c r="BP282" i="10"/>
  <c r="BM282" i="10"/>
  <c r="BL282" i="10"/>
  <c r="BO282" i="10" s="1"/>
  <c r="BM281" i="10"/>
  <c r="BP281" i="10" s="1"/>
  <c r="BL281" i="10"/>
  <c r="BM280" i="10"/>
  <c r="BL280" i="10"/>
  <c r="BO279" i="10"/>
  <c r="BM279" i="10"/>
  <c r="BP279" i="10" s="1"/>
  <c r="BL279" i="10"/>
  <c r="BM278" i="10"/>
  <c r="BL278" i="10"/>
  <c r="BM277" i="10"/>
  <c r="BL277" i="10"/>
  <c r="BO277" i="10" s="1"/>
  <c r="BM276" i="10"/>
  <c r="BP276" i="10" s="1"/>
  <c r="BL276" i="10"/>
  <c r="BM275" i="10"/>
  <c r="BL275" i="10"/>
  <c r="BO275" i="10" s="1"/>
  <c r="BO274" i="10"/>
  <c r="BM274" i="10"/>
  <c r="BL274" i="10"/>
  <c r="BM273" i="10"/>
  <c r="BL273" i="10"/>
  <c r="BM272" i="10"/>
  <c r="BL272" i="10"/>
  <c r="BO272" i="10" s="1"/>
  <c r="BO271" i="10"/>
  <c r="BM271" i="10"/>
  <c r="BP271" i="10" s="1"/>
  <c r="BL271" i="10"/>
  <c r="BM270" i="10"/>
  <c r="BP270" i="10" s="1"/>
  <c r="BL270" i="10"/>
  <c r="BM269" i="10"/>
  <c r="BL269" i="10"/>
  <c r="BO269" i="10" s="1"/>
  <c r="BP268" i="10"/>
  <c r="BM268" i="10"/>
  <c r="BL268" i="10"/>
  <c r="BO268" i="10" s="1"/>
  <c r="BM267" i="10"/>
  <c r="BL267" i="10"/>
  <c r="BO267" i="10" s="1"/>
  <c r="BM266" i="10"/>
  <c r="BL266" i="10"/>
  <c r="BM265" i="10"/>
  <c r="BP265" i="10" s="1"/>
  <c r="BL265" i="10"/>
  <c r="BM264" i="10"/>
  <c r="BP264" i="10" s="1"/>
  <c r="BL264" i="10"/>
  <c r="BO264" i="10" s="1"/>
  <c r="BP263" i="10"/>
  <c r="BO263" i="10"/>
  <c r="BM263" i="10"/>
  <c r="BL263" i="10"/>
  <c r="BM262" i="10"/>
  <c r="BL262" i="10"/>
  <c r="BO262" i="10" s="1"/>
  <c r="BM261" i="10"/>
  <c r="BL261" i="10"/>
  <c r="BP261" i="10" s="1"/>
  <c r="BM260" i="10"/>
  <c r="BL260" i="10"/>
  <c r="BM259" i="10"/>
  <c r="BP259" i="10" s="1"/>
  <c r="BL259" i="10"/>
  <c r="BO259" i="10" s="1"/>
  <c r="BP258" i="10"/>
  <c r="BO258" i="10"/>
  <c r="BM258" i="10"/>
  <c r="BL258" i="10"/>
  <c r="BM257" i="10"/>
  <c r="BL257" i="10"/>
  <c r="BO257" i="10" s="1"/>
  <c r="BM256" i="10"/>
  <c r="BP256" i="10" s="1"/>
  <c r="BL256" i="10"/>
  <c r="BP255" i="10"/>
  <c r="BM255" i="10"/>
  <c r="BL255" i="10"/>
  <c r="BM254" i="10"/>
  <c r="BL254" i="10"/>
  <c r="BM253" i="10"/>
  <c r="BL253" i="10"/>
  <c r="BP253" i="10" s="1"/>
  <c r="BM252" i="10"/>
  <c r="BL252" i="10"/>
  <c r="BO252" i="10" s="1"/>
  <c r="BM251" i="10"/>
  <c r="BL251" i="10"/>
  <c r="BO251" i="10" s="1"/>
  <c r="BM250" i="10"/>
  <c r="BL250" i="10"/>
  <c r="BM249" i="10"/>
  <c r="BP249" i="10" s="1"/>
  <c r="BL249" i="10"/>
  <c r="BO249" i="10" s="1"/>
  <c r="BP248" i="10"/>
  <c r="BM248" i="10"/>
  <c r="BL248" i="10"/>
  <c r="BM247" i="10"/>
  <c r="BL247" i="10"/>
  <c r="BO247" i="10" s="1"/>
  <c r="BM246" i="10"/>
  <c r="BL246" i="10"/>
  <c r="BO246" i="10" s="1"/>
  <c r="BM245" i="10"/>
  <c r="BL245" i="10"/>
  <c r="BP244" i="10"/>
  <c r="BO244" i="10"/>
  <c r="BM244" i="10"/>
  <c r="BL244" i="10"/>
  <c r="BM243" i="10"/>
  <c r="BP243" i="10" s="1"/>
  <c r="BL243" i="10"/>
  <c r="BM242" i="10"/>
  <c r="BL242" i="10"/>
  <c r="BP242" i="10" s="1"/>
  <c r="BP241" i="10"/>
  <c r="BM241" i="10"/>
  <c r="BL241" i="10"/>
  <c r="BM240" i="10"/>
  <c r="BL240" i="10"/>
  <c r="BO240" i="10" s="1"/>
  <c r="BM239" i="10"/>
  <c r="BL239" i="10"/>
  <c r="BP239" i="10" s="1"/>
  <c r="BM238" i="10"/>
  <c r="BP238" i="10" s="1"/>
  <c r="BL238" i="10"/>
  <c r="BO238" i="10" s="1"/>
  <c r="BM237" i="10"/>
  <c r="BP237" i="10" s="1"/>
  <c r="BL237" i="10"/>
  <c r="BP236" i="10"/>
  <c r="BO236" i="10"/>
  <c r="BM236" i="10"/>
  <c r="BL236" i="10"/>
  <c r="BM235" i="10"/>
  <c r="BL235" i="10"/>
  <c r="BO235" i="10" s="1"/>
  <c r="BM234" i="10"/>
  <c r="BL234" i="10"/>
  <c r="BM233" i="10"/>
  <c r="BL233" i="10"/>
  <c r="BP233" i="10" s="1"/>
  <c r="BM232" i="10"/>
  <c r="BL232" i="10"/>
  <c r="BO232" i="10" s="1"/>
  <c r="BM231" i="10"/>
  <c r="BL231" i="10"/>
  <c r="BP231" i="10" s="1"/>
  <c r="BM230" i="10"/>
  <c r="BL230" i="10"/>
  <c r="BO230" i="10" s="1"/>
  <c r="BM229" i="10"/>
  <c r="BL229" i="10"/>
  <c r="BM228" i="10"/>
  <c r="BL228" i="10"/>
  <c r="BM227" i="10"/>
  <c r="BP227" i="10" s="1"/>
  <c r="BL227" i="10"/>
  <c r="BM226" i="10"/>
  <c r="BL226" i="10"/>
  <c r="BO226" i="10" s="1"/>
  <c r="BM225" i="10"/>
  <c r="BL225" i="10"/>
  <c r="BM224" i="10"/>
  <c r="BL224" i="10"/>
  <c r="BM223" i="10"/>
  <c r="BL223" i="10"/>
  <c r="BM222" i="10"/>
  <c r="BL222" i="10"/>
  <c r="BM221" i="10"/>
  <c r="BL221" i="10"/>
  <c r="BO221" i="10" s="1"/>
  <c r="BM220" i="10"/>
  <c r="BL220" i="10"/>
  <c r="BO220" i="10" s="1"/>
  <c r="BM219" i="10"/>
  <c r="BL219" i="10"/>
  <c r="BP219" i="10" s="1"/>
  <c r="BM218" i="10"/>
  <c r="BL218" i="10"/>
  <c r="BM217" i="10"/>
  <c r="BL217" i="10"/>
  <c r="BM216" i="10"/>
  <c r="BP216" i="10" s="1"/>
  <c r="BL216" i="10"/>
  <c r="BO216" i="10" s="1"/>
  <c r="BM215" i="10"/>
  <c r="BP215" i="10" s="1"/>
  <c r="BL215" i="10"/>
  <c r="BM214" i="10"/>
  <c r="BP214" i="10" s="1"/>
  <c r="BL214" i="10"/>
  <c r="BO214" i="10" s="1"/>
  <c r="BM213" i="10"/>
  <c r="BL213" i="10"/>
  <c r="BM212" i="10"/>
  <c r="BL212" i="10"/>
  <c r="BP212" i="10" s="1"/>
  <c r="BM211" i="10"/>
  <c r="BL211" i="10"/>
  <c r="BO211" i="10" s="1"/>
  <c r="BM210" i="10"/>
  <c r="BP210" i="10" s="1"/>
  <c r="BL210" i="10"/>
  <c r="BP209" i="10"/>
  <c r="BM209" i="10"/>
  <c r="BL209" i="10"/>
  <c r="BO209" i="10" s="1"/>
  <c r="BM208" i="10"/>
  <c r="BL208" i="10"/>
  <c r="BP208" i="10" s="1"/>
  <c r="BM207" i="10"/>
  <c r="BL207" i="10"/>
  <c r="BP207" i="10" s="1"/>
  <c r="BM206" i="10"/>
  <c r="BP206" i="10" s="1"/>
  <c r="BL206" i="10"/>
  <c r="BO206" i="10" s="1"/>
  <c r="BM205" i="10"/>
  <c r="BP205" i="10" s="1"/>
  <c r="BL205" i="10"/>
  <c r="BO205" i="10" s="1"/>
  <c r="BM204" i="10"/>
  <c r="BP204" i="10" s="1"/>
  <c r="BL204" i="10"/>
  <c r="BO204" i="10" s="1"/>
  <c r="BM203" i="10"/>
  <c r="BL203" i="10"/>
  <c r="BO203" i="10" s="1"/>
  <c r="BM202" i="10"/>
  <c r="BL202" i="10"/>
  <c r="BM201" i="10"/>
  <c r="BO201" i="10" s="1"/>
  <c r="BL201" i="10"/>
  <c r="BM200" i="10"/>
  <c r="BL200" i="10"/>
  <c r="BM199" i="10"/>
  <c r="BL199" i="10"/>
  <c r="BM198" i="10"/>
  <c r="BL198" i="10"/>
  <c r="BO198" i="10" s="1"/>
  <c r="BM197" i="10"/>
  <c r="BP197" i="10" s="1"/>
  <c r="BL197" i="10"/>
  <c r="BO197" i="10" s="1"/>
  <c r="BM196" i="10"/>
  <c r="BL196" i="10"/>
  <c r="BM195" i="10"/>
  <c r="BL195" i="10"/>
  <c r="BO195" i="10" s="1"/>
  <c r="BP194" i="10"/>
  <c r="BO194" i="10"/>
  <c r="BM194" i="10"/>
  <c r="BL194" i="10"/>
  <c r="BM193" i="10"/>
  <c r="BL193" i="10"/>
  <c r="BO193" i="10" s="1"/>
  <c r="BM192" i="10"/>
  <c r="BP192" i="10" s="1"/>
  <c r="BL192" i="10"/>
  <c r="BM191" i="10"/>
  <c r="BL191" i="10"/>
  <c r="BO191" i="10" s="1"/>
  <c r="BM190" i="10"/>
  <c r="BL190" i="10"/>
  <c r="BO190" i="10" s="1"/>
  <c r="BM189" i="10"/>
  <c r="BL189" i="10"/>
  <c r="BM188" i="10"/>
  <c r="BL188" i="10"/>
  <c r="BP188" i="10" s="1"/>
  <c r="BM187" i="10"/>
  <c r="BP187" i="10" s="1"/>
  <c r="BL187" i="10"/>
  <c r="BO187" i="10" s="1"/>
  <c r="BM186" i="10"/>
  <c r="BL186" i="10"/>
  <c r="BM185" i="10"/>
  <c r="BP185" i="10" s="1"/>
  <c r="BL185" i="10"/>
  <c r="BO185" i="10" s="1"/>
  <c r="BM184" i="10"/>
  <c r="BL184" i="10"/>
  <c r="BM183" i="10"/>
  <c r="BL183" i="10"/>
  <c r="BP182" i="10"/>
  <c r="BM182" i="10"/>
  <c r="BL182" i="10"/>
  <c r="BO182" i="10" s="1"/>
  <c r="BM181" i="10"/>
  <c r="BL181" i="10"/>
  <c r="BO181" i="10" s="1"/>
  <c r="BM180" i="10"/>
  <c r="BP180" i="10" s="1"/>
  <c r="BL180" i="10"/>
  <c r="BM179" i="10"/>
  <c r="BP179" i="10" s="1"/>
  <c r="BL179" i="10"/>
  <c r="BM178" i="10"/>
  <c r="BL178" i="10"/>
  <c r="BP178" i="10" s="1"/>
  <c r="BM177" i="10"/>
  <c r="BL177" i="10"/>
  <c r="BM176" i="10"/>
  <c r="BP176" i="10" s="1"/>
  <c r="BL176" i="10"/>
  <c r="BM175" i="10"/>
  <c r="BL175" i="10"/>
  <c r="BM174" i="10"/>
  <c r="BL174" i="10"/>
  <c r="BM173" i="10"/>
  <c r="BL173" i="10"/>
  <c r="BP173" i="10" s="1"/>
  <c r="BM172" i="10"/>
  <c r="BP172" i="10" s="1"/>
  <c r="BL172" i="10"/>
  <c r="BM171" i="10"/>
  <c r="BP171" i="10" s="1"/>
  <c r="BL171" i="10"/>
  <c r="BO171" i="10" s="1"/>
  <c r="BM170" i="10"/>
  <c r="BL170" i="10"/>
  <c r="BM169" i="10"/>
  <c r="BL169" i="10"/>
  <c r="BO169" i="10" s="1"/>
  <c r="BM168" i="10"/>
  <c r="BL168" i="10"/>
  <c r="BM167" i="10"/>
  <c r="BP167" i="10" s="1"/>
  <c r="BL167" i="10"/>
  <c r="BM166" i="10"/>
  <c r="BL166" i="10"/>
  <c r="BM165" i="10"/>
  <c r="BP165" i="10" s="1"/>
  <c r="BL165" i="10"/>
  <c r="BM164" i="10"/>
  <c r="BL164" i="10"/>
  <c r="BP164" i="10" s="1"/>
  <c r="BM163" i="10"/>
  <c r="BL163" i="10"/>
  <c r="BP163" i="10" s="1"/>
  <c r="BM162" i="10"/>
  <c r="BL162" i="10"/>
  <c r="BO162" i="10" s="1"/>
  <c r="BM161" i="10"/>
  <c r="BP161" i="10" s="1"/>
  <c r="BL161" i="10"/>
  <c r="BM160" i="10"/>
  <c r="BL160" i="10"/>
  <c r="BO160" i="10" s="1"/>
  <c r="BP159" i="10"/>
  <c r="BO159" i="10"/>
  <c r="BM159" i="10"/>
  <c r="BL159" i="10"/>
  <c r="BP158" i="10"/>
  <c r="BO158" i="10"/>
  <c r="BM158" i="10"/>
  <c r="BL158" i="10"/>
  <c r="BM157" i="10"/>
  <c r="BL157" i="10"/>
  <c r="BM156" i="10"/>
  <c r="BP156" i="10" s="1"/>
  <c r="BL156" i="10"/>
  <c r="BO156" i="10" s="1"/>
  <c r="BM155" i="10"/>
  <c r="BP155" i="10" s="1"/>
  <c r="BL155" i="10"/>
  <c r="BO155" i="10" s="1"/>
  <c r="BM154" i="10"/>
  <c r="BL154" i="10"/>
  <c r="BM153" i="10"/>
  <c r="BL153" i="10"/>
  <c r="BP153" i="10" s="1"/>
  <c r="BM152" i="10"/>
  <c r="BP152" i="10" s="1"/>
  <c r="BL152" i="10"/>
  <c r="BM151" i="10"/>
  <c r="BL151" i="10"/>
  <c r="BM150" i="10"/>
  <c r="BL150" i="10"/>
  <c r="BM149" i="10"/>
  <c r="BL149" i="10"/>
  <c r="BM148" i="10"/>
  <c r="BL148" i="10"/>
  <c r="BM147" i="10"/>
  <c r="BL147" i="10"/>
  <c r="BO147" i="10" s="1"/>
  <c r="BM146" i="10"/>
  <c r="BL146" i="10"/>
  <c r="BP146" i="10" s="1"/>
  <c r="BM145" i="10"/>
  <c r="BP145" i="10" s="1"/>
  <c r="BL145" i="10"/>
  <c r="BM144" i="10"/>
  <c r="BP144" i="10" s="1"/>
  <c r="BL144" i="10"/>
  <c r="BO144" i="10" s="1"/>
  <c r="BM143" i="10"/>
  <c r="BL143" i="10"/>
  <c r="BM142" i="10"/>
  <c r="BL142" i="10"/>
  <c r="BO142" i="10" s="1"/>
  <c r="BM141" i="10"/>
  <c r="BL141" i="10"/>
  <c r="BO141" i="10" s="1"/>
  <c r="BM140" i="10"/>
  <c r="BP140" i="10" s="1"/>
  <c r="BL140" i="10"/>
  <c r="BM139" i="10"/>
  <c r="BP139" i="10" s="1"/>
  <c r="BL139" i="10"/>
  <c r="BO139" i="10" s="1"/>
  <c r="BP138" i="10"/>
  <c r="BO138" i="10"/>
  <c r="BM138" i="10"/>
  <c r="BL138" i="10"/>
  <c r="BM137" i="10"/>
  <c r="BL137" i="10"/>
  <c r="BO137" i="10" s="1"/>
  <c r="BM136" i="10"/>
  <c r="BL136" i="10"/>
  <c r="BO136" i="10" s="1"/>
  <c r="BM135" i="10"/>
  <c r="BP135" i="10" s="1"/>
  <c r="BL135" i="10"/>
  <c r="BP134" i="10"/>
  <c r="BO134" i="10"/>
  <c r="BM134" i="10"/>
  <c r="BL134" i="10"/>
  <c r="BM133" i="10"/>
  <c r="BL133" i="10"/>
  <c r="BP133" i="10" s="1"/>
  <c r="BM132" i="10"/>
  <c r="BL132" i="10"/>
  <c r="BO132" i="10" s="1"/>
  <c r="BM131" i="10"/>
  <c r="BL131" i="10"/>
  <c r="BO131" i="10" s="1"/>
  <c r="BP130" i="10"/>
  <c r="BM130" i="10"/>
  <c r="BL130" i="10"/>
  <c r="BM129" i="10"/>
  <c r="BP129" i="10" s="1"/>
  <c r="BL129" i="10"/>
  <c r="BO129" i="10" s="1"/>
  <c r="BO128" i="10"/>
  <c r="BM128" i="10"/>
  <c r="BP128" i="10" s="1"/>
  <c r="BL128" i="10"/>
  <c r="BM127" i="10"/>
  <c r="BL127" i="10"/>
  <c r="BO127" i="10" s="1"/>
  <c r="BM126" i="10"/>
  <c r="BL126" i="10"/>
  <c r="BM125" i="10"/>
  <c r="BL125" i="10"/>
  <c r="BO125" i="10" s="1"/>
  <c r="BP124" i="10"/>
  <c r="BO124" i="10"/>
  <c r="BM124" i="10"/>
  <c r="BL124" i="10"/>
  <c r="BM123" i="10"/>
  <c r="BL123" i="10"/>
  <c r="BO123" i="10" s="1"/>
  <c r="BM122" i="10"/>
  <c r="BL122" i="10"/>
  <c r="BM121" i="10"/>
  <c r="BL121" i="10"/>
  <c r="BO121" i="10" s="1"/>
  <c r="BM120" i="10"/>
  <c r="BL120" i="10"/>
  <c r="BO120" i="10" s="1"/>
  <c r="BM119" i="10"/>
  <c r="BL119" i="10"/>
  <c r="BM118" i="10"/>
  <c r="BL118" i="10"/>
  <c r="BP118" i="10" s="1"/>
  <c r="BM117" i="10"/>
  <c r="BO117" i="10" s="1"/>
  <c r="BL117" i="10"/>
  <c r="BM116" i="10"/>
  <c r="BL116" i="10"/>
  <c r="BM115" i="10"/>
  <c r="BP115" i="10" s="1"/>
  <c r="BL115" i="10"/>
  <c r="BM114" i="10"/>
  <c r="BL114" i="10"/>
  <c r="BP114" i="10" s="1"/>
  <c r="BP113" i="10"/>
  <c r="BO113" i="10"/>
  <c r="BM113" i="10"/>
  <c r="BL113" i="10"/>
  <c r="BM112" i="10"/>
  <c r="BP112" i="10" s="1"/>
  <c r="BL112" i="10"/>
  <c r="BO112" i="10" s="1"/>
  <c r="BM111" i="10"/>
  <c r="BL111" i="10"/>
  <c r="BO111" i="10" s="1"/>
  <c r="BM110" i="10"/>
  <c r="BL110" i="10"/>
  <c r="BM109" i="10"/>
  <c r="BL109" i="10"/>
  <c r="BP109" i="10" s="1"/>
  <c r="BM108" i="10"/>
  <c r="BL108" i="10"/>
  <c r="BO108" i="10" s="1"/>
  <c r="BM107" i="10"/>
  <c r="BP107" i="10" s="1"/>
  <c r="BL107" i="10"/>
  <c r="BM106" i="10"/>
  <c r="BP106" i="10" s="1"/>
  <c r="BL106" i="10"/>
  <c r="BM105" i="10"/>
  <c r="BL105" i="10"/>
  <c r="BO105" i="10" s="1"/>
  <c r="BM104" i="10"/>
  <c r="BP104" i="10" s="1"/>
  <c r="BL104" i="10"/>
  <c r="BM103" i="10"/>
  <c r="BL103" i="10"/>
  <c r="BM102" i="10"/>
  <c r="BL102" i="10"/>
  <c r="BO102" i="10" s="1"/>
  <c r="BM101" i="10"/>
  <c r="BL101" i="10"/>
  <c r="BO101" i="10" s="1"/>
  <c r="BM100" i="10"/>
  <c r="BL100" i="10"/>
  <c r="BO100" i="10" s="1"/>
  <c r="BO99" i="10"/>
  <c r="BM99" i="10"/>
  <c r="BL99" i="10"/>
  <c r="BM98" i="10"/>
  <c r="BL98" i="10"/>
  <c r="BP98" i="10" s="1"/>
  <c r="BM97" i="10"/>
  <c r="BL97" i="10"/>
  <c r="BO97" i="10" s="1"/>
  <c r="BM96" i="10"/>
  <c r="BP96" i="10" s="1"/>
  <c r="BL96" i="10"/>
  <c r="BM95" i="10"/>
  <c r="BL95" i="10"/>
  <c r="BO95" i="10" s="1"/>
  <c r="BM94" i="10"/>
  <c r="BL94" i="10"/>
  <c r="BP94" i="10" s="1"/>
  <c r="BM93" i="10"/>
  <c r="BL93" i="10"/>
  <c r="BO93" i="10" s="1"/>
  <c r="BM92" i="10"/>
  <c r="BL92" i="10"/>
  <c r="BM91" i="10"/>
  <c r="BL91" i="10"/>
  <c r="BO91" i="10" s="1"/>
  <c r="BM90" i="10"/>
  <c r="BL90" i="10"/>
  <c r="BO90" i="10" s="1"/>
  <c r="BM89" i="10"/>
  <c r="BL89" i="10"/>
  <c r="BM88" i="10"/>
  <c r="BP88" i="10" s="1"/>
  <c r="BL88" i="10"/>
  <c r="BO88" i="10" s="1"/>
  <c r="BM87" i="10"/>
  <c r="BL87" i="10"/>
  <c r="BO87" i="10" s="1"/>
  <c r="BM86" i="10"/>
  <c r="BP86" i="10" s="1"/>
  <c r="BL86" i="10"/>
  <c r="BM85" i="10"/>
  <c r="BP85" i="10" s="1"/>
  <c r="BL85" i="10"/>
  <c r="BO85" i="10" s="1"/>
  <c r="BM84" i="10"/>
  <c r="BL84" i="10"/>
  <c r="BM83" i="10"/>
  <c r="BL83" i="10"/>
  <c r="BP83" i="10" s="1"/>
  <c r="BM82" i="10"/>
  <c r="BL82" i="10"/>
  <c r="BP81" i="10"/>
  <c r="BM81" i="10"/>
  <c r="BL81" i="10"/>
  <c r="BM80" i="10"/>
  <c r="BL80" i="10"/>
  <c r="BM79" i="10"/>
  <c r="BL79" i="10"/>
  <c r="BM78" i="10"/>
  <c r="BL78" i="10"/>
  <c r="BM77" i="10"/>
  <c r="BP77" i="10" s="1"/>
  <c r="BL77" i="10"/>
  <c r="BM76" i="10"/>
  <c r="BL76" i="10"/>
  <c r="BO76" i="10" s="1"/>
  <c r="BM75" i="10"/>
  <c r="BP75" i="10" s="1"/>
  <c r="BL75" i="10"/>
  <c r="BM74" i="10"/>
  <c r="BL74" i="10"/>
  <c r="BP74" i="10" s="1"/>
  <c r="BM73" i="10"/>
  <c r="BL73" i="10"/>
  <c r="BM72" i="10"/>
  <c r="BL72" i="10"/>
  <c r="BO72" i="10" s="1"/>
  <c r="BM71" i="10"/>
  <c r="BL71" i="10"/>
  <c r="BO71" i="10" s="1"/>
  <c r="BM70" i="10"/>
  <c r="BP70" i="10" s="1"/>
  <c r="BL70" i="10"/>
  <c r="BM69" i="10"/>
  <c r="BP69" i="10" s="1"/>
  <c r="BL69" i="10"/>
  <c r="BM68" i="10"/>
  <c r="BL68" i="10"/>
  <c r="BP68" i="10" s="1"/>
  <c r="BM67" i="10"/>
  <c r="BL67" i="10"/>
  <c r="BM66" i="10"/>
  <c r="BL66" i="10"/>
  <c r="BO66" i="10" s="1"/>
  <c r="BM65" i="10"/>
  <c r="BL65" i="10"/>
  <c r="BO65" i="10" s="1"/>
  <c r="BM64" i="10"/>
  <c r="BL64" i="10"/>
  <c r="BP64" i="10" s="1"/>
  <c r="BM63" i="10"/>
  <c r="BP63" i="10" s="1"/>
  <c r="BL63" i="10"/>
  <c r="BO63" i="10" s="1"/>
  <c r="BM62" i="10"/>
  <c r="BL62" i="10"/>
  <c r="BO62" i="10" s="1"/>
  <c r="BM61" i="10"/>
  <c r="BP61" i="10" s="1"/>
  <c r="BL61" i="10"/>
  <c r="BM60" i="10"/>
  <c r="BL60" i="10"/>
  <c r="BO59" i="10"/>
  <c r="BM59" i="10"/>
  <c r="BP59" i="10" s="1"/>
  <c r="BL59" i="10"/>
  <c r="BM58" i="10"/>
  <c r="BP58" i="10" s="1"/>
  <c r="BL58" i="10"/>
  <c r="BO58" i="10" s="1"/>
  <c r="BM57" i="10"/>
  <c r="BL57" i="10"/>
  <c r="BO57" i="10" s="1"/>
  <c r="BM56" i="10"/>
  <c r="BL56" i="10"/>
  <c r="BM55" i="10"/>
  <c r="BL55" i="10"/>
  <c r="BM54" i="10"/>
  <c r="BL54" i="10"/>
  <c r="BM53" i="10"/>
  <c r="BL53" i="10"/>
  <c r="BM52" i="10"/>
  <c r="BL52" i="10"/>
  <c r="BO52" i="10" s="1"/>
  <c r="BM51" i="10"/>
  <c r="BL51" i="10"/>
  <c r="BO51" i="10" s="1"/>
  <c r="BM50" i="10"/>
  <c r="BP50" i="10" s="1"/>
  <c r="BL50" i="10"/>
  <c r="BM49" i="10"/>
  <c r="BL49" i="10"/>
  <c r="BP49" i="10" s="1"/>
  <c r="BM48" i="10"/>
  <c r="BL48" i="10"/>
  <c r="BM47" i="10"/>
  <c r="BP47" i="10" s="1"/>
  <c r="BL47" i="10"/>
  <c r="BM46" i="10"/>
  <c r="BL46" i="10"/>
  <c r="BO46" i="10" s="1"/>
  <c r="BM45" i="10"/>
  <c r="BL45" i="10"/>
  <c r="BO45" i="10" s="1"/>
  <c r="BM44" i="10"/>
  <c r="BL44" i="10"/>
  <c r="BM43" i="10"/>
  <c r="BL43" i="10"/>
  <c r="BP43" i="10" s="1"/>
  <c r="BM42" i="10"/>
  <c r="BL42" i="10"/>
  <c r="BM41" i="10"/>
  <c r="BP41" i="10" s="1"/>
  <c r="BL41" i="10"/>
  <c r="BM40" i="10"/>
  <c r="BL40" i="10"/>
  <c r="BO40" i="10" s="1"/>
  <c r="BM39" i="10"/>
  <c r="BL39" i="10"/>
  <c r="BO39" i="10" s="1"/>
  <c r="BM38" i="10"/>
  <c r="BP38" i="10" s="1"/>
  <c r="BL38" i="10"/>
  <c r="BO38" i="10" s="1"/>
  <c r="BM37" i="10"/>
  <c r="BP37" i="10" s="1"/>
  <c r="BL37" i="10"/>
  <c r="BM36" i="10"/>
  <c r="BL36" i="10"/>
  <c r="BO36" i="10" s="1"/>
  <c r="BM35" i="10"/>
  <c r="BL35" i="10"/>
  <c r="BM34" i="10"/>
  <c r="BL34" i="10"/>
  <c r="BM33" i="10"/>
  <c r="BL33" i="10"/>
  <c r="BP33" i="10" s="1"/>
  <c r="BM32" i="10"/>
  <c r="BL32" i="10"/>
  <c r="BO32" i="10" s="1"/>
  <c r="BM31" i="10"/>
  <c r="BP31" i="10" s="1"/>
  <c r="BL31" i="10"/>
  <c r="BM30" i="10"/>
  <c r="BL30" i="10"/>
  <c r="BO30" i="10" s="1"/>
  <c r="BM29" i="10"/>
  <c r="BL29" i="10"/>
  <c r="BP29" i="10" s="1"/>
  <c r="BM28" i="10"/>
  <c r="BL28" i="10"/>
  <c r="BM27" i="10"/>
  <c r="BL27" i="10"/>
  <c r="BO27" i="10" s="1"/>
  <c r="BM26" i="10"/>
  <c r="BL26" i="10"/>
  <c r="BP26" i="10" s="1"/>
  <c r="BM25" i="10"/>
  <c r="BP25" i="10" s="1"/>
  <c r="BL25" i="10"/>
  <c r="BM24" i="10"/>
  <c r="BL24" i="10"/>
  <c r="BM23" i="10"/>
  <c r="BL23" i="10"/>
  <c r="BP23" i="10" s="1"/>
  <c r="BM22" i="10"/>
  <c r="BL22" i="10"/>
  <c r="BP22" i="10" s="1"/>
  <c r="BM21" i="10"/>
  <c r="BL21" i="10"/>
  <c r="BO21" i="10" s="1"/>
  <c r="BP20" i="10"/>
  <c r="BM20" i="10"/>
  <c r="BL20" i="10"/>
  <c r="BM19" i="10"/>
  <c r="BL19" i="10"/>
  <c r="BM18" i="10"/>
  <c r="BO18" i="10" s="1"/>
  <c r="BL18" i="10"/>
  <c r="BM17" i="10"/>
  <c r="BL17" i="10"/>
  <c r="BM16" i="10"/>
  <c r="BP16" i="10" s="1"/>
  <c r="BL16" i="10"/>
  <c r="BM15" i="10"/>
  <c r="BL15" i="10"/>
  <c r="BM14" i="10"/>
  <c r="BL14" i="10"/>
  <c r="BP14" i="10" s="1"/>
  <c r="BM13" i="10"/>
  <c r="BP13" i="10" s="1"/>
  <c r="BL13" i="10"/>
  <c r="BO13" i="10" s="1"/>
  <c r="BM12" i="10"/>
  <c r="BL12" i="10"/>
  <c r="BM11" i="10"/>
  <c r="BL11" i="10"/>
  <c r="BO11" i="10" s="1"/>
  <c r="BM10" i="10"/>
  <c r="BP10" i="10" s="1"/>
  <c r="BL10" i="10"/>
  <c r="BP9" i="10"/>
  <c r="BM9" i="10"/>
  <c r="BL9" i="10"/>
  <c r="BO9" i="10" s="1"/>
  <c r="BM8" i="10"/>
  <c r="BL8" i="10"/>
  <c r="BP7" i="10"/>
  <c r="BM7" i="10"/>
  <c r="BO7" i="10" s="1"/>
  <c r="BL7" i="10"/>
  <c r="BM6" i="10"/>
  <c r="BL6" i="10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D68" i="9"/>
  <c r="D67" i="9"/>
  <c r="D65" i="7" s="1"/>
  <c r="E65" i="7" s="1"/>
  <c r="D66" i="9"/>
  <c r="D64" i="7" s="1"/>
  <c r="D65" i="9"/>
  <c r="D63" i="7" s="1"/>
  <c r="D64" i="9"/>
  <c r="D62" i="7" s="1"/>
  <c r="D44" i="9"/>
  <c r="D42" i="7" s="1"/>
  <c r="D43" i="9"/>
  <c r="D41" i="7" s="1"/>
  <c r="D42" i="9"/>
  <c r="D40" i="7" s="1"/>
  <c r="D41" i="9"/>
  <c r="D39" i="7" s="1"/>
  <c r="D40" i="9"/>
  <c r="D38" i="7" s="1"/>
  <c r="AR4" i="10"/>
  <c r="D39" i="9"/>
  <c r="D37" i="7" s="1"/>
  <c r="D38" i="9"/>
  <c r="D36" i="7" s="1"/>
  <c r="D37" i="9"/>
  <c r="D35" i="7" s="1"/>
  <c r="D36" i="9"/>
  <c r="D34" i="7" s="1"/>
  <c r="D35" i="9"/>
  <c r="D33" i="7" s="1"/>
  <c r="D34" i="9"/>
  <c r="D32" i="7" s="1"/>
  <c r="D33" i="9"/>
  <c r="D31" i="7" s="1"/>
  <c r="D32" i="9"/>
  <c r="D30" i="7" s="1"/>
  <c r="D31" i="9"/>
  <c r="D29" i="7" s="1"/>
  <c r="D30" i="9"/>
  <c r="D28" i="7" s="1"/>
  <c r="D29" i="9"/>
  <c r="D27" i="7" s="1"/>
  <c r="D28" i="9"/>
  <c r="D26" i="7" s="1"/>
  <c r="D27" i="9"/>
  <c r="D25" i="7" s="1"/>
  <c r="D26" i="9"/>
  <c r="D24" i="7" s="1"/>
  <c r="D25" i="9"/>
  <c r="D23" i="7" s="1"/>
  <c r="D24" i="9"/>
  <c r="D22" i="7" s="1"/>
  <c r="D23" i="9"/>
  <c r="D21" i="7" s="1"/>
  <c r="D22" i="9"/>
  <c r="D20" i="7" s="1"/>
  <c r="D21" i="9"/>
  <c r="D19" i="7" s="1"/>
  <c r="D20" i="9"/>
  <c r="D18" i="7" s="1"/>
  <c r="D19" i="9"/>
  <c r="D17" i="7" s="1"/>
  <c r="D18" i="9"/>
  <c r="D16" i="7" s="1"/>
  <c r="D17" i="9"/>
  <c r="D15" i="7" s="1"/>
  <c r="D16" i="9"/>
  <c r="D14" i="7" s="1"/>
  <c r="D15" i="9"/>
  <c r="D13" i="7" s="1"/>
  <c r="D14" i="9"/>
  <c r="D12" i="7" s="1"/>
  <c r="D13" i="9"/>
  <c r="D11" i="7" s="1"/>
  <c r="D12" i="9"/>
  <c r="D10" i="7" s="1"/>
  <c r="D11" i="9"/>
  <c r="D9" i="7" s="1"/>
  <c r="D10" i="9"/>
  <c r="D8" i="7" s="1"/>
  <c r="D9" i="9"/>
  <c r="D7" i="7" s="1"/>
  <c r="D8" i="9"/>
  <c r="D6" i="7" s="1"/>
  <c r="M7" i="9"/>
  <c r="D7" i="9"/>
  <c r="D5" i="7" s="1"/>
  <c r="C66" i="7"/>
  <c r="H64" i="7"/>
  <c r="G64" i="7"/>
  <c r="H63" i="7"/>
  <c r="G63" i="7"/>
  <c r="H62" i="7"/>
  <c r="G62" i="7"/>
  <c r="H42" i="7"/>
  <c r="G42" i="7"/>
  <c r="H41" i="7"/>
  <c r="G41" i="7"/>
  <c r="H40" i="7"/>
  <c r="G40" i="7"/>
  <c r="H39" i="7"/>
  <c r="G39" i="7"/>
  <c r="H38" i="7"/>
  <c r="G38" i="7"/>
  <c r="H37" i="7"/>
  <c r="G37" i="7"/>
  <c r="H36" i="7"/>
  <c r="G36" i="7"/>
  <c r="H35" i="7"/>
  <c r="G35" i="7"/>
  <c r="H34" i="7"/>
  <c r="G34" i="7"/>
  <c r="G33" i="7"/>
  <c r="H32" i="7"/>
  <c r="G32" i="7"/>
  <c r="H31" i="7"/>
  <c r="G30" i="7"/>
  <c r="H29" i="7"/>
  <c r="G29" i="7"/>
  <c r="H28" i="7"/>
  <c r="G28" i="7"/>
  <c r="H27" i="7"/>
  <c r="G27" i="7"/>
  <c r="H26" i="7"/>
  <c r="G26" i="7"/>
  <c r="H25" i="7"/>
  <c r="G25" i="7"/>
  <c r="H24" i="7"/>
  <c r="G24" i="7"/>
  <c r="H23" i="7"/>
  <c r="G23" i="7"/>
  <c r="H22" i="7"/>
  <c r="G22" i="7"/>
  <c r="H21" i="7"/>
  <c r="G21" i="7"/>
  <c r="H20" i="7"/>
  <c r="G20" i="7"/>
  <c r="H19" i="7"/>
  <c r="G19" i="7"/>
  <c r="H18" i="7"/>
  <c r="G18" i="7"/>
  <c r="H17" i="7"/>
  <c r="G17" i="7"/>
  <c r="H16" i="7"/>
  <c r="G16" i="7"/>
  <c r="H15" i="7"/>
  <c r="G15" i="7"/>
  <c r="H14" i="7"/>
  <c r="G14" i="7"/>
  <c r="H13" i="7"/>
  <c r="G13" i="7"/>
  <c r="H12" i="7"/>
  <c r="G12" i="7"/>
  <c r="H11" i="7"/>
  <c r="G11" i="7"/>
  <c r="H10" i="7"/>
  <c r="G10" i="7"/>
  <c r="H9" i="7"/>
  <c r="G9" i="7"/>
  <c r="H8" i="7"/>
  <c r="G8" i="7"/>
  <c r="H7" i="7"/>
  <c r="G7" i="7"/>
  <c r="H6" i="7"/>
  <c r="G6" i="7"/>
  <c r="H5" i="7"/>
  <c r="G5" i="7"/>
  <c r="C3" i="7"/>
  <c r="BA15" i="11"/>
  <c r="BA16" i="11" s="1"/>
  <c r="AZ15" i="11"/>
  <c r="AZ16" i="11" s="1"/>
  <c r="AY15" i="11"/>
  <c r="AY16" i="11" s="1"/>
  <c r="AX15" i="11"/>
  <c r="AX16" i="11" s="1"/>
  <c r="AW15" i="11"/>
  <c r="AW16" i="11" s="1"/>
  <c r="AV15" i="11"/>
  <c r="AV16" i="11" s="1"/>
  <c r="AU15" i="11"/>
  <c r="AU16" i="11" s="1"/>
  <c r="AT15" i="11"/>
  <c r="AT16" i="11" s="1"/>
  <c r="AS15" i="11"/>
  <c r="AS16" i="11" s="1"/>
  <c r="AR15" i="11"/>
  <c r="AR16" i="11" s="1"/>
  <c r="AQ15" i="11"/>
  <c r="AQ16" i="11" s="1"/>
  <c r="AP15" i="11"/>
  <c r="AP16" i="11" s="1"/>
  <c r="AO15" i="11"/>
  <c r="AO16" i="11" s="1"/>
  <c r="AN15" i="11"/>
  <c r="AN16" i="11" s="1"/>
  <c r="AM15" i="11"/>
  <c r="AM16" i="11" s="1"/>
  <c r="AL15" i="11"/>
  <c r="AL16" i="11" s="1"/>
  <c r="AK15" i="11"/>
  <c r="AK16" i="11" s="1"/>
  <c r="AJ15" i="11"/>
  <c r="AJ16" i="11" s="1"/>
  <c r="AI15" i="11"/>
  <c r="AI16" i="11" s="1"/>
  <c r="AH15" i="11"/>
  <c r="AH16" i="11" s="1"/>
  <c r="AG15" i="11"/>
  <c r="AG16" i="11" s="1"/>
  <c r="AF15" i="11"/>
  <c r="AF16" i="11" s="1"/>
  <c r="AE15" i="11"/>
  <c r="AE16" i="11" s="1"/>
  <c r="AD15" i="11"/>
  <c r="AD16" i="11" s="1"/>
  <c r="AC15" i="11"/>
  <c r="AC16" i="11" s="1"/>
  <c r="AB15" i="11"/>
  <c r="AB16" i="11" s="1"/>
  <c r="AA15" i="11"/>
  <c r="AA16" i="11" s="1"/>
  <c r="Z15" i="11"/>
  <c r="Z16" i="11" s="1"/>
  <c r="Y15" i="11"/>
  <c r="Y16" i="11" s="1"/>
  <c r="X15" i="11"/>
  <c r="X16" i="11" s="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X13" i="11"/>
  <c r="AV12" i="11"/>
  <c r="AU12" i="11"/>
  <c r="AU13" i="11" s="1"/>
  <c r="AT12" i="11"/>
  <c r="U15" i="11" s="1"/>
  <c r="U16" i="11" s="1"/>
  <c r="AS12" i="11"/>
  <c r="AS13" i="11" s="1"/>
  <c r="AR12" i="11"/>
  <c r="AR13" i="11" s="1"/>
  <c r="AQ12" i="11"/>
  <c r="AP12" i="11"/>
  <c r="Q15" i="11" s="1"/>
  <c r="Q16" i="11" s="1"/>
  <c r="AO12" i="11"/>
  <c r="AO13" i="11" s="1"/>
  <c r="AN12" i="11"/>
  <c r="AM12" i="11"/>
  <c r="AM13" i="11" s="1"/>
  <c r="AL12" i="11"/>
  <c r="AK12" i="11"/>
  <c r="AJ12" i="11"/>
  <c r="AJ13" i="11" s="1"/>
  <c r="AI12" i="11"/>
  <c r="AH12" i="11"/>
  <c r="AH13" i="11" s="1"/>
  <c r="AG12" i="11"/>
  <c r="AG13" i="11" s="1"/>
  <c r="AF12" i="11"/>
  <c r="AE12" i="11"/>
  <c r="AD12" i="11"/>
  <c r="AD13" i="11" s="1"/>
  <c r="AC12" i="11"/>
  <c r="AC13" i="11" s="1"/>
  <c r="AB12" i="11"/>
  <c r="AB13" i="11" s="1"/>
  <c r="AA12" i="11"/>
  <c r="AA13" i="11" s="1"/>
  <c r="Z12" i="11"/>
  <c r="Z13" i="11" s="1"/>
  <c r="Y12" i="11"/>
  <c r="Y13" i="11" s="1"/>
  <c r="X12" i="11"/>
  <c r="X13" i="11" s="1"/>
  <c r="W12" i="11"/>
  <c r="W13" i="11" s="1"/>
  <c r="V12" i="11"/>
  <c r="V13" i="11" s="1"/>
  <c r="U12" i="11"/>
  <c r="U13" i="11" s="1"/>
  <c r="T12" i="11"/>
  <c r="T13" i="11" s="1"/>
  <c r="S12" i="11"/>
  <c r="S13" i="11" s="1"/>
  <c r="R12" i="11"/>
  <c r="R13" i="11" s="1"/>
  <c r="Q12" i="11"/>
  <c r="Q13" i="11" s="1"/>
  <c r="P12" i="11"/>
  <c r="P13" i="11" s="1"/>
  <c r="O12" i="11"/>
  <c r="O13" i="11" s="1"/>
  <c r="N12" i="11"/>
  <c r="N13" i="11" s="1"/>
  <c r="M12" i="11"/>
  <c r="M13" i="11" s="1"/>
  <c r="L12" i="11"/>
  <c r="L13" i="11" s="1"/>
  <c r="K12" i="11"/>
  <c r="K13" i="11" s="1"/>
  <c r="J12" i="11"/>
  <c r="J13" i="11" s="1"/>
  <c r="I12" i="11"/>
  <c r="I13" i="11" s="1"/>
  <c r="H12" i="11"/>
  <c r="H13" i="11" s="1"/>
  <c r="G12" i="11"/>
  <c r="G13" i="11" s="1"/>
  <c r="F12" i="11"/>
  <c r="F13" i="11" s="1"/>
  <c r="E12" i="11"/>
  <c r="E13" i="11" s="1"/>
  <c r="D12" i="11"/>
  <c r="D13" i="11" s="1"/>
  <c r="BA9" i="11"/>
  <c r="BA10" i="11" s="1"/>
  <c r="AZ9" i="11"/>
  <c r="AZ10" i="11" s="1"/>
  <c r="AY9" i="11"/>
  <c r="AY10" i="11" s="1"/>
  <c r="AX9" i="11"/>
  <c r="AX10" i="11" s="1"/>
  <c r="AW9" i="11"/>
  <c r="AW10" i="11" s="1"/>
  <c r="AV9" i="11"/>
  <c r="AV10" i="11" s="1"/>
  <c r="AU9" i="11"/>
  <c r="AU10" i="11" s="1"/>
  <c r="AT9" i="11"/>
  <c r="AT10" i="11" s="1"/>
  <c r="AS9" i="11"/>
  <c r="AS10" i="11" s="1"/>
  <c r="AR9" i="11"/>
  <c r="AR10" i="11" s="1"/>
  <c r="AQ9" i="11"/>
  <c r="AQ10" i="11" s="1"/>
  <c r="AP9" i="11"/>
  <c r="AP10" i="11" s="1"/>
  <c r="AO9" i="11"/>
  <c r="AO10" i="11" s="1"/>
  <c r="AN9" i="11"/>
  <c r="AN10" i="11" s="1"/>
  <c r="AM9" i="11"/>
  <c r="AM10" i="11" s="1"/>
  <c r="AL9" i="11"/>
  <c r="AL10" i="11" s="1"/>
  <c r="AK9" i="11"/>
  <c r="AK10" i="11" s="1"/>
  <c r="AJ9" i="11"/>
  <c r="AJ10" i="11" s="1"/>
  <c r="AI9" i="11"/>
  <c r="AI10" i="11" s="1"/>
  <c r="AH9" i="11"/>
  <c r="AH10" i="11" s="1"/>
  <c r="AG9" i="11"/>
  <c r="AG10" i="11" s="1"/>
  <c r="AF9" i="11"/>
  <c r="AF10" i="11" s="1"/>
  <c r="AE9" i="11"/>
  <c r="AE10" i="11" s="1"/>
  <c r="AD9" i="11"/>
  <c r="AD10" i="11" s="1"/>
  <c r="AC9" i="11"/>
  <c r="AC10" i="11" s="1"/>
  <c r="AB9" i="11"/>
  <c r="AB10" i="11" s="1"/>
  <c r="AA9" i="11"/>
  <c r="AA10" i="11" s="1"/>
  <c r="Z9" i="11"/>
  <c r="Z10" i="11" s="1"/>
  <c r="Y9" i="11"/>
  <c r="Y10" i="11" s="1"/>
  <c r="X9" i="11"/>
  <c r="X10" i="11" s="1"/>
  <c r="W9" i="11"/>
  <c r="W10" i="11" s="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U6" i="11"/>
  <c r="AU7" i="11" s="1"/>
  <c r="AT6" i="11"/>
  <c r="AS6" i="11"/>
  <c r="T9" i="11" s="1"/>
  <c r="T10" i="11" s="1"/>
  <c r="AR6" i="11"/>
  <c r="AR7" i="11" s="1"/>
  <c r="AQ6" i="11"/>
  <c r="AQ7" i="11" s="1"/>
  <c r="AP6" i="11"/>
  <c r="AO6" i="11"/>
  <c r="AN6" i="11"/>
  <c r="AM6" i="11"/>
  <c r="AM7" i="11" s="1"/>
  <c r="AL6" i="11"/>
  <c r="M9" i="11" s="1"/>
  <c r="M10" i="11" s="1"/>
  <c r="I166" i="6" s="1"/>
  <c r="O166" i="6" s="1"/>
  <c r="AK6" i="11"/>
  <c r="AK7" i="11" s="1"/>
  <c r="AJ6" i="11"/>
  <c r="AJ7" i="11" s="1"/>
  <c r="AI6" i="11"/>
  <c r="AH6" i="11"/>
  <c r="AG6" i="11"/>
  <c r="AF6" i="11"/>
  <c r="AE6" i="11"/>
  <c r="AE7" i="11" s="1"/>
  <c r="AD6" i="11"/>
  <c r="AD7" i="11" s="1"/>
  <c r="AC6" i="11"/>
  <c r="AB6" i="11"/>
  <c r="AB7" i="11" s="1"/>
  <c r="AA6" i="11"/>
  <c r="AA7" i="11" s="1"/>
  <c r="Z6" i="11"/>
  <c r="Z7" i="11" s="1"/>
  <c r="Y6" i="11"/>
  <c r="Y7" i="11" s="1"/>
  <c r="X6" i="11"/>
  <c r="X7" i="11" s="1"/>
  <c r="W6" i="11"/>
  <c r="W7" i="11" s="1"/>
  <c r="V6" i="11"/>
  <c r="V7" i="11" s="1"/>
  <c r="U6" i="11"/>
  <c r="U7" i="11" s="1"/>
  <c r="T6" i="11"/>
  <c r="T7" i="11" s="1"/>
  <c r="S6" i="11"/>
  <c r="S7" i="11" s="1"/>
  <c r="R6" i="11"/>
  <c r="R7" i="11" s="1"/>
  <c r="Q6" i="11"/>
  <c r="Q7" i="11" s="1"/>
  <c r="P6" i="11"/>
  <c r="P7" i="11" s="1"/>
  <c r="O6" i="11"/>
  <c r="O7" i="11" s="1"/>
  <c r="N6" i="11"/>
  <c r="N7" i="11" s="1"/>
  <c r="M6" i="11"/>
  <c r="M7" i="11" s="1"/>
  <c r="L6" i="11"/>
  <c r="L7" i="11" s="1"/>
  <c r="K6" i="11"/>
  <c r="K7" i="11" s="1"/>
  <c r="J6" i="11"/>
  <c r="J7" i="11" s="1"/>
  <c r="I6" i="11"/>
  <c r="I7" i="11" s="1"/>
  <c r="H6" i="11"/>
  <c r="H7" i="11" s="1"/>
  <c r="G6" i="11"/>
  <c r="G7" i="11" s="1"/>
  <c r="F6" i="11"/>
  <c r="F7" i="11" s="1"/>
  <c r="E6" i="11"/>
  <c r="E7" i="11" s="1"/>
  <c r="D6" i="11"/>
  <c r="D7" i="11" s="1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Z351" i="6"/>
  <c r="O351" i="6"/>
  <c r="M351" i="6"/>
  <c r="B351" i="6"/>
  <c r="Z350" i="6"/>
  <c r="O350" i="6"/>
  <c r="M350" i="6"/>
  <c r="B350" i="6"/>
  <c r="O349" i="6"/>
  <c r="M349" i="6"/>
  <c r="B349" i="6"/>
  <c r="Z349" i="6" s="1"/>
  <c r="O348" i="6"/>
  <c r="M348" i="6"/>
  <c r="B348" i="6"/>
  <c r="Z348" i="6" s="1"/>
  <c r="O347" i="6"/>
  <c r="M347" i="6"/>
  <c r="B347" i="6"/>
  <c r="Z347" i="6" s="1"/>
  <c r="Z346" i="6"/>
  <c r="O346" i="6"/>
  <c r="M346" i="6"/>
  <c r="B346" i="6"/>
  <c r="Z345" i="6"/>
  <c r="O345" i="6"/>
  <c r="M345" i="6"/>
  <c r="B345" i="6"/>
  <c r="O344" i="6"/>
  <c r="M344" i="6"/>
  <c r="B344" i="6"/>
  <c r="Z344" i="6" s="1"/>
  <c r="O343" i="6"/>
  <c r="M343" i="6"/>
  <c r="B343" i="6"/>
  <c r="Z343" i="6" s="1"/>
  <c r="Z342" i="6"/>
  <c r="O342" i="6"/>
  <c r="M342" i="6"/>
  <c r="B342" i="6"/>
  <c r="Z341" i="6"/>
  <c r="O341" i="6"/>
  <c r="M341" i="6"/>
  <c r="B341" i="6"/>
  <c r="Z340" i="6"/>
  <c r="O340" i="6"/>
  <c r="M340" i="6"/>
  <c r="B340" i="6"/>
  <c r="O339" i="6"/>
  <c r="M339" i="6"/>
  <c r="B339" i="6"/>
  <c r="Z339" i="6" s="1"/>
  <c r="O338" i="6"/>
  <c r="M338" i="6"/>
  <c r="B338" i="6"/>
  <c r="Z338" i="6" s="1"/>
  <c r="Z337" i="6"/>
  <c r="O337" i="6"/>
  <c r="M337" i="6"/>
  <c r="B337" i="6"/>
  <c r="O336" i="6"/>
  <c r="M336" i="6"/>
  <c r="B336" i="6"/>
  <c r="Z336" i="6" s="1"/>
  <c r="O335" i="6"/>
  <c r="M335" i="6"/>
  <c r="B335" i="6"/>
  <c r="Z335" i="6" s="1"/>
  <c r="O334" i="6"/>
  <c r="M334" i="6"/>
  <c r="B334" i="6"/>
  <c r="Z334" i="6" s="1"/>
  <c r="O333" i="6"/>
  <c r="M333" i="6"/>
  <c r="B333" i="6"/>
  <c r="Z333" i="6" s="1"/>
  <c r="O332" i="6"/>
  <c r="M332" i="6"/>
  <c r="B332" i="6"/>
  <c r="Z332" i="6" s="1"/>
  <c r="O331" i="6"/>
  <c r="M331" i="6"/>
  <c r="B331" i="6"/>
  <c r="Z331" i="6" s="1"/>
  <c r="O330" i="6"/>
  <c r="M330" i="6"/>
  <c r="B330" i="6"/>
  <c r="Z330" i="6" s="1"/>
  <c r="O329" i="6"/>
  <c r="M329" i="6"/>
  <c r="B329" i="6"/>
  <c r="Z329" i="6" s="1"/>
  <c r="O328" i="6"/>
  <c r="M328" i="6"/>
  <c r="B328" i="6"/>
  <c r="Z328" i="6" s="1"/>
  <c r="Z327" i="6"/>
  <c r="O327" i="6"/>
  <c r="M327" i="6"/>
  <c r="B327" i="6"/>
  <c r="O326" i="6"/>
  <c r="M326" i="6"/>
  <c r="B326" i="6"/>
  <c r="Z326" i="6" s="1"/>
  <c r="Z325" i="6"/>
  <c r="O325" i="6"/>
  <c r="M325" i="6"/>
  <c r="B325" i="6"/>
  <c r="O324" i="6"/>
  <c r="M324" i="6"/>
  <c r="B324" i="6"/>
  <c r="Z324" i="6" s="1"/>
  <c r="O323" i="6"/>
  <c r="M323" i="6"/>
  <c r="B323" i="6"/>
  <c r="Z323" i="6" s="1"/>
  <c r="O322" i="6"/>
  <c r="M322" i="6"/>
  <c r="B322" i="6"/>
  <c r="Z322" i="6" s="1"/>
  <c r="O321" i="6"/>
  <c r="M321" i="6"/>
  <c r="B321" i="6"/>
  <c r="Z321" i="6" s="1"/>
  <c r="Z320" i="6"/>
  <c r="O320" i="6"/>
  <c r="M320" i="6"/>
  <c r="B320" i="6"/>
  <c r="O319" i="6"/>
  <c r="M319" i="6"/>
  <c r="B319" i="6"/>
  <c r="Z319" i="6" s="1"/>
  <c r="O318" i="6"/>
  <c r="M318" i="6"/>
  <c r="B318" i="6"/>
  <c r="Z318" i="6" s="1"/>
  <c r="Z317" i="6"/>
  <c r="O317" i="6"/>
  <c r="M317" i="6"/>
  <c r="B317" i="6"/>
  <c r="O316" i="6"/>
  <c r="M316" i="6"/>
  <c r="B316" i="6"/>
  <c r="Z316" i="6" s="1"/>
  <c r="O315" i="6"/>
  <c r="M315" i="6"/>
  <c r="B315" i="6"/>
  <c r="Z315" i="6" s="1"/>
  <c r="O314" i="6"/>
  <c r="M314" i="6"/>
  <c r="B314" i="6"/>
  <c r="Z314" i="6" s="1"/>
  <c r="Z313" i="6"/>
  <c r="O313" i="6"/>
  <c r="M313" i="6"/>
  <c r="B313" i="6"/>
  <c r="O312" i="6"/>
  <c r="M312" i="6"/>
  <c r="B312" i="6"/>
  <c r="Z312" i="6" s="1"/>
  <c r="O311" i="6"/>
  <c r="M311" i="6"/>
  <c r="B311" i="6"/>
  <c r="Z311" i="6" s="1"/>
  <c r="O310" i="6"/>
  <c r="M310" i="6"/>
  <c r="B310" i="6"/>
  <c r="Z310" i="6" s="1"/>
  <c r="O309" i="6"/>
  <c r="M309" i="6"/>
  <c r="B309" i="6"/>
  <c r="Z309" i="6" s="1"/>
  <c r="Z308" i="6"/>
  <c r="O308" i="6"/>
  <c r="M308" i="6"/>
  <c r="B308" i="6"/>
  <c r="Z307" i="6"/>
  <c r="O307" i="6"/>
  <c r="M307" i="6"/>
  <c r="B307" i="6"/>
  <c r="O306" i="6"/>
  <c r="M306" i="6"/>
  <c r="B306" i="6"/>
  <c r="Z306" i="6" s="1"/>
  <c r="Z305" i="6"/>
  <c r="O305" i="6"/>
  <c r="M305" i="6"/>
  <c r="B305" i="6"/>
  <c r="O304" i="6"/>
  <c r="M304" i="6"/>
  <c r="B304" i="6"/>
  <c r="Z304" i="6" s="1"/>
  <c r="O303" i="6"/>
  <c r="M303" i="6"/>
  <c r="B303" i="6"/>
  <c r="Z303" i="6" s="1"/>
  <c r="Z302" i="6"/>
  <c r="O302" i="6"/>
  <c r="M302" i="6"/>
  <c r="B302" i="6"/>
  <c r="O301" i="6"/>
  <c r="M301" i="6"/>
  <c r="B301" i="6"/>
  <c r="Z301" i="6" s="1"/>
  <c r="Z300" i="6"/>
  <c r="O300" i="6"/>
  <c r="M300" i="6"/>
  <c r="B300" i="6"/>
  <c r="O299" i="6"/>
  <c r="M299" i="6"/>
  <c r="B299" i="6"/>
  <c r="Z299" i="6" s="1"/>
  <c r="O298" i="6"/>
  <c r="M298" i="6"/>
  <c r="B298" i="6"/>
  <c r="Z298" i="6" s="1"/>
  <c r="O297" i="6"/>
  <c r="M297" i="6"/>
  <c r="B297" i="6"/>
  <c r="Z297" i="6" s="1"/>
  <c r="O296" i="6"/>
  <c r="M296" i="6"/>
  <c r="B296" i="6"/>
  <c r="Z296" i="6" s="1"/>
  <c r="Z295" i="6"/>
  <c r="O295" i="6"/>
  <c r="M295" i="6"/>
  <c r="B295" i="6"/>
  <c r="O294" i="6"/>
  <c r="M294" i="6"/>
  <c r="B294" i="6"/>
  <c r="Z294" i="6" s="1"/>
  <c r="O293" i="6"/>
  <c r="M293" i="6"/>
  <c r="B293" i="6"/>
  <c r="Z293" i="6" s="1"/>
  <c r="O292" i="6"/>
  <c r="M292" i="6"/>
  <c r="B292" i="6"/>
  <c r="Z292" i="6" s="1"/>
  <c r="O291" i="6"/>
  <c r="M291" i="6"/>
  <c r="B291" i="6"/>
  <c r="Z291" i="6" s="1"/>
  <c r="Z290" i="6"/>
  <c r="O290" i="6"/>
  <c r="M290" i="6"/>
  <c r="B290" i="6"/>
  <c r="O289" i="6"/>
  <c r="M289" i="6"/>
  <c r="B289" i="6"/>
  <c r="Z289" i="6" s="1"/>
  <c r="Z288" i="6"/>
  <c r="O288" i="6"/>
  <c r="M288" i="6"/>
  <c r="B288" i="6"/>
  <c r="O287" i="6"/>
  <c r="M287" i="6"/>
  <c r="B287" i="6"/>
  <c r="Z287" i="6" s="1"/>
  <c r="O286" i="6"/>
  <c r="M286" i="6"/>
  <c r="B286" i="6"/>
  <c r="Z286" i="6" s="1"/>
  <c r="O285" i="6"/>
  <c r="M285" i="6"/>
  <c r="B285" i="6"/>
  <c r="Z285" i="6" s="1"/>
  <c r="O284" i="6"/>
  <c r="M284" i="6"/>
  <c r="B284" i="6"/>
  <c r="Z284" i="6" s="1"/>
  <c r="Z283" i="6"/>
  <c r="O283" i="6"/>
  <c r="M283" i="6"/>
  <c r="B283" i="6"/>
  <c r="O282" i="6"/>
  <c r="M282" i="6"/>
  <c r="B282" i="6"/>
  <c r="Z282" i="6" s="1"/>
  <c r="O281" i="6"/>
  <c r="M281" i="6"/>
  <c r="B281" i="6"/>
  <c r="Z281" i="6" s="1"/>
  <c r="O280" i="6"/>
  <c r="M280" i="6"/>
  <c r="B280" i="6"/>
  <c r="Z280" i="6" s="1"/>
  <c r="O279" i="6"/>
  <c r="M279" i="6"/>
  <c r="B279" i="6"/>
  <c r="Z279" i="6" s="1"/>
  <c r="O278" i="6"/>
  <c r="M278" i="6"/>
  <c r="B278" i="6"/>
  <c r="Z278" i="6" s="1"/>
  <c r="Z277" i="6"/>
  <c r="O277" i="6"/>
  <c r="M277" i="6"/>
  <c r="B277" i="6"/>
  <c r="O276" i="6"/>
  <c r="M276" i="6"/>
  <c r="B276" i="6"/>
  <c r="Z276" i="6" s="1"/>
  <c r="O275" i="6"/>
  <c r="M275" i="6"/>
  <c r="B275" i="6"/>
  <c r="Z275" i="6" s="1"/>
  <c r="O274" i="6"/>
  <c r="M274" i="6"/>
  <c r="B274" i="6"/>
  <c r="Z274" i="6" s="1"/>
  <c r="O273" i="6"/>
  <c r="M273" i="6"/>
  <c r="B273" i="6"/>
  <c r="Z273" i="6" s="1"/>
  <c r="Z272" i="6"/>
  <c r="O272" i="6"/>
  <c r="M272" i="6"/>
  <c r="B272" i="6"/>
  <c r="Z271" i="6"/>
  <c r="O271" i="6"/>
  <c r="M271" i="6"/>
  <c r="B271" i="6"/>
  <c r="O270" i="6"/>
  <c r="M270" i="6"/>
  <c r="B270" i="6"/>
  <c r="Z270" i="6" s="1"/>
  <c r="O269" i="6"/>
  <c r="M269" i="6"/>
  <c r="B269" i="6"/>
  <c r="Z269" i="6" s="1"/>
  <c r="O268" i="6"/>
  <c r="M268" i="6"/>
  <c r="B268" i="6"/>
  <c r="Z268" i="6" s="1"/>
  <c r="O267" i="6"/>
  <c r="M267" i="6"/>
  <c r="B267" i="6"/>
  <c r="Z267" i="6" s="1"/>
  <c r="Z266" i="6"/>
  <c r="O266" i="6"/>
  <c r="M266" i="6"/>
  <c r="B266" i="6"/>
  <c r="O265" i="6"/>
  <c r="M265" i="6"/>
  <c r="B265" i="6"/>
  <c r="Z265" i="6" s="1"/>
  <c r="O264" i="6"/>
  <c r="M264" i="6"/>
  <c r="B264" i="6"/>
  <c r="Z264" i="6" s="1"/>
  <c r="O263" i="6"/>
  <c r="M263" i="6"/>
  <c r="B263" i="6"/>
  <c r="Z263" i="6" s="1"/>
  <c r="O262" i="6"/>
  <c r="M262" i="6"/>
  <c r="B262" i="6"/>
  <c r="Z262" i="6" s="1"/>
  <c r="O261" i="6"/>
  <c r="M261" i="6"/>
  <c r="B261" i="6"/>
  <c r="Z261" i="6" s="1"/>
  <c r="Z260" i="6"/>
  <c r="O260" i="6"/>
  <c r="M260" i="6"/>
  <c r="B260" i="6"/>
  <c r="O259" i="6"/>
  <c r="M259" i="6"/>
  <c r="B259" i="6"/>
  <c r="Z259" i="6" s="1"/>
  <c r="O258" i="6"/>
  <c r="M258" i="6"/>
  <c r="B258" i="6"/>
  <c r="Z258" i="6" s="1"/>
  <c r="O257" i="6"/>
  <c r="M257" i="6"/>
  <c r="B257" i="6"/>
  <c r="Z257" i="6" s="1"/>
  <c r="O256" i="6"/>
  <c r="M256" i="6"/>
  <c r="B256" i="6"/>
  <c r="Z256" i="6" s="1"/>
  <c r="O255" i="6"/>
  <c r="M255" i="6"/>
  <c r="B255" i="6"/>
  <c r="Z255" i="6" s="1"/>
  <c r="O254" i="6"/>
  <c r="M254" i="6"/>
  <c r="B254" i="6"/>
  <c r="Z254" i="6" s="1"/>
  <c r="O253" i="6"/>
  <c r="M253" i="6"/>
  <c r="B253" i="6"/>
  <c r="Z253" i="6" s="1"/>
  <c r="O252" i="6"/>
  <c r="M252" i="6"/>
  <c r="B252" i="6"/>
  <c r="Z252" i="6" s="1"/>
  <c r="O251" i="6"/>
  <c r="M251" i="6"/>
  <c r="B251" i="6"/>
  <c r="Z251" i="6" s="1"/>
  <c r="O250" i="6"/>
  <c r="M250" i="6"/>
  <c r="B250" i="6"/>
  <c r="Z250" i="6" s="1"/>
  <c r="O249" i="6"/>
  <c r="M249" i="6"/>
  <c r="B249" i="6"/>
  <c r="Z249" i="6" s="1"/>
  <c r="O248" i="6"/>
  <c r="M248" i="6"/>
  <c r="B248" i="6"/>
  <c r="Z248" i="6" s="1"/>
  <c r="O247" i="6"/>
  <c r="M247" i="6"/>
  <c r="B247" i="6"/>
  <c r="Z247" i="6" s="1"/>
  <c r="O246" i="6"/>
  <c r="M246" i="6"/>
  <c r="B246" i="6"/>
  <c r="Z246" i="6" s="1"/>
  <c r="O245" i="6"/>
  <c r="M245" i="6"/>
  <c r="B245" i="6"/>
  <c r="Z245" i="6" s="1"/>
  <c r="O244" i="6"/>
  <c r="M244" i="6"/>
  <c r="B244" i="6"/>
  <c r="Z244" i="6" s="1"/>
  <c r="Z243" i="6"/>
  <c r="O243" i="6"/>
  <c r="M243" i="6"/>
  <c r="B243" i="6"/>
  <c r="O242" i="6"/>
  <c r="M242" i="6"/>
  <c r="B242" i="6"/>
  <c r="Z242" i="6" s="1"/>
  <c r="O241" i="6"/>
  <c r="M241" i="6"/>
  <c r="B241" i="6"/>
  <c r="Z241" i="6" s="1"/>
  <c r="O240" i="6"/>
  <c r="M240" i="6"/>
  <c r="B240" i="6"/>
  <c r="Z240" i="6" s="1"/>
  <c r="O239" i="6"/>
  <c r="M239" i="6"/>
  <c r="B239" i="6"/>
  <c r="Z239" i="6" s="1"/>
  <c r="O238" i="6"/>
  <c r="M238" i="6"/>
  <c r="B238" i="6"/>
  <c r="Z238" i="6" s="1"/>
  <c r="O237" i="6"/>
  <c r="M237" i="6"/>
  <c r="B237" i="6"/>
  <c r="Z237" i="6" s="1"/>
  <c r="O236" i="6"/>
  <c r="M236" i="6"/>
  <c r="B236" i="6"/>
  <c r="Z236" i="6" s="1"/>
  <c r="O235" i="6"/>
  <c r="M235" i="6"/>
  <c r="B235" i="6"/>
  <c r="Z235" i="6" s="1"/>
  <c r="O234" i="6"/>
  <c r="M234" i="6"/>
  <c r="B234" i="6"/>
  <c r="Z234" i="6" s="1"/>
  <c r="O233" i="6"/>
  <c r="M233" i="6"/>
  <c r="B233" i="6"/>
  <c r="Z233" i="6" s="1"/>
  <c r="Z232" i="6"/>
  <c r="O232" i="6"/>
  <c r="M232" i="6"/>
  <c r="B232" i="6"/>
  <c r="O231" i="6"/>
  <c r="M231" i="6"/>
  <c r="B231" i="6"/>
  <c r="Z231" i="6" s="1"/>
  <c r="O230" i="6"/>
  <c r="M230" i="6"/>
  <c r="B230" i="6"/>
  <c r="Z230" i="6" s="1"/>
  <c r="O229" i="6"/>
  <c r="M229" i="6"/>
  <c r="B229" i="6"/>
  <c r="Z229" i="6" s="1"/>
  <c r="O228" i="6"/>
  <c r="M228" i="6"/>
  <c r="B228" i="6"/>
  <c r="Z228" i="6" s="1"/>
  <c r="O227" i="6"/>
  <c r="M227" i="6"/>
  <c r="B227" i="6"/>
  <c r="Z227" i="6" s="1"/>
  <c r="O226" i="6"/>
  <c r="M226" i="6"/>
  <c r="B226" i="6"/>
  <c r="Z226" i="6" s="1"/>
  <c r="O225" i="6"/>
  <c r="M225" i="6"/>
  <c r="B225" i="6"/>
  <c r="Z225" i="6" s="1"/>
  <c r="O224" i="6"/>
  <c r="M224" i="6"/>
  <c r="B224" i="6"/>
  <c r="Z224" i="6" s="1"/>
  <c r="O223" i="6"/>
  <c r="M223" i="6"/>
  <c r="B223" i="6"/>
  <c r="Z223" i="6" s="1"/>
  <c r="Z222" i="6"/>
  <c r="O222" i="6"/>
  <c r="M222" i="6"/>
  <c r="B222" i="6"/>
  <c r="O221" i="6"/>
  <c r="M221" i="6"/>
  <c r="B221" i="6"/>
  <c r="Z221" i="6" s="1"/>
  <c r="Z220" i="6"/>
  <c r="O220" i="6"/>
  <c r="M220" i="6"/>
  <c r="B220" i="6"/>
  <c r="O219" i="6"/>
  <c r="M219" i="6"/>
  <c r="B219" i="6"/>
  <c r="Z219" i="6" s="1"/>
  <c r="O218" i="6"/>
  <c r="M218" i="6"/>
  <c r="B218" i="6"/>
  <c r="Z218" i="6" s="1"/>
  <c r="O217" i="6"/>
  <c r="M217" i="6"/>
  <c r="B217" i="6"/>
  <c r="Z217" i="6" s="1"/>
  <c r="Z216" i="6"/>
  <c r="O216" i="6"/>
  <c r="M216" i="6"/>
  <c r="B216" i="6"/>
  <c r="Z215" i="6"/>
  <c r="O215" i="6"/>
  <c r="M215" i="6"/>
  <c r="B215" i="6"/>
  <c r="O214" i="6"/>
  <c r="M214" i="6"/>
  <c r="B214" i="6"/>
  <c r="Z214" i="6" s="1"/>
  <c r="O213" i="6"/>
  <c r="M213" i="6"/>
  <c r="B213" i="6"/>
  <c r="Z213" i="6" s="1"/>
  <c r="Z212" i="6"/>
  <c r="O212" i="6"/>
  <c r="M212" i="6"/>
  <c r="B212" i="6"/>
  <c r="O211" i="6"/>
  <c r="M211" i="6"/>
  <c r="B211" i="6"/>
  <c r="Z211" i="6" s="1"/>
  <c r="O210" i="6"/>
  <c r="M210" i="6"/>
  <c r="B210" i="6"/>
  <c r="Z210" i="6" s="1"/>
  <c r="O209" i="6"/>
  <c r="M209" i="6"/>
  <c r="B209" i="6"/>
  <c r="Z209" i="6" s="1"/>
  <c r="Z208" i="6"/>
  <c r="O208" i="6"/>
  <c r="M208" i="6"/>
  <c r="B208" i="6"/>
  <c r="Z207" i="6"/>
  <c r="O207" i="6"/>
  <c r="M207" i="6"/>
  <c r="B207" i="6"/>
  <c r="Z206" i="6"/>
  <c r="O206" i="6"/>
  <c r="M206" i="6"/>
  <c r="B206" i="6"/>
  <c r="Z205" i="6"/>
  <c r="O205" i="6"/>
  <c r="M205" i="6"/>
  <c r="B205" i="6"/>
  <c r="O204" i="6"/>
  <c r="M204" i="6"/>
  <c r="B204" i="6"/>
  <c r="Z204" i="6" s="1"/>
  <c r="O203" i="6"/>
  <c r="M203" i="6"/>
  <c r="B203" i="6"/>
  <c r="Z203" i="6" s="1"/>
  <c r="O202" i="6"/>
  <c r="M202" i="6"/>
  <c r="B202" i="6"/>
  <c r="Z202" i="6" s="1"/>
  <c r="O201" i="6"/>
  <c r="M201" i="6"/>
  <c r="B201" i="6"/>
  <c r="Z201" i="6" s="1"/>
  <c r="O200" i="6"/>
  <c r="M200" i="6"/>
  <c r="B200" i="6"/>
  <c r="Z200" i="6" s="1"/>
  <c r="O199" i="6"/>
  <c r="M199" i="6"/>
  <c r="B199" i="6"/>
  <c r="Z199" i="6" s="1"/>
  <c r="O198" i="6"/>
  <c r="M198" i="6"/>
  <c r="B198" i="6"/>
  <c r="Z198" i="6" s="1"/>
  <c r="O197" i="6"/>
  <c r="M197" i="6"/>
  <c r="B197" i="6"/>
  <c r="Z197" i="6" s="1"/>
  <c r="O196" i="6"/>
  <c r="M196" i="6"/>
  <c r="B196" i="6"/>
  <c r="Z196" i="6" s="1"/>
  <c r="Z195" i="6"/>
  <c r="O195" i="6"/>
  <c r="M195" i="6"/>
  <c r="B195" i="6"/>
  <c r="O194" i="6"/>
  <c r="M194" i="6"/>
  <c r="B194" i="6"/>
  <c r="Z194" i="6" s="1"/>
  <c r="Z193" i="6"/>
  <c r="O193" i="6"/>
  <c r="M193" i="6"/>
  <c r="B193" i="6"/>
  <c r="O192" i="6"/>
  <c r="M192" i="6"/>
  <c r="B192" i="6"/>
  <c r="Z192" i="6" s="1"/>
  <c r="O191" i="6"/>
  <c r="M191" i="6"/>
  <c r="B191" i="6"/>
  <c r="Z191" i="6" s="1"/>
  <c r="O190" i="6"/>
  <c r="M190" i="6"/>
  <c r="B190" i="6"/>
  <c r="Z190" i="6" s="1"/>
  <c r="O189" i="6"/>
  <c r="M189" i="6"/>
  <c r="B189" i="6"/>
  <c r="Z189" i="6" s="1"/>
  <c r="O188" i="6"/>
  <c r="M188" i="6"/>
  <c r="B188" i="6"/>
  <c r="Z188" i="6" s="1"/>
  <c r="O187" i="6"/>
  <c r="M187" i="6"/>
  <c r="B187" i="6"/>
  <c r="Z187" i="6" s="1"/>
  <c r="O186" i="6"/>
  <c r="M186" i="6"/>
  <c r="B186" i="6"/>
  <c r="Z186" i="6" s="1"/>
  <c r="O185" i="6"/>
  <c r="M185" i="6"/>
  <c r="B185" i="6"/>
  <c r="Z185" i="6" s="1"/>
  <c r="O184" i="6"/>
  <c r="M184" i="6"/>
  <c r="B184" i="6"/>
  <c r="Z184" i="6" s="1"/>
  <c r="Z183" i="6"/>
  <c r="O183" i="6"/>
  <c r="M183" i="6"/>
  <c r="B183" i="6"/>
  <c r="Z182" i="6"/>
  <c r="O182" i="6"/>
  <c r="M182" i="6"/>
  <c r="B182" i="6"/>
  <c r="O181" i="6"/>
  <c r="M181" i="6"/>
  <c r="B181" i="6"/>
  <c r="Z181" i="6" s="1"/>
  <c r="O180" i="6"/>
  <c r="M180" i="6"/>
  <c r="B180" i="6"/>
  <c r="Z180" i="6" s="1"/>
  <c r="O179" i="6"/>
  <c r="M179" i="6"/>
  <c r="B179" i="6"/>
  <c r="Z179" i="6" s="1"/>
  <c r="Z178" i="6"/>
  <c r="O178" i="6"/>
  <c r="M178" i="6"/>
  <c r="B178" i="6"/>
  <c r="Z177" i="6"/>
  <c r="H177" i="6"/>
  <c r="B177" i="6"/>
  <c r="Z176" i="6"/>
  <c r="H176" i="6"/>
  <c r="B176" i="6"/>
  <c r="H175" i="6"/>
  <c r="B175" i="6"/>
  <c r="Z175" i="6" s="1"/>
  <c r="Z174" i="6"/>
  <c r="H174" i="6"/>
  <c r="B174" i="6"/>
  <c r="H173" i="6"/>
  <c r="B173" i="6"/>
  <c r="Z173" i="6" s="1"/>
  <c r="H172" i="6"/>
  <c r="B172" i="6"/>
  <c r="Z172" i="6" s="1"/>
  <c r="H171" i="6"/>
  <c r="B171" i="6"/>
  <c r="Z171" i="6" s="1"/>
  <c r="H170" i="6"/>
  <c r="B170" i="6"/>
  <c r="Z170" i="6" s="1"/>
  <c r="Z169" i="6"/>
  <c r="H169" i="6"/>
  <c r="B169" i="6"/>
  <c r="H168" i="6"/>
  <c r="B168" i="6"/>
  <c r="Z168" i="6" s="1"/>
  <c r="H167" i="6"/>
  <c r="B167" i="6"/>
  <c r="Z167" i="6" s="1"/>
  <c r="Z166" i="6"/>
  <c r="H166" i="6"/>
  <c r="B166" i="6"/>
  <c r="H165" i="6"/>
  <c r="B165" i="6"/>
  <c r="Z165" i="6" s="1"/>
  <c r="H164" i="6"/>
  <c r="B164" i="6"/>
  <c r="Z164" i="6" s="1"/>
  <c r="H163" i="6"/>
  <c r="B163" i="6"/>
  <c r="Z163" i="6" s="1"/>
  <c r="H162" i="6"/>
  <c r="B162" i="6"/>
  <c r="Z162" i="6" s="1"/>
  <c r="H161" i="6"/>
  <c r="B161" i="6"/>
  <c r="Z161" i="6" s="1"/>
  <c r="Z160" i="6"/>
  <c r="H160" i="6"/>
  <c r="B160" i="6"/>
  <c r="H159" i="6"/>
  <c r="B159" i="6"/>
  <c r="Z159" i="6" s="1"/>
  <c r="H158" i="6"/>
  <c r="B158" i="6"/>
  <c r="Z158" i="6" s="1"/>
  <c r="H157" i="6"/>
  <c r="B157" i="6"/>
  <c r="Z157" i="6" s="1"/>
  <c r="H156" i="6"/>
  <c r="B156" i="6"/>
  <c r="Z156" i="6" s="1"/>
  <c r="H155" i="6"/>
  <c r="B155" i="6"/>
  <c r="Z155" i="6" s="1"/>
  <c r="H154" i="6"/>
  <c r="B154" i="6"/>
  <c r="Z154" i="6" s="1"/>
  <c r="H153" i="6"/>
  <c r="B153" i="6"/>
  <c r="Z153" i="6" s="1"/>
  <c r="Z152" i="6"/>
  <c r="H152" i="6"/>
  <c r="B152" i="6"/>
  <c r="H151" i="6"/>
  <c r="B151" i="6"/>
  <c r="Z151" i="6" s="1"/>
  <c r="H150" i="6"/>
  <c r="B150" i="6"/>
  <c r="Z150" i="6" s="1"/>
  <c r="H149" i="6"/>
  <c r="B149" i="6"/>
  <c r="Z149" i="6" s="1"/>
  <c r="H148" i="6"/>
  <c r="B148" i="6"/>
  <c r="Z148" i="6" s="1"/>
  <c r="Z147" i="6"/>
  <c r="H147" i="6"/>
  <c r="B147" i="6"/>
  <c r="H146" i="6"/>
  <c r="B146" i="6"/>
  <c r="Z146" i="6" s="1"/>
  <c r="H145" i="6"/>
  <c r="B145" i="6"/>
  <c r="Z145" i="6" s="1"/>
  <c r="H144" i="6"/>
  <c r="B144" i="6"/>
  <c r="Z144" i="6" s="1"/>
  <c r="H143" i="6"/>
  <c r="B143" i="6"/>
  <c r="Z143" i="6" s="1"/>
  <c r="H142" i="6"/>
  <c r="B142" i="6"/>
  <c r="Z142" i="6" s="1"/>
  <c r="Z141" i="6"/>
  <c r="H141" i="6"/>
  <c r="B141" i="6"/>
  <c r="H140" i="6"/>
  <c r="B140" i="6"/>
  <c r="Z140" i="6" s="1"/>
  <c r="Z139" i="6"/>
  <c r="H139" i="6"/>
  <c r="B139" i="6"/>
  <c r="Z138" i="6"/>
  <c r="H138" i="6"/>
  <c r="B138" i="6"/>
  <c r="H137" i="6"/>
  <c r="B137" i="6"/>
  <c r="Z137" i="6" s="1"/>
  <c r="H136" i="6"/>
  <c r="B136" i="6"/>
  <c r="Z136" i="6" s="1"/>
  <c r="Z135" i="6"/>
  <c r="H135" i="6"/>
  <c r="B135" i="6"/>
  <c r="H134" i="6"/>
  <c r="B134" i="6"/>
  <c r="Z134" i="6" s="1"/>
  <c r="H133" i="6"/>
  <c r="B133" i="6"/>
  <c r="Z133" i="6" s="1"/>
  <c r="H132" i="6"/>
  <c r="B132" i="6"/>
  <c r="Z132" i="6" s="1"/>
  <c r="H131" i="6"/>
  <c r="B131" i="6"/>
  <c r="Z131" i="6" s="1"/>
  <c r="H130" i="6"/>
  <c r="B130" i="6"/>
  <c r="Z130" i="6" s="1"/>
  <c r="Z129" i="6"/>
  <c r="H129" i="6"/>
  <c r="B129" i="6"/>
  <c r="H128" i="6"/>
  <c r="B128" i="6"/>
  <c r="Z128" i="6" s="1"/>
  <c r="H127" i="6"/>
  <c r="B127" i="6"/>
  <c r="Z127" i="6" s="1"/>
  <c r="H126" i="6"/>
  <c r="B126" i="6"/>
  <c r="Z126" i="6" s="1"/>
  <c r="Z125" i="6"/>
  <c r="H125" i="6"/>
  <c r="B125" i="6"/>
  <c r="H124" i="6"/>
  <c r="B124" i="6"/>
  <c r="Z124" i="6" s="1"/>
  <c r="Z123" i="6"/>
  <c r="H123" i="6"/>
  <c r="B123" i="6"/>
  <c r="H122" i="6"/>
  <c r="B122" i="6"/>
  <c r="Z122" i="6" s="1"/>
  <c r="H121" i="6"/>
  <c r="B121" i="6"/>
  <c r="Z121" i="6" s="1"/>
  <c r="H120" i="6"/>
  <c r="B120" i="6"/>
  <c r="Z120" i="6" s="1"/>
  <c r="H119" i="6"/>
  <c r="B119" i="6"/>
  <c r="Z119" i="6" s="1"/>
  <c r="H118" i="6"/>
  <c r="B118" i="6"/>
  <c r="Z118" i="6" s="1"/>
  <c r="Z117" i="6"/>
  <c r="H117" i="6"/>
  <c r="B117" i="6"/>
  <c r="H116" i="6"/>
  <c r="B116" i="6"/>
  <c r="Z116" i="6" s="1"/>
  <c r="H115" i="6"/>
  <c r="B115" i="6"/>
  <c r="Z115" i="6" s="1"/>
  <c r="H114" i="6"/>
  <c r="B114" i="6"/>
  <c r="Z114" i="6" s="1"/>
  <c r="H113" i="6"/>
  <c r="B113" i="6"/>
  <c r="Z113" i="6" s="1"/>
  <c r="H112" i="6"/>
  <c r="B112" i="6"/>
  <c r="Z112" i="6" s="1"/>
  <c r="H111" i="6"/>
  <c r="B111" i="6"/>
  <c r="Z111" i="6" s="1"/>
  <c r="Z110" i="6"/>
  <c r="H110" i="6"/>
  <c r="B110" i="6"/>
  <c r="H109" i="6"/>
  <c r="B109" i="6"/>
  <c r="Z109" i="6" s="1"/>
  <c r="H108" i="6"/>
  <c r="B108" i="6"/>
  <c r="Z108" i="6" s="1"/>
  <c r="H107" i="6"/>
  <c r="B107" i="6"/>
  <c r="Z107" i="6" s="1"/>
  <c r="H106" i="6"/>
  <c r="B106" i="6"/>
  <c r="Z106" i="6" s="1"/>
  <c r="H105" i="6"/>
  <c r="B105" i="6"/>
  <c r="Z105" i="6" s="1"/>
  <c r="Z104" i="6"/>
  <c r="H104" i="6"/>
  <c r="B104" i="6"/>
  <c r="H103" i="6"/>
  <c r="B103" i="6"/>
  <c r="Z103" i="6" s="1"/>
  <c r="H102" i="6"/>
  <c r="B102" i="6"/>
  <c r="Z102" i="6" s="1"/>
  <c r="H101" i="6"/>
  <c r="B101" i="6"/>
  <c r="Z101" i="6" s="1"/>
  <c r="H100" i="6"/>
  <c r="B100" i="6"/>
  <c r="Z100" i="6" s="1"/>
  <c r="H99" i="6"/>
  <c r="B99" i="6"/>
  <c r="Z99" i="6" s="1"/>
  <c r="H98" i="6"/>
  <c r="B98" i="6"/>
  <c r="Z98" i="6" s="1"/>
  <c r="H97" i="6"/>
  <c r="B97" i="6"/>
  <c r="Z97" i="6" s="1"/>
  <c r="H96" i="6"/>
  <c r="B96" i="6"/>
  <c r="Z96" i="6" s="1"/>
  <c r="H95" i="6"/>
  <c r="B95" i="6"/>
  <c r="Z95" i="6" s="1"/>
  <c r="H94" i="6"/>
  <c r="B94" i="6"/>
  <c r="Z94" i="6" s="1"/>
  <c r="H93" i="6"/>
  <c r="B93" i="6"/>
  <c r="Z93" i="6" s="1"/>
  <c r="H92" i="6"/>
  <c r="B92" i="6"/>
  <c r="Z92" i="6" s="1"/>
  <c r="H91" i="6"/>
  <c r="B91" i="6"/>
  <c r="Z91" i="6" s="1"/>
  <c r="H90" i="6"/>
  <c r="B90" i="6"/>
  <c r="Z90" i="6" s="1"/>
  <c r="H89" i="6"/>
  <c r="B89" i="6"/>
  <c r="Z89" i="6" s="1"/>
  <c r="H88" i="6"/>
  <c r="B88" i="6"/>
  <c r="Z88" i="6" s="1"/>
  <c r="H87" i="6"/>
  <c r="B87" i="6"/>
  <c r="Z87" i="6" s="1"/>
  <c r="H86" i="6"/>
  <c r="B86" i="6"/>
  <c r="Z86" i="6" s="1"/>
  <c r="H85" i="6"/>
  <c r="B85" i="6"/>
  <c r="Z85" i="6" s="1"/>
  <c r="Z84" i="6"/>
  <c r="H84" i="6"/>
  <c r="B84" i="6"/>
  <c r="H83" i="6"/>
  <c r="B83" i="6"/>
  <c r="Z83" i="6" s="1"/>
  <c r="H82" i="6"/>
  <c r="B82" i="6"/>
  <c r="Z82" i="6" s="1"/>
  <c r="H81" i="6"/>
  <c r="B81" i="6"/>
  <c r="Z81" i="6" s="1"/>
  <c r="H80" i="6"/>
  <c r="B80" i="6"/>
  <c r="Z80" i="6" s="1"/>
  <c r="H79" i="6"/>
  <c r="B79" i="6"/>
  <c r="Z79" i="6" s="1"/>
  <c r="H78" i="6"/>
  <c r="B78" i="6"/>
  <c r="Z78" i="6" s="1"/>
  <c r="Z77" i="6"/>
  <c r="H77" i="6"/>
  <c r="B77" i="6"/>
  <c r="H76" i="6"/>
  <c r="B76" i="6"/>
  <c r="Z76" i="6" s="1"/>
  <c r="H75" i="6"/>
  <c r="B75" i="6"/>
  <c r="Z75" i="6" s="1"/>
  <c r="H74" i="6"/>
  <c r="B74" i="6"/>
  <c r="Z74" i="6" s="1"/>
  <c r="H73" i="6"/>
  <c r="B73" i="6"/>
  <c r="Z73" i="6" s="1"/>
  <c r="H72" i="6"/>
  <c r="B72" i="6"/>
  <c r="Z72" i="6" s="1"/>
  <c r="H71" i="6"/>
  <c r="B71" i="6"/>
  <c r="Z71" i="6" s="1"/>
  <c r="H70" i="6"/>
  <c r="B70" i="6"/>
  <c r="Z70" i="6" s="1"/>
  <c r="H69" i="6"/>
  <c r="B69" i="6"/>
  <c r="Z69" i="6" s="1"/>
  <c r="H68" i="6"/>
  <c r="B68" i="6"/>
  <c r="Z68" i="6" s="1"/>
  <c r="Z67" i="6"/>
  <c r="H67" i="6"/>
  <c r="B67" i="6"/>
  <c r="H66" i="6"/>
  <c r="B66" i="6"/>
  <c r="Z66" i="6" s="1"/>
  <c r="Z65" i="6"/>
  <c r="H65" i="6"/>
  <c r="B65" i="6"/>
  <c r="H64" i="6"/>
  <c r="B64" i="6"/>
  <c r="Z64" i="6" s="1"/>
  <c r="H63" i="6"/>
  <c r="B63" i="6"/>
  <c r="Z63" i="6" s="1"/>
  <c r="H62" i="6"/>
  <c r="B62" i="6"/>
  <c r="Z62" i="6" s="1"/>
  <c r="H61" i="6"/>
  <c r="B61" i="6"/>
  <c r="Z61" i="6" s="1"/>
  <c r="H60" i="6"/>
  <c r="B60" i="6"/>
  <c r="Z60" i="6" s="1"/>
  <c r="Z59" i="6"/>
  <c r="H59" i="6"/>
  <c r="B59" i="6"/>
  <c r="H58" i="6"/>
  <c r="B58" i="6"/>
  <c r="Z58" i="6" s="1"/>
  <c r="H57" i="6"/>
  <c r="B57" i="6"/>
  <c r="Z57" i="6" s="1"/>
  <c r="H56" i="6"/>
  <c r="B56" i="6"/>
  <c r="Z56" i="6" s="1"/>
  <c r="H55" i="6"/>
  <c r="B55" i="6"/>
  <c r="Z55" i="6" s="1"/>
  <c r="H54" i="6"/>
  <c r="B54" i="6"/>
  <c r="Z54" i="6" s="1"/>
  <c r="H53" i="6"/>
  <c r="B53" i="6"/>
  <c r="Z53" i="6" s="1"/>
  <c r="Z52" i="6"/>
  <c r="H52" i="6"/>
  <c r="B52" i="6"/>
  <c r="H51" i="6"/>
  <c r="B51" i="6"/>
  <c r="Z51" i="6" s="1"/>
  <c r="H50" i="6"/>
  <c r="B50" i="6"/>
  <c r="Z50" i="6" s="1"/>
  <c r="H49" i="6"/>
  <c r="B49" i="6"/>
  <c r="Z49" i="6" s="1"/>
  <c r="Z48" i="6"/>
  <c r="H48" i="6"/>
  <c r="B48" i="6"/>
  <c r="H47" i="6"/>
  <c r="B47" i="6"/>
  <c r="Z47" i="6" s="1"/>
  <c r="H46" i="6"/>
  <c r="B46" i="6"/>
  <c r="Z46" i="6" s="1"/>
  <c r="H45" i="6"/>
  <c r="B45" i="6"/>
  <c r="Z45" i="6" s="1"/>
  <c r="H44" i="6"/>
  <c r="B44" i="6"/>
  <c r="Z44" i="6" s="1"/>
  <c r="H43" i="6"/>
  <c r="B43" i="6"/>
  <c r="Z43" i="6" s="1"/>
  <c r="H42" i="6"/>
  <c r="B42" i="6"/>
  <c r="Z42" i="6" s="1"/>
  <c r="H41" i="6"/>
  <c r="B41" i="6"/>
  <c r="Z41" i="6" s="1"/>
  <c r="H40" i="6"/>
  <c r="B40" i="6"/>
  <c r="Z40" i="6" s="1"/>
  <c r="H39" i="6"/>
  <c r="B39" i="6"/>
  <c r="Z39" i="6" s="1"/>
  <c r="H38" i="6"/>
  <c r="B38" i="6"/>
  <c r="Z38" i="6" s="1"/>
  <c r="Z37" i="6"/>
  <c r="H37" i="6"/>
  <c r="B37" i="6"/>
  <c r="H36" i="6"/>
  <c r="B36" i="6"/>
  <c r="Z36" i="6" s="1"/>
  <c r="Z35" i="6"/>
  <c r="H35" i="6"/>
  <c r="B35" i="6"/>
  <c r="H34" i="6"/>
  <c r="B34" i="6"/>
  <c r="Z34" i="6" s="1"/>
  <c r="H33" i="6"/>
  <c r="B33" i="6"/>
  <c r="Z33" i="6" s="1"/>
  <c r="H32" i="6"/>
  <c r="B32" i="6"/>
  <c r="Z32" i="6" s="1"/>
  <c r="H31" i="6"/>
  <c r="B31" i="6"/>
  <c r="Z31" i="6" s="1"/>
  <c r="H30" i="6"/>
  <c r="B30" i="6"/>
  <c r="Z30" i="6" s="1"/>
  <c r="Z29" i="6"/>
  <c r="N29" i="6"/>
  <c r="H29" i="6"/>
  <c r="B29" i="6"/>
  <c r="N28" i="6"/>
  <c r="H28" i="6"/>
  <c r="B28" i="6"/>
  <c r="Z28" i="6" s="1"/>
  <c r="Z27" i="6"/>
  <c r="N27" i="6"/>
  <c r="H27" i="6"/>
  <c r="B27" i="6"/>
  <c r="Z26" i="6"/>
  <c r="N26" i="6"/>
  <c r="H26" i="6"/>
  <c r="B26" i="6"/>
  <c r="N25" i="6"/>
  <c r="H25" i="6"/>
  <c r="B25" i="6"/>
  <c r="Z25" i="6" s="1"/>
  <c r="Z24" i="6"/>
  <c r="P24" i="6"/>
  <c r="N24" i="6"/>
  <c r="H24" i="6"/>
  <c r="B24" i="6"/>
  <c r="P23" i="6"/>
  <c r="N23" i="6"/>
  <c r="H23" i="6"/>
  <c r="B23" i="6"/>
  <c r="Z23" i="6" s="1"/>
  <c r="P22" i="6"/>
  <c r="N22" i="6"/>
  <c r="H22" i="6"/>
  <c r="B22" i="6"/>
  <c r="Z22" i="6" s="1"/>
  <c r="P21" i="6"/>
  <c r="Y22" i="6" s="1"/>
  <c r="N21" i="6"/>
  <c r="H21" i="6"/>
  <c r="B21" i="6"/>
  <c r="Z21" i="6" s="1"/>
  <c r="U20" i="6"/>
  <c r="S20" i="6"/>
  <c r="P20" i="6"/>
  <c r="N20" i="6"/>
  <c r="H20" i="6"/>
  <c r="B20" i="6"/>
  <c r="Z20" i="6" s="1"/>
  <c r="U19" i="6"/>
  <c r="S19" i="6"/>
  <c r="P19" i="6"/>
  <c r="N19" i="6"/>
  <c r="H19" i="6"/>
  <c r="B19" i="6"/>
  <c r="Z19" i="6" s="1"/>
  <c r="U18" i="6"/>
  <c r="S18" i="6"/>
  <c r="P18" i="6"/>
  <c r="N18" i="6"/>
  <c r="H18" i="6"/>
  <c r="B18" i="6"/>
  <c r="Z18" i="6" s="1"/>
  <c r="Z17" i="6"/>
  <c r="U17" i="6"/>
  <c r="W18" i="6" s="1"/>
  <c r="S17" i="6"/>
  <c r="P17" i="6"/>
  <c r="N17" i="6"/>
  <c r="H17" i="6"/>
  <c r="B17" i="6"/>
  <c r="U16" i="6"/>
  <c r="S16" i="6"/>
  <c r="P16" i="6"/>
  <c r="Y16" i="6" s="1"/>
  <c r="N16" i="6"/>
  <c r="H16" i="6"/>
  <c r="B16" i="6"/>
  <c r="Z16" i="6" s="1"/>
  <c r="Z15" i="6"/>
  <c r="U15" i="6"/>
  <c r="S15" i="6"/>
  <c r="AA16" i="6" s="1"/>
  <c r="P15" i="6"/>
  <c r="N15" i="6"/>
  <c r="H15" i="6"/>
  <c r="B15" i="6"/>
  <c r="U14" i="6"/>
  <c r="S14" i="6"/>
  <c r="P14" i="6"/>
  <c r="N14" i="6"/>
  <c r="H14" i="6"/>
  <c r="B14" i="6"/>
  <c r="Z14" i="6" s="1"/>
  <c r="U13" i="6"/>
  <c r="S13" i="6"/>
  <c r="P13" i="6"/>
  <c r="N13" i="6"/>
  <c r="H13" i="6"/>
  <c r="B13" i="6"/>
  <c r="Z13" i="6" s="1"/>
  <c r="Z12" i="6"/>
  <c r="U12" i="6"/>
  <c r="W13" i="6" s="1"/>
  <c r="S12" i="6"/>
  <c r="AA13" i="6" s="1"/>
  <c r="P12" i="6"/>
  <c r="N12" i="6"/>
  <c r="H12" i="6"/>
  <c r="B12" i="6"/>
  <c r="AB11" i="6"/>
  <c r="AA11" i="6"/>
  <c r="U11" i="6"/>
  <c r="S11" i="6"/>
  <c r="P11" i="6"/>
  <c r="Y12" i="6" s="1"/>
  <c r="N11" i="6"/>
  <c r="AC12" i="6" s="1"/>
  <c r="H11" i="6"/>
  <c r="B11" i="6"/>
  <c r="Z11" i="6" s="1"/>
  <c r="U10" i="6"/>
  <c r="S10" i="6"/>
  <c r="P10" i="6"/>
  <c r="N10" i="6"/>
  <c r="AC10" i="6" s="1"/>
  <c r="H10" i="6"/>
  <c r="B10" i="6"/>
  <c r="Z10" i="6" s="1"/>
  <c r="AC9" i="6"/>
  <c r="U9" i="6"/>
  <c r="W10" i="6" s="1"/>
  <c r="S9" i="6"/>
  <c r="P9" i="6"/>
  <c r="N9" i="6"/>
  <c r="H9" i="6"/>
  <c r="B9" i="6"/>
  <c r="Z9" i="6" s="1"/>
  <c r="Z8" i="6"/>
  <c r="U8" i="6"/>
  <c r="W9" i="6" s="1"/>
  <c r="S8" i="6"/>
  <c r="AA9" i="6" s="1"/>
  <c r="P8" i="6"/>
  <c r="N8" i="6"/>
  <c r="H8" i="6"/>
  <c r="B8" i="6"/>
  <c r="Y7" i="6"/>
  <c r="U7" i="6"/>
  <c r="S7" i="6"/>
  <c r="AA7" i="6" s="1"/>
  <c r="P7" i="6"/>
  <c r="N7" i="6"/>
  <c r="H7" i="6"/>
  <c r="B7" i="6"/>
  <c r="Z7" i="6" s="1"/>
  <c r="U6" i="6"/>
  <c r="S6" i="6"/>
  <c r="P6" i="6"/>
  <c r="N6" i="6"/>
  <c r="H6" i="6"/>
  <c r="B6" i="6"/>
  <c r="Z6" i="6" s="1"/>
  <c r="U5" i="6"/>
  <c r="S5" i="6"/>
  <c r="AA6" i="6" s="1"/>
  <c r="P5" i="6"/>
  <c r="N5" i="6"/>
  <c r="H5" i="6"/>
  <c r="B5" i="6"/>
  <c r="Z5" i="6" s="1"/>
  <c r="U4" i="6"/>
  <c r="S4" i="6"/>
  <c r="P4" i="6"/>
  <c r="N4" i="6"/>
  <c r="H4" i="6"/>
  <c r="B4" i="6"/>
  <c r="Z4" i="6" s="1"/>
  <c r="Z3" i="6"/>
  <c r="M3" i="2"/>
  <c r="G21" i="1"/>
  <c r="F21" i="1"/>
  <c r="V59" i="9" l="1"/>
  <c r="V53" i="9"/>
  <c r="V22" i="9"/>
  <c r="V56" i="9"/>
  <c r="V47" i="9"/>
  <c r="V41" i="9"/>
  <c r="V28" i="9"/>
  <c r="V66" i="9"/>
  <c r="AC15" i="9"/>
  <c r="V10" i="9"/>
  <c r="V43" i="9"/>
  <c r="V24" i="9"/>
  <c r="V40" i="9"/>
  <c r="V65" i="9"/>
  <c r="V12" i="9"/>
  <c r="AC10" i="9"/>
  <c r="V64" i="9"/>
  <c r="V49" i="9"/>
  <c r="V55" i="9"/>
  <c r="V8" i="9"/>
  <c r="V35" i="9"/>
  <c r="V37" i="9"/>
  <c r="V36" i="9"/>
  <c r="V62" i="9"/>
  <c r="V29" i="9"/>
  <c r="V67" i="9"/>
  <c r="V54" i="9"/>
  <c r="V27" i="9"/>
  <c r="V26" i="9"/>
  <c r="V7" i="9"/>
  <c r="V58" i="9"/>
  <c r="V20" i="9"/>
  <c r="V16" i="9"/>
  <c r="AC11" i="9"/>
  <c r="AC13" i="9"/>
  <c r="V46" i="9"/>
  <c r="V25" i="9"/>
  <c r="V63" i="9"/>
  <c r="V50" i="9"/>
  <c r="V42" i="9"/>
  <c r="V60" i="9"/>
  <c r="V39" i="9"/>
  <c r="V30" i="9"/>
  <c r="V33" i="9"/>
  <c r="V17" i="9"/>
  <c r="AC7" i="9"/>
  <c r="V19" i="9"/>
  <c r="V34" i="9"/>
  <c r="AC8" i="9"/>
  <c r="AC9" i="9"/>
  <c r="V21" i="9"/>
  <c r="V14" i="9"/>
  <c r="V23" i="9"/>
  <c r="V48" i="9"/>
  <c r="V57" i="9"/>
  <c r="V18" i="9"/>
  <c r="V31" i="9"/>
  <c r="AC16" i="9"/>
  <c r="V52" i="9"/>
  <c r="V11" i="9"/>
  <c r="V44" i="9"/>
  <c r="V15" i="9"/>
  <c r="V9" i="9"/>
  <c r="V61" i="9"/>
  <c r="V45" i="9"/>
  <c r="V38" i="9"/>
  <c r="AC14" i="9"/>
  <c r="V13" i="9"/>
  <c r="AC12" i="9"/>
  <c r="V32" i="9"/>
  <c r="V51" i="9"/>
  <c r="BO237" i="10"/>
  <c r="BP566" i="10"/>
  <c r="BO1342" i="10"/>
  <c r="BO1541" i="10"/>
  <c r="BO4741" i="10"/>
  <c r="BP7361" i="10"/>
  <c r="BO7361" i="10"/>
  <c r="BP396" i="10"/>
  <c r="BP1050" i="10"/>
  <c r="BP1204" i="10"/>
  <c r="BP1524" i="10"/>
  <c r="BP867" i="10"/>
  <c r="BP1186" i="10"/>
  <c r="BP1301" i="10"/>
  <c r="BP1658" i="10"/>
  <c r="BP1836" i="10"/>
  <c r="BP2611" i="10"/>
  <c r="BP2804" i="10"/>
  <c r="BP3537" i="10"/>
  <c r="BO4724" i="10"/>
  <c r="BP7160" i="10"/>
  <c r="BO7160" i="10"/>
  <c r="BP397" i="10"/>
  <c r="BP1016" i="10"/>
  <c r="BP1542" i="10"/>
  <c r="BO2060" i="10"/>
  <c r="BP2603" i="10"/>
  <c r="BO2603" i="10"/>
  <c r="BO2621" i="10"/>
  <c r="BP2621" i="10"/>
  <c r="BP2822" i="10"/>
  <c r="BP3316" i="10"/>
  <c r="BP3360" i="10"/>
  <c r="BO3571" i="10"/>
  <c r="BO6967" i="10"/>
  <c r="BP7026" i="10"/>
  <c r="BO9969" i="10"/>
  <c r="BP82" i="10"/>
  <c r="BP362" i="10"/>
  <c r="BO1187" i="10"/>
  <c r="BP1534" i="10"/>
  <c r="BP1675" i="10"/>
  <c r="BO2779" i="10"/>
  <c r="BP3835" i="10"/>
  <c r="BP4189" i="10"/>
  <c r="BP5044" i="10"/>
  <c r="BP5755" i="10"/>
  <c r="BP6630" i="10"/>
  <c r="BO6630" i="10"/>
  <c r="BP102" i="10"/>
  <c r="BP500" i="10"/>
  <c r="BP887" i="10"/>
  <c r="BP1543" i="10"/>
  <c r="BP1614" i="10"/>
  <c r="BO1614" i="10"/>
  <c r="BP2034" i="10"/>
  <c r="BP2983" i="10"/>
  <c r="BP5694" i="10"/>
  <c r="BP5855" i="10"/>
  <c r="BP371" i="10"/>
  <c r="BP491" i="10"/>
  <c r="BO1144" i="10"/>
  <c r="BP1303" i="10"/>
  <c r="BO1303" i="10"/>
  <c r="BP1409" i="10"/>
  <c r="BP2000" i="10"/>
  <c r="BP2533" i="10"/>
  <c r="BP2991" i="10"/>
  <c r="BP3863" i="10"/>
  <c r="BO3863" i="10"/>
  <c r="BP4322" i="10"/>
  <c r="BO4322" i="10"/>
  <c r="BO6156" i="10"/>
  <c r="BO6968" i="10"/>
  <c r="BP203" i="10"/>
  <c r="BO363" i="10"/>
  <c r="BO1267" i="10"/>
  <c r="BP1517" i="10"/>
  <c r="BP1829" i="10"/>
  <c r="BP3009" i="10"/>
  <c r="BP3521" i="10"/>
  <c r="BP9971" i="10"/>
  <c r="BP27" i="10"/>
  <c r="BP390" i="10"/>
  <c r="BP617" i="10"/>
  <c r="BP976" i="10"/>
  <c r="BO976" i="10"/>
  <c r="BP1172" i="10"/>
  <c r="BP1661" i="10"/>
  <c r="BO1811" i="10"/>
  <c r="BP2027" i="10"/>
  <c r="BP2453" i="10"/>
  <c r="BP2959" i="10"/>
  <c r="BO3794" i="10"/>
  <c r="BO4365" i="10"/>
  <c r="BP5286" i="10"/>
  <c r="BP6140" i="10"/>
  <c r="BO6140" i="10"/>
  <c r="BP8302" i="10"/>
  <c r="BO8302" i="10"/>
  <c r="BP1803" i="10"/>
  <c r="BP2390" i="10"/>
  <c r="BO2418" i="10"/>
  <c r="BP2418" i="10"/>
  <c r="BP2436" i="10"/>
  <c r="BP2561" i="10"/>
  <c r="BP2753" i="10"/>
  <c r="BP3215" i="10"/>
  <c r="BP4305" i="10"/>
  <c r="BO4899" i="10"/>
  <c r="BP9927" i="10"/>
  <c r="BP493" i="10"/>
  <c r="BO493" i="10"/>
  <c r="BP925" i="10"/>
  <c r="BO1077" i="10"/>
  <c r="BP1104" i="10"/>
  <c r="BO1112" i="10"/>
  <c r="BP1112" i="10"/>
  <c r="BP1137" i="10"/>
  <c r="BO1137" i="10"/>
  <c r="BP1625" i="10"/>
  <c r="BP1812" i="10"/>
  <c r="BP2726" i="10"/>
  <c r="BO2726" i="10"/>
  <c r="BP2993" i="10"/>
  <c r="BP3182" i="10"/>
  <c r="BO3191" i="10"/>
  <c r="BP3505" i="10"/>
  <c r="BP3744" i="10"/>
  <c r="BP3788" i="10"/>
  <c r="BO3795" i="10"/>
  <c r="BP3795" i="10"/>
  <c r="BP4173" i="10"/>
  <c r="BO4173" i="10"/>
  <c r="BP4899" i="10"/>
  <c r="BP5118" i="10"/>
  <c r="BP5277" i="10"/>
  <c r="BP5590" i="10"/>
  <c r="BP5599" i="10"/>
  <c r="BP5724" i="10"/>
  <c r="BP6016" i="10"/>
  <c r="BP6595" i="10"/>
  <c r="BO9890" i="10"/>
  <c r="AA19" i="6"/>
  <c r="AA20" i="6"/>
  <c r="BP718" i="10"/>
  <c r="BP1366" i="10"/>
  <c r="BP1446" i="10"/>
  <c r="BP1483" i="10"/>
  <c r="BP1509" i="10"/>
  <c r="BP1519" i="10"/>
  <c r="BO2020" i="10"/>
  <c r="BP2020" i="10"/>
  <c r="BO2149" i="10"/>
  <c r="BP2149" i="10"/>
  <c r="BP2193" i="10"/>
  <c r="BP2229" i="10"/>
  <c r="BO2229" i="10"/>
  <c r="BP2401" i="10"/>
  <c r="BP2437" i="10"/>
  <c r="BP2445" i="10"/>
  <c r="BP2968" i="10"/>
  <c r="BO3174" i="10"/>
  <c r="BO3199" i="10"/>
  <c r="BP3216" i="10"/>
  <c r="BO3753" i="10"/>
  <c r="BO3771" i="10"/>
  <c r="BP3779" i="10"/>
  <c r="BO3978" i="10"/>
  <c r="BO4082" i="10"/>
  <c r="BP4091" i="10"/>
  <c r="BP4261" i="10"/>
  <c r="BP4366" i="10"/>
  <c r="BP4624" i="10"/>
  <c r="BO5143" i="10"/>
  <c r="BO5278" i="10"/>
  <c r="BP5278" i="10"/>
  <c r="BP5582" i="10"/>
  <c r="BO5644" i="10"/>
  <c r="BP5653" i="10"/>
  <c r="BP6059" i="10"/>
  <c r="BO6059" i="10"/>
  <c r="BP6552" i="10"/>
  <c r="BP8137" i="10"/>
  <c r="BO8137" i="10"/>
  <c r="BO10" i="10"/>
  <c r="BP39" i="10"/>
  <c r="BO250" i="10"/>
  <c r="BO467" i="10"/>
  <c r="BP476" i="10"/>
  <c r="BO609" i="10"/>
  <c r="BP709" i="10"/>
  <c r="BP831" i="10"/>
  <c r="BP1055" i="10"/>
  <c r="BO1087" i="10"/>
  <c r="BP1455" i="10"/>
  <c r="BO2003" i="10"/>
  <c r="BO2167" i="10"/>
  <c r="BO2185" i="10"/>
  <c r="BO2203" i="10"/>
  <c r="BO2220" i="10"/>
  <c r="BO2392" i="10"/>
  <c r="BP2419" i="10"/>
  <c r="BO2429" i="10"/>
  <c r="BO2709" i="10"/>
  <c r="BP2718" i="10"/>
  <c r="BP2916" i="10"/>
  <c r="BP2925" i="10"/>
  <c r="BP2943" i="10"/>
  <c r="BO2978" i="10"/>
  <c r="BP3166" i="10"/>
  <c r="BP3192" i="10"/>
  <c r="BO3200" i="10"/>
  <c r="BP3425" i="10"/>
  <c r="BO3745" i="10"/>
  <c r="BO3754" i="10"/>
  <c r="BP3772" i="10"/>
  <c r="BO4066" i="10"/>
  <c r="BO4290" i="10"/>
  <c r="BP4299" i="10"/>
  <c r="BO4299" i="10"/>
  <c r="BP4358" i="10"/>
  <c r="BP4814" i="10"/>
  <c r="BP4900" i="10"/>
  <c r="BP5144" i="10"/>
  <c r="BO5144" i="10"/>
  <c r="BO6017" i="10"/>
  <c r="BO6025" i="10"/>
  <c r="BP6025" i="10"/>
  <c r="BP6543" i="10"/>
  <c r="BO8401" i="10"/>
  <c r="BP8401" i="10"/>
  <c r="BP446" i="10"/>
  <c r="BO446" i="10"/>
  <c r="BO150" i="10"/>
  <c r="BP312" i="10"/>
  <c r="BO312" i="10"/>
  <c r="BO691" i="10"/>
  <c r="BO798" i="10"/>
  <c r="BO926" i="10"/>
  <c r="BO944" i="10"/>
  <c r="BP944" i="10"/>
  <c r="BO1056" i="10"/>
  <c r="BP1064" i="10"/>
  <c r="BO1071" i="10"/>
  <c r="BP1079" i="10"/>
  <c r="BP1385" i="10"/>
  <c r="BO1385" i="10"/>
  <c r="BO1464" i="10"/>
  <c r="BP1464" i="10"/>
  <c r="BO2374" i="10"/>
  <c r="BO2969" i="10"/>
  <c r="BP2969" i="10"/>
  <c r="BO3175" i="10"/>
  <c r="BP3175" i="10"/>
  <c r="BO3962" i="10"/>
  <c r="BP3986" i="10"/>
  <c r="BO4892" i="10"/>
  <c r="BP5645" i="10"/>
  <c r="BO5645" i="10"/>
  <c r="BO7863" i="10"/>
  <c r="BP7863" i="10"/>
  <c r="BP8110" i="10"/>
  <c r="BO8110" i="10"/>
  <c r="BO8128" i="10"/>
  <c r="BP338" i="10"/>
  <c r="BO338" i="10"/>
  <c r="BP816" i="10"/>
  <c r="BO816" i="10"/>
  <c r="BP1715" i="10"/>
  <c r="BO1715" i="10"/>
  <c r="BP2944" i="10"/>
  <c r="BO2961" i="10"/>
  <c r="BP3099" i="10"/>
  <c r="BO3099" i="10"/>
  <c r="BO3151" i="10"/>
  <c r="BO3184" i="10"/>
  <c r="BP3184" i="10"/>
  <c r="BP3737" i="10"/>
  <c r="BO3780" i="10"/>
  <c r="BP3979" i="10"/>
  <c r="BP4165" i="10"/>
  <c r="BO4253" i="10"/>
  <c r="BO5119" i="10"/>
  <c r="BO5520" i="10"/>
  <c r="BO5556" i="10"/>
  <c r="BO243" i="10"/>
  <c r="BP275" i="10"/>
  <c r="BP293" i="10"/>
  <c r="BP700" i="10"/>
  <c r="BO773" i="10"/>
  <c r="BP782" i="10"/>
  <c r="BO791" i="10"/>
  <c r="BP791" i="10"/>
  <c r="BO1064" i="10"/>
  <c r="BP1475" i="10"/>
  <c r="BP1572" i="10"/>
  <c r="BP1697" i="10"/>
  <c r="BP1733" i="10"/>
  <c r="BO1743" i="10"/>
  <c r="BP1752" i="10"/>
  <c r="BP2356" i="10"/>
  <c r="BP2421" i="10"/>
  <c r="BO2421" i="10"/>
  <c r="BO2700" i="10"/>
  <c r="BP2901" i="10"/>
  <c r="BO2901" i="10"/>
  <c r="BP3939" i="10"/>
  <c r="BO3947" i="10"/>
  <c r="BP4005" i="10"/>
  <c r="BP4058" i="10"/>
  <c r="BP4238" i="10"/>
  <c r="BP4281" i="10"/>
  <c r="BP4807" i="10"/>
  <c r="BO4842" i="10"/>
  <c r="BO4884" i="10"/>
  <c r="BP4884" i="10"/>
  <c r="BP5084" i="10"/>
  <c r="BO5512" i="10"/>
  <c r="BP6000" i="10"/>
  <c r="BO6000" i="10"/>
  <c r="BP6428" i="10"/>
  <c r="BO6517" i="10"/>
  <c r="BO9054" i="10"/>
  <c r="BP9054" i="10"/>
  <c r="BP2412" i="10"/>
  <c r="BP2936" i="10"/>
  <c r="BP2954" i="10"/>
  <c r="BO3160" i="10"/>
  <c r="BP3409" i="10"/>
  <c r="BP3676" i="10"/>
  <c r="BO3738" i="10"/>
  <c r="BP3738" i="10"/>
  <c r="BO3972" i="10"/>
  <c r="BP4254" i="10"/>
  <c r="BP5094" i="10"/>
  <c r="BO5094" i="10"/>
  <c r="BP5112" i="10"/>
  <c r="BP5493" i="10"/>
  <c r="BP6364" i="10"/>
  <c r="BP5945" i="10"/>
  <c r="BO5945" i="10"/>
  <c r="BO7639" i="10"/>
  <c r="BP7639" i="10"/>
  <c r="BP117" i="10"/>
  <c r="BP277" i="10"/>
  <c r="BP676" i="10"/>
  <c r="BP921" i="10"/>
  <c r="BP1433" i="10"/>
  <c r="BO1433" i="10"/>
  <c r="BO2143" i="10"/>
  <c r="BP2323" i="10"/>
  <c r="BO2341" i="10"/>
  <c r="BP2358" i="10"/>
  <c r="BP2812" i="10"/>
  <c r="BP2830" i="10"/>
  <c r="BP5935" i="10"/>
  <c r="BO109" i="10"/>
  <c r="BO517" i="10"/>
  <c r="BP1015" i="10"/>
  <c r="BP1541" i="10"/>
  <c r="BO4475" i="10"/>
  <c r="BP127" i="10"/>
  <c r="BO982" i="10"/>
  <c r="BP1325" i="10"/>
  <c r="BP1343" i="10"/>
  <c r="BP1666" i="10"/>
  <c r="BP2144" i="10"/>
  <c r="BP2260" i="10"/>
  <c r="BO2260" i="10"/>
  <c r="BO2620" i="10"/>
  <c r="BO2665" i="10"/>
  <c r="BP2665" i="10"/>
  <c r="BP3058" i="10"/>
  <c r="BO3554" i="10"/>
  <c r="BO3924" i="10"/>
  <c r="BP4196" i="10"/>
  <c r="BP4466" i="10"/>
  <c r="BP5052" i="10"/>
  <c r="BO6984" i="10"/>
  <c r="BP7142" i="10"/>
  <c r="BP101" i="10"/>
  <c r="BP668" i="10"/>
  <c r="BP982" i="10"/>
  <c r="BO1152" i="10"/>
  <c r="BO1683" i="10"/>
  <c r="BP2051" i="10"/>
  <c r="BO3528" i="10"/>
  <c r="BP4458" i="10"/>
  <c r="BO5765" i="10"/>
  <c r="BP5765" i="10"/>
  <c r="BP9961" i="10"/>
  <c r="BO9961" i="10"/>
  <c r="BP380" i="10"/>
  <c r="BP852" i="10"/>
  <c r="BO3016" i="10"/>
  <c r="BP3367" i="10"/>
  <c r="BO3898" i="10"/>
  <c r="BP3898" i="10"/>
  <c r="BP5000" i="10"/>
  <c r="BP510" i="10"/>
  <c r="BP751" i="10"/>
  <c r="BP1845" i="10"/>
  <c r="BP2017" i="10"/>
  <c r="BP2280" i="10"/>
  <c r="BP2551" i="10"/>
  <c r="BP2779" i="10"/>
  <c r="BP3520" i="10"/>
  <c r="BO4373" i="10"/>
  <c r="BP381" i="10"/>
  <c r="BP642" i="10"/>
  <c r="BP1119" i="10"/>
  <c r="BO1119" i="10"/>
  <c r="BP2525" i="10"/>
  <c r="BP2806" i="10"/>
  <c r="BP3308" i="10"/>
  <c r="BP3368" i="10"/>
  <c r="BO3368" i="10"/>
  <c r="BP3802" i="10"/>
  <c r="BO3802" i="10"/>
  <c r="BP5894" i="10"/>
  <c r="BO6239" i="10"/>
  <c r="BP6239" i="10"/>
  <c r="BP7010" i="10"/>
  <c r="BO74" i="10"/>
  <c r="BP511" i="10"/>
  <c r="BP949" i="10"/>
  <c r="BP1633" i="10"/>
  <c r="BO3539" i="10"/>
  <c r="BP3539" i="10"/>
  <c r="BO5659" i="10"/>
  <c r="BP7003" i="10"/>
  <c r="BP382" i="10"/>
  <c r="BP1267" i="10"/>
  <c r="BP1820" i="10"/>
  <c r="BP2001" i="10"/>
  <c r="BO3001" i="10"/>
  <c r="BP3504" i="10"/>
  <c r="BO3846" i="10"/>
  <c r="BP4099" i="10"/>
  <c r="BP4391" i="10"/>
  <c r="BP4710" i="10"/>
  <c r="BO5134" i="10"/>
  <c r="BP6113" i="10"/>
  <c r="BO47" i="10"/>
  <c r="BP805" i="10"/>
  <c r="BO1094" i="10"/>
  <c r="BP2019" i="10"/>
  <c r="BP2263" i="10"/>
  <c r="BP2498" i="10"/>
  <c r="BO2498" i="10"/>
  <c r="BP2717" i="10"/>
  <c r="BP2976" i="10"/>
  <c r="BP3770" i="10"/>
  <c r="BP3846" i="10"/>
  <c r="BO4375" i="10"/>
  <c r="BP4375" i="10"/>
  <c r="BP5134" i="10"/>
  <c r="BP5296" i="10"/>
  <c r="BO5616" i="10"/>
  <c r="BP5616" i="10"/>
  <c r="BP5669" i="10"/>
  <c r="BP141" i="10"/>
  <c r="BP430" i="10"/>
  <c r="BO927" i="10"/>
  <c r="BP1072" i="10"/>
  <c r="BO1202" i="10"/>
  <c r="BP116" i="10"/>
  <c r="BP252" i="10"/>
  <c r="BP459" i="10"/>
  <c r="BO902" i="10"/>
  <c r="BP1057" i="10"/>
  <c r="BP1065" i="10"/>
  <c r="BP1202" i="10"/>
  <c r="BO1341" i="10"/>
  <c r="BO1466" i="10"/>
  <c r="BP1466" i="10"/>
  <c r="BO1681" i="10"/>
  <c r="BO1878" i="10"/>
  <c r="BP1878" i="10"/>
  <c r="BO1888" i="10"/>
  <c r="BP1888" i="10"/>
  <c r="BO2340" i="10"/>
  <c r="BP2340" i="10"/>
  <c r="BP2701" i="10"/>
  <c r="BP2837" i="10"/>
  <c r="BP2892" i="10"/>
  <c r="BO2927" i="10"/>
  <c r="BP3667" i="10"/>
  <c r="BP3684" i="10"/>
  <c r="BP3729" i="10"/>
  <c r="BP3964" i="10"/>
  <c r="BO3973" i="10"/>
  <c r="BP3973" i="10"/>
  <c r="BO3980" i="10"/>
  <c r="BO4246" i="10"/>
  <c r="BP4246" i="10"/>
  <c r="BP4877" i="10"/>
  <c r="BO4877" i="10"/>
  <c r="BP5440" i="10"/>
  <c r="BO5440" i="10"/>
  <c r="BO5494" i="10"/>
  <c r="BP5494" i="10"/>
  <c r="BP6509" i="10"/>
  <c r="BO6509" i="10"/>
  <c r="BO295" i="10"/>
  <c r="BP295" i="10"/>
  <c r="BP658" i="10"/>
  <c r="BO658" i="10"/>
  <c r="BP7686" i="10"/>
  <c r="BO7686" i="10"/>
  <c r="BP126" i="10"/>
  <c r="BO667" i="10"/>
  <c r="BP997" i="10"/>
  <c r="BP1195" i="10"/>
  <c r="BP1557" i="10"/>
  <c r="BO1861" i="10"/>
  <c r="BP2134" i="10"/>
  <c r="BP2314" i="10"/>
  <c r="BP2628" i="10"/>
  <c r="BO2821" i="10"/>
  <c r="BP3383" i="10"/>
  <c r="BO4777" i="10"/>
  <c r="BO5918" i="10"/>
  <c r="BP9987" i="10"/>
  <c r="BO9987" i="10"/>
  <c r="BP100" i="10"/>
  <c r="BP759" i="10"/>
  <c r="BO912" i="10"/>
  <c r="BP912" i="10"/>
  <c r="BP1853" i="10"/>
  <c r="BO2106" i="10"/>
  <c r="BP2106" i="10"/>
  <c r="BP2305" i="10"/>
  <c r="BO2583" i="10"/>
  <c r="BP2583" i="10"/>
  <c r="BO2759" i="10"/>
  <c r="BP2759" i="10"/>
  <c r="BP2795" i="10"/>
  <c r="BP2821" i="10"/>
  <c r="BO3324" i="10"/>
  <c r="BP3359" i="10"/>
  <c r="BP3393" i="10"/>
  <c r="BO3393" i="10"/>
  <c r="BP3570" i="10"/>
  <c r="BP3580" i="10"/>
  <c r="BO3580" i="10"/>
  <c r="BP3941" i="10"/>
  <c r="BP4484" i="10"/>
  <c r="BP5017" i="10"/>
  <c r="BO5017" i="10"/>
  <c r="BP5406" i="10"/>
  <c r="BP5918" i="10"/>
  <c r="BO6329" i="10"/>
  <c r="AC16" i="6"/>
  <c r="AB15" i="6"/>
  <c r="AC15" i="6"/>
  <c r="BP54" i="10"/>
  <c r="BO54" i="10"/>
  <c r="BP110" i="10"/>
  <c r="BP406" i="10"/>
  <c r="BP1034" i="10"/>
  <c r="BP2559" i="10"/>
  <c r="BO2769" i="10"/>
  <c r="BO2796" i="10"/>
  <c r="BP92" i="10"/>
  <c r="BP1667" i="10"/>
  <c r="BO2999" i="10"/>
  <c r="BP5893" i="10"/>
  <c r="BP8753" i="10"/>
  <c r="BO8753" i="10"/>
  <c r="BP9998" i="10"/>
  <c r="BP1550" i="10"/>
  <c r="BO2009" i="10"/>
  <c r="BP2289" i="10"/>
  <c r="BO2515" i="10"/>
  <c r="BP2515" i="10"/>
  <c r="BP2585" i="10"/>
  <c r="BP4459" i="10"/>
  <c r="BO6959" i="10"/>
  <c r="BP7027" i="10"/>
  <c r="BP651" i="10"/>
  <c r="BP1000" i="10"/>
  <c r="BO1660" i="10"/>
  <c r="BP1660" i="10"/>
  <c r="BP2009" i="10"/>
  <c r="BP2788" i="10"/>
  <c r="BP3025" i="10"/>
  <c r="BO3318" i="10"/>
  <c r="BP3318" i="10"/>
  <c r="BP5685" i="10"/>
  <c r="BP5856" i="10"/>
  <c r="BO5856" i="10"/>
  <c r="BP6621" i="10"/>
  <c r="BP7018" i="10"/>
  <c r="BP643" i="10"/>
  <c r="BO643" i="10"/>
  <c r="BP967" i="10"/>
  <c r="BP1526" i="10"/>
  <c r="BP1846" i="10"/>
  <c r="BO1846" i="10"/>
  <c r="BP2488" i="10"/>
  <c r="BP3017" i="10"/>
  <c r="BP3513" i="10"/>
  <c r="BP5606" i="10"/>
  <c r="BO7979" i="10"/>
  <c r="BP7979" i="10"/>
  <c r="BO56" i="10"/>
  <c r="BP372" i="10"/>
  <c r="BO626" i="10"/>
  <c r="BO1794" i="10"/>
  <c r="BP2236" i="10"/>
  <c r="BO2552" i="10"/>
  <c r="BP2992" i="10"/>
  <c r="BP3018" i="10"/>
  <c r="BO3018" i="10"/>
  <c r="BO3828" i="10"/>
  <c r="BP3828" i="10"/>
  <c r="BP4314" i="10"/>
  <c r="BO4382" i="10"/>
  <c r="BO4640" i="10"/>
  <c r="BP4640" i="10"/>
  <c r="BO4701" i="10"/>
  <c r="BP4907" i="10"/>
  <c r="BP5152" i="10"/>
  <c r="BO5152" i="10"/>
  <c r="BP9935" i="10"/>
  <c r="BP56" i="10"/>
  <c r="BP492" i="10"/>
  <c r="BP822" i="10"/>
  <c r="BP1794" i="10"/>
  <c r="BP2219" i="10"/>
  <c r="BO2444" i="10"/>
  <c r="BP2735" i="10"/>
  <c r="BP2985" i="10"/>
  <c r="BP5126" i="10"/>
  <c r="BP5740" i="10"/>
  <c r="BO6041" i="10"/>
  <c r="BP6123" i="10"/>
  <c r="BP6604" i="10"/>
  <c r="BO674" i="10"/>
  <c r="BP692" i="10"/>
  <c r="BP1039" i="10"/>
  <c r="BP1080" i="10"/>
  <c r="BO1350" i="10"/>
  <c r="BO1448" i="10"/>
  <c r="X5" i="6"/>
  <c r="Y14" i="6"/>
  <c r="Y15" i="6"/>
  <c r="AB20" i="6"/>
  <c r="AA14" i="6"/>
  <c r="AA15" i="6"/>
  <c r="BP99" i="10"/>
  <c r="BP108" i="10"/>
  <c r="BP142" i="10"/>
  <c r="BP218" i="10"/>
  <c r="BP228" i="10"/>
  <c r="BO285" i="10"/>
  <c r="BP565" i="10"/>
  <c r="BP657" i="10"/>
  <c r="BP675" i="10"/>
  <c r="BO903" i="10"/>
  <c r="BO911" i="10"/>
  <c r="BP920" i="10"/>
  <c r="BP928" i="10"/>
  <c r="BO1058" i="10"/>
  <c r="BP1073" i="10"/>
  <c r="BO1308" i="10"/>
  <c r="BO1324" i="10"/>
  <c r="BP1556" i="10"/>
  <c r="BO1726" i="10"/>
  <c r="BP1726" i="10"/>
  <c r="BO1852" i="10"/>
  <c r="BP2124" i="10"/>
  <c r="BP2133" i="10"/>
  <c r="BO2162" i="10"/>
  <c r="BP2304" i="10"/>
  <c r="BO2313" i="10"/>
  <c r="BP2331" i="10"/>
  <c r="BP2357" i="10"/>
  <c r="BO2636" i="10"/>
  <c r="BP2829" i="10"/>
  <c r="BO3401" i="10"/>
  <c r="BO3579" i="10"/>
  <c r="BP3604" i="10"/>
  <c r="BO3957" i="10"/>
  <c r="BP4230" i="10"/>
  <c r="BO4493" i="10"/>
  <c r="BO4768" i="10"/>
  <c r="BO4785" i="10"/>
  <c r="BP4800" i="10"/>
  <c r="BO5068" i="10"/>
  <c r="BO6346" i="10"/>
  <c r="BP6356" i="10"/>
  <c r="BO7377" i="10"/>
  <c r="BO7386" i="10"/>
  <c r="BP3668" i="10"/>
  <c r="BP3933" i="10"/>
  <c r="BP3958" i="10"/>
  <c r="BP4240" i="10"/>
  <c r="BP4349" i="10"/>
  <c r="BO4616" i="10"/>
  <c r="BP4616" i="10"/>
  <c r="BP4685" i="10"/>
  <c r="BP4718" i="10"/>
  <c r="BP5566" i="10"/>
  <c r="BP8202" i="10"/>
  <c r="BP220" i="10"/>
  <c r="BP365" i="10"/>
  <c r="BP766" i="10"/>
  <c r="BP808" i="10"/>
  <c r="BO808" i="10"/>
  <c r="BP1025" i="10"/>
  <c r="BP1197" i="10"/>
  <c r="BO1804" i="10"/>
  <c r="BP2153" i="10"/>
  <c r="BP2350" i="10"/>
  <c r="BP2544" i="10"/>
  <c r="BP2710" i="10"/>
  <c r="BP3102" i="10"/>
  <c r="BP3300" i="10"/>
  <c r="BP4198" i="10"/>
  <c r="BO5541" i="10"/>
  <c r="BP5910" i="10"/>
  <c r="BP6819" i="10"/>
  <c r="BP442" i="10"/>
  <c r="BP477" i="10"/>
  <c r="BO1008" i="10"/>
  <c r="BP1304" i="10"/>
  <c r="BO1304" i="10"/>
  <c r="BO1718" i="10"/>
  <c r="BP1718" i="10"/>
  <c r="BP1804" i="10"/>
  <c r="BP1935" i="10"/>
  <c r="BO1970" i="10"/>
  <c r="BP2004" i="10"/>
  <c r="BP2306" i="10"/>
  <c r="BP2527" i="10"/>
  <c r="BP2876" i="10"/>
  <c r="BP3284" i="10"/>
  <c r="BP3436" i="10"/>
  <c r="BP3942" i="10"/>
  <c r="BO3942" i="10"/>
  <c r="BP4223" i="10"/>
  <c r="BP4350" i="10"/>
  <c r="BP4591" i="10"/>
  <c r="BP4770" i="10"/>
  <c r="BP5812" i="10"/>
  <c r="BP5928" i="10"/>
  <c r="BO6240" i="10"/>
  <c r="BP6321" i="10"/>
  <c r="BP7801" i="10"/>
  <c r="BP7827" i="10"/>
  <c r="BO7827" i="10"/>
  <c r="BP8933" i="10"/>
  <c r="BP9808" i="10"/>
  <c r="BO23" i="10"/>
  <c r="BP513" i="10"/>
  <c r="BO578" i="10"/>
  <c r="BP728" i="10"/>
  <c r="BP913" i="10"/>
  <c r="BP985" i="10"/>
  <c r="BP1138" i="10"/>
  <c r="BP1495" i="10"/>
  <c r="BP1609" i="10"/>
  <c r="BP1635" i="10"/>
  <c r="BP1727" i="10"/>
  <c r="BP1970" i="10"/>
  <c r="BO2073" i="10"/>
  <c r="BP2073" i="10"/>
  <c r="BP2273" i="10"/>
  <c r="BP2385" i="10"/>
  <c r="BO2491" i="10"/>
  <c r="BP2491" i="10"/>
  <c r="BP2719" i="10"/>
  <c r="BO2719" i="10"/>
  <c r="BP3883" i="10"/>
  <c r="BO4273" i="10"/>
  <c r="BP4273" i="10"/>
  <c r="BP4762" i="10"/>
  <c r="BP4844" i="10"/>
  <c r="BO4952" i="10"/>
  <c r="BP5002" i="10"/>
  <c r="BO5002" i="10"/>
  <c r="BP5061" i="10"/>
  <c r="BP5895" i="10"/>
  <c r="BP6902" i="10"/>
  <c r="BO7919" i="10"/>
  <c r="BP6" i="10"/>
  <c r="BP15" i="10"/>
  <c r="BP40" i="10"/>
  <c r="BP246" i="10"/>
  <c r="BP435" i="10"/>
  <c r="BO594" i="10"/>
  <c r="BO1426" i="10"/>
  <c r="BP1478" i="10"/>
  <c r="BP1754" i="10"/>
  <c r="BP1771" i="10"/>
  <c r="BP1788" i="10"/>
  <c r="BP2083" i="10"/>
  <c r="BP2127" i="10"/>
  <c r="BP2298" i="10"/>
  <c r="BP2467" i="10"/>
  <c r="BP2851" i="10"/>
  <c r="BP2877" i="10"/>
  <c r="BP3086" i="10"/>
  <c r="BO3253" i="10"/>
  <c r="BO3293" i="10"/>
  <c r="BP3301" i="10"/>
  <c r="BP3329" i="10"/>
  <c r="BP3337" i="10"/>
  <c r="BO3636" i="10"/>
  <c r="BP3643" i="10"/>
  <c r="BP3705" i="10"/>
  <c r="BO3866" i="10"/>
  <c r="BP3875" i="10"/>
  <c r="BP3918" i="10"/>
  <c r="BP4138" i="10"/>
  <c r="BP4191" i="10"/>
  <c r="BO4207" i="10"/>
  <c r="BP4216" i="10"/>
  <c r="BP4516" i="10"/>
  <c r="BP4575" i="10"/>
  <c r="BP4679" i="10"/>
  <c r="BO4711" i="10"/>
  <c r="BP4711" i="10"/>
  <c r="BO5350" i="10"/>
  <c r="BP5358" i="10"/>
  <c r="BP5374" i="10"/>
  <c r="BO5399" i="10"/>
  <c r="BP5813" i="10"/>
  <c r="BP5911" i="10"/>
  <c r="BP5920" i="10"/>
  <c r="BO5920" i="10"/>
  <c r="BP6170" i="10"/>
  <c r="BP6241" i="10"/>
  <c r="BP6287" i="10"/>
  <c r="BP6322" i="10"/>
  <c r="BO7802" i="10"/>
  <c r="BP7802" i="10"/>
  <c r="BP8795" i="10"/>
  <c r="BO8795" i="10"/>
  <c r="BP9522" i="10"/>
  <c r="BO9873" i="10"/>
  <c r="BP9873" i="10"/>
  <c r="BP9957" i="10"/>
  <c r="BO9957" i="10"/>
  <c r="BP9965" i="10"/>
  <c r="Y8" i="6"/>
  <c r="AC22" i="6"/>
  <c r="BO16" i="10"/>
  <c r="BP32" i="10"/>
  <c r="BO41" i="10"/>
  <c r="BO104" i="10"/>
  <c r="BO146" i="10"/>
  <c r="BP196" i="10"/>
  <c r="BP232" i="10"/>
  <c r="BO307" i="10"/>
  <c r="BO332" i="10"/>
  <c r="BO348" i="10"/>
  <c r="BP358" i="10"/>
  <c r="BO358" i="10"/>
  <c r="BO402" i="10"/>
  <c r="BO410" i="10"/>
  <c r="BP410" i="10"/>
  <c r="BO427" i="10"/>
  <c r="BO452" i="10"/>
  <c r="BO470" i="10"/>
  <c r="BO487" i="10"/>
  <c r="BO495" i="10"/>
  <c r="BO555" i="10"/>
  <c r="BP579" i="10"/>
  <c r="BO603" i="10"/>
  <c r="BO629" i="10"/>
  <c r="BO706" i="10"/>
  <c r="BP714" i="10"/>
  <c r="BP760" i="10"/>
  <c r="BP864" i="10"/>
  <c r="BO864" i="10"/>
  <c r="BO872" i="10"/>
  <c r="BO881" i="10"/>
  <c r="BP906" i="10"/>
  <c r="BO979" i="10"/>
  <c r="BO1027" i="10"/>
  <c r="BP1165" i="10"/>
  <c r="BP1207" i="10"/>
  <c r="BO1230" i="10"/>
  <c r="BP1246" i="10"/>
  <c r="BO1246" i="10"/>
  <c r="BP1262" i="10"/>
  <c r="BP1287" i="10"/>
  <c r="BO1403" i="10"/>
  <c r="BP1426" i="10"/>
  <c r="BO1443" i="10"/>
  <c r="BP1488" i="10"/>
  <c r="BP1504" i="10"/>
  <c r="BP1512" i="10"/>
  <c r="BP1528" i="10"/>
  <c r="BO1553" i="10"/>
  <c r="BP1562" i="10"/>
  <c r="BO1577" i="10"/>
  <c r="BP1619" i="10"/>
  <c r="BP1636" i="10"/>
  <c r="BP1645" i="10"/>
  <c r="BP1746" i="10"/>
  <c r="BO1789" i="10"/>
  <c r="BO1857" i="10"/>
  <c r="BP1891" i="10"/>
  <c r="BO1936" i="10"/>
  <c r="BP1953" i="10"/>
  <c r="BO1980" i="10"/>
  <c r="BP2074" i="10"/>
  <c r="BP2110" i="10"/>
  <c r="BP2118" i="10"/>
  <c r="BO2248" i="10"/>
  <c r="BO2257" i="10"/>
  <c r="BO2308" i="10"/>
  <c r="BP2317" i="10"/>
  <c r="BP2360" i="10"/>
  <c r="BO2378" i="10"/>
  <c r="BP2378" i="10"/>
  <c r="BP2424" i="10"/>
  <c r="BO2424" i="10"/>
  <c r="BP2449" i="10"/>
  <c r="BO2459" i="10"/>
  <c r="BO2476" i="10"/>
  <c r="BP2500" i="10"/>
  <c r="BO2500" i="10"/>
  <c r="BP2519" i="10"/>
  <c r="BP2641" i="10"/>
  <c r="BP2658" i="10"/>
  <c r="BP2675" i="10"/>
  <c r="BP2702" i="10"/>
  <c r="BP2860" i="10"/>
  <c r="BO2904" i="10"/>
  <c r="BP2912" i="10"/>
  <c r="BP3245" i="10"/>
  <c r="BP3253" i="10"/>
  <c r="BP3293" i="10"/>
  <c r="BP3398" i="10"/>
  <c r="BP3445" i="10"/>
  <c r="BO3454" i="10"/>
  <c r="BO3471" i="10"/>
  <c r="BP3480" i="10"/>
  <c r="BP3636" i="10"/>
  <c r="BO3644" i="10"/>
  <c r="BP3715" i="10"/>
  <c r="BO3815" i="10"/>
  <c r="BO3884" i="10"/>
  <c r="BP3900" i="10"/>
  <c r="BP4183" i="10"/>
  <c r="BO4200" i="10"/>
  <c r="BP4266" i="10"/>
  <c r="BO4266" i="10"/>
  <c r="BO4438" i="10"/>
  <c r="BP4447" i="10"/>
  <c r="BO4447" i="10"/>
  <c r="BO4498" i="10"/>
  <c r="BP4507" i="10"/>
  <c r="BO4688" i="10"/>
  <c r="BO4696" i="10"/>
  <c r="BO4754" i="10"/>
  <c r="BP4754" i="10"/>
  <c r="BP4945" i="10"/>
  <c r="BP5046" i="10"/>
  <c r="BO5054" i="10"/>
  <c r="BP5054" i="10"/>
  <c r="BP5382" i="10"/>
  <c r="BP5390" i="10"/>
  <c r="BO5400" i="10"/>
  <c r="BP5400" i="10"/>
  <c r="BP5452" i="10"/>
  <c r="BO5743" i="10"/>
  <c r="BO5975" i="10"/>
  <c r="BO6162" i="10"/>
  <c r="BP6171" i="10"/>
  <c r="BP6179" i="10"/>
  <c r="BO6205" i="10"/>
  <c r="BO6305" i="10"/>
  <c r="BO6323" i="10"/>
  <c r="BP6661" i="10"/>
  <c r="BO6886" i="10"/>
  <c r="BO6894" i="10"/>
  <c r="BO6920" i="10"/>
  <c r="BP6920" i="10"/>
  <c r="BP7523" i="10"/>
  <c r="BP7542" i="10"/>
  <c r="BP7551" i="10"/>
  <c r="BP7560" i="10"/>
  <c r="BP7785" i="10"/>
  <c r="BP8713" i="10"/>
  <c r="BO8713" i="10"/>
  <c r="BO8829" i="10"/>
  <c r="BO8881" i="10"/>
  <c r="BO25" i="10"/>
  <c r="BO163" i="10"/>
  <c r="BO172" i="10"/>
  <c r="BO188" i="10"/>
  <c r="BP323" i="10"/>
  <c r="BO729" i="10"/>
  <c r="BO752" i="10"/>
  <c r="BP898" i="10"/>
  <c r="BP907" i="10"/>
  <c r="BO907" i="10"/>
  <c r="BO986" i="10"/>
  <c r="BP1028" i="10"/>
  <c r="BO1028" i="10"/>
  <c r="BO1100" i="10"/>
  <c r="BO1139" i="10"/>
  <c r="BP1208" i="10"/>
  <c r="BO1216" i="10"/>
  <c r="BP1314" i="10"/>
  <c r="BO1338" i="10"/>
  <c r="BO1371" i="10"/>
  <c r="BP1569" i="10"/>
  <c r="BO1594" i="10"/>
  <c r="BO1620" i="10"/>
  <c r="BO1954" i="10"/>
  <c r="BP1954" i="10"/>
  <c r="BO2057" i="10"/>
  <c r="BO2119" i="10"/>
  <c r="BP2119" i="10"/>
  <c r="BO2241" i="10"/>
  <c r="BO2483" i="10"/>
  <c r="BO2501" i="10"/>
  <c r="BO2642" i="10"/>
  <c r="BP2650" i="10"/>
  <c r="BO2667" i="10"/>
  <c r="BO2852" i="10"/>
  <c r="BP3095" i="10"/>
  <c r="BP3120" i="10"/>
  <c r="BO3205" i="10"/>
  <c r="BO3213" i="10"/>
  <c r="BO3261" i="10"/>
  <c r="BP3278" i="10"/>
  <c r="BP3463" i="10"/>
  <c r="BO3472" i="10"/>
  <c r="BO3481" i="10"/>
  <c r="BP3593" i="10"/>
  <c r="BO3671" i="10"/>
  <c r="BP3671" i="10"/>
  <c r="BO3688" i="10"/>
  <c r="BO3807" i="10"/>
  <c r="BP4122" i="10"/>
  <c r="BO4257" i="10"/>
  <c r="BP4422" i="10"/>
  <c r="BO4430" i="10"/>
  <c r="BP4542" i="10"/>
  <c r="BO4559" i="10"/>
  <c r="BO4662" i="10"/>
  <c r="BP5264" i="10"/>
  <c r="BO5264" i="10"/>
  <c r="BO5301" i="10"/>
  <c r="BO5310" i="10"/>
  <c r="BO5335" i="10"/>
  <c r="BO5359" i="10"/>
  <c r="BO5391" i="10"/>
  <c r="BP5805" i="10"/>
  <c r="BO6180" i="10"/>
  <c r="BP6706" i="10"/>
  <c r="BO7248" i="10"/>
  <c r="BP7248" i="10"/>
  <c r="BO7463" i="10"/>
  <c r="BP7524" i="10"/>
  <c r="BO7533" i="10"/>
  <c r="BO7552" i="10"/>
  <c r="BO7580" i="10"/>
  <c r="BO7607" i="10"/>
  <c r="BP8812" i="10"/>
  <c r="BP8917" i="10"/>
  <c r="BO8917" i="10"/>
  <c r="X10" i="6"/>
  <c r="BO298" i="10"/>
  <c r="BP604" i="10"/>
  <c r="BO681" i="10"/>
  <c r="BO715" i="10"/>
  <c r="BO745" i="10"/>
  <c r="BO769" i="10"/>
  <c r="BO858" i="10"/>
  <c r="BO890" i="10"/>
  <c r="BP964" i="10"/>
  <c r="BP1355" i="10"/>
  <c r="BO1387" i="10"/>
  <c r="BO1395" i="10"/>
  <c r="BO1461" i="10"/>
  <c r="BO1480" i="10"/>
  <c r="BO1513" i="10"/>
  <c r="BO1570" i="10"/>
  <c r="BP1628" i="10"/>
  <c r="BO1850" i="10"/>
  <c r="BP1874" i="10"/>
  <c r="BO1901" i="10"/>
  <c r="BP1919" i="10"/>
  <c r="BO2101" i="10"/>
  <c r="BO2191" i="10"/>
  <c r="BO2199" i="10"/>
  <c r="BP2225" i="10"/>
  <c r="BP2234" i="10"/>
  <c r="BP2318" i="10"/>
  <c r="BO2460" i="10"/>
  <c r="BP2468" i="10"/>
  <c r="BO2599" i="10"/>
  <c r="BO2618" i="10"/>
  <c r="BO2739" i="10"/>
  <c r="BO3121" i="10"/>
  <c r="BP3321" i="10"/>
  <c r="BO3321" i="10"/>
  <c r="BO3800" i="10"/>
  <c r="BO3850" i="10"/>
  <c r="BP4062" i="10"/>
  <c r="BO4114" i="10"/>
  <c r="BO4414" i="10"/>
  <c r="BP4636" i="10"/>
  <c r="BO4636" i="10"/>
  <c r="BO4987" i="10"/>
  <c r="BO5328" i="10"/>
  <c r="BO5367" i="10"/>
  <c r="BP5526" i="10"/>
  <c r="BO5526" i="10"/>
  <c r="BO6154" i="10"/>
  <c r="BO6163" i="10"/>
  <c r="BP6206" i="10"/>
  <c r="BO6206" i="10"/>
  <c r="BO6262" i="10"/>
  <c r="BO6306" i="10"/>
  <c r="BO6878" i="10"/>
  <c r="BO8423" i="10"/>
  <c r="BP8423" i="10"/>
  <c r="BP8578" i="10"/>
  <c r="BO8578" i="10"/>
  <c r="BO8704" i="10"/>
  <c r="BP753" i="10"/>
  <c r="BO753" i="10"/>
  <c r="BO899" i="10"/>
  <c r="BP899" i="10"/>
  <c r="BP1738" i="10"/>
  <c r="BO1738" i="10"/>
  <c r="BP1955" i="10"/>
  <c r="BO1955" i="10"/>
  <c r="BO2469" i="10"/>
  <c r="BO2609" i="10"/>
  <c r="BO2862" i="10"/>
  <c r="BO3088" i="10"/>
  <c r="BO3197" i="10"/>
  <c r="BO3230" i="10"/>
  <c r="BO3262" i="10"/>
  <c r="BO3381" i="10"/>
  <c r="BO3446" i="10"/>
  <c r="BO3464" i="10"/>
  <c r="BO3699" i="10"/>
  <c r="BP3699" i="10"/>
  <c r="BO3824" i="10"/>
  <c r="BO4053" i="10"/>
  <c r="BP4397" i="10"/>
  <c r="BP4482" i="10"/>
  <c r="BO5711" i="10"/>
  <c r="BP5711" i="10"/>
  <c r="BP5968" i="10"/>
  <c r="BO5968" i="10"/>
  <c r="BP7111" i="10"/>
  <c r="BP7120" i="10"/>
  <c r="BO7177" i="10"/>
  <c r="BO7221" i="10"/>
  <c r="BP7480" i="10"/>
  <c r="BO7480" i="10"/>
  <c r="BO7581" i="10"/>
  <c r="BP7581" i="10"/>
  <c r="BO7672" i="10"/>
  <c r="BP7672" i="10"/>
  <c r="BP8432" i="10"/>
  <c r="BO8805" i="10"/>
  <c r="BP8813" i="10"/>
  <c r="BO8813" i="10"/>
  <c r="BP123" i="10"/>
  <c r="BO588" i="10"/>
  <c r="BO939" i="10"/>
  <c r="BP1588" i="10"/>
  <c r="BP2085" i="10"/>
  <c r="BO2166" i="10"/>
  <c r="BP2166" i="10"/>
  <c r="BP2451" i="10"/>
  <c r="BO3349" i="10"/>
  <c r="BP3349" i="10"/>
  <c r="BO4431" i="10"/>
  <c r="BP4431" i="10"/>
  <c r="BO4491" i="10"/>
  <c r="BO4499" i="10"/>
  <c r="BO4535" i="10"/>
  <c r="BP4543" i="10"/>
  <c r="BP4553" i="10"/>
  <c r="BO4914" i="10"/>
  <c r="BO4922" i="10"/>
  <c r="BP4938" i="10"/>
  <c r="BP5311" i="10"/>
  <c r="BO5480" i="10"/>
  <c r="BP5480" i="10"/>
  <c r="BP5806" i="10"/>
  <c r="BP6289" i="10"/>
  <c r="BO6541" i="10"/>
  <c r="BO6628" i="10"/>
  <c r="BP6689" i="10"/>
  <c r="BP6752" i="10"/>
  <c r="BP7411" i="10"/>
  <c r="BP7525" i="10"/>
  <c r="BO7663" i="10"/>
  <c r="BP7663" i="10"/>
  <c r="BP8424" i="10"/>
  <c r="BO8551" i="10"/>
  <c r="BP8551" i="10"/>
  <c r="BO8788" i="10"/>
  <c r="BP8788" i="10"/>
  <c r="BO8806" i="10"/>
  <c r="BP8806" i="10"/>
  <c r="BP3838" i="10"/>
  <c r="BP3916" i="10"/>
  <c r="BP3989" i="10"/>
  <c r="BO3989" i="10"/>
  <c r="BO4281" i="10"/>
  <c r="BP4752" i="10"/>
  <c r="BO4752" i="10"/>
  <c r="BO5044" i="10"/>
  <c r="BP6008" i="10"/>
  <c r="BP6258" i="10"/>
  <c r="BP9955" i="10"/>
  <c r="BP93" i="10"/>
  <c r="BP286" i="10"/>
  <c r="BO286" i="10"/>
  <c r="BO1081" i="10"/>
  <c r="BP1081" i="10"/>
  <c r="BP1260" i="10"/>
  <c r="BP1643" i="10"/>
  <c r="BP1734" i="10"/>
  <c r="BO1796" i="10"/>
  <c r="BO2368" i="10"/>
  <c r="BP2474" i="10"/>
  <c r="BP2937" i="10"/>
  <c r="BP2986" i="10"/>
  <c r="BP4206" i="10"/>
  <c r="BP4694" i="10"/>
  <c r="BP5476" i="10"/>
  <c r="BO5476" i="10"/>
  <c r="BP6230" i="10"/>
  <c r="BO6339" i="10"/>
  <c r="BP6339" i="10"/>
  <c r="BP6839" i="10"/>
  <c r="BO6839" i="10"/>
  <c r="BO6934" i="10"/>
  <c r="BO7826" i="10"/>
  <c r="BP8828" i="10"/>
  <c r="BO8828" i="10"/>
  <c r="BP9045" i="10"/>
  <c r="BP9259" i="10"/>
  <c r="BO9259" i="10"/>
  <c r="BO31" i="10"/>
  <c r="BP486" i="10"/>
  <c r="BP602" i="10"/>
  <c r="BP1180" i="10"/>
  <c r="BP1237" i="10"/>
  <c r="BP1536" i="10"/>
  <c r="BO1536" i="10"/>
  <c r="BP1585" i="10"/>
  <c r="BP1796" i="10"/>
  <c r="BP2082" i="10"/>
  <c r="BP2255" i="10"/>
  <c r="BP2535" i="10"/>
  <c r="BO3103" i="10"/>
  <c r="BP3103" i="10"/>
  <c r="BP3145" i="10"/>
  <c r="BO3145" i="10"/>
  <c r="BP3292" i="10"/>
  <c r="BP3413" i="10"/>
  <c r="BO3443" i="10"/>
  <c r="BO3506" i="10"/>
  <c r="BP3506" i="10"/>
  <c r="BP4282" i="10"/>
  <c r="BO4282" i="10"/>
  <c r="BP4342" i="10"/>
  <c r="BO4342" i="10"/>
  <c r="BP4744" i="10"/>
  <c r="BP5001" i="10"/>
  <c r="BP5431" i="10"/>
  <c r="BP5469" i="10"/>
  <c r="BO5469" i="10"/>
  <c r="BP5919" i="10"/>
  <c r="BP6810" i="10"/>
  <c r="BP7766" i="10"/>
  <c r="BO7766" i="10"/>
  <c r="BO7817" i="10"/>
  <c r="BP8960" i="10"/>
  <c r="BP9026" i="10"/>
  <c r="BP9882" i="10"/>
  <c r="W16" i="6"/>
  <c r="BO619" i="10"/>
  <c r="BP792" i="10"/>
  <c r="BP880" i="10"/>
  <c r="BO1002" i="10"/>
  <c r="BP1026" i="10"/>
  <c r="BP1155" i="10"/>
  <c r="BP1278" i="10"/>
  <c r="BP1908" i="10"/>
  <c r="BP2099" i="10"/>
  <c r="BP2482" i="10"/>
  <c r="BP2938" i="10"/>
  <c r="BP2970" i="10"/>
  <c r="BO3094" i="10"/>
  <c r="BP3421" i="10"/>
  <c r="BP3592" i="10"/>
  <c r="BO3661" i="10"/>
  <c r="BP3722" i="10"/>
  <c r="BP3891" i="10"/>
  <c r="BP5045" i="10"/>
  <c r="BP6330" i="10"/>
  <c r="BP6943" i="10"/>
  <c r="BO7818" i="10"/>
  <c r="BP7818" i="10"/>
  <c r="BO7911" i="10"/>
  <c r="BP7911" i="10"/>
  <c r="BP8845" i="10"/>
  <c r="BO8976" i="10"/>
  <c r="BP8976" i="10"/>
  <c r="BP67" i="10"/>
  <c r="BP451" i="10"/>
  <c r="BO637" i="10"/>
  <c r="BP809" i="10"/>
  <c r="BO809" i="10"/>
  <c r="BP978" i="10"/>
  <c r="BP1002" i="10"/>
  <c r="BP1130" i="10"/>
  <c r="BP1146" i="10"/>
  <c r="BP1189" i="10"/>
  <c r="BO1189" i="10"/>
  <c r="W19" i="6"/>
  <c r="BP147" i="10"/>
  <c r="BP181" i="10"/>
  <c r="BP324" i="10"/>
  <c r="BP349" i="10"/>
  <c r="BP411" i="10"/>
  <c r="BP480" i="10"/>
  <c r="BP596" i="10"/>
  <c r="BP622" i="10"/>
  <c r="BO622" i="10"/>
  <c r="BO317" i="10"/>
  <c r="BO377" i="10"/>
  <c r="BO437" i="10"/>
  <c r="BO572" i="10"/>
  <c r="BP762" i="10"/>
  <c r="BP956" i="10"/>
  <c r="BP1011" i="10"/>
  <c r="BO1092" i="10"/>
  <c r="BP1109" i="10"/>
  <c r="BP1231" i="10"/>
  <c r="BP1420" i="10"/>
  <c r="BP1595" i="10"/>
  <c r="BO1773" i="10"/>
  <c r="BP1842" i="10"/>
  <c r="BP1884" i="10"/>
  <c r="BP1929" i="10"/>
  <c r="BP2226" i="10"/>
  <c r="BO2258" i="10"/>
  <c r="BO26" i="10"/>
  <c r="BO164" i="10"/>
  <c r="BP317" i="10"/>
  <c r="BP386" i="10"/>
  <c r="BP532" i="10"/>
  <c r="BP581" i="10"/>
  <c r="BO682" i="10"/>
  <c r="BO812" i="10"/>
  <c r="BP883" i="10"/>
  <c r="BP965" i="10"/>
  <c r="BP1061" i="10"/>
  <c r="BP1356" i="10"/>
  <c r="BP1388" i="10"/>
  <c r="BP1481" i="10"/>
  <c r="BP1506" i="10"/>
  <c r="BO1506" i="10"/>
  <c r="BP1579" i="10"/>
  <c r="BP1629" i="10"/>
  <c r="BO1629" i="10"/>
  <c r="BO1680" i="10"/>
  <c r="BP1703" i="10"/>
  <c r="BP1729" i="10"/>
  <c r="BP1835" i="10"/>
  <c r="BO1875" i="10"/>
  <c r="BO1920" i="10"/>
  <c r="BO1938" i="10"/>
  <c r="BP1938" i="10"/>
  <c r="BP2235" i="10"/>
  <c r="BP2399" i="10"/>
  <c r="BO2399" i="10"/>
  <c r="BP2461" i="10"/>
  <c r="BP2539" i="10"/>
  <c r="BP2600" i="10"/>
  <c r="BP2660" i="10"/>
  <c r="BP2819" i="10"/>
  <c r="BO2836" i="10"/>
  <c r="BO2871" i="10"/>
  <c r="BP2871" i="10"/>
  <c r="BO3081" i="10"/>
  <c r="BP3391" i="10"/>
  <c r="BO3586" i="10"/>
  <c r="BP3586" i="10"/>
  <c r="BP3630" i="10"/>
  <c r="BP3769" i="10"/>
  <c r="BO3786" i="10"/>
  <c r="BO3801" i="10"/>
  <c r="BO4001" i="10"/>
  <c r="BP4115" i="10"/>
  <c r="BP4141" i="10"/>
  <c r="BO4141" i="10"/>
  <c r="BP4423" i="10"/>
  <c r="BO4482" i="10"/>
  <c r="BP4491" i="10"/>
  <c r="BO4611" i="10"/>
  <c r="BP4611" i="10"/>
  <c r="BP5329" i="10"/>
  <c r="BP5773" i="10"/>
  <c r="BP6155" i="10"/>
  <c r="BP6189" i="10"/>
  <c r="BP6417" i="10"/>
  <c r="BO6417" i="10"/>
  <c r="BP6611" i="10"/>
  <c r="BP7376" i="10"/>
  <c r="BP7673" i="10"/>
  <c r="BP3497" i="10"/>
  <c r="BO3765" i="10"/>
  <c r="BP3765" i="10"/>
  <c r="BP3949" i="10"/>
  <c r="BP4181" i="10"/>
  <c r="BP4231" i="10"/>
  <c r="BP4769" i="10"/>
  <c r="BO5593" i="10"/>
  <c r="BP5593" i="10"/>
  <c r="BP5759" i="10"/>
  <c r="BO5759" i="10"/>
  <c r="BP5991" i="10"/>
  <c r="BP6303" i="10"/>
  <c r="BP6739" i="10"/>
  <c r="BO6739" i="10"/>
  <c r="BP7835" i="10"/>
  <c r="BP230" i="10"/>
  <c r="BP346" i="10"/>
  <c r="BP1041" i="10"/>
  <c r="BP1252" i="10"/>
  <c r="BP1535" i="10"/>
  <c r="BP1652" i="10"/>
  <c r="BP3144" i="10"/>
  <c r="BP3660" i="10"/>
  <c r="BO4215" i="10"/>
  <c r="BP4247" i="10"/>
  <c r="BO4247" i="10"/>
  <c r="BP4291" i="10"/>
  <c r="BO4291" i="10"/>
  <c r="BP4599" i="10"/>
  <c r="BO4599" i="10"/>
  <c r="BP4794" i="10"/>
  <c r="BO4794" i="10"/>
  <c r="BP5069" i="10"/>
  <c r="BO6348" i="10"/>
  <c r="BP6348" i="10"/>
  <c r="BO9008" i="10"/>
  <c r="BP9250" i="10"/>
  <c r="BO9250" i="10"/>
  <c r="BP356" i="10"/>
  <c r="BP450" i="10"/>
  <c r="BO1370" i="10"/>
  <c r="BP1961" i="10"/>
  <c r="BP2368" i="10"/>
  <c r="BP2771" i="10"/>
  <c r="BP3540" i="10"/>
  <c r="BP3839" i="10"/>
  <c r="BP3950" i="10"/>
  <c r="BP4215" i="10"/>
  <c r="BP4359" i="10"/>
  <c r="BP5087" i="10"/>
  <c r="BP6304" i="10"/>
  <c r="BO6304" i="10"/>
  <c r="BP6413" i="10"/>
  <c r="BP9982" i="10"/>
  <c r="BP103" i="10"/>
  <c r="BO103" i="10"/>
  <c r="BO179" i="10"/>
  <c r="BO713" i="10"/>
  <c r="BP767" i="10"/>
  <c r="BP1042" i="10"/>
  <c r="BO1188" i="10"/>
  <c r="BP1286" i="10"/>
  <c r="BP1527" i="10"/>
  <c r="BP2264" i="10"/>
  <c r="BO2475" i="10"/>
  <c r="BO2499" i="10"/>
  <c r="BP2499" i="10"/>
  <c r="BO2674" i="10"/>
  <c r="BP2946" i="10"/>
  <c r="BP3136" i="10"/>
  <c r="BP3276" i="10"/>
  <c r="BP3600" i="10"/>
  <c r="BP3899" i="10"/>
  <c r="BO4182" i="10"/>
  <c r="BO4232" i="10"/>
  <c r="BP4695" i="10"/>
  <c r="BP4968" i="10"/>
  <c r="BP8889" i="10"/>
  <c r="BO8889" i="10"/>
  <c r="BO8926" i="10"/>
  <c r="BP8926" i="10"/>
  <c r="BO9973" i="10"/>
  <c r="BP76" i="10"/>
  <c r="BP331" i="10"/>
  <c r="BP347" i="10"/>
  <c r="BP426" i="10"/>
  <c r="BP1009" i="10"/>
  <c r="BO1009" i="10"/>
  <c r="BO1181" i="10"/>
  <c r="BP17" i="10"/>
  <c r="BP341" i="10"/>
  <c r="BP394" i="10"/>
  <c r="BP87" i="10"/>
  <c r="BP198" i="10"/>
  <c r="BO563" i="10"/>
  <c r="BO827" i="10"/>
  <c r="BP980" i="10"/>
  <c r="BP1149" i="10"/>
  <c r="BO1149" i="10"/>
  <c r="BP1315" i="10"/>
  <c r="BP1381" i="10"/>
  <c r="BP1412" i="10"/>
  <c r="BO2040" i="10"/>
  <c r="BP2102" i="10"/>
  <c r="BP2275" i="10"/>
  <c r="AB16" i="6"/>
  <c r="BO35" i="10"/>
  <c r="BO44" i="10"/>
  <c r="BP44" i="10"/>
  <c r="BP149" i="10"/>
  <c r="BO165" i="10"/>
  <c r="BP199" i="10"/>
  <c r="BO199" i="10"/>
  <c r="BP274" i="10"/>
  <c r="BP291" i="10"/>
  <c r="BO300" i="10"/>
  <c r="BO334" i="10"/>
  <c r="BO361" i="10"/>
  <c r="BP413" i="10"/>
  <c r="BP420" i="10"/>
  <c r="BP429" i="10"/>
  <c r="BO445" i="10"/>
  <c r="BP463" i="10"/>
  <c r="BO463" i="10"/>
  <c r="BP541" i="10"/>
  <c r="BP597" i="10"/>
  <c r="BO606" i="10"/>
  <c r="BP614" i="10"/>
  <c r="BO614" i="10"/>
  <c r="BO664" i="10"/>
  <c r="BP673" i="10"/>
  <c r="BP683" i="10"/>
  <c r="BP708" i="10"/>
  <c r="BO747" i="10"/>
  <c r="BP812" i="10"/>
  <c r="BO875" i="10"/>
  <c r="BO932" i="10"/>
  <c r="BO940" i="10"/>
  <c r="BO966" i="10"/>
  <c r="BP1046" i="10"/>
  <c r="BP1093" i="10"/>
  <c r="BO1102" i="10"/>
  <c r="BO1110" i="10"/>
  <c r="BO1125" i="10"/>
  <c r="BP1134" i="10"/>
  <c r="BO1134" i="10"/>
  <c r="BP1192" i="10"/>
  <c r="BO1210" i="10"/>
  <c r="BP1232" i="10"/>
  <c r="BP1240" i="10"/>
  <c r="BO1349" i="10"/>
  <c r="BO1357" i="10"/>
  <c r="BO1389" i="10"/>
  <c r="BP1498" i="10"/>
  <c r="BO1571" i="10"/>
  <c r="BP1596" i="10"/>
  <c r="BP1613" i="10"/>
  <c r="BP1885" i="10"/>
  <c r="BP2008" i="10"/>
  <c r="BP2016" i="10"/>
  <c r="BO2059" i="10"/>
  <c r="BP2086" i="10"/>
  <c r="BP2140" i="10"/>
  <c r="BO2184" i="10"/>
  <c r="BP2218" i="10"/>
  <c r="BP2227" i="10"/>
  <c r="BP2601" i="10"/>
  <c r="BO2601" i="10"/>
  <c r="BP2644" i="10"/>
  <c r="BO2794" i="10"/>
  <c r="BO2820" i="10"/>
  <c r="BP2836" i="10"/>
  <c r="BO2845" i="10"/>
  <c r="BP2941" i="10"/>
  <c r="BO2941" i="10"/>
  <c r="BO2974" i="10"/>
  <c r="BO3040" i="10"/>
  <c r="BP3049" i="10"/>
  <c r="BP3057" i="10"/>
  <c r="BO3066" i="10"/>
  <c r="BO3098" i="10"/>
  <c r="BO3106" i="10"/>
  <c r="BP3190" i="10"/>
  <c r="BO3223" i="10"/>
  <c r="BP3382" i="10"/>
  <c r="BO3424" i="10"/>
  <c r="BO3432" i="10"/>
  <c r="BP3456" i="10"/>
  <c r="BP3536" i="10"/>
  <c r="BO3578" i="10"/>
  <c r="BO3587" i="10"/>
  <c r="BP3612" i="10"/>
  <c r="BP3621" i="10"/>
  <c r="BO3656" i="10"/>
  <c r="BP3656" i="10"/>
  <c r="BP3726" i="10"/>
  <c r="BO3726" i="10"/>
  <c r="BP3786" i="10"/>
  <c r="BP3801" i="10"/>
  <c r="BO3955" i="10"/>
  <c r="BP4027" i="10"/>
  <c r="BP4054" i="10"/>
  <c r="BO4116" i="10"/>
  <c r="BP4398" i="10"/>
  <c r="BP4407" i="10"/>
  <c r="BO4415" i="10"/>
  <c r="BP4474" i="10"/>
  <c r="BO4798" i="10"/>
  <c r="BO4805" i="10"/>
  <c r="BP4906" i="10"/>
  <c r="BO4915" i="10"/>
  <c r="BO4923" i="10"/>
  <c r="BP4931" i="10"/>
  <c r="BO5100" i="10"/>
  <c r="BO5125" i="10"/>
  <c r="BO5133" i="10"/>
  <c r="BO5213" i="10"/>
  <c r="BP5295" i="10"/>
  <c r="BP5321" i="10"/>
  <c r="BP5361" i="10"/>
  <c r="BP5633" i="10"/>
  <c r="BP5782" i="10"/>
  <c r="BO6181" i="10"/>
  <c r="BP6559" i="10"/>
  <c r="BO6594" i="10"/>
  <c r="BO6638" i="10"/>
  <c r="BO7394" i="10"/>
  <c r="BP7655" i="10"/>
  <c r="W12" i="6"/>
  <c r="AB14" i="6"/>
  <c r="AC28" i="6"/>
  <c r="BP95" i="10"/>
  <c r="BO135" i="10"/>
  <c r="BP166" i="10"/>
  <c r="BP175" i="10"/>
  <c r="BP191" i="10"/>
  <c r="BP327" i="10"/>
  <c r="BP374" i="10"/>
  <c r="BO391" i="10"/>
  <c r="BP407" i="10"/>
  <c r="BO415" i="10"/>
  <c r="BO472" i="10"/>
  <c r="BP496" i="10"/>
  <c r="BP505" i="10"/>
  <c r="BP567" i="10"/>
  <c r="BO575" i="10"/>
  <c r="BO590" i="10"/>
  <c r="BP599" i="10"/>
  <c r="BP645" i="10"/>
  <c r="BO652" i="10"/>
  <c r="BO661" i="10"/>
  <c r="BP701" i="10"/>
  <c r="BO701" i="10"/>
  <c r="BP755" i="10"/>
  <c r="BO824" i="10"/>
  <c r="BP839" i="10"/>
  <c r="BO846" i="10"/>
  <c r="BP914" i="10"/>
  <c r="BO937" i="10"/>
  <c r="BO1005" i="10"/>
  <c r="BO1012" i="10"/>
  <c r="BP1035" i="10"/>
  <c r="BO1051" i="10"/>
  <c r="BP1074" i="10"/>
  <c r="BP1097" i="10"/>
  <c r="BP1126" i="10"/>
  <c r="BO1141" i="10"/>
  <c r="BO1158" i="10"/>
  <c r="BP1166" i="10"/>
  <c r="BO1212" i="10"/>
  <c r="BO1219" i="10"/>
  <c r="BO1241" i="10"/>
  <c r="BP1264" i="10"/>
  <c r="BP1319" i="10"/>
  <c r="BO1335" i="10"/>
  <c r="BP1428" i="10"/>
  <c r="BP1436" i="10"/>
  <c r="BP1450" i="10"/>
  <c r="BO1492" i="10"/>
  <c r="BO1499" i="10"/>
  <c r="BP1638" i="10"/>
  <c r="BP1654" i="10"/>
  <c r="BP1706" i="10"/>
  <c r="BP1723" i="10"/>
  <c r="BO1766" i="10"/>
  <c r="BO1790" i="10"/>
  <c r="BP1798" i="10"/>
  <c r="BO1839" i="10"/>
  <c r="BO1862" i="10"/>
  <c r="BO1964" i="10"/>
  <c r="BO1973" i="10"/>
  <c r="BP2005" i="10"/>
  <c r="BP2053" i="10"/>
  <c r="BP2078" i="10"/>
  <c r="BO2095" i="10"/>
  <c r="BO2137" i="10"/>
  <c r="BO2187" i="10"/>
  <c r="BP2244" i="10"/>
  <c r="BO2352" i="10"/>
  <c r="BP2370" i="10"/>
  <c r="BP2430" i="10"/>
  <c r="BO2438" i="10"/>
  <c r="BP2478" i="10"/>
  <c r="BP2510" i="10"/>
  <c r="BO2528" i="10"/>
  <c r="BO2536" i="10"/>
  <c r="BP2545" i="10"/>
  <c r="BP2595" i="10"/>
  <c r="BP2612" i="10"/>
  <c r="BP2645" i="10"/>
  <c r="BO2645" i="10"/>
  <c r="BP2697" i="10"/>
  <c r="BP2705" i="10"/>
  <c r="BO2714" i="10"/>
  <c r="BP2714" i="10"/>
  <c r="BP2746" i="10"/>
  <c r="BP2755" i="10"/>
  <c r="BO2764" i="10"/>
  <c r="BP2781" i="10"/>
  <c r="BP2814" i="10"/>
  <c r="BP2889" i="10"/>
  <c r="BP2921" i="10"/>
  <c r="BO2939" i="10"/>
  <c r="BO2947" i="10"/>
  <c r="BP2963" i="10"/>
  <c r="BP3114" i="10"/>
  <c r="BO3153" i="10"/>
  <c r="BP3168" i="10"/>
  <c r="BO3209" i="10"/>
  <c r="BP3249" i="10"/>
  <c r="BO3376" i="10"/>
  <c r="BO3410" i="10"/>
  <c r="BP3410" i="10"/>
  <c r="BP3548" i="10"/>
  <c r="BP3564" i="10"/>
  <c r="BP3648" i="10"/>
  <c r="BO3707" i="10"/>
  <c r="BP3723" i="10"/>
  <c r="BO3731" i="10"/>
  <c r="BO3757" i="10"/>
  <c r="BP3843" i="10"/>
  <c r="BP3851" i="10"/>
  <c r="BP3877" i="10"/>
  <c r="BO3877" i="10"/>
  <c r="BP3893" i="10"/>
  <c r="BP4041" i="10"/>
  <c r="BO4041" i="10"/>
  <c r="BP4083" i="10"/>
  <c r="BO4150" i="10"/>
  <c r="BP4159" i="10"/>
  <c r="BP4184" i="10"/>
  <c r="BO4655" i="10"/>
  <c r="BP4680" i="10"/>
  <c r="BP4697" i="10"/>
  <c r="BO4697" i="10"/>
  <c r="BO4863" i="10"/>
  <c r="BO4870" i="10"/>
  <c r="BO4893" i="10"/>
  <c r="BP4932" i="10"/>
  <c r="BO4932" i="10"/>
  <c r="BP4972" i="10"/>
  <c r="BO4972" i="10"/>
  <c r="BO5030" i="10"/>
  <c r="BP5038" i="10"/>
  <c r="BP5062" i="10"/>
  <c r="BO5079" i="10"/>
  <c r="BP5079" i="10"/>
  <c r="BP5097" i="10"/>
  <c r="BO5288" i="10"/>
  <c r="BP5303" i="10"/>
  <c r="BP5472" i="10"/>
  <c r="BP5534" i="10"/>
  <c r="BP5542" i="10"/>
  <c r="BP5550" i="10"/>
  <c r="BO5707" i="10"/>
  <c r="BP5774" i="10"/>
  <c r="BP5791" i="10"/>
  <c r="BP6001" i="10"/>
  <c r="BP6096" i="10"/>
  <c r="BP6105" i="10"/>
  <c r="BP6115" i="10"/>
  <c r="BO6457" i="10"/>
  <c r="BO6465" i="10"/>
  <c r="BO6518" i="10"/>
  <c r="BP6887" i="10"/>
  <c r="BO7378" i="10"/>
  <c r="BO7912" i="10"/>
  <c r="BO8094" i="10"/>
  <c r="BO8112" i="10"/>
  <c r="BP8745" i="10"/>
  <c r="BO8745" i="10"/>
  <c r="BO8899" i="10"/>
  <c r="BO8952" i="10"/>
  <c r="BP8952" i="10"/>
  <c r="BO9425" i="10"/>
  <c r="BO70" i="10"/>
  <c r="BP79" i="10"/>
  <c r="BO192" i="10"/>
  <c r="BP304" i="10"/>
  <c r="BO320" i="10"/>
  <c r="BP328" i="10"/>
  <c r="BO366" i="10"/>
  <c r="BO408" i="10"/>
  <c r="BO456" i="10"/>
  <c r="BO481" i="10"/>
  <c r="BP481" i="10"/>
  <c r="BP553" i="10"/>
  <c r="BO646" i="10"/>
  <c r="BP719" i="10"/>
  <c r="BO795" i="10"/>
  <c r="BP803" i="10"/>
  <c r="BO833" i="10"/>
  <c r="BP853" i="10"/>
  <c r="BO884" i="10"/>
  <c r="BO1036" i="10"/>
  <c r="BO1175" i="10"/>
  <c r="BO1198" i="10"/>
  <c r="BO1226" i="10"/>
  <c r="BP1288" i="10"/>
  <c r="BO1398" i="10"/>
  <c r="BO1623" i="10"/>
  <c r="BO1655" i="10"/>
  <c r="BO1670" i="10"/>
  <c r="BP1684" i="10"/>
  <c r="BO1731" i="10"/>
  <c r="BO1740" i="10"/>
  <c r="BO1847" i="10"/>
  <c r="BO1855" i="10"/>
  <c r="BO1939" i="10"/>
  <c r="BO1965" i="10"/>
  <c r="BO2021" i="10"/>
  <c r="BO2061" i="10"/>
  <c r="BO2079" i="10"/>
  <c r="BO2104" i="10"/>
  <c r="BO2112" i="10"/>
  <c r="BO2171" i="10"/>
  <c r="BP2196" i="10"/>
  <c r="BO2205" i="10"/>
  <c r="BO2213" i="10"/>
  <c r="BO2253" i="10"/>
  <c r="BP2253" i="10"/>
  <c r="BO2396" i="10"/>
  <c r="BO2454" i="10"/>
  <c r="BO2463" i="10"/>
  <c r="BO2613" i="10"/>
  <c r="BO2630" i="10"/>
  <c r="BO2680" i="10"/>
  <c r="BO2756" i="10"/>
  <c r="BO2815" i="10"/>
  <c r="BO2922" i="10"/>
  <c r="BO3092" i="10"/>
  <c r="BO3107" i="10"/>
  <c r="BO3194" i="10"/>
  <c r="BO3369" i="10"/>
  <c r="BO3510" i="10"/>
  <c r="BO3624" i="10"/>
  <c r="BO3649" i="10"/>
  <c r="BO3665" i="10"/>
  <c r="BO3716" i="10"/>
  <c r="BO3748" i="10"/>
  <c r="BO3813" i="10"/>
  <c r="BO4343" i="10"/>
  <c r="BO5055" i="10"/>
  <c r="BO5235" i="10"/>
  <c r="BO5252" i="10"/>
  <c r="BO5261" i="10"/>
  <c r="BO5464" i="10"/>
  <c r="BO5568" i="10"/>
  <c r="BO6174" i="10"/>
  <c r="BP6174" i="10"/>
  <c r="BP7173" i="10"/>
  <c r="BO7173" i="10"/>
  <c r="BO8840" i="10"/>
  <c r="BP8840" i="10"/>
  <c r="BP9451" i="10"/>
  <c r="BO9451" i="10"/>
  <c r="BP9532" i="10"/>
  <c r="BO9532" i="10"/>
  <c r="BO1082" i="10"/>
  <c r="BP1082" i="10"/>
  <c r="BO1630" i="10"/>
  <c r="BP1630" i="10"/>
  <c r="BP2824" i="10"/>
  <c r="BO2824" i="10"/>
  <c r="BO2956" i="10"/>
  <c r="BP2956" i="10"/>
  <c r="BP3852" i="10"/>
  <c r="BO3878" i="10"/>
  <c r="BP3902" i="10"/>
  <c r="BO4060" i="10"/>
  <c r="BP4077" i="10"/>
  <c r="BP4142" i="10"/>
  <c r="BP4160" i="10"/>
  <c r="BO4160" i="10"/>
  <c r="BO4360" i="10"/>
  <c r="BP4957" i="10"/>
  <c r="BO4957" i="10"/>
  <c r="BO5063" i="10"/>
  <c r="BP5072" i="10"/>
  <c r="BO5072" i="10"/>
  <c r="BP5716" i="10"/>
  <c r="BP5725" i="10"/>
  <c r="BO5748" i="10"/>
  <c r="BO5766" i="10"/>
  <c r="BO5985" i="10"/>
  <c r="BP6106" i="10"/>
  <c r="BO6133" i="10"/>
  <c r="BO6388" i="10"/>
  <c r="BO6396" i="10"/>
  <c r="BO6432" i="10"/>
  <c r="BP6790" i="10"/>
  <c r="BO6790" i="10"/>
  <c r="BP6871" i="10"/>
  <c r="BP6879" i="10"/>
  <c r="BO6929" i="10"/>
  <c r="BO6988" i="10"/>
  <c r="BP7271" i="10"/>
  <c r="BO7502" i="10"/>
  <c r="BP7502" i="10"/>
  <c r="BP7895" i="10"/>
  <c r="BO7903" i="10"/>
  <c r="BP8065" i="10"/>
  <c r="BP8621" i="10"/>
  <c r="BP8737" i="10"/>
  <c r="BP120" i="10"/>
  <c r="BO304" i="10"/>
  <c r="BP726" i="10"/>
  <c r="BP787" i="10"/>
  <c r="BP840" i="10"/>
  <c r="BO877" i="10"/>
  <c r="BP877" i="10"/>
  <c r="BP915" i="10"/>
  <c r="BP945" i="10"/>
  <c r="BP961" i="10"/>
  <c r="BP1021" i="10"/>
  <c r="BO1098" i="10"/>
  <c r="BO1113" i="10"/>
  <c r="BO1127" i="10"/>
  <c r="BO1234" i="10"/>
  <c r="BO1249" i="10"/>
  <c r="BO1257" i="10"/>
  <c r="BO1281" i="10"/>
  <c r="BP1312" i="10"/>
  <c r="BP1406" i="10"/>
  <c r="BP1429" i="10"/>
  <c r="BO1467" i="10"/>
  <c r="BO1485" i="10"/>
  <c r="BP1500" i="10"/>
  <c r="BP1514" i="10"/>
  <c r="BP1522" i="10"/>
  <c r="BO1559" i="10"/>
  <c r="BO1566" i="10"/>
  <c r="BP1598" i="10"/>
  <c r="BP1678" i="10"/>
  <c r="BP1691" i="10"/>
  <c r="BP1806" i="10"/>
  <c r="BO1822" i="10"/>
  <c r="BP1889" i="10"/>
  <c r="BO1906" i="10"/>
  <c r="BO1923" i="10"/>
  <c r="BP1989" i="10"/>
  <c r="BO2006" i="10"/>
  <c r="BP2037" i="10"/>
  <c r="BP2046" i="10"/>
  <c r="BP2138" i="10"/>
  <c r="BO2155" i="10"/>
  <c r="BP2286" i="10"/>
  <c r="BP2294" i="10"/>
  <c r="BO2302" i="10"/>
  <c r="BP2311" i="10"/>
  <c r="BP2337" i="10"/>
  <c r="BP2346" i="10"/>
  <c r="BO2446" i="10"/>
  <c r="BP2486" i="10"/>
  <c r="BP2520" i="10"/>
  <c r="BP2570" i="10"/>
  <c r="BP2578" i="10"/>
  <c r="BP2663" i="10"/>
  <c r="BP2715" i="10"/>
  <c r="BP2723" i="10"/>
  <c r="BO2740" i="10"/>
  <c r="BO2747" i="10"/>
  <c r="BP2857" i="10"/>
  <c r="BP2882" i="10"/>
  <c r="BO2890" i="10"/>
  <c r="BP2898" i="10"/>
  <c r="BO3063" i="10"/>
  <c r="BP3100" i="10"/>
  <c r="BO3115" i="10"/>
  <c r="BO3138" i="10"/>
  <c r="BP3185" i="10"/>
  <c r="BP3282" i="10"/>
  <c r="BP3338" i="10"/>
  <c r="BP3355" i="10"/>
  <c r="BO3394" i="10"/>
  <c r="BP3494" i="10"/>
  <c r="BO3518" i="10"/>
  <c r="BP3573" i="10"/>
  <c r="BP3590" i="10"/>
  <c r="BO3590" i="10"/>
  <c r="BO3674" i="10"/>
  <c r="BO3700" i="10"/>
  <c r="BO3724" i="10"/>
  <c r="BO3805" i="10"/>
  <c r="BP3836" i="10"/>
  <c r="BO3869" i="10"/>
  <c r="BP3869" i="10"/>
  <c r="BP4580" i="10"/>
  <c r="BP4647" i="10"/>
  <c r="BO4647" i="10"/>
  <c r="BO4664" i="10"/>
  <c r="BP4886" i="10"/>
  <c r="BP4949" i="10"/>
  <c r="BO4949" i="10"/>
  <c r="BO5039" i="10"/>
  <c r="BP5148" i="10"/>
  <c r="BP5157" i="10"/>
  <c r="BO5175" i="10"/>
  <c r="BP5279" i="10"/>
  <c r="BP5289" i="10"/>
  <c r="BP5456" i="10"/>
  <c r="BP5510" i="10"/>
  <c r="BP5969" i="10"/>
  <c r="BP6070" i="10"/>
  <c r="BP6519" i="10"/>
  <c r="BO6519" i="10"/>
  <c r="BO6827" i="10"/>
  <c r="BP6921" i="10"/>
  <c r="BO7128" i="10"/>
  <c r="BO7272" i="10"/>
  <c r="BP7279" i="10"/>
  <c r="BP7288" i="10"/>
  <c r="BO7288" i="10"/>
  <c r="BO7871" i="10"/>
  <c r="BO7879" i="10"/>
  <c r="BO8764" i="10"/>
  <c r="BP8823" i="10"/>
  <c r="BO8823" i="10"/>
  <c r="BP257" i="10"/>
  <c r="BP447" i="10"/>
  <c r="BP545" i="10"/>
  <c r="BP1142" i="10"/>
  <c r="BO1213" i="10"/>
  <c r="BP1459" i="10"/>
  <c r="BP2180" i="10"/>
  <c r="BP2278" i="10"/>
  <c r="BP2455" i="10"/>
  <c r="BP2707" i="10"/>
  <c r="BO2782" i="10"/>
  <c r="BP2914" i="10"/>
  <c r="BP2940" i="10"/>
  <c r="BP2949" i="10"/>
  <c r="BO2949" i="10"/>
  <c r="BO3146" i="10"/>
  <c r="BP3146" i="10"/>
  <c r="BP3186" i="10"/>
  <c r="BO3186" i="10"/>
  <c r="BP3251" i="10"/>
  <c r="BP3259" i="10"/>
  <c r="BO3306" i="10"/>
  <c r="BO3331" i="10"/>
  <c r="BO3386" i="10"/>
  <c r="BP3386" i="10"/>
  <c r="BO3486" i="10"/>
  <c r="BP3518" i="10"/>
  <c r="BO3549" i="10"/>
  <c r="BP3566" i="10"/>
  <c r="BP3625" i="10"/>
  <c r="BP3674" i="10"/>
  <c r="BP3691" i="10"/>
  <c r="BP3700" i="10"/>
  <c r="BO3798" i="10"/>
  <c r="BO3852" i="10"/>
  <c r="BP3861" i="10"/>
  <c r="BP3886" i="10"/>
  <c r="BO3902" i="10"/>
  <c r="BP3911" i="10"/>
  <c r="BP3920" i="10"/>
  <c r="BO3920" i="10"/>
  <c r="BP4008" i="10"/>
  <c r="BP4043" i="10"/>
  <c r="BO4077" i="10"/>
  <c r="BP4126" i="10"/>
  <c r="BO4142" i="10"/>
  <c r="BP4277" i="10"/>
  <c r="BO4277" i="10"/>
  <c r="BP4336" i="10"/>
  <c r="BP4613" i="10"/>
  <c r="BP4657" i="10"/>
  <c r="BO4657" i="10"/>
  <c r="BP4864" i="10"/>
  <c r="BP4909" i="10"/>
  <c r="BP5039" i="10"/>
  <c r="BP5175" i="10"/>
  <c r="BP5236" i="10"/>
  <c r="BP5305" i="10"/>
  <c r="BO5447" i="10"/>
  <c r="BP5674" i="10"/>
  <c r="BP5691" i="10"/>
  <c r="BP5717" i="10"/>
  <c r="BP5994" i="10"/>
  <c r="BP6318" i="10"/>
  <c r="BP7493" i="10"/>
  <c r="BO7493" i="10"/>
  <c r="BO8603" i="10"/>
  <c r="BP8603" i="10"/>
  <c r="BP8632" i="10"/>
  <c r="BO8632" i="10"/>
  <c r="BP8738" i="10"/>
  <c r="BO8738" i="10"/>
  <c r="BP8755" i="10"/>
  <c r="BP8773" i="10"/>
  <c r="BO8773" i="10"/>
  <c r="BP8781" i="10"/>
  <c r="W15" i="6"/>
  <c r="BO152" i="10"/>
  <c r="BO296" i="10"/>
  <c r="BP600" i="10"/>
  <c r="BP702" i="10"/>
  <c r="BO779" i="10"/>
  <c r="BP21" i="10"/>
  <c r="BP71" i="10"/>
  <c r="BP235" i="10"/>
  <c r="BP296" i="10"/>
  <c r="BP424" i="10"/>
  <c r="BP440" i="10"/>
  <c r="BP825" i="10"/>
  <c r="BP893" i="10"/>
  <c r="BO977" i="10"/>
  <c r="BP1006" i="10"/>
  <c r="BP1052" i="10"/>
  <c r="BP1120" i="10"/>
  <c r="BP1127" i="10"/>
  <c r="BP1150" i="10"/>
  <c r="BP1159" i="10"/>
  <c r="BO1227" i="10"/>
  <c r="BP1227" i="10"/>
  <c r="BP1360" i="10"/>
  <c r="BP1485" i="10"/>
  <c r="BP1545" i="10"/>
  <c r="BP1574" i="10"/>
  <c r="BP1656" i="10"/>
  <c r="BP1906" i="10"/>
  <c r="BP1940" i="10"/>
  <c r="BP2071" i="10"/>
  <c r="W7" i="6"/>
  <c r="Y9" i="6"/>
  <c r="AC21" i="6"/>
  <c r="BP30" i="10"/>
  <c r="BP46" i="10"/>
  <c r="BP160" i="10"/>
  <c r="BP226" i="10"/>
  <c r="BO242" i="10"/>
  <c r="BP280" i="10"/>
  <c r="BP305" i="10"/>
  <c r="BO351" i="10"/>
  <c r="BP376" i="10"/>
  <c r="BO401" i="10"/>
  <c r="BO425" i="10"/>
  <c r="BO433" i="10"/>
  <c r="BP458" i="10"/>
  <c r="BP474" i="10"/>
  <c r="BP483" i="10"/>
  <c r="BO490" i="10"/>
  <c r="BP507" i="10"/>
  <c r="BO531" i="10"/>
  <c r="BO569" i="10"/>
  <c r="BP577" i="10"/>
  <c r="BP592" i="10"/>
  <c r="BO647" i="10"/>
  <c r="BP694" i="10"/>
  <c r="BO712" i="10"/>
  <c r="BP712" i="10"/>
  <c r="BP772" i="10"/>
  <c r="BP862" i="10"/>
  <c r="BP869" i="10"/>
  <c r="BP923" i="10"/>
  <c r="BP962" i="10"/>
  <c r="BP977" i="10"/>
  <c r="BP1022" i="10"/>
  <c r="BP1114" i="10"/>
  <c r="BO1221" i="10"/>
  <c r="BP1221" i="10"/>
  <c r="BO1289" i="10"/>
  <c r="BP1313" i="10"/>
  <c r="BP1345" i="10"/>
  <c r="BO1369" i="10"/>
  <c r="BP1369" i="10"/>
  <c r="BP1468" i="10"/>
  <c r="BP1551" i="10"/>
  <c r="BP1567" i="10"/>
  <c r="BP1631" i="10"/>
  <c r="BP1692" i="10"/>
  <c r="BO1699" i="10"/>
  <c r="BP1699" i="10"/>
  <c r="BP1716" i="10"/>
  <c r="BP1725" i="10"/>
  <c r="BP1881" i="10"/>
  <c r="BP1898" i="10"/>
  <c r="BP1982" i="10"/>
  <c r="BP2030" i="10"/>
  <c r="BO2055" i="10"/>
  <c r="BO2113" i="10"/>
  <c r="BP2121" i="10"/>
  <c r="BP2130" i="10"/>
  <c r="BP2246" i="10"/>
  <c r="BP2262" i="10"/>
  <c r="BO2270" i="10"/>
  <c r="BP2312" i="10"/>
  <c r="BO2346" i="10"/>
  <c r="BP2440" i="10"/>
  <c r="BP2556" i="10"/>
  <c r="BO2638" i="10"/>
  <c r="BO2699" i="10"/>
  <c r="BP2766" i="10"/>
  <c r="BP2774" i="10"/>
  <c r="BP2791" i="10"/>
  <c r="BO2816" i="10"/>
  <c r="BO2841" i="10"/>
  <c r="BP2849" i="10"/>
  <c r="BP2874" i="10"/>
  <c r="BP3131" i="10"/>
  <c r="BP3170" i="10"/>
  <c r="BO3243" i="10"/>
  <c r="BP3306" i="10"/>
  <c r="BP3323" i="10"/>
  <c r="BP3339" i="10"/>
  <c r="BO3370" i="10"/>
  <c r="BP3486" i="10"/>
  <c r="BP3634" i="10"/>
  <c r="BP3682" i="10"/>
  <c r="BP3741" i="10"/>
  <c r="BP3798" i="10"/>
  <c r="BP4061" i="10"/>
  <c r="BP4093" i="10"/>
  <c r="BP4304" i="10"/>
  <c r="BO4312" i="10"/>
  <c r="BP4329" i="10"/>
  <c r="BP4565" i="10"/>
  <c r="BO4573" i="10"/>
  <c r="BP4589" i="10"/>
  <c r="BP4614" i="10"/>
  <c r="BO4614" i="10"/>
  <c r="BO4639" i="10"/>
  <c r="BP4821" i="10"/>
  <c r="BP4838" i="10"/>
  <c r="BO4879" i="10"/>
  <c r="BP4942" i="10"/>
  <c r="BO4942" i="10"/>
  <c r="BP5015" i="10"/>
  <c r="BP5023" i="10"/>
  <c r="BP5032" i="10"/>
  <c r="BP5149" i="10"/>
  <c r="BP5176" i="10"/>
  <c r="BO5176" i="10"/>
  <c r="BP5280" i="10"/>
  <c r="BP5501" i="10"/>
  <c r="BO5536" i="10"/>
  <c r="BP5536" i="10"/>
  <c r="BO5544" i="10"/>
  <c r="BP5735" i="10"/>
  <c r="BP5863" i="10"/>
  <c r="BP5925" i="10"/>
  <c r="BP5952" i="10"/>
  <c r="BP6062" i="10"/>
  <c r="BO6328" i="10"/>
  <c r="BP6363" i="10"/>
  <c r="BO6738" i="10"/>
  <c r="BP6897" i="10"/>
  <c r="BP7326" i="10"/>
  <c r="BP7853" i="10"/>
  <c r="BP7896" i="10"/>
  <c r="BP8076" i="10"/>
  <c r="BO8076" i="10"/>
  <c r="BP8467" i="10"/>
  <c r="BP8586" i="10"/>
  <c r="BP45" i="10"/>
  <c r="BP136" i="10"/>
  <c r="BP225" i="10"/>
  <c r="BP287" i="10"/>
  <c r="BO328" i="10"/>
  <c r="BP576" i="10"/>
  <c r="BP591" i="10"/>
  <c r="BP771" i="10"/>
  <c r="BP80" i="10"/>
  <c r="BP177" i="10"/>
  <c r="BP193" i="10"/>
  <c r="BP457" i="10"/>
  <c r="BP473" i="10"/>
  <c r="BP530" i="10"/>
  <c r="BP749" i="10"/>
  <c r="BO1037" i="10"/>
  <c r="BP1135" i="10"/>
  <c r="BP1265" i="10"/>
  <c r="BP1281" i="10"/>
  <c r="BP1305" i="10"/>
  <c r="BP1328" i="10"/>
  <c r="BP1352" i="10"/>
  <c r="BP1368" i="10"/>
  <c r="BP1422" i="10"/>
  <c r="BP1438" i="10"/>
  <c r="BP1477" i="10"/>
  <c r="BP1507" i="10"/>
  <c r="BO1583" i="10"/>
  <c r="BP1583" i="10"/>
  <c r="BP2062" i="10"/>
  <c r="BP2329" i="10"/>
  <c r="AC18" i="6"/>
  <c r="Y21" i="6"/>
  <c r="BP55" i="10"/>
  <c r="BO81" i="10"/>
  <c r="BP122" i="10"/>
  <c r="BO202" i="10"/>
  <c r="BO227" i="10"/>
  <c r="BO265" i="10"/>
  <c r="BP273" i="10"/>
  <c r="BO281" i="10"/>
  <c r="BP289" i="10"/>
  <c r="BO385" i="10"/>
  <c r="BO466" i="10"/>
  <c r="BP508" i="10"/>
  <c r="BP516" i="10"/>
  <c r="BO561" i="10"/>
  <c r="BO616" i="10"/>
  <c r="BO640" i="10"/>
  <c r="BP750" i="10"/>
  <c r="BO764" i="10"/>
  <c r="BO848" i="10"/>
  <c r="BO870" i="10"/>
  <c r="BP1014" i="10"/>
  <c r="BO1014" i="10"/>
  <c r="BP1045" i="10"/>
  <c r="BO1160" i="10"/>
  <c r="BP1250" i="10"/>
  <c r="BO1274" i="10"/>
  <c r="BP1306" i="10"/>
  <c r="BP1337" i="10"/>
  <c r="BO1445" i="10"/>
  <c r="BP1486" i="10"/>
  <c r="BO1523" i="10"/>
  <c r="BP1546" i="10"/>
  <c r="BO1632" i="10"/>
  <c r="BP1641" i="10"/>
  <c r="BP1657" i="10"/>
  <c r="BP1679" i="10"/>
  <c r="BO1700" i="10"/>
  <c r="BO1717" i="10"/>
  <c r="BP1742" i="10"/>
  <c r="BP1776" i="10"/>
  <c r="BP1864" i="10"/>
  <c r="BP1907" i="10"/>
  <c r="BP1916" i="10"/>
  <c r="BP1941" i="10"/>
  <c r="BP1975" i="10"/>
  <c r="BP1990" i="10"/>
  <c r="BO2039" i="10"/>
  <c r="BP2055" i="10"/>
  <c r="BP2139" i="10"/>
  <c r="BP2148" i="10"/>
  <c r="BO2165" i="10"/>
  <c r="BO2231" i="10"/>
  <c r="BP2239" i="10"/>
  <c r="BO2271" i="10"/>
  <c r="BP2279" i="10"/>
  <c r="BO2296" i="10"/>
  <c r="BO2339" i="10"/>
  <c r="BP2373" i="10"/>
  <c r="BP2406" i="10"/>
  <c r="BO2415" i="10"/>
  <c r="BP2423" i="10"/>
  <c r="BP2432" i="10"/>
  <c r="BO2465" i="10"/>
  <c r="BO2473" i="10"/>
  <c r="BO2564" i="10"/>
  <c r="BO2606" i="10"/>
  <c r="BO2615" i="10"/>
  <c r="BP2708" i="10"/>
  <c r="BP2716" i="10"/>
  <c r="BP2741" i="10"/>
  <c r="BP2758" i="10"/>
  <c r="BP2783" i="10"/>
  <c r="BO2834" i="10"/>
  <c r="BO2850" i="10"/>
  <c r="BO2859" i="10"/>
  <c r="BO2875" i="10"/>
  <c r="BP2883" i="10"/>
  <c r="BO2891" i="10"/>
  <c r="BP2907" i="10"/>
  <c r="BP2915" i="10"/>
  <c r="BO2997" i="10"/>
  <c r="BO3022" i="10"/>
  <c r="BP3030" i="10"/>
  <c r="BO3056" i="10"/>
  <c r="BO3163" i="10"/>
  <c r="BP3163" i="10"/>
  <c r="BP3220" i="10"/>
  <c r="BO3244" i="10"/>
  <c r="BP3260" i="10"/>
  <c r="BO3268" i="10"/>
  <c r="BP3275" i="10"/>
  <c r="BP3299" i="10"/>
  <c r="BO3348" i="10"/>
  <c r="BP3356" i="10"/>
  <c r="BP3378" i="10"/>
  <c r="BO3396" i="10"/>
  <c r="BP3535" i="10"/>
  <c r="BO3550" i="10"/>
  <c r="BP3659" i="10"/>
  <c r="BP3675" i="10"/>
  <c r="BP3692" i="10"/>
  <c r="BP3806" i="10"/>
  <c r="BP3830" i="10"/>
  <c r="BO3837" i="10"/>
  <c r="BO4044" i="10"/>
  <c r="BP4044" i="10"/>
  <c r="BP4297" i="10"/>
  <c r="BO4313" i="10"/>
  <c r="BP4353" i="10"/>
  <c r="BO4550" i="10"/>
  <c r="BP4558" i="10"/>
  <c r="BP4573" i="10"/>
  <c r="BP4639" i="10"/>
  <c r="BO4775" i="10"/>
  <c r="BO4789" i="10"/>
  <c r="BO4830" i="10"/>
  <c r="BO4865" i="10"/>
  <c r="BP4879" i="10"/>
  <c r="BP5141" i="10"/>
  <c r="BP5219" i="10"/>
  <c r="BP5237" i="10"/>
  <c r="BO5263" i="10"/>
  <c r="BP5439" i="10"/>
  <c r="BO5528" i="10"/>
  <c r="BP5692" i="10"/>
  <c r="BO5710" i="10"/>
  <c r="BP5718" i="10"/>
  <c r="BO5758" i="10"/>
  <c r="BO5943" i="10"/>
  <c r="BP5962" i="10"/>
  <c r="BP5995" i="10"/>
  <c r="BP6011" i="10"/>
  <c r="BO6011" i="10"/>
  <c r="BO6248" i="10"/>
  <c r="BP6257" i="10"/>
  <c r="BP6311" i="10"/>
  <c r="BP6345" i="10"/>
  <c r="BO6730" i="10"/>
  <c r="BP6873" i="10"/>
  <c r="BO6873" i="10"/>
  <c r="BO7816" i="10"/>
  <c r="BO7978" i="10"/>
  <c r="BP8238" i="10"/>
  <c r="BP8263" i="10"/>
  <c r="BP8298" i="10"/>
  <c r="BO8298" i="10"/>
  <c r="BO8351" i="10"/>
  <c r="BP8351" i="10"/>
  <c r="BO8440" i="10"/>
  <c r="BO8722" i="10"/>
  <c r="BP8722" i="10"/>
  <c r="BP18" i="10"/>
  <c r="BP34" i="10"/>
  <c r="BO75" i="10"/>
  <c r="BP84" i="10"/>
  <c r="BO106" i="10"/>
  <c r="BO167" i="10"/>
  <c r="BO176" i="10"/>
  <c r="BP184" i="10"/>
  <c r="BP221" i="10"/>
  <c r="BO245" i="10"/>
  <c r="BO260" i="10"/>
  <c r="BO276" i="10"/>
  <c r="BO284" i="10"/>
  <c r="BP292" i="10"/>
  <c r="BO316" i="10"/>
  <c r="BP330" i="10"/>
  <c r="BO345" i="10"/>
  <c r="BP360" i="10"/>
  <c r="BP393" i="10"/>
  <c r="BP416" i="10"/>
  <c r="BP439" i="10"/>
  <c r="BP455" i="10"/>
  <c r="BO471" i="10"/>
  <c r="BP526" i="10"/>
  <c r="BP535" i="10"/>
  <c r="BP542" i="10"/>
  <c r="BP550" i="10"/>
  <c r="BO610" i="10"/>
  <c r="BP618" i="10"/>
  <c r="BP625" i="10"/>
  <c r="BO641" i="10"/>
  <c r="BO656" i="10"/>
  <c r="BO671" i="10"/>
  <c r="BP739" i="10"/>
  <c r="BO761" i="10"/>
  <c r="BO768" i="10"/>
  <c r="BO776" i="10"/>
  <c r="BP784" i="10"/>
  <c r="BP799" i="10"/>
  <c r="BP821" i="10"/>
  <c r="BP835" i="10"/>
  <c r="BP856" i="10"/>
  <c r="BP935" i="10"/>
  <c r="BO942" i="10"/>
  <c r="BP992" i="10"/>
  <c r="BP1066" i="10"/>
  <c r="BP1095" i="10"/>
  <c r="BP1103" i="10"/>
  <c r="BP1129" i="10"/>
  <c r="BP1151" i="10"/>
  <c r="BO1169" i="10"/>
  <c r="BP1190" i="10"/>
  <c r="BP1225" i="10"/>
  <c r="BO1300" i="10"/>
  <c r="BP1336" i="10"/>
  <c r="BO1344" i="10"/>
  <c r="BO1367" i="10"/>
  <c r="BP1397" i="10"/>
  <c r="BP1405" i="10"/>
  <c r="BO1447" i="10"/>
  <c r="BO1454" i="10"/>
  <c r="BP1463" i="10"/>
  <c r="BP1487" i="10"/>
  <c r="BO1508" i="10"/>
  <c r="BP1515" i="10"/>
  <c r="BP1604" i="10"/>
  <c r="BP1621" i="10"/>
  <c r="BO1637" i="10"/>
  <c r="BO1653" i="10"/>
  <c r="BO1702" i="10"/>
  <c r="BP1759" i="10"/>
  <c r="BO1783" i="10"/>
  <c r="BP1813" i="10"/>
  <c r="BP1838" i="10"/>
  <c r="BO1893" i="10"/>
  <c r="BP1960" i="10"/>
  <c r="BP1969" i="10"/>
  <c r="BP2015" i="10"/>
  <c r="BP2024" i="10"/>
  <c r="BO2056" i="10"/>
  <c r="BO2064" i="10"/>
  <c r="BP2081" i="10"/>
  <c r="BP2090" i="10"/>
  <c r="BP2098" i="10"/>
  <c r="BO2164" i="10"/>
  <c r="BO2179" i="10"/>
  <c r="BP2228" i="10"/>
  <c r="BO2243" i="10"/>
  <c r="BP2251" i="10"/>
  <c r="BO2259" i="10"/>
  <c r="BP2316" i="10"/>
  <c r="BO2365" i="10"/>
  <c r="BP2380" i="10"/>
  <c r="BP2388" i="10"/>
  <c r="BP2397" i="10"/>
  <c r="BO2414" i="10"/>
  <c r="BO2422" i="10"/>
  <c r="BP2523" i="10"/>
  <c r="BP2572" i="10"/>
  <c r="BO2605" i="10"/>
  <c r="BP2622" i="10"/>
  <c r="BP2652" i="10"/>
  <c r="BP2661" i="10"/>
  <c r="BP2678" i="10"/>
  <c r="BO2687" i="10"/>
  <c r="BP2743" i="10"/>
  <c r="BO2878" i="10"/>
  <c r="BP3034" i="10"/>
  <c r="BO3067" i="10"/>
  <c r="BO3075" i="10"/>
  <c r="BP3140" i="10"/>
  <c r="BO3156" i="10"/>
  <c r="BO3240" i="10"/>
  <c r="BP3247" i="10"/>
  <c r="BO3255" i="10"/>
  <c r="BP3270" i="10"/>
  <c r="BP3341" i="10"/>
  <c r="BO3364" i="10"/>
  <c r="BP3433" i="10"/>
  <c r="BO3440" i="10"/>
  <c r="BO3583" i="10"/>
  <c r="BO3597" i="10"/>
  <c r="BO3638" i="10"/>
  <c r="BO3662" i="10"/>
  <c r="BP3677" i="10"/>
  <c r="BO3685" i="10"/>
  <c r="BP3711" i="10"/>
  <c r="BO3749" i="10"/>
  <c r="BP3817" i="10"/>
  <c r="BP3855" i="10"/>
  <c r="BP3912" i="10"/>
  <c r="BP3927" i="10"/>
  <c r="BP3936" i="10"/>
  <c r="BP3974" i="10"/>
  <c r="BP3997" i="10"/>
  <c r="BO4046" i="10"/>
  <c r="BO4135" i="10"/>
  <c r="BO4143" i="10"/>
  <c r="BO4168" i="10"/>
  <c r="BO4185" i="10"/>
  <c r="BO4258" i="10"/>
  <c r="BP4338" i="10"/>
  <c r="BP4427" i="10"/>
  <c r="BP4476" i="10"/>
  <c r="BP4485" i="10"/>
  <c r="BO4536" i="10"/>
  <c r="BP4544" i="10"/>
  <c r="BP4577" i="10"/>
  <c r="BO4577" i="10"/>
  <c r="BP4665" i="10"/>
  <c r="BP4674" i="10"/>
  <c r="BO4715" i="10"/>
  <c r="BP4880" i="10"/>
  <c r="BP4895" i="10"/>
  <c r="BP4964" i="10"/>
  <c r="BP4979" i="10"/>
  <c r="BP4995" i="10"/>
  <c r="BO5009" i="10"/>
  <c r="BP5024" i="10"/>
  <c r="BO5040" i="10"/>
  <c r="BO5113" i="10"/>
  <c r="BP5120" i="10"/>
  <c r="BP5137" i="10"/>
  <c r="BP5171" i="10"/>
  <c r="BO5221" i="10"/>
  <c r="BP5298" i="10"/>
  <c r="BP5485" i="10"/>
  <c r="BP5503" i="10"/>
  <c r="BO5537" i="10"/>
  <c r="BP5553" i="10"/>
  <c r="BO5620" i="10"/>
  <c r="BO5629" i="10"/>
  <c r="BO5686" i="10"/>
  <c r="BP5702" i="10"/>
  <c r="BO5827" i="10"/>
  <c r="BP5843" i="10"/>
  <c r="BP5860" i="10"/>
  <c r="BP5954" i="10"/>
  <c r="BO6072" i="10"/>
  <c r="BP6098" i="10"/>
  <c r="BO6107" i="10"/>
  <c r="BO6125" i="10"/>
  <c r="BP6141" i="10"/>
  <c r="BO6141" i="10"/>
  <c r="BP6315" i="10"/>
  <c r="BO6368" i="10"/>
  <c r="BP6368" i="10"/>
  <c r="BO6385" i="10"/>
  <c r="BO6449" i="10"/>
  <c r="BP6449" i="10"/>
  <c r="BP6466" i="10"/>
  <c r="BO6502" i="10"/>
  <c r="BO6571" i="10"/>
  <c r="BP6571" i="10"/>
  <c r="BO6735" i="10"/>
  <c r="BP6769" i="10"/>
  <c r="BO6820" i="10"/>
  <c r="BP6865" i="10"/>
  <c r="BP7133" i="10"/>
  <c r="BO7231" i="10"/>
  <c r="BP7363" i="10"/>
  <c r="BP7380" i="10"/>
  <c r="BP7664" i="10"/>
  <c r="BO7776" i="10"/>
  <c r="BO7786" i="10"/>
  <c r="BO7810" i="10"/>
  <c r="BP8166" i="10"/>
  <c r="BO8175" i="10"/>
  <c r="BO8329" i="10"/>
  <c r="BO8398" i="10"/>
  <c r="BO8496" i="10"/>
  <c r="BO8678" i="10"/>
  <c r="BP8678" i="10"/>
  <c r="BO8697" i="10"/>
  <c r="BP8730" i="10"/>
  <c r="BP9392" i="10"/>
  <c r="BO9408" i="10"/>
  <c r="BO9766" i="10"/>
  <c r="BO9855" i="10"/>
  <c r="BP9902" i="10"/>
  <c r="BO9902" i="10"/>
  <c r="BP2541" i="10"/>
  <c r="BO2573" i="10"/>
  <c r="BO2623" i="10"/>
  <c r="BO2776" i="10"/>
  <c r="BO2808" i="10"/>
  <c r="BO2863" i="10"/>
  <c r="BO2980" i="10"/>
  <c r="BO3035" i="10"/>
  <c r="BO3060" i="10"/>
  <c r="BO3089" i="10"/>
  <c r="BP3089" i="10"/>
  <c r="BO3202" i="10"/>
  <c r="BO3342" i="10"/>
  <c r="BO3387" i="10"/>
  <c r="BO3474" i="10"/>
  <c r="BO3614" i="10"/>
  <c r="BO3670" i="10"/>
  <c r="BO3695" i="10"/>
  <c r="BP3872" i="10"/>
  <c r="BP3982" i="10"/>
  <c r="BO4038" i="10"/>
  <c r="BO4055" i="10"/>
  <c r="BO4274" i="10"/>
  <c r="BO4339" i="10"/>
  <c r="BO4545" i="10"/>
  <c r="BP4617" i="10"/>
  <c r="BO4633" i="10"/>
  <c r="BP4658" i="10"/>
  <c r="BO4666" i="10"/>
  <c r="BP4707" i="10"/>
  <c r="BO4755" i="10"/>
  <c r="BO4763" i="10"/>
  <c r="BO4965" i="10"/>
  <c r="BP5098" i="10"/>
  <c r="BO5239" i="10"/>
  <c r="BO5247" i="10"/>
  <c r="BO5477" i="10"/>
  <c r="BO5495" i="10"/>
  <c r="BO5521" i="10"/>
  <c r="BO5870" i="10"/>
  <c r="BP5879" i="10"/>
  <c r="BO5904" i="10"/>
  <c r="BO6227" i="10"/>
  <c r="BO6410" i="10"/>
  <c r="BO6434" i="10"/>
  <c r="BO6450" i="10"/>
  <c r="BO6511" i="10"/>
  <c r="BP6520" i="10"/>
  <c r="BO6520" i="10"/>
  <c r="BO6685" i="10"/>
  <c r="BO7734" i="10"/>
  <c r="BP7734" i="10"/>
  <c r="BP9349" i="10"/>
  <c r="BO9349" i="10"/>
  <c r="BO2713" i="10"/>
  <c r="BO2720" i="10"/>
  <c r="BO2760" i="10"/>
  <c r="BO2918" i="10"/>
  <c r="BP2965" i="10"/>
  <c r="BP3003" i="10"/>
  <c r="BO3164" i="10"/>
  <c r="BO3218" i="10"/>
  <c r="BO3226" i="10"/>
  <c r="BO3280" i="10"/>
  <c r="BO3350" i="10"/>
  <c r="BO3457" i="10"/>
  <c r="BO3500" i="10"/>
  <c r="BO3647" i="10"/>
  <c r="BO3703" i="10"/>
  <c r="BO3742" i="10"/>
  <c r="BO3750" i="10"/>
  <c r="BO3848" i="10"/>
  <c r="BP3937" i="10"/>
  <c r="BO3944" i="10"/>
  <c r="BP3944" i="10"/>
  <c r="BP3952" i="10"/>
  <c r="BO4250" i="10"/>
  <c r="BO4259" i="10"/>
  <c r="BP4387" i="10"/>
  <c r="BP4412" i="10"/>
  <c r="BO4530" i="10"/>
  <c r="BP4537" i="10"/>
  <c r="BP4602" i="10"/>
  <c r="BO4835" i="10"/>
  <c r="BO4874" i="10"/>
  <c r="BO4935" i="10"/>
  <c r="BO7126" i="10"/>
  <c r="BP7134" i="10"/>
  <c r="BP7301" i="10"/>
  <c r="BP7309" i="10"/>
  <c r="BO7328" i="10"/>
  <c r="BO7346" i="10"/>
  <c r="BO7356" i="10"/>
  <c r="BP7356" i="10"/>
  <c r="BP7656" i="10"/>
  <c r="BO7768" i="10"/>
  <c r="BP8390" i="10"/>
  <c r="BP8452" i="10"/>
  <c r="BO8705" i="10"/>
  <c r="BP9427" i="10"/>
  <c r="BO9427" i="10"/>
  <c r="BP2958" i="10"/>
  <c r="BO3172" i="10"/>
  <c r="BO3187" i="10"/>
  <c r="BO3288" i="10"/>
  <c r="BO3365" i="10"/>
  <c r="BO3492" i="10"/>
  <c r="BO3523" i="10"/>
  <c r="BO3696" i="10"/>
  <c r="BO3713" i="10"/>
  <c r="BO3774" i="10"/>
  <c r="BP3782" i="10"/>
  <c r="BO3913" i="10"/>
  <c r="BO4039" i="10"/>
  <c r="BP4112" i="10"/>
  <c r="BO4153" i="10"/>
  <c r="BO4275" i="10"/>
  <c r="BO4404" i="10"/>
  <c r="BP4437" i="10"/>
  <c r="BO4469" i="10"/>
  <c r="BP4469" i="10"/>
  <c r="BO4513" i="10"/>
  <c r="BO4626" i="10"/>
  <c r="BP4747" i="10"/>
  <c r="BO4958" i="10"/>
  <c r="BP4988" i="10"/>
  <c r="BO5003" i="10"/>
  <c r="BP5010" i="10"/>
  <c r="BO5018" i="10"/>
  <c r="BO5033" i="10"/>
  <c r="BP5091" i="10"/>
  <c r="BP5106" i="10"/>
  <c r="BO5122" i="10"/>
  <c r="BP5222" i="10"/>
  <c r="BP5273" i="10"/>
  <c r="BO5387" i="10"/>
  <c r="BP5396" i="10"/>
  <c r="BO5420" i="10"/>
  <c r="BP5427" i="10"/>
  <c r="BO5436" i="10"/>
  <c r="BP5445" i="10"/>
  <c r="BP5639" i="10"/>
  <c r="BP5662" i="10"/>
  <c r="BO5795" i="10"/>
  <c r="BP5810" i="10"/>
  <c r="BP5819" i="10"/>
  <c r="BP5853" i="10"/>
  <c r="BO5861" i="10"/>
  <c r="BO5937" i="10"/>
  <c r="BO5946" i="10"/>
  <c r="BP5946" i="10"/>
  <c r="BO6039" i="10"/>
  <c r="BP6064" i="10"/>
  <c r="BP6099" i="10"/>
  <c r="BO6246" i="10"/>
  <c r="BP6360" i="10"/>
  <c r="BP6485" i="10"/>
  <c r="BP6494" i="10"/>
  <c r="BP6659" i="10"/>
  <c r="BO6668" i="10"/>
  <c r="BP6720" i="10"/>
  <c r="BP6736" i="10"/>
  <c r="BP7031" i="10"/>
  <c r="BP7057" i="10"/>
  <c r="BP7109" i="10"/>
  <c r="BO7135" i="10"/>
  <c r="BO7215" i="10"/>
  <c r="BO7320" i="10"/>
  <c r="BO7611" i="10"/>
  <c r="BO8167" i="10"/>
  <c r="BP8176" i="10"/>
  <c r="BP8366" i="10"/>
  <c r="BP8374" i="10"/>
  <c r="BP8443" i="10"/>
  <c r="BP8471" i="10"/>
  <c r="BP9327" i="10"/>
  <c r="BO9327" i="10"/>
  <c r="BP9393" i="10"/>
  <c r="BO9690" i="10"/>
  <c r="BP3945" i="10"/>
  <c r="BO3945" i="10"/>
  <c r="BP4056" i="10"/>
  <c r="BO4056" i="10"/>
  <c r="BP5042" i="10"/>
  <c r="BO5042" i="10"/>
  <c r="BO5173" i="10"/>
  <c r="BP5173" i="10"/>
  <c r="BO5454" i="10"/>
  <c r="BP5487" i="10"/>
  <c r="BP5496" i="10"/>
  <c r="BP5596" i="10"/>
  <c r="BO5604" i="10"/>
  <c r="BO5621" i="10"/>
  <c r="BP5780" i="10"/>
  <c r="BP5788" i="10"/>
  <c r="BP5844" i="10"/>
  <c r="BP5905" i="10"/>
  <c r="BP6039" i="10"/>
  <c r="BP6255" i="10"/>
  <c r="BP6386" i="10"/>
  <c r="BP6419" i="10"/>
  <c r="BP6642" i="10"/>
  <c r="BP6745" i="10"/>
  <c r="BO7199" i="10"/>
  <c r="BP7727" i="10"/>
  <c r="BP8062" i="10"/>
  <c r="BO8062" i="10"/>
  <c r="BP8358" i="10"/>
  <c r="BP8391" i="10"/>
  <c r="BP9078" i="10"/>
  <c r="BO9078" i="10"/>
  <c r="BO20" i="10"/>
  <c r="BP28" i="10"/>
  <c r="BP36" i="10"/>
  <c r="BP52" i="10"/>
  <c r="BO77" i="10"/>
  <c r="BO130" i="10"/>
  <c r="BO161" i="10"/>
  <c r="BO186" i="10"/>
  <c r="BP200" i="10"/>
  <c r="BO207" i="10"/>
  <c r="BP224" i="10"/>
  <c r="BP247" i="10"/>
  <c r="BO255" i="10"/>
  <c r="BP262" i="10"/>
  <c r="BO270" i="10"/>
  <c r="BO318" i="10"/>
  <c r="BP370" i="10"/>
  <c r="BP378" i="10"/>
  <c r="BO497" i="10"/>
  <c r="BP521" i="10"/>
  <c r="BO605" i="10"/>
  <c r="BO627" i="10"/>
  <c r="BP635" i="10"/>
  <c r="BO650" i="10"/>
  <c r="BP720" i="10"/>
  <c r="BO770" i="10"/>
  <c r="BP815" i="10"/>
  <c r="BO871" i="10"/>
  <c r="BP901" i="10"/>
  <c r="BO916" i="10"/>
  <c r="BP930" i="10"/>
  <c r="BO960" i="10"/>
  <c r="BO975" i="10"/>
  <c r="BO981" i="10"/>
  <c r="BO995" i="10"/>
  <c r="BP1024" i="10"/>
  <c r="BO1060" i="10"/>
  <c r="BO1075" i="10"/>
  <c r="BP1111" i="10"/>
  <c r="BP1131" i="10"/>
  <c r="BP1161" i="10"/>
  <c r="BO1193" i="10"/>
  <c r="BO1248" i="10"/>
  <c r="BO1256" i="10"/>
  <c r="BO1302" i="10"/>
  <c r="BO1377" i="10"/>
  <c r="BP1427" i="10"/>
  <c r="BP1456" i="10"/>
  <c r="BO1489" i="10"/>
  <c r="BO1503" i="10"/>
  <c r="BP1552" i="10"/>
  <c r="BO1575" i="10"/>
  <c r="BO1615" i="10"/>
  <c r="BP1647" i="10"/>
  <c r="BO1662" i="10"/>
  <c r="BO1704" i="10"/>
  <c r="BP1713" i="10"/>
  <c r="BP1785" i="10"/>
  <c r="BO1840" i="10"/>
  <c r="BP1848" i="10"/>
  <c r="BO1848" i="10"/>
  <c r="BP1895" i="10"/>
  <c r="BP1905" i="10"/>
  <c r="BP1913" i="10"/>
  <c r="BP1946" i="10"/>
  <c r="BP1963" i="10"/>
  <c r="BO1971" i="10"/>
  <c r="BO1979" i="10"/>
  <c r="BP1986" i="10"/>
  <c r="BP1994" i="10"/>
  <c r="BO2084" i="10"/>
  <c r="BO2100" i="10"/>
  <c r="BO2109" i="10"/>
  <c r="BP2197" i="10"/>
  <c r="BO2206" i="10"/>
  <c r="BO2335" i="10"/>
  <c r="BO2375" i="10"/>
  <c r="BP2382" i="10"/>
  <c r="BP2407" i="10"/>
  <c r="BP2574" i="10"/>
  <c r="BP2590" i="10"/>
  <c r="BP2598" i="10"/>
  <c r="BO2616" i="10"/>
  <c r="BP2616" i="10"/>
  <c r="BP2647" i="10"/>
  <c r="BP2671" i="10"/>
  <c r="BP2721" i="10"/>
  <c r="BO2738" i="10"/>
  <c r="BO2745" i="10"/>
  <c r="BP2761" i="10"/>
  <c r="BO2770" i="10"/>
  <c r="BP2786" i="10"/>
  <c r="BP2809" i="10"/>
  <c r="BP2919" i="10"/>
  <c r="BO2958" i="10"/>
  <c r="BP2981" i="10"/>
  <c r="BO2995" i="10"/>
  <c r="BP2995" i="10"/>
  <c r="BO3020" i="10"/>
  <c r="BO3037" i="10"/>
  <c r="BP3045" i="10"/>
  <c r="BP3328" i="10"/>
  <c r="BP3458" i="10"/>
  <c r="BP3531" i="10"/>
  <c r="BP3553" i="10"/>
  <c r="BP3615" i="10"/>
  <c r="BP3632" i="10"/>
  <c r="BP3640" i="10"/>
  <c r="BO3736" i="10"/>
  <c r="BP3751" i="10"/>
  <c r="BO3782" i="10"/>
  <c r="BP3826" i="10"/>
  <c r="BP3865" i="10"/>
  <c r="BP3873" i="10"/>
  <c r="BP3905" i="10"/>
  <c r="BO4105" i="10"/>
  <c r="BP4228" i="10"/>
  <c r="BP4251" i="10"/>
  <c r="BP4260" i="10"/>
  <c r="BP4284" i="10"/>
  <c r="BP4308" i="10"/>
  <c r="BP4380" i="10"/>
  <c r="BP4388" i="10"/>
  <c r="BP4413" i="10"/>
  <c r="BP4421" i="10"/>
  <c r="BO4437" i="10"/>
  <c r="BP4461" i="10"/>
  <c r="BP4531" i="10"/>
  <c r="BP4546" i="10"/>
  <c r="BP4595" i="10"/>
  <c r="BP4618" i="10"/>
  <c r="BP4650" i="10"/>
  <c r="BP4836" i="10"/>
  <c r="BP4936" i="10"/>
  <c r="BP4951" i="10"/>
  <c r="BP4981" i="10"/>
  <c r="BP4989" i="10"/>
  <c r="BP5011" i="10"/>
  <c r="BP5099" i="10"/>
  <c r="BP5317" i="10"/>
  <c r="BP5349" i="10"/>
  <c r="BP5397" i="10"/>
  <c r="BP5428" i="10"/>
  <c r="BP5454" i="10"/>
  <c r="BP5589" i="10"/>
  <c r="BP5631" i="10"/>
  <c r="BP5647" i="10"/>
  <c r="BP5655" i="10"/>
  <c r="BP5889" i="10"/>
  <c r="BP6015" i="10"/>
  <c r="BP6495" i="10"/>
  <c r="BP6504" i="10"/>
  <c r="BO6504" i="10"/>
  <c r="BP6721" i="10"/>
  <c r="BP6763" i="10"/>
  <c r="BO6763" i="10"/>
  <c r="BP6804" i="10"/>
  <c r="BP6813" i="10"/>
  <c r="BO6813" i="10"/>
  <c r="BP7040" i="10"/>
  <c r="BO7058" i="10"/>
  <c r="BP7058" i="10"/>
  <c r="BO7109" i="10"/>
  <c r="BP7127" i="10"/>
  <c r="BO7224" i="10"/>
  <c r="BO7567" i="10"/>
  <c r="BP7576" i="10"/>
  <c r="BO7620" i="10"/>
  <c r="BO7638" i="10"/>
  <c r="BP7693" i="10"/>
  <c r="BP8091" i="10"/>
  <c r="BP8109" i="10"/>
  <c r="BP8135" i="10"/>
  <c r="BP8159" i="10"/>
  <c r="BO8177" i="10"/>
  <c r="BP8177" i="10"/>
  <c r="BP8383" i="10"/>
  <c r="BO8418" i="10"/>
  <c r="BP8418" i="10"/>
  <c r="BP9053" i="10"/>
  <c r="BO9053" i="10"/>
  <c r="BP9114" i="10"/>
  <c r="BP9133" i="10"/>
  <c r="BP53" i="10"/>
  <c r="BO60" i="10"/>
  <c r="BO69" i="10"/>
  <c r="BO170" i="10"/>
  <c r="BP201" i="10"/>
  <c r="BP234" i="10"/>
  <c r="BO241" i="10"/>
  <c r="BO248" i="10"/>
  <c r="BO302" i="10"/>
  <c r="BO311" i="10"/>
  <c r="BO325" i="10"/>
  <c r="BO340" i="10"/>
  <c r="BO395" i="10"/>
  <c r="BO465" i="10"/>
  <c r="BO482" i="10"/>
  <c r="BP514" i="10"/>
  <c r="BO613" i="10"/>
  <c r="BO721" i="10"/>
  <c r="BO735" i="10"/>
  <c r="BO756" i="10"/>
  <c r="BP778" i="10"/>
  <c r="BP794" i="10"/>
  <c r="BO851" i="10"/>
  <c r="BO931" i="10"/>
  <c r="BP968" i="10"/>
  <c r="BO1069" i="10"/>
  <c r="BO1124" i="10"/>
  <c r="BP1201" i="10"/>
  <c r="BO1215" i="10"/>
  <c r="BP1279" i="10"/>
  <c r="BP1309" i="10"/>
  <c r="BO1346" i="10"/>
  <c r="BO1362" i="10"/>
  <c r="BO1435" i="10"/>
  <c r="BO1540" i="10"/>
  <c r="BO1640" i="10"/>
  <c r="BP1669" i="10"/>
  <c r="BO1676" i="10"/>
  <c r="BO1689" i="10"/>
  <c r="BO1770" i="10"/>
  <c r="BO1914" i="10"/>
  <c r="BO1922" i="10"/>
  <c r="BO1947" i="10"/>
  <c r="BO1995" i="10"/>
  <c r="BO2067" i="10"/>
  <c r="BO2181" i="10"/>
  <c r="BP2319" i="10"/>
  <c r="BP2335" i="10"/>
  <c r="BO2383" i="10"/>
  <c r="BO2448" i="10"/>
  <c r="BO2575" i="10"/>
  <c r="BO2617" i="10"/>
  <c r="BO2633" i="10"/>
  <c r="BO2698" i="10"/>
  <c r="BP2698" i="10"/>
  <c r="BO2762" i="10"/>
  <c r="BO2810" i="10"/>
  <c r="BO2817" i="10"/>
  <c r="BO2848" i="10"/>
  <c r="BO2920" i="10"/>
  <c r="BP2951" i="10"/>
  <c r="BP3091" i="10"/>
  <c r="BP3113" i="10"/>
  <c r="BP3135" i="10"/>
  <c r="BP3150" i="10"/>
  <c r="BO3158" i="10"/>
  <c r="BO3173" i="10"/>
  <c r="BO3235" i="10"/>
  <c r="BO3313" i="10"/>
  <c r="BO3336" i="10"/>
  <c r="BP3344" i="10"/>
  <c r="BO3373" i="10"/>
  <c r="BP3380" i="10"/>
  <c r="BP3389" i="10"/>
  <c r="BP3404" i="10"/>
  <c r="BO3459" i="10"/>
  <c r="BO3467" i="10"/>
  <c r="BP3476" i="10"/>
  <c r="BP3509" i="10"/>
  <c r="BP3517" i="10"/>
  <c r="BO3569" i="10"/>
  <c r="BP3577" i="10"/>
  <c r="BP3714" i="10"/>
  <c r="BP3728" i="10"/>
  <c r="BP3736" i="10"/>
  <c r="BP3819" i="10"/>
  <c r="BP3827" i="10"/>
  <c r="BO3827" i="10"/>
  <c r="BO3906" i="10"/>
  <c r="BP3914" i="10"/>
  <c r="BP3976" i="10"/>
  <c r="BO3991" i="10"/>
  <c r="BP4023" i="10"/>
  <c r="BO4081" i="10"/>
  <c r="BO4090" i="10"/>
  <c r="BP4098" i="10"/>
  <c r="BP4113" i="10"/>
  <c r="BO4229" i="10"/>
  <c r="BP4237" i="10"/>
  <c r="BP4276" i="10"/>
  <c r="BO4285" i="10"/>
  <c r="BO4372" i="10"/>
  <c r="BO4505" i="10"/>
  <c r="BO4522" i="10"/>
  <c r="BO4619" i="10"/>
  <c r="BP4627" i="10"/>
  <c r="BP4717" i="10"/>
  <c r="BP4748" i="10"/>
  <c r="BP4757" i="10"/>
  <c r="BO4820" i="10"/>
  <c r="BO4860" i="10"/>
  <c r="BP4944" i="10"/>
  <c r="BP4959" i="10"/>
  <c r="BP4974" i="10"/>
  <c r="BP5076" i="10"/>
  <c r="BP5083" i="10"/>
  <c r="BO5115" i="10"/>
  <c r="BP5140" i="10"/>
  <c r="BP5357" i="10"/>
  <c r="BP5388" i="10"/>
  <c r="BO5398" i="10"/>
  <c r="BP5429" i="10"/>
  <c r="BP5437" i="10"/>
  <c r="BP5446" i="10"/>
  <c r="BP5488" i="10"/>
  <c r="BO5564" i="10"/>
  <c r="BP5597" i="10"/>
  <c r="BO5772" i="10"/>
  <c r="BO5804" i="10"/>
  <c r="BP5821" i="10"/>
  <c r="BO5821" i="10"/>
  <c r="BO5983" i="10"/>
  <c r="BP5990" i="10"/>
  <c r="BP6023" i="10"/>
  <c r="BO6031" i="10"/>
  <c r="BP6049" i="10"/>
  <c r="BP6083" i="10"/>
  <c r="BP6194" i="10"/>
  <c r="BO6212" i="10"/>
  <c r="BO6275" i="10"/>
  <c r="BP6327" i="10"/>
  <c r="BP6334" i="10"/>
  <c r="BO6361" i="10"/>
  <c r="BP6420" i="10"/>
  <c r="BO6444" i="10"/>
  <c r="BP6626" i="10"/>
  <c r="BP6651" i="10"/>
  <c r="BP6704" i="10"/>
  <c r="BP6746" i="10"/>
  <c r="BP6788" i="10"/>
  <c r="BO6805" i="10"/>
  <c r="BP6805" i="10"/>
  <c r="BP6933" i="10"/>
  <c r="BO6949" i="10"/>
  <c r="BO7550" i="10"/>
  <c r="BP7630" i="10"/>
  <c r="BP7676" i="10"/>
  <c r="BO7676" i="10"/>
  <c r="BO8127" i="10"/>
  <c r="BP8168" i="10"/>
  <c r="BO8272" i="10"/>
  <c r="BP8359" i="10"/>
  <c r="BO8896" i="10"/>
  <c r="BO9015" i="10"/>
  <c r="BP9087" i="10"/>
  <c r="BP9124" i="10"/>
  <c r="BP9311" i="10"/>
  <c r="BO9311" i="10"/>
  <c r="BO1581" i="10"/>
  <c r="BO1603" i="10"/>
  <c r="BP1612" i="10"/>
  <c r="BO1644" i="10"/>
  <c r="BO1665" i="10"/>
  <c r="BO1686" i="10"/>
  <c r="BO1709" i="10"/>
  <c r="BO1724" i="10"/>
  <c r="BP1793" i="10"/>
  <c r="BO1815" i="10"/>
  <c r="BP1823" i="10"/>
  <c r="BO1868" i="10"/>
  <c r="BP1918" i="10"/>
  <c r="BO1933" i="10"/>
  <c r="BO1957" i="10"/>
  <c r="BO1988" i="10"/>
  <c r="BO1996" i="10"/>
  <c r="BO2042" i="10"/>
  <c r="BO2050" i="10"/>
  <c r="BP2065" i="10"/>
  <c r="BP2089" i="10"/>
  <c r="BO2161" i="10"/>
  <c r="BO2175" i="10"/>
  <c r="BO2183" i="10"/>
  <c r="BP2214" i="10"/>
  <c r="BO2238" i="10"/>
  <c r="BO2252" i="10"/>
  <c r="BO2274" i="10"/>
  <c r="BP2282" i="10"/>
  <c r="BO2299" i="10"/>
  <c r="BO2369" i="10"/>
  <c r="BO2400" i="10"/>
  <c r="BO2408" i="10"/>
  <c r="BP2462" i="10"/>
  <c r="BO2505" i="10"/>
  <c r="BP2529" i="10"/>
  <c r="BP2538" i="10"/>
  <c r="BP2546" i="10"/>
  <c r="BP2555" i="10"/>
  <c r="BP2562" i="10"/>
  <c r="BO2569" i="10"/>
  <c r="BO2592" i="10"/>
  <c r="BO2625" i="10"/>
  <c r="BP2632" i="10"/>
  <c r="BP2662" i="10"/>
  <c r="BO2670" i="10"/>
  <c r="BO2688" i="10"/>
  <c r="BP2696" i="10"/>
  <c r="BO2712" i="10"/>
  <c r="BP2734" i="10"/>
  <c r="BO2749" i="10"/>
  <c r="BP2772" i="10"/>
  <c r="BO2818" i="10"/>
  <c r="BO2825" i="10"/>
  <c r="BP2840" i="10"/>
  <c r="BP2847" i="10"/>
  <c r="BO2960" i="10"/>
  <c r="BP2967" i="10"/>
  <c r="BO3004" i="10"/>
  <c r="BP3043" i="10"/>
  <c r="BP3051" i="10"/>
  <c r="BO3074" i="10"/>
  <c r="BP3181" i="10"/>
  <c r="BO3219" i="10"/>
  <c r="BP3263" i="10"/>
  <c r="BO3310" i="10"/>
  <c r="BO3354" i="10"/>
  <c r="BO3361" i="10"/>
  <c r="BO3375" i="10"/>
  <c r="BP3412" i="10"/>
  <c r="BO3428" i="10"/>
  <c r="BO3442" i="10"/>
  <c r="BP3514" i="10"/>
  <c r="BP3542" i="10"/>
  <c r="BP3608" i="10"/>
  <c r="BP3633" i="10"/>
  <c r="BO3678" i="10"/>
  <c r="BP3694" i="10"/>
  <c r="BP3768" i="10"/>
  <c r="BP3776" i="10"/>
  <c r="BP3804" i="10"/>
  <c r="BP3812" i="10"/>
  <c r="BP3847" i="10"/>
  <c r="BP3854" i="10"/>
  <c r="BP3922" i="10"/>
  <c r="BP3951" i="10"/>
  <c r="BP4009" i="10"/>
  <c r="BP4017" i="10"/>
  <c r="BP4032" i="10"/>
  <c r="BO4063" i="10"/>
  <c r="BO4123" i="10"/>
  <c r="BO4154" i="10"/>
  <c r="BP4161" i="10"/>
  <c r="BO4193" i="10"/>
  <c r="BO4209" i="10"/>
  <c r="BP4217" i="10"/>
  <c r="BO4233" i="10"/>
  <c r="BP4262" i="10"/>
  <c r="BO4270" i="10"/>
  <c r="BP4332" i="10"/>
  <c r="BO4346" i="10"/>
  <c r="BP4354" i="10"/>
  <c r="BP4361" i="10"/>
  <c r="BO4369" i="10"/>
  <c r="BP4377" i="10"/>
  <c r="BO4400" i="10"/>
  <c r="BO4525" i="10"/>
  <c r="BP4547" i="10"/>
  <c r="BP4562" i="10"/>
  <c r="BP4569" i="10"/>
  <c r="BP4607" i="10"/>
  <c r="BO4621" i="10"/>
  <c r="BP4628" i="10"/>
  <c r="BP4659" i="10"/>
  <c r="BP4682" i="10"/>
  <c r="BP4764" i="10"/>
  <c r="BP4881" i="10"/>
  <c r="BO4889" i="10"/>
  <c r="BP5101" i="10"/>
  <c r="BO5108" i="10"/>
  <c r="BO5130" i="10"/>
  <c r="BO5160" i="10"/>
  <c r="BP5184" i="10"/>
  <c r="BO5208" i="10"/>
  <c r="BO5232" i="10"/>
  <c r="BP5241" i="10"/>
  <c r="BP5257" i="10"/>
  <c r="BO5291" i="10"/>
  <c r="BO5409" i="10"/>
  <c r="BO5432" i="10"/>
  <c r="BP5448" i="10"/>
  <c r="BO5608" i="10"/>
  <c r="BP5649" i="10"/>
  <c r="BP5687" i="10"/>
  <c r="BO5768" i="10"/>
  <c r="BO5800" i="10"/>
  <c r="BP5815" i="10"/>
  <c r="BO5873" i="10"/>
  <c r="BO5906" i="10"/>
  <c r="BO5914" i="10"/>
  <c r="BP5914" i="10"/>
  <c r="BO5938" i="10"/>
  <c r="BO5956" i="10"/>
  <c r="BO6044" i="10"/>
  <c r="BO6084" i="10"/>
  <c r="BP6109" i="10"/>
  <c r="BP6249" i="10"/>
  <c r="BP6267" i="10"/>
  <c r="BP6283" i="10"/>
  <c r="BO6365" i="10"/>
  <c r="BO6454" i="10"/>
  <c r="BO6564" i="10"/>
  <c r="BP6596" i="10"/>
  <c r="BO6613" i="10"/>
  <c r="BO6622" i="10"/>
  <c r="BP6682" i="10"/>
  <c r="BO6715" i="10"/>
  <c r="BP6823" i="10"/>
  <c r="BP6841" i="10"/>
  <c r="BO6850" i="10"/>
  <c r="BP6907" i="10"/>
  <c r="BP6996" i="10"/>
  <c r="BO7019" i="10"/>
  <c r="BO7028" i="10"/>
  <c r="BP7028" i="10"/>
  <c r="BP7077" i="10"/>
  <c r="BP7085" i="10"/>
  <c r="BO7112" i="10"/>
  <c r="BO7182" i="10"/>
  <c r="BP7200" i="10"/>
  <c r="BO7200" i="10"/>
  <c r="BO7276" i="10"/>
  <c r="BP7311" i="10"/>
  <c r="BP7476" i="10"/>
  <c r="BO7510" i="10"/>
  <c r="BP7518" i="10"/>
  <c r="BP7777" i="10"/>
  <c r="BP7960" i="10"/>
  <c r="BP8049" i="10"/>
  <c r="BO8058" i="10"/>
  <c r="BP8058" i="10"/>
  <c r="BO8239" i="10"/>
  <c r="BP8239" i="10"/>
  <c r="BP8343" i="10"/>
  <c r="BO8590" i="10"/>
  <c r="BP8608" i="10"/>
  <c r="BP8723" i="10"/>
  <c r="BP9216" i="10"/>
  <c r="BP9242" i="10"/>
  <c r="BO9242" i="10"/>
  <c r="BP9295" i="10"/>
  <c r="BO9295" i="10"/>
  <c r="BO9608" i="10"/>
  <c r="BO9720" i="10"/>
  <c r="BP9737" i="10"/>
  <c r="BO9885" i="10"/>
  <c r="BP9885" i="10"/>
  <c r="BP9911" i="10"/>
  <c r="BO9911" i="10"/>
  <c r="BO4010" i="10"/>
  <c r="BP4102" i="10"/>
  <c r="BP4117" i="10"/>
  <c r="BP4162" i="10"/>
  <c r="BO4170" i="10"/>
  <c r="BP4362" i="10"/>
  <c r="BO4384" i="10"/>
  <c r="BP4487" i="10"/>
  <c r="BP4502" i="10"/>
  <c r="BO4643" i="10"/>
  <c r="BP4712" i="10"/>
  <c r="BP4742" i="10"/>
  <c r="BO4765" i="10"/>
  <c r="BO5035" i="10"/>
  <c r="BO5193" i="10"/>
  <c r="BO5224" i="10"/>
  <c r="BO5258" i="10"/>
  <c r="BO5449" i="10"/>
  <c r="BP5523" i="10"/>
  <c r="BO5523" i="10"/>
  <c r="BO5586" i="10"/>
  <c r="BO5594" i="10"/>
  <c r="BO5634" i="10"/>
  <c r="BO5642" i="10"/>
  <c r="BO5793" i="10"/>
  <c r="BO5833" i="10"/>
  <c r="BO5841" i="10"/>
  <c r="BO5882" i="10"/>
  <c r="BO5898" i="10"/>
  <c r="BO5965" i="10"/>
  <c r="BO5980" i="10"/>
  <c r="BP5980" i="10"/>
  <c r="BO6102" i="10"/>
  <c r="BO6150" i="10"/>
  <c r="BP6175" i="10"/>
  <c r="BO6175" i="10"/>
  <c r="BP6233" i="10"/>
  <c r="BO6242" i="10"/>
  <c r="BO6308" i="10"/>
  <c r="BO6479" i="10"/>
  <c r="BO6556" i="10"/>
  <c r="BP6806" i="10"/>
  <c r="BO6806" i="10"/>
  <c r="BO7268" i="10"/>
  <c r="BO7486" i="10"/>
  <c r="BO7494" i="10"/>
  <c r="BP7494" i="10"/>
  <c r="BP7519" i="10"/>
  <c r="BO7519" i="10"/>
  <c r="BO7599" i="10"/>
  <c r="BO7988" i="10"/>
  <c r="BP7988" i="10"/>
  <c r="BO8766" i="10"/>
  <c r="BP8766" i="10"/>
  <c r="BO9207" i="10"/>
  <c r="BO9234" i="10"/>
  <c r="BO4854" i="10"/>
  <c r="BP4854" i="10"/>
  <c r="BO4940" i="10"/>
  <c r="BO5088" i="10"/>
  <c r="BO5138" i="10"/>
  <c r="BO5209" i="10"/>
  <c r="BO5242" i="10"/>
  <c r="BO5346" i="10"/>
  <c r="BO5354" i="10"/>
  <c r="BO5402" i="10"/>
  <c r="BO5417" i="10"/>
  <c r="BO5433" i="10"/>
  <c r="BO5530" i="10"/>
  <c r="BO5539" i="10"/>
  <c r="BO5609" i="10"/>
  <c r="BO5769" i="10"/>
  <c r="BO5947" i="10"/>
  <c r="BO5957" i="10"/>
  <c r="BO5997" i="10"/>
  <c r="BO6191" i="10"/>
  <c r="BO6399" i="10"/>
  <c r="BP6399" i="10"/>
  <c r="BP6438" i="10"/>
  <c r="BO6471" i="10"/>
  <c r="BO6497" i="10"/>
  <c r="BO6539" i="10"/>
  <c r="BO6572" i="10"/>
  <c r="BO6758" i="10"/>
  <c r="BO6791" i="10"/>
  <c r="BO6833" i="10"/>
  <c r="BP6833" i="10"/>
  <c r="BO7012" i="10"/>
  <c r="BO7148" i="10"/>
  <c r="BO7165" i="10"/>
  <c r="BO7201" i="10"/>
  <c r="BP7259" i="10"/>
  <c r="BO7259" i="10"/>
  <c r="BO7294" i="10"/>
  <c r="BO7312" i="10"/>
  <c r="BP7453" i="10"/>
  <c r="BO7670" i="10"/>
  <c r="BO7703" i="10"/>
  <c r="BO7761" i="10"/>
  <c r="BP7901" i="10"/>
  <c r="BP8023" i="10"/>
  <c r="BO8023" i="10"/>
  <c r="BO8536" i="10"/>
  <c r="BP8536" i="10"/>
  <c r="BO8681" i="10"/>
  <c r="BP8715" i="10"/>
  <c r="BO8715" i="10"/>
  <c r="BO9682" i="10"/>
  <c r="BP9701" i="10"/>
  <c r="BP9711" i="10"/>
  <c r="BO4146" i="10"/>
  <c r="BO4186" i="10"/>
  <c r="BO4210" i="10"/>
  <c r="BP4234" i="10"/>
  <c r="BP4302" i="10"/>
  <c r="BO4302" i="10"/>
  <c r="BP4340" i="10"/>
  <c r="BP4409" i="10"/>
  <c r="BO4448" i="10"/>
  <c r="BO4495" i="10"/>
  <c r="BO4510" i="10"/>
  <c r="BO4518" i="10"/>
  <c r="BO4540" i="10"/>
  <c r="BP4548" i="10"/>
  <c r="BO4570" i="10"/>
  <c r="BO4578" i="10"/>
  <c r="BP4584" i="10"/>
  <c r="BO4698" i="10"/>
  <c r="BO4773" i="10"/>
  <c r="BP6085" i="10"/>
  <c r="BP6093" i="10"/>
  <c r="BP6110" i="10"/>
  <c r="BP6127" i="10"/>
  <c r="BO6843" i="10"/>
  <c r="BO7104" i="10"/>
  <c r="BP7104" i="10"/>
  <c r="BO7762" i="10"/>
  <c r="BP7762" i="10"/>
  <c r="BP9164" i="10"/>
  <c r="BO9173" i="10"/>
  <c r="BP9173" i="10"/>
  <c r="BP9217" i="10"/>
  <c r="BP3908" i="10"/>
  <c r="BP3923" i="10"/>
  <c r="BP3995" i="10"/>
  <c r="BO4011" i="10"/>
  <c r="BP4018" i="10"/>
  <c r="BP4025" i="10"/>
  <c r="BP4064" i="10"/>
  <c r="BP4118" i="10"/>
  <c r="BP4146" i="10"/>
  <c r="BP4210" i="10"/>
  <c r="BP4218" i="10"/>
  <c r="BP4263" i="10"/>
  <c r="BO4271" i="10"/>
  <c r="BO4287" i="10"/>
  <c r="BO4378" i="10"/>
  <c r="BP4463" i="10"/>
  <c r="BO4471" i="10"/>
  <c r="BP4608" i="10"/>
  <c r="BO4615" i="10"/>
  <c r="BP4644" i="10"/>
  <c r="BP4705" i="10"/>
  <c r="BP4750" i="10"/>
  <c r="BP4795" i="10"/>
  <c r="BP4802" i="10"/>
  <c r="BO4809" i="10"/>
  <c r="BP4809" i="10"/>
  <c r="BO4832" i="10"/>
  <c r="BO4847" i="10"/>
  <c r="BP4904" i="10"/>
  <c r="BP4933" i="10"/>
  <c r="BP4955" i="10"/>
  <c r="BP4984" i="10"/>
  <c r="BP5005" i="10"/>
  <c r="BP5036" i="10"/>
  <c r="BP5065" i="10"/>
  <c r="BP5095" i="10"/>
  <c r="BP5145" i="10"/>
  <c r="BP5225" i="10"/>
  <c r="BP5307" i="10"/>
  <c r="BP5332" i="10"/>
  <c r="BP5338" i="10"/>
  <c r="BP5363" i="10"/>
  <c r="BO5394" i="10"/>
  <c r="BP5442" i="10"/>
  <c r="BP5450" i="10"/>
  <c r="BP5635" i="10"/>
  <c r="BP5657" i="10"/>
  <c r="BP5665" i="10"/>
  <c r="BP5688" i="10"/>
  <c r="BO5704" i="10"/>
  <c r="BP5745" i="10"/>
  <c r="BP5857" i="10"/>
  <c r="BP6029" i="10"/>
  <c r="BP6120" i="10"/>
  <c r="BP6176" i="10"/>
  <c r="BO6259" i="10"/>
  <c r="BO6276" i="10"/>
  <c r="BP6424" i="10"/>
  <c r="BP6455" i="10"/>
  <c r="BP6557" i="10"/>
  <c r="BO6581" i="10"/>
  <c r="BP6597" i="10"/>
  <c r="BO6708" i="10"/>
  <c r="BP6900" i="10"/>
  <c r="BP7070" i="10"/>
  <c r="BO7105" i="10"/>
  <c r="BP7105" i="10"/>
  <c r="BP7260" i="10"/>
  <c r="BP7269" i="10"/>
  <c r="BP7277" i="10"/>
  <c r="BO7349" i="10"/>
  <c r="BP7349" i="10"/>
  <c r="BP7409" i="10"/>
  <c r="BP7435" i="10"/>
  <c r="BP7444" i="10"/>
  <c r="BP7503" i="10"/>
  <c r="BP7538" i="10"/>
  <c r="BP7644" i="10"/>
  <c r="BO7653" i="10"/>
  <c r="BO7687" i="10"/>
  <c r="BP7893" i="10"/>
  <c r="BO7893" i="10"/>
  <c r="BP7909" i="10"/>
  <c r="BP7953" i="10"/>
  <c r="BP8124" i="10"/>
  <c r="BO8141" i="10"/>
  <c r="BP8173" i="10"/>
  <c r="BP8224" i="10"/>
  <c r="BO8232" i="10"/>
  <c r="BP8232" i="10"/>
  <c r="BP8318" i="10"/>
  <c r="BO8913" i="10"/>
  <c r="BP8913" i="10"/>
  <c r="BO8997" i="10"/>
  <c r="BP8997" i="10"/>
  <c r="BP9042" i="10"/>
  <c r="BO9060" i="10"/>
  <c r="BP9060" i="10"/>
  <c r="BO9068" i="10"/>
  <c r="BP9104" i="10"/>
  <c r="BP9590" i="10"/>
  <c r="BP9712" i="10"/>
  <c r="BO9712" i="10"/>
  <c r="BP1765" i="10"/>
  <c r="BP1780" i="10"/>
  <c r="BO1825" i="10"/>
  <c r="BP1833" i="10"/>
  <c r="BO1841" i="10"/>
  <c r="BP1870" i="10"/>
  <c r="BO1903" i="10"/>
  <c r="BP1927" i="10"/>
  <c r="BP1959" i="10"/>
  <c r="BP2012" i="10"/>
  <c r="BP2035" i="10"/>
  <c r="BP2044" i="10"/>
  <c r="BP2052" i="10"/>
  <c r="BP2114" i="10"/>
  <c r="BP2170" i="10"/>
  <c r="BP2268" i="10"/>
  <c r="BO2276" i="10"/>
  <c r="BP2293" i="10"/>
  <c r="BO2301" i="10"/>
  <c r="BP2347" i="10"/>
  <c r="BP2355" i="10"/>
  <c r="BP2362" i="10"/>
  <c r="BP2410" i="10"/>
  <c r="BP2426" i="10"/>
  <c r="BP2456" i="10"/>
  <c r="BP2492" i="10"/>
  <c r="BO2640" i="10"/>
  <c r="BP2664" i="10"/>
  <c r="BP2672" i="10"/>
  <c r="BP2681" i="10"/>
  <c r="BP2690" i="10"/>
  <c r="BP2736" i="10"/>
  <c r="BO2789" i="10"/>
  <c r="BP2872" i="10"/>
  <c r="BO2926" i="10"/>
  <c r="BP2934" i="10"/>
  <c r="BP3076" i="10"/>
  <c r="BO3083" i="10"/>
  <c r="BP3117" i="10"/>
  <c r="BP3139" i="10"/>
  <c r="BP3154" i="10"/>
  <c r="BP3214" i="10"/>
  <c r="BP3257" i="10"/>
  <c r="BP3296" i="10"/>
  <c r="BO3312" i="10"/>
  <c r="BP3392" i="10"/>
  <c r="BP3414" i="10"/>
  <c r="BO3522" i="10"/>
  <c r="BP3619" i="10"/>
  <c r="BO3746" i="10"/>
  <c r="BO3871" i="10"/>
  <c r="BP3894" i="10"/>
  <c r="BO3953" i="10"/>
  <c r="BP3960" i="10"/>
  <c r="BP4011" i="10"/>
  <c r="BP4073" i="10"/>
  <c r="BO4096" i="10"/>
  <c r="BP4140" i="10"/>
  <c r="BP4271" i="10"/>
  <c r="BP4279" i="10"/>
  <c r="BP4310" i="10"/>
  <c r="BO4326" i="10"/>
  <c r="BP4394" i="10"/>
  <c r="BP4410" i="10"/>
  <c r="BO4434" i="10"/>
  <c r="BP4472" i="10"/>
  <c r="BP4488" i="10"/>
  <c r="BP4496" i="10"/>
  <c r="BO4511" i="10"/>
  <c r="BP4534" i="10"/>
  <c r="BO4564" i="10"/>
  <c r="BP4585" i="10"/>
  <c r="BP4615" i="10"/>
  <c r="BO4637" i="10"/>
  <c r="BP4653" i="10"/>
  <c r="BP4668" i="10"/>
  <c r="BP4676" i="10"/>
  <c r="BP4691" i="10"/>
  <c r="BP4713" i="10"/>
  <c r="BO4727" i="10"/>
  <c r="BP4736" i="10"/>
  <c r="BP4876" i="10"/>
  <c r="BP4926" i="10"/>
  <c r="BP4941" i="10"/>
  <c r="BP4948" i="10"/>
  <c r="BP4970" i="10"/>
  <c r="BP5020" i="10"/>
  <c r="BO5058" i="10"/>
  <c r="BP5081" i="10"/>
  <c r="BP5089" i="10"/>
  <c r="BP5139" i="10"/>
  <c r="BP5201" i="10"/>
  <c r="BP5216" i="10"/>
  <c r="BO5284" i="10"/>
  <c r="BP5355" i="10"/>
  <c r="BP5371" i="10"/>
  <c r="BP5394" i="10"/>
  <c r="BP5403" i="10"/>
  <c r="BO5418" i="10"/>
  <c r="BP5467" i="10"/>
  <c r="BP5517" i="10"/>
  <c r="BP5610" i="10"/>
  <c r="BP5618" i="10"/>
  <c r="BP5627" i="10"/>
  <c r="BP5714" i="10"/>
  <c r="BP5866" i="10"/>
  <c r="BP5940" i="10"/>
  <c r="BO5966" i="10"/>
  <c r="BP6038" i="10"/>
  <c r="BP6054" i="10"/>
  <c r="BP6069" i="10"/>
  <c r="BO6086" i="10"/>
  <c r="BP6086" i="10"/>
  <c r="BP6094" i="10"/>
  <c r="BO6094" i="10"/>
  <c r="BP6128" i="10"/>
  <c r="BP6218" i="10"/>
  <c r="BP6309" i="10"/>
  <c r="BP6367" i="10"/>
  <c r="BP6416" i="10"/>
  <c r="BP6439" i="10"/>
  <c r="BP6447" i="10"/>
  <c r="BP6505" i="10"/>
  <c r="BP6540" i="10"/>
  <c r="BP6549" i="10"/>
  <c r="BP6573" i="10"/>
  <c r="BP6581" i="10"/>
  <c r="BO6589" i="10"/>
  <c r="BP6709" i="10"/>
  <c r="BO6709" i="10"/>
  <c r="BP6892" i="10"/>
  <c r="BP6965" i="10"/>
  <c r="BP6974" i="10"/>
  <c r="BP6982" i="10"/>
  <c r="BO7063" i="10"/>
  <c r="BP7149" i="10"/>
  <c r="BP7194" i="10"/>
  <c r="BP7295" i="10"/>
  <c r="BP7331" i="10"/>
  <c r="BP7419" i="10"/>
  <c r="BP7557" i="10"/>
  <c r="BP7583" i="10"/>
  <c r="BO7662" i="10"/>
  <c r="BP7739" i="10"/>
  <c r="BO7739" i="10"/>
  <c r="BO7918" i="10"/>
  <c r="BP7918" i="10"/>
  <c r="BP7937" i="10"/>
  <c r="BP8149" i="10"/>
  <c r="BP8492" i="10"/>
  <c r="BO8546" i="10"/>
  <c r="BP8565" i="10"/>
  <c r="BO8565" i="10"/>
  <c r="BP8903" i="10"/>
  <c r="BP9095" i="10"/>
  <c r="BP9131" i="10"/>
  <c r="BP9165" i="10"/>
  <c r="BO9244" i="10"/>
  <c r="BP9538" i="10"/>
  <c r="BO1810" i="10"/>
  <c r="BP1825" i="10"/>
  <c r="BO1834" i="10"/>
  <c r="BO1849" i="10"/>
  <c r="BO1856" i="10"/>
  <c r="BO1912" i="10"/>
  <c r="BO1976" i="10"/>
  <c r="BP1998" i="10"/>
  <c r="BO2045" i="10"/>
  <c r="BO2115" i="10"/>
  <c r="BO2131" i="10"/>
  <c r="BO2146" i="10"/>
  <c r="BO2240" i="10"/>
  <c r="BO2325" i="10"/>
  <c r="BP2333" i="10"/>
  <c r="BO2363" i="10"/>
  <c r="BO2457" i="10"/>
  <c r="BO2586" i="10"/>
  <c r="BO2602" i="10"/>
  <c r="BP2640" i="10"/>
  <c r="BO2656" i="10"/>
  <c r="BO2691" i="10"/>
  <c r="BO2737" i="10"/>
  <c r="BO2752" i="10"/>
  <c r="BP2789" i="10"/>
  <c r="BP2888" i="10"/>
  <c r="BP2896" i="10"/>
  <c r="BP2926" i="10"/>
  <c r="BO2948" i="10"/>
  <c r="BO2962" i="10"/>
  <c r="BO2977" i="10"/>
  <c r="BP3021" i="10"/>
  <c r="BO3038" i="10"/>
  <c r="BO3062" i="10"/>
  <c r="BO3097" i="10"/>
  <c r="BO3118" i="10"/>
  <c r="BO3147" i="10"/>
  <c r="BO3155" i="10"/>
  <c r="BO3297" i="10"/>
  <c r="BP3320" i="10"/>
  <c r="BO3384" i="10"/>
  <c r="BO3422" i="10"/>
  <c r="BO3560" i="10"/>
  <c r="BO3567" i="10"/>
  <c r="BO3574" i="10"/>
  <c r="BO3595" i="10"/>
  <c r="BP3620" i="10"/>
  <c r="BP3680" i="10"/>
  <c r="BO3697" i="10"/>
  <c r="BO3733" i="10"/>
  <c r="BP3755" i="10"/>
  <c r="BP3814" i="10"/>
  <c r="BP3842" i="10"/>
  <c r="BO3849" i="10"/>
  <c r="BO3856" i="10"/>
  <c r="BP3871" i="10"/>
  <c r="BP3887" i="10"/>
  <c r="BP3909" i="10"/>
  <c r="BO3917" i="10"/>
  <c r="BO3946" i="10"/>
  <c r="BP3953" i="10"/>
  <c r="BP3981" i="10"/>
  <c r="BP3996" i="10"/>
  <c r="BP4004" i="10"/>
  <c r="BP4012" i="10"/>
  <c r="BP4026" i="10"/>
  <c r="BO4034" i="10"/>
  <c r="BP4050" i="10"/>
  <c r="BO4057" i="10"/>
  <c r="BO4065" i="10"/>
  <c r="BO4074" i="10"/>
  <c r="BP4096" i="10"/>
  <c r="BO4104" i="10"/>
  <c r="BO4111" i="10"/>
  <c r="BO4156" i="10"/>
  <c r="BP4195" i="10"/>
  <c r="BP4357" i="10"/>
  <c r="BO4371" i="10"/>
  <c r="BO4386" i="10"/>
  <c r="BP4442" i="10"/>
  <c r="BO4450" i="10"/>
  <c r="BP4480" i="10"/>
  <c r="BO4489" i="10"/>
  <c r="BP4497" i="10"/>
  <c r="BP4511" i="10"/>
  <c r="BO4549" i="10"/>
  <c r="BO4557" i="10"/>
  <c r="BP4564" i="10"/>
  <c r="BP4572" i="10"/>
  <c r="BP4601" i="10"/>
  <c r="BP4609" i="10"/>
  <c r="BO4623" i="10"/>
  <c r="BO4638" i="10"/>
  <c r="BO4645" i="10"/>
  <c r="BP4706" i="10"/>
  <c r="BP4737" i="10"/>
  <c r="BP4751" i="10"/>
  <c r="BP4759" i="10"/>
  <c r="BP4767" i="10"/>
  <c r="BO4774" i="10"/>
  <c r="BP4774" i="10"/>
  <c r="BP4810" i="10"/>
  <c r="BP4818" i="10"/>
  <c r="BP4825" i="10"/>
  <c r="BP4833" i="10"/>
  <c r="BP4841" i="10"/>
  <c r="BO4848" i="10"/>
  <c r="BP4869" i="10"/>
  <c r="BP4883" i="10"/>
  <c r="BP4891" i="10"/>
  <c r="BP4956" i="10"/>
  <c r="BP4963" i="10"/>
  <c r="BP5006" i="10"/>
  <c r="BP5051" i="10"/>
  <c r="BP5058" i="10"/>
  <c r="BP5066" i="10"/>
  <c r="BP5096" i="10"/>
  <c r="BP5124" i="10"/>
  <c r="BP5146" i="10"/>
  <c r="BO5154" i="10"/>
  <c r="BO5186" i="10"/>
  <c r="BO5202" i="10"/>
  <c r="BO5217" i="10"/>
  <c r="BP5226" i="10"/>
  <c r="BP5308" i="10"/>
  <c r="BP5316" i="10"/>
  <c r="BP5348" i="10"/>
  <c r="BO5379" i="10"/>
  <c r="BP5386" i="10"/>
  <c r="BO5395" i="10"/>
  <c r="BP5411" i="10"/>
  <c r="BO5435" i="10"/>
  <c r="BO5468" i="10"/>
  <c r="BP5482" i="10"/>
  <c r="BP5491" i="10"/>
  <c r="BP5509" i="10"/>
  <c r="BO5532" i="10"/>
  <c r="BP5588" i="10"/>
  <c r="BP5673" i="10"/>
  <c r="BP5689" i="10"/>
  <c r="BP5705" i="10"/>
  <c r="BP5779" i="10"/>
  <c r="BO5787" i="10"/>
  <c r="BP5818" i="10"/>
  <c r="BO5835" i="10"/>
  <c r="BP5850" i="10"/>
  <c r="BO5867" i="10"/>
  <c r="BP5908" i="10"/>
  <c r="BP5917" i="10"/>
  <c r="BP5924" i="10"/>
  <c r="BO5941" i="10"/>
  <c r="BP5974" i="10"/>
  <c r="BO6046" i="10"/>
  <c r="BP6061" i="10"/>
  <c r="BO6129" i="10"/>
  <c r="BO6201" i="10"/>
  <c r="BP6210" i="10"/>
  <c r="BP6235" i="10"/>
  <c r="BP6252" i="10"/>
  <c r="BO6401" i="10"/>
  <c r="BP6408" i="10"/>
  <c r="BP6489" i="10"/>
  <c r="BP6523" i="10"/>
  <c r="BO6532" i="10"/>
  <c r="BP6558" i="10"/>
  <c r="BO6566" i="10"/>
  <c r="BP6589" i="10"/>
  <c r="BO6684" i="10"/>
  <c r="BP6751" i="10"/>
  <c r="BP6825" i="10"/>
  <c r="BO6835" i="10"/>
  <c r="BO6877" i="10"/>
  <c r="BP6998" i="10"/>
  <c r="BO7087" i="10"/>
  <c r="BP7158" i="10"/>
  <c r="BP7261" i="10"/>
  <c r="BP7278" i="10"/>
  <c r="BP7286" i="10"/>
  <c r="BP7305" i="10"/>
  <c r="BO7305" i="10"/>
  <c r="BO7393" i="10"/>
  <c r="BO7471" i="10"/>
  <c r="BO7575" i="10"/>
  <c r="BP7627" i="10"/>
  <c r="BP7662" i="10"/>
  <c r="BO7860" i="10"/>
  <c r="BO7894" i="10"/>
  <c r="BO8108" i="10"/>
  <c r="BP8125" i="10"/>
  <c r="BP8157" i="10"/>
  <c r="BP8183" i="10"/>
  <c r="BO8466" i="10"/>
  <c r="BO8483" i="10"/>
  <c r="BO8904" i="10"/>
  <c r="BP9034" i="10"/>
  <c r="BP9061" i="10"/>
  <c r="BP9113" i="10"/>
  <c r="BP9140" i="10"/>
  <c r="BP9157" i="10"/>
  <c r="BP9209" i="10"/>
  <c r="BO9556" i="10"/>
  <c r="BO9573" i="10"/>
  <c r="BP5460" i="10"/>
  <c r="BO5492" i="10"/>
  <c r="BP5516" i="10"/>
  <c r="BP5552" i="10"/>
  <c r="BO5559" i="10"/>
  <c r="BO5575" i="10"/>
  <c r="BO5591" i="10"/>
  <c r="BP5638" i="10"/>
  <c r="BP5737" i="10"/>
  <c r="BP5744" i="10"/>
  <c r="BP5783" i="10"/>
  <c r="BO5823" i="10"/>
  <c r="BP5845" i="10"/>
  <c r="BO5878" i="10"/>
  <c r="BP5931" i="10"/>
  <c r="BP5963" i="10"/>
  <c r="BO5971" i="10"/>
  <c r="BP5993" i="10"/>
  <c r="BP6002" i="10"/>
  <c r="BO6048" i="10"/>
  <c r="BP6078" i="10"/>
  <c r="BO6119" i="10"/>
  <c r="BP6134" i="10"/>
  <c r="BO6149" i="10"/>
  <c r="BP6165" i="10"/>
  <c r="BP6188" i="10"/>
  <c r="BO6214" i="10"/>
  <c r="BO6310" i="10"/>
  <c r="BO6340" i="10"/>
  <c r="BO6404" i="10"/>
  <c r="BP6451" i="10"/>
  <c r="BP6533" i="10"/>
  <c r="BP6551" i="10"/>
  <c r="BP6691" i="10"/>
  <c r="BO6691" i="10"/>
  <c r="BO6724" i="10"/>
  <c r="BP6797" i="10"/>
  <c r="BP6831" i="10"/>
  <c r="BP6864" i="10"/>
  <c r="BO6872" i="10"/>
  <c r="BP6942" i="10"/>
  <c r="BO6951" i="10"/>
  <c r="BP7056" i="10"/>
  <c r="BO7079" i="10"/>
  <c r="BO7239" i="10"/>
  <c r="BP7264" i="10"/>
  <c r="BO7264" i="10"/>
  <c r="BP7427" i="10"/>
  <c r="BP7478" i="10"/>
  <c r="BP7511" i="10"/>
  <c r="BO7564" i="10"/>
  <c r="BP7606" i="10"/>
  <c r="BP7613" i="10"/>
  <c r="BO7747" i="10"/>
  <c r="BP7855" i="10"/>
  <c r="BO7888" i="10"/>
  <c r="BP7888" i="10"/>
  <c r="BO7975" i="10"/>
  <c r="BO8008" i="10"/>
  <c r="BO8031" i="10"/>
  <c r="BP8040" i="10"/>
  <c r="BP8067" i="10"/>
  <c r="BP8103" i="10"/>
  <c r="BP8113" i="10"/>
  <c r="BO8113" i="10"/>
  <c r="BO8252" i="10"/>
  <c r="BO8260" i="10"/>
  <c r="BO8278" i="10"/>
  <c r="BP8293" i="10"/>
  <c r="BP8309" i="10"/>
  <c r="BO8682" i="10"/>
  <c r="BO8691" i="10"/>
  <c r="BP8707" i="10"/>
  <c r="BO8816" i="10"/>
  <c r="BP8816" i="10"/>
  <c r="BP8892" i="10"/>
  <c r="BP8944" i="10"/>
  <c r="BO9323" i="10"/>
  <c r="BP9323" i="10"/>
  <c r="BO9430" i="10"/>
  <c r="BO9439" i="10"/>
  <c r="BO9447" i="10"/>
  <c r="BP9447" i="10"/>
  <c r="BO9516" i="10"/>
  <c r="BP9524" i="10"/>
  <c r="BO9592" i="10"/>
  <c r="BO9703" i="10"/>
  <c r="BP9703" i="10"/>
  <c r="BO9829" i="10"/>
  <c r="BO7864" i="10"/>
  <c r="BO7881" i="10"/>
  <c r="BO8041" i="10"/>
  <c r="BP8041" i="10"/>
  <c r="BO8086" i="10"/>
  <c r="BO8269" i="10"/>
  <c r="BO8310" i="10"/>
  <c r="BP8516" i="10"/>
  <c r="BO8516" i="10"/>
  <c r="BO8525" i="10"/>
  <c r="BP8623" i="10"/>
  <c r="BO8623" i="10"/>
  <c r="BP8945" i="10"/>
  <c r="BO8945" i="10"/>
  <c r="BP9541" i="10"/>
  <c r="BO9541" i="10"/>
  <c r="BO7838" i="10"/>
  <c r="BP7838" i="10"/>
  <c r="BO8767" i="10"/>
  <c r="BP8767" i="10"/>
  <c r="BO9222" i="10"/>
  <c r="BP9222" i="10"/>
  <c r="BP9282" i="10"/>
  <c r="BO9282" i="10"/>
  <c r="BP9316" i="10"/>
  <c r="BP9339" i="10"/>
  <c r="BP9372" i="10"/>
  <c r="BO9372" i="10"/>
  <c r="BO9482" i="10"/>
  <c r="BP9490" i="10"/>
  <c r="BP9602" i="10"/>
  <c r="BP9640" i="10"/>
  <c r="BO9640" i="10"/>
  <c r="BP9713" i="10"/>
  <c r="BO9788" i="10"/>
  <c r="BO9839" i="10"/>
  <c r="BP9867" i="10"/>
  <c r="BP7565" i="10"/>
  <c r="BP7699" i="10"/>
  <c r="BP7707" i="10"/>
  <c r="BO7723" i="10"/>
  <c r="BO7732" i="10"/>
  <c r="BO7771" i="10"/>
  <c r="BP7820" i="10"/>
  <c r="BP7856" i="10"/>
  <c r="BP7949" i="10"/>
  <c r="BP7958" i="10"/>
  <c r="BP8024" i="10"/>
  <c r="BP8032" i="10"/>
  <c r="BP8059" i="10"/>
  <c r="BO8189" i="10"/>
  <c r="BP8206" i="10"/>
  <c r="BO8229" i="10"/>
  <c r="BP8261" i="10"/>
  <c r="BO8279" i="10"/>
  <c r="BP8286" i="10"/>
  <c r="BO8345" i="10"/>
  <c r="BO8378" i="10"/>
  <c r="BP8543" i="10"/>
  <c r="BO8543" i="10"/>
  <c r="BO8553" i="10"/>
  <c r="BO8580" i="10"/>
  <c r="BP8614" i="10"/>
  <c r="BO8683" i="10"/>
  <c r="BO8701" i="10"/>
  <c r="BP8701" i="10"/>
  <c r="BP8884" i="10"/>
  <c r="BP8937" i="10"/>
  <c r="BO8937" i="10"/>
  <c r="BP9231" i="10"/>
  <c r="BO9300" i="10"/>
  <c r="BO9324" i="10"/>
  <c r="BP9413" i="10"/>
  <c r="BO9474" i="10"/>
  <c r="BP9508" i="10"/>
  <c r="BP9788" i="10"/>
  <c r="BO8327" i="10"/>
  <c r="BO8588" i="10"/>
  <c r="BP8588" i="10"/>
  <c r="BP8597" i="10"/>
  <c r="BP9110" i="10"/>
  <c r="BO9110" i="10"/>
  <c r="BO9382" i="10"/>
  <c r="BP9567" i="10"/>
  <c r="BO9585" i="10"/>
  <c r="BP9641" i="10"/>
  <c r="BO9641" i="10"/>
  <c r="BP5195" i="10"/>
  <c r="BP5250" i="10"/>
  <c r="BP5283" i="10"/>
  <c r="BO5423" i="10"/>
  <c r="BP5531" i="10"/>
  <c r="BP5569" i="10"/>
  <c r="BP5577" i="10"/>
  <c r="BP5623" i="10"/>
  <c r="BP5785" i="10"/>
  <c r="BP5832" i="10"/>
  <c r="BP5933" i="10"/>
  <c r="BO5948" i="10"/>
  <c r="BP6050" i="10"/>
  <c r="BP6088" i="10"/>
  <c r="BP6151" i="10"/>
  <c r="BP6231" i="10"/>
  <c r="BP6350" i="10"/>
  <c r="BP6358" i="10"/>
  <c r="BP6422" i="10"/>
  <c r="BO6429" i="10"/>
  <c r="BP6429" i="10"/>
  <c r="BP6453" i="10"/>
  <c r="BP6469" i="10"/>
  <c r="BP6627" i="10"/>
  <c r="BP6759" i="10"/>
  <c r="BP6906" i="10"/>
  <c r="BP7216" i="10"/>
  <c r="BP7336" i="10"/>
  <c r="BP7438" i="10"/>
  <c r="BP7447" i="10"/>
  <c r="BP7685" i="10"/>
  <c r="BP7692" i="10"/>
  <c r="BP7716" i="10"/>
  <c r="BP7924" i="10"/>
  <c r="BP7933" i="10"/>
  <c r="BP8245" i="10"/>
  <c r="BP8379" i="10"/>
  <c r="BO8379" i="10"/>
  <c r="BO8499" i="10"/>
  <c r="BP8517" i="10"/>
  <c r="BP8544" i="10"/>
  <c r="BO8563" i="10"/>
  <c r="BP8563" i="10"/>
  <c r="BO8634" i="10"/>
  <c r="BP8674" i="10"/>
  <c r="BP9162" i="10"/>
  <c r="BP9223" i="10"/>
  <c r="BP9266" i="10"/>
  <c r="BP9283" i="10"/>
  <c r="BP9449" i="10"/>
  <c r="BP9491" i="10"/>
  <c r="BP9500" i="10"/>
  <c r="BP9534" i="10"/>
  <c r="BP9603" i="10"/>
  <c r="BO9603" i="10"/>
  <c r="BO5164" i="10"/>
  <c r="BO5180" i="10"/>
  <c r="BP5203" i="10"/>
  <c r="BO5218" i="10"/>
  <c r="BO5471" i="10"/>
  <c r="BP5525" i="10"/>
  <c r="BP5546" i="10"/>
  <c r="BO5570" i="10"/>
  <c r="BP5578" i="10"/>
  <c r="BO5624" i="10"/>
  <c r="BO5660" i="10"/>
  <c r="BP5683" i="10"/>
  <c r="BO5699" i="10"/>
  <c r="BP5706" i="10"/>
  <c r="BO5816" i="10"/>
  <c r="BO5825" i="10"/>
  <c r="BP5848" i="10"/>
  <c r="BP5862" i="10"/>
  <c r="BP5872" i="10"/>
  <c r="BO5880" i="10"/>
  <c r="BP5934" i="10"/>
  <c r="BO5934" i="10"/>
  <c r="BP5948" i="10"/>
  <c r="BP6004" i="10"/>
  <c r="BP6019" i="10"/>
  <c r="BP6026" i="10"/>
  <c r="BP6081" i="10"/>
  <c r="BO6089" i="10"/>
  <c r="BP6112" i="10"/>
  <c r="BP6143" i="10"/>
  <c r="BO6152" i="10"/>
  <c r="BP6167" i="10"/>
  <c r="BP6247" i="10"/>
  <c r="BP6264" i="10"/>
  <c r="BO6273" i="10"/>
  <c r="BP6297" i="10"/>
  <c r="BO6312" i="10"/>
  <c r="BO6319" i="10"/>
  <c r="BO6343" i="10"/>
  <c r="BP6398" i="10"/>
  <c r="BO6461" i="10"/>
  <c r="BO6470" i="10"/>
  <c r="BP6503" i="10"/>
  <c r="BP6510" i="10"/>
  <c r="BO6527" i="10"/>
  <c r="BP6535" i="10"/>
  <c r="BO6593" i="10"/>
  <c r="BO6602" i="10"/>
  <c r="BO6652" i="10"/>
  <c r="BO6660" i="10"/>
  <c r="BO6734" i="10"/>
  <c r="BO6767" i="10"/>
  <c r="BP6783" i="10"/>
  <c r="BO6834" i="10"/>
  <c r="BO6842" i="10"/>
  <c r="BP6858" i="10"/>
  <c r="BP6937" i="10"/>
  <c r="BP6944" i="10"/>
  <c r="BO6987" i="10"/>
  <c r="BO7002" i="10"/>
  <c r="BP7017" i="10"/>
  <c r="BO7059" i="10"/>
  <c r="BO7116" i="10"/>
  <c r="BO7175" i="10"/>
  <c r="BP7183" i="10"/>
  <c r="BP7208" i="10"/>
  <c r="BP7284" i="10"/>
  <c r="BP7292" i="10"/>
  <c r="BO7396" i="10"/>
  <c r="BP7413" i="10"/>
  <c r="BO7422" i="10"/>
  <c r="BP7422" i="10"/>
  <c r="BO7473" i="10"/>
  <c r="BO7660" i="10"/>
  <c r="BP7677" i="10"/>
  <c r="BO7701" i="10"/>
  <c r="BP7741" i="10"/>
  <c r="BO7750" i="10"/>
  <c r="BP7757" i="10"/>
  <c r="BO7908" i="10"/>
  <c r="BP7916" i="10"/>
  <c r="BO7951" i="10"/>
  <c r="BO7968" i="10"/>
  <c r="BP8043" i="10"/>
  <c r="BP8070" i="10"/>
  <c r="BO8070" i="10"/>
  <c r="BO8164" i="10"/>
  <c r="BO8215" i="10"/>
  <c r="BO8230" i="10"/>
  <c r="BO8246" i="10"/>
  <c r="BP8254" i="10"/>
  <c r="BP8262" i="10"/>
  <c r="BP8271" i="10"/>
  <c r="BP8296" i="10"/>
  <c r="BO8304" i="10"/>
  <c r="BO8500" i="10"/>
  <c r="BP8589" i="10"/>
  <c r="BP8598" i="10"/>
  <c r="BP8651" i="10"/>
  <c r="BO8668" i="10"/>
  <c r="BP8668" i="10"/>
  <c r="BP8868" i="10"/>
  <c r="BO8912" i="10"/>
  <c r="BP8912" i="10"/>
  <c r="BO9076" i="10"/>
  <c r="BP9093" i="10"/>
  <c r="BO9138" i="10"/>
  <c r="BO9154" i="10"/>
  <c r="BO9189" i="10"/>
  <c r="BP9189" i="10"/>
  <c r="BP9249" i="10"/>
  <c r="BO9442" i="10"/>
  <c r="BO9459" i="10"/>
  <c r="BO9475" i="10"/>
  <c r="BO9527" i="10"/>
  <c r="BP9527" i="10"/>
  <c r="BP3948" i="10"/>
  <c r="BP3956" i="10"/>
  <c r="BO3970" i="10"/>
  <c r="BO3983" i="10"/>
  <c r="BO3990" i="10"/>
  <c r="BO4036" i="10"/>
  <c r="BP4052" i="10"/>
  <c r="BO4059" i="10"/>
  <c r="BP4119" i="10"/>
  <c r="BO4148" i="10"/>
  <c r="BP4157" i="10"/>
  <c r="BP4180" i="10"/>
  <c r="BP4211" i="10"/>
  <c r="BP4256" i="10"/>
  <c r="BP4264" i="10"/>
  <c r="BP4272" i="10"/>
  <c r="BO4288" i="10"/>
  <c r="BP4333" i="10"/>
  <c r="BO4393" i="10"/>
  <c r="BP4408" i="10"/>
  <c r="BO4416" i="10"/>
  <c r="BP4432" i="10"/>
  <c r="BP4478" i="10"/>
  <c r="BO4486" i="10"/>
  <c r="BO4494" i="10"/>
  <c r="BP4501" i="10"/>
  <c r="BP4517" i="10"/>
  <c r="BO4524" i="10"/>
  <c r="BO4538" i="10"/>
  <c r="BP4576" i="10"/>
  <c r="BP4582" i="10"/>
  <c r="BP4590" i="10"/>
  <c r="BO4605" i="10"/>
  <c r="BP4656" i="10"/>
  <c r="BP4700" i="10"/>
  <c r="BP4721" i="10"/>
  <c r="BO4745" i="10"/>
  <c r="BP4861" i="10"/>
  <c r="BO4875" i="10"/>
  <c r="BP4896" i="10"/>
  <c r="BP4903" i="10"/>
  <c r="BO4939" i="10"/>
  <c r="BP4961" i="10"/>
  <c r="BP4976" i="10"/>
  <c r="BO4983" i="10"/>
  <c r="BP5026" i="10"/>
  <c r="BP5041" i="10"/>
  <c r="BO5048" i="10"/>
  <c r="BO5093" i="10"/>
  <c r="BO5114" i="10"/>
  <c r="BO5128" i="10"/>
  <c r="BO5197" i="10"/>
  <c r="BP5234" i="10"/>
  <c r="BO5267" i="10"/>
  <c r="BP5275" i="10"/>
  <c r="BO5331" i="10"/>
  <c r="BP5345" i="10"/>
  <c r="BO5369" i="10"/>
  <c r="BP5407" i="10"/>
  <c r="BP5422" i="10"/>
  <c r="BP5430" i="10"/>
  <c r="BP5483" i="10"/>
  <c r="BP5507" i="10"/>
  <c r="BP5515" i="10"/>
  <c r="BP5565" i="10"/>
  <c r="BO5573" i="10"/>
  <c r="BO5581" i="10"/>
  <c r="BP5650" i="10"/>
  <c r="BP5656" i="10"/>
  <c r="BO5664" i="10"/>
  <c r="BP5678" i="10"/>
  <c r="BP5732" i="10"/>
  <c r="BO5776" i="10"/>
  <c r="BO5784" i="10"/>
  <c r="BP5792" i="10"/>
  <c r="BP5829" i="10"/>
  <c r="BP5837" i="10"/>
  <c r="BP5852" i="10"/>
  <c r="BO5875" i="10"/>
  <c r="BP5883" i="10"/>
  <c r="BO6018" i="10"/>
  <c r="BO6056" i="10"/>
  <c r="BP6137" i="10"/>
  <c r="BO6204" i="10"/>
  <c r="BP6221" i="10"/>
  <c r="BP6236" i="10"/>
  <c r="BP6291" i="10"/>
  <c r="BP6314" i="10"/>
  <c r="BO6335" i="10"/>
  <c r="BP6366" i="10"/>
  <c r="BP6380" i="10"/>
  <c r="BO6389" i="10"/>
  <c r="BP6482" i="10"/>
  <c r="BO6490" i="10"/>
  <c r="BO6512" i="10"/>
  <c r="BP6544" i="10"/>
  <c r="BO6561" i="10"/>
  <c r="BO6590" i="10"/>
  <c r="BP6598" i="10"/>
  <c r="BO6606" i="10"/>
  <c r="BP6614" i="10"/>
  <c r="BO6623" i="10"/>
  <c r="BO6655" i="10"/>
  <c r="BP6662" i="10"/>
  <c r="BP6670" i="10"/>
  <c r="BP6694" i="10"/>
  <c r="BP6701" i="10"/>
  <c r="BO6748" i="10"/>
  <c r="BO6755" i="10"/>
  <c r="BO6799" i="10"/>
  <c r="BP6828" i="10"/>
  <c r="BO6836" i="10"/>
  <c r="BP6844" i="10"/>
  <c r="BP6985" i="10"/>
  <c r="BO6992" i="10"/>
  <c r="BP7020" i="10"/>
  <c r="BP7073" i="10"/>
  <c r="BP7088" i="10"/>
  <c r="BO7097" i="10"/>
  <c r="BP7169" i="10"/>
  <c r="BO7195" i="10"/>
  <c r="BO7217" i="10"/>
  <c r="BP7240" i="10"/>
  <c r="BO7306" i="10"/>
  <c r="BO7314" i="10"/>
  <c r="BP7322" i="10"/>
  <c r="BO7389" i="10"/>
  <c r="BP7432" i="10"/>
  <c r="BO7450" i="10"/>
  <c r="BO7458" i="10"/>
  <c r="BO7481" i="10"/>
  <c r="BP7526" i="10"/>
  <c r="BO7544" i="10"/>
  <c r="BO7577" i="10"/>
  <c r="BO7632" i="10"/>
  <c r="BO7657" i="10"/>
  <c r="BP7657" i="10"/>
  <c r="BO7665" i="10"/>
  <c r="BP7695" i="10"/>
  <c r="BO7805" i="10"/>
  <c r="BP7830" i="10"/>
  <c r="BO7865" i="10"/>
  <c r="BP7954" i="10"/>
  <c r="BP7962" i="10"/>
  <c r="BO8078" i="10"/>
  <c r="BP8096" i="10"/>
  <c r="BO8105" i="10"/>
  <c r="BO8363" i="10"/>
  <c r="BP8363" i="10"/>
  <c r="BO8419" i="10"/>
  <c r="BP8513" i="10"/>
  <c r="BO8530" i="10"/>
  <c r="BO8575" i="10"/>
  <c r="BO8636" i="10"/>
  <c r="BO8929" i="10"/>
  <c r="BP8962" i="10"/>
  <c r="BP9027" i="10"/>
  <c r="BP9037" i="10"/>
  <c r="BO9046" i="10"/>
  <c r="BP9158" i="10"/>
  <c r="BO9344" i="10"/>
  <c r="BO9352" i="10"/>
  <c r="BP9377" i="10"/>
  <c r="BP9394" i="10"/>
  <c r="BP9409" i="10"/>
  <c r="BO9568" i="10"/>
  <c r="BP9568" i="10"/>
  <c r="BP9771" i="10"/>
  <c r="BP9813" i="10"/>
  <c r="BP9822" i="10"/>
  <c r="BP9948" i="10"/>
  <c r="BP9993" i="10"/>
  <c r="BP10002" i="10"/>
  <c r="BO6536" i="10"/>
  <c r="BO6545" i="10"/>
  <c r="BO6599" i="10"/>
  <c r="BO6647" i="10"/>
  <c r="BP6671" i="10"/>
  <c r="BO6777" i="10"/>
  <c r="BO6792" i="10"/>
  <c r="BO6895" i="10"/>
  <c r="BO6910" i="10"/>
  <c r="BO6917" i="10"/>
  <c r="BO6969" i="10"/>
  <c r="BO7052" i="10"/>
  <c r="BO7225" i="10"/>
  <c r="BP7225" i="10"/>
  <c r="BP7232" i="10"/>
  <c r="BO7232" i="10"/>
  <c r="BO7498" i="10"/>
  <c r="BO7505" i="10"/>
  <c r="BO7527" i="10"/>
  <c r="BO7616" i="10"/>
  <c r="BO7688" i="10"/>
  <c r="BP7688" i="10"/>
  <c r="BP7822" i="10"/>
  <c r="BO8036" i="10"/>
  <c r="BO8054" i="10"/>
  <c r="BO8097" i="10"/>
  <c r="BO8194" i="10"/>
  <c r="BO8265" i="10"/>
  <c r="BO8274" i="10"/>
  <c r="BP8274" i="10"/>
  <c r="BO8514" i="10"/>
  <c r="BO8522" i="10"/>
  <c r="BO8645" i="10"/>
  <c r="BO8734" i="10"/>
  <c r="BP8734" i="10"/>
  <c r="BP8742" i="10"/>
  <c r="BO8742" i="10"/>
  <c r="BP8783" i="10"/>
  <c r="BO8783" i="10"/>
  <c r="BO8809" i="10"/>
  <c r="BO8832" i="10"/>
  <c r="BP9237" i="10"/>
  <c r="BO9237" i="10"/>
  <c r="BP9297" i="10"/>
  <c r="BO9297" i="10"/>
  <c r="BO9337" i="10"/>
  <c r="BO9624" i="10"/>
  <c r="BP9877" i="10"/>
  <c r="BO9877" i="10"/>
  <c r="BO7963" i="10"/>
  <c r="BP7963" i="10"/>
  <c r="BP7997" i="10"/>
  <c r="BO7997" i="10"/>
  <c r="BO8751" i="10"/>
  <c r="BP8865" i="10"/>
  <c r="BO8865" i="10"/>
  <c r="BP9028" i="10"/>
  <c r="BO9028" i="10"/>
  <c r="BO9229" i="10"/>
  <c r="BP9254" i="10"/>
  <c r="BO9254" i="10"/>
  <c r="BO9615" i="10"/>
  <c r="BO9643" i="10"/>
  <c r="BO9652" i="10"/>
  <c r="BO9754" i="10"/>
  <c r="BP9806" i="10"/>
  <c r="BP9859" i="10"/>
  <c r="BP6483" i="10"/>
  <c r="BP6491" i="10"/>
  <c r="BP6591" i="10"/>
  <c r="BP6624" i="10"/>
  <c r="BP6631" i="10"/>
  <c r="BO6680" i="10"/>
  <c r="BO6695" i="10"/>
  <c r="BO6770" i="10"/>
  <c r="BP6800" i="10"/>
  <c r="BO6845" i="10"/>
  <c r="BP6881" i="10"/>
  <c r="BO6903" i="10"/>
  <c r="BO6925" i="10"/>
  <c r="BO6946" i="10"/>
  <c r="BO6961" i="10"/>
  <c r="BP6978" i="10"/>
  <c r="BP7098" i="10"/>
  <c r="BO7138" i="10"/>
  <c r="BP7146" i="10"/>
  <c r="BO7366" i="10"/>
  <c r="BP7382" i="10"/>
  <c r="BP7390" i="10"/>
  <c r="BP7451" i="10"/>
  <c r="BP7490" i="10"/>
  <c r="BO7535" i="10"/>
  <c r="BP7601" i="10"/>
  <c r="BP7641" i="10"/>
  <c r="BO7658" i="10"/>
  <c r="BP7666" i="10"/>
  <c r="BP7689" i="10"/>
  <c r="BP7713" i="10"/>
  <c r="BO7736" i="10"/>
  <c r="BO7759" i="10"/>
  <c r="BP7791" i="10"/>
  <c r="BP7814" i="10"/>
  <c r="BP7905" i="10"/>
  <c r="BP7930" i="10"/>
  <c r="BP7981" i="10"/>
  <c r="BO8071" i="10"/>
  <c r="BP8114" i="10"/>
  <c r="BP8154" i="10"/>
  <c r="BO8178" i="10"/>
  <c r="BP8323" i="10"/>
  <c r="BO8348" i="10"/>
  <c r="BP8356" i="10"/>
  <c r="BP8395" i="10"/>
  <c r="BO8403" i="10"/>
  <c r="BO8455" i="10"/>
  <c r="BP8601" i="10"/>
  <c r="BO8601" i="10"/>
  <c r="BO8628" i="10"/>
  <c r="BP8874" i="10"/>
  <c r="BO8882" i="10"/>
  <c r="BP8905" i="10"/>
  <c r="BP8914" i="10"/>
  <c r="BO8922" i="10"/>
  <c r="BO9003" i="10"/>
  <c r="BP9038" i="10"/>
  <c r="BO9288" i="10"/>
  <c r="BP9288" i="10"/>
  <c r="BP9832" i="10"/>
  <c r="BO9832" i="10"/>
  <c r="BP6554" i="10"/>
  <c r="BP6607" i="10"/>
  <c r="BO6616" i="10"/>
  <c r="BP6648" i="10"/>
  <c r="BP6710" i="10"/>
  <c r="BP6718" i="10"/>
  <c r="BP6740" i="10"/>
  <c r="BP6807" i="10"/>
  <c r="BP6867" i="10"/>
  <c r="BP6874" i="10"/>
  <c r="BP6918" i="10"/>
  <c r="BP7036" i="10"/>
  <c r="BP7053" i="10"/>
  <c r="BP7067" i="10"/>
  <c r="BO7074" i="10"/>
  <c r="BP7114" i="10"/>
  <c r="BP7179" i="10"/>
  <c r="BO7226" i="10"/>
  <c r="BP7242" i="10"/>
  <c r="BP7333" i="10"/>
  <c r="BP7342" i="10"/>
  <c r="BP7417" i="10"/>
  <c r="BP7425" i="10"/>
  <c r="BP7442" i="10"/>
  <c r="BP7520" i="10"/>
  <c r="BP7586" i="10"/>
  <c r="BP7609" i="10"/>
  <c r="BP7633" i="10"/>
  <c r="BP7682" i="10"/>
  <c r="BP7697" i="10"/>
  <c r="BP7832" i="10"/>
  <c r="BP7858" i="10"/>
  <c r="BP7875" i="10"/>
  <c r="BP7898" i="10"/>
  <c r="BP7906" i="10"/>
  <c r="BO7906" i="10"/>
  <c r="BO7964" i="10"/>
  <c r="BP8006" i="10"/>
  <c r="BP8013" i="10"/>
  <c r="BO8089" i="10"/>
  <c r="BP8098" i="10"/>
  <c r="BP8131" i="10"/>
  <c r="BO8131" i="10"/>
  <c r="BP8162" i="10"/>
  <c r="BP8178" i="10"/>
  <c r="BP8195" i="10"/>
  <c r="BP8204" i="10"/>
  <c r="BP8219" i="10"/>
  <c r="BO8276" i="10"/>
  <c r="BP8307" i="10"/>
  <c r="BP8403" i="10"/>
  <c r="BP8412" i="10"/>
  <c r="BO8420" i="10"/>
  <c r="BP8473" i="10"/>
  <c r="BO8532" i="10"/>
  <c r="BO8558" i="10"/>
  <c r="BO8585" i="10"/>
  <c r="BO8654" i="10"/>
  <c r="BP8676" i="10"/>
  <c r="BO8752" i="10"/>
  <c r="BO8810" i="10"/>
  <c r="BP8859" i="10"/>
  <c r="BO8859" i="10"/>
  <c r="BO8906" i="10"/>
  <c r="BP9003" i="10"/>
  <c r="BO9011" i="10"/>
  <c r="BP9011" i="10"/>
  <c r="BO9212" i="10"/>
  <c r="BP9212" i="10"/>
  <c r="BO9298" i="10"/>
  <c r="BP9298" i="10"/>
  <c r="BP9345" i="10"/>
  <c r="BP9379" i="10"/>
  <c r="BP9419" i="10"/>
  <c r="BP9436" i="10"/>
  <c r="BO9477" i="10"/>
  <c r="BP9477" i="10"/>
  <c r="BP9579" i="10"/>
  <c r="BP9596" i="10"/>
  <c r="BP9662" i="10"/>
  <c r="BP9773" i="10"/>
  <c r="BP9782" i="10"/>
  <c r="BP9790" i="10"/>
  <c r="BO9851" i="10"/>
  <c r="BO9878" i="10"/>
  <c r="BP5754" i="10"/>
  <c r="BO5778" i="10"/>
  <c r="BO5808" i="10"/>
  <c r="BP5846" i="10"/>
  <c r="BP5877" i="10"/>
  <c r="BP5899" i="10"/>
  <c r="BP5907" i="10"/>
  <c r="BP5959" i="10"/>
  <c r="BO5989" i="10"/>
  <c r="BP6020" i="10"/>
  <c r="BP6027" i="10"/>
  <c r="BO6035" i="10"/>
  <c r="BO6043" i="10"/>
  <c r="BP6071" i="10"/>
  <c r="BP6116" i="10"/>
  <c r="BP6145" i="10"/>
  <c r="BO6161" i="10"/>
  <c r="BP6183" i="10"/>
  <c r="BP6238" i="10"/>
  <c r="BP6245" i="10"/>
  <c r="BP6253" i="10"/>
  <c r="BP6270" i="10"/>
  <c r="BP6293" i="10"/>
  <c r="BP6301" i="10"/>
  <c r="BP6353" i="10"/>
  <c r="BP6414" i="10"/>
  <c r="BO6423" i="10"/>
  <c r="BO6484" i="10"/>
  <c r="BO6500" i="10"/>
  <c r="BO6506" i="10"/>
  <c r="BO6522" i="10"/>
  <c r="BO6538" i="10"/>
  <c r="BP6546" i="10"/>
  <c r="BO6576" i="10"/>
  <c r="BP6585" i="10"/>
  <c r="BP6592" i="10"/>
  <c r="BP6600" i="10"/>
  <c r="BP6616" i="10"/>
  <c r="BP6640" i="10"/>
  <c r="BO6649" i="10"/>
  <c r="BO6664" i="10"/>
  <c r="BO6673" i="10"/>
  <c r="BP6703" i="10"/>
  <c r="BP6785" i="10"/>
  <c r="BP6838" i="10"/>
  <c r="BP6852" i="10"/>
  <c r="BP6889" i="10"/>
  <c r="BP6932" i="10"/>
  <c r="BO6947" i="10"/>
  <c r="BP6979" i="10"/>
  <c r="BP7099" i="10"/>
  <c r="BP7123" i="10"/>
  <c r="BO7163" i="10"/>
  <c r="BO7197" i="10"/>
  <c r="BO7211" i="10"/>
  <c r="BP7250" i="10"/>
  <c r="BO7300" i="10"/>
  <c r="BO7383" i="10"/>
  <c r="BO7400" i="10"/>
  <c r="BP7468" i="10"/>
  <c r="BO7475" i="10"/>
  <c r="BP7491" i="10"/>
  <c r="BP7536" i="10"/>
  <c r="BP7562" i="10"/>
  <c r="BP7690" i="10"/>
  <c r="BP7729" i="10"/>
  <c r="BO7745" i="10"/>
  <c r="BO7775" i="10"/>
  <c r="BP7799" i="10"/>
  <c r="BP7807" i="10"/>
  <c r="BO7815" i="10"/>
  <c r="BP7931" i="10"/>
  <c r="BO7956" i="10"/>
  <c r="BP7990" i="10"/>
  <c r="BO7999" i="10"/>
  <c r="BO8037" i="10"/>
  <c r="BO8056" i="10"/>
  <c r="BO8080" i="10"/>
  <c r="BO8267" i="10"/>
  <c r="BO8349" i="10"/>
  <c r="BO8686" i="10"/>
  <c r="BP8686" i="10"/>
  <c r="BO8923" i="10"/>
  <c r="BP8923" i="10"/>
  <c r="BP8995" i="10"/>
  <c r="BO8995" i="10"/>
  <c r="BO9066" i="10"/>
  <c r="BP9066" i="10"/>
  <c r="BP9396" i="10"/>
  <c r="BO9396" i="10"/>
  <c r="BO9626" i="10"/>
  <c r="BO9833" i="10"/>
  <c r="BO5703" i="10"/>
  <c r="BO5741" i="10"/>
  <c r="BO5763" i="10"/>
  <c r="BO5839" i="10"/>
  <c r="BP5900" i="10"/>
  <c r="BO5915" i="10"/>
  <c r="BO5960" i="10"/>
  <c r="BO6051" i="10"/>
  <c r="BO6117" i="10"/>
  <c r="BO6224" i="10"/>
  <c r="BO6302" i="10"/>
  <c r="BP6375" i="10"/>
  <c r="BO6375" i="10"/>
  <c r="BO6468" i="10"/>
  <c r="BO6493" i="10"/>
  <c r="BO6617" i="10"/>
  <c r="BO6765" i="10"/>
  <c r="BO6853" i="10"/>
  <c r="BO6875" i="10"/>
  <c r="BO6912" i="10"/>
  <c r="BO6963" i="10"/>
  <c r="BO6971" i="10"/>
  <c r="BO6980" i="10"/>
  <c r="BP7090" i="10"/>
  <c r="BP7130" i="10"/>
  <c r="BO7156" i="10"/>
  <c r="BO7172" i="10"/>
  <c r="BP7188" i="10"/>
  <c r="BO7227" i="10"/>
  <c r="BO7317" i="10"/>
  <c r="BO7392" i="10"/>
  <c r="BP7571" i="10"/>
  <c r="BO7722" i="10"/>
  <c r="BO7800" i="10"/>
  <c r="BO7843" i="10"/>
  <c r="BO7932" i="10"/>
  <c r="BP7991" i="10"/>
  <c r="BO8073" i="10"/>
  <c r="BO8090" i="10"/>
  <c r="BO8116" i="10"/>
  <c r="BO8163" i="10"/>
  <c r="BP8163" i="10"/>
  <c r="BO8277" i="10"/>
  <c r="BO8308" i="10"/>
  <c r="BO8317" i="10"/>
  <c r="BO8430" i="10"/>
  <c r="BP8482" i="10"/>
  <c r="BO8491" i="10"/>
  <c r="BO8515" i="10"/>
  <c r="BO8630" i="10"/>
  <c r="BP8647" i="10"/>
  <c r="BO8736" i="10"/>
  <c r="BO8769" i="10"/>
  <c r="BO8794" i="10"/>
  <c r="BO8851" i="10"/>
  <c r="BP8947" i="10"/>
  <c r="BO8964" i="10"/>
  <c r="BP8964" i="10"/>
  <c r="BO9092" i="10"/>
  <c r="BP9092" i="10"/>
  <c r="BO9264" i="10"/>
  <c r="BO9315" i="10"/>
  <c r="BO9412" i="10"/>
  <c r="BP9412" i="10"/>
  <c r="BO9756" i="10"/>
  <c r="BO9765" i="10"/>
  <c r="BO7256" i="10"/>
  <c r="BO7287" i="10"/>
  <c r="BO7297" i="10"/>
  <c r="BP7364" i="10"/>
  <c r="BO7371" i="10"/>
  <c r="BP7379" i="10"/>
  <c r="BP7387" i="10"/>
  <c r="BP7403" i="10"/>
  <c r="BP7420" i="10"/>
  <c r="BP7484" i="10"/>
  <c r="BO7556" i="10"/>
  <c r="BP7563" i="10"/>
  <c r="BP7579" i="10"/>
  <c r="BP7626" i="10"/>
  <c r="BO7679" i="10"/>
  <c r="BO7748" i="10"/>
  <c r="BP7748" i="10"/>
  <c r="BO7809" i="10"/>
  <c r="BP7868" i="10"/>
  <c r="BO7987" i="10"/>
  <c r="BO8010" i="10"/>
  <c r="BO8018" i="10"/>
  <c r="BO8051" i="10"/>
  <c r="BP8066" i="10"/>
  <c r="BO8140" i="10"/>
  <c r="BP8185" i="10"/>
  <c r="BP8210" i="10"/>
  <c r="BP8225" i="10"/>
  <c r="BO8248" i="10"/>
  <c r="BO8289" i="10"/>
  <c r="BO8305" i="10"/>
  <c r="BO8328" i="10"/>
  <c r="BP8369" i="10"/>
  <c r="BO8377" i="10"/>
  <c r="BO8400" i="10"/>
  <c r="BP8408" i="10"/>
  <c r="BO8425" i="10"/>
  <c r="BP8441" i="10"/>
  <c r="BP8450" i="10"/>
  <c r="BO8518" i="10"/>
  <c r="BP8518" i="10"/>
  <c r="BP8568" i="10"/>
  <c r="BO8593" i="10"/>
  <c r="BP8593" i="10"/>
  <c r="BP8619" i="10"/>
  <c r="BO8619" i="10"/>
  <c r="BP8637" i="10"/>
  <c r="BP8797" i="10"/>
  <c r="BP8853" i="10"/>
  <c r="BO8980" i="10"/>
  <c r="BO9030" i="10"/>
  <c r="BP9056" i="10"/>
  <c r="BO9065" i="10"/>
  <c r="BP9098" i="10"/>
  <c r="BP9184" i="10"/>
  <c r="BP9227" i="10"/>
  <c r="BP9235" i="10"/>
  <c r="BO9235" i="10"/>
  <c r="BO9251" i="10"/>
  <c r="BO9325" i="10"/>
  <c r="BO9363" i="10"/>
  <c r="BP9363" i="10"/>
  <c r="BO9381" i="10"/>
  <c r="BP9381" i="10"/>
  <c r="BO9739" i="10"/>
  <c r="BP9767" i="10"/>
  <c r="BO9923" i="10"/>
  <c r="BO9977" i="10"/>
  <c r="BP9569" i="10"/>
  <c r="BO9569" i="10"/>
  <c r="BP9845" i="10"/>
  <c r="BO9845" i="10"/>
  <c r="BO8535" i="10"/>
  <c r="BP8552" i="10"/>
  <c r="BP8560" i="10"/>
  <c r="BP8620" i="10"/>
  <c r="BO8670" i="10"/>
  <c r="BO8685" i="10"/>
  <c r="BO8717" i="10"/>
  <c r="BP8717" i="10"/>
  <c r="BO8726" i="10"/>
  <c r="BP8726" i="10"/>
  <c r="BO8749" i="10"/>
  <c r="BP8789" i="10"/>
  <c r="BO8814" i="10"/>
  <c r="BP8837" i="10"/>
  <c r="BP8854" i="10"/>
  <c r="BP8925" i="10"/>
  <c r="BP8966" i="10"/>
  <c r="BO9021" i="10"/>
  <c r="BP9057" i="10"/>
  <c r="BO9108" i="10"/>
  <c r="BP9126" i="10"/>
  <c r="BP9177" i="10"/>
  <c r="BP9390" i="10"/>
  <c r="BO9398" i="10"/>
  <c r="BP9513" i="10"/>
  <c r="BP9561" i="10"/>
  <c r="BO9604" i="10"/>
  <c r="BP9659" i="10"/>
  <c r="BO9704" i="10"/>
  <c r="BO9749" i="10"/>
  <c r="BP9802" i="10"/>
  <c r="BO9872" i="10"/>
  <c r="BO9898" i="10"/>
  <c r="BP9986" i="10"/>
  <c r="BP6256" i="10"/>
  <c r="BP6325" i="10"/>
  <c r="BO6347" i="10"/>
  <c r="BO6362" i="10"/>
  <c r="BO6400" i="10"/>
  <c r="BP6407" i="10"/>
  <c r="BO6452" i="10"/>
  <c r="BP6467" i="10"/>
  <c r="BP6513" i="10"/>
  <c r="BO6521" i="10"/>
  <c r="BP6529" i="10"/>
  <c r="BO6537" i="10"/>
  <c r="BO6562" i="10"/>
  <c r="BO6584" i="10"/>
  <c r="BP6637" i="10"/>
  <c r="BP6653" i="10"/>
  <c r="BO6669" i="10"/>
  <c r="BO6707" i="10"/>
  <c r="BP6737" i="10"/>
  <c r="BP6802" i="10"/>
  <c r="BP6862" i="10"/>
  <c r="BO6884" i="10"/>
  <c r="BP6898" i="10"/>
  <c r="BP6905" i="10"/>
  <c r="BO6927" i="10"/>
  <c r="BO6941" i="10"/>
  <c r="BP7024" i="10"/>
  <c r="BO7047" i="10"/>
  <c r="BP7076" i="10"/>
  <c r="BO7117" i="10"/>
  <c r="BO7132" i="10"/>
  <c r="BO7157" i="10"/>
  <c r="BP7164" i="10"/>
  <c r="BP7189" i="10"/>
  <c r="BP7198" i="10"/>
  <c r="BP7205" i="10"/>
  <c r="BP7234" i="10"/>
  <c r="BO7265" i="10"/>
  <c r="BO7307" i="10"/>
  <c r="BO7350" i="10"/>
  <c r="BP7397" i="10"/>
  <c r="BO7414" i="10"/>
  <c r="BP7430" i="10"/>
  <c r="BO7479" i="10"/>
  <c r="BO7540" i="10"/>
  <c r="BO7558" i="10"/>
  <c r="BO7589" i="10"/>
  <c r="BO7597" i="10"/>
  <c r="BP7604" i="10"/>
  <c r="BP7619" i="10"/>
  <c r="BP7651" i="10"/>
  <c r="BP7681" i="10"/>
  <c r="BP7780" i="10"/>
  <c r="BP7788" i="10"/>
  <c r="BO7803" i="10"/>
  <c r="BO7886" i="10"/>
  <c r="BO7972" i="10"/>
  <c r="BO8035" i="10"/>
  <c r="BO8069" i="10"/>
  <c r="BO8118" i="10"/>
  <c r="BO8126" i="10"/>
  <c r="BP8133" i="10"/>
  <c r="BP8156" i="10"/>
  <c r="BP8171" i="10"/>
  <c r="BP8227" i="10"/>
  <c r="BP8234" i="10"/>
  <c r="BP8371" i="10"/>
  <c r="BO8394" i="10"/>
  <c r="BO8427" i="10"/>
  <c r="BP8528" i="10"/>
  <c r="BO8631" i="10"/>
  <c r="BP8639" i="10"/>
  <c r="BP8727" i="10"/>
  <c r="BP8782" i="10"/>
  <c r="BP8790" i="10"/>
  <c r="BO8790" i="10"/>
  <c r="BP8838" i="10"/>
  <c r="BP8846" i="10"/>
  <c r="BO8871" i="10"/>
  <c r="BP8871" i="10"/>
  <c r="BP8879" i="10"/>
  <c r="BO9006" i="10"/>
  <c r="BO9022" i="10"/>
  <c r="BP9022" i="10"/>
  <c r="BP9049" i="10"/>
  <c r="BP9169" i="10"/>
  <c r="BO9221" i="10"/>
  <c r="BO9278" i="10"/>
  <c r="BO9286" i="10"/>
  <c r="BP9304" i="10"/>
  <c r="BO9456" i="10"/>
  <c r="BO9523" i="10"/>
  <c r="BO9571" i="10"/>
  <c r="BO9597" i="10"/>
  <c r="BP9633" i="10"/>
  <c r="BO9633" i="10"/>
  <c r="BO9678" i="10"/>
  <c r="BO9687" i="10"/>
  <c r="BP9795" i="10"/>
  <c r="BO9795" i="10"/>
  <c r="BO9838" i="10"/>
  <c r="BO8521" i="10"/>
  <c r="BO8711" i="10"/>
  <c r="BO8791" i="10"/>
  <c r="BO8800" i="10"/>
  <c r="BO8847" i="10"/>
  <c r="BO8983" i="10"/>
  <c r="BP9013" i="10"/>
  <c r="BO9013" i="10"/>
  <c r="BP9179" i="10"/>
  <c r="BO9279" i="10"/>
  <c r="BO9670" i="10"/>
  <c r="BO9804" i="10"/>
  <c r="BO9874" i="10"/>
  <c r="BP7230" i="10"/>
  <c r="BP7237" i="10"/>
  <c r="BO7252" i="10"/>
  <c r="BO7282" i="10"/>
  <c r="BP7315" i="10"/>
  <c r="BP7332" i="10"/>
  <c r="BO7395" i="10"/>
  <c r="BO7404" i="10"/>
  <c r="BO7446" i="10"/>
  <c r="BP7454" i="10"/>
  <c r="BO7507" i="10"/>
  <c r="BP7570" i="10"/>
  <c r="BO7684" i="10"/>
  <c r="BO7698" i="10"/>
  <c r="BP7705" i="10"/>
  <c r="BP7751" i="10"/>
  <c r="BO7765" i="10"/>
  <c r="BO7834" i="10"/>
  <c r="BO7867" i="10"/>
  <c r="BP7867" i="10"/>
  <c r="BO7934" i="10"/>
  <c r="BO7957" i="10"/>
  <c r="BP7973" i="10"/>
  <c r="BO8005" i="10"/>
  <c r="BP8019" i="10"/>
  <c r="BP8042" i="10"/>
  <c r="BO8081" i="10"/>
  <c r="BO8136" i="10"/>
  <c r="BP8151" i="10"/>
  <c r="BP8240" i="10"/>
  <c r="BO8264" i="10"/>
  <c r="BP8311" i="10"/>
  <c r="BP8373" i="10"/>
  <c r="BP8426" i="10"/>
  <c r="BP8434" i="10"/>
  <c r="BP8442" i="10"/>
  <c r="BO8451" i="10"/>
  <c r="BO8459" i="10"/>
  <c r="BO8540" i="10"/>
  <c r="BO8557" i="10"/>
  <c r="BO8669" i="10"/>
  <c r="BP8675" i="10"/>
  <c r="BP8692" i="10"/>
  <c r="BO8708" i="10"/>
  <c r="BO8716" i="10"/>
  <c r="BO8763" i="10"/>
  <c r="BP8763" i="10"/>
  <c r="BO8831" i="10"/>
  <c r="BO9002" i="10"/>
  <c r="BO9035" i="10"/>
  <c r="BO9101" i="10"/>
  <c r="BO9176" i="10"/>
  <c r="BP9183" i="10"/>
  <c r="BO9208" i="10"/>
  <c r="BP9208" i="10"/>
  <c r="BP9287" i="10"/>
  <c r="BO9389" i="10"/>
  <c r="BP9389" i="10"/>
  <c r="BP9397" i="10"/>
  <c r="BO9511" i="10"/>
  <c r="BO9565" i="10"/>
  <c r="BO9598" i="10"/>
  <c r="BO9607" i="10"/>
  <c r="BP9676" i="10"/>
  <c r="BP9775" i="10"/>
  <c r="BO9894" i="10"/>
  <c r="BO9947" i="10"/>
  <c r="BP9956" i="10"/>
  <c r="BO9972" i="10"/>
  <c r="BP9972" i="10"/>
  <c r="BO9921" i="10"/>
  <c r="BP7869" i="10"/>
  <c r="BP7920" i="10"/>
  <c r="BO7928" i="10"/>
  <c r="BP7967" i="10"/>
  <c r="BP8060" i="10"/>
  <c r="BP8075" i="10"/>
  <c r="BP8083" i="10"/>
  <c r="BP8107" i="10"/>
  <c r="BP8122" i="10"/>
  <c r="BP8282" i="10"/>
  <c r="BP8313" i="10"/>
  <c r="BP8336" i="10"/>
  <c r="BP8396" i="10"/>
  <c r="BP8453" i="10"/>
  <c r="BP8542" i="10"/>
  <c r="BP8779" i="10"/>
  <c r="BP8787" i="10"/>
  <c r="BP8804" i="10"/>
  <c r="BP8848" i="10"/>
  <c r="BO8887" i="10"/>
  <c r="BP8958" i="10"/>
  <c r="BP9521" i="10"/>
  <c r="BP9600" i="10"/>
  <c r="BP9705" i="10"/>
  <c r="BP9750" i="10"/>
  <c r="BP9794" i="10"/>
  <c r="BP9896" i="10"/>
  <c r="BP9990" i="10"/>
  <c r="BP7187" i="10"/>
  <c r="BP7254" i="10"/>
  <c r="BO7302" i="10"/>
  <c r="BO7335" i="10"/>
  <c r="BO7352" i="10"/>
  <c r="BO7360" i="10"/>
  <c r="BO7398" i="10"/>
  <c r="BO7415" i="10"/>
  <c r="BO7423" i="10"/>
  <c r="BO7431" i="10"/>
  <c r="BP7509" i="10"/>
  <c r="BO7516" i="10"/>
  <c r="BO7587" i="10"/>
  <c r="BP7595" i="10"/>
  <c r="BP7625" i="10"/>
  <c r="BP7648" i="10"/>
  <c r="BO7846" i="10"/>
  <c r="BO7854" i="10"/>
  <c r="BP7861" i="10"/>
  <c r="BO7921" i="10"/>
  <c r="BP7928" i="10"/>
  <c r="BO7952" i="10"/>
  <c r="BO7984" i="10"/>
  <c r="BP7992" i="10"/>
  <c r="BP8007" i="10"/>
  <c r="BO8014" i="10"/>
  <c r="BP8028" i="10"/>
  <c r="BO8045" i="10"/>
  <c r="BO8100" i="10"/>
  <c r="BP8174" i="10"/>
  <c r="BP8190" i="10"/>
  <c r="BP8207" i="10"/>
  <c r="BP8266" i="10"/>
  <c r="BO8275" i="10"/>
  <c r="BO8299" i="10"/>
  <c r="BP8337" i="10"/>
  <c r="BO8360" i="10"/>
  <c r="BP8368" i="10"/>
  <c r="BO8478" i="10"/>
  <c r="BP8495" i="10"/>
  <c r="BO8511" i="10"/>
  <c r="BO8534" i="10"/>
  <c r="BO8599" i="10"/>
  <c r="BO8615" i="10"/>
  <c r="BP8640" i="10"/>
  <c r="BO8703" i="10"/>
  <c r="BP8703" i="10"/>
  <c r="BO8718" i="10"/>
  <c r="BO8733" i="10"/>
  <c r="BO8826" i="10"/>
  <c r="BO8872" i="10"/>
  <c r="BO8911" i="10"/>
  <c r="BO8942" i="10"/>
  <c r="BO9020" i="10"/>
  <c r="BP9103" i="10"/>
  <c r="BO9137" i="10"/>
  <c r="BP9219" i="10"/>
  <c r="BP9358" i="10"/>
  <c r="BP9366" i="10"/>
  <c r="BO9455" i="10"/>
  <c r="BO9480" i="10"/>
  <c r="BO9488" i="10"/>
  <c r="BO9544" i="10"/>
  <c r="BO9584" i="10"/>
  <c r="BO9591" i="10"/>
  <c r="BO9636" i="10"/>
  <c r="BP9645" i="10"/>
  <c r="BO9654" i="10"/>
  <c r="BP9679" i="10"/>
  <c r="BP9696" i="10"/>
  <c r="BO9706" i="10"/>
  <c r="BO9724" i="10"/>
  <c r="BP9732" i="10"/>
  <c r="BP9741" i="10"/>
  <c r="BP9760" i="10"/>
  <c r="BO9811" i="10"/>
  <c r="BO9820" i="10"/>
  <c r="BO9931" i="10"/>
  <c r="BP9940" i="10"/>
  <c r="BO8951" i="10"/>
  <c r="BO9019" i="10"/>
  <c r="BO9074" i="10"/>
  <c r="BP9082" i="10"/>
  <c r="BO9099" i="10"/>
  <c r="BO9107" i="10"/>
  <c r="BP9155" i="10"/>
  <c r="BO9240" i="10"/>
  <c r="BP9240" i="10"/>
  <c r="BP9307" i="10"/>
  <c r="BO9321" i="10"/>
  <c r="BP9336" i="10"/>
  <c r="BO9433" i="10"/>
  <c r="BO9530" i="10"/>
  <c r="BP9558" i="10"/>
  <c r="BO9574" i="10"/>
  <c r="BO9617" i="10"/>
  <c r="BO9634" i="10"/>
  <c r="BP9661" i="10"/>
  <c r="BP9693" i="10"/>
  <c r="BO9758" i="10"/>
  <c r="BO9783" i="10"/>
  <c r="BO9799" i="10"/>
  <c r="BO9815" i="10"/>
  <c r="BO9905" i="10"/>
  <c r="BO9913" i="10"/>
  <c r="BP9922" i="10"/>
  <c r="BP9939" i="10"/>
  <c r="BP9996" i="10"/>
  <c r="BO7082" i="10"/>
  <c r="BO7121" i="10"/>
  <c r="BP7136" i="10"/>
  <c r="BP7144" i="10"/>
  <c r="BP7152" i="10"/>
  <c r="BP7176" i="10"/>
  <c r="BO7207" i="10"/>
  <c r="BO7223" i="10"/>
  <c r="BP7236" i="10"/>
  <c r="BO7244" i="10"/>
  <c r="BP7298" i="10"/>
  <c r="BP7330" i="10"/>
  <c r="BP7338" i="10"/>
  <c r="BP7355" i="10"/>
  <c r="BP7362" i="10"/>
  <c r="BP7384" i="10"/>
  <c r="BP7440" i="10"/>
  <c r="BO7472" i="10"/>
  <c r="BP7508" i="10"/>
  <c r="BP7529" i="10"/>
  <c r="BP7582" i="10"/>
  <c r="BP7598" i="10"/>
  <c r="BP7605" i="10"/>
  <c r="BP7628" i="10"/>
  <c r="BO7652" i="10"/>
  <c r="BO7694" i="10"/>
  <c r="BP7738" i="10"/>
  <c r="BO7754" i="10"/>
  <c r="BP7782" i="10"/>
  <c r="BO7790" i="10"/>
  <c r="BO7859" i="10"/>
  <c r="BP7882" i="10"/>
  <c r="BO7897" i="10"/>
  <c r="BO7948" i="10"/>
  <c r="BO7971" i="10"/>
  <c r="BP8038" i="10"/>
  <c r="BP8077" i="10"/>
  <c r="BO8130" i="10"/>
  <c r="BP8172" i="10"/>
  <c r="BP8196" i="10"/>
  <c r="BP8212" i="10"/>
  <c r="BP8270" i="10"/>
  <c r="BO8331" i="10"/>
  <c r="BP8339" i="10"/>
  <c r="BP8354" i="10"/>
  <c r="BO8362" i="10"/>
  <c r="BP8435" i="10"/>
  <c r="BO8444" i="10"/>
  <c r="BO8469" i="10"/>
  <c r="BO8477" i="10"/>
  <c r="BP8485" i="10"/>
  <c r="BO8538" i="10"/>
  <c r="BP8547" i="10"/>
  <c r="BP8556" i="10"/>
  <c r="BO8617" i="10"/>
  <c r="BO8625" i="10"/>
  <c r="BP8655" i="10"/>
  <c r="BO8695" i="10"/>
  <c r="BO8731" i="10"/>
  <c r="BO8761" i="10"/>
  <c r="BP8774" i="10"/>
  <c r="BO8931" i="10"/>
  <c r="BO9007" i="10"/>
  <c r="BO9039" i="10"/>
  <c r="BP9062" i="10"/>
  <c r="BO9094" i="10"/>
  <c r="BO9142" i="10"/>
  <c r="BO9205" i="10"/>
  <c r="BO9214" i="10"/>
  <c r="BP9236" i="10"/>
  <c r="BO9243" i="10"/>
  <c r="BP9359" i="10"/>
  <c r="BO9445" i="10"/>
  <c r="BP9452" i="10"/>
  <c r="BP9501" i="10"/>
  <c r="BP9518" i="10"/>
  <c r="BP9586" i="10"/>
  <c r="BO9852" i="10"/>
  <c r="BP9869" i="10"/>
  <c r="BO9901" i="10"/>
  <c r="BO9917" i="10"/>
  <c r="BP8594" i="10"/>
  <c r="BO8633" i="10"/>
  <c r="BO8642" i="10"/>
  <c r="BO8762" i="10"/>
  <c r="BO8799" i="10"/>
  <c r="BP8820" i="10"/>
  <c r="BO8834" i="10"/>
  <c r="BP8954" i="10"/>
  <c r="BP8977" i="10"/>
  <c r="BO8985" i="10"/>
  <c r="BO9000" i="10"/>
  <c r="BP9014" i="10"/>
  <c r="BP9023" i="10"/>
  <c r="BO9070" i="10"/>
  <c r="BO9143" i="10"/>
  <c r="BO9265" i="10"/>
  <c r="BP9281" i="10"/>
  <c r="BO9360" i="10"/>
  <c r="BP9367" i="10"/>
  <c r="BO9384" i="10"/>
  <c r="BP9421" i="10"/>
  <c r="BO9595" i="10"/>
  <c r="BP9638" i="10"/>
  <c r="BP9647" i="10"/>
  <c r="BP9708" i="10"/>
  <c r="BP9734" i="10"/>
  <c r="BO9762" i="10"/>
  <c r="BP9861" i="10"/>
  <c r="BO9893" i="10"/>
  <c r="BO9909" i="10"/>
  <c r="BP9952" i="10"/>
  <c r="BP9960" i="10"/>
  <c r="BP7341" i="10"/>
  <c r="BO7372" i="10"/>
  <c r="BP7402" i="10"/>
  <c r="BP7410" i="10"/>
  <c r="BP7434" i="10"/>
  <c r="BP7459" i="10"/>
  <c r="BO7482" i="10"/>
  <c r="BP7593" i="10"/>
  <c r="BP7614" i="10"/>
  <c r="BP7622" i="10"/>
  <c r="BP7631" i="10"/>
  <c r="BP7645" i="10"/>
  <c r="BP7654" i="10"/>
  <c r="BP7668" i="10"/>
  <c r="BP7718" i="10"/>
  <c r="BO7756" i="10"/>
  <c r="BP7769" i="10"/>
  <c r="BP7847" i="10"/>
  <c r="BP7878" i="10"/>
  <c r="BO7885" i="10"/>
  <c r="BO7899" i="10"/>
  <c r="BP7927" i="10"/>
  <c r="BP7941" i="10"/>
  <c r="BO7989" i="10"/>
  <c r="BP8011" i="10"/>
  <c r="BP8025" i="10"/>
  <c r="BP8033" i="10"/>
  <c r="BP8057" i="10"/>
  <c r="BP8064" i="10"/>
  <c r="BP8079" i="10"/>
  <c r="BP8095" i="10"/>
  <c r="BO8132" i="10"/>
  <c r="BO8182" i="10"/>
  <c r="BO8191" i="10"/>
  <c r="BP8257" i="10"/>
  <c r="BP8280" i="10"/>
  <c r="BP8288" i="10"/>
  <c r="BO8297" i="10"/>
  <c r="BP8333" i="10"/>
  <c r="BP8342" i="10"/>
  <c r="BP8385" i="10"/>
  <c r="BP8392" i="10"/>
  <c r="BP8399" i="10"/>
  <c r="BO8415" i="10"/>
  <c r="BO8446" i="10"/>
  <c r="BO8463" i="10"/>
  <c r="BP8488" i="10"/>
  <c r="BP8657" i="10"/>
  <c r="BO8666" i="10"/>
  <c r="BP8747" i="10"/>
  <c r="BP8776" i="10"/>
  <c r="BO8801" i="10"/>
  <c r="BO8815" i="10"/>
  <c r="BO8895" i="10"/>
  <c r="BO8902" i="10"/>
  <c r="BO8918" i="10"/>
  <c r="BO8941" i="10"/>
  <c r="BP8956" i="10"/>
  <c r="BO8994" i="10"/>
  <c r="BP9009" i="10"/>
  <c r="BP9048" i="10"/>
  <c r="BO9088" i="10"/>
  <c r="BO9161" i="10"/>
  <c r="BO9224" i="10"/>
  <c r="BO9238" i="10"/>
  <c r="BP9245" i="10"/>
  <c r="BP9274" i="10"/>
  <c r="BP9423" i="10"/>
  <c r="BO9479" i="10"/>
  <c r="BP9504" i="10"/>
  <c r="BP9542" i="10"/>
  <c r="BO9564" i="10"/>
  <c r="BP9564" i="10"/>
  <c r="BO9572" i="10"/>
  <c r="BO9605" i="10"/>
  <c r="BO9623" i="10"/>
  <c r="BP9674" i="10"/>
  <c r="BO9691" i="10"/>
  <c r="BO9700" i="10"/>
  <c r="BP9700" i="10"/>
  <c r="BO9764" i="10"/>
  <c r="BO9781" i="10"/>
  <c r="BP9863" i="10"/>
  <c r="BO9887" i="10"/>
  <c r="BO9970" i="10"/>
  <c r="BO8417" i="10"/>
  <c r="BO8431" i="10"/>
  <c r="BP8447" i="10"/>
  <c r="BP8464" i="10"/>
  <c r="BP8503" i="10"/>
  <c r="BP8526" i="10"/>
  <c r="BO8550" i="10"/>
  <c r="BO8581" i="10"/>
  <c r="BO8649" i="10"/>
  <c r="BO8710" i="10"/>
  <c r="BO8732" i="10"/>
  <c r="BP8798" i="10"/>
  <c r="BO8833" i="10"/>
  <c r="BP8857" i="10"/>
  <c r="BO8863" i="10"/>
  <c r="BP8877" i="10"/>
  <c r="BO8885" i="10"/>
  <c r="BP8907" i="10"/>
  <c r="BP9029" i="10"/>
  <c r="BO9075" i="10"/>
  <c r="BP9115" i="10"/>
  <c r="BO9132" i="10"/>
  <c r="BP9139" i="10"/>
  <c r="BP9147" i="10"/>
  <c r="BO9194" i="10"/>
  <c r="BP9210" i="10"/>
  <c r="BO9226" i="10"/>
  <c r="BO9233" i="10"/>
  <c r="BO9348" i="10"/>
  <c r="BO9355" i="10"/>
  <c r="BP9385" i="10"/>
  <c r="BO9438" i="10"/>
  <c r="BO9492" i="10"/>
  <c r="BO9502" i="10"/>
  <c r="BO9526" i="10"/>
  <c r="BP9526" i="10"/>
  <c r="BO9570" i="10"/>
  <c r="BO9594" i="10"/>
  <c r="BO9620" i="10"/>
  <c r="BP9637" i="10"/>
  <c r="BP9680" i="10"/>
  <c r="BP9688" i="10"/>
  <c r="BP9761" i="10"/>
  <c r="BP9769" i="10"/>
  <c r="BP9786" i="10"/>
  <c r="BO9826" i="10"/>
  <c r="BP9860" i="10"/>
  <c r="BP9868" i="10"/>
  <c r="BO8883" i="10"/>
  <c r="BP9024" i="10"/>
  <c r="BP9069" i="10"/>
  <c r="BP9077" i="10"/>
  <c r="BO9141" i="10"/>
  <c r="BO9156" i="10"/>
  <c r="BP9170" i="10"/>
  <c r="BO9186" i="10"/>
  <c r="BO9201" i="10"/>
  <c r="BO9289" i="10"/>
  <c r="BO9303" i="10"/>
  <c r="BP9303" i="10"/>
  <c r="BO9338" i="10"/>
  <c r="BO9388" i="10"/>
  <c r="BP9403" i="10"/>
  <c r="BP9431" i="10"/>
  <c r="BO9431" i="10"/>
  <c r="BO9609" i="10"/>
  <c r="BP9618" i="10"/>
  <c r="BO9627" i="10"/>
  <c r="BO9635" i="10"/>
  <c r="BP9772" i="10"/>
  <c r="BP9789" i="10"/>
  <c r="BO9805" i="10"/>
  <c r="BO9916" i="10"/>
  <c r="BO9925" i="10"/>
  <c r="BO9951" i="10"/>
  <c r="BP9997" i="10"/>
  <c r="BO8312" i="10"/>
  <c r="BP8320" i="10"/>
  <c r="BP8334" i="10"/>
  <c r="BO8365" i="10"/>
  <c r="BP8407" i="10"/>
  <c r="BP8445" i="10"/>
  <c r="BP8470" i="10"/>
  <c r="BO8501" i="10"/>
  <c r="BP8531" i="10"/>
  <c r="BO8562" i="10"/>
  <c r="BP8720" i="10"/>
  <c r="BP8748" i="10"/>
  <c r="BO8756" i="10"/>
  <c r="BO8858" i="10"/>
  <c r="BP8878" i="10"/>
  <c r="BO8901" i="10"/>
  <c r="BP8953" i="10"/>
  <c r="BO8969" i="10"/>
  <c r="BP9043" i="10"/>
  <c r="BP9089" i="10"/>
  <c r="BP9120" i="10"/>
  <c r="BO9129" i="10"/>
  <c r="BO9181" i="10"/>
  <c r="BP9262" i="10"/>
  <c r="BP9292" i="10"/>
  <c r="BP9306" i="10"/>
  <c r="BO9361" i="10"/>
  <c r="BO9399" i="10"/>
  <c r="BP9443" i="10"/>
  <c r="BO9457" i="10"/>
  <c r="BO9466" i="10"/>
  <c r="BO9566" i="10"/>
  <c r="BO9588" i="10"/>
  <c r="BO9648" i="10"/>
  <c r="BO9698" i="10"/>
  <c r="BO9751" i="10"/>
  <c r="BP9776" i="10"/>
  <c r="BO9816" i="10"/>
  <c r="BO9841" i="10"/>
  <c r="BO9849" i="10"/>
  <c r="BP9856" i="10"/>
  <c r="BP9895" i="10"/>
  <c r="BO9920" i="10"/>
  <c r="BO9946" i="10"/>
  <c r="BP9976" i="10"/>
  <c r="C52" i="7"/>
  <c r="C59" i="7"/>
  <c r="BO8819" i="10"/>
  <c r="BO8855" i="10"/>
  <c r="BP8890" i="10"/>
  <c r="BP8919" i="10"/>
  <c r="BO8986" i="10"/>
  <c r="BP8993" i="10"/>
  <c r="BO9001" i="10"/>
  <c r="BP9097" i="10"/>
  <c r="BO9121" i="10"/>
  <c r="BO9144" i="10"/>
  <c r="BP9167" i="10"/>
  <c r="BP9174" i="10"/>
  <c r="BP9204" i="10"/>
  <c r="BO9204" i="10"/>
  <c r="BP9261" i="10"/>
  <c r="BO9276" i="10"/>
  <c r="BP9305" i="10"/>
  <c r="BP9326" i="10"/>
  <c r="BO9340" i="10"/>
  <c r="BP9346" i="10"/>
  <c r="BO9353" i="10"/>
  <c r="BP9416" i="10"/>
  <c r="BP9424" i="10"/>
  <c r="BP9440" i="10"/>
  <c r="BP9454" i="10"/>
  <c r="BP9463" i="10"/>
  <c r="BP9493" i="10"/>
  <c r="BP9533" i="10"/>
  <c r="BP9540" i="10"/>
  <c r="BO9547" i="10"/>
  <c r="BO9554" i="10"/>
  <c r="BO9576" i="10"/>
  <c r="BP9616" i="10"/>
  <c r="BO9625" i="10"/>
  <c r="BO9642" i="10"/>
  <c r="BO9668" i="10"/>
  <c r="BO9684" i="10"/>
  <c r="BO9692" i="10"/>
  <c r="BP9718" i="10"/>
  <c r="BO9779" i="10"/>
  <c r="BO9866" i="10"/>
  <c r="BO9880" i="10"/>
  <c r="BP9888" i="10"/>
  <c r="BO9968" i="10"/>
  <c r="BO9991" i="10"/>
  <c r="BO9041" i="10"/>
  <c r="BO9084" i="10"/>
  <c r="BO9145" i="10"/>
  <c r="BP9160" i="10"/>
  <c r="BP9175" i="10"/>
  <c r="BP9182" i="10"/>
  <c r="BO9190" i="10"/>
  <c r="BO9220" i="10"/>
  <c r="BP9260" i="10"/>
  <c r="BP9296" i="10"/>
  <c r="BP9310" i="10"/>
  <c r="BO9330" i="10"/>
  <c r="BO9343" i="10"/>
  <c r="BO9378" i="10"/>
  <c r="BO9400" i="10"/>
  <c r="BO9435" i="10"/>
  <c r="BP9458" i="10"/>
  <c r="BO9489" i="10"/>
  <c r="BP9543" i="10"/>
  <c r="BO9550" i="10"/>
  <c r="BO9593" i="10"/>
  <c r="BP9601" i="10"/>
  <c r="BO9651" i="10"/>
  <c r="BO9660" i="10"/>
  <c r="BP9667" i="10"/>
  <c r="BO9675" i="10"/>
  <c r="BO9709" i="10"/>
  <c r="BP9726" i="10"/>
  <c r="BO9753" i="10"/>
  <c r="BP9768" i="10"/>
  <c r="BP9784" i="10"/>
  <c r="BO9800" i="10"/>
  <c r="BP9846" i="10"/>
  <c r="BP9870" i="10"/>
  <c r="BP9892" i="10"/>
  <c r="BP9907" i="10"/>
  <c r="BO9932" i="10"/>
  <c r="BO9941" i="10"/>
  <c r="BP9949" i="10"/>
  <c r="BP9964" i="10"/>
  <c r="BP9979" i="10"/>
  <c r="BP9995" i="10"/>
  <c r="C58" i="7"/>
  <c r="C57" i="7"/>
  <c r="F14" i="2"/>
  <c r="G14" i="2"/>
  <c r="N18" i="9"/>
  <c r="N51" i="9"/>
  <c r="N15" i="9"/>
  <c r="N50" i="9"/>
  <c r="N49" i="9"/>
  <c r="N13" i="9"/>
  <c r="N48" i="9"/>
  <c r="N44" i="9"/>
  <c r="N11" i="9"/>
  <c r="N41" i="9"/>
  <c r="N10" i="9"/>
  <c r="N37" i="9"/>
  <c r="N9" i="9"/>
  <c r="N35" i="9"/>
  <c r="N34" i="9"/>
  <c r="N33" i="9"/>
  <c r="N32" i="9"/>
  <c r="N64" i="9"/>
  <c r="N31" i="9"/>
  <c r="N61" i="9"/>
  <c r="N30" i="9"/>
  <c r="N36" i="9"/>
  <c r="N56" i="9"/>
  <c r="N28" i="9"/>
  <c r="N14" i="9"/>
  <c r="N55" i="9"/>
  <c r="N24" i="9"/>
  <c r="N8" i="9"/>
  <c r="N29" i="9"/>
  <c r="N54" i="9"/>
  <c r="N21" i="9"/>
  <c r="N12" i="9"/>
  <c r="N53" i="9"/>
  <c r="N17" i="9"/>
  <c r="N57" i="9"/>
  <c r="N52" i="9"/>
  <c r="N16" i="9"/>
  <c r="N67" i="9"/>
  <c r="N47" i="9"/>
  <c r="N27" i="9"/>
  <c r="N66" i="9"/>
  <c r="N46" i="9"/>
  <c r="N26" i="9"/>
  <c r="N65" i="9"/>
  <c r="N45" i="9"/>
  <c r="N25" i="9"/>
  <c r="N63" i="9"/>
  <c r="N43" i="9"/>
  <c r="N23" i="9"/>
  <c r="N62" i="9"/>
  <c r="N42" i="9"/>
  <c r="N22" i="9"/>
  <c r="N60" i="9"/>
  <c r="N40" i="9"/>
  <c r="N20" i="9"/>
  <c r="N59" i="9"/>
  <c r="N39" i="9"/>
  <c r="N19" i="9"/>
  <c r="N58" i="9"/>
  <c r="N38" i="9"/>
  <c r="V9" i="11"/>
  <c r="V10" i="11" s="1"/>
  <c r="I174" i="6"/>
  <c r="O174" i="6" s="1"/>
  <c r="N9" i="11"/>
  <c r="N10" i="11" s="1"/>
  <c r="I177" i="6" s="1"/>
  <c r="O177" i="6" s="1"/>
  <c r="S9" i="11"/>
  <c r="S10" i="11" s="1"/>
  <c r="AS7" i="11"/>
  <c r="V15" i="11"/>
  <c r="V16" i="11" s="1"/>
  <c r="AP13" i="11"/>
  <c r="T15" i="11"/>
  <c r="T16" i="11" s="1"/>
  <c r="H14" i="2"/>
  <c r="F52" i="7"/>
  <c r="J52" i="7" s="1"/>
  <c r="K52" i="7" s="1"/>
  <c r="E52" i="7" s="1"/>
  <c r="F50" i="7"/>
  <c r="C46" i="7"/>
  <c r="C56" i="7"/>
  <c r="C44" i="7"/>
  <c r="C51" i="7"/>
  <c r="F55" i="7"/>
  <c r="J55" i="7" s="1"/>
  <c r="C55" i="7"/>
  <c r="C54" i="7"/>
  <c r="C49" i="7"/>
  <c r="C48" i="7"/>
  <c r="BA4" i="10" s="1"/>
  <c r="C61" i="7"/>
  <c r="C53" i="7"/>
  <c r="F60" i="7"/>
  <c r="J60" i="7" s="1"/>
  <c r="F47" i="7"/>
  <c r="J47" i="7" s="1"/>
  <c r="C47" i="7"/>
  <c r="AZ4" i="10" s="1"/>
  <c r="J50" i="7"/>
  <c r="K50" i="7" s="1"/>
  <c r="E50" i="7" s="1"/>
  <c r="F49" i="7"/>
  <c r="J49" i="7" s="1"/>
  <c r="K49" i="7" s="1"/>
  <c r="E49" i="7" s="1"/>
  <c r="F54" i="7"/>
  <c r="J54" i="7" s="1"/>
  <c r="K54" i="7" s="1"/>
  <c r="E54" i="7" s="1"/>
  <c r="F53" i="7"/>
  <c r="J53" i="7" s="1"/>
  <c r="K53" i="7" s="1"/>
  <c r="E53" i="7" s="1"/>
  <c r="F59" i="7"/>
  <c r="J59" i="7" s="1"/>
  <c r="K59" i="7" s="1"/>
  <c r="E59" i="7" s="1"/>
  <c r="F48" i="7"/>
  <c r="J48" i="7" s="1"/>
  <c r="K48" i="7" s="1"/>
  <c r="E48" i="7" s="1"/>
  <c r="F58" i="7"/>
  <c r="J58" i="7" s="1"/>
  <c r="K58" i="7" s="1"/>
  <c r="E58" i="7" s="1"/>
  <c r="F57" i="7"/>
  <c r="J57" i="7" s="1"/>
  <c r="K57" i="7" s="1"/>
  <c r="C60" i="7"/>
  <c r="C50" i="7"/>
  <c r="F61" i="7"/>
  <c r="J61" i="7" s="1"/>
  <c r="F56" i="7"/>
  <c r="J56" i="7" s="1"/>
  <c r="F51" i="7"/>
  <c r="J51" i="7" s="1"/>
  <c r="C43" i="7"/>
  <c r="F28" i="7"/>
  <c r="E28" i="7" s="1"/>
  <c r="F45" i="7"/>
  <c r="K45" i="7" s="1"/>
  <c r="F46" i="7"/>
  <c r="J46" i="7" s="1"/>
  <c r="F44" i="7"/>
  <c r="J44" i="7" s="1"/>
  <c r="F43" i="7"/>
  <c r="K43" i="7" s="1"/>
  <c r="C45" i="7"/>
  <c r="D9" i="11"/>
  <c r="D10" i="11" s="1"/>
  <c r="I7" i="6" s="1"/>
  <c r="I15" i="11"/>
  <c r="I16" i="11" s="1"/>
  <c r="J107" i="6" s="1"/>
  <c r="K15" i="11"/>
  <c r="K16" i="11" s="1"/>
  <c r="J139" i="6" s="1"/>
  <c r="R139" i="6" s="1"/>
  <c r="AC7" i="11"/>
  <c r="P15" i="11"/>
  <c r="P16" i="11" s="1"/>
  <c r="AL7" i="11"/>
  <c r="K9" i="11"/>
  <c r="K10" i="11" s="1"/>
  <c r="I127" i="6" s="1"/>
  <c r="F35" i="7"/>
  <c r="J35" i="7" s="1"/>
  <c r="F30" i="7"/>
  <c r="J30" i="7" s="1"/>
  <c r="K30" i="7" s="1"/>
  <c r="E30" i="7" s="1"/>
  <c r="C5" i="7"/>
  <c r="C4" i="10" s="1"/>
  <c r="C24" i="7"/>
  <c r="Z4" i="10" s="1"/>
  <c r="C33" i="7"/>
  <c r="AL4" i="10" s="1"/>
  <c r="F64" i="7"/>
  <c r="E64" i="7" s="1"/>
  <c r="F7" i="7"/>
  <c r="K7" i="7" s="1"/>
  <c r="F20" i="7"/>
  <c r="J20" i="7" s="1"/>
  <c r="F37" i="7"/>
  <c r="J37" i="7" s="1"/>
  <c r="C19" i="7"/>
  <c r="S4" i="10" s="1"/>
  <c r="F13" i="7"/>
  <c r="K13" i="7" s="1"/>
  <c r="F38" i="7"/>
  <c r="J38" i="7" s="1"/>
  <c r="K38" i="7" s="1"/>
  <c r="E38" i="7" s="1"/>
  <c r="F36" i="7"/>
  <c r="J36" i="7" s="1"/>
  <c r="F40" i="7"/>
  <c r="J40" i="7" s="1"/>
  <c r="K40" i="7" s="1"/>
  <c r="E40" i="7" s="1"/>
  <c r="F22" i="7"/>
  <c r="J22" i="7" s="1"/>
  <c r="K22" i="7" s="1"/>
  <c r="E22" i="7" s="1"/>
  <c r="C27" i="7"/>
  <c r="AC4" i="10" s="1"/>
  <c r="F9" i="7"/>
  <c r="K9" i="7" s="1"/>
  <c r="F17" i="7"/>
  <c r="K17" i="7" s="1"/>
  <c r="F21" i="7"/>
  <c r="J21" i="7" s="1"/>
  <c r="U9" i="11"/>
  <c r="U10" i="11" s="1"/>
  <c r="AT7" i="11"/>
  <c r="H9" i="11"/>
  <c r="H10" i="11" s="1"/>
  <c r="I75" i="6" s="1"/>
  <c r="AG7" i="11"/>
  <c r="J130" i="6"/>
  <c r="R130" i="6" s="1"/>
  <c r="N15" i="11"/>
  <c r="N16" i="11" s="1"/>
  <c r="J177" i="6" s="1"/>
  <c r="M177" i="6" s="1"/>
  <c r="AQ13" i="11"/>
  <c r="R15" i="11"/>
  <c r="R16" i="11" s="1"/>
  <c r="AI7" i="11"/>
  <c r="J9" i="11"/>
  <c r="J10" i="11" s="1"/>
  <c r="I121" i="6" s="1"/>
  <c r="E15" i="11"/>
  <c r="E16" i="11" s="1"/>
  <c r="J25" i="6" s="1"/>
  <c r="R25" i="6" s="1"/>
  <c r="I163" i="6"/>
  <c r="O163" i="6" s="1"/>
  <c r="AE13" i="11"/>
  <c r="F15" i="11"/>
  <c r="F16" i="11" s="1"/>
  <c r="J38" i="6" s="1"/>
  <c r="L9" i="11"/>
  <c r="L10" i="11" s="1"/>
  <c r="I148" i="6" s="1"/>
  <c r="O9" i="11"/>
  <c r="O10" i="11" s="1"/>
  <c r="AN7" i="11"/>
  <c r="P9" i="11"/>
  <c r="P10" i="11" s="1"/>
  <c r="AO7" i="11"/>
  <c r="R9" i="11"/>
  <c r="R10" i="11" s="1"/>
  <c r="D15" i="11"/>
  <c r="D16" i="11" s="1"/>
  <c r="J7" i="6" s="1"/>
  <c r="H15" i="11"/>
  <c r="H16" i="11" s="1"/>
  <c r="J74" i="6" s="1"/>
  <c r="M74" i="6" s="1"/>
  <c r="BP924" i="10"/>
  <c r="BO924" i="10"/>
  <c r="BP2209" i="10"/>
  <c r="BO2209" i="10"/>
  <c r="BP2935" i="10"/>
  <c r="BO2935" i="10"/>
  <c r="BP131" i="10"/>
  <c r="BP404" i="10"/>
  <c r="BO404" i="10"/>
  <c r="BP3400" i="10"/>
  <c r="BO3400" i="10"/>
  <c r="BP4845" i="10"/>
  <c r="BO4845" i="10"/>
  <c r="AB18" i="6"/>
  <c r="AA18" i="6"/>
  <c r="F26" i="7"/>
  <c r="E26" i="7" s="1"/>
  <c r="BP1476" i="10"/>
  <c r="BO1476" i="10"/>
  <c r="BP3934" i="10"/>
  <c r="BO3934" i="10"/>
  <c r="BO96" i="10"/>
  <c r="BP2588" i="10"/>
  <c r="BO2588" i="10"/>
  <c r="AC25" i="6"/>
  <c r="AC24" i="6"/>
  <c r="BP398" i="10"/>
  <c r="BO398" i="10"/>
  <c r="BP904" i="10"/>
  <c r="BO904" i="10"/>
  <c r="F62" i="7"/>
  <c r="J62" i="7" s="1"/>
  <c r="BP533" i="10"/>
  <c r="BO533" i="10"/>
  <c r="BO2906" i="10"/>
  <c r="BP2906" i="10"/>
  <c r="F16" i="7"/>
  <c r="K16" i="7" s="1"/>
  <c r="BO82" i="10"/>
  <c r="BP746" i="10"/>
  <c r="BO746" i="10"/>
  <c r="BP876" i="10"/>
  <c r="BO876" i="10"/>
  <c r="BP1410" i="10"/>
  <c r="BO1410" i="10"/>
  <c r="BP1649" i="10"/>
  <c r="BP2553" i="10"/>
  <c r="BO2553" i="10"/>
  <c r="BP2359" i="10"/>
  <c r="BO2359" i="10"/>
  <c r="BP2900" i="10"/>
  <c r="BO2900" i="10"/>
  <c r="M15" i="11"/>
  <c r="M16" i="11" s="1"/>
  <c r="AL13" i="11"/>
  <c r="BP525" i="10"/>
  <c r="BP1268" i="10"/>
  <c r="BO1268" i="10"/>
  <c r="BP3203" i="10"/>
  <c r="BO3203" i="10"/>
  <c r="BP731" i="10"/>
  <c r="BO731" i="10"/>
  <c r="BP2748" i="10"/>
  <c r="BO2748" i="10"/>
  <c r="Y18" i="6"/>
  <c r="Y17" i="6"/>
  <c r="X17" i="6"/>
  <c r="BP1261" i="10"/>
  <c r="BP308" i="10"/>
  <c r="BO308" i="10"/>
  <c r="X19" i="6"/>
  <c r="X20" i="6"/>
  <c r="Y19" i="6"/>
  <c r="Y20" i="6"/>
  <c r="W4" i="10"/>
  <c r="BO301" i="10"/>
  <c r="BP301" i="10"/>
  <c r="BP1068" i="10"/>
  <c r="BO1068" i="10"/>
  <c r="BP4367" i="10"/>
  <c r="BO4367" i="10"/>
  <c r="F12" i="7"/>
  <c r="K12" i="7" s="1"/>
  <c r="C12" i="7"/>
  <c r="S2" i="2" s="1"/>
  <c r="BP519" i="10"/>
  <c r="BO519" i="10"/>
  <c r="BP441" i="10"/>
  <c r="BO441" i="10"/>
  <c r="BP3501" i="10"/>
  <c r="BO3501" i="10"/>
  <c r="F15" i="5"/>
  <c r="F5" i="7"/>
  <c r="K5" i="7" s="1"/>
  <c r="BO411" i="10"/>
  <c r="BP3485" i="10"/>
  <c r="BO3485" i="10"/>
  <c r="BP4908" i="10"/>
  <c r="BO4908" i="10"/>
  <c r="BP561" i="10"/>
  <c r="BP917" i="10"/>
  <c r="BO917" i="10"/>
  <c r="BP1088" i="10"/>
  <c r="BO1088" i="10"/>
  <c r="BP1460" i="10"/>
  <c r="BO1460" i="10"/>
  <c r="BP1655" i="10"/>
  <c r="BP1668" i="10"/>
  <c r="BO1668" i="10"/>
  <c r="BP2041" i="10"/>
  <c r="BO2041" i="10"/>
  <c r="BP2049" i="10"/>
  <c r="BO2049" i="10"/>
  <c r="BP2202" i="10"/>
  <c r="BP3211" i="10"/>
  <c r="BO3211" i="10"/>
  <c r="BO3529" i="10"/>
  <c r="BP3529" i="10"/>
  <c r="BP3599" i="10"/>
  <c r="BO3599" i="10"/>
  <c r="BP3897" i="10"/>
  <c r="BO3897" i="10"/>
  <c r="BP4311" i="10"/>
  <c r="BO4311" i="10"/>
  <c r="BP4389" i="10"/>
  <c r="BP4775" i="10"/>
  <c r="BP4853" i="10"/>
  <c r="BO4853" i="10"/>
  <c r="BP5074" i="10"/>
  <c r="BO5074" i="10"/>
  <c r="BP7399" i="10"/>
  <c r="O15" i="11"/>
  <c r="O16" i="11" s="1"/>
  <c r="AN13" i="11"/>
  <c r="BP89" i="10"/>
  <c r="BO89" i="10"/>
  <c r="BP294" i="10"/>
  <c r="BO294" i="10"/>
  <c r="BP434" i="10"/>
  <c r="BO434" i="10"/>
  <c r="BP555" i="10"/>
  <c r="BP631" i="10"/>
  <c r="BO631" i="10"/>
  <c r="BP774" i="10"/>
  <c r="BO774" i="10"/>
  <c r="BP911" i="10"/>
  <c r="BO918" i="10"/>
  <c r="BP918" i="10"/>
  <c r="BP1053" i="10"/>
  <c r="BO1053" i="10"/>
  <c r="BP1491" i="10"/>
  <c r="BP1497" i="10"/>
  <c r="BO1636" i="10"/>
  <c r="BO1643" i="10"/>
  <c r="BP1662" i="10"/>
  <c r="BP2224" i="10"/>
  <c r="BP2345" i="10"/>
  <c r="BO2345" i="10"/>
  <c r="BP2493" i="10"/>
  <c r="BO2493" i="10"/>
  <c r="BO2574" i="10"/>
  <c r="BO2894" i="10"/>
  <c r="BO2921" i="10"/>
  <c r="BO2928" i="10"/>
  <c r="BP2984" i="10"/>
  <c r="BO2984" i="10"/>
  <c r="BO3044" i="10"/>
  <c r="BP3470" i="10"/>
  <c r="BO3470" i="10"/>
  <c r="BP3781" i="10"/>
  <c r="BO3781" i="10"/>
  <c r="BO4361" i="10"/>
  <c r="BP4755" i="10"/>
  <c r="BO4839" i="10"/>
  <c r="BO4880" i="10"/>
  <c r="BO4973" i="10"/>
  <c r="BP5008" i="10"/>
  <c r="BP7091" i="10"/>
  <c r="BO7091" i="10"/>
  <c r="BP7369" i="10"/>
  <c r="W17" i="6"/>
  <c r="AC26" i="6"/>
  <c r="BP315" i="10"/>
  <c r="BP391" i="10"/>
  <c r="BP412" i="10"/>
  <c r="BO412" i="10"/>
  <c r="BO477" i="10"/>
  <c r="BO485" i="10"/>
  <c r="BP485" i="10"/>
  <c r="BO507" i="10"/>
  <c r="BP540" i="10"/>
  <c r="BO766" i="10"/>
  <c r="BO1047" i="10"/>
  <c r="BP1719" i="10"/>
  <c r="BO1719" i="10"/>
  <c r="BP1928" i="10"/>
  <c r="BP1966" i="10"/>
  <c r="BO2010" i="10"/>
  <c r="BP2018" i="10"/>
  <c r="BP2033" i="10"/>
  <c r="BO2033" i="10"/>
  <c r="BP2554" i="10"/>
  <c r="BO2554" i="10"/>
  <c r="BP2742" i="10"/>
  <c r="BP2823" i="10"/>
  <c r="BO2823" i="10"/>
  <c r="BP3014" i="10"/>
  <c r="BO3014" i="10"/>
  <c r="BP3074" i="10"/>
  <c r="BP3322" i="10"/>
  <c r="BP3522" i="10"/>
  <c r="BP3556" i="10"/>
  <c r="BO3556" i="10"/>
  <c r="BP4368" i="10"/>
  <c r="BO4769" i="10"/>
  <c r="BP7392" i="10"/>
  <c r="AB5" i="6"/>
  <c r="AC6" i="6"/>
  <c r="AF7" i="11"/>
  <c r="G9" i="11"/>
  <c r="G10" i="11" s="1"/>
  <c r="F11" i="7"/>
  <c r="K11" i="7" s="1"/>
  <c r="BP97" i="10"/>
  <c r="BO118" i="10"/>
  <c r="BP125" i="10"/>
  <c r="BP195" i="10"/>
  <c r="BP534" i="10"/>
  <c r="BO534" i="10"/>
  <c r="BO714" i="10"/>
  <c r="BO898" i="10"/>
  <c r="BP1200" i="10"/>
  <c r="BP1367" i="10"/>
  <c r="BP1469" i="10"/>
  <c r="BO1469" i="10"/>
  <c r="BP1712" i="10"/>
  <c r="BO2134" i="10"/>
  <c r="BP2187" i="10"/>
  <c r="BP2203" i="10"/>
  <c r="BO2888" i="10"/>
  <c r="BP3060" i="10"/>
  <c r="BP3495" i="10"/>
  <c r="BP3516" i="10"/>
  <c r="BO3516" i="10"/>
  <c r="BP3774" i="10"/>
  <c r="BP4405" i="10"/>
  <c r="BP4733" i="10"/>
  <c r="BO4733" i="10"/>
  <c r="BO4825" i="10"/>
  <c r="BO5712" i="10"/>
  <c r="BP5778" i="10"/>
  <c r="BO5807" i="10"/>
  <c r="BP5921" i="10"/>
  <c r="BO5921" i="10"/>
  <c r="F23" i="7"/>
  <c r="J23" i="7" s="1"/>
  <c r="BO83" i="10"/>
  <c r="BP251" i="10"/>
  <c r="BP302" i="10"/>
  <c r="BP405" i="10"/>
  <c r="BO514" i="10"/>
  <c r="BP520" i="10"/>
  <c r="BP549" i="10"/>
  <c r="BO549" i="10"/>
  <c r="BP590" i="10"/>
  <c r="BO604" i="10"/>
  <c r="BO708" i="10"/>
  <c r="BO732" i="10"/>
  <c r="BO754" i="10"/>
  <c r="BP754" i="10"/>
  <c r="BP905" i="10"/>
  <c r="BO1179" i="10"/>
  <c r="BP1193" i="10"/>
  <c r="BP1256" i="10"/>
  <c r="BP1637" i="10"/>
  <c r="BO1808" i="10"/>
  <c r="BP1808" i="10"/>
  <c r="BP1915" i="10"/>
  <c r="BO1959" i="10"/>
  <c r="BP2339" i="10"/>
  <c r="BP2465" i="10"/>
  <c r="BO2881" i="10"/>
  <c r="BO2963" i="10"/>
  <c r="BP3038" i="10"/>
  <c r="BO3316" i="10"/>
  <c r="BO4238" i="10"/>
  <c r="BP4267" i="10"/>
  <c r="BO4267" i="10"/>
  <c r="BO4356" i="10"/>
  <c r="BP4376" i="10"/>
  <c r="BO4376" i="10"/>
  <c r="BO4398" i="10"/>
  <c r="BP4756" i="10"/>
  <c r="BO4756" i="10"/>
  <c r="BP5697" i="10"/>
  <c r="BP6654" i="10"/>
  <c r="BO6654" i="10"/>
  <c r="BP7283" i="10"/>
  <c r="BO7283" i="10"/>
  <c r="BO7364" i="10"/>
  <c r="BP10004" i="10"/>
  <c r="AC29" i="6"/>
  <c r="I175" i="6"/>
  <c r="O175" i="6" s="1"/>
  <c r="AH7" i="11"/>
  <c r="I9" i="11"/>
  <c r="I10" i="11" s="1"/>
  <c r="BP119" i="10"/>
  <c r="BO119" i="10"/>
  <c r="BO153" i="10"/>
  <c r="BO166" i="10"/>
  <c r="BO173" i="10"/>
  <c r="BP189" i="10"/>
  <c r="BO189" i="10"/>
  <c r="BP266" i="10"/>
  <c r="BO266" i="10"/>
  <c r="BP384" i="10"/>
  <c r="BO464" i="10"/>
  <c r="BO527" i="10"/>
  <c r="BP527" i="10"/>
  <c r="BP639" i="10"/>
  <c r="BO639" i="10"/>
  <c r="BO733" i="10"/>
  <c r="BP733" i="10"/>
  <c r="BO748" i="10"/>
  <c r="BP748" i="10"/>
  <c r="BP817" i="10"/>
  <c r="BO817" i="10"/>
  <c r="BO837" i="10"/>
  <c r="BO843" i="10"/>
  <c r="BO892" i="10"/>
  <c r="BO1173" i="10"/>
  <c r="BP1194" i="10"/>
  <c r="BO1194" i="10"/>
  <c r="BO1446" i="10"/>
  <c r="BP1453" i="10"/>
  <c r="BP1670" i="10"/>
  <c r="BO1944" i="10"/>
  <c r="BO2323" i="10"/>
  <c r="BP2547" i="10"/>
  <c r="BO2547" i="10"/>
  <c r="BO2736" i="10"/>
  <c r="BP2810" i="10"/>
  <c r="BO2895" i="10"/>
  <c r="BO2957" i="10"/>
  <c r="BO3030" i="10"/>
  <c r="BP3471" i="10"/>
  <c r="BP4101" i="10"/>
  <c r="BO4101" i="10"/>
  <c r="BO4362" i="10"/>
  <c r="BP4725" i="10"/>
  <c r="BP4763" i="10"/>
  <c r="BO4833" i="10"/>
  <c r="BO5465" i="10"/>
  <c r="BP5764" i="10"/>
  <c r="BO5764" i="10"/>
  <c r="BO6358" i="10"/>
  <c r="BO6386" i="10"/>
  <c r="BO6585" i="10"/>
  <c r="BP6615" i="10"/>
  <c r="BO6615" i="10"/>
  <c r="BO6966" i="10"/>
  <c r="BP6966" i="10"/>
  <c r="BP7316" i="10"/>
  <c r="BO7357" i="10"/>
  <c r="BP7357" i="10"/>
  <c r="BP91" i="10"/>
  <c r="BP154" i="10"/>
  <c r="BO154" i="10"/>
  <c r="BO233" i="10"/>
  <c r="BO378" i="10"/>
  <c r="BO399" i="10"/>
  <c r="BO458" i="10"/>
  <c r="BO501" i="10"/>
  <c r="BO508" i="10"/>
  <c r="BO598" i="10"/>
  <c r="BP611" i="10"/>
  <c r="BO617" i="10"/>
  <c r="BO702" i="10"/>
  <c r="BP727" i="10"/>
  <c r="BP818" i="10"/>
  <c r="BO818" i="10"/>
  <c r="BP850" i="10"/>
  <c r="BO992" i="10"/>
  <c r="BO1029" i="10"/>
  <c r="BP1036" i="10"/>
  <c r="BP1586" i="10"/>
  <c r="BO1586" i="10"/>
  <c r="BP1608" i="10"/>
  <c r="BO1608" i="10"/>
  <c r="BO1650" i="10"/>
  <c r="BO1780" i="10"/>
  <c r="BP1801" i="10"/>
  <c r="BP1952" i="10"/>
  <c r="BO1952" i="10"/>
  <c r="BP2181" i="10"/>
  <c r="BO2540" i="10"/>
  <c r="BO2853" i="10"/>
  <c r="BO2916" i="10"/>
  <c r="BP3000" i="10"/>
  <c r="BO3000" i="10"/>
  <c r="BO3760" i="10"/>
  <c r="BP4169" i="10"/>
  <c r="BP4343" i="10"/>
  <c r="BP5451" i="10"/>
  <c r="BO5451" i="10"/>
  <c r="BP5915" i="10"/>
  <c r="BO6307" i="10"/>
  <c r="BP6351" i="10"/>
  <c r="BO6351" i="10"/>
  <c r="BP7155" i="10"/>
  <c r="BO7155" i="10"/>
  <c r="BO33" i="10"/>
  <c r="BP174" i="10"/>
  <c r="BO174" i="10"/>
  <c r="BP351" i="10"/>
  <c r="BO479" i="10"/>
  <c r="BO584" i="10"/>
  <c r="BP688" i="10"/>
  <c r="BO688" i="10"/>
  <c r="BP811" i="10"/>
  <c r="BP1001" i="10"/>
  <c r="BO1001" i="10"/>
  <c r="BO1167" i="10"/>
  <c r="BP1187" i="10"/>
  <c r="BO1419" i="10"/>
  <c r="BP1570" i="10"/>
  <c r="BP1577" i="10"/>
  <c r="BO2406" i="10"/>
  <c r="BP2422" i="10"/>
  <c r="BP2459" i="10"/>
  <c r="BO2533" i="10"/>
  <c r="BP3310" i="10"/>
  <c r="BP4095" i="10"/>
  <c r="BO4177" i="10"/>
  <c r="BP4239" i="10"/>
  <c r="BO4705" i="10"/>
  <c r="BP4726" i="10"/>
  <c r="BO4726" i="10"/>
  <c r="BP4749" i="10"/>
  <c r="BO4749" i="10"/>
  <c r="BP7078" i="10"/>
  <c r="BO7078" i="10"/>
  <c r="BO7131" i="10"/>
  <c r="BP7131" i="10"/>
  <c r="W14" i="6"/>
  <c r="BO48" i="10"/>
  <c r="BP48" i="10"/>
  <c r="BP105" i="10"/>
  <c r="BO239" i="10"/>
  <c r="BP337" i="10"/>
  <c r="BP385" i="10"/>
  <c r="BO393" i="10"/>
  <c r="BP421" i="10"/>
  <c r="BP472" i="10"/>
  <c r="BO709" i="10"/>
  <c r="BP879" i="10"/>
  <c r="BO879" i="10"/>
  <c r="BO961" i="10"/>
  <c r="BP1229" i="10"/>
  <c r="BO1229" i="10"/>
  <c r="BP1236" i="10"/>
  <c r="BO1413" i="10"/>
  <c r="BP1413" i="10"/>
  <c r="BO1908" i="10"/>
  <c r="BP1930" i="10"/>
  <c r="BO1930" i="10"/>
  <c r="BP2174" i="10"/>
  <c r="BP2277" i="10"/>
  <c r="BO2277" i="10"/>
  <c r="BO2430" i="10"/>
  <c r="BP2452" i="10"/>
  <c r="BO2510" i="10"/>
  <c r="BP2683" i="10"/>
  <c r="BO2840" i="10"/>
  <c r="BP2846" i="10"/>
  <c r="BO3302" i="10"/>
  <c r="BO4224" i="10"/>
  <c r="BP6578" i="10"/>
  <c r="BO7125" i="10"/>
  <c r="BP78" i="10"/>
  <c r="BO78" i="10"/>
  <c r="BP183" i="10"/>
  <c r="BO183" i="10"/>
  <c r="BP502" i="10"/>
  <c r="BO592" i="10"/>
  <c r="BP716" i="10"/>
  <c r="BP832" i="10"/>
  <c r="BO832" i="10"/>
  <c r="BO974" i="10"/>
  <c r="BP994" i="10"/>
  <c r="BO994" i="10"/>
  <c r="BP1030" i="10"/>
  <c r="BP1168" i="10"/>
  <c r="BO1168" i="10"/>
  <c r="BP1299" i="10"/>
  <c r="BO1299" i="10"/>
  <c r="BO1339" i="10"/>
  <c r="BP1826" i="10"/>
  <c r="BO1826" i="10"/>
  <c r="BP1834" i="10"/>
  <c r="BP1877" i="10"/>
  <c r="BO1885" i="10"/>
  <c r="BP2415" i="10"/>
  <c r="BP2630" i="10"/>
  <c r="BO2675" i="10"/>
  <c r="BP2684" i="10"/>
  <c r="BO2684" i="10"/>
  <c r="BP2796" i="10"/>
  <c r="BO2833" i="10"/>
  <c r="BO3296" i="10"/>
  <c r="BO3303" i="10"/>
  <c r="BP3303" i="10"/>
  <c r="BP3739" i="10"/>
  <c r="BO3739" i="10"/>
  <c r="BP4692" i="10"/>
  <c r="BO4692" i="10"/>
  <c r="BP6279" i="10"/>
  <c r="BO6279" i="10"/>
  <c r="BO6549" i="10"/>
  <c r="BP7103" i="10"/>
  <c r="BO7103" i="10"/>
  <c r="BO7118" i="10"/>
  <c r="BO9936" i="10"/>
  <c r="F29" i="7"/>
  <c r="J29" i="7" s="1"/>
  <c r="BP8" i="10"/>
  <c r="BO8" i="10"/>
  <c r="BO28" i="10"/>
  <c r="BP57" i="10"/>
  <c r="BO64" i="10"/>
  <c r="BO234" i="10"/>
  <c r="BP260" i="10"/>
  <c r="BO331" i="10"/>
  <c r="BP345" i="10"/>
  <c r="BO379" i="10"/>
  <c r="BP488" i="10"/>
  <c r="BO488" i="10"/>
  <c r="BP558" i="10"/>
  <c r="BO558" i="10"/>
  <c r="BO579" i="10"/>
  <c r="BO599" i="10"/>
  <c r="BP682" i="10"/>
  <c r="BO703" i="10"/>
  <c r="BO792" i="10"/>
  <c r="BO968" i="10"/>
  <c r="BO1153" i="10"/>
  <c r="BP1203" i="10"/>
  <c r="BO1203" i="10"/>
  <c r="BO1272" i="10"/>
  <c r="BO1292" i="10"/>
  <c r="BO1557" i="10"/>
  <c r="BP1610" i="10"/>
  <c r="BO1774" i="10"/>
  <c r="BP1774" i="10"/>
  <c r="BO1870" i="10"/>
  <c r="BP1909" i="10"/>
  <c r="BO1909" i="10"/>
  <c r="BO2090" i="10"/>
  <c r="BP2869" i="10"/>
  <c r="BO2869" i="10"/>
  <c r="BP3657" i="10"/>
  <c r="BO3657" i="10"/>
  <c r="BP3679" i="10"/>
  <c r="BP4714" i="10"/>
  <c r="BO4714" i="10"/>
  <c r="BP5634" i="10"/>
  <c r="BO6294" i="10"/>
  <c r="BP6294" i="10"/>
  <c r="BP9953" i="10"/>
  <c r="AA12" i="6"/>
  <c r="BO34" i="10"/>
  <c r="BO148" i="10"/>
  <c r="BP148" i="10"/>
  <c r="BP168" i="10"/>
  <c r="BO168" i="10"/>
  <c r="BP240" i="10"/>
  <c r="BO253" i="10"/>
  <c r="BO373" i="10"/>
  <c r="BP415" i="10"/>
  <c r="BP466" i="10"/>
  <c r="BO593" i="10"/>
  <c r="BP593" i="10"/>
  <c r="BO648" i="10"/>
  <c r="BP648" i="10"/>
  <c r="BP696" i="10"/>
  <c r="BO696" i="10"/>
  <c r="BP710" i="10"/>
  <c r="BP806" i="10"/>
  <c r="BP1154" i="10"/>
  <c r="BO1154" i="10"/>
  <c r="BP1182" i="10"/>
  <c r="BO1182" i="10"/>
  <c r="BP1210" i="10"/>
  <c r="BP1285" i="10"/>
  <c r="BO1319" i="10"/>
  <c r="BP2091" i="10"/>
  <c r="BO2091" i="10"/>
  <c r="BP2242" i="10"/>
  <c r="BO2393" i="10"/>
  <c r="BP2416" i="10"/>
  <c r="BP2481" i="10"/>
  <c r="BO2481" i="10"/>
  <c r="BP3290" i="10"/>
  <c r="BO3290" i="10"/>
  <c r="BO3650" i="10"/>
  <c r="BP3650" i="10"/>
  <c r="BP3732" i="10"/>
  <c r="BO3732" i="10"/>
  <c r="BP3870" i="10"/>
  <c r="BO3870" i="10"/>
  <c r="BP4059" i="10"/>
  <c r="BP4089" i="10"/>
  <c r="BP9999" i="10"/>
  <c r="F9" i="5"/>
  <c r="AB12" i="6"/>
  <c r="C8" i="7"/>
  <c r="F4" i="10" s="1"/>
  <c r="F63" i="7"/>
  <c r="E63" i="7" s="1"/>
  <c r="BO22" i="10"/>
  <c r="BP72" i="10"/>
  <c r="BP162" i="10"/>
  <c r="BP254" i="10"/>
  <c r="BO254" i="10"/>
  <c r="BP367" i="10"/>
  <c r="BO799" i="10"/>
  <c r="BP826" i="10"/>
  <c r="BO962" i="10"/>
  <c r="BO969" i="10"/>
  <c r="BP969" i="10"/>
  <c r="BP1106" i="10"/>
  <c r="BP1125" i="10"/>
  <c r="BO1768" i="10"/>
  <c r="BP1871" i="10"/>
  <c r="BO1871" i="10"/>
  <c r="BO2068" i="10"/>
  <c r="BP2249" i="10"/>
  <c r="BP2287" i="10"/>
  <c r="BO2364" i="10"/>
  <c r="BP2439" i="10"/>
  <c r="BO2439" i="10"/>
  <c r="BO2600" i="10"/>
  <c r="BP2624" i="10"/>
  <c r="BO2624" i="10"/>
  <c r="BP2676" i="10"/>
  <c r="BO2676" i="10"/>
  <c r="BP2790" i="10"/>
  <c r="BO2790" i="10"/>
  <c r="BO3282" i="10"/>
  <c r="BP3628" i="10"/>
  <c r="BO3628" i="10"/>
  <c r="BO4075" i="10"/>
  <c r="BP4693" i="10"/>
  <c r="BO4693" i="10"/>
  <c r="BO5514" i="10"/>
  <c r="BP9991" i="10"/>
  <c r="W6" i="6"/>
  <c r="X8" i="6"/>
  <c r="AP7" i="11"/>
  <c r="Q9" i="11"/>
  <c r="Q10" i="11" s="1"/>
  <c r="AT13" i="11"/>
  <c r="C41" i="7"/>
  <c r="BP42" i="10"/>
  <c r="BO42" i="10"/>
  <c r="BP65" i="10"/>
  <c r="BO228" i="10"/>
  <c r="BO319" i="10"/>
  <c r="BP339" i="10"/>
  <c r="BO339" i="10"/>
  <c r="BP361" i="10"/>
  <c r="BO453" i="10"/>
  <c r="BP460" i="10"/>
  <c r="BP552" i="10"/>
  <c r="BO552" i="10"/>
  <c r="BO697" i="10"/>
  <c r="BP697" i="10"/>
  <c r="BP820" i="10"/>
  <c r="BP941" i="10"/>
  <c r="BP1017" i="10"/>
  <c r="BO1017" i="10"/>
  <c r="BO1099" i="10"/>
  <c r="BO1147" i="10"/>
  <c r="BO1279" i="10"/>
  <c r="BP1326" i="10"/>
  <c r="BP2123" i="10"/>
  <c r="BO2123" i="10"/>
  <c r="BP2271" i="10"/>
  <c r="BO2386" i="10"/>
  <c r="BP2409" i="10"/>
  <c r="BP2617" i="10"/>
  <c r="BO2761" i="10"/>
  <c r="BP3178" i="10"/>
  <c r="BO3178" i="10"/>
  <c r="BO3533" i="10"/>
  <c r="BO3553" i="10"/>
  <c r="BP3575" i="10"/>
  <c r="BO3575" i="10"/>
  <c r="BP3697" i="10"/>
  <c r="BP3799" i="10"/>
  <c r="BO3799" i="10"/>
  <c r="BP3879" i="10"/>
  <c r="BO3879" i="10"/>
  <c r="BO9666" i="10"/>
  <c r="BP9666" i="10"/>
  <c r="BP9930" i="10"/>
  <c r="BO9937" i="10"/>
  <c r="AC5" i="6"/>
  <c r="X6" i="6"/>
  <c r="J91" i="6"/>
  <c r="F8" i="7"/>
  <c r="K8" i="7" s="1"/>
  <c r="F25" i="7"/>
  <c r="E25" i="7" s="1"/>
  <c r="BO29" i="10"/>
  <c r="BP35" i="10"/>
  <c r="BO355" i="10"/>
  <c r="BP454" i="10"/>
  <c r="BO454" i="10"/>
  <c r="BO573" i="10"/>
  <c r="BO642" i="10"/>
  <c r="BP669" i="10"/>
  <c r="BP690" i="10"/>
  <c r="BO793" i="10"/>
  <c r="BP963" i="10"/>
  <c r="BO963" i="10"/>
  <c r="BO1066" i="10"/>
  <c r="BO1079" i="10"/>
  <c r="BO1093" i="10"/>
  <c r="BP1140" i="10"/>
  <c r="BO1273" i="10"/>
  <c r="BO1293" i="10"/>
  <c r="BO1509" i="10"/>
  <c r="BO1524" i="10"/>
  <c r="BO1746" i="10"/>
  <c r="BO1761" i="10"/>
  <c r="BO1864" i="10"/>
  <c r="BP2038" i="10"/>
  <c r="BP2069" i="10"/>
  <c r="BO2069" i="10"/>
  <c r="BO2077" i="10"/>
  <c r="BP2084" i="10"/>
  <c r="BP2221" i="10"/>
  <c r="BO2221" i="10"/>
  <c r="BO2264" i="10"/>
  <c r="BP2365" i="10"/>
  <c r="BO2394" i="10"/>
  <c r="BP2394" i="10"/>
  <c r="BO2572" i="10"/>
  <c r="BP2586" i="10"/>
  <c r="BO2661" i="10"/>
  <c r="BP2768" i="10"/>
  <c r="BO3275" i="10"/>
  <c r="BO3513" i="10"/>
  <c r="BO3540" i="10"/>
  <c r="BO3546" i="10"/>
  <c r="BP3546" i="10"/>
  <c r="BP3596" i="10"/>
  <c r="BO3621" i="10"/>
  <c r="BP3987" i="10"/>
  <c r="BO3987" i="10"/>
  <c r="BP4002" i="10"/>
  <c r="BO4002" i="10"/>
  <c r="BO4031" i="10"/>
  <c r="BP4462" i="10"/>
  <c r="BO4462" i="10"/>
  <c r="BO4470" i="10"/>
  <c r="BP4686" i="10"/>
  <c r="BO4686" i="10"/>
  <c r="BP5252" i="10"/>
  <c r="BP5260" i="10"/>
  <c r="BP9906" i="10"/>
  <c r="AB10" i="6"/>
  <c r="AC11" i="6"/>
  <c r="X14" i="6"/>
  <c r="AC27" i="6"/>
  <c r="F18" i="5"/>
  <c r="F41" i="7"/>
  <c r="K41" i="7" s="1"/>
  <c r="BP229" i="10"/>
  <c r="BO229" i="10"/>
  <c r="BP299" i="10"/>
  <c r="BO299" i="10"/>
  <c r="BO313" i="10"/>
  <c r="BO663" i="10"/>
  <c r="BP758" i="10"/>
  <c r="BO758" i="10"/>
  <c r="BO929" i="10"/>
  <c r="BO1148" i="10"/>
  <c r="BP1148" i="10"/>
  <c r="BO1301" i="10"/>
  <c r="BO1314" i="10"/>
  <c r="BP1320" i="10"/>
  <c r="BP1530" i="10"/>
  <c r="BO1530" i="10"/>
  <c r="BP1538" i="10"/>
  <c r="BO1538" i="10"/>
  <c r="BP1739" i="10"/>
  <c r="BO1739" i="10"/>
  <c r="BP2061" i="10"/>
  <c r="BP2108" i="10"/>
  <c r="BO2108" i="10"/>
  <c r="BO2214" i="10"/>
  <c r="BP2366" i="10"/>
  <c r="BO2366" i="10"/>
  <c r="BP2646" i="10"/>
  <c r="BO2646" i="10"/>
  <c r="BP2669" i="10"/>
  <c r="BO2669" i="10"/>
  <c r="BP3689" i="10"/>
  <c r="BO3689" i="10"/>
  <c r="BP4539" i="10"/>
  <c r="BO4539" i="10"/>
  <c r="BP7492" i="10"/>
  <c r="BO7492" i="10"/>
  <c r="BP4355" i="10"/>
  <c r="BP427" i="10"/>
  <c r="I170" i="6"/>
  <c r="O170" i="6" s="1"/>
  <c r="I176" i="6"/>
  <c r="O176" i="6" s="1"/>
  <c r="I169" i="6"/>
  <c r="O169" i="6" s="1"/>
  <c r="I172" i="6"/>
  <c r="O172" i="6" s="1"/>
  <c r="I165" i="6"/>
  <c r="O165" i="6" s="1"/>
  <c r="I162" i="6"/>
  <c r="I160" i="6"/>
  <c r="I168" i="6"/>
  <c r="O168" i="6" s="1"/>
  <c r="I164" i="6"/>
  <c r="O164" i="6" s="1"/>
  <c r="I161" i="6"/>
  <c r="I173" i="6"/>
  <c r="O173" i="6" s="1"/>
  <c r="F33" i="7"/>
  <c r="J33" i="7" s="1"/>
  <c r="BO585" i="10"/>
  <c r="BP585" i="10"/>
  <c r="X4" i="6"/>
  <c r="Y5" i="6"/>
  <c r="AA8" i="6"/>
  <c r="J15" i="11"/>
  <c r="J16" i="11" s="1"/>
  <c r="AI13" i="11"/>
  <c r="R4" i="10"/>
  <c r="BP150" i="10"/>
  <c r="BP222" i="10"/>
  <c r="BO222" i="10"/>
  <c r="BP278" i="10"/>
  <c r="BO278" i="10"/>
  <c r="BP326" i="10"/>
  <c r="BO512" i="10"/>
  <c r="BP531" i="10"/>
  <c r="BO567" i="10"/>
  <c r="BO636" i="10"/>
  <c r="BO657" i="10"/>
  <c r="BP677" i="10"/>
  <c r="BO677" i="10"/>
  <c r="BO787" i="10"/>
  <c r="BP936" i="10"/>
  <c r="BP957" i="10"/>
  <c r="BO957" i="10"/>
  <c r="BP1100" i="10"/>
  <c r="BP1321" i="10"/>
  <c r="BO1321" i="10"/>
  <c r="BP1701" i="10"/>
  <c r="BO1701" i="10"/>
  <c r="BP1710" i="10"/>
  <c r="BP1783" i="10"/>
  <c r="BO1994" i="10"/>
  <c r="BO2062" i="10"/>
  <c r="BO2559" i="10"/>
  <c r="BP2618" i="10"/>
  <c r="BO2755" i="10"/>
  <c r="BO3050" i="10"/>
  <c r="BP3128" i="10"/>
  <c r="BP3406" i="10"/>
  <c r="BO3406" i="10"/>
  <c r="BO3527" i="10"/>
  <c r="BP3534" i="10"/>
  <c r="BP3547" i="10"/>
  <c r="BP3910" i="10"/>
  <c r="BO3910" i="10"/>
  <c r="BO3995" i="10"/>
  <c r="BP4047" i="10"/>
  <c r="BO4047" i="10"/>
  <c r="BO5064" i="10"/>
  <c r="BP7407" i="10"/>
  <c r="BO7407" i="10"/>
  <c r="BP10003" i="10"/>
  <c r="F19" i="7"/>
  <c r="J19" i="7" s="1"/>
  <c r="BO1786" i="10"/>
  <c r="BP1786" i="10"/>
  <c r="BP1922" i="10"/>
  <c r="BP9959" i="10"/>
  <c r="I171" i="6"/>
  <c r="O171" i="6" s="1"/>
  <c r="Y10" i="6"/>
  <c r="Y11" i="6"/>
  <c r="BO2168" i="10"/>
  <c r="Y6" i="6"/>
  <c r="AA4" i="6"/>
  <c r="AA5" i="6"/>
  <c r="AB8" i="6"/>
  <c r="I167" i="6"/>
  <c r="O167" i="6" s="1"/>
  <c r="F34" i="7"/>
  <c r="J34" i="7" s="1"/>
  <c r="BO17" i="10"/>
  <c r="BP137" i="10"/>
  <c r="BP186" i="10"/>
  <c r="BO215" i="10"/>
  <c r="BO506" i="10"/>
  <c r="BP670" i="10"/>
  <c r="BO910" i="10"/>
  <c r="BP943" i="10"/>
  <c r="BO943" i="10"/>
  <c r="BP1108" i="10"/>
  <c r="BO1108" i="10"/>
  <c r="BO1295" i="10"/>
  <c r="BP1687" i="10"/>
  <c r="BP1755" i="10"/>
  <c r="BO1755" i="10"/>
  <c r="BP1987" i="10"/>
  <c r="BO1987" i="10"/>
  <c r="BP2566" i="10"/>
  <c r="BO2566" i="10"/>
  <c r="BP2996" i="10"/>
  <c r="BO2996" i="10"/>
  <c r="BP3005" i="10"/>
  <c r="BO3005" i="10"/>
  <c r="BP3493" i="10"/>
  <c r="BO3493" i="10"/>
  <c r="BO3954" i="10"/>
  <c r="BO4025" i="10"/>
  <c r="BP4040" i="10"/>
  <c r="BO4040" i="10"/>
  <c r="BP4449" i="10"/>
  <c r="BO4928" i="10"/>
  <c r="BP5073" i="10"/>
  <c r="BO5073" i="10"/>
  <c r="BP245" i="10"/>
  <c r="Y4" i="6"/>
  <c r="X15" i="6"/>
  <c r="AB17" i="6"/>
  <c r="AC20" i="6"/>
  <c r="AB19" i="6"/>
  <c r="L15" i="11"/>
  <c r="L16" i="11" s="1"/>
  <c r="AK13" i="11"/>
  <c r="AY4" i="10"/>
  <c r="AT4" i="10"/>
  <c r="C35" i="7"/>
  <c r="AO4" i="10" s="1"/>
  <c r="C32" i="7"/>
  <c r="AJ4" i="10" s="1"/>
  <c r="C25" i="7"/>
  <c r="AA4" i="10" s="1"/>
  <c r="C29" i="7"/>
  <c r="C17" i="7"/>
  <c r="O4" i="10" s="1"/>
  <c r="C9" i="7"/>
  <c r="G4" i="10" s="1"/>
  <c r="C62" i="7"/>
  <c r="BB4" i="10" s="1"/>
  <c r="AK4" i="10"/>
  <c r="C23" i="7"/>
  <c r="X4" i="10" s="1"/>
  <c r="C28" i="7"/>
  <c r="AE4" i="10" s="1"/>
  <c r="C21" i="7"/>
  <c r="U4" i="10" s="1"/>
  <c r="C6" i="7"/>
  <c r="D4" i="10" s="1"/>
  <c r="C65" i="7"/>
  <c r="F2" i="2" s="1"/>
  <c r="C40" i="7"/>
  <c r="AV4" i="10" s="1"/>
  <c r="C30" i="7"/>
  <c r="AH4" i="10" s="1"/>
  <c r="C16" i="7"/>
  <c r="N4" i="10" s="1"/>
  <c r="C13" i="7"/>
  <c r="K4" i="10" s="1"/>
  <c r="C10" i="7"/>
  <c r="H4" i="10" s="1"/>
  <c r="AF4" i="10"/>
  <c r="C38" i="7"/>
  <c r="AS4" i="10" s="1"/>
  <c r="AM4" i="10"/>
  <c r="C26" i="7"/>
  <c r="AB4" i="10" s="1"/>
  <c r="C63" i="7"/>
  <c r="C36" i="7"/>
  <c r="AP4" i="10" s="1"/>
  <c r="C18" i="7"/>
  <c r="Q4" i="10" s="1"/>
  <c r="C20" i="7"/>
  <c r="T4" i="10" s="1"/>
  <c r="C11" i="7"/>
  <c r="C22" i="7"/>
  <c r="V4" i="10" s="1"/>
  <c r="C15" i="7"/>
  <c r="M4" i="10" s="1"/>
  <c r="C34" i="7"/>
  <c r="C39" i="7"/>
  <c r="J15" i="5" s="1"/>
  <c r="C7" i="7"/>
  <c r="E4" i="10" s="1"/>
  <c r="C64" i="7"/>
  <c r="C31" i="7"/>
  <c r="AI4" i="10" s="1"/>
  <c r="AD4" i="10"/>
  <c r="Y4" i="10"/>
  <c r="C42" i="7"/>
  <c r="P4" i="10"/>
  <c r="C14" i="7"/>
  <c r="C37" i="7"/>
  <c r="AQ4" i="10" s="1"/>
  <c r="F27" i="7"/>
  <c r="E27" i="7" s="1"/>
  <c r="F15" i="7"/>
  <c r="K15" i="7" s="1"/>
  <c r="BP546" i="10"/>
  <c r="BO546" i="10"/>
  <c r="BO630" i="10"/>
  <c r="BO720" i="10"/>
  <c r="BP1233" i="10"/>
  <c r="BO1233" i="10"/>
  <c r="BP1423" i="10"/>
  <c r="BO1423" i="10"/>
  <c r="BO1518" i="10"/>
  <c r="BP1518" i="10"/>
  <c r="BP1777" i="10"/>
  <c r="BO1777" i="10"/>
  <c r="BP2654" i="10"/>
  <c r="BO2654" i="10"/>
  <c r="BP3787" i="10"/>
  <c r="BO3787" i="10"/>
  <c r="BP4374" i="10"/>
  <c r="BO4374" i="10"/>
  <c r="BP1004" i="10"/>
  <c r="BO1004" i="10"/>
  <c r="BP1242" i="10"/>
  <c r="BO1242" i="10"/>
  <c r="BP1462" i="10"/>
  <c r="BP1611" i="10"/>
  <c r="BO1611" i="10"/>
  <c r="BP1830" i="10"/>
  <c r="BP1858" i="10"/>
  <c r="BP1902" i="10"/>
  <c r="BP2145" i="10"/>
  <c r="BP2188" i="10"/>
  <c r="BO2188" i="10"/>
  <c r="BP2352" i="10"/>
  <c r="BP2709" i="10"/>
  <c r="BP3218" i="10"/>
  <c r="BP3297" i="10"/>
  <c r="BP3448" i="10"/>
  <c r="BP3510" i="10"/>
  <c r="BP4593" i="10"/>
  <c r="BO4593" i="10"/>
  <c r="BP4629" i="10"/>
  <c r="BO4629" i="10"/>
  <c r="BP5267" i="10"/>
  <c r="BP6157" i="10"/>
  <c r="BP6164" i="10"/>
  <c r="BO9938" i="10"/>
  <c r="BP9938" i="10"/>
  <c r="BP509" i="10"/>
  <c r="BO509" i="10"/>
  <c r="BP515" i="10"/>
  <c r="BO587" i="10"/>
  <c r="BO742" i="10"/>
  <c r="BP781" i="10"/>
  <c r="BO1024" i="10"/>
  <c r="BO1042" i="10"/>
  <c r="BP1048" i="10"/>
  <c r="BO1142" i="10"/>
  <c r="BP1156" i="10"/>
  <c r="BO1162" i="10"/>
  <c r="BO1262" i="10"/>
  <c r="BO1269" i="10"/>
  <c r="BP1269" i="10"/>
  <c r="BO1356" i="10"/>
  <c r="BP1400" i="10"/>
  <c r="BP1553" i="10"/>
  <c r="BO1560" i="10"/>
  <c r="BO1771" i="10"/>
  <c r="BO1823" i="10"/>
  <c r="BP1831" i="10"/>
  <c r="BO1831" i="10"/>
  <c r="BP1865" i="10"/>
  <c r="BP1894" i="10"/>
  <c r="BO1894" i="10"/>
  <c r="BP1999" i="10"/>
  <c r="BO1999" i="10"/>
  <c r="BO2027" i="10"/>
  <c r="BP2101" i="10"/>
  <c r="BO2124" i="10"/>
  <c r="BO2196" i="10"/>
  <c r="BO2304" i="10"/>
  <c r="BP2310" i="10"/>
  <c r="BO2317" i="10"/>
  <c r="BO2324" i="10"/>
  <c r="BP2381" i="10"/>
  <c r="BP2504" i="10"/>
  <c r="BO2504" i="10"/>
  <c r="BO2527" i="10"/>
  <c r="BO2541" i="10"/>
  <c r="BP2548" i="10"/>
  <c r="BP2688" i="10"/>
  <c r="BP2737" i="10"/>
  <c r="BP2749" i="10"/>
  <c r="BP2792" i="10"/>
  <c r="BP2820" i="10"/>
  <c r="BO3247" i="10"/>
  <c r="BP3488" i="10"/>
  <c r="BO3488" i="10"/>
  <c r="BO4149" i="10"/>
  <c r="BP4156" i="10"/>
  <c r="BO4163" i="10"/>
  <c r="BP4194" i="10"/>
  <c r="BO4194" i="10"/>
  <c r="BP4202" i="10"/>
  <c r="BO4202" i="10"/>
  <c r="BP4293" i="10"/>
  <c r="BO4293" i="10"/>
  <c r="BP4549" i="10"/>
  <c r="BP4687" i="10"/>
  <c r="BO4687" i="10"/>
  <c r="BP5253" i="10"/>
  <c r="BP5261" i="10"/>
  <c r="BP6136" i="10"/>
  <c r="BO6151" i="10"/>
  <c r="BP6158" i="10"/>
  <c r="BO6158" i="10"/>
  <c r="BO6233" i="10"/>
  <c r="BP6473" i="10"/>
  <c r="BO6473" i="10"/>
  <c r="BP6641" i="10"/>
  <c r="BO6641" i="10"/>
  <c r="BP8022" i="10"/>
  <c r="BO8022" i="10"/>
  <c r="BO8029" i="10"/>
  <c r="BP8029" i="10"/>
  <c r="BP8595" i="10"/>
  <c r="BO8595" i="10"/>
  <c r="BP9847" i="10"/>
  <c r="BO9847" i="10"/>
  <c r="AB7" i="6"/>
  <c r="AC8" i="6"/>
  <c r="AC19" i="6"/>
  <c r="AC23" i="6"/>
  <c r="BP11" i="10"/>
  <c r="BP51" i="10"/>
  <c r="BP143" i="10"/>
  <c r="BO143" i="10"/>
  <c r="BP157" i="10"/>
  <c r="BO157" i="10"/>
  <c r="BP309" i="10"/>
  <c r="BO309" i="10"/>
  <c r="BP387" i="10"/>
  <c r="BO387" i="10"/>
  <c r="BP574" i="10"/>
  <c r="BO574" i="10"/>
  <c r="BP704" i="10"/>
  <c r="BO704" i="10"/>
  <c r="BP761" i="10"/>
  <c r="BP800" i="10"/>
  <c r="BP950" i="10"/>
  <c r="BP1054" i="10"/>
  <c r="BO1054" i="10"/>
  <c r="BP1217" i="10"/>
  <c r="BO1217" i="10"/>
  <c r="BP1275" i="10"/>
  <c r="BP1364" i="10"/>
  <c r="BO1364" i="10"/>
  <c r="BP1407" i="10"/>
  <c r="BP1447" i="10"/>
  <c r="BP1639" i="10"/>
  <c r="BO1645" i="10"/>
  <c r="BP1705" i="10"/>
  <c r="BO1705" i="10"/>
  <c r="BO1845" i="10"/>
  <c r="BP1852" i="10"/>
  <c r="BO1998" i="10"/>
  <c r="BP2131" i="10"/>
  <c r="BP2162" i="10"/>
  <c r="BP2210" i="10"/>
  <c r="BO2210" i="10"/>
  <c r="BP2395" i="10"/>
  <c r="BO2395" i="10"/>
  <c r="BP2589" i="10"/>
  <c r="BO2589" i="10"/>
  <c r="BO2799" i="10"/>
  <c r="BP2799" i="10"/>
  <c r="BP2827" i="10"/>
  <c r="BO2827" i="10"/>
  <c r="BO2876" i="10"/>
  <c r="BP3031" i="10"/>
  <c r="BO3031" i="10"/>
  <c r="BP3189" i="10"/>
  <c r="BO3189" i="10"/>
  <c r="BP3233" i="10"/>
  <c r="BO3233" i="10"/>
  <c r="BP3472" i="10"/>
  <c r="BO3496" i="10"/>
  <c r="BO3639" i="10"/>
  <c r="BP3639" i="10"/>
  <c r="BP3654" i="10"/>
  <c r="BO3654" i="10"/>
  <c r="BP4743" i="10"/>
  <c r="BP5392" i="10"/>
  <c r="BO5392" i="10"/>
  <c r="BP5508" i="10"/>
  <c r="BO5508" i="10"/>
  <c r="BP5619" i="10"/>
  <c r="BO5886" i="10"/>
  <c r="BP5936" i="10"/>
  <c r="BP5943" i="10"/>
  <c r="BP6033" i="10"/>
  <c r="X7" i="6"/>
  <c r="Y24" i="6"/>
  <c r="F12" i="5"/>
  <c r="F42" i="7"/>
  <c r="K42" i="7" s="1"/>
  <c r="BO177" i="10"/>
  <c r="BO496" i="10"/>
  <c r="BP528" i="10"/>
  <c r="BO528" i="10"/>
  <c r="AA10" i="6"/>
  <c r="AA17" i="6"/>
  <c r="F10" i="7"/>
  <c r="K10" i="7" s="1"/>
  <c r="BP12" i="10"/>
  <c r="BO12" i="10"/>
  <c r="BP66" i="10"/>
  <c r="BP151" i="10"/>
  <c r="BO151" i="10"/>
  <c r="BP202" i="10"/>
  <c r="BP223" i="10"/>
  <c r="BO223" i="10"/>
  <c r="BP269" i="10"/>
  <c r="BO288" i="10"/>
  <c r="BP303" i="10"/>
  <c r="BO303" i="10"/>
  <c r="BO374" i="10"/>
  <c r="BO685" i="10"/>
  <c r="BP685" i="10"/>
  <c r="BP698" i="10"/>
  <c r="BO698" i="10"/>
  <c r="BP775" i="10"/>
  <c r="BO794" i="10"/>
  <c r="BP814" i="10"/>
  <c r="BO814" i="10"/>
  <c r="BO853" i="10"/>
  <c r="BO906" i="10"/>
  <c r="BP919" i="10"/>
  <c r="BO919" i="10"/>
  <c r="BP998" i="10"/>
  <c r="BO998" i="10"/>
  <c r="BO1011" i="10"/>
  <c r="BO1190" i="10"/>
  <c r="BP1211" i="10"/>
  <c r="BO1250" i="10"/>
  <c r="BO1337" i="10"/>
  <c r="BP1441" i="10"/>
  <c r="BP1597" i="10"/>
  <c r="BO1633" i="10"/>
  <c r="BP1802" i="10"/>
  <c r="BP1809" i="10"/>
  <c r="BO1809" i="10"/>
  <c r="BO1853" i="10"/>
  <c r="BP1859" i="10"/>
  <c r="BP1903" i="10"/>
  <c r="BP1977" i="10"/>
  <c r="BP1984" i="10"/>
  <c r="BP2043" i="10"/>
  <c r="BO2043" i="10"/>
  <c r="BO2102" i="10"/>
  <c r="BP2182" i="10"/>
  <c r="BO2298" i="10"/>
  <c r="BO2311" i="10"/>
  <c r="BO2318" i="10"/>
  <c r="BO2730" i="10"/>
  <c r="BP2793" i="10"/>
  <c r="BO2793" i="10"/>
  <c r="BP3024" i="10"/>
  <c r="BO3024" i="10"/>
  <c r="BO3154" i="10"/>
  <c r="BO3270" i="10"/>
  <c r="BO3276" i="10"/>
  <c r="BO3284" i="10"/>
  <c r="BO3465" i="10"/>
  <c r="BO3625" i="10"/>
  <c r="BO3698" i="10"/>
  <c r="BO3761" i="10"/>
  <c r="BO3768" i="10"/>
  <c r="BO4113" i="10"/>
  <c r="BO4439" i="10"/>
  <c r="BP4514" i="10"/>
  <c r="BO4514" i="10"/>
  <c r="BO4694" i="10"/>
  <c r="BO4728" i="10"/>
  <c r="BP5238" i="10"/>
  <c r="BO5238" i="10"/>
  <c r="BO5339" i="10"/>
  <c r="BP5339" i="10"/>
  <c r="BP5887" i="10"/>
  <c r="BO5959" i="10"/>
  <c r="BP6227" i="10"/>
  <c r="BP6234" i="10"/>
  <c r="BO6234" i="10"/>
  <c r="BP7539" i="10"/>
  <c r="BO7539" i="10"/>
  <c r="BO7889" i="10"/>
  <c r="BP7917" i="10"/>
  <c r="BO7917" i="10"/>
  <c r="BP8015" i="10"/>
  <c r="BP8152" i="10"/>
  <c r="BO8301" i="10"/>
  <c r="BP8512" i="10"/>
  <c r="BO8512" i="10"/>
  <c r="BO9745" i="10"/>
  <c r="BP9745" i="10"/>
  <c r="BO9863" i="10"/>
  <c r="BP2549" i="10"/>
  <c r="BO2549" i="10"/>
  <c r="BP2604" i="10"/>
  <c r="BO2604" i="10"/>
  <c r="BP2778" i="10"/>
  <c r="BO2778" i="10"/>
  <c r="BP3435" i="10"/>
  <c r="BO3435" i="10"/>
  <c r="BP4506" i="10"/>
  <c r="BO4506" i="10"/>
  <c r="BO5246" i="10"/>
  <c r="BP5246" i="10"/>
  <c r="BP5916" i="10"/>
  <c r="BO5916" i="10"/>
  <c r="BP6013" i="10"/>
  <c r="BO6013" i="10"/>
  <c r="BP7828" i="10"/>
  <c r="BO7828" i="10"/>
  <c r="W11" i="6"/>
  <c r="BO107" i="10"/>
  <c r="BO126" i="10"/>
  <c r="BP132" i="10"/>
  <c r="BP190" i="10"/>
  <c r="BO196" i="10"/>
  <c r="BO256" i="10"/>
  <c r="BP283" i="10"/>
  <c r="BO283" i="10"/>
  <c r="BP297" i="10"/>
  <c r="BO297" i="10"/>
  <c r="BO342" i="10"/>
  <c r="BP357" i="10"/>
  <c r="BO416" i="10"/>
  <c r="BO436" i="10"/>
  <c r="BO442" i="10"/>
  <c r="BP497" i="10"/>
  <c r="BO562" i="10"/>
  <c r="BP627" i="10"/>
  <c r="BO782" i="10"/>
  <c r="BP873" i="10"/>
  <c r="BO873" i="10"/>
  <c r="BO972" i="10"/>
  <c r="BP990" i="10"/>
  <c r="BP1191" i="10"/>
  <c r="BO1191" i="10"/>
  <c r="BP1357" i="10"/>
  <c r="BO1380" i="10"/>
  <c r="BO1394" i="10"/>
  <c r="BP1435" i="10"/>
  <c r="BO1527" i="10"/>
  <c r="BP1584" i="10"/>
  <c r="BO1584" i="10"/>
  <c r="BO1604" i="10"/>
  <c r="BP1620" i="10"/>
  <c r="BP1772" i="10"/>
  <c r="BO1784" i="10"/>
  <c r="BP1817" i="10"/>
  <c r="BO1881" i="10"/>
  <c r="BO2275" i="10"/>
  <c r="BP2448" i="10"/>
  <c r="BO2513" i="10"/>
  <c r="BO2535" i="10"/>
  <c r="BP2542" i="10"/>
  <c r="BO2681" i="10"/>
  <c r="BO2702" i="10"/>
  <c r="BP2757" i="10"/>
  <c r="BO2757" i="10"/>
  <c r="BO3017" i="10"/>
  <c r="BO3140" i="10"/>
  <c r="BP3147" i="10"/>
  <c r="BO3263" i="10"/>
  <c r="BO3382" i="10"/>
  <c r="BO3684" i="10"/>
  <c r="BO3691" i="10"/>
  <c r="BP4219" i="10"/>
  <c r="BO4219" i="10"/>
  <c r="BO4476" i="10"/>
  <c r="BO4543" i="10"/>
  <c r="BP4675" i="10"/>
  <c r="BP4681" i="10"/>
  <c r="BO4681" i="10"/>
  <c r="BP5223" i="10"/>
  <c r="BO5836" i="10"/>
  <c r="BO5850" i="10"/>
  <c r="BP5999" i="10"/>
  <c r="BO5999" i="10"/>
  <c r="BP6220" i="10"/>
  <c r="BP7429" i="10"/>
  <c r="BO7429" i="10"/>
  <c r="BO7490" i="10"/>
  <c r="BP7498" i="10"/>
  <c r="BO7532" i="10"/>
  <c r="BP7806" i="10"/>
  <c r="BO7876" i="10"/>
  <c r="BO7882" i="10"/>
  <c r="BP9064" i="10"/>
  <c r="BO9064" i="10"/>
  <c r="BP9523" i="10"/>
  <c r="BP9702" i="10"/>
  <c r="BO9702" i="10"/>
  <c r="W8" i="6"/>
  <c r="BP503" i="10"/>
  <c r="BO503" i="10"/>
  <c r="BP1143" i="10"/>
  <c r="BO1143" i="10"/>
  <c r="BO1401" i="10"/>
  <c r="BP1401" i="10"/>
  <c r="BO2028" i="10"/>
  <c r="BP2028" i="10"/>
  <c r="X11" i="6"/>
  <c r="X18" i="6"/>
  <c r="G15" i="11"/>
  <c r="G16" i="11" s="1"/>
  <c r="AF13" i="11"/>
  <c r="BO178" i="10"/>
  <c r="BO184" i="10"/>
  <c r="BO422" i="10"/>
  <c r="BP490" i="10"/>
  <c r="BP628" i="10"/>
  <c r="BO628" i="10"/>
  <c r="BP666" i="10"/>
  <c r="BO679" i="10"/>
  <c r="BO743" i="10"/>
  <c r="BP802" i="10"/>
  <c r="BP854" i="10"/>
  <c r="BP860" i="10"/>
  <c r="BP881" i="10"/>
  <c r="BO887" i="10"/>
  <c r="BP894" i="10"/>
  <c r="BO894" i="10"/>
  <c r="BP991" i="10"/>
  <c r="BO991" i="10"/>
  <c r="BO1019" i="10"/>
  <c r="BP1117" i="10"/>
  <c r="BO1117" i="10"/>
  <c r="BO1185" i="10"/>
  <c r="BP1185" i="10"/>
  <c r="BP1205" i="10"/>
  <c r="BO1591" i="10"/>
  <c r="BP1605" i="10"/>
  <c r="BO1605" i="10"/>
  <c r="BO1722" i="10"/>
  <c r="BP1745" i="10"/>
  <c r="BO1745" i="10"/>
  <c r="BP1767" i="10"/>
  <c r="BP1779" i="10"/>
  <c r="BP1790" i="10"/>
  <c r="BP1896" i="10"/>
  <c r="BO1896" i="10"/>
  <c r="BP1934" i="10"/>
  <c r="BO1934" i="10"/>
  <c r="BP1978" i="10"/>
  <c r="BP2096" i="10"/>
  <c r="BO2255" i="10"/>
  <c r="BP2292" i="10"/>
  <c r="BO2312" i="10"/>
  <c r="BO2484" i="10"/>
  <c r="BP2484" i="10"/>
  <c r="BP2506" i="10"/>
  <c r="BP2514" i="10"/>
  <c r="BO2514" i="10"/>
  <c r="BO2689" i="10"/>
  <c r="BO2696" i="10"/>
  <c r="BP2703" i="10"/>
  <c r="BO2703" i="10"/>
  <c r="BO2731" i="10"/>
  <c r="BP2750" i="10"/>
  <c r="BO2771" i="10"/>
  <c r="BP3126" i="10"/>
  <c r="BO3126" i="10"/>
  <c r="BO3264" i="10"/>
  <c r="BP3264" i="10"/>
  <c r="BP3720" i="10"/>
  <c r="BO3720" i="10"/>
  <c r="BP4136" i="10"/>
  <c r="BO4136" i="10"/>
  <c r="BP4150" i="10"/>
  <c r="BP4158" i="10"/>
  <c r="BO4158" i="10"/>
  <c r="BP4227" i="10"/>
  <c r="BO4227" i="10"/>
  <c r="BP4477" i="10"/>
  <c r="BO4477" i="10"/>
  <c r="BP4493" i="10"/>
  <c r="BO4668" i="10"/>
  <c r="BP5034" i="10"/>
  <c r="BO5034" i="10"/>
  <c r="BO5149" i="10"/>
  <c r="BP5164" i="10"/>
  <c r="BO5201" i="10"/>
  <c r="BP5753" i="10"/>
  <c r="BO5753" i="10"/>
  <c r="BP5888" i="10"/>
  <c r="BO6116" i="10"/>
  <c r="BP6130" i="10"/>
  <c r="BP7414" i="10"/>
  <c r="BO7869" i="10"/>
  <c r="X16" i="6"/>
  <c r="BP1062" i="10"/>
  <c r="BO1062" i="10"/>
  <c r="BP2973" i="10"/>
  <c r="BO2973" i="10"/>
  <c r="BP5085" i="10"/>
  <c r="BO5085" i="10"/>
  <c r="BP5760" i="10"/>
  <c r="BO5760" i="10"/>
  <c r="BO7812" i="10"/>
  <c r="BP7812" i="10"/>
  <c r="BP7910" i="10"/>
  <c r="BO7910" i="10"/>
  <c r="X9" i="6"/>
  <c r="AB13" i="6"/>
  <c r="AC14" i="6"/>
  <c r="Y13" i="6"/>
  <c r="X13" i="6"/>
  <c r="E9" i="11"/>
  <c r="E10" i="11" s="1"/>
  <c r="F18" i="7"/>
  <c r="K18" i="7" s="1"/>
  <c r="BO53" i="10"/>
  <c r="BP60" i="10"/>
  <c r="BO94" i="10"/>
  <c r="BO210" i="10"/>
  <c r="BP217" i="10"/>
  <c r="BO217" i="10"/>
  <c r="BP290" i="10"/>
  <c r="BO396" i="10"/>
  <c r="BO576" i="10"/>
  <c r="BO615" i="10"/>
  <c r="BO653" i="10"/>
  <c r="BP660" i="10"/>
  <c r="BO719" i="10"/>
  <c r="BP769" i="10"/>
  <c r="BP783" i="10"/>
  <c r="BO783" i="10"/>
  <c r="BO1026" i="10"/>
  <c r="BO1105" i="10"/>
  <c r="BO1206" i="10"/>
  <c r="BO1225" i="10"/>
  <c r="BO1245" i="10"/>
  <c r="BP1251" i="10"/>
  <c r="BP1358" i="10"/>
  <c r="BO1358" i="10"/>
  <c r="BO1521" i="10"/>
  <c r="BO1598" i="10"/>
  <c r="BP1818" i="10"/>
  <c r="BO1818" i="10"/>
  <c r="BP1847" i="10"/>
  <c r="BP1964" i="10"/>
  <c r="BO2089" i="10"/>
  <c r="BP2269" i="10"/>
  <c r="BO2269" i="10"/>
  <c r="BO2643" i="10"/>
  <c r="BO3619" i="10"/>
  <c r="BP4022" i="10"/>
  <c r="BO4022" i="10"/>
  <c r="BO4073" i="10"/>
  <c r="BO4094" i="10"/>
  <c r="BO4410" i="10"/>
  <c r="BO4432" i="10"/>
  <c r="BP4500" i="10"/>
  <c r="BO4500" i="10"/>
  <c r="BO5195" i="10"/>
  <c r="BO5814" i="10"/>
  <c r="BO5881" i="10"/>
  <c r="BP5953" i="10"/>
  <c r="BO5953" i="10"/>
  <c r="BP6196" i="10"/>
  <c r="BO6196" i="10"/>
  <c r="BP6213" i="10"/>
  <c r="BP9446" i="10"/>
  <c r="BO9446" i="10"/>
  <c r="F6" i="7"/>
  <c r="K6" i="7" s="1"/>
  <c r="BO448" i="10"/>
  <c r="BP448" i="10"/>
  <c r="BP1043" i="10"/>
  <c r="BO1043" i="10"/>
  <c r="BP1263" i="10"/>
  <c r="BO1263" i="10"/>
  <c r="AC4" i="6"/>
  <c r="AB4" i="6"/>
  <c r="F9" i="11"/>
  <c r="F10" i="11" s="1"/>
  <c r="F32" i="7"/>
  <c r="J32" i="7" s="1"/>
  <c r="F39" i="7"/>
  <c r="J39" i="7" s="1"/>
  <c r="BO114" i="10"/>
  <c r="BP250" i="10"/>
  <c r="BO291" i="10"/>
  <c r="BO390" i="10"/>
  <c r="BP423" i="10"/>
  <c r="BO423" i="10"/>
  <c r="BO530" i="10"/>
  <c r="BO654" i="10"/>
  <c r="BP654" i="10"/>
  <c r="BO725" i="10"/>
  <c r="BP888" i="10"/>
  <c r="BO888" i="10"/>
  <c r="BP954" i="10"/>
  <c r="BO954" i="10"/>
  <c r="BO1000" i="10"/>
  <c r="BO1020" i="10"/>
  <c r="BO1131" i="10"/>
  <c r="BO1416" i="10"/>
  <c r="BP1465" i="10"/>
  <c r="BO1465" i="10"/>
  <c r="BO1515" i="10"/>
  <c r="BP1791" i="10"/>
  <c r="BO1942" i="10"/>
  <c r="BP1949" i="10"/>
  <c r="BO1949" i="10"/>
  <c r="BP2075" i="10"/>
  <c r="BO2075" i="10"/>
  <c r="BP2141" i="10"/>
  <c r="BO2141" i="10"/>
  <c r="BO2156" i="10"/>
  <c r="BO2471" i="10"/>
  <c r="BO2690" i="10"/>
  <c r="BO2697" i="10"/>
  <c r="BO2725" i="10"/>
  <c r="BP2725" i="10"/>
  <c r="BP3011" i="10"/>
  <c r="BO3011" i="10"/>
  <c r="BP3134" i="10"/>
  <c r="BO3148" i="10"/>
  <c r="BO3192" i="10"/>
  <c r="BP3965" i="10"/>
  <c r="BO3965" i="10"/>
  <c r="BP3993" i="10"/>
  <c r="BO3993" i="10"/>
  <c r="BP4000" i="10"/>
  <c r="BO4000" i="10"/>
  <c r="BO4417" i="10"/>
  <c r="BP5822" i="10"/>
  <c r="BO5822" i="10"/>
  <c r="BP5903" i="10"/>
  <c r="BO5903" i="10"/>
  <c r="BP7778" i="10"/>
  <c r="BO7778" i="10"/>
  <c r="BP7793" i="10"/>
  <c r="BO7793" i="10"/>
  <c r="BP8139" i="10"/>
  <c r="BO8139" i="10"/>
  <c r="BP9050" i="10"/>
  <c r="BO9050" i="10"/>
  <c r="BO9333" i="10"/>
  <c r="BP9333" i="10"/>
  <c r="BP4306" i="10"/>
  <c r="BO4306" i="10"/>
  <c r="BP4793" i="10"/>
  <c r="BO4793" i="10"/>
  <c r="BP5129" i="10"/>
  <c r="BO5129" i="10"/>
  <c r="BP5150" i="10"/>
  <c r="BP5484" i="10"/>
  <c r="BO5484" i="10"/>
  <c r="BP5728" i="10"/>
  <c r="BO5728" i="10"/>
  <c r="BP5808" i="10"/>
  <c r="BP5867" i="10"/>
  <c r="BP5875" i="10"/>
  <c r="BP6665" i="10"/>
  <c r="BO6665" i="10"/>
  <c r="BO7110" i="10"/>
  <c r="BP7110" i="10"/>
  <c r="BO7293" i="10"/>
  <c r="BP7293" i="10"/>
  <c r="BP7771" i="10"/>
  <c r="BO9628" i="10"/>
  <c r="BP9628" i="10"/>
  <c r="BP9719" i="10"/>
  <c r="BO9719" i="10"/>
  <c r="BO9871" i="10"/>
  <c r="BP9871" i="10"/>
  <c r="BP9931" i="10"/>
  <c r="BO9992" i="10"/>
  <c r="BP9992" i="10"/>
  <c r="W4" i="6"/>
  <c r="W5" i="6"/>
  <c r="F31" i="7"/>
  <c r="J31" i="7" s="1"/>
  <c r="BP73" i="10"/>
  <c r="BO73" i="10"/>
  <c r="BP211" i="10"/>
  <c r="BP272" i="10"/>
  <c r="BP321" i="10"/>
  <c r="BP418" i="10"/>
  <c r="BO418" i="10"/>
  <c r="BP612" i="10"/>
  <c r="BO612" i="10"/>
  <c r="BP796" i="10"/>
  <c r="BO796" i="10"/>
  <c r="BP1075" i="10"/>
  <c r="BP1220" i="10"/>
  <c r="BP1282" i="10"/>
  <c r="BO1282" i="10"/>
  <c r="BP1333" i="10"/>
  <c r="BP1340" i="10"/>
  <c r="BO1340" i="10"/>
  <c r="BP1361" i="10"/>
  <c r="BP1805" i="10"/>
  <c r="BO1805" i="10"/>
  <c r="BP1945" i="10"/>
  <c r="BO1945" i="10"/>
  <c r="BP2021" i="10"/>
  <c r="BP2522" i="10"/>
  <c r="BP2569" i="10"/>
  <c r="BP2732" i="10"/>
  <c r="BO2732" i="10"/>
  <c r="BP2870" i="10"/>
  <c r="BP2931" i="10"/>
  <c r="BO2931" i="10"/>
  <c r="BP2990" i="10"/>
  <c r="BO3429" i="10"/>
  <c r="BP3429" i="10"/>
  <c r="BP3672" i="10"/>
  <c r="BP3707" i="10"/>
  <c r="BP3926" i="10"/>
  <c r="BO3926" i="10"/>
  <c r="BP3935" i="10"/>
  <c r="BP3969" i="10"/>
  <c r="BP4612" i="10"/>
  <c r="BO4612" i="10"/>
  <c r="BP4688" i="10"/>
  <c r="BP4722" i="10"/>
  <c r="BO4722" i="10"/>
  <c r="BO4945" i="10"/>
  <c r="BO5109" i="10"/>
  <c r="BP5661" i="10"/>
  <c r="BO5661" i="10"/>
  <c r="BP5802" i="10"/>
  <c r="BP7350" i="10"/>
  <c r="BP7371" i="10"/>
  <c r="BP7400" i="10"/>
  <c r="BO7699" i="10"/>
  <c r="BP9636" i="10"/>
  <c r="BP9653" i="10"/>
  <c r="BP9694" i="10"/>
  <c r="BO9694" i="10"/>
  <c r="BO9924" i="10"/>
  <c r="AC17" i="6"/>
  <c r="W20" i="6"/>
  <c r="Y23" i="6"/>
  <c r="BO6" i="10"/>
  <c r="BP24" i="10"/>
  <c r="BO24" i="10"/>
  <c r="BO55" i="10"/>
  <c r="BO115" i="10"/>
  <c r="BP121" i="10"/>
  <c r="BO145" i="10"/>
  <c r="BO175" i="10"/>
  <c r="BO369" i="10"/>
  <c r="BP369" i="10"/>
  <c r="BP375" i="10"/>
  <c r="BO400" i="10"/>
  <c r="BO406" i="10"/>
  <c r="BO455" i="10"/>
  <c r="BO461" i="10"/>
  <c r="BO565" i="10"/>
  <c r="BO600" i="10"/>
  <c r="BO625" i="10"/>
  <c r="BO655" i="10"/>
  <c r="BO1021" i="10"/>
  <c r="BO1120" i="10"/>
  <c r="BO1150" i="10"/>
  <c r="BP1214" i="10"/>
  <c r="BO1214" i="10"/>
  <c r="BP1296" i="10"/>
  <c r="BO1296" i="10"/>
  <c r="BP1417" i="10"/>
  <c r="BP1454" i="10"/>
  <c r="BP1470" i="10"/>
  <c r="BO1470" i="10"/>
  <c r="BP1539" i="10"/>
  <c r="BO1539" i="10"/>
  <c r="BP1558" i="10"/>
  <c r="BP1578" i="10"/>
  <c r="BO1578" i="10"/>
  <c r="BO1621" i="10"/>
  <c r="BO1627" i="10"/>
  <c r="BO1713" i="10"/>
  <c r="BO1741" i="10"/>
  <c r="BP1762" i="10"/>
  <c r="BP2120" i="10"/>
  <c r="BP2128" i="10"/>
  <c r="BP2135" i="10"/>
  <c r="BP2176" i="10"/>
  <c r="BO2197" i="10"/>
  <c r="BP2204" i="10"/>
  <c r="BO2204" i="10"/>
  <c r="BP2265" i="10"/>
  <c r="BO2265" i="10"/>
  <c r="BP2300" i="10"/>
  <c r="BP2369" i="10"/>
  <c r="BP2472" i="10"/>
  <c r="BP2536" i="10"/>
  <c r="BO2612" i="10"/>
  <c r="BO2677" i="10"/>
  <c r="BP2691" i="10"/>
  <c r="BP2765" i="10"/>
  <c r="BP2864" i="10"/>
  <c r="BO2964" i="10"/>
  <c r="BP3061" i="10"/>
  <c r="BO3061" i="10"/>
  <c r="BP3096" i="10"/>
  <c r="BO3096" i="10"/>
  <c r="BP3171" i="10"/>
  <c r="BP3193" i="10"/>
  <c r="BP3222" i="10"/>
  <c r="BO3458" i="10"/>
  <c r="BO3615" i="10"/>
  <c r="BP3658" i="10"/>
  <c r="BP3853" i="10"/>
  <c r="BP3868" i="10"/>
  <c r="BP3890" i="10"/>
  <c r="BP4278" i="10"/>
  <c r="BO4278" i="10"/>
  <c r="BP4300" i="10"/>
  <c r="BO4323" i="10"/>
  <c r="BO4669" i="10"/>
  <c r="BP4953" i="10"/>
  <c r="BO4953" i="10"/>
  <c r="BP5189" i="10"/>
  <c r="BO5189" i="10"/>
  <c r="BO5635" i="10"/>
  <c r="BP5641" i="10"/>
  <c r="BO5757" i="10"/>
  <c r="BP6073" i="10"/>
  <c r="BO6073" i="10"/>
  <c r="BP6406" i="10"/>
  <c r="BO6719" i="10"/>
  <c r="BO6740" i="10"/>
  <c r="BP6777" i="10"/>
  <c r="BO6784" i="10"/>
  <c r="BP6784" i="10"/>
  <c r="BO7080" i="10"/>
  <c r="BP7080" i="10"/>
  <c r="BP7393" i="10"/>
  <c r="BP504" i="10"/>
  <c r="BO504" i="10"/>
  <c r="BP958" i="10"/>
  <c r="BO958" i="10"/>
  <c r="BP1606" i="10"/>
  <c r="BO1606" i="10"/>
  <c r="BP3811" i="10"/>
  <c r="BO3811" i="10"/>
  <c r="BP6168" i="10"/>
  <c r="BO6168" i="10"/>
  <c r="BO6741" i="10"/>
  <c r="BP6741" i="10"/>
  <c r="BO8712" i="10"/>
  <c r="BP8712" i="10"/>
  <c r="BO37" i="10"/>
  <c r="BO61" i="10"/>
  <c r="BO67" i="10"/>
  <c r="BO86" i="10"/>
  <c r="BO92" i="10"/>
  <c r="BO346" i="10"/>
  <c r="BO382" i="10"/>
  <c r="BO431" i="10"/>
  <c r="BO486" i="10"/>
  <c r="BO492" i="10"/>
  <c r="BO571" i="10"/>
  <c r="BO577" i="10"/>
  <c r="BO771" i="10"/>
  <c r="BO951" i="10"/>
  <c r="BO1057" i="10"/>
  <c r="BP1083" i="10"/>
  <c r="BO1083" i="10"/>
  <c r="BO1252" i="10"/>
  <c r="BO1327" i="10"/>
  <c r="BP1334" i="10"/>
  <c r="BO1334" i="10"/>
  <c r="BP1377" i="10"/>
  <c r="BP1430" i="10"/>
  <c r="BO1436" i="10"/>
  <c r="BO1442" i="10"/>
  <c r="BP1499" i="10"/>
  <c r="BO1546" i="10"/>
  <c r="BO1706" i="10"/>
  <c r="BP1749" i="10"/>
  <c r="BP2129" i="10"/>
  <c r="BO2129" i="10"/>
  <c r="BO2150" i="10"/>
  <c r="BO2157" i="10"/>
  <c r="BP2198" i="10"/>
  <c r="BO2198" i="10"/>
  <c r="BO2218" i="10"/>
  <c r="BO2288" i="10"/>
  <c r="BO2294" i="10"/>
  <c r="BO2362" i="10"/>
  <c r="BO2412" i="10"/>
  <c r="BO2427" i="10"/>
  <c r="BO2440" i="10"/>
  <c r="BP2460" i="10"/>
  <c r="BO2494" i="10"/>
  <c r="BP2613" i="10"/>
  <c r="BO2641" i="10"/>
  <c r="BP2655" i="10"/>
  <c r="BO2655" i="10"/>
  <c r="BO2780" i="10"/>
  <c r="BO2998" i="10"/>
  <c r="BP2998" i="10"/>
  <c r="BO3054" i="10"/>
  <c r="BP3090" i="10"/>
  <c r="BO3090" i="10"/>
  <c r="BP3124" i="10"/>
  <c r="BO3124" i="10"/>
  <c r="BP3152" i="10"/>
  <c r="BO3159" i="10"/>
  <c r="BP3172" i="10"/>
  <c r="BO3314" i="10"/>
  <c r="BO3326" i="10"/>
  <c r="BO3333" i="10"/>
  <c r="BO3360" i="10"/>
  <c r="BO3388" i="10"/>
  <c r="BO3395" i="10"/>
  <c r="BP3407" i="10"/>
  <c r="BO3407" i="10"/>
  <c r="BP3415" i="10"/>
  <c r="BO3415" i="10"/>
  <c r="BP3444" i="10"/>
  <c r="BO3444" i="10"/>
  <c r="BP3459" i="10"/>
  <c r="BP3559" i="10"/>
  <c r="BP3644" i="10"/>
  <c r="BO3651" i="10"/>
  <c r="BP3771" i="10"/>
  <c r="BO3876" i="10"/>
  <c r="BP4175" i="10"/>
  <c r="BO4175" i="10"/>
  <c r="BP4213" i="10"/>
  <c r="BO4256" i="10"/>
  <c r="BO4263" i="10"/>
  <c r="BP4512" i="10"/>
  <c r="BO4512" i="10"/>
  <c r="BO4634" i="10"/>
  <c r="BP4648" i="10"/>
  <c r="BO4648" i="10"/>
  <c r="BO4656" i="10"/>
  <c r="BP4663" i="10"/>
  <c r="BO4933" i="10"/>
  <c r="BP5068" i="10"/>
  <c r="BP5110" i="10"/>
  <c r="BO5110" i="10"/>
  <c r="BO5326" i="10"/>
  <c r="BO5552" i="10"/>
  <c r="BP5620" i="10"/>
  <c r="BP5796" i="10"/>
  <c r="BO5796" i="10"/>
  <c r="BP6169" i="10"/>
  <c r="BO6169" i="10"/>
  <c r="BP6705" i="10"/>
  <c r="BO6705" i="10"/>
  <c r="AB6" i="6"/>
  <c r="AV13" i="11"/>
  <c r="W15" i="11"/>
  <c r="W16" i="11" s="1"/>
  <c r="BP19" i="10"/>
  <c r="BO19" i="10"/>
  <c r="BO43" i="10"/>
  <c r="BO49" i="10"/>
  <c r="BO98" i="10"/>
  <c r="BO110" i="10"/>
  <c r="BO116" i="10"/>
  <c r="BO140" i="10"/>
  <c r="BP169" i="10"/>
  <c r="BO200" i="10"/>
  <c r="BO212" i="10"/>
  <c r="BO218" i="10"/>
  <c r="BO231" i="10"/>
  <c r="BO261" i="10"/>
  <c r="BP267" i="10"/>
  <c r="BO292" i="10"/>
  <c r="BP310" i="10"/>
  <c r="BO352" i="10"/>
  <c r="BP364" i="10"/>
  <c r="BO364" i="10"/>
  <c r="BO388" i="10"/>
  <c r="BO407" i="10"/>
  <c r="BO449" i="10"/>
  <c r="BO468" i="10"/>
  <c r="BO474" i="10"/>
  <c r="BO541" i="10"/>
  <c r="BP547" i="10"/>
  <c r="BO547" i="10"/>
  <c r="BO595" i="10"/>
  <c r="BP601" i="10"/>
  <c r="BO601" i="10"/>
  <c r="BO620" i="10"/>
  <c r="BP705" i="10"/>
  <c r="BO741" i="10"/>
  <c r="BP827" i="10"/>
  <c r="BO839" i="10"/>
  <c r="BP845" i="10"/>
  <c r="BO1015" i="10"/>
  <c r="BO1063" i="10"/>
  <c r="BO1090" i="10"/>
  <c r="BO1103" i="10"/>
  <c r="BO1115" i="10"/>
  <c r="BO1126" i="10"/>
  <c r="BO1132" i="10"/>
  <c r="BO1151" i="10"/>
  <c r="BO1164" i="10"/>
  <c r="BO1183" i="10"/>
  <c r="BO1290" i="10"/>
  <c r="BO1310" i="10"/>
  <c r="BP1316" i="10"/>
  <c r="BP1363" i="10"/>
  <c r="BP1384" i="10"/>
  <c r="BO1384" i="10"/>
  <c r="BO1391" i="10"/>
  <c r="BP1418" i="10"/>
  <c r="BO1526" i="10"/>
  <c r="BP1565" i="10"/>
  <c r="BO1572" i="10"/>
  <c r="BP1593" i="10"/>
  <c r="BO1593" i="10"/>
  <c r="BO1692" i="10"/>
  <c r="BO1869" i="10"/>
  <c r="BP1897" i="10"/>
  <c r="BP1904" i="10"/>
  <c r="BP1910" i="10"/>
  <c r="BO1982" i="10"/>
  <c r="BP2023" i="10"/>
  <c r="BO2023" i="10"/>
  <c r="BO2044" i="10"/>
  <c r="BP2100" i="10"/>
  <c r="BP2107" i="10"/>
  <c r="BP2165" i="10"/>
  <c r="BO2281" i="10"/>
  <c r="BP2301" i="10"/>
  <c r="BP2328" i="10"/>
  <c r="BO2328" i="10"/>
  <c r="BO2466" i="10"/>
  <c r="BP2614" i="10"/>
  <c r="BO2614" i="10"/>
  <c r="BP2649" i="10"/>
  <c r="BO2649" i="10"/>
  <c r="BP2773" i="10"/>
  <c r="BP2850" i="10"/>
  <c r="BO2858" i="10"/>
  <c r="BO2945" i="10"/>
  <c r="BP2952" i="10"/>
  <c r="BO2971" i="10"/>
  <c r="BP2971" i="10"/>
  <c r="BO3012" i="10"/>
  <c r="BP3273" i="10"/>
  <c r="BO3273" i="10"/>
  <c r="BP3294" i="10"/>
  <c r="BO3294" i="10"/>
  <c r="BO3308" i="10"/>
  <c r="BO3320" i="10"/>
  <c r="BP3354" i="10"/>
  <c r="BP3401" i="10"/>
  <c r="BO3452" i="10"/>
  <c r="BO3552" i="10"/>
  <c r="BO3581" i="10"/>
  <c r="BP3792" i="10"/>
  <c r="BO3792" i="10"/>
  <c r="BP3840" i="10"/>
  <c r="BO3840" i="10"/>
  <c r="BO3862" i="10"/>
  <c r="BP4085" i="10"/>
  <c r="BO4085" i="10"/>
  <c r="BO4119" i="10"/>
  <c r="BO4125" i="10"/>
  <c r="BP4125" i="10"/>
  <c r="BP4133" i="10"/>
  <c r="BO4133" i="10"/>
  <c r="BO4161" i="10"/>
  <c r="BP4190" i="10"/>
  <c r="BO4190" i="10"/>
  <c r="BO4294" i="10"/>
  <c r="BP4317" i="10"/>
  <c r="BO4317" i="10"/>
  <c r="BP4445" i="10"/>
  <c r="BO4445" i="10"/>
  <c r="BP4583" i="10"/>
  <c r="BP4606" i="10"/>
  <c r="BO4606" i="10"/>
  <c r="BP4940" i="10"/>
  <c r="BP5040" i="10"/>
  <c r="BP5418" i="10"/>
  <c r="BP5591" i="10"/>
  <c r="BO6667" i="10"/>
  <c r="BP6734" i="10"/>
  <c r="AC13" i="6"/>
  <c r="BO1040" i="10"/>
  <c r="BP1133" i="10"/>
  <c r="BO1133" i="10"/>
  <c r="BO1145" i="10"/>
  <c r="BO1235" i="10"/>
  <c r="BP1253" i="10"/>
  <c r="BO1253" i="10"/>
  <c r="BO1431" i="10"/>
  <c r="BO1580" i="10"/>
  <c r="BO1693" i="10"/>
  <c r="BP1876" i="10"/>
  <c r="BO2037" i="10"/>
  <c r="BO2151" i="10"/>
  <c r="BP2158" i="10"/>
  <c r="BO2226" i="10"/>
  <c r="BO2289" i="10"/>
  <c r="BO2434" i="10"/>
  <c r="BO2447" i="10"/>
  <c r="BP2495" i="10"/>
  <c r="BO2495" i="10"/>
  <c r="BP2979" i="10"/>
  <c r="BO2979" i="10"/>
  <c r="BP3048" i="10"/>
  <c r="BO3048" i="10"/>
  <c r="BP3078" i="10"/>
  <c r="BO3078" i="10"/>
  <c r="BO3139" i="10"/>
  <c r="BP3252" i="10"/>
  <c r="BO3252" i="10"/>
  <c r="BP3340" i="10"/>
  <c r="BO3340" i="10"/>
  <c r="BP3453" i="10"/>
  <c r="BO3453" i="10"/>
  <c r="BP3645" i="10"/>
  <c r="BO3645" i="10"/>
  <c r="BP3730" i="10"/>
  <c r="BO3914" i="10"/>
  <c r="BP4014" i="10"/>
  <c r="BO4014" i="10"/>
  <c r="BO4106" i="10"/>
  <c r="BO4112" i="10"/>
  <c r="BO4562" i="10"/>
  <c r="BO5320" i="10"/>
  <c r="BO6939" i="10"/>
  <c r="BP6939" i="10"/>
  <c r="BP1096" i="10"/>
  <c r="BO1096" i="10"/>
  <c r="BP1157" i="10"/>
  <c r="BO1157" i="10"/>
  <c r="BP1599" i="10"/>
  <c r="BO1599" i="10"/>
  <c r="BO2508" i="10"/>
  <c r="BP2508" i="10"/>
  <c r="BP2801" i="10"/>
  <c r="BO2801" i="10"/>
  <c r="AB9" i="6"/>
  <c r="AC7" i="6"/>
  <c r="X12" i="6"/>
  <c r="S15" i="11"/>
  <c r="S16" i="11" s="1"/>
  <c r="F24" i="7"/>
  <c r="E24" i="7" s="1"/>
  <c r="BO50" i="10"/>
  <c r="BP62" i="10"/>
  <c r="BP170" i="10"/>
  <c r="BP213" i="10"/>
  <c r="BO213" i="10"/>
  <c r="BP353" i="10"/>
  <c r="BO353" i="10"/>
  <c r="BO420" i="10"/>
  <c r="BP432" i="10"/>
  <c r="BO450" i="10"/>
  <c r="BO675" i="10"/>
  <c r="BO915" i="10"/>
  <c r="BP927" i="10"/>
  <c r="BP952" i="10"/>
  <c r="BO952" i="10"/>
  <c r="BP996" i="10"/>
  <c r="BO996" i="10"/>
  <c r="BO1035" i="10"/>
  <c r="BP1091" i="10"/>
  <c r="BO1091" i="10"/>
  <c r="BP1196" i="10"/>
  <c r="BO1196" i="10"/>
  <c r="BP1291" i="10"/>
  <c r="BO1291" i="10"/>
  <c r="BP1378" i="10"/>
  <c r="BO1378" i="10"/>
  <c r="BP1533" i="10"/>
  <c r="BO1533" i="10"/>
  <c r="BP1707" i="10"/>
  <c r="BO1707" i="10"/>
  <c r="BO1795" i="10"/>
  <c r="BO1891" i="10"/>
  <c r="BP2072" i="10"/>
  <c r="BO2072" i="10"/>
  <c r="BO2114" i="10"/>
  <c r="BO2159" i="10"/>
  <c r="BO2282" i="10"/>
  <c r="BP2391" i="10"/>
  <c r="BO2391" i="10"/>
  <c r="BP2629" i="10"/>
  <c r="BO2767" i="10"/>
  <c r="BO2809" i="10"/>
  <c r="BP2886" i="10"/>
  <c r="BO2886" i="10"/>
  <c r="BO2912" i="10"/>
  <c r="BO2919" i="10"/>
  <c r="BO2953" i="10"/>
  <c r="BP3013" i="10"/>
  <c r="BP3019" i="10"/>
  <c r="BP3026" i="10"/>
  <c r="BO3026" i="10"/>
  <c r="BP3112" i="10"/>
  <c r="BO3133" i="10"/>
  <c r="BP3327" i="10"/>
  <c r="BP3334" i="10"/>
  <c r="BP3402" i="10"/>
  <c r="BO3402" i="10"/>
  <c r="BP3438" i="10"/>
  <c r="BP3907" i="10"/>
  <c r="BO3907" i="10"/>
  <c r="BO3984" i="10"/>
  <c r="BO4072" i="10"/>
  <c r="BO4184" i="10"/>
  <c r="BO4206" i="10"/>
  <c r="BP4395" i="10"/>
  <c r="BO4520" i="10"/>
  <c r="BP4563" i="10"/>
  <c r="BO4563" i="10"/>
  <c r="BP4781" i="10"/>
  <c r="BO4781" i="10"/>
  <c r="BP4788" i="10"/>
  <c r="BO4808" i="10"/>
  <c r="BP5055" i="10"/>
  <c r="BO5274" i="10"/>
  <c r="BO5472" i="10"/>
  <c r="F14" i="7"/>
  <c r="K14" i="7" s="1"/>
  <c r="BP890" i="10"/>
  <c r="BP896" i="10"/>
  <c r="BO896" i="10"/>
  <c r="BP975" i="10"/>
  <c r="BP1374" i="10"/>
  <c r="BP1473" i="10"/>
  <c r="BO1542" i="10"/>
  <c r="BO1554" i="10"/>
  <c r="BP1561" i="10"/>
  <c r="BO1561" i="10"/>
  <c r="BP1634" i="10"/>
  <c r="BO1634" i="10"/>
  <c r="BP1659" i="10"/>
  <c r="BO1659" i="10"/>
  <c r="BP1735" i="10"/>
  <c r="BO1756" i="10"/>
  <c r="BO1813" i="10"/>
  <c r="BO1820" i="10"/>
  <c r="BP1886" i="10"/>
  <c r="BO1886" i="10"/>
  <c r="BO1953" i="10"/>
  <c r="BP1985" i="10"/>
  <c r="BO1985" i="10"/>
  <c r="BP2063" i="10"/>
  <c r="BP2152" i="10"/>
  <c r="BO2237" i="10"/>
  <c r="BP2256" i="10"/>
  <c r="BO2256" i="10"/>
  <c r="BO2283" i="10"/>
  <c r="BP2321" i="10"/>
  <c r="BO2321" i="10"/>
  <c r="BO2336" i="10"/>
  <c r="BO2388" i="10"/>
  <c r="BO2516" i="10"/>
  <c r="BP2563" i="10"/>
  <c r="BO2563" i="10"/>
  <c r="BP2637" i="10"/>
  <c r="BO2671" i="10"/>
  <c r="BO2784" i="10"/>
  <c r="BO2804" i="10"/>
  <c r="BO2883" i="10"/>
  <c r="BP3042" i="10"/>
  <c r="BP3067" i="10"/>
  <c r="BP3108" i="10"/>
  <c r="BP3129" i="10"/>
  <c r="BO3183" i="10"/>
  <c r="BO3229" i="10"/>
  <c r="BP3385" i="10"/>
  <c r="BO3385" i="10"/>
  <c r="BP3432" i="10"/>
  <c r="BP4280" i="10"/>
  <c r="BO4280" i="10"/>
  <c r="BP4288" i="10"/>
  <c r="BP4443" i="10"/>
  <c r="BO4443" i="10"/>
  <c r="BP4600" i="10"/>
  <c r="BO4600" i="10"/>
  <c r="BP4738" i="10"/>
  <c r="BO4738" i="10"/>
  <c r="BP4985" i="10"/>
  <c r="BP5532" i="10"/>
  <c r="BP5613" i="10"/>
  <c r="BO5663" i="10"/>
  <c r="BP5663" i="10"/>
  <c r="BP5730" i="10"/>
  <c r="BP6542" i="10"/>
  <c r="BP6623" i="10"/>
  <c r="BP6728" i="10"/>
  <c r="BP7166" i="10"/>
  <c r="BO7166" i="10"/>
  <c r="BP9320" i="10"/>
  <c r="BO9320" i="10"/>
  <c r="BP111" i="10"/>
  <c r="BP332" i="10"/>
  <c r="BO542" i="10"/>
  <c r="BO596" i="10"/>
  <c r="BP711" i="10"/>
  <c r="BO772" i="10"/>
  <c r="BO862" i="10"/>
  <c r="BP902" i="10"/>
  <c r="BO1032" i="10"/>
  <c r="BO1237" i="10"/>
  <c r="BP1254" i="10"/>
  <c r="BO1254" i="10"/>
  <c r="BP1311" i="10"/>
  <c r="BP1408" i="10"/>
  <c r="BO1408" i="10"/>
  <c r="BO1516" i="10"/>
  <c r="BP1516" i="10"/>
  <c r="BP1992" i="10"/>
  <c r="BO1992" i="10"/>
  <c r="BP2160" i="10"/>
  <c r="BO2160" i="10"/>
  <c r="BP2955" i="10"/>
  <c r="BO2955" i="10"/>
  <c r="BP3351" i="10"/>
  <c r="BO3351" i="10"/>
  <c r="BP3460" i="10"/>
  <c r="BO3460" i="10"/>
  <c r="BP3489" i="10"/>
  <c r="BO3570" i="10"/>
  <c r="BP3652" i="10"/>
  <c r="BO3652" i="10"/>
  <c r="BO3928" i="10"/>
  <c r="BP4069" i="10"/>
  <c r="BO4069" i="10"/>
  <c r="BP4145" i="10"/>
  <c r="BO4145" i="10"/>
  <c r="BP4265" i="10"/>
  <c r="BO4265" i="10"/>
  <c r="BP4779" i="10"/>
  <c r="BO4779" i="10"/>
  <c r="BP4849" i="10"/>
  <c r="BO4849" i="10"/>
  <c r="BO4964" i="10"/>
  <c r="BP4993" i="10"/>
  <c r="BO4993" i="10"/>
  <c r="BP5104" i="10"/>
  <c r="BO5104" i="10"/>
  <c r="BO5332" i="10"/>
  <c r="BP5368" i="10"/>
  <c r="BO5428" i="10"/>
  <c r="BP5466" i="10"/>
  <c r="BO5466" i="10"/>
  <c r="BO6458" i="10"/>
  <c r="BP6699" i="10"/>
  <c r="BO6699" i="10"/>
  <c r="BP7182" i="10"/>
  <c r="BP7190" i="10"/>
  <c r="BP7249" i="10"/>
  <c r="BO7249" i="10"/>
  <c r="BP7344" i="10"/>
  <c r="BO7344" i="10"/>
  <c r="BP8690" i="10"/>
  <c r="BO8690" i="10"/>
  <c r="BO8706" i="10"/>
  <c r="BP8706" i="10"/>
  <c r="BO14" i="10"/>
  <c r="BO84" i="10"/>
  <c r="BO208" i="10"/>
  <c r="BO224" i="10"/>
  <c r="BP348" i="10"/>
  <c r="BO413" i="10"/>
  <c r="BO429" i="10"/>
  <c r="BO483" i="10"/>
  <c r="BO499" i="10"/>
  <c r="BO537" i="10"/>
  <c r="BO553" i="10"/>
  <c r="BP569" i="10"/>
  <c r="BO607" i="10"/>
  <c r="BO623" i="10"/>
  <c r="BO634" i="10"/>
  <c r="BO672" i="10"/>
  <c r="BO683" i="10"/>
  <c r="BO694" i="10"/>
  <c r="BP717" i="10"/>
  <c r="BO717" i="10"/>
  <c r="BO739" i="10"/>
  <c r="BO778" i="10"/>
  <c r="BO789" i="10"/>
  <c r="BO829" i="10"/>
  <c r="BO857" i="10"/>
  <c r="BO868" i="10"/>
  <c r="BP885" i="10"/>
  <c r="BO908" i="10"/>
  <c r="BO947" i="10"/>
  <c r="BP1033" i="10"/>
  <c r="BO1033" i="10"/>
  <c r="BO1072" i="10"/>
  <c r="BO1129" i="10"/>
  <c r="BO1174" i="10"/>
  <c r="BP1248" i="10"/>
  <c r="BO1271" i="10"/>
  <c r="BP1317" i="10"/>
  <c r="BO1317" i="10"/>
  <c r="BP1349" i="10"/>
  <c r="BO1474" i="10"/>
  <c r="BP1510" i="10"/>
  <c r="BO1510" i="10"/>
  <c r="BP1589" i="10"/>
  <c r="BP1622" i="10"/>
  <c r="BO1628" i="10"/>
  <c r="BO1672" i="10"/>
  <c r="BO1684" i="10"/>
  <c r="BP1743" i="10"/>
  <c r="BP1763" i="10"/>
  <c r="BO1763" i="10"/>
  <c r="BP1860" i="10"/>
  <c r="BP1879" i="10"/>
  <c r="BO1879" i="10"/>
  <c r="BP1926" i="10"/>
  <c r="BP1973" i="10"/>
  <c r="BP1993" i="10"/>
  <c r="BO1993" i="10"/>
  <c r="BP2112" i="10"/>
  <c r="BP2315" i="10"/>
  <c r="BO2350" i="10"/>
  <c r="BO2370" i="10"/>
  <c r="BO2382" i="10"/>
  <c r="BO2410" i="10"/>
  <c r="BP2417" i="10"/>
  <c r="BO2417" i="10"/>
  <c r="BP2501" i="10"/>
  <c r="BP2584" i="10"/>
  <c r="BO2584" i="10"/>
  <c r="BO2708" i="10"/>
  <c r="BO2721" i="10"/>
  <c r="BO2791" i="10"/>
  <c r="BO2839" i="10"/>
  <c r="BP2852" i="10"/>
  <c r="BP2865" i="10"/>
  <c r="BO2877" i="10"/>
  <c r="BP2929" i="10"/>
  <c r="BP2942" i="10"/>
  <c r="BO2942" i="10"/>
  <c r="BO3036" i="10"/>
  <c r="BO3049" i="10"/>
  <c r="BP3068" i="10"/>
  <c r="BP3176" i="10"/>
  <c r="BO3176" i="10"/>
  <c r="BO3210" i="10"/>
  <c r="BO3257" i="10"/>
  <c r="BO3426" i="10"/>
  <c r="BO3475" i="10"/>
  <c r="BO3564" i="10"/>
  <c r="BO3620" i="10"/>
  <c r="BO3858" i="10"/>
  <c r="BO3865" i="10"/>
  <c r="BO3895" i="10"/>
  <c r="BO4211" i="10"/>
  <c r="BO4245" i="10"/>
  <c r="BO4251" i="10"/>
  <c r="BP4289" i="10"/>
  <c r="BO4289" i="10"/>
  <c r="BO4344" i="10"/>
  <c r="BP4451" i="10"/>
  <c r="BO4451" i="10"/>
  <c r="BO4532" i="10"/>
  <c r="BO4628" i="10"/>
  <c r="BP4670" i="10"/>
  <c r="BO5084" i="10"/>
  <c r="BO5280" i="10"/>
  <c r="BO5345" i="10"/>
  <c r="BP5540" i="10"/>
  <c r="BO5540" i="10"/>
  <c r="BP5584" i="10"/>
  <c r="BP6319" i="10"/>
  <c r="BP6527" i="10"/>
  <c r="BO7045" i="10"/>
  <c r="BP7135" i="10"/>
  <c r="BP7143" i="10"/>
  <c r="BO7143" i="10"/>
  <c r="BO68" i="10"/>
  <c r="BO79" i="10"/>
  <c r="BO122" i="10"/>
  <c r="BO133" i="10"/>
  <c r="BO149" i="10"/>
  <c r="BO219" i="10"/>
  <c r="BO273" i="10"/>
  <c r="BO289" i="10"/>
  <c r="BP311" i="10"/>
  <c r="BO343" i="10"/>
  <c r="BO354" i="10"/>
  <c r="BO478" i="10"/>
  <c r="BO494" i="10"/>
  <c r="BO678" i="10"/>
  <c r="BO734" i="10"/>
  <c r="BO801" i="10"/>
  <c r="BO914" i="10"/>
  <c r="BO1209" i="10"/>
  <c r="BP1880" i="10"/>
  <c r="BO1880" i="10"/>
  <c r="BP2126" i="10"/>
  <c r="BO2126" i="10"/>
  <c r="BP2146" i="10"/>
  <c r="BP2250" i="10"/>
  <c r="BO2250" i="10"/>
  <c r="BO2403" i="10"/>
  <c r="BP2625" i="10"/>
  <c r="BO2658" i="10"/>
  <c r="BP2805" i="10"/>
  <c r="BO2805" i="10"/>
  <c r="BP2825" i="10"/>
  <c r="BP2910" i="10"/>
  <c r="BO2923" i="10"/>
  <c r="BP3029" i="10"/>
  <c r="BO3110" i="10"/>
  <c r="BP3110" i="10"/>
  <c r="BO3345" i="10"/>
  <c r="BP3490" i="10"/>
  <c r="BO3490" i="10"/>
  <c r="BO3558" i="10"/>
  <c r="BP3708" i="10"/>
  <c r="BO3830" i="10"/>
  <c r="BO3915" i="10"/>
  <c r="BO3929" i="10"/>
  <c r="BP3929" i="10"/>
  <c r="BP3963" i="10"/>
  <c r="BP4252" i="10"/>
  <c r="BO4252" i="10"/>
  <c r="BP4258" i="10"/>
  <c r="BO4473" i="10"/>
  <c r="BP4481" i="10"/>
  <c r="BO4481" i="10"/>
  <c r="BO4544" i="10"/>
  <c r="BP4551" i="10"/>
  <c r="BO4551" i="10"/>
  <c r="BP4587" i="10"/>
  <c r="BO4587" i="10"/>
  <c r="BP4594" i="10"/>
  <c r="BO4594" i="10"/>
  <c r="BO4622" i="10"/>
  <c r="BO4703" i="10"/>
  <c r="BP4703" i="10"/>
  <c r="BO4814" i="10"/>
  <c r="BP4898" i="10"/>
  <c r="BO4898" i="10"/>
  <c r="BP5028" i="10"/>
  <c r="BO5098" i="10"/>
  <c r="BO5234" i="10"/>
  <c r="BO5265" i="10"/>
  <c r="BP5325" i="10"/>
  <c r="BP5533" i="10"/>
  <c r="BP6185" i="10"/>
  <c r="BO6185" i="10"/>
  <c r="BP6392" i="10"/>
  <c r="BP6579" i="10"/>
  <c r="BP6655" i="10"/>
  <c r="BP6678" i="10"/>
  <c r="BO6678" i="10"/>
  <c r="BO564" i="10"/>
  <c r="BO618" i="10"/>
  <c r="BO767" i="10"/>
  <c r="BO784" i="10"/>
  <c r="BP891" i="10"/>
  <c r="BO964" i="10"/>
  <c r="BO987" i="10"/>
  <c r="BO993" i="10"/>
  <c r="BP1027" i="10"/>
  <c r="BO1078" i="10"/>
  <c r="BO1089" i="10"/>
  <c r="BO1101" i="10"/>
  <c r="BO1163" i="10"/>
  <c r="BO1192" i="10"/>
  <c r="BO1277" i="10"/>
  <c r="BO1288" i="10"/>
  <c r="BO1294" i="10"/>
  <c r="BO1355" i="10"/>
  <c r="BP1362" i="10"/>
  <c r="BO1690" i="10"/>
  <c r="BP1704" i="10"/>
  <c r="BP1750" i="10"/>
  <c r="N7" i="9"/>
  <c r="BO15" i="10"/>
  <c r="BP90" i="10"/>
  <c r="BO225" i="10"/>
  <c r="BO306" i="10"/>
  <c r="BO360" i="10"/>
  <c r="BO430" i="10"/>
  <c r="BO500" i="10"/>
  <c r="BO532" i="10"/>
  <c r="BP548" i="10"/>
  <c r="BO635" i="10"/>
  <c r="BO695" i="10"/>
  <c r="BO740" i="10"/>
  <c r="BO790" i="10"/>
  <c r="BO830" i="10"/>
  <c r="BO874" i="10"/>
  <c r="BO953" i="10"/>
  <c r="BO1130" i="10"/>
  <c r="BP1169" i="10"/>
  <c r="BP1175" i="10"/>
  <c r="BO1243" i="10"/>
  <c r="BP1396" i="10"/>
  <c r="BO1396" i="10"/>
  <c r="BP1434" i="10"/>
  <c r="BP1616" i="10"/>
  <c r="BP1730" i="10"/>
  <c r="BO1730" i="10"/>
  <c r="BP1744" i="10"/>
  <c r="BP1807" i="10"/>
  <c r="BP1814" i="10"/>
  <c r="BO1842" i="10"/>
  <c r="BO1961" i="10"/>
  <c r="BP1967" i="10"/>
  <c r="BO2046" i="10"/>
  <c r="BP2330" i="10"/>
  <c r="BO2371" i="10"/>
  <c r="BP2377" i="10"/>
  <c r="BP2389" i="10"/>
  <c r="BO2389" i="10"/>
  <c r="BO2397" i="10"/>
  <c r="BP2458" i="10"/>
  <c r="BP2477" i="10"/>
  <c r="BO2482" i="10"/>
  <c r="BP2524" i="10"/>
  <c r="BO2524" i="10"/>
  <c r="BO2571" i="10"/>
  <c r="BO2578" i="10"/>
  <c r="BO2593" i="10"/>
  <c r="BP2785" i="10"/>
  <c r="BP3023" i="10"/>
  <c r="BO3069" i="10"/>
  <c r="BP3177" i="10"/>
  <c r="BP3217" i="10"/>
  <c r="BP3224" i="10"/>
  <c r="BO3224" i="10"/>
  <c r="BP3230" i="10"/>
  <c r="BO3251" i="10"/>
  <c r="BO3372" i="10"/>
  <c r="BP3440" i="10"/>
  <c r="BO3482" i="10"/>
  <c r="BO3551" i="10"/>
  <c r="BP3565" i="10"/>
  <c r="BO3565" i="10"/>
  <c r="BP3579" i="10"/>
  <c r="BP3627" i="10"/>
  <c r="BO3640" i="10"/>
  <c r="BO3646" i="10"/>
  <c r="BP3646" i="10"/>
  <c r="BP3778" i="10"/>
  <c r="BO3778" i="10"/>
  <c r="BO3804" i="10"/>
  <c r="BO3810" i="10"/>
  <c r="BP3859" i="10"/>
  <c r="BO3859" i="10"/>
  <c r="BP4013" i="10"/>
  <c r="BP4139" i="10"/>
  <c r="BP4296" i="10"/>
  <c r="BO4296" i="10"/>
  <c r="BO4318" i="10"/>
  <c r="BO4925" i="10"/>
  <c r="BP5259" i="10"/>
  <c r="BP5346" i="10"/>
  <c r="BP6320" i="10"/>
  <c r="BP6528" i="10"/>
  <c r="BO6528" i="10"/>
  <c r="BP6566" i="10"/>
  <c r="BP7038" i="10"/>
  <c r="BO7038" i="10"/>
  <c r="BO7168" i="10"/>
  <c r="BP7168" i="10"/>
  <c r="BO80" i="10"/>
  <c r="BO180" i="10"/>
  <c r="BO280" i="10"/>
  <c r="BO380" i="10"/>
  <c r="BO480" i="10"/>
  <c r="BO580" i="10"/>
  <c r="BO680" i="10"/>
  <c r="BO780" i="10"/>
  <c r="BO880" i="10"/>
  <c r="BO980" i="10"/>
  <c r="BO1080" i="10"/>
  <c r="BO1180" i="10"/>
  <c r="BO1280" i="10"/>
  <c r="BO1328" i="10"/>
  <c r="BP1425" i="10"/>
  <c r="BO1482" i="10"/>
  <c r="BP1640" i="10"/>
  <c r="BP1682" i="10"/>
  <c r="BP1694" i="10"/>
  <c r="BO1824" i="10"/>
  <c r="BO1898" i="10"/>
  <c r="BO2016" i="10"/>
  <c r="BP2022" i="10"/>
  <c r="BO2034" i="10"/>
  <c r="BP2109" i="10"/>
  <c r="BP2233" i="10"/>
  <c r="BP2252" i="10"/>
  <c r="BP2259" i="10"/>
  <c r="BP2295" i="10"/>
  <c r="BP2327" i="10"/>
  <c r="BO2353" i="10"/>
  <c r="BO2404" i="10"/>
  <c r="BO2607" i="10"/>
  <c r="BO2652" i="10"/>
  <c r="BO2659" i="10"/>
  <c r="BP2685" i="10"/>
  <c r="BO2685" i="10"/>
  <c r="BP2807" i="10"/>
  <c r="BO2847" i="10"/>
  <c r="BO2892" i="10"/>
  <c r="BP2948" i="10"/>
  <c r="BP3007" i="10"/>
  <c r="BP3032" i="10"/>
  <c r="BO3102" i="10"/>
  <c r="BP3109" i="10"/>
  <c r="BO3109" i="10"/>
  <c r="BP3180" i="10"/>
  <c r="BO3258" i="10"/>
  <c r="BO3304" i="10"/>
  <c r="BP3304" i="10"/>
  <c r="BO3383" i="10"/>
  <c r="BO3483" i="10"/>
  <c r="BO3504" i="10"/>
  <c r="BO3727" i="10"/>
  <c r="BO3755" i="10"/>
  <c r="BP3903" i="10"/>
  <c r="BO3903" i="10"/>
  <c r="BP3931" i="10"/>
  <c r="BO3931" i="10"/>
  <c r="BP4235" i="10"/>
  <c r="BO4235" i="10"/>
  <c r="BP4324" i="10"/>
  <c r="BO4324" i="10"/>
  <c r="BO4350" i="10"/>
  <c r="BP4363" i="10"/>
  <c r="BO4363" i="10"/>
  <c r="BP4399" i="10"/>
  <c r="BO4399" i="10"/>
  <c r="BP4527" i="10"/>
  <c r="BO4527" i="10"/>
  <c r="BP4560" i="10"/>
  <c r="BO4560" i="10"/>
  <c r="BP4642" i="10"/>
  <c r="BO4642" i="10"/>
  <c r="BO4650" i="10"/>
  <c r="BP4805" i="10"/>
  <c r="BO4840" i="10"/>
  <c r="BO4888" i="10"/>
  <c r="BP4915" i="10"/>
  <c r="BO5023" i="10"/>
  <c r="BP5123" i="10"/>
  <c r="BO5196" i="10"/>
  <c r="BP5240" i="10"/>
  <c r="BO5240" i="10"/>
  <c r="BP5387" i="10"/>
  <c r="BO5425" i="10"/>
  <c r="BP5425" i="10"/>
  <c r="BP5527" i="10"/>
  <c r="BP5629" i="10"/>
  <c r="BP6308" i="10"/>
  <c r="BO6485" i="10"/>
  <c r="BP6514" i="10"/>
  <c r="BP6973" i="10"/>
  <c r="BO6973" i="10"/>
  <c r="BO7099" i="10"/>
  <c r="BO7136" i="10"/>
  <c r="BO7176" i="10"/>
  <c r="BO8719" i="10"/>
  <c r="BO9440" i="10"/>
  <c r="BO9453" i="10"/>
  <c r="BP9453" i="10"/>
  <c r="BP9517" i="10"/>
  <c r="BO9517" i="10"/>
  <c r="BP9886" i="10"/>
  <c r="BO9886" i="10"/>
  <c r="BP9917" i="10"/>
  <c r="BP1457" i="10"/>
  <c r="BP1555" i="10"/>
  <c r="BP1581" i="10"/>
  <c r="BP1617" i="10"/>
  <c r="BP1623" i="10"/>
  <c r="BP1843" i="10"/>
  <c r="BO1843" i="10"/>
  <c r="BP1911" i="10"/>
  <c r="BO1911" i="10"/>
  <c r="BP2066" i="10"/>
  <c r="BP2079" i="10"/>
  <c r="BP2097" i="10"/>
  <c r="BP2103" i="10"/>
  <c r="BP2179" i="10"/>
  <c r="BP2334" i="10"/>
  <c r="BP2582" i="10"/>
  <c r="BO2582" i="10"/>
  <c r="BP2679" i="10"/>
  <c r="BP2713" i="10"/>
  <c r="BP2975" i="10"/>
  <c r="BP3033" i="10"/>
  <c r="BO3033" i="10"/>
  <c r="BO3071" i="10"/>
  <c r="BP3071" i="10"/>
  <c r="BP3122" i="10"/>
  <c r="BP3155" i="10"/>
  <c r="BP3285" i="10"/>
  <c r="BP3357" i="10"/>
  <c r="BO3357" i="10"/>
  <c r="BP3390" i="10"/>
  <c r="BP3408" i="10"/>
  <c r="BP3602" i="10"/>
  <c r="BP3609" i="10"/>
  <c r="BP3616" i="10"/>
  <c r="BO3616" i="10"/>
  <c r="BP3748" i="10"/>
  <c r="BP4034" i="10"/>
  <c r="BP4130" i="10"/>
  <c r="BP4178" i="10"/>
  <c r="BO4178" i="10"/>
  <c r="BO4429" i="10"/>
  <c r="BP4429" i="10"/>
  <c r="BP4479" i="10"/>
  <c r="BO4479" i="10"/>
  <c r="BP4554" i="10"/>
  <c r="BO4554" i="10"/>
  <c r="BP4786" i="10"/>
  <c r="BO4786" i="10"/>
  <c r="BP5138" i="10"/>
  <c r="BP5359" i="10"/>
  <c r="BP5419" i="10"/>
  <c r="BO5419" i="10"/>
  <c r="BP5477" i="10"/>
  <c r="BP5521" i="10"/>
  <c r="BP6162" i="10"/>
  <c r="BP6228" i="10"/>
  <c r="BO6228" i="10"/>
  <c r="BP6336" i="10"/>
  <c r="BO6418" i="10"/>
  <c r="BO665" i="10"/>
  <c r="BO765" i="10"/>
  <c r="BO865" i="10"/>
  <c r="BO965" i="10"/>
  <c r="BO1065" i="10"/>
  <c r="BO1165" i="10"/>
  <c r="BO1265" i="10"/>
  <c r="BO1347" i="10"/>
  <c r="BP1402" i="10"/>
  <c r="BP1671" i="10"/>
  <c r="BP1708" i="10"/>
  <c r="BO1708" i="10"/>
  <c r="BP1721" i="10"/>
  <c r="BP1757" i="10"/>
  <c r="BP1837" i="10"/>
  <c r="BO1874" i="10"/>
  <c r="BP1892" i="10"/>
  <c r="BO1956" i="10"/>
  <c r="BO2035" i="10"/>
  <c r="BP2054" i="10"/>
  <c r="BP2147" i="10"/>
  <c r="BO2154" i="10"/>
  <c r="BP2185" i="10"/>
  <c r="BP2192" i="10"/>
  <c r="BO2216" i="10"/>
  <c r="BP2216" i="10"/>
  <c r="BP2284" i="10"/>
  <c r="BP2309" i="10"/>
  <c r="BO2347" i="10"/>
  <c r="BP2398" i="10"/>
  <c r="BP2511" i="10"/>
  <c r="BO2518" i="10"/>
  <c r="BP2531" i="10"/>
  <c r="BO2531" i="10"/>
  <c r="BP2576" i="10"/>
  <c r="BP2634" i="10"/>
  <c r="BP2653" i="10"/>
  <c r="BO2672" i="10"/>
  <c r="BO2733" i="10"/>
  <c r="BP2835" i="10"/>
  <c r="BO2874" i="10"/>
  <c r="BP2893" i="10"/>
  <c r="BO2937" i="10"/>
  <c r="BP2988" i="10"/>
  <c r="BO3059" i="10"/>
  <c r="BP3227" i="10"/>
  <c r="BP3265" i="10"/>
  <c r="BO3265" i="10"/>
  <c r="BP3377" i="10"/>
  <c r="BO3409" i="10"/>
  <c r="BP3477" i="10"/>
  <c r="BP3669" i="10"/>
  <c r="BO3683" i="10"/>
  <c r="BP3702" i="10"/>
  <c r="BP3709" i="10"/>
  <c r="BO3721" i="10"/>
  <c r="BO3843" i="10"/>
  <c r="BP3885" i="10"/>
  <c r="BO3891" i="10"/>
  <c r="BP4020" i="10"/>
  <c r="BO4020" i="10"/>
  <c r="BP4164" i="10"/>
  <c r="BO4164" i="10"/>
  <c r="BP4200" i="10"/>
  <c r="BP4339" i="10"/>
  <c r="BP4385" i="10"/>
  <c r="BO4385" i="10"/>
  <c r="BP4393" i="10"/>
  <c r="BP4464" i="10"/>
  <c r="BO4464" i="10"/>
  <c r="BO4590" i="10"/>
  <c r="BP4630" i="10"/>
  <c r="BP4651" i="10"/>
  <c r="BO4651" i="10"/>
  <c r="BP4875" i="10"/>
  <c r="BO5010" i="10"/>
  <c r="BP5182" i="10"/>
  <c r="BP5381" i="10"/>
  <c r="BO5381" i="10"/>
  <c r="BP5563" i="10"/>
  <c r="BO5563" i="10"/>
  <c r="BP6273" i="10"/>
  <c r="BP6295" i="10"/>
  <c r="BP6989" i="10"/>
  <c r="BO6989" i="10"/>
  <c r="BP8090" i="10"/>
  <c r="BO8639" i="10"/>
  <c r="BP1764" i="10"/>
  <c r="BO1764" i="10"/>
  <c r="BP3201" i="10"/>
  <c r="BO3201" i="10"/>
  <c r="BP3610" i="10"/>
  <c r="BO3610" i="10"/>
  <c r="BP4035" i="10"/>
  <c r="BO4035" i="10"/>
  <c r="BO4171" i="10"/>
  <c r="BP4171" i="10"/>
  <c r="BP4652" i="10"/>
  <c r="BO4652" i="10"/>
  <c r="BP4834" i="10"/>
  <c r="BO4834" i="10"/>
  <c r="BO5183" i="10"/>
  <c r="BP5183" i="10"/>
  <c r="BP6190" i="10"/>
  <c r="BO6190" i="10"/>
  <c r="BO855" i="10"/>
  <c r="BO955" i="10"/>
  <c r="BO1055" i="10"/>
  <c r="BO1155" i="10"/>
  <c r="BO1255" i="10"/>
  <c r="BO1329" i="10"/>
  <c r="BP1341" i="10"/>
  <c r="BO1360" i="10"/>
  <c r="BO1372" i="10"/>
  <c r="BP1379" i="10"/>
  <c r="BP1403" i="10"/>
  <c r="BO1415" i="10"/>
  <c r="BO1458" i="10"/>
  <c r="BP1471" i="10"/>
  <c r="BO1471" i="10"/>
  <c r="BP1502" i="10"/>
  <c r="BO1507" i="10"/>
  <c r="BP1531" i="10"/>
  <c r="BO1544" i="10"/>
  <c r="BP1582" i="10"/>
  <c r="BP1600" i="10"/>
  <c r="BP1642" i="10"/>
  <c r="BO1812" i="10"/>
  <c r="BO1887" i="10"/>
  <c r="BO1899" i="10"/>
  <c r="BO1925" i="10"/>
  <c r="BP1950" i="10"/>
  <c r="BO2017" i="10"/>
  <c r="BP2067" i="10"/>
  <c r="BO2086" i="10"/>
  <c r="BP2117" i="10"/>
  <c r="BP2136" i="10"/>
  <c r="BP2205" i="10"/>
  <c r="BP2247" i="10"/>
  <c r="BP2272" i="10"/>
  <c r="BO2278" i="10"/>
  <c r="BP2348" i="10"/>
  <c r="BO2348" i="10"/>
  <c r="BP2425" i="10"/>
  <c r="BO2425" i="10"/>
  <c r="BP2505" i="10"/>
  <c r="BO2525" i="10"/>
  <c r="BP2558" i="10"/>
  <c r="BO2622" i="10"/>
  <c r="BO2660" i="10"/>
  <c r="BP2673" i="10"/>
  <c r="BO2673" i="10"/>
  <c r="BO2694" i="10"/>
  <c r="BP2700" i="10"/>
  <c r="BO2707" i="10"/>
  <c r="BP2777" i="10"/>
  <c r="BP2802" i="10"/>
  <c r="BO2829" i="10"/>
  <c r="BO2905" i="10"/>
  <c r="BO3002" i="10"/>
  <c r="BP3047" i="10"/>
  <c r="BO3072" i="10"/>
  <c r="BO3117" i="10"/>
  <c r="BP3130" i="10"/>
  <c r="BO3136" i="10"/>
  <c r="BP3142" i="10"/>
  <c r="BO3142" i="10"/>
  <c r="BP3234" i="10"/>
  <c r="BP3246" i="10"/>
  <c r="BO3259" i="10"/>
  <c r="BO3279" i="10"/>
  <c r="BO3325" i="10"/>
  <c r="BP3332" i="10"/>
  <c r="BP3397" i="10"/>
  <c r="BO3484" i="10"/>
  <c r="BP3499" i="10"/>
  <c r="BO3499" i="10"/>
  <c r="BO3557" i="10"/>
  <c r="BP3576" i="10"/>
  <c r="BO3576" i="10"/>
  <c r="BO3690" i="10"/>
  <c r="BO3710" i="10"/>
  <c r="BP3742" i="10"/>
  <c r="BO4008" i="10"/>
  <c r="BO4028" i="10"/>
  <c r="BP4152" i="10"/>
  <c r="BO4152" i="10"/>
  <c r="BO4333" i="10"/>
  <c r="BO4488" i="10"/>
  <c r="BO4618" i="10"/>
  <c r="BP4761" i="10"/>
  <c r="BO4761" i="10"/>
  <c r="BP4780" i="10"/>
  <c r="BP5053" i="10"/>
  <c r="BO5053" i="10"/>
  <c r="BP5105" i="10"/>
  <c r="BP5153" i="10"/>
  <c r="BO5153" i="10"/>
  <c r="BP5344" i="10"/>
  <c r="BP5352" i="10"/>
  <c r="BO5509" i="10"/>
  <c r="BO5515" i="10"/>
  <c r="BO5542" i="10"/>
  <c r="BP5549" i="10"/>
  <c r="BP6040" i="10"/>
  <c r="BO6040" i="10"/>
  <c r="BO6170" i="10"/>
  <c r="BP6184" i="10"/>
  <c r="BP6199" i="10"/>
  <c r="BO6199" i="10"/>
  <c r="BO6207" i="10"/>
  <c r="BO6215" i="10"/>
  <c r="BP6215" i="10"/>
  <c r="BO6250" i="10"/>
  <c r="BO6908" i="10"/>
  <c r="BP6983" i="10"/>
  <c r="BO6983" i="10"/>
  <c r="BP8602" i="10"/>
  <c r="BO8602" i="10"/>
  <c r="BP8609" i="10"/>
  <c r="BO8609" i="10"/>
  <c r="BO9842" i="10"/>
  <c r="BP9842" i="10"/>
  <c r="BP9864" i="10"/>
  <c r="BO9864" i="10"/>
  <c r="BO9963" i="10"/>
  <c r="BP9963" i="10"/>
  <c r="BP10000" i="10"/>
  <c r="BO1414" i="10"/>
  <c r="BO1437" i="10"/>
  <c r="BO1522" i="10"/>
  <c r="BO1595" i="10"/>
  <c r="BO1612" i="10"/>
  <c r="BO1651" i="10"/>
  <c r="BO1674" i="10"/>
  <c r="BP1702" i="10"/>
  <c r="BO1753" i="10"/>
  <c r="BP1775" i="10"/>
  <c r="BP1792" i="10"/>
  <c r="BP1849" i="10"/>
  <c r="BP1883" i="10"/>
  <c r="BP1900" i="10"/>
  <c r="BP1917" i="10"/>
  <c r="BP1962" i="10"/>
  <c r="BO1968" i="10"/>
  <c r="BO1974" i="10"/>
  <c r="BP1996" i="10"/>
  <c r="BP2007" i="10"/>
  <c r="BO2239" i="10"/>
  <c r="BP2267" i="10"/>
  <c r="BP2354" i="10"/>
  <c r="BO2431" i="10"/>
  <c r="BP2443" i="10"/>
  <c r="BP2537" i="10"/>
  <c r="BO2543" i="10"/>
  <c r="BO2555" i="10"/>
  <c r="BP2596" i="10"/>
  <c r="BP2727" i="10"/>
  <c r="BO2734" i="10"/>
  <c r="BO2775" i="10"/>
  <c r="BP2817" i="10"/>
  <c r="BO2860" i="10"/>
  <c r="BO2925" i="10"/>
  <c r="BO2967" i="10"/>
  <c r="BO3009" i="10"/>
  <c r="BP3039" i="10"/>
  <c r="BP3137" i="10"/>
  <c r="BO3249" i="10"/>
  <c r="BP3267" i="10"/>
  <c r="BP3317" i="10"/>
  <c r="BP3423" i="10"/>
  <c r="BP3479" i="10"/>
  <c r="BO3479" i="10"/>
  <c r="BO3585" i="10"/>
  <c r="BP3597" i="10"/>
  <c r="BP3622" i="10"/>
  <c r="BO3692" i="10"/>
  <c r="BP3775" i="10"/>
  <c r="BO4009" i="10"/>
  <c r="BO4108" i="10"/>
  <c r="BP4114" i="10"/>
  <c r="BP4214" i="10"/>
  <c r="BO4214" i="10"/>
  <c r="BO4228" i="10"/>
  <c r="BP4274" i="10"/>
  <c r="BP4313" i="10"/>
  <c r="BP4327" i="10"/>
  <c r="BO4327" i="10"/>
  <c r="BO4418" i="10"/>
  <c r="BP4433" i="10"/>
  <c r="BO4433" i="10"/>
  <c r="BP4515" i="10"/>
  <c r="BO4515" i="10"/>
  <c r="BP4588" i="10"/>
  <c r="BP4723" i="10"/>
  <c r="BO4723" i="10"/>
  <c r="BO4770" i="10"/>
  <c r="BP4776" i="10"/>
  <c r="BO4776" i="10"/>
  <c r="BP4796" i="10"/>
  <c r="BO4796" i="10"/>
  <c r="BP5211" i="10"/>
  <c r="BO5211" i="10"/>
  <c r="BP5232" i="10"/>
  <c r="BP5254" i="10"/>
  <c r="BP5408" i="10"/>
  <c r="BP5438" i="10"/>
  <c r="BO5438" i="10"/>
  <c r="BO5543" i="10"/>
  <c r="BP6152" i="10"/>
  <c r="BP6192" i="10"/>
  <c r="BP6266" i="10"/>
  <c r="BP6324" i="10"/>
  <c r="BO6324" i="10"/>
  <c r="BP6381" i="10"/>
  <c r="BO6381" i="10"/>
  <c r="BO6507" i="10"/>
  <c r="BO6515" i="10"/>
  <c r="BP6560" i="10"/>
  <c r="BP7115" i="10"/>
  <c r="BO7115" i="10"/>
  <c r="BP7145" i="10"/>
  <c r="BO7145" i="10"/>
  <c r="BP7153" i="10"/>
  <c r="BP7545" i="10"/>
  <c r="BO7545" i="10"/>
  <c r="BP8146" i="10"/>
  <c r="BP8294" i="10"/>
  <c r="BO8294" i="10"/>
  <c r="BO8700" i="10"/>
  <c r="BO1375" i="10"/>
  <c r="BO1483" i="10"/>
  <c r="BO1736" i="10"/>
  <c r="BO2467" i="10"/>
  <c r="BO2728" i="10"/>
  <c r="BO3143" i="10"/>
  <c r="BP3143" i="10"/>
  <c r="BO3292" i="10"/>
  <c r="BO3604" i="10"/>
  <c r="BP3623" i="10"/>
  <c r="BO3623" i="10"/>
  <c r="BO3667" i="10"/>
  <c r="BO3712" i="10"/>
  <c r="BP3756" i="10"/>
  <c r="BO3756" i="10"/>
  <c r="BO4050" i="10"/>
  <c r="BO4083" i="10"/>
  <c r="BP4467" i="10"/>
  <c r="BO4467" i="10"/>
  <c r="BP4574" i="10"/>
  <c r="BO4574" i="10"/>
  <c r="BO4750" i="10"/>
  <c r="BO4790" i="10"/>
  <c r="BO5255" i="10"/>
  <c r="BP5292" i="10"/>
  <c r="BO5292" i="10"/>
  <c r="BP5393" i="10"/>
  <c r="BO5393" i="10"/>
  <c r="BP5473" i="10"/>
  <c r="BO5473" i="10"/>
  <c r="BO6088" i="10"/>
  <c r="BP6208" i="10"/>
  <c r="BO6208" i="10"/>
  <c r="BO6486" i="10"/>
  <c r="BP6486" i="10"/>
  <c r="BO6897" i="10"/>
  <c r="BP7029" i="10"/>
  <c r="BO7029" i="10"/>
  <c r="BO7092" i="10"/>
  <c r="BP7983" i="10"/>
  <c r="BO7983" i="10"/>
  <c r="BP8072" i="10"/>
  <c r="BO8072" i="10"/>
  <c r="BO8596" i="10"/>
  <c r="BP8596" i="10"/>
  <c r="BO8626" i="10"/>
  <c r="BP8626" i="10"/>
  <c r="BO2854" i="10"/>
  <c r="BO2872" i="10"/>
  <c r="BO2896" i="10"/>
  <c r="BO2914" i="10"/>
  <c r="BP3473" i="10"/>
  <c r="BO3473" i="10"/>
  <c r="BP3693" i="10"/>
  <c r="BO3693" i="10"/>
  <c r="BP3821" i="10"/>
  <c r="BO3821" i="10"/>
  <c r="BP3932" i="10"/>
  <c r="BO3932" i="10"/>
  <c r="BP4003" i="10"/>
  <c r="BO4003" i="10"/>
  <c r="BP4307" i="10"/>
  <c r="BO4307" i="10"/>
  <c r="BP4567" i="10"/>
  <c r="BO4567" i="10"/>
  <c r="BP5790" i="10"/>
  <c r="BO5790" i="10"/>
  <c r="BP5979" i="10"/>
  <c r="BO5979" i="10"/>
  <c r="BO6193" i="10"/>
  <c r="BP6193" i="10"/>
  <c r="BO6244" i="10"/>
  <c r="BP6244" i="10"/>
  <c r="BP6508" i="10"/>
  <c r="BO6508" i="10"/>
  <c r="BP6634" i="10"/>
  <c r="BO6634" i="10"/>
  <c r="BP7304" i="10"/>
  <c r="BO7304" i="10"/>
  <c r="BP8220" i="10"/>
  <c r="BO8220" i="10"/>
  <c r="BO8286" i="10"/>
  <c r="BO8662" i="10"/>
  <c r="BO8684" i="10"/>
  <c r="BO1353" i="10"/>
  <c r="BO1392" i="10"/>
  <c r="BO1500" i="10"/>
  <c r="BO1567" i="10"/>
  <c r="BO1596" i="10"/>
  <c r="BO1697" i="10"/>
  <c r="BO1720" i="10"/>
  <c r="BO1759" i="10"/>
  <c r="BP1787" i="10"/>
  <c r="BP1821" i="10"/>
  <c r="BP1872" i="10"/>
  <c r="BO1895" i="10"/>
  <c r="BP1957" i="10"/>
  <c r="BP1997" i="10"/>
  <c r="BP2047" i="10"/>
  <c r="BO2053" i="10"/>
  <c r="BP2070" i="10"/>
  <c r="BO2189" i="10"/>
  <c r="BO2195" i="10"/>
  <c r="BP2217" i="10"/>
  <c r="BO2223" i="10"/>
  <c r="BP2343" i="10"/>
  <c r="BP2367" i="10"/>
  <c r="BO2432" i="10"/>
  <c r="BO2456" i="10"/>
  <c r="BP2497" i="10"/>
  <c r="BO2532" i="10"/>
  <c r="BP2567" i="10"/>
  <c r="BP2579" i="10"/>
  <c r="BO2662" i="10"/>
  <c r="BP2668" i="10"/>
  <c r="BP2692" i="10"/>
  <c r="BO2704" i="10"/>
  <c r="BO2746" i="10"/>
  <c r="BO2788" i="10"/>
  <c r="BP2800" i="10"/>
  <c r="BO2812" i="10"/>
  <c r="BP2884" i="10"/>
  <c r="BO2902" i="10"/>
  <c r="BP2908" i="10"/>
  <c r="BO2944" i="10"/>
  <c r="BP2997" i="10"/>
  <c r="BO3003" i="10"/>
  <c r="BP3010" i="10"/>
  <c r="BP3052" i="10"/>
  <c r="BO3058" i="10"/>
  <c r="BP3082" i="10"/>
  <c r="BO3082" i="10"/>
  <c r="BO3125" i="10"/>
  <c r="BP3125" i="10"/>
  <c r="BP3188" i="10"/>
  <c r="BO3238" i="10"/>
  <c r="BO3250" i="10"/>
  <c r="BP3274" i="10"/>
  <c r="BP3305" i="10"/>
  <c r="BO3367" i="10"/>
  <c r="BO3380" i="10"/>
  <c r="BO3418" i="10"/>
  <c r="BP3430" i="10"/>
  <c r="BP3455" i="10"/>
  <c r="BO3536" i="10"/>
  <c r="BO3592" i="10"/>
  <c r="BP3655" i="10"/>
  <c r="BO3668" i="10"/>
  <c r="BP3822" i="10"/>
  <c r="BO3822" i="10"/>
  <c r="BO3860" i="10"/>
  <c r="BP3880" i="10"/>
  <c r="BO3880" i="10"/>
  <c r="BP4037" i="10"/>
  <c r="BO4037" i="10"/>
  <c r="BP4070" i="10"/>
  <c r="BO4070" i="10"/>
  <c r="BO4127" i="10"/>
  <c r="BP4188" i="10"/>
  <c r="BO4208" i="10"/>
  <c r="BP4208" i="10"/>
  <c r="BP4222" i="10"/>
  <c r="BO4222" i="10"/>
  <c r="BO4283" i="10"/>
  <c r="BO4412" i="10"/>
  <c r="BP4468" i="10"/>
  <c r="BO4468" i="10"/>
  <c r="BP4555" i="10"/>
  <c r="BP4667" i="10"/>
  <c r="BO4667" i="10"/>
  <c r="BP4758" i="10"/>
  <c r="BO4764" i="10"/>
  <c r="BP4823" i="10"/>
  <c r="BP4850" i="10"/>
  <c r="BP4890" i="10"/>
  <c r="BO4970" i="10"/>
  <c r="BP5029" i="10"/>
  <c r="BO5029" i="10"/>
  <c r="BP5049" i="10"/>
  <c r="BO5049" i="10"/>
  <c r="BP5247" i="10"/>
  <c r="BP5365" i="10"/>
  <c r="BO5365" i="10"/>
  <c r="BP5495" i="10"/>
  <c r="BP5502" i="10"/>
  <c r="BO5502" i="10"/>
  <c r="BP5625" i="10"/>
  <c r="BO5673" i="10"/>
  <c r="BO5994" i="10"/>
  <c r="BP6009" i="10"/>
  <c r="BP6082" i="10"/>
  <c r="BO6110" i="10"/>
  <c r="BP6118" i="10"/>
  <c r="BO6139" i="10"/>
  <c r="BP6582" i="10"/>
  <c r="BO6582" i="10"/>
  <c r="BO6746" i="10"/>
  <c r="BO6789" i="10"/>
  <c r="BO6809" i="10"/>
  <c r="BP6809" i="10"/>
  <c r="BP7022" i="10"/>
  <c r="BO7051" i="10"/>
  <c r="BO7093" i="10"/>
  <c r="BP7093" i="10"/>
  <c r="BP7569" i="10"/>
  <c r="BO7569" i="10"/>
  <c r="BP7591" i="10"/>
  <c r="BO7591" i="10"/>
  <c r="BO8096" i="10"/>
  <c r="BP8140" i="10"/>
  <c r="BP8198" i="10"/>
  <c r="BO8198" i="10"/>
  <c r="BO8376" i="10"/>
  <c r="BO8582" i="10"/>
  <c r="BP2861" i="10"/>
  <c r="BO2861" i="10"/>
  <c r="BP3611" i="10"/>
  <c r="BO3611" i="10"/>
  <c r="BP4315" i="10"/>
  <c r="BO4315" i="10"/>
  <c r="BP4420" i="10"/>
  <c r="BO4420" i="10"/>
  <c r="BP4435" i="10"/>
  <c r="BO4435" i="10"/>
  <c r="BP4523" i="10"/>
  <c r="BO4523" i="10"/>
  <c r="BP5775" i="10"/>
  <c r="BO5775" i="10"/>
  <c r="BP5949" i="10"/>
  <c r="BO5949" i="10"/>
  <c r="BO7015" i="10"/>
  <c r="BP7108" i="10"/>
  <c r="BO7108" i="10"/>
  <c r="BO7161" i="10"/>
  <c r="BP7170" i="10"/>
  <c r="BO7170" i="10"/>
  <c r="BP7977" i="10"/>
  <c r="BO8059" i="10"/>
  <c r="BP8104" i="10"/>
  <c r="BO8104" i="10"/>
  <c r="BP8111" i="10"/>
  <c r="BO8111" i="10"/>
  <c r="BO8133" i="10"/>
  <c r="BP1376" i="10"/>
  <c r="BP1387" i="10"/>
  <c r="BP1421" i="10"/>
  <c r="BP1484" i="10"/>
  <c r="BO1574" i="10"/>
  <c r="BO1585" i="10"/>
  <c r="BP1737" i="10"/>
  <c r="BO1748" i="10"/>
  <c r="BP1782" i="10"/>
  <c r="BO1816" i="10"/>
  <c r="BO1827" i="10"/>
  <c r="BO1941" i="10"/>
  <c r="BP1958" i="10"/>
  <c r="BO1969" i="10"/>
  <c r="BO2065" i="10"/>
  <c r="BO2088" i="10"/>
  <c r="BO2116" i="10"/>
  <c r="BP2122" i="10"/>
  <c r="BO2127" i="10"/>
  <c r="BP2172" i="10"/>
  <c r="BP2178" i="10"/>
  <c r="BP2201" i="10"/>
  <c r="BP2291" i="10"/>
  <c r="BO2326" i="10"/>
  <c r="BP2361" i="10"/>
  <c r="BP2402" i="10"/>
  <c r="BP2408" i="10"/>
  <c r="BO2426" i="10"/>
  <c r="BP2450" i="10"/>
  <c r="BO2492" i="10"/>
  <c r="BP2521" i="10"/>
  <c r="BP2609" i="10"/>
  <c r="BP2615" i="10"/>
  <c r="BP2627" i="10"/>
  <c r="BP2657" i="10"/>
  <c r="BP2693" i="10"/>
  <c r="BO2705" i="10"/>
  <c r="BO2723" i="10"/>
  <c r="BP2813" i="10"/>
  <c r="BP2843" i="10"/>
  <c r="BP2855" i="10"/>
  <c r="BO2855" i="10"/>
  <c r="BP2885" i="10"/>
  <c r="BP2909" i="10"/>
  <c r="BO2915" i="10"/>
  <c r="BP2933" i="10"/>
  <c r="BO2992" i="10"/>
  <c r="BP3004" i="10"/>
  <c r="BO3034" i="10"/>
  <c r="BO3046" i="10"/>
  <c r="BP3046" i="10"/>
  <c r="BP3169" i="10"/>
  <c r="BP3232" i="10"/>
  <c r="BO3232" i="10"/>
  <c r="BP3331" i="10"/>
  <c r="BP3374" i="10"/>
  <c r="BO3374" i="10"/>
  <c r="BO3461" i="10"/>
  <c r="BO3524" i="10"/>
  <c r="BP3524" i="10"/>
  <c r="BP3605" i="10"/>
  <c r="BP3637" i="10"/>
  <c r="BO3675" i="10"/>
  <c r="BO3706" i="10"/>
  <c r="BP3750" i="10"/>
  <c r="BP3764" i="10"/>
  <c r="BO3764" i="10"/>
  <c r="BP3809" i="10"/>
  <c r="BO3829" i="10"/>
  <c r="BO3874" i="10"/>
  <c r="BO3952" i="10"/>
  <c r="BP4097" i="10"/>
  <c r="BO4097" i="10"/>
  <c r="BP4155" i="10"/>
  <c r="BP4167" i="10"/>
  <c r="BO4167" i="10"/>
  <c r="BP4255" i="10"/>
  <c r="BP4269" i="10"/>
  <c r="BO4269" i="10"/>
  <c r="BO4329" i="10"/>
  <c r="BO4387" i="10"/>
  <c r="BO4483" i="10"/>
  <c r="BO4542" i="10"/>
  <c r="BP4568" i="10"/>
  <c r="BO4601" i="10"/>
  <c r="BP4654" i="10"/>
  <c r="BO4654" i="10"/>
  <c r="BO4739" i="10"/>
  <c r="BO4810" i="10"/>
  <c r="BP4870" i="10"/>
  <c r="BP4950" i="10"/>
  <c r="BP5090" i="10"/>
  <c r="BO5120" i="10"/>
  <c r="BP5155" i="10"/>
  <c r="BO5163" i="10"/>
  <c r="BO5219" i="10"/>
  <c r="BO5241" i="10"/>
  <c r="BO5424" i="10"/>
  <c r="BP5481" i="10"/>
  <c r="BO5488" i="10"/>
  <c r="BO5558" i="10"/>
  <c r="BP5558" i="10"/>
  <c r="BP5646" i="10"/>
  <c r="BO5696" i="10"/>
  <c r="BP5703" i="10"/>
  <c r="BO5863" i="10"/>
  <c r="BP6111" i="10"/>
  <c r="BP6326" i="10"/>
  <c r="BO6435" i="10"/>
  <c r="BP6803" i="10"/>
  <c r="BP7001" i="10"/>
  <c r="BP7086" i="10"/>
  <c r="BO7139" i="10"/>
  <c r="BP7223" i="10"/>
  <c r="BP1472" i="10"/>
  <c r="BO1537" i="10"/>
  <c r="BP1607" i="10"/>
  <c r="BP1677" i="10"/>
  <c r="BP1747" i="10"/>
  <c r="BP1758" i="10"/>
  <c r="BP1882" i="10"/>
  <c r="BP1979" i="10"/>
  <c r="BP2092" i="10"/>
  <c r="BP2200" i="10"/>
  <c r="BP2297" i="10"/>
  <c r="BP2342" i="10"/>
  <c r="BP2517" i="10"/>
  <c r="BP2557" i="10"/>
  <c r="BP2602" i="10"/>
  <c r="BP2642" i="10"/>
  <c r="BP2797" i="10"/>
  <c r="BP2832" i="10"/>
  <c r="BO2838" i="10"/>
  <c r="BP2913" i="10"/>
  <c r="BP2930" i="10"/>
  <c r="BP2947" i="10"/>
  <c r="BP3022" i="10"/>
  <c r="BP3097" i="10"/>
  <c r="BP3207" i="10"/>
  <c r="BP3213" i="10"/>
  <c r="BO3225" i="10"/>
  <c r="BP3242" i="10"/>
  <c r="BO3248" i="10"/>
  <c r="BP3277" i="10"/>
  <c r="BO3283" i="10"/>
  <c r="BO3450" i="10"/>
  <c r="BP3467" i="10"/>
  <c r="BP3588" i="10"/>
  <c r="BO3635" i="10"/>
  <c r="BO3704" i="10"/>
  <c r="BP3734" i="10"/>
  <c r="BP3752" i="10"/>
  <c r="BP3800" i="10"/>
  <c r="BP3813" i="10"/>
  <c r="BO3825" i="10"/>
  <c r="BP4067" i="10"/>
  <c r="BO4067" i="10"/>
  <c r="BP4103" i="10"/>
  <c r="BO4103" i="10"/>
  <c r="BO4383" i="10"/>
  <c r="BP4401" i="10"/>
  <c r="BO4401" i="10"/>
  <c r="BP4490" i="10"/>
  <c r="BO4490" i="10"/>
  <c r="BP4509" i="10"/>
  <c r="BO4708" i="10"/>
  <c r="BP5248" i="10"/>
  <c r="BO5248" i="10"/>
  <c r="BP5314" i="10"/>
  <c r="BP5398" i="10"/>
  <c r="BP5413" i="10"/>
  <c r="BP5530" i="10"/>
  <c r="BP5537" i="10"/>
  <c r="BP5585" i="10"/>
  <c r="BP5614" i="10"/>
  <c r="BP5722" i="10"/>
  <c r="BP5868" i="10"/>
  <c r="BO5955" i="10"/>
  <c r="BP5955" i="10"/>
  <c r="BP5970" i="10"/>
  <c r="BO5970" i="10"/>
  <c r="BP6097" i="10"/>
  <c r="BO6097" i="10"/>
  <c r="BP6480" i="10"/>
  <c r="BO6480" i="10"/>
  <c r="BP6539" i="10"/>
  <c r="BP6649" i="10"/>
  <c r="BO7229" i="10"/>
  <c r="BP7280" i="10"/>
  <c r="BP7443" i="10"/>
  <c r="BO7443" i="10"/>
  <c r="BO7459" i="10"/>
  <c r="BO7560" i="10"/>
  <c r="BP7765" i="10"/>
  <c r="BO8002" i="10"/>
  <c r="BP8002" i="10"/>
  <c r="BO8589" i="10"/>
  <c r="BP8677" i="10"/>
  <c r="BP8842" i="10"/>
  <c r="BO8842" i="10"/>
  <c r="BP9301" i="10"/>
  <c r="BO9308" i="10"/>
  <c r="BP9308" i="10"/>
  <c r="BO3132" i="10"/>
  <c r="BO3237" i="10"/>
  <c r="BO3329" i="10"/>
  <c r="BO3525" i="10"/>
  <c r="BO3600" i="10"/>
  <c r="BO3629" i="10"/>
  <c r="BO3788" i="10"/>
  <c r="BO3844" i="10"/>
  <c r="BP3892" i="10"/>
  <c r="BO3892" i="10"/>
  <c r="BP3967" i="10"/>
  <c r="BO3967" i="10"/>
  <c r="BO4029" i="10"/>
  <c r="BP4048" i="10"/>
  <c r="BO4048" i="10"/>
  <c r="BP4552" i="10"/>
  <c r="BO4552" i="10"/>
  <c r="BO4665" i="10"/>
  <c r="BP4929" i="10"/>
  <c r="BO4929" i="10"/>
  <c r="BP5165" i="10"/>
  <c r="BO5165" i="10"/>
  <c r="BO5285" i="10"/>
  <c r="BP5285" i="10"/>
  <c r="BP5441" i="10"/>
  <c r="BO5441" i="10"/>
  <c r="BP6269" i="10"/>
  <c r="BO6269" i="10"/>
  <c r="BP6284" i="10"/>
  <c r="BO6284" i="10"/>
  <c r="BO6524" i="10"/>
  <c r="BP6524" i="10"/>
  <c r="BP6880" i="10"/>
  <c r="BO6880" i="10"/>
  <c r="BP6909" i="10"/>
  <c r="BO6909" i="10"/>
  <c r="BP7266" i="10"/>
  <c r="BO7266" i="10"/>
  <c r="BP7588" i="10"/>
  <c r="BO7588" i="10"/>
  <c r="BO7904" i="10"/>
  <c r="BP7904" i="10"/>
  <c r="BP7925" i="10"/>
  <c r="BO7925" i="10"/>
  <c r="BP8567" i="10"/>
  <c r="BO8567" i="10"/>
  <c r="BP8663" i="10"/>
  <c r="BO8663" i="10"/>
  <c r="BO9016" i="10"/>
  <c r="BP9016" i="10"/>
  <c r="BO9031" i="10"/>
  <c r="BP9031" i="10"/>
  <c r="BO3904" i="10"/>
  <c r="BP3904" i="10"/>
  <c r="BP4571" i="10"/>
  <c r="BO4571" i="10"/>
  <c r="BP4791" i="10"/>
  <c r="BO4791" i="10"/>
  <c r="BO4873" i="10"/>
  <c r="BO4885" i="10"/>
  <c r="BO4904" i="10"/>
  <c r="BP4910" i="10"/>
  <c r="BO4955" i="10"/>
  <c r="BO4968" i="10"/>
  <c r="BO4974" i="10"/>
  <c r="BP4980" i="10"/>
  <c r="BO5005" i="10"/>
  <c r="BO5069" i="10"/>
  <c r="BO5075" i="10"/>
  <c r="BP5088" i="10"/>
  <c r="BO5158" i="10"/>
  <c r="BP5207" i="10"/>
  <c r="BP5235" i="10"/>
  <c r="BP5293" i="10"/>
  <c r="BO5321" i="10"/>
  <c r="BO5327" i="10"/>
  <c r="BO5340" i="10"/>
  <c r="BP5434" i="10"/>
  <c r="BP5607" i="10"/>
  <c r="BP5679" i="10"/>
  <c r="BO5679" i="10"/>
  <c r="BO5735" i="10"/>
  <c r="BP5747" i="10"/>
  <c r="BP5761" i="10"/>
  <c r="BO5761" i="10"/>
  <c r="BO5783" i="10"/>
  <c r="BP5840" i="10"/>
  <c r="BO5840" i="10"/>
  <c r="BO6317" i="10"/>
  <c r="BP6337" i="10"/>
  <c r="BP6352" i="10"/>
  <c r="BO6466" i="10"/>
  <c r="BO6495" i="10"/>
  <c r="BO6642" i="10"/>
  <c r="BO7196" i="10"/>
  <c r="BO7202" i="10"/>
  <c r="BO7216" i="10"/>
  <c r="BP7274" i="10"/>
  <c r="BO7274" i="10"/>
  <c r="BO7553" i="10"/>
  <c r="BO7870" i="10"/>
  <c r="BO7877" i="10"/>
  <c r="BP7883" i="10"/>
  <c r="BO7883" i="10"/>
  <c r="BO8334" i="10"/>
  <c r="BP8583" i="10"/>
  <c r="BO8583" i="10"/>
  <c r="BO8981" i="10"/>
  <c r="BP8981" i="10"/>
  <c r="BO9024" i="10"/>
  <c r="BP3075" i="10"/>
  <c r="BO3150" i="10"/>
  <c r="BP3167" i="10"/>
  <c r="BP3202" i="10"/>
  <c r="BP3272" i="10"/>
  <c r="BO3480" i="10"/>
  <c r="BP3491" i="10"/>
  <c r="BO3497" i="10"/>
  <c r="BP3571" i="10"/>
  <c r="BP3589" i="10"/>
  <c r="BP3618" i="10"/>
  <c r="BO3705" i="10"/>
  <c r="BP3717" i="10"/>
  <c r="BO3722" i="10"/>
  <c r="BP3746" i="10"/>
  <c r="BO3789" i="10"/>
  <c r="BO3838" i="10"/>
  <c r="BP3930" i="10"/>
  <c r="BP4042" i="10"/>
  <c r="BO4042" i="10"/>
  <c r="BP4092" i="10"/>
  <c r="BO4092" i="10"/>
  <c r="BP4153" i="10"/>
  <c r="BO4172" i="10"/>
  <c r="BP4197" i="10"/>
  <c r="BO4197" i="10"/>
  <c r="BP4334" i="10"/>
  <c r="BP4352" i="10"/>
  <c r="BO4352" i="10"/>
  <c r="BO4377" i="10"/>
  <c r="BP4390" i="10"/>
  <c r="BO4427" i="10"/>
  <c r="BP4440" i="10"/>
  <c r="BO4440" i="10"/>
  <c r="BP4471" i="10"/>
  <c r="BP4645" i="10"/>
  <c r="BP4709" i="10"/>
  <c r="BO4709" i="10"/>
  <c r="BP4753" i="10"/>
  <c r="BO4753" i="10"/>
  <c r="BP4923" i="10"/>
  <c r="BO5286" i="10"/>
  <c r="BP5414" i="10"/>
  <c r="BO5551" i="10"/>
  <c r="BO5601" i="10"/>
  <c r="BP5723" i="10"/>
  <c r="BP5964" i="10"/>
  <c r="BO5964" i="10"/>
  <c r="BO5978" i="10"/>
  <c r="BP6021" i="10"/>
  <c r="BO6034" i="10"/>
  <c r="BP6076" i="10"/>
  <c r="BO6076" i="10"/>
  <c r="BP6394" i="10"/>
  <c r="BO6394" i="10"/>
  <c r="BP6635" i="10"/>
  <c r="BP6643" i="10"/>
  <c r="BO6643" i="10"/>
  <c r="BO6671" i="10"/>
  <c r="BO6780" i="10"/>
  <c r="BO6851" i="10"/>
  <c r="BP6945" i="10"/>
  <c r="BO6945" i="10"/>
  <c r="BP6953" i="10"/>
  <c r="BP6960" i="10"/>
  <c r="BO7260" i="10"/>
  <c r="BO7413" i="10"/>
  <c r="BO7435" i="10"/>
  <c r="BO7546" i="10"/>
  <c r="BP7823" i="10"/>
  <c r="BO7823" i="10"/>
  <c r="BP7849" i="10"/>
  <c r="BO7849" i="10"/>
  <c r="BO8822" i="10"/>
  <c r="BP8835" i="10"/>
  <c r="BO8835" i="10"/>
  <c r="BP3451" i="10"/>
  <c r="BO3451" i="10"/>
  <c r="BP3998" i="10"/>
  <c r="BO3998" i="10"/>
  <c r="BP4660" i="10"/>
  <c r="BO4660" i="10"/>
  <c r="BP5159" i="10"/>
  <c r="BO5159" i="10"/>
  <c r="BO6063" i="10"/>
  <c r="BP6063" i="10"/>
  <c r="BP6338" i="10"/>
  <c r="BO6338" i="10"/>
  <c r="BP6636" i="10"/>
  <c r="BO6636" i="10"/>
  <c r="BP7824" i="10"/>
  <c r="BO7824" i="10"/>
  <c r="BO8313" i="10"/>
  <c r="BO8485" i="10"/>
  <c r="BO8545" i="10"/>
  <c r="BP8780" i="10"/>
  <c r="BO8780" i="10"/>
  <c r="BP1382" i="10"/>
  <c r="BP1479" i="10"/>
  <c r="BP1592" i="10"/>
  <c r="BP1700" i="10"/>
  <c r="BP1797" i="10"/>
  <c r="BP1867" i="10"/>
  <c r="BP1921" i="10"/>
  <c r="BP1937" i="10"/>
  <c r="BP2002" i="10"/>
  <c r="BP2142" i="10"/>
  <c r="BO2153" i="10"/>
  <c r="BP2212" i="10"/>
  <c r="BP2332" i="10"/>
  <c r="BP2338" i="10"/>
  <c r="BO2462" i="10"/>
  <c r="BP2490" i="10"/>
  <c r="BP2507" i="10"/>
  <c r="BP2575" i="10"/>
  <c r="BP2592" i="10"/>
  <c r="BP2706" i="10"/>
  <c r="BP2712" i="10"/>
  <c r="BP2897" i="10"/>
  <c r="BP2977" i="10"/>
  <c r="BP3064" i="10"/>
  <c r="BO3104" i="10"/>
  <c r="BP3127" i="10"/>
  <c r="BO3220" i="10"/>
  <c r="BP3255" i="10"/>
  <c r="BO3307" i="10"/>
  <c r="BP3313" i="10"/>
  <c r="BP3347" i="10"/>
  <c r="BP3353" i="10"/>
  <c r="BP3434" i="10"/>
  <c r="BO3445" i="10"/>
  <c r="BO3469" i="10"/>
  <c r="BP3492" i="10"/>
  <c r="BP3532" i="10"/>
  <c r="BP3555" i="10"/>
  <c r="BP3572" i="10"/>
  <c r="BP3642" i="10"/>
  <c r="BO3682" i="10"/>
  <c r="BO3694" i="10"/>
  <c r="BP3747" i="10"/>
  <c r="BP3777" i="10"/>
  <c r="BO3777" i="10"/>
  <c r="BO3808" i="10"/>
  <c r="BO3832" i="10"/>
  <c r="BP3943" i="10"/>
  <c r="BO3943" i="10"/>
  <c r="BP3992" i="10"/>
  <c r="BO3992" i="10"/>
  <c r="BP4030" i="10"/>
  <c r="BO4086" i="10"/>
  <c r="BO4117" i="10"/>
  <c r="BP4147" i="10"/>
  <c r="BO4147" i="10"/>
  <c r="BO4191" i="10"/>
  <c r="BO4230" i="10"/>
  <c r="BO4304" i="10"/>
  <c r="BP4371" i="10"/>
  <c r="BP4492" i="10"/>
  <c r="BO4492" i="10"/>
  <c r="BO4504" i="10"/>
  <c r="BO4572" i="10"/>
  <c r="BO4585" i="10"/>
  <c r="BO4702" i="10"/>
  <c r="BO4734" i="10"/>
  <c r="BP4785" i="10"/>
  <c r="BP4829" i="10"/>
  <c r="BO4829" i="10"/>
  <c r="BP4855" i="10"/>
  <c r="BP4905" i="10"/>
  <c r="BP4975" i="10"/>
  <c r="BO4988" i="10"/>
  <c r="BO5025" i="10"/>
  <c r="BP5070" i="10"/>
  <c r="BO5181" i="10"/>
  <c r="BP5208" i="10"/>
  <c r="BO5229" i="10"/>
  <c r="BP5258" i="10"/>
  <c r="BO5407" i="10"/>
  <c r="BP5435" i="10"/>
  <c r="BO5557" i="10"/>
  <c r="BP5652" i="10"/>
  <c r="BP5777" i="10"/>
  <c r="BO5899" i="10"/>
  <c r="BO5927" i="10"/>
  <c r="BP5972" i="10"/>
  <c r="BP6022" i="10"/>
  <c r="BP6262" i="10"/>
  <c r="BO6325" i="10"/>
  <c r="BO6380" i="10"/>
  <c r="BO6438" i="10"/>
  <c r="BO6591" i="10"/>
  <c r="BO6629" i="10"/>
  <c r="BP6773" i="10"/>
  <c r="BP6830" i="10"/>
  <c r="BO6830" i="10"/>
  <c r="BO7189" i="10"/>
  <c r="BP7436" i="10"/>
  <c r="BO7436" i="10"/>
  <c r="BP7497" i="10"/>
  <c r="BO7538" i="10"/>
  <c r="BO7842" i="10"/>
  <c r="BP7842" i="10"/>
  <c r="BO8462" i="10"/>
  <c r="BP8486" i="10"/>
  <c r="BO8486" i="10"/>
  <c r="BP1332" i="10"/>
  <c r="BP1432" i="10"/>
  <c r="BP1532" i="10"/>
  <c r="BP1632" i="10"/>
  <c r="BP1732" i="10"/>
  <c r="BP1832" i="10"/>
  <c r="BP1932" i="10"/>
  <c r="BP2032" i="10"/>
  <c r="BP2132" i="10"/>
  <c r="BP2232" i="10"/>
  <c r="BP2322" i="10"/>
  <c r="BP2376" i="10"/>
  <c r="BP2392" i="10"/>
  <c r="BP2457" i="10"/>
  <c r="BP2597" i="10"/>
  <c r="BO2608" i="10"/>
  <c r="BP2667" i="10"/>
  <c r="BO2783" i="10"/>
  <c r="BP2932" i="10"/>
  <c r="BP3037" i="10"/>
  <c r="BP3092" i="10"/>
  <c r="BP3197" i="10"/>
  <c r="BP3352" i="10"/>
  <c r="BP3512" i="10"/>
  <c r="BP3567" i="10"/>
  <c r="BP3617" i="10"/>
  <c r="BO3783" i="10"/>
  <c r="BO4529" i="10"/>
  <c r="BO4608" i="10"/>
  <c r="BP4735" i="10"/>
  <c r="BO4735" i="10"/>
  <c r="BP4835" i="10"/>
  <c r="BP4935" i="10"/>
  <c r="BP5035" i="10"/>
  <c r="BP5135" i="10"/>
  <c r="BP5185" i="10"/>
  <c r="BO5185" i="10"/>
  <c r="BP5268" i="10"/>
  <c r="BO5268" i="10"/>
  <c r="BP5302" i="10"/>
  <c r="BP5309" i="10"/>
  <c r="BO5322" i="10"/>
  <c r="BP5328" i="10"/>
  <c r="BP5395" i="10"/>
  <c r="BP5455" i="10"/>
  <c r="BP5636" i="10"/>
  <c r="BO5691" i="10"/>
  <c r="BP5698" i="10"/>
  <c r="BO5698" i="10"/>
  <c r="BO5705" i="10"/>
  <c r="BO5719" i="10"/>
  <c r="BP6091" i="10"/>
  <c r="BP6251" i="10"/>
  <c r="BO6251" i="10"/>
  <c r="BP6383" i="10"/>
  <c r="BO6383" i="10"/>
  <c r="BO6474" i="10"/>
  <c r="BP6474" i="10"/>
  <c r="BP6601" i="10"/>
  <c r="BO6608" i="10"/>
  <c r="BP6608" i="10"/>
  <c r="BP6652" i="10"/>
  <c r="BO6693" i="10"/>
  <c r="BP6693" i="10"/>
  <c r="BP6707" i="10"/>
  <c r="BP6722" i="10"/>
  <c r="BP6842" i="10"/>
  <c r="BP6891" i="10"/>
  <c r="BO6891" i="10"/>
  <c r="BP6976" i="10"/>
  <c r="BP7061" i="10"/>
  <c r="BO7298" i="10"/>
  <c r="BP7351" i="10"/>
  <c r="BO7380" i="10"/>
  <c r="BP7401" i="10"/>
  <c r="BP7448" i="10"/>
  <c r="BO7448" i="10"/>
  <c r="BO7724" i="10"/>
  <c r="BP7746" i="10"/>
  <c r="BO7746" i="10"/>
  <c r="BP7864" i="10"/>
  <c r="BP8930" i="10"/>
  <c r="BO8930" i="10"/>
  <c r="BO8996" i="10"/>
  <c r="BP8996" i="10"/>
  <c r="BP9425" i="10"/>
  <c r="BO4004" i="10"/>
  <c r="BP4192" i="10"/>
  <c r="BO4192" i="10"/>
  <c r="BO4225" i="10"/>
  <c r="BO4308" i="10"/>
  <c r="BO4625" i="10"/>
  <c r="BP4671" i="10"/>
  <c r="BO4671" i="10"/>
  <c r="BP4806" i="10"/>
  <c r="BO4806" i="10"/>
  <c r="BO5516" i="10"/>
  <c r="BO5869" i="10"/>
  <c r="BP5988" i="10"/>
  <c r="BO5988" i="10"/>
  <c r="BP6743" i="10"/>
  <c r="BO6743" i="10"/>
  <c r="BP7011" i="10"/>
  <c r="BO7011" i="10"/>
  <c r="BP7046" i="10"/>
  <c r="BO7046" i="10"/>
  <c r="BP7281" i="10"/>
  <c r="BO7281" i="10"/>
  <c r="BO7289" i="10"/>
  <c r="BP7289" i="10"/>
  <c r="BP7359" i="10"/>
  <c r="BO7359" i="10"/>
  <c r="BP7796" i="10"/>
  <c r="BO7796" i="10"/>
  <c r="BO7857" i="10"/>
  <c r="BP7857" i="10"/>
  <c r="BP4672" i="10"/>
  <c r="BO4672" i="10"/>
  <c r="BP4729" i="10"/>
  <c r="BO4729" i="10"/>
  <c r="BP4771" i="10"/>
  <c r="BO4771" i="10"/>
  <c r="BO5205" i="10"/>
  <c r="BO5316" i="10"/>
  <c r="BP5608" i="10"/>
  <c r="BP5615" i="10"/>
  <c r="BO5615" i="10"/>
  <c r="BP5622" i="10"/>
  <c r="BO5685" i="10"/>
  <c r="BO5812" i="10"/>
  <c r="BO5819" i="10"/>
  <c r="BP5834" i="10"/>
  <c r="BO5848" i="10"/>
  <c r="BP5876" i="10"/>
  <c r="BO5876" i="10"/>
  <c r="BO6057" i="10"/>
  <c r="BP6296" i="10"/>
  <c r="BO6296" i="10"/>
  <c r="BP6432" i="10"/>
  <c r="BO6467" i="10"/>
  <c r="BO6510" i="10"/>
  <c r="BP6567" i="10"/>
  <c r="BO6567" i="10"/>
  <c r="BO6723" i="10"/>
  <c r="BO6786" i="10"/>
  <c r="BP6786" i="10"/>
  <c r="BP6870" i="10"/>
  <c r="BP6954" i="10"/>
  <c r="BO7039" i="10"/>
  <c r="BO7187" i="10"/>
  <c r="BO7254" i="10"/>
  <c r="BO7329" i="10"/>
  <c r="BP7352" i="10"/>
  <c r="BP8214" i="10"/>
  <c r="BO8214" i="10"/>
  <c r="BP8975" i="10"/>
  <c r="BP3767" i="10"/>
  <c r="BO3767" i="10"/>
  <c r="BO3894" i="10"/>
  <c r="BO3916" i="10"/>
  <c r="BP3955" i="10"/>
  <c r="BP3971" i="10"/>
  <c r="BP3988" i="10"/>
  <c r="BO4032" i="10"/>
  <c r="BO4076" i="10"/>
  <c r="BO4087" i="10"/>
  <c r="BO4115" i="10"/>
  <c r="BO4137" i="10"/>
  <c r="BO4181" i="10"/>
  <c r="BO4203" i="10"/>
  <c r="BP4209" i="10"/>
  <c r="BO4231" i="10"/>
  <c r="BO4286" i="10"/>
  <c r="BP4292" i="10"/>
  <c r="BO4292" i="10"/>
  <c r="BO4297" i="10"/>
  <c r="BO4325" i="10"/>
  <c r="BO4336" i="10"/>
  <c r="BO4391" i="10"/>
  <c r="BO4424" i="10"/>
  <c r="BP4430" i="10"/>
  <c r="BP4446" i="10"/>
  <c r="BO4452" i="10"/>
  <c r="BO4496" i="10"/>
  <c r="BP4513" i="10"/>
  <c r="BP4530" i="10"/>
  <c r="BO4569" i="10"/>
  <c r="BP4592" i="10"/>
  <c r="BO4592" i="10"/>
  <c r="BO4597" i="10"/>
  <c r="BP4655" i="10"/>
  <c r="BP4683" i="10"/>
  <c r="BO4706" i="10"/>
  <c r="BO4730" i="10"/>
  <c r="BO4736" i="10"/>
  <c r="BO4747" i="10"/>
  <c r="BO4824" i="10"/>
  <c r="BP4830" i="10"/>
  <c r="BO4924" i="10"/>
  <c r="BP4930" i="10"/>
  <c r="BO5024" i="10"/>
  <c r="BP5030" i="10"/>
  <c r="BO5124" i="10"/>
  <c r="BP5130" i="10"/>
  <c r="BO5166" i="10"/>
  <c r="BO5172" i="10"/>
  <c r="BP5179" i="10"/>
  <c r="BO5179" i="10"/>
  <c r="BP5212" i="10"/>
  <c r="BP5230" i="10"/>
  <c r="BO5236" i="10"/>
  <c r="BO5249" i="10"/>
  <c r="BO5303" i="10"/>
  <c r="BP5389" i="10"/>
  <c r="BO5389" i="10"/>
  <c r="BP5417" i="10"/>
  <c r="BO5429" i="10"/>
  <c r="BO5483" i="10"/>
  <c r="BP5497" i="10"/>
  <c r="BO5574" i="10"/>
  <c r="BO5589" i="10"/>
  <c r="BP5602" i="10"/>
  <c r="BO5692" i="10"/>
  <c r="BO5706" i="10"/>
  <c r="BO5773" i="10"/>
  <c r="BP5800" i="10"/>
  <c r="BP5891" i="10"/>
  <c r="BO5891" i="10"/>
  <c r="BO5933" i="10"/>
  <c r="BP6433" i="10"/>
  <c r="BO6433" i="10"/>
  <c r="BP6835" i="10"/>
  <c r="BO7214" i="10"/>
  <c r="BP7214" i="10"/>
  <c r="BP7268" i="10"/>
  <c r="BP7345" i="10"/>
  <c r="BO7572" i="10"/>
  <c r="BP7660" i="10"/>
  <c r="BP7774" i="10"/>
  <c r="BO7774" i="10"/>
  <c r="BO8138" i="10"/>
  <c r="BO8168" i="10"/>
  <c r="BO8183" i="10"/>
  <c r="BP8887" i="10"/>
  <c r="BP8909" i="10"/>
  <c r="BO8962" i="10"/>
  <c r="BO3861" i="10"/>
  <c r="BO3872" i="10"/>
  <c r="BO3927" i="10"/>
  <c r="BO3977" i="10"/>
  <c r="BO3999" i="10"/>
  <c r="BO4021" i="10"/>
  <c r="BO4126" i="10"/>
  <c r="BO4198" i="10"/>
  <c r="BO4220" i="10"/>
  <c r="BO4242" i="10"/>
  <c r="BO4347" i="10"/>
  <c r="BO4402" i="10"/>
  <c r="BO4419" i="10"/>
  <c r="BO4507" i="10"/>
  <c r="BO4586" i="10"/>
  <c r="BO4620" i="10"/>
  <c r="BP4801" i="10"/>
  <c r="BO4801" i="10"/>
  <c r="BP5243" i="10"/>
  <c r="BP5457" i="10"/>
  <c r="BO5457" i="10"/>
  <c r="BP5470" i="10"/>
  <c r="BO5470" i="10"/>
  <c r="BP5490" i="10"/>
  <c r="BO5490" i="10"/>
  <c r="BP6148" i="10"/>
  <c r="BO6148" i="10"/>
  <c r="BP6203" i="10"/>
  <c r="BO6203" i="10"/>
  <c r="BP6260" i="10"/>
  <c r="BO6260" i="10"/>
  <c r="BP6290" i="10"/>
  <c r="BO6290" i="10"/>
  <c r="BP6343" i="10"/>
  <c r="BP6405" i="10"/>
  <c r="BP6412" i="10"/>
  <c r="BO6440" i="10"/>
  <c r="BP6468" i="10"/>
  <c r="BO6548" i="10"/>
  <c r="BO6653" i="10"/>
  <c r="BO6666" i="10"/>
  <c r="BP6821" i="10"/>
  <c r="BO6821" i="10"/>
  <c r="BO6857" i="10"/>
  <c r="BO6998" i="10"/>
  <c r="BP7222" i="10"/>
  <c r="BO7241" i="10"/>
  <c r="BO7565" i="10"/>
  <c r="BO7646" i="10"/>
  <c r="BP7661" i="10"/>
  <c r="BO7661" i="10"/>
  <c r="BP2307" i="10"/>
  <c r="BO2329" i="10"/>
  <c r="BP2372" i="10"/>
  <c r="BP2442" i="10"/>
  <c r="BP2512" i="10"/>
  <c r="BO2550" i="10"/>
  <c r="BP2577" i="10"/>
  <c r="BO2729" i="10"/>
  <c r="BP2751" i="10"/>
  <c r="BP2834" i="10"/>
  <c r="BO2867" i="10"/>
  <c r="BP2922" i="10"/>
  <c r="BO2950" i="10"/>
  <c r="BP2972" i="10"/>
  <c r="BP3027" i="10"/>
  <c r="BP3055" i="10"/>
  <c r="BP3077" i="10"/>
  <c r="BP3088" i="10"/>
  <c r="BO3204" i="10"/>
  <c r="BP3309" i="10"/>
  <c r="BP3342" i="10"/>
  <c r="BO3392" i="10"/>
  <c r="BO3425" i="10"/>
  <c r="BP3447" i="10"/>
  <c r="BP3502" i="10"/>
  <c r="BO3508" i="10"/>
  <c r="BP3530" i="10"/>
  <c r="BP3607" i="10"/>
  <c r="BP3613" i="10"/>
  <c r="BO3729" i="10"/>
  <c r="BO3817" i="10"/>
  <c r="BP3834" i="10"/>
  <c r="BP3867" i="10"/>
  <c r="BO3867" i="10"/>
  <c r="BO3950" i="10"/>
  <c r="BP4055" i="10"/>
  <c r="BP4071" i="10"/>
  <c r="BP4088" i="10"/>
  <c r="BO4132" i="10"/>
  <c r="BO4176" i="10"/>
  <c r="BO4187" i="10"/>
  <c r="BO4204" i="10"/>
  <c r="BO4237" i="10"/>
  <c r="BP4309" i="10"/>
  <c r="BP4392" i="10"/>
  <c r="BO4392" i="10"/>
  <c r="BO4397" i="10"/>
  <c r="BO4425" i="10"/>
  <c r="BO4508" i="10"/>
  <c r="BP4524" i="10"/>
  <c r="BO4547" i="10"/>
  <c r="BP4603" i="10"/>
  <c r="BO4632" i="10"/>
  <c r="BP4760" i="10"/>
  <c r="BP4766" i="10"/>
  <c r="BO4766" i="10"/>
  <c r="BP4860" i="10"/>
  <c r="BP4960" i="10"/>
  <c r="BP5060" i="10"/>
  <c r="BO5225" i="10"/>
  <c r="BO5304" i="10"/>
  <c r="BO5357" i="10"/>
  <c r="BP5376" i="10"/>
  <c r="BO5397" i="10"/>
  <c r="BO5430" i="10"/>
  <c r="BO5498" i="10"/>
  <c r="BP5575" i="10"/>
  <c r="BP5603" i="10"/>
  <c r="BO5603" i="10"/>
  <c r="BP5767" i="10"/>
  <c r="BP5789" i="10"/>
  <c r="BP5828" i="10"/>
  <c r="BP5913" i="10"/>
  <c r="BO5913" i="10"/>
  <c r="BP5961" i="10"/>
  <c r="BO5998" i="10"/>
  <c r="BO6026" i="10"/>
  <c r="BP6032" i="10"/>
  <c r="BO6079" i="10"/>
  <c r="BP6079" i="10"/>
  <c r="BO6099" i="10"/>
  <c r="BP6219" i="10"/>
  <c r="BO6226" i="10"/>
  <c r="BP6232" i="10"/>
  <c r="BP6335" i="10"/>
  <c r="BO6364" i="10"/>
  <c r="BO6441" i="10"/>
  <c r="BO6462" i="10"/>
  <c r="BP6673" i="10"/>
  <c r="BP6716" i="10"/>
  <c r="BP6836" i="10"/>
  <c r="BO6864" i="10"/>
  <c r="BO6928" i="10"/>
  <c r="BP6970" i="10"/>
  <c r="BO6970" i="10"/>
  <c r="BO7208" i="10"/>
  <c r="BO7322" i="10"/>
  <c r="BO7466" i="10"/>
  <c r="BP7552" i="10"/>
  <c r="BO7566" i="10"/>
  <c r="BP7696" i="10"/>
  <c r="BO7696" i="10"/>
  <c r="BO7711" i="10"/>
  <c r="BP7711" i="10"/>
  <c r="BP7943" i="10"/>
  <c r="BO7943" i="10"/>
  <c r="BP8145" i="10"/>
  <c r="BP8169" i="10"/>
  <c r="BO8169" i="10"/>
  <c r="BO8725" i="10"/>
  <c r="BP8739" i="10"/>
  <c r="BO8746" i="10"/>
  <c r="BP8746" i="10"/>
  <c r="BO8873" i="10"/>
  <c r="BP8873" i="10"/>
  <c r="BP2387" i="10"/>
  <c r="BP2487" i="10"/>
  <c r="BP2587" i="10"/>
  <c r="BP2687" i="10"/>
  <c r="BP2787" i="10"/>
  <c r="BP2887" i="10"/>
  <c r="BP2987" i="10"/>
  <c r="BP3087" i="10"/>
  <c r="BP3187" i="10"/>
  <c r="BP3287" i="10"/>
  <c r="BP3387" i="10"/>
  <c r="BP3487" i="10"/>
  <c r="BP3587" i="10"/>
  <c r="BP3687" i="10"/>
  <c r="BP5167" i="10"/>
  <c r="BP5202" i="10"/>
  <c r="BP5220" i="10"/>
  <c r="BO5220" i="10"/>
  <c r="BP5287" i="10"/>
  <c r="BO5317" i="10"/>
  <c r="BP5347" i="10"/>
  <c r="BP5353" i="10"/>
  <c r="BO5371" i="10"/>
  <c r="BO5383" i="10"/>
  <c r="BP5402" i="10"/>
  <c r="BO5467" i="10"/>
  <c r="BP5492" i="10"/>
  <c r="BO5504" i="10"/>
  <c r="BO5565" i="10"/>
  <c r="BO5630" i="10"/>
  <c r="BP5667" i="10"/>
  <c r="BO5785" i="10"/>
  <c r="BO5831" i="10"/>
  <c r="BO5857" i="10"/>
  <c r="BO6029" i="10"/>
  <c r="BP6035" i="10"/>
  <c r="BP6302" i="10"/>
  <c r="BO6355" i="10"/>
  <c r="BP6401" i="10"/>
  <c r="BP6415" i="10"/>
  <c r="BO6415" i="10"/>
  <c r="BP6536" i="10"/>
  <c r="BP6602" i="10"/>
  <c r="BP6824" i="10"/>
  <c r="BO6824" i="10"/>
  <c r="BP6922" i="10"/>
  <c r="BP6948" i="10"/>
  <c r="BP6992" i="10"/>
  <c r="BP7177" i="10"/>
  <c r="BP7323" i="10"/>
  <c r="BO7478" i="10"/>
  <c r="BO7683" i="10"/>
  <c r="BP7683" i="10"/>
  <c r="BP7972" i="10"/>
  <c r="BP8016" i="10"/>
  <c r="BO8016" i="10"/>
  <c r="BP8030" i="10"/>
  <c r="BO8030" i="10"/>
  <c r="BP8554" i="10"/>
  <c r="BO8554" i="10"/>
  <c r="BP8819" i="10"/>
  <c r="BP8924" i="10"/>
  <c r="BO8924" i="10"/>
  <c r="BO8939" i="10"/>
  <c r="BO9368" i="10"/>
  <c r="BP9368" i="10"/>
  <c r="BP9376" i="10"/>
  <c r="BO9376" i="10"/>
  <c r="BP9509" i="10"/>
  <c r="BO9509" i="10"/>
  <c r="BP9621" i="10"/>
  <c r="BP5479" i="10"/>
  <c r="BO5479" i="10"/>
  <c r="BP5996" i="10"/>
  <c r="BO5996" i="10"/>
  <c r="BP6100" i="10"/>
  <c r="BO6100" i="10"/>
  <c r="BP6173" i="10"/>
  <c r="BO6173" i="10"/>
  <c r="BO6456" i="10"/>
  <c r="BP6456" i="10"/>
  <c r="BO6979" i="10"/>
  <c r="BP7178" i="10"/>
  <c r="BO7178" i="10"/>
  <c r="BO7570" i="10"/>
  <c r="BO7582" i="10"/>
  <c r="BP7617" i="10"/>
  <c r="BO7617" i="10"/>
  <c r="BP7851" i="10"/>
  <c r="BO7851" i="10"/>
  <c r="BO9267" i="10"/>
  <c r="BP9267" i="10"/>
  <c r="BO5191" i="10"/>
  <c r="BP5209" i="10"/>
  <c r="BO5250" i="10"/>
  <c r="BP5263" i="10"/>
  <c r="BO5275" i="10"/>
  <c r="BO5281" i="10"/>
  <c r="BO5305" i="10"/>
  <c r="BO5311" i="10"/>
  <c r="BO5329" i="10"/>
  <c r="BP5360" i="10"/>
  <c r="BO5444" i="10"/>
  <c r="BO5461" i="10"/>
  <c r="BO5511" i="10"/>
  <c r="BP5535" i="10"/>
  <c r="BO5597" i="10"/>
  <c r="BP5609" i="10"/>
  <c r="BO5650" i="10"/>
  <c r="BO5751" i="10"/>
  <c r="BP5851" i="10"/>
  <c r="BP5897" i="10"/>
  <c r="BO5910" i="10"/>
  <c r="BO5976" i="10"/>
  <c r="BP5983" i="10"/>
  <c r="BP6010" i="10"/>
  <c r="BO6023" i="10"/>
  <c r="BO6067" i="10"/>
  <c r="BP6114" i="10"/>
  <c r="BO6127" i="10"/>
  <c r="BO6134" i="10"/>
  <c r="BO6146" i="10"/>
  <c r="BP6187" i="10"/>
  <c r="BO6256" i="10"/>
  <c r="BP6263" i="10"/>
  <c r="BP6369" i="10"/>
  <c r="BO6496" i="10"/>
  <c r="BO6516" i="10"/>
  <c r="BO6583" i="10"/>
  <c r="BP6609" i="10"/>
  <c r="BO6609" i="10"/>
  <c r="BO6710" i="10"/>
  <c r="BO6737" i="10"/>
  <c r="BP7449" i="10"/>
  <c r="BO7449" i="10"/>
  <c r="BO7995" i="10"/>
  <c r="BO8447" i="10"/>
  <c r="BO8758" i="10"/>
  <c r="BO8792" i="10"/>
  <c r="BO8807" i="10"/>
  <c r="BO8903" i="10"/>
  <c r="BO4811" i="10"/>
  <c r="BO4816" i="10"/>
  <c r="BO4821" i="10"/>
  <c r="BO4826" i="10"/>
  <c r="BO4831" i="10"/>
  <c r="BO4836" i="10"/>
  <c r="BO4841" i="10"/>
  <c r="BO4846" i="10"/>
  <c r="BO4851" i="10"/>
  <c r="BO4856" i="10"/>
  <c r="BO4861" i="10"/>
  <c r="BO4866" i="10"/>
  <c r="BO4871" i="10"/>
  <c r="BO4876" i="10"/>
  <c r="BO4881" i="10"/>
  <c r="BO4886" i="10"/>
  <c r="BO4891" i="10"/>
  <c r="BO4896" i="10"/>
  <c r="BO4901" i="10"/>
  <c r="BO4906" i="10"/>
  <c r="BO4911" i="10"/>
  <c r="BO4916" i="10"/>
  <c r="BO4921" i="10"/>
  <c r="BO4926" i="10"/>
  <c r="BO4931" i="10"/>
  <c r="BO4936" i="10"/>
  <c r="BO4941" i="10"/>
  <c r="BO4946" i="10"/>
  <c r="BO4951" i="10"/>
  <c r="BO4956" i="10"/>
  <c r="BO4961" i="10"/>
  <c r="BO4966" i="10"/>
  <c r="BO4971" i="10"/>
  <c r="BO4976" i="10"/>
  <c r="BO4981" i="10"/>
  <c r="BO4986" i="10"/>
  <c r="BO4991" i="10"/>
  <c r="BO4996" i="10"/>
  <c r="BO5001" i="10"/>
  <c r="BO5006" i="10"/>
  <c r="BO5011" i="10"/>
  <c r="BO5016" i="10"/>
  <c r="BO5021" i="10"/>
  <c r="BO5026" i="10"/>
  <c r="BO5031" i="10"/>
  <c r="BO5036" i="10"/>
  <c r="BO5041" i="10"/>
  <c r="BO5046" i="10"/>
  <c r="BO5051" i="10"/>
  <c r="BO5056" i="10"/>
  <c r="BO5061" i="10"/>
  <c r="BO5066" i="10"/>
  <c r="BO5071" i="10"/>
  <c r="BO5076" i="10"/>
  <c r="BO5081" i="10"/>
  <c r="BO5086" i="10"/>
  <c r="BO5091" i="10"/>
  <c r="BO5096" i="10"/>
  <c r="BO5101" i="10"/>
  <c r="BO5106" i="10"/>
  <c r="BO5111" i="10"/>
  <c r="BO5116" i="10"/>
  <c r="BO5121" i="10"/>
  <c r="BO5126" i="10"/>
  <c r="BO5131" i="10"/>
  <c r="BO5136" i="10"/>
  <c r="BO5141" i="10"/>
  <c r="BO5146" i="10"/>
  <c r="BO5151" i="10"/>
  <c r="BO5156" i="10"/>
  <c r="BO5168" i="10"/>
  <c r="BP5174" i="10"/>
  <c r="BO5341" i="10"/>
  <c r="BP5372" i="10"/>
  <c r="BO5372" i="10"/>
  <c r="BO5378" i="10"/>
  <c r="BP5505" i="10"/>
  <c r="BP5547" i="10"/>
  <c r="BP5592" i="10"/>
  <c r="BO5598" i="10"/>
  <c r="BP5668" i="10"/>
  <c r="BO5674" i="10"/>
  <c r="BO5779" i="10"/>
  <c r="BO5930" i="10"/>
  <c r="BO6061" i="10"/>
  <c r="BP6209" i="10"/>
  <c r="BO6209" i="10"/>
  <c r="BP6758" i="10"/>
  <c r="BP6765" i="10"/>
  <c r="BO6804" i="10"/>
  <c r="BP6811" i="10"/>
  <c r="BO6811" i="10"/>
  <c r="BO6854" i="10"/>
  <c r="BP6854" i="10"/>
  <c r="BP6882" i="10"/>
  <c r="BP6964" i="10"/>
  <c r="BO6964" i="10"/>
  <c r="BP7055" i="10"/>
  <c r="BO7055" i="10"/>
  <c r="BP7171" i="10"/>
  <c r="BO7171" i="10"/>
  <c r="BP7317" i="10"/>
  <c r="BO7576" i="10"/>
  <c r="BP7589" i="10"/>
  <c r="BO7835" i="10"/>
  <c r="BO7935" i="10"/>
  <c r="BO7996" i="10"/>
  <c r="BP7996" i="10"/>
  <c r="BP8181" i="10"/>
  <c r="BO8181" i="10"/>
  <c r="BP8189" i="10"/>
  <c r="BO8253" i="10"/>
  <c r="BP8268" i="10"/>
  <c r="BO8268" i="10"/>
  <c r="BO8318" i="10"/>
  <c r="BP8340" i="10"/>
  <c r="BP8538" i="10"/>
  <c r="BP8751" i="10"/>
  <c r="BO8786" i="10"/>
  <c r="BP8786" i="10"/>
  <c r="BP8955" i="10"/>
  <c r="BO8955" i="10"/>
  <c r="BO9153" i="10"/>
  <c r="BO4751" i="10"/>
  <c r="BP5192" i="10"/>
  <c r="BP5269" i="10"/>
  <c r="BO5294" i="10"/>
  <c r="BO5318" i="10"/>
  <c r="BP5330" i="10"/>
  <c r="BO5348" i="10"/>
  <c r="BO5384" i="10"/>
  <c r="BP5486" i="10"/>
  <c r="BO5493" i="10"/>
  <c r="BP5680" i="10"/>
  <c r="BO5879" i="10"/>
  <c r="BP5885" i="10"/>
  <c r="BP5971" i="10"/>
  <c r="BO6278" i="10"/>
  <c r="BP6285" i="10"/>
  <c r="BP6395" i="10"/>
  <c r="BO6395" i="10"/>
  <c r="BP6409" i="10"/>
  <c r="BO6409" i="10"/>
  <c r="BO6603" i="10"/>
  <c r="BO6624" i="10"/>
  <c r="BP6664" i="10"/>
  <c r="BO6670" i="10"/>
  <c r="BP6677" i="10"/>
  <c r="BP6798" i="10"/>
  <c r="BO6798" i="10"/>
  <c r="BP6950" i="10"/>
  <c r="BO6950" i="10"/>
  <c r="BP7220" i="10"/>
  <c r="BO7220" i="10"/>
  <c r="BP7472" i="10"/>
  <c r="BO8197" i="10"/>
  <c r="BP8211" i="10"/>
  <c r="BO8211" i="10"/>
  <c r="BO8332" i="10"/>
  <c r="BP8361" i="10"/>
  <c r="BO8361" i="10"/>
  <c r="BP8448" i="10"/>
  <c r="BO8448" i="10"/>
  <c r="BP8759" i="10"/>
  <c r="BO8759" i="10"/>
  <c r="BO8779" i="10"/>
  <c r="BP8841" i="10"/>
  <c r="BO8856" i="10"/>
  <c r="BP8856" i="10"/>
  <c r="BP8948" i="10"/>
  <c r="BO8948" i="10"/>
  <c r="BP9241" i="10"/>
  <c r="BO9241" i="10"/>
  <c r="BP2762" i="10"/>
  <c r="BP2862" i="10"/>
  <c r="BP2962" i="10"/>
  <c r="BP3062" i="10"/>
  <c r="BP3162" i="10"/>
  <c r="BP3262" i="10"/>
  <c r="BP3362" i="10"/>
  <c r="BP3462" i="10"/>
  <c r="BP3562" i="10"/>
  <c r="BP3662" i="10"/>
  <c r="BP3762" i="10"/>
  <c r="BP5198" i="10"/>
  <c r="BP5251" i="10"/>
  <c r="BO5257" i="10"/>
  <c r="BO5270" i="10"/>
  <c r="BP5282" i="10"/>
  <c r="BP5306" i="10"/>
  <c r="BP5342" i="10"/>
  <c r="BO5487" i="10"/>
  <c r="BP5560" i="10"/>
  <c r="BO5560" i="10"/>
  <c r="BO5567" i="10"/>
  <c r="BP5580" i="10"/>
  <c r="BP5624" i="10"/>
  <c r="BP5681" i="10"/>
  <c r="BO5681" i="10"/>
  <c r="BP5734" i="10"/>
  <c r="BP5752" i="10"/>
  <c r="BO5924" i="10"/>
  <c r="BO5952" i="10"/>
  <c r="BO5990" i="10"/>
  <c r="BO6108" i="10"/>
  <c r="BO6122" i="10"/>
  <c r="BP6147" i="10"/>
  <c r="BP6202" i="10"/>
  <c r="BO6257" i="10"/>
  <c r="BP6349" i="10"/>
  <c r="BO6349" i="10"/>
  <c r="BO6376" i="10"/>
  <c r="BO6382" i="10"/>
  <c r="BP6389" i="10"/>
  <c r="BP6450" i="10"/>
  <c r="BP6531" i="10"/>
  <c r="BO6531" i="10"/>
  <c r="BP6577" i="10"/>
  <c r="BO6597" i="10"/>
  <c r="BP6618" i="10"/>
  <c r="BO6618" i="10"/>
  <c r="BP6658" i="10"/>
  <c r="BO6690" i="10"/>
  <c r="BO6731" i="10"/>
  <c r="BO6759" i="10"/>
  <c r="BO6936" i="10"/>
  <c r="BP7021" i="10"/>
  <c r="BP7034" i="10"/>
  <c r="BO7098" i="10"/>
  <c r="BO7310" i="10"/>
  <c r="BP7405" i="10"/>
  <c r="BO7619" i="10"/>
  <c r="BP7671" i="10"/>
  <c r="BO7671" i="10"/>
  <c r="BO7819" i="10"/>
  <c r="BP7819" i="10"/>
  <c r="BO7907" i="10"/>
  <c r="BO7929" i="10"/>
  <c r="BP7942" i="10"/>
  <c r="BP8150" i="10"/>
  <c r="BO8190" i="10"/>
  <c r="BO8319" i="10"/>
  <c r="BO8326" i="10"/>
  <c r="BP8341" i="10"/>
  <c r="BO8341" i="10"/>
  <c r="BP8382" i="10"/>
  <c r="BO8382" i="10"/>
  <c r="BO8441" i="10"/>
  <c r="BP8539" i="10"/>
  <c r="BO9139" i="10"/>
  <c r="BP5197" i="10"/>
  <c r="BP5231" i="10"/>
  <c r="BP5272" i="10"/>
  <c r="BP5290" i="10"/>
  <c r="BP5313" i="10"/>
  <c r="BP5412" i="10"/>
  <c r="BO5446" i="10"/>
  <c r="BO5452" i="10"/>
  <c r="BP5463" i="10"/>
  <c r="BO5463" i="10"/>
  <c r="BP5617" i="10"/>
  <c r="BP5670" i="10"/>
  <c r="BO5670" i="10"/>
  <c r="BP5707" i="10"/>
  <c r="BP5870" i="10"/>
  <c r="BO5901" i="10"/>
  <c r="BP5967" i="10"/>
  <c r="BP5992" i="10"/>
  <c r="BP6017" i="10"/>
  <c r="BO6106" i="10"/>
  <c r="BO6179" i="10"/>
  <c r="BO6291" i="10"/>
  <c r="BP6340" i="10"/>
  <c r="BP6365" i="10"/>
  <c r="BP6377" i="10"/>
  <c r="BP6492" i="10"/>
  <c r="BO6499" i="10"/>
  <c r="BP6537" i="10"/>
  <c r="BP6568" i="10"/>
  <c r="BP6580" i="10"/>
  <c r="BO6580" i="10"/>
  <c r="BO6637" i="10"/>
  <c r="BP6735" i="10"/>
  <c r="BO6761" i="10"/>
  <c r="BO6768" i="10"/>
  <c r="BP6818" i="10"/>
  <c r="BO6818" i="10"/>
  <c r="BO6905" i="10"/>
  <c r="BP7041" i="10"/>
  <c r="BO7041" i="10"/>
  <c r="BO7089" i="10"/>
  <c r="BP7191" i="10"/>
  <c r="BO7191" i="10"/>
  <c r="BO7291" i="10"/>
  <c r="BP7324" i="10"/>
  <c r="BO7324" i="10"/>
  <c r="BP7408" i="10"/>
  <c r="BO7408" i="10"/>
  <c r="BP7485" i="10"/>
  <c r="BP7499" i="10"/>
  <c r="BP7554" i="10"/>
  <c r="BO7554" i="10"/>
  <c r="BP7629" i="10"/>
  <c r="BO7690" i="10"/>
  <c r="BP7871" i="10"/>
  <c r="BP7961" i="10"/>
  <c r="BO8017" i="10"/>
  <c r="BO8075" i="10"/>
  <c r="BP8134" i="10"/>
  <c r="BP8235" i="10"/>
  <c r="BO8505" i="10"/>
  <c r="BO8796" i="10"/>
  <c r="BP8796" i="10"/>
  <c r="BP9117" i="10"/>
  <c r="BO9117" i="10"/>
  <c r="BP9247" i="10"/>
  <c r="BO9247" i="10"/>
  <c r="BO9296" i="10"/>
  <c r="BP9302" i="10"/>
  <c r="BO9302" i="10"/>
  <c r="BP9583" i="10"/>
  <c r="BO9583" i="10"/>
  <c r="BP9646" i="10"/>
  <c r="BO9646" i="10"/>
  <c r="BO5647" i="10"/>
  <c r="BP5720" i="10"/>
  <c r="BO5720" i="10"/>
  <c r="BO6885" i="10"/>
  <c r="BP7184" i="10"/>
  <c r="BO7184" i="10"/>
  <c r="BP7318" i="10"/>
  <c r="BO7318" i="10"/>
  <c r="BP7353" i="10"/>
  <c r="BO7353" i="10"/>
  <c r="BP8120" i="10"/>
  <c r="BO8120" i="10"/>
  <c r="BP8561" i="10"/>
  <c r="BO8561" i="10"/>
  <c r="BP5786" i="10"/>
  <c r="BO5786" i="10"/>
  <c r="BO6054" i="10"/>
  <c r="BO6112" i="10"/>
  <c r="BO6155" i="10"/>
  <c r="BP6197" i="10"/>
  <c r="BO6216" i="10"/>
  <c r="BP6223" i="10"/>
  <c r="BO6223" i="10"/>
  <c r="BO6267" i="10"/>
  <c r="BP6346" i="10"/>
  <c r="BP6378" i="10"/>
  <c r="BP6384" i="10"/>
  <c r="BO6384" i="10"/>
  <c r="BO6445" i="10"/>
  <c r="BP6463" i="10"/>
  <c r="BP6493" i="10"/>
  <c r="BO6544" i="10"/>
  <c r="BO6550" i="10"/>
  <c r="BP6556" i="10"/>
  <c r="BP6612" i="10"/>
  <c r="BO6631" i="10"/>
  <c r="BO6711" i="10"/>
  <c r="BO6717" i="10"/>
  <c r="BP6748" i="10"/>
  <c r="BO6774" i="10"/>
  <c r="BP6826" i="10"/>
  <c r="BO6826" i="10"/>
  <c r="BO6840" i="10"/>
  <c r="BP6847" i="10"/>
  <c r="BO6852" i="10"/>
  <c r="BO6859" i="10"/>
  <c r="BP6990" i="10"/>
  <c r="BO6990" i="10"/>
  <c r="BO7023" i="10"/>
  <c r="BO7035" i="10"/>
  <c r="BP7035" i="10"/>
  <c r="BP7049" i="10"/>
  <c r="BO7049" i="10"/>
  <c r="BO7096" i="10"/>
  <c r="BP7116" i="10"/>
  <c r="BO7150" i="10"/>
  <c r="BO7332" i="10"/>
  <c r="BO7339" i="10"/>
  <c r="BP7374" i="10"/>
  <c r="BO7374" i="10"/>
  <c r="BO7438" i="10"/>
  <c r="BP7460" i="10"/>
  <c r="BP7540" i="10"/>
  <c r="BP7548" i="10"/>
  <c r="BO7548" i="10"/>
  <c r="BO7622" i="10"/>
  <c r="BP7684" i="10"/>
  <c r="BO7753" i="10"/>
  <c r="BP7787" i="10"/>
  <c r="BO7836" i="10"/>
  <c r="BP7892" i="10"/>
  <c r="BO7892" i="10"/>
  <c r="BO7955" i="10"/>
  <c r="BO7990" i="10"/>
  <c r="BP8010" i="10"/>
  <c r="BP8031" i="10"/>
  <c r="BP8048" i="10"/>
  <c r="BO8048" i="10"/>
  <c r="BO8099" i="10"/>
  <c r="BP8099" i="10"/>
  <c r="BP8506" i="10"/>
  <c r="BO8506" i="10"/>
  <c r="BP8569" i="10"/>
  <c r="BO8569" i="10"/>
  <c r="BP8612" i="10"/>
  <c r="BO8612" i="10"/>
  <c r="BP8635" i="10"/>
  <c r="BO8635" i="10"/>
  <c r="BP8693" i="10"/>
  <c r="BO8804" i="10"/>
  <c r="BO9261" i="10"/>
  <c r="BO5648" i="10"/>
  <c r="BP5648" i="10"/>
  <c r="BO5695" i="10"/>
  <c r="BP5750" i="10"/>
  <c r="BO5756" i="10"/>
  <c r="BO5810" i="10"/>
  <c r="BP5817" i="10"/>
  <c r="BP5858" i="10"/>
  <c r="BO5864" i="10"/>
  <c r="BP5871" i="10"/>
  <c r="BP5944" i="10"/>
  <c r="BP5950" i="10"/>
  <c r="BO5950" i="10"/>
  <c r="BP6005" i="10"/>
  <c r="BP6018" i="10"/>
  <c r="BP6077" i="10"/>
  <c r="BP6089" i="10"/>
  <c r="BO6095" i="10"/>
  <c r="BP6242" i="10"/>
  <c r="BO6254" i="10"/>
  <c r="BP6274" i="10"/>
  <c r="BP6280" i="10"/>
  <c r="BO6280" i="10"/>
  <c r="BO6422" i="10"/>
  <c r="BP6457" i="10"/>
  <c r="BP6475" i="10"/>
  <c r="BO6481" i="10"/>
  <c r="BP6481" i="10"/>
  <c r="BP6487" i="10"/>
  <c r="BO6487" i="10"/>
  <c r="BP6512" i="10"/>
  <c r="BO6525" i="10"/>
  <c r="BP6619" i="10"/>
  <c r="BP6638" i="10"/>
  <c r="BP6644" i="10"/>
  <c r="BO6675" i="10"/>
  <c r="BO6718" i="10"/>
  <c r="BO6736" i="10"/>
  <c r="BP6742" i="10"/>
  <c r="BP6762" i="10"/>
  <c r="BP6899" i="10"/>
  <c r="BO6899" i="10"/>
  <c r="BO6944" i="10"/>
  <c r="BP7124" i="10"/>
  <c r="BO7277" i="10"/>
  <c r="BO7299" i="10"/>
  <c r="BO7311" i="10"/>
  <c r="BO7439" i="10"/>
  <c r="BP7439" i="10"/>
  <c r="BO7453" i="10"/>
  <c r="BP7467" i="10"/>
  <c r="BO7526" i="10"/>
  <c r="BP7665" i="10"/>
  <c r="BO7677" i="10"/>
  <c r="BO7712" i="10"/>
  <c r="BP7740" i="10"/>
  <c r="BP7815" i="10"/>
  <c r="BO7822" i="10"/>
  <c r="BO8004" i="10"/>
  <c r="BP8069" i="10"/>
  <c r="BO8461" i="10"/>
  <c r="BO8468" i="10"/>
  <c r="BO8492" i="10"/>
  <c r="BP8540" i="10"/>
  <c r="BO8555" i="10"/>
  <c r="BP8577" i="10"/>
  <c r="BP8694" i="10"/>
  <c r="BO8694" i="10"/>
  <c r="BO9104" i="10"/>
  <c r="BP5612" i="10"/>
  <c r="BO5677" i="10"/>
  <c r="BO5733" i="10"/>
  <c r="BP5762" i="10"/>
  <c r="BO5774" i="10"/>
  <c r="BO5890" i="10"/>
  <c r="BP5902" i="10"/>
  <c r="BP6012" i="10"/>
  <c r="BO6101" i="10"/>
  <c r="BP6107" i="10"/>
  <c r="BP6125" i="10"/>
  <c r="BO6167" i="10"/>
  <c r="BO6341" i="10"/>
  <c r="BP6347" i="10"/>
  <c r="BO6397" i="10"/>
  <c r="BO6451" i="10"/>
  <c r="BO6469" i="10"/>
  <c r="BP7541" i="10"/>
  <c r="BO7541" i="10"/>
  <c r="BO7829" i="10"/>
  <c r="BP7837" i="10"/>
  <c r="BO7837" i="10"/>
  <c r="BP7984" i="10"/>
  <c r="BP8092" i="10"/>
  <c r="BO8092" i="10"/>
  <c r="BP9051" i="10"/>
  <c r="BP5187" i="10"/>
  <c r="BP5193" i="10"/>
  <c r="BP5221" i="10"/>
  <c r="BP5337" i="10"/>
  <c r="BO5355" i="10"/>
  <c r="BP5500" i="10"/>
  <c r="BP5506" i="10"/>
  <c r="BO5506" i="10"/>
  <c r="BP5576" i="10"/>
  <c r="BO5576" i="10"/>
  <c r="BO5631" i="10"/>
  <c r="BP5672" i="10"/>
  <c r="BP5709" i="10"/>
  <c r="BO5709" i="10"/>
  <c r="BP5847" i="10"/>
  <c r="BP5859" i="10"/>
  <c r="BP5865" i="10"/>
  <c r="BO5865" i="10"/>
  <c r="BO5884" i="10"/>
  <c r="BO5926" i="10"/>
  <c r="BP5932" i="10"/>
  <c r="BP5987" i="10"/>
  <c r="BO6037" i="10"/>
  <c r="BP6072" i="10"/>
  <c r="BO6090" i="10"/>
  <c r="BP6198" i="10"/>
  <c r="BP6204" i="10"/>
  <c r="BO6249" i="10"/>
  <c r="BO6261" i="10"/>
  <c r="BO6299" i="10"/>
  <c r="BP6354" i="10"/>
  <c r="BO6398" i="10"/>
  <c r="BP6464" i="10"/>
  <c r="BP6545" i="10"/>
  <c r="BO6626" i="10"/>
  <c r="BP6632" i="10"/>
  <c r="BO6632" i="10"/>
  <c r="BO6676" i="10"/>
  <c r="BO6682" i="10"/>
  <c r="BP6712" i="10"/>
  <c r="BP6730" i="10"/>
  <c r="BP6755" i="10"/>
  <c r="BO6914" i="10"/>
  <c r="BO7219" i="10"/>
  <c r="BP7252" i="10"/>
  <c r="BO7454" i="10"/>
  <c r="BP7487" i="10"/>
  <c r="BO7487" i="10"/>
  <c r="BO7534" i="10"/>
  <c r="BP7534" i="10"/>
  <c r="BP7623" i="10"/>
  <c r="BO7623" i="10"/>
  <c r="BO7645" i="10"/>
  <c r="BO7706" i="10"/>
  <c r="BO7781" i="10"/>
  <c r="BP7913" i="10"/>
  <c r="BO7913" i="10"/>
  <c r="BO7941" i="10"/>
  <c r="BO7991" i="10"/>
  <c r="BP8056" i="10"/>
  <c r="BP8338" i="10"/>
  <c r="BO8338" i="10"/>
  <c r="BP8367" i="10"/>
  <c r="BO8367" i="10"/>
  <c r="BP8394" i="10"/>
  <c r="BP8454" i="10"/>
  <c r="BP8469" i="10"/>
  <c r="BP8541" i="10"/>
  <c r="BO8541" i="10"/>
  <c r="BP8548" i="10"/>
  <c r="BP8570" i="10"/>
  <c r="BO8570" i="10"/>
  <c r="BP5177" i="10"/>
  <c r="BP5188" i="10"/>
  <c r="BP5312" i="10"/>
  <c r="BP5409" i="10"/>
  <c r="BP5522" i="10"/>
  <c r="BP5587" i="10"/>
  <c r="BP5731" i="10"/>
  <c r="BP5797" i="10"/>
  <c r="BP5820" i="10"/>
  <c r="BO5854" i="10"/>
  <c r="BP5882" i="10"/>
  <c r="BO5905" i="10"/>
  <c r="BO5939" i="10"/>
  <c r="BP5956" i="10"/>
  <c r="BP6007" i="10"/>
  <c r="BP6052" i="10"/>
  <c r="BP6080" i="10"/>
  <c r="BP6131" i="10"/>
  <c r="BO6176" i="10"/>
  <c r="BP6205" i="10"/>
  <c r="BO6303" i="10"/>
  <c r="BO6419" i="10"/>
  <c r="BP6522" i="10"/>
  <c r="BO6557" i="10"/>
  <c r="BO6621" i="10"/>
  <c r="BP6679" i="10"/>
  <c r="BO6714" i="10"/>
  <c r="BP6714" i="10"/>
  <c r="BP6793" i="10"/>
  <c r="BP6843" i="10"/>
  <c r="BP6886" i="10"/>
  <c r="BP6911" i="10"/>
  <c r="BO7005" i="10"/>
  <c r="BO7024" i="10"/>
  <c r="BO7043" i="10"/>
  <c r="BO7113" i="10"/>
  <c r="BP7132" i="10"/>
  <c r="BP7217" i="10"/>
  <c r="BO7236" i="10"/>
  <c r="BP7287" i="10"/>
  <c r="BP7294" i="10"/>
  <c r="BP7327" i="10"/>
  <c r="BO7508" i="10"/>
  <c r="BP7521" i="10"/>
  <c r="BP7528" i="10"/>
  <c r="BP7592" i="10"/>
  <c r="BO7592" i="10"/>
  <c r="BP7735" i="10"/>
  <c r="BO7742" i="10"/>
  <c r="BO7830" i="10"/>
  <c r="BO7930" i="10"/>
  <c r="BP8287" i="10"/>
  <c r="BP8427" i="10"/>
  <c r="BP8897" i="10"/>
  <c r="BO8897" i="10"/>
  <c r="BP8969" i="10"/>
  <c r="BP8982" i="10"/>
  <c r="BO8982" i="10"/>
  <c r="BO9136" i="10"/>
  <c r="BP9136" i="10"/>
  <c r="BP9757" i="10"/>
  <c r="BO9757" i="10"/>
  <c r="BO5404" i="10"/>
  <c r="BO5626" i="10"/>
  <c r="BP5637" i="10"/>
  <c r="BO5637" i="10"/>
  <c r="BO5726" i="10"/>
  <c r="BO6373" i="10"/>
  <c r="BO6586" i="10"/>
  <c r="BO6656" i="10"/>
  <c r="BO6703" i="10"/>
  <c r="BO6775" i="10"/>
  <c r="BO7347" i="10"/>
  <c r="BP7347" i="10"/>
  <c r="BP7944" i="10"/>
  <c r="BO7944" i="10"/>
  <c r="BP8251" i="10"/>
  <c r="BO8251" i="10"/>
  <c r="BP8295" i="10"/>
  <c r="BO8295" i="10"/>
  <c r="BP8406" i="10"/>
  <c r="BO8406" i="10"/>
  <c r="BP8456" i="10"/>
  <c r="BO8456" i="10"/>
  <c r="BP9356" i="10"/>
  <c r="BO9356" i="10"/>
  <c r="BO9606" i="10"/>
  <c r="BP9606" i="10"/>
  <c r="BO5610" i="10"/>
  <c r="BO5815" i="10"/>
  <c r="BO5838" i="10"/>
  <c r="BO5951" i="10"/>
  <c r="BO6036" i="10"/>
  <c r="BO6075" i="10"/>
  <c r="BO6126" i="10"/>
  <c r="BO6200" i="10"/>
  <c r="BO6356" i="10"/>
  <c r="BO6448" i="10"/>
  <c r="BO6540" i="10"/>
  <c r="BO6856" i="10"/>
  <c r="BO6893" i="10"/>
  <c r="BO6955" i="10"/>
  <c r="BO7068" i="10"/>
  <c r="BO7081" i="10"/>
  <c r="BO7133" i="10"/>
  <c r="BP7185" i="10"/>
  <c r="BO7185" i="10"/>
  <c r="BO7295" i="10"/>
  <c r="BO7341" i="10"/>
  <c r="BO7382" i="10"/>
  <c r="BO7489" i="10"/>
  <c r="BP7702" i="10"/>
  <c r="BO7702" i="10"/>
  <c r="BO7831" i="10"/>
  <c r="BO7905" i="10"/>
  <c r="BO7923" i="10"/>
  <c r="BP7966" i="10"/>
  <c r="BO7966" i="10"/>
  <c r="BO8114" i="10"/>
  <c r="BO8122" i="10"/>
  <c r="BP8281" i="10"/>
  <c r="BO8442" i="10"/>
  <c r="BP8449" i="10"/>
  <c r="BO8449" i="10"/>
  <c r="BP8479" i="10"/>
  <c r="BO8479" i="10"/>
  <c r="BO8622" i="10"/>
  <c r="BO8824" i="10"/>
  <c r="BO8849" i="10"/>
  <c r="BO8920" i="10"/>
  <c r="BO9231" i="10"/>
  <c r="BP9276" i="10"/>
  <c r="BO9290" i="10"/>
  <c r="BP9562" i="10"/>
  <c r="BO9562" i="10"/>
  <c r="BO5963" i="10"/>
  <c r="BO6177" i="10"/>
  <c r="BO6235" i="10"/>
  <c r="BO6281" i="10"/>
  <c r="BO6408" i="10"/>
  <c r="BO6414" i="10"/>
  <c r="BO6610" i="10"/>
  <c r="BO6831" i="10"/>
  <c r="BP6837" i="10"/>
  <c r="BO6837" i="10"/>
  <c r="BO6881" i="10"/>
  <c r="BO6900" i="10"/>
  <c r="BO7018" i="10"/>
  <c r="BO7056" i="10"/>
  <c r="BO7114" i="10"/>
  <c r="BO7193" i="10"/>
  <c r="BO7417" i="10"/>
  <c r="BO7437" i="10"/>
  <c r="BO7456" i="10"/>
  <c r="BO7542" i="10"/>
  <c r="BO7613" i="10"/>
  <c r="BO7642" i="10"/>
  <c r="BP7642" i="10"/>
  <c r="BO8093" i="10"/>
  <c r="BP8093" i="10"/>
  <c r="BP8244" i="10"/>
  <c r="BO8244" i="10"/>
  <c r="BO8259" i="10"/>
  <c r="BO8407" i="10"/>
  <c r="BP8573" i="10"/>
  <c r="BO8573" i="10"/>
  <c r="BO8836" i="10"/>
  <c r="BP8836" i="10"/>
  <c r="BP9130" i="10"/>
  <c r="BO9130" i="10"/>
  <c r="BP9256" i="10"/>
  <c r="BO9256" i="10"/>
  <c r="BP9555" i="10"/>
  <c r="BO9555" i="10"/>
  <c r="BO7784" i="10"/>
  <c r="BP7784" i="10"/>
  <c r="BP7825" i="10"/>
  <c r="BO7825" i="10"/>
  <c r="BP8217" i="10"/>
  <c r="BO8217" i="10"/>
  <c r="BO8594" i="10"/>
  <c r="BP8615" i="10"/>
  <c r="BP8667" i="10"/>
  <c r="BO8667" i="10"/>
  <c r="BP8688" i="10"/>
  <c r="BO8688" i="10"/>
  <c r="BO8770" i="10"/>
  <c r="BO8830" i="10"/>
  <c r="BP9225" i="10"/>
  <c r="BP9270" i="10"/>
  <c r="BO9270" i="10"/>
  <c r="BP9277" i="10"/>
  <c r="BO9277" i="10"/>
  <c r="BP9512" i="10"/>
  <c r="BO9512" i="10"/>
  <c r="BP5227" i="10"/>
  <c r="BP5297" i="10"/>
  <c r="BP5351" i="10"/>
  <c r="BP5367" i="10"/>
  <c r="BP5432" i="10"/>
  <c r="BP5572" i="10"/>
  <c r="BO5583" i="10"/>
  <c r="BP5727" i="10"/>
  <c r="BP5827" i="10"/>
  <c r="BP5912" i="10"/>
  <c r="BP6048" i="10"/>
  <c r="BP6087" i="10"/>
  <c r="BO6183" i="10"/>
  <c r="BO6195" i="10"/>
  <c r="BO6293" i="10"/>
  <c r="BO6298" i="10"/>
  <c r="BO6391" i="10"/>
  <c r="BP6477" i="10"/>
  <c r="BP6587" i="10"/>
  <c r="BO6640" i="10"/>
  <c r="BP6692" i="10"/>
  <c r="BP6727" i="10"/>
  <c r="BO6745" i="10"/>
  <c r="BO6757" i="10"/>
  <c r="BO6764" i="10"/>
  <c r="BP6776" i="10"/>
  <c r="BO6869" i="10"/>
  <c r="BO6913" i="10"/>
  <c r="BO6956" i="10"/>
  <c r="BO6982" i="10"/>
  <c r="BP6994" i="10"/>
  <c r="BO7069" i="10"/>
  <c r="BP7102" i="10"/>
  <c r="BO7167" i="10"/>
  <c r="BP7212" i="10"/>
  <c r="BP7238" i="10"/>
  <c r="BO7238" i="10"/>
  <c r="BP7335" i="10"/>
  <c r="BO7363" i="10"/>
  <c r="BO7410" i="10"/>
  <c r="BP7424" i="10"/>
  <c r="BP7496" i="10"/>
  <c r="BP7635" i="10"/>
  <c r="BO7635" i="10"/>
  <c r="BO7695" i="10"/>
  <c r="BP7710" i="10"/>
  <c r="BP7730" i="10"/>
  <c r="BO7777" i="10"/>
  <c r="BO7839" i="10"/>
  <c r="BP7946" i="10"/>
  <c r="BO7946" i="10"/>
  <c r="BP8001" i="10"/>
  <c r="BP8275" i="10"/>
  <c r="BO8421" i="10"/>
  <c r="BP8421" i="10"/>
  <c r="BO8435" i="10"/>
  <c r="BO8552" i="10"/>
  <c r="BO8659" i="10"/>
  <c r="BP8659" i="10"/>
  <c r="BP8825" i="10"/>
  <c r="BO9196" i="10"/>
  <c r="BP9196" i="10"/>
  <c r="BP9211" i="10"/>
  <c r="BP5162" i="10"/>
  <c r="BP5262" i="10"/>
  <c r="BP5362" i="10"/>
  <c r="BP5462" i="10"/>
  <c r="BP5562" i="10"/>
  <c r="BO5605" i="10"/>
  <c r="BP5632" i="10"/>
  <c r="BP5772" i="10"/>
  <c r="BO5826" i="10"/>
  <c r="BP5982" i="10"/>
  <c r="BO6047" i="10"/>
  <c r="BP6117" i="10"/>
  <c r="BP6182" i="10"/>
  <c r="BP6237" i="10"/>
  <c r="BP6265" i="10"/>
  <c r="BP6342" i="10"/>
  <c r="BP6452" i="10"/>
  <c r="BP6502" i="10"/>
  <c r="BO6513" i="10"/>
  <c r="BP6657" i="10"/>
  <c r="BP6696" i="10"/>
  <c r="BP6747" i="10"/>
  <c r="BP6792" i="10"/>
  <c r="BO6815" i="10"/>
  <c r="BP6877" i="10"/>
  <c r="BP6917" i="10"/>
  <c r="BO6923" i="10"/>
  <c r="BP6962" i="10"/>
  <c r="BP7052" i="10"/>
  <c r="BP7122" i="10"/>
  <c r="BP7162" i="10"/>
  <c r="BO7174" i="10"/>
  <c r="BP7197" i="10"/>
  <c r="BO7203" i="10"/>
  <c r="BO7301" i="10"/>
  <c r="BO7384" i="10"/>
  <c r="BP7396" i="10"/>
  <c r="BP7463" i="10"/>
  <c r="BP7505" i="10"/>
  <c r="BO7605" i="10"/>
  <c r="BP7680" i="10"/>
  <c r="BO7794" i="10"/>
  <c r="BO7840" i="10"/>
  <c r="BP7865" i="10"/>
  <c r="BP7985" i="10"/>
  <c r="BO7992" i="10"/>
  <c r="BP7998" i="10"/>
  <c r="BO7998" i="10"/>
  <c r="BO8202" i="10"/>
  <c r="BP8247" i="10"/>
  <c r="BP8436" i="10"/>
  <c r="BO8494" i="10"/>
  <c r="BP8508" i="10"/>
  <c r="BO8508" i="10"/>
  <c r="BP8522" i="10"/>
  <c r="BP8571" i="10"/>
  <c r="BO8571" i="10"/>
  <c r="BO8646" i="10"/>
  <c r="BP8646" i="10"/>
  <c r="BP8652" i="10"/>
  <c r="BO8652" i="10"/>
  <c r="BO8740" i="10"/>
  <c r="BO8950" i="10"/>
  <c r="BP8950" i="10"/>
  <c r="BP9074" i="10"/>
  <c r="BP9090" i="10"/>
  <c r="BP9598" i="10"/>
  <c r="BP9857" i="10"/>
  <c r="BO9857" i="10"/>
  <c r="BO6838" i="10"/>
  <c r="BO7464" i="10"/>
  <c r="BO7500" i="10"/>
  <c r="BO7512" i="10"/>
  <c r="BO7543" i="10"/>
  <c r="BP7543" i="10"/>
  <c r="BO7586" i="10"/>
  <c r="BO7636" i="10"/>
  <c r="BP7649" i="10"/>
  <c r="BO7649" i="10"/>
  <c r="BP7731" i="10"/>
  <c r="BO7731" i="10"/>
  <c r="BO7986" i="10"/>
  <c r="BP7986" i="10"/>
  <c r="BO8087" i="10"/>
  <c r="BP8179" i="10"/>
  <c r="BO8179" i="10"/>
  <c r="BO8221" i="10"/>
  <c r="BO8296" i="10"/>
  <c r="BO8529" i="10"/>
  <c r="BP8579" i="10"/>
  <c r="BO8579" i="10"/>
  <c r="BP8660" i="10"/>
  <c r="BO8660" i="10"/>
  <c r="BO8727" i="10"/>
  <c r="BO8787" i="10"/>
  <c r="BP8793" i="10"/>
  <c r="BO8793" i="10"/>
  <c r="BO8936" i="10"/>
  <c r="BP8936" i="10"/>
  <c r="BO9191" i="10"/>
  <c r="BP9191" i="10"/>
  <c r="BP9722" i="10"/>
  <c r="BO9722" i="10"/>
  <c r="BO6832" i="10"/>
  <c r="BO7403" i="10"/>
  <c r="BP7415" i="10"/>
  <c r="BO7421" i="10"/>
  <c r="BO7427" i="10"/>
  <c r="BP8233" i="10"/>
  <c r="BO8233" i="10"/>
  <c r="BO8944" i="10"/>
  <c r="BO9091" i="10"/>
  <c r="BP9091" i="10"/>
  <c r="BO9219" i="10"/>
  <c r="BP9535" i="10"/>
  <c r="BP9835" i="10"/>
  <c r="BO9835" i="10"/>
  <c r="BP6787" i="10"/>
  <c r="BO6844" i="10"/>
  <c r="BP6901" i="10"/>
  <c r="BP6951" i="10"/>
  <c r="BO6957" i="10"/>
  <c r="BP7002" i="10"/>
  <c r="BP7019" i="10"/>
  <c r="BO7053" i="10"/>
  <c r="BP7059" i="10"/>
  <c r="BO7076" i="10"/>
  <c r="BP7094" i="10"/>
  <c r="BP7117" i="10"/>
  <c r="BP7140" i="10"/>
  <c r="BO7151" i="10"/>
  <c r="BO7186" i="10"/>
  <c r="BO7209" i="10"/>
  <c r="BP7215" i="10"/>
  <c r="BO7284" i="10"/>
  <c r="BP7313" i="10"/>
  <c r="BP7319" i="10"/>
  <c r="BO7319" i="10"/>
  <c r="BO7330" i="10"/>
  <c r="BO7336" i="10"/>
  <c r="BO7342" i="10"/>
  <c r="BP7385" i="10"/>
  <c r="BO7390" i="10"/>
  <c r="BP7433" i="10"/>
  <c r="BO7524" i="10"/>
  <c r="BP7537" i="10"/>
  <c r="BO7537" i="10"/>
  <c r="BP7556" i="10"/>
  <c r="BP7643" i="10"/>
  <c r="BO7643" i="10"/>
  <c r="BP7675" i="10"/>
  <c r="BO7713" i="10"/>
  <c r="BP7763" i="10"/>
  <c r="BO7788" i="10"/>
  <c r="BO7807" i="10"/>
  <c r="BP7813" i="10"/>
  <c r="BO7813" i="10"/>
  <c r="BP7866" i="10"/>
  <c r="BP7872" i="10"/>
  <c r="BO7954" i="10"/>
  <c r="BO8173" i="10"/>
  <c r="BP8187" i="10"/>
  <c r="BP8215" i="10"/>
  <c r="BO8240" i="10"/>
  <c r="BP8365" i="10"/>
  <c r="BO8402" i="10"/>
  <c r="BP8409" i="10"/>
  <c r="BO8409" i="10"/>
  <c r="BP8480" i="10"/>
  <c r="BO8620" i="10"/>
  <c r="BO8627" i="10"/>
  <c r="BP8633" i="10"/>
  <c r="BO8640" i="10"/>
  <c r="BO8653" i="10"/>
  <c r="BP8653" i="10"/>
  <c r="BO9036" i="10"/>
  <c r="BP9036" i="10"/>
  <c r="BO9049" i="10"/>
  <c r="BO9055" i="10"/>
  <c r="BO9062" i="10"/>
  <c r="BP9075" i="10"/>
  <c r="BP9127" i="10"/>
  <c r="BO9127" i="10"/>
  <c r="BO9170" i="10"/>
  <c r="BO9184" i="10"/>
  <c r="BO9198" i="10"/>
  <c r="BP9497" i="10"/>
  <c r="BO9497" i="10"/>
  <c r="BP9731" i="10"/>
  <c r="BO9731" i="10"/>
  <c r="BO9827" i="10"/>
  <c r="BP9827" i="10"/>
  <c r="BO6810" i="10"/>
  <c r="BP6816" i="10"/>
  <c r="BP6827" i="10"/>
  <c r="BP6861" i="10"/>
  <c r="BO6918" i="10"/>
  <c r="BP6924" i="10"/>
  <c r="BO7025" i="10"/>
  <c r="BO7088" i="10"/>
  <c r="BO7100" i="10"/>
  <c r="BP7163" i="10"/>
  <c r="BP7273" i="10"/>
  <c r="BO7290" i="10"/>
  <c r="BO7296" i="10"/>
  <c r="BP7302" i="10"/>
  <c r="BO7325" i="10"/>
  <c r="BO7348" i="10"/>
  <c r="BO7397" i="10"/>
  <c r="BO7440" i="10"/>
  <c r="BP7531" i="10"/>
  <c r="BP7544" i="10"/>
  <c r="BP7580" i="10"/>
  <c r="BO7624" i="10"/>
  <c r="BP7719" i="10"/>
  <c r="BO7719" i="10"/>
  <c r="BP7745" i="10"/>
  <c r="BO7782" i="10"/>
  <c r="BO7841" i="10"/>
  <c r="BO7973" i="10"/>
  <c r="BP8061" i="10"/>
  <c r="BO8061" i="10"/>
  <c r="BO8074" i="10"/>
  <c r="BP8102" i="10"/>
  <c r="BO8195" i="10"/>
  <c r="BP8330" i="10"/>
  <c r="BO8337" i="10"/>
  <c r="BP8389" i="10"/>
  <c r="BO8689" i="10"/>
  <c r="BP8714" i="10"/>
  <c r="BO8714" i="10"/>
  <c r="BO8879" i="10"/>
  <c r="BO9098" i="10"/>
  <c r="BO9206" i="10"/>
  <c r="BP9206" i="10"/>
  <c r="BP9213" i="10"/>
  <c r="BO9213" i="10"/>
  <c r="BO9498" i="10"/>
  <c r="BP5892" i="10"/>
  <c r="BP5989" i="10"/>
  <c r="BP6102" i="10"/>
  <c r="BO6211" i="10"/>
  <c r="BP6222" i="10"/>
  <c r="BP6277" i="10"/>
  <c r="BP6332" i="10"/>
  <c r="BP6387" i="10"/>
  <c r="BO6393" i="10"/>
  <c r="BP6437" i="10"/>
  <c r="BP6459" i="10"/>
  <c r="BP6498" i="10"/>
  <c r="BO6614" i="10"/>
  <c r="BP6647" i="10"/>
  <c r="BP6782" i="10"/>
  <c r="BP6890" i="10"/>
  <c r="BP6935" i="10"/>
  <c r="BP6952" i="10"/>
  <c r="BP6997" i="10"/>
  <c r="BO7020" i="10"/>
  <c r="BO7042" i="10"/>
  <c r="BP7048" i="10"/>
  <c r="BO7077" i="10"/>
  <c r="BO7141" i="10"/>
  <c r="BO7146" i="10"/>
  <c r="BO7192" i="10"/>
  <c r="BO7210" i="10"/>
  <c r="BP7227" i="10"/>
  <c r="BP7262" i="10"/>
  <c r="BO7267" i="10"/>
  <c r="BO7331" i="10"/>
  <c r="BP7337" i="10"/>
  <c r="BO7373" i="10"/>
  <c r="BP7391" i="10"/>
  <c r="BO7428" i="10"/>
  <c r="BP7458" i="10"/>
  <c r="BO7525" i="10"/>
  <c r="BO7563" i="10"/>
  <c r="BO7618" i="10"/>
  <c r="BO7637" i="10"/>
  <c r="BO7651" i="10"/>
  <c r="BP7670" i="10"/>
  <c r="BP7776" i="10"/>
  <c r="BP7789" i="10"/>
  <c r="BO7795" i="10"/>
  <c r="BP7854" i="10"/>
  <c r="BP8055" i="10"/>
  <c r="BO8068" i="10"/>
  <c r="BP8081" i="10"/>
  <c r="BP8222" i="10"/>
  <c r="BP8241" i="10"/>
  <c r="BO8270" i="10"/>
  <c r="BP8290" i="10"/>
  <c r="BO8424" i="10"/>
  <c r="BP8481" i="10"/>
  <c r="BO8481" i="10"/>
  <c r="BP8502" i="10"/>
  <c r="BO8607" i="10"/>
  <c r="BP8654" i="10"/>
  <c r="BP8669" i="10"/>
  <c r="BO8696" i="10"/>
  <c r="BP8696" i="10"/>
  <c r="BO9149" i="10"/>
  <c r="BO9164" i="10"/>
  <c r="BP9714" i="10"/>
  <c r="BO9714" i="10"/>
  <c r="BP9774" i="10"/>
  <c r="BO9774" i="10"/>
  <c r="BP5642" i="10"/>
  <c r="BP5742" i="10"/>
  <c r="BP5842" i="10"/>
  <c r="BP5942" i="10"/>
  <c r="BP6042" i="10"/>
  <c r="BP6142" i="10"/>
  <c r="BP6292" i="10"/>
  <c r="BO6314" i="10"/>
  <c r="BP6357" i="10"/>
  <c r="BP6427" i="10"/>
  <c r="BP6497" i="10"/>
  <c r="BO6535" i="10"/>
  <c r="BP6562" i="10"/>
  <c r="BP6702" i="10"/>
  <c r="BO6756" i="10"/>
  <c r="BP6912" i="10"/>
  <c r="BO6977" i="10"/>
  <c r="BP7119" i="10"/>
  <c r="BO7152" i="10"/>
  <c r="BP7207" i="10"/>
  <c r="BO7235" i="10"/>
  <c r="BP7257" i="10"/>
  <c r="BP7312" i="10"/>
  <c r="BP7340" i="10"/>
  <c r="BO7375" i="10"/>
  <c r="BO7416" i="10"/>
  <c r="BP7445" i="10"/>
  <c r="BO7555" i="10"/>
  <c r="BO7584" i="10"/>
  <c r="BP7590" i="10"/>
  <c r="BO7596" i="10"/>
  <c r="BO7667" i="10"/>
  <c r="BP7725" i="10"/>
  <c r="BP7860" i="10"/>
  <c r="BP7950" i="10"/>
  <c r="BP8005" i="10"/>
  <c r="BP8044" i="10"/>
  <c r="BO8063" i="10"/>
  <c r="BP8063" i="10"/>
  <c r="BP8129" i="10"/>
  <c r="BO8129" i="10"/>
  <c r="BO8184" i="10"/>
  <c r="BP8355" i="10"/>
  <c r="BO8384" i="10"/>
  <c r="BP8384" i="10"/>
  <c r="BP8397" i="10"/>
  <c r="BO8397" i="10"/>
  <c r="BP8430" i="10"/>
  <c r="BP8510" i="10"/>
  <c r="BP8535" i="10"/>
  <c r="BP8549" i="10"/>
  <c r="BO8549" i="10"/>
  <c r="BP8616" i="10"/>
  <c r="BO8616" i="10"/>
  <c r="BO8657" i="10"/>
  <c r="BP8697" i="10"/>
  <c r="BP8990" i="10"/>
  <c r="BP9025" i="10"/>
  <c r="BO9025" i="10"/>
  <c r="BO9171" i="10"/>
  <c r="BP9171" i="10"/>
  <c r="BO9707" i="10"/>
  <c r="BP9707" i="10"/>
  <c r="BO9821" i="10"/>
  <c r="BO9918" i="10"/>
  <c r="BP9925" i="10"/>
  <c r="BO7737" i="10"/>
  <c r="BP7737" i="10"/>
  <c r="BO7767" i="10"/>
  <c r="BO8084" i="10"/>
  <c r="BO8109" i="10"/>
  <c r="BP8199" i="10"/>
  <c r="BO8199" i="10"/>
  <c r="BO8245" i="10"/>
  <c r="BO8271" i="10"/>
  <c r="BO8391" i="10"/>
  <c r="BP8411" i="10"/>
  <c r="BO8411" i="10"/>
  <c r="BO8891" i="10"/>
  <c r="BP8891" i="10"/>
  <c r="BP8957" i="10"/>
  <c r="BO8957" i="10"/>
  <c r="BO9478" i="10"/>
  <c r="BP9478" i="10"/>
  <c r="BP9683" i="10"/>
  <c r="BO9683" i="10"/>
  <c r="BO7726" i="10"/>
  <c r="BO7861" i="10"/>
  <c r="BP7974" i="10"/>
  <c r="BO7974" i="10"/>
  <c r="BO8457" i="10"/>
  <c r="BO8484" i="10"/>
  <c r="BO8490" i="10"/>
  <c r="BO8497" i="10"/>
  <c r="BP8590" i="10"/>
  <c r="BO8604" i="10"/>
  <c r="BP8685" i="10"/>
  <c r="BO8802" i="10"/>
  <c r="BP8839" i="10"/>
  <c r="BO8839" i="10"/>
  <c r="BP8852" i="10"/>
  <c r="BO9018" i="10"/>
  <c r="BO9165" i="10"/>
  <c r="BO9350" i="10"/>
  <c r="BO9503" i="10"/>
  <c r="BP9503" i="10"/>
  <c r="BP9660" i="10"/>
  <c r="BP9858" i="10"/>
  <c r="BP9910" i="10"/>
  <c r="BO7962" i="10"/>
  <c r="BO8038" i="10"/>
  <c r="BO8103" i="10"/>
  <c r="BP9005" i="10"/>
  <c r="BO9005" i="10"/>
  <c r="BP9280" i="10"/>
  <c r="BO9280" i="10"/>
  <c r="BP9464" i="10"/>
  <c r="BO9464" i="10"/>
  <c r="BO9553" i="10"/>
  <c r="BP9553" i="10"/>
  <c r="BP9610" i="10"/>
  <c r="BP9675" i="10"/>
  <c r="BP7603" i="10"/>
  <c r="BP7650" i="10"/>
  <c r="BP7720" i="10"/>
  <c r="BO7797" i="10"/>
  <c r="BO7814" i="10"/>
  <c r="BO7832" i="10"/>
  <c r="BP7844" i="10"/>
  <c r="BP7850" i="10"/>
  <c r="BP7885" i="10"/>
  <c r="BP7891" i="10"/>
  <c r="BO7933" i="10"/>
  <c r="BP7945" i="10"/>
  <c r="BP8026" i="10"/>
  <c r="BO8032" i="10"/>
  <c r="BP8046" i="10"/>
  <c r="BO8046" i="10"/>
  <c r="BP8117" i="10"/>
  <c r="BO8117" i="10"/>
  <c r="BP8160" i="10"/>
  <c r="BP8305" i="10"/>
  <c r="BO8311" i="10"/>
  <c r="BO8323" i="10"/>
  <c r="BO8437" i="10"/>
  <c r="BP8451" i="10"/>
  <c r="BP8591" i="10"/>
  <c r="BO8591" i="10"/>
  <c r="BP8679" i="10"/>
  <c r="BO8679" i="10"/>
  <c r="BO8878" i="10"/>
  <c r="BO8919" i="10"/>
  <c r="BO8925" i="10"/>
  <c r="BO8958" i="10"/>
  <c r="BO8998" i="10"/>
  <c r="BP9088" i="10"/>
  <c r="BO9123" i="10"/>
  <c r="BP9123" i="10"/>
  <c r="BP9152" i="10"/>
  <c r="BP9159" i="10"/>
  <c r="BO9312" i="10"/>
  <c r="BO9318" i="10"/>
  <c r="BP9318" i="10"/>
  <c r="BO9540" i="10"/>
  <c r="BP9588" i="10"/>
  <c r="BO9676" i="10"/>
  <c r="BP6687" i="10"/>
  <c r="BP6698" i="10"/>
  <c r="BP6822" i="10"/>
  <c r="BP6919" i="10"/>
  <c r="BP7032" i="10"/>
  <c r="BP7137" i="10"/>
  <c r="BP7297" i="10"/>
  <c r="BO7441" i="10"/>
  <c r="BP7475" i="10"/>
  <c r="BP7515" i="10"/>
  <c r="BO7585" i="10"/>
  <c r="BO7668" i="10"/>
  <c r="BP7679" i="10"/>
  <c r="BP7709" i="10"/>
  <c r="BO7738" i="10"/>
  <c r="BO7744" i="10"/>
  <c r="BO7780" i="10"/>
  <c r="BO7821" i="10"/>
  <c r="BP7862" i="10"/>
  <c r="BO7927" i="10"/>
  <c r="BP8039" i="10"/>
  <c r="BO8039" i="10"/>
  <c r="BP8085" i="10"/>
  <c r="BO8186" i="10"/>
  <c r="BP8193" i="10"/>
  <c r="BO8193" i="10"/>
  <c r="BP8201" i="10"/>
  <c r="BO8201" i="10"/>
  <c r="BP8226" i="10"/>
  <c r="BP8265" i="10"/>
  <c r="BP8350" i="10"/>
  <c r="BO8405" i="10"/>
  <c r="BP8585" i="10"/>
  <c r="BP8618" i="10"/>
  <c r="BO8618" i="10"/>
  <c r="BO8737" i="10"/>
  <c r="BO8744" i="10"/>
  <c r="BP8757" i="10"/>
  <c r="BO8853" i="10"/>
  <c r="BO8866" i="10"/>
  <c r="BP8866" i="10"/>
  <c r="BP8885" i="10"/>
  <c r="BP8931" i="10"/>
  <c r="BP9073" i="10"/>
  <c r="BP9116" i="10"/>
  <c r="BP9253" i="10"/>
  <c r="BO9273" i="10"/>
  <c r="BP9273" i="10"/>
  <c r="BP9300" i="10"/>
  <c r="BO9345" i="10"/>
  <c r="BP9547" i="10"/>
  <c r="BP9582" i="10"/>
  <c r="BO9582" i="10"/>
  <c r="BO9727" i="10"/>
  <c r="BP9727" i="10"/>
  <c r="BP9744" i="10"/>
  <c r="BO9744" i="10"/>
  <c r="BP6172" i="10"/>
  <c r="BP6272" i="10"/>
  <c r="BP6372" i="10"/>
  <c r="BP6472" i="10"/>
  <c r="BP6572" i="10"/>
  <c r="BP6672" i="10"/>
  <c r="BP6772" i="10"/>
  <c r="BP6872" i="10"/>
  <c r="BP6972" i="10"/>
  <c r="BP7072" i="10"/>
  <c r="BP7172" i="10"/>
  <c r="BP7272" i="10"/>
  <c r="BO7379" i="10"/>
  <c r="BO7412" i="10"/>
  <c r="BP7517" i="10"/>
  <c r="BP7568" i="10"/>
  <c r="BP7602" i="10"/>
  <c r="BO7625" i="10"/>
  <c r="BP7715" i="10"/>
  <c r="BP7749" i="10"/>
  <c r="BP7805" i="10"/>
  <c r="BP7940" i="10"/>
  <c r="BO7969" i="10"/>
  <c r="BP7980" i="10"/>
  <c r="BO7980" i="10"/>
  <c r="BP8205" i="10"/>
  <c r="BO8284" i="10"/>
  <c r="BP8314" i="10"/>
  <c r="BO8314" i="10"/>
  <c r="BO8357" i="10"/>
  <c r="BP8415" i="10"/>
  <c r="BO8439" i="10"/>
  <c r="BP8475" i="10"/>
  <c r="BP8524" i="10"/>
  <c r="BO8592" i="10"/>
  <c r="BP8610" i="10"/>
  <c r="BP8629" i="10"/>
  <c r="BP8765" i="10"/>
  <c r="BP8888" i="10"/>
  <c r="BO8888" i="10"/>
  <c r="BO8921" i="10"/>
  <c r="BP8921" i="10"/>
  <c r="BP9039" i="10"/>
  <c r="BP9058" i="10"/>
  <c r="BO9058" i="10"/>
  <c r="BP9185" i="10"/>
  <c r="BO9185" i="10"/>
  <c r="BO9436" i="10"/>
  <c r="BP9487" i="10"/>
  <c r="BO9487" i="10"/>
  <c r="BP9599" i="10"/>
  <c r="BO9599" i="10"/>
  <c r="BO9695" i="10"/>
  <c r="BP9695" i="10"/>
  <c r="BO9792" i="10"/>
  <c r="BO9822" i="10"/>
  <c r="BO7981" i="10"/>
  <c r="BO8040" i="10"/>
  <c r="BO8784" i="10"/>
  <c r="BP8850" i="10"/>
  <c r="BO8850" i="10"/>
  <c r="BP9134" i="10"/>
  <c r="BO9134" i="10"/>
  <c r="BP9889" i="10"/>
  <c r="BO9889" i="10"/>
  <c r="BP8034" i="10"/>
  <c r="BO8034" i="10"/>
  <c r="BO8082" i="10"/>
  <c r="BO8242" i="10"/>
  <c r="BO8315" i="10"/>
  <c r="BP8345" i="10"/>
  <c r="BP8422" i="10"/>
  <c r="BO8422" i="10"/>
  <c r="BP8476" i="10"/>
  <c r="BO8476" i="10"/>
  <c r="BO8605" i="10"/>
  <c r="BO8844" i="10"/>
  <c r="BO9374" i="10"/>
  <c r="BP9374" i="10"/>
  <c r="BP9472" i="10"/>
  <c r="BO9472" i="10"/>
  <c r="BP9510" i="10"/>
  <c r="BO9510" i="10"/>
  <c r="BO9524" i="10"/>
  <c r="BO9688" i="10"/>
  <c r="BO9696" i="10"/>
  <c r="BP9814" i="10"/>
  <c r="BO9814" i="10"/>
  <c r="BP8088" i="10"/>
  <c r="BO8088" i="10"/>
  <c r="BO8142" i="10"/>
  <c r="BP8142" i="10"/>
  <c r="BP8574" i="10"/>
  <c r="BO8574" i="10"/>
  <c r="BO9737" i="10"/>
  <c r="BP9755" i="10"/>
  <c r="BO9755" i="10"/>
  <c r="BP9785" i="10"/>
  <c r="BO9793" i="10"/>
  <c r="BP9793" i="10"/>
  <c r="BP7947" i="10"/>
  <c r="BP8047" i="10"/>
  <c r="BP8130" i="10"/>
  <c r="BO8188" i="10"/>
  <c r="BO8273" i="10"/>
  <c r="BP8285" i="10"/>
  <c r="BP8352" i="10"/>
  <c r="BO8352" i="10"/>
  <c r="BO8375" i="10"/>
  <c r="BP8410" i="10"/>
  <c r="BO8416" i="10"/>
  <c r="BP8440" i="10"/>
  <c r="BP8489" i="10"/>
  <c r="BO8495" i="10"/>
  <c r="BP8624" i="10"/>
  <c r="BO8624" i="10"/>
  <c r="BO8643" i="10"/>
  <c r="BP8661" i="10"/>
  <c r="BP8680" i="10"/>
  <c r="BP8716" i="10"/>
  <c r="BP8778" i="10"/>
  <c r="BO8803" i="10"/>
  <c r="BO8821" i="10"/>
  <c r="BP8821" i="10"/>
  <c r="BO8838" i="10"/>
  <c r="BO8908" i="10"/>
  <c r="BP8915" i="10"/>
  <c r="BP9033" i="10"/>
  <c r="BO9033" i="10"/>
  <c r="BO9087" i="10"/>
  <c r="BP9121" i="10"/>
  <c r="BO9128" i="10"/>
  <c r="BO9148" i="10"/>
  <c r="BP9166" i="10"/>
  <c r="BP9402" i="10"/>
  <c r="BP9496" i="10"/>
  <c r="BO9681" i="10"/>
  <c r="BO9721" i="10"/>
  <c r="BO9738" i="10"/>
  <c r="BP9738" i="10"/>
  <c r="BP7047" i="10"/>
  <c r="BP7147" i="10"/>
  <c r="BP7247" i="10"/>
  <c r="BO7491" i="10"/>
  <c r="BP7530" i="10"/>
  <c r="BP7547" i="10"/>
  <c r="BP7575" i="10"/>
  <c r="BP7615" i="10"/>
  <c r="BO7621" i="10"/>
  <c r="BP7722" i="10"/>
  <c r="BP7790" i="10"/>
  <c r="BP7846" i="10"/>
  <c r="BP7880" i="10"/>
  <c r="BP7964" i="10"/>
  <c r="BO7970" i="10"/>
  <c r="BO8012" i="10"/>
  <c r="BP8165" i="10"/>
  <c r="BP8249" i="10"/>
  <c r="BP8303" i="10"/>
  <c r="BO8303" i="10"/>
  <c r="BP8346" i="10"/>
  <c r="BP8370" i="10"/>
  <c r="BO8513" i="10"/>
  <c r="BO8568" i="10"/>
  <c r="BP8710" i="10"/>
  <c r="BP8735" i="10"/>
  <c r="BP8754" i="10"/>
  <c r="BO8754" i="10"/>
  <c r="BP8815" i="10"/>
  <c r="BP8870" i="10"/>
  <c r="BP8876" i="10"/>
  <c r="BP8902" i="10"/>
  <c r="BO8973" i="10"/>
  <c r="BP8973" i="10"/>
  <c r="BP8986" i="10"/>
  <c r="BP9102" i="10"/>
  <c r="BO9102" i="10"/>
  <c r="BO9115" i="10"/>
  <c r="BP9187" i="10"/>
  <c r="BO9187" i="10"/>
  <c r="BO9367" i="10"/>
  <c r="BP9375" i="10"/>
  <c r="BO9473" i="10"/>
  <c r="BP9511" i="10"/>
  <c r="BP9658" i="10"/>
  <c r="BP7395" i="10"/>
  <c r="BP7495" i="10"/>
  <c r="BP7640" i="10"/>
  <c r="BO7705" i="10"/>
  <c r="BP7775" i="10"/>
  <c r="BP7845" i="10"/>
  <c r="BP7915" i="10"/>
  <c r="BP7926" i="10"/>
  <c r="BP8050" i="10"/>
  <c r="BP8147" i="10"/>
  <c r="BP8260" i="10"/>
  <c r="BP8465" i="10"/>
  <c r="BP8530" i="10"/>
  <c r="BO8641" i="10"/>
  <c r="BP8641" i="10"/>
  <c r="BO8720" i="10"/>
  <c r="BO8934" i="10"/>
  <c r="BO8946" i="10"/>
  <c r="BP8946" i="10"/>
  <c r="BO8959" i="10"/>
  <c r="BP8965" i="10"/>
  <c r="BO8965" i="10"/>
  <c r="BP9020" i="10"/>
  <c r="BO9052" i="10"/>
  <c r="BP9052" i="10"/>
  <c r="BO9085" i="10"/>
  <c r="BP9214" i="10"/>
  <c r="BO9386" i="10"/>
  <c r="BP9733" i="10"/>
  <c r="BO9733" i="10"/>
  <c r="BP9881" i="10"/>
  <c r="BO8811" i="10"/>
  <c r="BP8811" i="10"/>
  <c r="BP8910" i="10"/>
  <c r="BO8910" i="10"/>
  <c r="BO9215" i="10"/>
  <c r="BP9215" i="10"/>
  <c r="BO9426" i="10"/>
  <c r="BP9426" i="10"/>
  <c r="BP9639" i="10"/>
  <c r="BO9639" i="10"/>
  <c r="BP7975" i="10"/>
  <c r="BP8045" i="10"/>
  <c r="BP8115" i="10"/>
  <c r="BP8126" i="10"/>
  <c r="BO8185" i="10"/>
  <c r="BO8196" i="10"/>
  <c r="BO8212" i="10"/>
  <c r="BP8250" i="10"/>
  <c r="BO8255" i="10"/>
  <c r="BO8266" i="10"/>
  <c r="BO8282" i="10"/>
  <c r="BO8293" i="10"/>
  <c r="BO8309" i="10"/>
  <c r="BO8325" i="10"/>
  <c r="BO8336" i="10"/>
  <c r="BP8347" i="10"/>
  <c r="BO8390" i="10"/>
  <c r="BO8433" i="10"/>
  <c r="BP8460" i="10"/>
  <c r="BO8471" i="10"/>
  <c r="BO8487" i="10"/>
  <c r="BO8503" i="10"/>
  <c r="BO8519" i="10"/>
  <c r="BP8525" i="10"/>
  <c r="BO8547" i="10"/>
  <c r="BP8580" i="10"/>
  <c r="BO8613" i="10"/>
  <c r="BO8675" i="10"/>
  <c r="BO8692" i="10"/>
  <c r="BO8760" i="10"/>
  <c r="BO8782" i="10"/>
  <c r="BO8874" i="10"/>
  <c r="BP8880" i="10"/>
  <c r="BO8940" i="10"/>
  <c r="BO8978" i="10"/>
  <c r="BP8984" i="10"/>
  <c r="BO9014" i="10"/>
  <c r="BP9040" i="10"/>
  <c r="BO9040" i="10"/>
  <c r="BP9099" i="10"/>
  <c r="BO9328" i="10"/>
  <c r="BP9328" i="10"/>
  <c r="BO9545" i="10"/>
  <c r="BP9742" i="10"/>
  <c r="BO9742" i="10"/>
  <c r="BO9780" i="10"/>
  <c r="BP9801" i="10"/>
  <c r="BO9801" i="10"/>
  <c r="BP9815" i="10"/>
  <c r="BO8121" i="10"/>
  <c r="BO8342" i="10"/>
  <c r="BO8542" i="10"/>
  <c r="BP8664" i="10"/>
  <c r="BP8681" i="10"/>
  <c r="BP8771" i="10"/>
  <c r="BO8777" i="10"/>
  <c r="BP8794" i="10"/>
  <c r="BP9111" i="10"/>
  <c r="BP9188" i="10"/>
  <c r="BO9188" i="10"/>
  <c r="BP9265" i="10"/>
  <c r="BP9278" i="10"/>
  <c r="BO9291" i="10"/>
  <c r="BP9347" i="10"/>
  <c r="BO9347" i="10"/>
  <c r="BP9353" i="10"/>
  <c r="BP9365" i="10"/>
  <c r="BO9365" i="10"/>
  <c r="BO9533" i="10"/>
  <c r="BO9539" i="10"/>
  <c r="BO9559" i="10"/>
  <c r="BP9566" i="10"/>
  <c r="BP9580" i="10"/>
  <c r="BO9773" i="10"/>
  <c r="BO9787" i="10"/>
  <c r="BO9034" i="10"/>
  <c r="BO9100" i="10"/>
  <c r="BP9125" i="10"/>
  <c r="BO9125" i="10"/>
  <c r="BO9252" i="10"/>
  <c r="BP9285" i="10"/>
  <c r="BP9322" i="10"/>
  <c r="BO9322" i="10"/>
  <c r="BO9476" i="10"/>
  <c r="BP9751" i="10"/>
  <c r="BP7370" i="10"/>
  <c r="BP7470" i="10"/>
  <c r="BP7550" i="10"/>
  <c r="BP7647" i="10"/>
  <c r="BP7760" i="10"/>
  <c r="BP7965" i="10"/>
  <c r="BP8035" i="10"/>
  <c r="BP8089" i="10"/>
  <c r="BP8105" i="10"/>
  <c r="BP8170" i="10"/>
  <c r="BP8310" i="10"/>
  <c r="BO8321" i="10"/>
  <c r="BP8380" i="10"/>
  <c r="BP8520" i="10"/>
  <c r="BO8559" i="10"/>
  <c r="BP8636" i="10"/>
  <c r="BP8665" i="10"/>
  <c r="BO8699" i="10"/>
  <c r="BP8721" i="10"/>
  <c r="BO8750" i="10"/>
  <c r="BP8851" i="10"/>
  <c r="BP8869" i="10"/>
  <c r="BP8911" i="10"/>
  <c r="BO8961" i="10"/>
  <c r="BP8961" i="10"/>
  <c r="BO9112" i="10"/>
  <c r="BP9112" i="10"/>
  <c r="BP9373" i="10"/>
  <c r="BO9373" i="10"/>
  <c r="BO9420" i="10"/>
  <c r="BP9434" i="10"/>
  <c r="BO9434" i="10"/>
  <c r="BO9449" i="10"/>
  <c r="BP9663" i="10"/>
  <c r="BO9663" i="10"/>
  <c r="BO9718" i="10"/>
  <c r="BO9752" i="10"/>
  <c r="BP9752" i="10"/>
  <c r="BP9853" i="10"/>
  <c r="BO9853" i="10"/>
  <c r="BP7600" i="10"/>
  <c r="BP7700" i="10"/>
  <c r="BP7800" i="10"/>
  <c r="BP7900" i="10"/>
  <c r="BP8000" i="10"/>
  <c r="BP8100" i="10"/>
  <c r="BP8200" i="10"/>
  <c r="BP8300" i="10"/>
  <c r="BP8400" i="10"/>
  <c r="BP8500" i="10"/>
  <c r="BP8600" i="10"/>
  <c r="BP8799" i="10"/>
  <c r="BP9118" i="10"/>
  <c r="BO9118" i="10"/>
  <c r="BP9351" i="10"/>
  <c r="BP9383" i="10"/>
  <c r="BP9483" i="10"/>
  <c r="BP9531" i="10"/>
  <c r="BO9531" i="10"/>
  <c r="BP9747" i="10"/>
  <c r="BO9775" i="10"/>
  <c r="BP9919" i="10"/>
  <c r="BO9978" i="10"/>
  <c r="BP9978" i="10"/>
  <c r="BP9340" i="10"/>
  <c r="BP9437" i="10"/>
  <c r="BO9437" i="10"/>
  <c r="BP9470" i="10"/>
  <c r="BO9883" i="10"/>
  <c r="BP9883" i="10"/>
  <c r="BP9898" i="10"/>
  <c r="BO9017" i="10"/>
  <c r="BO9077" i="10"/>
  <c r="BO9083" i="10"/>
  <c r="BO9197" i="10"/>
  <c r="BO9203" i="10"/>
  <c r="BO9262" i="10"/>
  <c r="BO9268" i="10"/>
  <c r="BP9268" i="10"/>
  <c r="BP9286" i="10"/>
  <c r="BO9335" i="10"/>
  <c r="BP9417" i="10"/>
  <c r="BP9430" i="10"/>
  <c r="BP9457" i="10"/>
  <c r="BP9484" i="10"/>
  <c r="BO9715" i="10"/>
  <c r="BO9748" i="10"/>
  <c r="BO9876" i="10"/>
  <c r="BP9912" i="10"/>
  <c r="BO9912" i="10"/>
  <c r="BP8899" i="10"/>
  <c r="BO8932" i="10"/>
  <c r="BO8943" i="10"/>
  <c r="BP8988" i="10"/>
  <c r="BP9000" i="10"/>
  <c r="BO9023" i="10"/>
  <c r="BP9059" i="10"/>
  <c r="BO9089" i="10"/>
  <c r="BP9101" i="10"/>
  <c r="BP9144" i="10"/>
  <c r="BP9150" i="10"/>
  <c r="BO9150" i="10"/>
  <c r="BP9228" i="10"/>
  <c r="BP9499" i="10"/>
  <c r="BO9611" i="10"/>
  <c r="BO9708" i="10"/>
  <c r="BP9740" i="10"/>
  <c r="BO9740" i="10"/>
  <c r="BP9756" i="10"/>
  <c r="BO9763" i="10"/>
  <c r="BP9942" i="10"/>
  <c r="BO9942" i="10"/>
  <c r="BP8575" i="10"/>
  <c r="BO8741" i="10"/>
  <c r="BP8741" i="10"/>
  <c r="BO8894" i="10"/>
  <c r="BP8971" i="10"/>
  <c r="BO8977" i="10"/>
  <c r="BP9071" i="10"/>
  <c r="BO9275" i="10"/>
  <c r="BO9281" i="10"/>
  <c r="BP9293" i="10"/>
  <c r="BO9305" i="10"/>
  <c r="BP9371" i="10"/>
  <c r="BO9371" i="10"/>
  <c r="BP9438" i="10"/>
  <c r="BP9465" i="10"/>
  <c r="BP9485" i="10"/>
  <c r="BO9485" i="10"/>
  <c r="BO9579" i="10"/>
  <c r="BO9612" i="10"/>
  <c r="BP9612" i="10"/>
  <c r="BP9642" i="10"/>
  <c r="BO9657" i="10"/>
  <c r="BO9672" i="10"/>
  <c r="BP9672" i="10"/>
  <c r="BP9716" i="10"/>
  <c r="BO9716" i="10"/>
  <c r="BO9725" i="10"/>
  <c r="BO9732" i="10"/>
  <c r="BP9834" i="10"/>
  <c r="BP9884" i="10"/>
  <c r="BO9884" i="10"/>
  <c r="BO9892" i="10"/>
  <c r="BP8999" i="10"/>
  <c r="BP9220" i="10"/>
  <c r="BO9248" i="10"/>
  <c r="BP9248" i="10"/>
  <c r="BP9331" i="10"/>
  <c r="BP9414" i="10"/>
  <c r="BP9441" i="10"/>
  <c r="BP9460" i="10"/>
  <c r="BO9493" i="10"/>
  <c r="BP9525" i="10"/>
  <c r="BO9525" i="10"/>
  <c r="BP9575" i="10"/>
  <c r="BP9622" i="10"/>
  <c r="BP9677" i="10"/>
  <c r="BO9769" i="10"/>
  <c r="BP9809" i="10"/>
  <c r="BO9993" i="10"/>
  <c r="BP9199" i="10"/>
  <c r="BO9326" i="10"/>
  <c r="BP9384" i="10"/>
  <c r="BO9403" i="10"/>
  <c r="BO9461" i="10"/>
  <c r="BP9461" i="10"/>
  <c r="BP9576" i="10"/>
  <c r="BP9623" i="10"/>
  <c r="BP9630" i="10"/>
  <c r="BP9664" i="10"/>
  <c r="BO9671" i="10"/>
  <c r="BP9818" i="10"/>
  <c r="BO9032" i="10"/>
  <c r="BO9048" i="10"/>
  <c r="BO9935" i="10"/>
  <c r="BO9027" i="10"/>
  <c r="BO9043" i="10"/>
  <c r="BP9086" i="10"/>
  <c r="BO9097" i="10"/>
  <c r="BO9113" i="10"/>
  <c r="BP9156" i="10"/>
  <c r="BO9167" i="10"/>
  <c r="BO9210" i="10"/>
  <c r="BP9221" i="10"/>
  <c r="BO9227" i="10"/>
  <c r="BP9243" i="10"/>
  <c r="BO9287" i="10"/>
  <c r="BO9332" i="10"/>
  <c r="BP9343" i="10"/>
  <c r="BP9422" i="10"/>
  <c r="BO9422" i="10"/>
  <c r="BO9481" i="10"/>
  <c r="BO9501" i="10"/>
  <c r="BP9507" i="10"/>
  <c r="BO9507" i="10"/>
  <c r="BO9514" i="10"/>
  <c r="BP9597" i="10"/>
  <c r="BO9645" i="10"/>
  <c r="BO9699" i="10"/>
  <c r="BP9735" i="10"/>
  <c r="BO9735" i="10"/>
  <c r="BO9790" i="10"/>
  <c r="BP9819" i="10"/>
  <c r="BO9819" i="10"/>
  <c r="BO9840" i="10"/>
  <c r="BO9865" i="10"/>
  <c r="BP9865" i="10"/>
  <c r="BP9081" i="10"/>
  <c r="BO9178" i="10"/>
  <c r="BP9238" i="10"/>
  <c r="BO9397" i="10"/>
  <c r="BO9429" i="10"/>
  <c r="BP9462" i="10"/>
  <c r="BO9462" i="10"/>
  <c r="BO9494" i="10"/>
  <c r="BP9577" i="10"/>
  <c r="BO9577" i="10"/>
  <c r="BP9631" i="10"/>
  <c r="BO9631" i="10"/>
  <c r="BO9659" i="10"/>
  <c r="BP9685" i="10"/>
  <c r="BP9743" i="10"/>
  <c r="BP9811" i="10"/>
  <c r="BP9833" i="10"/>
  <c r="BO9859" i="10"/>
  <c r="BP9916" i="10"/>
  <c r="BP9943" i="10"/>
  <c r="BO9943" i="10"/>
  <c r="BP9226" i="10"/>
  <c r="BP9380" i="10"/>
  <c r="BP9563" i="10"/>
  <c r="BP9669" i="10"/>
  <c r="BO9689" i="10"/>
  <c r="BP9836" i="10"/>
  <c r="BP9880" i="10"/>
  <c r="BP9980" i="10"/>
  <c r="BP9797" i="10"/>
  <c r="BP9874" i="10"/>
  <c r="BP9887" i="10"/>
  <c r="BP9901" i="10"/>
  <c r="BP9913" i="10"/>
  <c r="BP9967" i="10"/>
  <c r="BP9981" i="10"/>
  <c r="BP9830" i="10"/>
  <c r="BO9856" i="10"/>
  <c r="BO9907" i="10"/>
  <c r="BP9974" i="10"/>
  <c r="BO9746" i="10"/>
  <c r="BP9779" i="10"/>
  <c r="BO9824" i="10"/>
  <c r="BP9831" i="10"/>
  <c r="BO9831" i="10"/>
  <c r="BO9862" i="10"/>
  <c r="BO9875" i="10"/>
  <c r="BP9914" i="10"/>
  <c r="BO9914" i="10"/>
  <c r="BO9948" i="10"/>
  <c r="BO9810" i="10"/>
  <c r="BO9975" i="10"/>
  <c r="BP9975" i="10"/>
  <c r="BP9988" i="10"/>
  <c r="BO9988" i="10"/>
  <c r="BP9530" i="10"/>
  <c r="BO9536" i="10"/>
  <c r="BP9565" i="10"/>
  <c r="BP9594" i="10"/>
  <c r="BO9601" i="10"/>
  <c r="BP9697" i="10"/>
  <c r="BP9709" i="10"/>
  <c r="BP9764" i="10"/>
  <c r="BO9794" i="10"/>
  <c r="BO9926" i="10"/>
  <c r="BP9932" i="10"/>
  <c r="BO9613" i="10"/>
  <c r="BP9728" i="10"/>
  <c r="BO9728" i="10"/>
  <c r="BO9896" i="10"/>
  <c r="BO9939" i="10"/>
  <c r="BP9404" i="10"/>
  <c r="BP9450" i="10"/>
  <c r="BP9560" i="10"/>
  <c r="BP9655" i="10"/>
  <c r="BP9710" i="10"/>
  <c r="BO9759" i="10"/>
  <c r="BP9783" i="10"/>
  <c r="BO9813" i="10"/>
  <c r="BP9837" i="10"/>
  <c r="BO9927" i="10"/>
  <c r="BP9537" i="10"/>
  <c r="BO9537" i="10"/>
  <c r="BP9589" i="10"/>
  <c r="BO9589" i="10"/>
  <c r="BP9410" i="10"/>
  <c r="BO9410" i="10"/>
  <c r="BP9445" i="10"/>
  <c r="BP9480" i="10"/>
  <c r="BP9520" i="10"/>
  <c r="BO9578" i="10"/>
  <c r="BP9614" i="10"/>
  <c r="BO9649" i="10"/>
  <c r="BP9656" i="10"/>
  <c r="BO9686" i="10"/>
  <c r="BO9717" i="10"/>
  <c r="BP9717" i="10"/>
  <c r="BP9723" i="10"/>
  <c r="BO9777" i="10"/>
  <c r="BP9879" i="10"/>
  <c r="BP9897" i="10"/>
  <c r="BP9921" i="10"/>
  <c r="BO9940" i="10"/>
  <c r="BP9983" i="10"/>
  <c r="BO9995" i="10"/>
  <c r="BP9370" i="10"/>
  <c r="BP9468" i="10"/>
  <c r="BO9638" i="10"/>
  <c r="BO9644" i="10"/>
  <c r="BP9692" i="10"/>
  <c r="BO9705" i="10"/>
  <c r="BO9796" i="10"/>
  <c r="BO9844" i="10"/>
  <c r="BO9915" i="10"/>
  <c r="BO9965" i="10"/>
  <c r="BP9415" i="10"/>
  <c r="BP9515" i="10"/>
  <c r="BO9650" i="10"/>
  <c r="BP9799" i="10"/>
  <c r="BP9843" i="10"/>
  <c r="BP9904" i="10"/>
  <c r="BP9989" i="10"/>
  <c r="BP10001" i="10"/>
  <c r="BP9405" i="10"/>
  <c r="BP9505" i="10"/>
  <c r="BP9584" i="10"/>
  <c r="BO9750" i="10"/>
  <c r="BP9899" i="10"/>
  <c r="BO9949" i="10"/>
  <c r="BO9955" i="10"/>
  <c r="BP9984" i="10"/>
  <c r="BP9395" i="10"/>
  <c r="BP9495" i="10"/>
  <c r="BP9634" i="10"/>
  <c r="BP9684" i="10"/>
  <c r="BO9850" i="10"/>
  <c r="BO9596" i="10"/>
  <c r="BO9734" i="10"/>
  <c r="BO9817" i="10"/>
  <c r="BP9654" i="10"/>
  <c r="BP9754" i="10"/>
  <c r="BP9854" i="10"/>
  <c r="BP9954" i="10"/>
  <c r="BP9944" i="10"/>
  <c r="BP9934" i="10"/>
  <c r="BP9629" i="10"/>
  <c r="BP9729" i="10"/>
  <c r="BP9829" i="10"/>
  <c r="BP9929" i="10"/>
  <c r="BP4" i="10" l="1"/>
  <c r="I17" i="6"/>
  <c r="I14" i="2"/>
  <c r="K2" i="2" s="1"/>
  <c r="M2" i="2" s="1"/>
  <c r="I2" i="2"/>
  <c r="C3" i="2"/>
  <c r="I16" i="2"/>
  <c r="I18" i="2"/>
  <c r="J18" i="2" s="1"/>
  <c r="C2" i="2"/>
  <c r="I17" i="2"/>
  <c r="J17" i="2" s="1"/>
  <c r="I19" i="2"/>
  <c r="J19" i="2" s="1"/>
  <c r="J20" i="2"/>
  <c r="F20" i="2"/>
  <c r="H19" i="2"/>
  <c r="G19" i="2"/>
  <c r="F19" i="2"/>
  <c r="H18" i="2"/>
  <c r="G18" i="2"/>
  <c r="F18" i="2"/>
  <c r="H17" i="2"/>
  <c r="G17" i="2"/>
  <c r="F17" i="2"/>
  <c r="E3" i="2"/>
  <c r="H16" i="2"/>
  <c r="E2" i="2"/>
  <c r="G16" i="2"/>
  <c r="F16" i="2"/>
  <c r="H3" i="2"/>
  <c r="H15" i="2"/>
  <c r="H2" i="2"/>
  <c r="F15" i="2"/>
  <c r="G15" i="2"/>
  <c r="B2" i="13"/>
  <c r="J16" i="2"/>
  <c r="J15" i="2"/>
  <c r="I20" i="6"/>
  <c r="I19" i="6"/>
  <c r="J140" i="6"/>
  <c r="R140" i="6" s="1"/>
  <c r="I16" i="6"/>
  <c r="I13" i="6"/>
  <c r="I9" i="6"/>
  <c r="J30" i="6"/>
  <c r="M30" i="6" s="1"/>
  <c r="J94" i="6"/>
  <c r="R94" i="6" s="1"/>
  <c r="J35" i="6"/>
  <c r="J104" i="6"/>
  <c r="R104" i="6" s="1"/>
  <c r="J28" i="6"/>
  <c r="R28" i="6" s="1"/>
  <c r="J92" i="6"/>
  <c r="M92" i="6" s="1"/>
  <c r="I15" i="6"/>
  <c r="J97" i="6"/>
  <c r="M97" i="6" s="1"/>
  <c r="J22" i="6"/>
  <c r="R22" i="6" s="1"/>
  <c r="I18" i="6"/>
  <c r="J102" i="6"/>
  <c r="M102" i="6" s="1"/>
  <c r="I4" i="6"/>
  <c r="I11" i="6"/>
  <c r="I138" i="6"/>
  <c r="O138" i="6" s="1"/>
  <c r="J131" i="6"/>
  <c r="M131" i="6" s="1"/>
  <c r="J133" i="6"/>
  <c r="M133" i="6" s="1"/>
  <c r="J141" i="6"/>
  <c r="R141" i="6" s="1"/>
  <c r="J95" i="6"/>
  <c r="M95" i="6" s="1"/>
  <c r="J138" i="6"/>
  <c r="M138" i="6" s="1"/>
  <c r="J128" i="6"/>
  <c r="R128" i="6" s="1"/>
  <c r="I128" i="6"/>
  <c r="O128" i="6" s="1"/>
  <c r="J101" i="6"/>
  <c r="M101" i="6" s="1"/>
  <c r="I116" i="6"/>
  <c r="T116" i="6" s="1"/>
  <c r="M139" i="6"/>
  <c r="J105" i="6"/>
  <c r="M105" i="6" s="1"/>
  <c r="I112" i="6"/>
  <c r="O112" i="6" s="1"/>
  <c r="J103" i="6"/>
  <c r="M103" i="6" s="1"/>
  <c r="J90" i="6"/>
  <c r="R90" i="6" s="1"/>
  <c r="I14" i="6"/>
  <c r="I110" i="6"/>
  <c r="T110" i="6" s="1"/>
  <c r="J98" i="6"/>
  <c r="R98" i="6" s="1"/>
  <c r="I10" i="6"/>
  <c r="R74" i="6"/>
  <c r="J134" i="6"/>
  <c r="M134" i="6" s="1"/>
  <c r="J15" i="6"/>
  <c r="I135" i="6"/>
  <c r="O135" i="6" s="1"/>
  <c r="I133" i="6"/>
  <c r="O133" i="6" s="1"/>
  <c r="I140" i="6"/>
  <c r="T140" i="6" s="1"/>
  <c r="I126" i="6"/>
  <c r="O126" i="6" s="1"/>
  <c r="J11" i="6"/>
  <c r="I132" i="6"/>
  <c r="T132" i="6" s="1"/>
  <c r="J79" i="6"/>
  <c r="M79" i="6" s="1"/>
  <c r="I129" i="6"/>
  <c r="T129" i="6" s="1"/>
  <c r="I118" i="6"/>
  <c r="O118" i="6" s="1"/>
  <c r="I142" i="6"/>
  <c r="T142" i="6" s="1"/>
  <c r="I122" i="6"/>
  <c r="T122" i="6" s="1"/>
  <c r="I139" i="6"/>
  <c r="T139" i="6" s="1"/>
  <c r="J142" i="6"/>
  <c r="M142" i="6" s="1"/>
  <c r="I136" i="6"/>
  <c r="T136" i="6" s="1"/>
  <c r="I6" i="6"/>
  <c r="I109" i="6"/>
  <c r="T109" i="6" s="1"/>
  <c r="J126" i="6"/>
  <c r="R126" i="6" s="1"/>
  <c r="I130" i="6"/>
  <c r="O130" i="6" s="1"/>
  <c r="I8" i="6"/>
  <c r="I115" i="6"/>
  <c r="T115" i="6" s="1"/>
  <c r="J125" i="6"/>
  <c r="M125" i="6" s="1"/>
  <c r="I12" i="6"/>
  <c r="I108" i="6"/>
  <c r="T108" i="6" s="1"/>
  <c r="I149" i="6"/>
  <c r="T149" i="6" s="1"/>
  <c r="J8" i="6"/>
  <c r="J20" i="6"/>
  <c r="J135" i="6"/>
  <c r="R135" i="6" s="1"/>
  <c r="I113" i="6"/>
  <c r="O113" i="6" s="1"/>
  <c r="J89" i="6"/>
  <c r="R89" i="6" s="1"/>
  <c r="J19" i="6"/>
  <c r="J84" i="6"/>
  <c r="R84" i="6" s="1"/>
  <c r="J80" i="6"/>
  <c r="R80" i="6" s="1"/>
  <c r="J77" i="6"/>
  <c r="R77" i="6" s="1"/>
  <c r="J16" i="6"/>
  <c r="J10" i="6"/>
  <c r="J13" i="6"/>
  <c r="J129" i="6"/>
  <c r="M129" i="6" s="1"/>
  <c r="I119" i="6"/>
  <c r="O119" i="6" s="1"/>
  <c r="J4" i="6"/>
  <c r="J6" i="6"/>
  <c r="J9" i="6"/>
  <c r="J127" i="6"/>
  <c r="M127" i="6" s="1"/>
  <c r="J32" i="6"/>
  <c r="M32" i="6" s="1"/>
  <c r="I114" i="6"/>
  <c r="T114" i="6" s="1"/>
  <c r="J12" i="6"/>
  <c r="J132" i="6"/>
  <c r="M132" i="6" s="1"/>
  <c r="J37" i="6"/>
  <c r="M37" i="6" s="1"/>
  <c r="I123" i="6"/>
  <c r="T123" i="6" s="1"/>
  <c r="J137" i="6"/>
  <c r="M137" i="6" s="1"/>
  <c r="J27" i="6"/>
  <c r="R27" i="6" s="1"/>
  <c r="J18" i="6"/>
  <c r="J23" i="6"/>
  <c r="R23" i="6" s="1"/>
  <c r="J21" i="6"/>
  <c r="R21" i="6" s="1"/>
  <c r="S21" i="6" s="1"/>
  <c r="I117" i="6"/>
  <c r="T117" i="6" s="1"/>
  <c r="I131" i="6"/>
  <c r="O131" i="6" s="1"/>
  <c r="I159" i="6"/>
  <c r="T159" i="6" s="1"/>
  <c r="I5" i="6"/>
  <c r="I120" i="6"/>
  <c r="T120" i="6" s="1"/>
  <c r="G20" i="2"/>
  <c r="H20" i="2"/>
  <c r="J43" i="7"/>
  <c r="E43" i="7" s="1"/>
  <c r="I4" i="10"/>
  <c r="K60" i="7"/>
  <c r="E60" i="7" s="1"/>
  <c r="J13" i="7"/>
  <c r="E13" i="7" s="1"/>
  <c r="K47" i="7"/>
  <c r="E47" i="7" s="1"/>
  <c r="K44" i="7"/>
  <c r="E44" i="7" s="1"/>
  <c r="K46" i="7"/>
  <c r="E46" i="7" s="1"/>
  <c r="E57" i="7"/>
  <c r="K55" i="7"/>
  <c r="E55" i="7" s="1"/>
  <c r="K61" i="7"/>
  <c r="E61" i="7" s="1"/>
  <c r="K56" i="7"/>
  <c r="E56" i="7" s="1"/>
  <c r="K51" i="7"/>
  <c r="E51" i="7" s="1"/>
  <c r="K15" i="5"/>
  <c r="J45" i="7"/>
  <c r="E45" i="7" s="1"/>
  <c r="J7" i="7"/>
  <c r="E7" i="7" s="1"/>
  <c r="J14" i="7"/>
  <c r="E14" i="7" s="1"/>
  <c r="J49" i="6"/>
  <c r="R49" i="6" s="1"/>
  <c r="I155" i="6"/>
  <c r="O155" i="6" s="1"/>
  <c r="J40" i="6"/>
  <c r="M40" i="6" s="1"/>
  <c r="I153" i="6"/>
  <c r="T153" i="6" s="1"/>
  <c r="I141" i="6"/>
  <c r="T141" i="6" s="1"/>
  <c r="J43" i="6"/>
  <c r="M43" i="6" s="1"/>
  <c r="I150" i="6"/>
  <c r="T150" i="6" s="1"/>
  <c r="I111" i="6"/>
  <c r="T111" i="6" s="1"/>
  <c r="I134" i="6"/>
  <c r="T134" i="6" s="1"/>
  <c r="J45" i="6"/>
  <c r="R45" i="6" s="1"/>
  <c r="I147" i="6"/>
  <c r="O147" i="6" s="1"/>
  <c r="J52" i="6"/>
  <c r="M52" i="6" s="1"/>
  <c r="I151" i="6"/>
  <c r="O151" i="6" s="1"/>
  <c r="M130" i="6"/>
  <c r="I144" i="6"/>
  <c r="T144" i="6" s="1"/>
  <c r="I124" i="6"/>
  <c r="T124" i="6" s="1"/>
  <c r="I157" i="6"/>
  <c r="T157" i="6" s="1"/>
  <c r="I137" i="6"/>
  <c r="O137" i="6" s="1"/>
  <c r="I125" i="6"/>
  <c r="O125" i="6" s="1"/>
  <c r="J96" i="6"/>
  <c r="J106" i="6"/>
  <c r="J93" i="6"/>
  <c r="J100" i="6"/>
  <c r="J99" i="6"/>
  <c r="J44" i="6"/>
  <c r="R44" i="6" s="1"/>
  <c r="J136" i="6"/>
  <c r="J41" i="7"/>
  <c r="E41" i="7" s="1"/>
  <c r="J6" i="7"/>
  <c r="E6" i="7" s="1"/>
  <c r="AN4" i="10"/>
  <c r="C3" i="13"/>
  <c r="B3" i="13"/>
  <c r="AG4" i="10"/>
  <c r="C2" i="13"/>
  <c r="H10" i="5"/>
  <c r="I10" i="5" s="1"/>
  <c r="J10" i="5"/>
  <c r="K10" i="5" s="1"/>
  <c r="J12" i="5"/>
  <c r="K12" i="5" s="1"/>
  <c r="H13" i="4"/>
  <c r="I13" i="4" s="1"/>
  <c r="G12" i="5"/>
  <c r="J17" i="7"/>
  <c r="E17" i="7" s="1"/>
  <c r="G15" i="5"/>
  <c r="H18" i="5"/>
  <c r="I18" i="5" s="1"/>
  <c r="J20" i="4"/>
  <c r="K20" i="4" s="1"/>
  <c r="H11" i="4"/>
  <c r="I11" i="4" s="1"/>
  <c r="J11" i="4"/>
  <c r="K11" i="4" s="1"/>
  <c r="J19" i="5"/>
  <c r="K19" i="5" s="1"/>
  <c r="H19" i="4"/>
  <c r="I19" i="4" s="1"/>
  <c r="K36" i="7"/>
  <c r="E36" i="7" s="1"/>
  <c r="J14" i="4"/>
  <c r="K14" i="4" s="1"/>
  <c r="J5" i="7"/>
  <c r="E5" i="7" s="1"/>
  <c r="J18" i="5"/>
  <c r="K18" i="5" s="1"/>
  <c r="H6" i="4"/>
  <c r="I6" i="4" s="1"/>
  <c r="J19" i="4"/>
  <c r="K19" i="4" s="1"/>
  <c r="J9" i="7"/>
  <c r="E9" i="7" s="1"/>
  <c r="J53" i="6"/>
  <c r="R53" i="6" s="1"/>
  <c r="J42" i="6"/>
  <c r="M42" i="6" s="1"/>
  <c r="J73" i="6"/>
  <c r="R73" i="6" s="1"/>
  <c r="J47" i="6"/>
  <c r="M47" i="6" s="1"/>
  <c r="J75" i="6"/>
  <c r="R75" i="6" s="1"/>
  <c r="I74" i="6"/>
  <c r="I83" i="6"/>
  <c r="I87" i="6"/>
  <c r="I84" i="6"/>
  <c r="I80" i="6"/>
  <c r="I79" i="6"/>
  <c r="I89" i="6"/>
  <c r="I73" i="6"/>
  <c r="I78" i="6"/>
  <c r="I88" i="6"/>
  <c r="I85" i="6"/>
  <c r="I82" i="6"/>
  <c r="I86" i="6"/>
  <c r="I77" i="6"/>
  <c r="I76" i="6"/>
  <c r="I81" i="6"/>
  <c r="J55" i="6"/>
  <c r="M55" i="6" s="1"/>
  <c r="J83" i="6"/>
  <c r="M83" i="6" s="1"/>
  <c r="J48" i="6"/>
  <c r="R48" i="6" s="1"/>
  <c r="J76" i="6"/>
  <c r="M76" i="6" s="1"/>
  <c r="J26" i="6"/>
  <c r="R26" i="6" s="1"/>
  <c r="J31" i="6"/>
  <c r="J36" i="6"/>
  <c r="J29" i="6"/>
  <c r="R29" i="6" s="1"/>
  <c r="J24" i="6"/>
  <c r="R24" i="6" s="1"/>
  <c r="J34" i="6"/>
  <c r="J33" i="6"/>
  <c r="J51" i="6"/>
  <c r="J50" i="6"/>
  <c r="J41" i="6"/>
  <c r="J54" i="6"/>
  <c r="J46" i="6"/>
  <c r="J39" i="6"/>
  <c r="I143" i="6"/>
  <c r="O143" i="6" s="1"/>
  <c r="I152" i="6"/>
  <c r="T152" i="6" s="1"/>
  <c r="J85" i="6"/>
  <c r="R85" i="6" s="1"/>
  <c r="I154" i="6"/>
  <c r="T154" i="6" s="1"/>
  <c r="J78" i="6"/>
  <c r="M78" i="6" s="1"/>
  <c r="J17" i="6"/>
  <c r="J5" i="6"/>
  <c r="J14" i="6"/>
  <c r="I146" i="6"/>
  <c r="T146" i="6" s="1"/>
  <c r="J88" i="6"/>
  <c r="M88" i="6" s="1"/>
  <c r="J86" i="6"/>
  <c r="M86" i="6" s="1"/>
  <c r="J81" i="6"/>
  <c r="R81" i="6" s="1"/>
  <c r="J82" i="6"/>
  <c r="R82" i="6" s="1"/>
  <c r="I156" i="6"/>
  <c r="I145" i="6"/>
  <c r="I158" i="6"/>
  <c r="T158" i="6" s="1"/>
  <c r="J87" i="6"/>
  <c r="M87" i="6" s="1"/>
  <c r="K19" i="7"/>
  <c r="E19" i="7" s="1"/>
  <c r="K39" i="7"/>
  <c r="E39" i="7" s="1"/>
  <c r="K32" i="7"/>
  <c r="E32" i="7" s="1"/>
  <c r="K62" i="7"/>
  <c r="E62" i="7" s="1"/>
  <c r="J18" i="7"/>
  <c r="E18" i="7" s="1"/>
  <c r="BO4" i="10"/>
  <c r="J6" i="5"/>
  <c r="K6" i="5" s="1"/>
  <c r="H6" i="5"/>
  <c r="I6" i="5" s="1"/>
  <c r="K29" i="7"/>
  <c r="E29" i="7" s="1"/>
  <c r="J20" i="5"/>
  <c r="K20" i="5" s="1"/>
  <c r="H20" i="5"/>
  <c r="I20" i="5" s="1"/>
  <c r="F20" i="5"/>
  <c r="G20" i="5" s="1"/>
  <c r="H9" i="4"/>
  <c r="I9" i="4" s="1"/>
  <c r="J9" i="4"/>
  <c r="K9" i="4" s="1"/>
  <c r="I48" i="6"/>
  <c r="I38" i="6"/>
  <c r="I46" i="6"/>
  <c r="I41" i="6"/>
  <c r="I55" i="6"/>
  <c r="I47" i="6"/>
  <c r="I52" i="6"/>
  <c r="I45" i="6"/>
  <c r="I43" i="6"/>
  <c r="I40" i="6"/>
  <c r="I53" i="6"/>
  <c r="I49" i="6"/>
  <c r="I42" i="6"/>
  <c r="I44" i="6"/>
  <c r="I54" i="6"/>
  <c r="I39" i="6"/>
  <c r="I51" i="6"/>
  <c r="I50" i="6"/>
  <c r="J11" i="5"/>
  <c r="K11" i="5" s="1"/>
  <c r="H11" i="5"/>
  <c r="I11" i="5" s="1"/>
  <c r="F11" i="5"/>
  <c r="G11" i="5" s="1"/>
  <c r="J10" i="4"/>
  <c r="K10" i="4" s="1"/>
  <c r="H10" i="4"/>
  <c r="I10" i="4" s="1"/>
  <c r="K23" i="7"/>
  <c r="E23" i="7" s="1"/>
  <c r="J5" i="5"/>
  <c r="K5" i="5" s="1"/>
  <c r="H5" i="5"/>
  <c r="I5" i="5" s="1"/>
  <c r="J16" i="4"/>
  <c r="K16" i="4" s="1"/>
  <c r="J72" i="6"/>
  <c r="J67" i="6"/>
  <c r="J62" i="6"/>
  <c r="J57" i="6"/>
  <c r="J70" i="6"/>
  <c r="J66" i="6"/>
  <c r="J71" i="6"/>
  <c r="J68" i="6"/>
  <c r="J65" i="6"/>
  <c r="J59" i="6"/>
  <c r="J61" i="6"/>
  <c r="J60" i="6"/>
  <c r="J64" i="6"/>
  <c r="J56" i="6"/>
  <c r="J69" i="6"/>
  <c r="J58" i="6"/>
  <c r="J63" i="6"/>
  <c r="H7" i="4"/>
  <c r="I7" i="4" s="1"/>
  <c r="J15" i="7"/>
  <c r="E15" i="7" s="1"/>
  <c r="T161" i="6"/>
  <c r="O161" i="6"/>
  <c r="G18" i="5"/>
  <c r="J167" i="6"/>
  <c r="M167" i="6" s="1"/>
  <c r="J162" i="6"/>
  <c r="J164" i="6"/>
  <c r="M164" i="6" s="1"/>
  <c r="J160" i="6"/>
  <c r="J176" i="6"/>
  <c r="M176" i="6" s="1"/>
  <c r="J173" i="6"/>
  <c r="M173" i="6" s="1"/>
  <c r="J170" i="6"/>
  <c r="M170" i="6" s="1"/>
  <c r="J169" i="6"/>
  <c r="M169" i="6" s="1"/>
  <c r="J175" i="6"/>
  <c r="M175" i="6" s="1"/>
  <c r="J168" i="6"/>
  <c r="M168" i="6" s="1"/>
  <c r="J161" i="6"/>
  <c r="J172" i="6"/>
  <c r="M172" i="6" s="1"/>
  <c r="J166" i="6"/>
  <c r="M166" i="6" s="1"/>
  <c r="J171" i="6"/>
  <c r="M171" i="6" s="1"/>
  <c r="J165" i="6"/>
  <c r="M165" i="6" s="1"/>
  <c r="J163" i="6"/>
  <c r="M163" i="6" s="1"/>
  <c r="J174" i="6"/>
  <c r="M174" i="6" s="1"/>
  <c r="K20" i="7"/>
  <c r="E20" i="7" s="1"/>
  <c r="J4" i="5"/>
  <c r="K4" i="5" s="1"/>
  <c r="H4" i="5"/>
  <c r="I4" i="5" s="1"/>
  <c r="M94" i="6"/>
  <c r="AW4" i="10"/>
  <c r="G9" i="5"/>
  <c r="BC4" i="10"/>
  <c r="N3" i="2"/>
  <c r="P3" i="2" s="1"/>
  <c r="N2" i="2"/>
  <c r="P2" i="2" s="1"/>
  <c r="H9" i="5"/>
  <c r="I9" i="5" s="1"/>
  <c r="J8" i="7"/>
  <c r="E8" i="7" s="1"/>
  <c r="T148" i="6"/>
  <c r="O148" i="6"/>
  <c r="J10" i="7"/>
  <c r="E10" i="7" s="1"/>
  <c r="H12" i="4"/>
  <c r="I12" i="4" s="1"/>
  <c r="J12" i="4"/>
  <c r="K12" i="4" s="1"/>
  <c r="J122" i="6"/>
  <c r="J117" i="6"/>
  <c r="J112" i="6"/>
  <c r="J120" i="6"/>
  <c r="J116" i="6"/>
  <c r="J123" i="6"/>
  <c r="J114" i="6"/>
  <c r="J121" i="6"/>
  <c r="J115" i="6"/>
  <c r="J111" i="6"/>
  <c r="J119" i="6"/>
  <c r="J113" i="6"/>
  <c r="J109" i="6"/>
  <c r="J110" i="6"/>
  <c r="J108" i="6"/>
  <c r="J124" i="6"/>
  <c r="J118" i="6"/>
  <c r="T160" i="6"/>
  <c r="O160" i="6"/>
  <c r="H16" i="4"/>
  <c r="I16" i="4" s="1"/>
  <c r="M91" i="6"/>
  <c r="R91" i="6"/>
  <c r="J9" i="5"/>
  <c r="K9" i="5" s="1"/>
  <c r="M35" i="6"/>
  <c r="R35" i="6"/>
  <c r="J12" i="7"/>
  <c r="E12" i="7" s="1"/>
  <c r="T162" i="6"/>
  <c r="O162" i="6"/>
  <c r="I99" i="6"/>
  <c r="I95" i="6"/>
  <c r="I107" i="6"/>
  <c r="I97" i="6"/>
  <c r="I104" i="6"/>
  <c r="I94" i="6"/>
  <c r="I91" i="6"/>
  <c r="I101" i="6"/>
  <c r="I96" i="6"/>
  <c r="I90" i="6"/>
  <c r="I105" i="6"/>
  <c r="I103" i="6"/>
  <c r="I102" i="6"/>
  <c r="I106" i="6"/>
  <c r="I100" i="6"/>
  <c r="I93" i="6"/>
  <c r="I98" i="6"/>
  <c r="I92" i="6"/>
  <c r="H13" i="5"/>
  <c r="I13" i="5" s="1"/>
  <c r="K31" i="7"/>
  <c r="E31" i="7" s="1"/>
  <c r="J8" i="4"/>
  <c r="K8" i="4" s="1"/>
  <c r="H8" i="4"/>
  <c r="I8" i="4" s="1"/>
  <c r="R107" i="6"/>
  <c r="M107" i="6"/>
  <c r="I70" i="6"/>
  <c r="I71" i="6"/>
  <c r="I68" i="6"/>
  <c r="I62" i="6"/>
  <c r="I59" i="6"/>
  <c r="I67" i="6"/>
  <c r="I61" i="6"/>
  <c r="I57" i="6"/>
  <c r="I72" i="6"/>
  <c r="I66" i="6"/>
  <c r="I60" i="6"/>
  <c r="I58" i="6"/>
  <c r="I65" i="6"/>
  <c r="I64" i="6"/>
  <c r="I56" i="6"/>
  <c r="I69" i="6"/>
  <c r="I63" i="6"/>
  <c r="I37" i="6"/>
  <c r="I24" i="6"/>
  <c r="T24" i="6" s="1"/>
  <c r="I34" i="6"/>
  <c r="I35" i="6"/>
  <c r="I36" i="6"/>
  <c r="I32" i="6"/>
  <c r="I27" i="6"/>
  <c r="I30" i="6"/>
  <c r="I25" i="6"/>
  <c r="I33" i="6"/>
  <c r="I28" i="6"/>
  <c r="I31" i="6"/>
  <c r="I22" i="6"/>
  <c r="T22" i="6" s="1"/>
  <c r="I21" i="6"/>
  <c r="T21" i="6" s="1"/>
  <c r="I23" i="6"/>
  <c r="T23" i="6" s="1"/>
  <c r="I29" i="6"/>
  <c r="I26" i="6"/>
  <c r="J157" i="6"/>
  <c r="J152" i="6"/>
  <c r="J147" i="6"/>
  <c r="J151" i="6"/>
  <c r="J150" i="6"/>
  <c r="J148" i="6"/>
  <c r="J146" i="6"/>
  <c r="J154" i="6"/>
  <c r="J144" i="6"/>
  <c r="J156" i="6"/>
  <c r="J158" i="6"/>
  <c r="J153" i="6"/>
  <c r="J155" i="6"/>
  <c r="J159" i="6"/>
  <c r="J143" i="6"/>
  <c r="J149" i="6"/>
  <c r="J145" i="6"/>
  <c r="H20" i="4"/>
  <c r="I20" i="4" s="1"/>
  <c r="K33" i="7"/>
  <c r="E33" i="7" s="1"/>
  <c r="H18" i="4"/>
  <c r="I18" i="4" s="1"/>
  <c r="J18" i="4"/>
  <c r="K18" i="4" s="1"/>
  <c r="K21" i="7"/>
  <c r="E21" i="7" s="1"/>
  <c r="T2" i="2"/>
  <c r="J4" i="10"/>
  <c r="S3" i="2"/>
  <c r="T3" i="2" s="1"/>
  <c r="J4" i="4"/>
  <c r="K4" i="4" s="1"/>
  <c r="H4" i="4"/>
  <c r="I4" i="4" s="1"/>
  <c r="J17" i="4"/>
  <c r="K17" i="4" s="1"/>
  <c r="H17" i="4"/>
  <c r="I17" i="4" s="1"/>
  <c r="J16" i="5"/>
  <c r="K16" i="5" s="1"/>
  <c r="H15" i="4"/>
  <c r="I15" i="4" s="1"/>
  <c r="H7" i="5"/>
  <c r="I7" i="5" s="1"/>
  <c r="H15" i="5"/>
  <c r="I15" i="5" s="1"/>
  <c r="J13" i="5"/>
  <c r="K13" i="5" s="1"/>
  <c r="AX4" i="10"/>
  <c r="BD4" i="10"/>
  <c r="R47" i="6"/>
  <c r="H14" i="4"/>
  <c r="I14" i="4" s="1"/>
  <c r="BE4" i="10"/>
  <c r="F3" i="2"/>
  <c r="T127" i="6"/>
  <c r="O127" i="6"/>
  <c r="J14" i="5"/>
  <c r="K14" i="5" s="1"/>
  <c r="H14" i="5"/>
  <c r="I14" i="5" s="1"/>
  <c r="F14" i="5"/>
  <c r="G14" i="5" s="1"/>
  <c r="H8" i="5"/>
  <c r="I8" i="5" s="1"/>
  <c r="J8" i="5"/>
  <c r="K8" i="5" s="1"/>
  <c r="F8" i="5"/>
  <c r="G8" i="5" s="1"/>
  <c r="H17" i="5"/>
  <c r="I17" i="5" s="1"/>
  <c r="J17" i="5"/>
  <c r="K17" i="5" s="1"/>
  <c r="F17" i="5"/>
  <c r="G17" i="5" s="1"/>
  <c r="M38" i="6"/>
  <c r="R38" i="6"/>
  <c r="C2" i="3"/>
  <c r="J7" i="4"/>
  <c r="K7" i="4" s="1"/>
  <c r="J16" i="7"/>
  <c r="E16" i="7" s="1"/>
  <c r="K35" i="7"/>
  <c r="E35" i="7" s="1"/>
  <c r="L4" i="10"/>
  <c r="J15" i="4"/>
  <c r="K15" i="4" s="1"/>
  <c r="T121" i="6"/>
  <c r="O121" i="6"/>
  <c r="O75" i="6"/>
  <c r="T75" i="6"/>
  <c r="K37" i="7"/>
  <c r="E37" i="7" s="1"/>
  <c r="J13" i="4"/>
  <c r="K13" i="4" s="1"/>
  <c r="AU4" i="10"/>
  <c r="H19" i="5"/>
  <c r="I19" i="5" s="1"/>
  <c r="J5" i="4"/>
  <c r="K5" i="4" s="1"/>
  <c r="H5" i="4"/>
  <c r="I5" i="4" s="1"/>
  <c r="J11" i="7"/>
  <c r="E11" i="7" s="1"/>
  <c r="J42" i="7"/>
  <c r="E42" i="7" s="1"/>
  <c r="K34" i="7"/>
  <c r="E34" i="7" s="1"/>
  <c r="H16" i="5"/>
  <c r="I16" i="5" s="1"/>
  <c r="J7" i="5"/>
  <c r="K7" i="5" s="1"/>
  <c r="H12" i="5"/>
  <c r="I12" i="5" s="1"/>
  <c r="J6" i="4"/>
  <c r="K6" i="4" s="1"/>
  <c r="L3" i="2" l="1"/>
  <c r="R92" i="6"/>
  <c r="O122" i="6"/>
  <c r="R142" i="6"/>
  <c r="M84" i="6"/>
  <c r="S25" i="6"/>
  <c r="M80" i="6"/>
  <c r="M140" i="6"/>
  <c r="R138" i="6"/>
  <c r="T128" i="6"/>
  <c r="R95" i="6"/>
  <c r="M141" i="6"/>
  <c r="T126" i="6"/>
  <c r="O153" i="6"/>
  <c r="T138" i="6"/>
  <c r="T112" i="6"/>
  <c r="J14" i="2"/>
  <c r="K14" i="2" s="1"/>
  <c r="L2" i="2"/>
  <c r="R97" i="6"/>
  <c r="R102" i="6"/>
  <c r="O139" i="6"/>
  <c r="R103" i="6"/>
  <c r="M128" i="6"/>
  <c r="M104" i="6"/>
  <c r="O110" i="6"/>
  <c r="M126" i="6"/>
  <c r="R131" i="6"/>
  <c r="S28" i="6"/>
  <c r="S23" i="6"/>
  <c r="R30" i="6"/>
  <c r="R133" i="6"/>
  <c r="M77" i="6"/>
  <c r="M90" i="6"/>
  <c r="O115" i="6"/>
  <c r="M49" i="6"/>
  <c r="M89" i="6"/>
  <c r="O152" i="6"/>
  <c r="R40" i="6"/>
  <c r="R105" i="6"/>
  <c r="T118" i="6"/>
  <c r="R101" i="6"/>
  <c r="R137" i="6"/>
  <c r="O132" i="6"/>
  <c r="T113" i="6"/>
  <c r="M85" i="6"/>
  <c r="O108" i="6"/>
  <c r="T155" i="6"/>
  <c r="O142" i="6"/>
  <c r="R37" i="6"/>
  <c r="O123" i="6"/>
  <c r="O116" i="6"/>
  <c r="M135" i="6"/>
  <c r="R76" i="6"/>
  <c r="O129" i="6"/>
  <c r="R55" i="6"/>
  <c r="R132" i="6"/>
  <c r="R79" i="6"/>
  <c r="O136" i="6"/>
  <c r="O149" i="6"/>
  <c r="R125" i="6"/>
  <c r="T133" i="6"/>
  <c r="M98" i="6"/>
  <c r="T135" i="6"/>
  <c r="T130" i="6"/>
  <c r="M53" i="6"/>
  <c r="O140" i="6"/>
  <c r="S27" i="6"/>
  <c r="O114" i="6"/>
  <c r="R134" i="6"/>
  <c r="T147" i="6"/>
  <c r="O109" i="6"/>
  <c r="O117" i="6"/>
  <c r="T119" i="6"/>
  <c r="R43" i="6"/>
  <c r="O146" i="6"/>
  <c r="O154" i="6"/>
  <c r="O134" i="6"/>
  <c r="M81" i="6"/>
  <c r="O111" i="6"/>
  <c r="R78" i="6"/>
  <c r="R88" i="6"/>
  <c r="O141" i="6"/>
  <c r="M48" i="6"/>
  <c r="S22" i="6"/>
  <c r="R32" i="6"/>
  <c r="M45" i="6"/>
  <c r="O159" i="6"/>
  <c r="M44" i="6"/>
  <c r="R127" i="6"/>
  <c r="R129" i="6"/>
  <c r="O120" i="6"/>
  <c r="M82" i="6"/>
  <c r="O144" i="6"/>
  <c r="T131" i="6"/>
  <c r="L20" i="2"/>
  <c r="K20" i="2"/>
  <c r="L15" i="2"/>
  <c r="K15" i="2"/>
  <c r="L16" i="2"/>
  <c r="K16" i="2"/>
  <c r="K17" i="2"/>
  <c r="L17" i="2"/>
  <c r="L18" i="2"/>
  <c r="K18" i="2"/>
  <c r="L19" i="2"/>
  <c r="K19" i="2"/>
  <c r="F10" i="4"/>
  <c r="G10" i="4" s="1"/>
  <c r="F15" i="4"/>
  <c r="G15" i="4" s="1"/>
  <c r="F14" i="4"/>
  <c r="G14" i="4" s="1"/>
  <c r="F8" i="4"/>
  <c r="G8" i="4" s="1"/>
  <c r="F12" i="4"/>
  <c r="G12" i="4" s="1"/>
  <c r="F20" i="4"/>
  <c r="G20" i="4" s="1"/>
  <c r="F17" i="4"/>
  <c r="G17" i="4" s="1"/>
  <c r="F18" i="4"/>
  <c r="G18" i="4" s="1"/>
  <c r="O124" i="6"/>
  <c r="T151" i="6"/>
  <c r="T125" i="6"/>
  <c r="R136" i="6"/>
  <c r="M136" i="6"/>
  <c r="M73" i="6"/>
  <c r="T143" i="6"/>
  <c r="R86" i="6"/>
  <c r="R83" i="6"/>
  <c r="R87" i="6"/>
  <c r="M99" i="6"/>
  <c r="R99" i="6"/>
  <c r="O157" i="6"/>
  <c r="R100" i="6"/>
  <c r="M100" i="6"/>
  <c r="S30" i="6"/>
  <c r="R93" i="6"/>
  <c r="M93" i="6"/>
  <c r="T137" i="6"/>
  <c r="O150" i="6"/>
  <c r="S26" i="6"/>
  <c r="AA26" i="6" s="1"/>
  <c r="R52" i="6"/>
  <c r="R106" i="6"/>
  <c r="M106" i="6"/>
  <c r="O158" i="6"/>
  <c r="R96" i="6"/>
  <c r="M96" i="6"/>
  <c r="F9" i="4"/>
  <c r="G9" i="4" s="1"/>
  <c r="F11" i="4"/>
  <c r="G11" i="4" s="1"/>
  <c r="T73" i="6"/>
  <c r="O73" i="6"/>
  <c r="T89" i="6"/>
  <c r="O89" i="6"/>
  <c r="O79" i="6"/>
  <c r="T79" i="6"/>
  <c r="T84" i="6"/>
  <c r="O84" i="6"/>
  <c r="R33" i="6"/>
  <c r="M33" i="6"/>
  <c r="T87" i="6"/>
  <c r="O87" i="6"/>
  <c r="M39" i="6"/>
  <c r="R39" i="6"/>
  <c r="R34" i="6"/>
  <c r="M34" i="6"/>
  <c r="T83" i="6"/>
  <c r="O83" i="6"/>
  <c r="T80" i="6"/>
  <c r="O80" i="6"/>
  <c r="R54" i="6"/>
  <c r="M54" i="6"/>
  <c r="S29" i="6"/>
  <c r="T145" i="6"/>
  <c r="O145" i="6"/>
  <c r="R41" i="6"/>
  <c r="M41" i="6"/>
  <c r="M36" i="6"/>
  <c r="R36" i="6"/>
  <c r="R46" i="6"/>
  <c r="M46" i="6"/>
  <c r="T74" i="6"/>
  <c r="O74" i="6"/>
  <c r="T156" i="6"/>
  <c r="O156" i="6"/>
  <c r="M50" i="6"/>
  <c r="R50" i="6"/>
  <c r="R31" i="6"/>
  <c r="M31" i="6"/>
  <c r="N31" i="6" s="1"/>
  <c r="S24" i="6"/>
  <c r="R42" i="6"/>
  <c r="R51" i="6"/>
  <c r="M51" i="6"/>
  <c r="M75" i="6"/>
  <c r="T81" i="6"/>
  <c r="O81" i="6"/>
  <c r="T76" i="6"/>
  <c r="O76" i="6"/>
  <c r="O77" i="6"/>
  <c r="T77" i="6"/>
  <c r="T82" i="6"/>
  <c r="O82" i="6"/>
  <c r="O85" i="6"/>
  <c r="T85" i="6"/>
  <c r="T86" i="6"/>
  <c r="O86" i="6"/>
  <c r="T88" i="6"/>
  <c r="O88" i="6"/>
  <c r="T78" i="6"/>
  <c r="O78" i="6"/>
  <c r="M152" i="6"/>
  <c r="R152" i="6"/>
  <c r="T69" i="6"/>
  <c r="O69" i="6"/>
  <c r="O96" i="6"/>
  <c r="T96" i="6"/>
  <c r="M111" i="6"/>
  <c r="R111" i="6"/>
  <c r="R157" i="6"/>
  <c r="M157" i="6"/>
  <c r="T38" i="6"/>
  <c r="O38" i="6"/>
  <c r="M159" i="6"/>
  <c r="R159" i="6"/>
  <c r="M161" i="6"/>
  <c r="R161" i="6"/>
  <c r="M65" i="6"/>
  <c r="R65" i="6"/>
  <c r="O39" i="6"/>
  <c r="T39" i="6"/>
  <c r="F16" i="5"/>
  <c r="G16" i="5" s="1"/>
  <c r="F19" i="5"/>
  <c r="G19" i="5" s="1"/>
  <c r="F19" i="4"/>
  <c r="G19" i="4" s="1"/>
  <c r="F13" i="5"/>
  <c r="G13" i="5" s="1"/>
  <c r="F13" i="4"/>
  <c r="G13" i="4" s="1"/>
  <c r="F10" i="5"/>
  <c r="G10" i="5" s="1"/>
  <c r="R158" i="6"/>
  <c r="M158" i="6"/>
  <c r="T30" i="6"/>
  <c r="O30" i="6"/>
  <c r="T59" i="6"/>
  <c r="O59" i="6"/>
  <c r="T92" i="6"/>
  <c r="O92" i="6"/>
  <c r="M68" i="6"/>
  <c r="R68" i="6"/>
  <c r="O54" i="6"/>
  <c r="T54" i="6"/>
  <c r="F16" i="4"/>
  <c r="G16" i="4" s="1"/>
  <c r="O101" i="6"/>
  <c r="T101" i="6"/>
  <c r="R63" i="6"/>
  <c r="M63" i="6"/>
  <c r="R145" i="6"/>
  <c r="M145" i="6"/>
  <c r="M149" i="6"/>
  <c r="R149" i="6"/>
  <c r="T99" i="6"/>
  <c r="O99" i="6"/>
  <c r="O50" i="6"/>
  <c r="T50" i="6"/>
  <c r="T51" i="6"/>
  <c r="O51" i="6"/>
  <c r="O25" i="6"/>
  <c r="T25" i="6"/>
  <c r="R71" i="6"/>
  <c r="M71" i="6"/>
  <c r="T44" i="6"/>
  <c r="O44" i="6"/>
  <c r="O47" i="6"/>
  <c r="T47" i="6"/>
  <c r="R115" i="6"/>
  <c r="M115" i="6"/>
  <c r="T55" i="6"/>
  <c r="O55" i="6"/>
  <c r="T26" i="6"/>
  <c r="O26" i="6"/>
  <c r="T64" i="6"/>
  <c r="O64" i="6"/>
  <c r="O65" i="6"/>
  <c r="T65" i="6"/>
  <c r="T94" i="6"/>
  <c r="O94" i="6"/>
  <c r="M114" i="6"/>
  <c r="R114" i="6"/>
  <c r="T58" i="6"/>
  <c r="O58" i="6"/>
  <c r="O104" i="6"/>
  <c r="T104" i="6"/>
  <c r="M123" i="6"/>
  <c r="R123" i="6"/>
  <c r="R69" i="6"/>
  <c r="M69" i="6"/>
  <c r="M120" i="6"/>
  <c r="R120" i="6"/>
  <c r="R143" i="6"/>
  <c r="M143" i="6"/>
  <c r="M112" i="6"/>
  <c r="R112" i="6"/>
  <c r="O57" i="6"/>
  <c r="T57" i="6"/>
  <c r="T33" i="6"/>
  <c r="O33" i="6"/>
  <c r="R59" i="6"/>
  <c r="M59" i="6"/>
  <c r="M153" i="6"/>
  <c r="R153" i="6"/>
  <c r="T27" i="6"/>
  <c r="O27" i="6"/>
  <c r="M144" i="6"/>
  <c r="R144" i="6"/>
  <c r="T32" i="6"/>
  <c r="O32" i="6"/>
  <c r="T68" i="6"/>
  <c r="O68" i="6"/>
  <c r="T93" i="6"/>
  <c r="O93" i="6"/>
  <c r="R118" i="6"/>
  <c r="M118" i="6"/>
  <c r="M66" i="6"/>
  <c r="R66" i="6"/>
  <c r="O42" i="6"/>
  <c r="T42" i="6"/>
  <c r="T31" i="6"/>
  <c r="O31" i="6"/>
  <c r="T28" i="6"/>
  <c r="O28" i="6"/>
  <c r="R117" i="6"/>
  <c r="M117" i="6"/>
  <c r="R155" i="6"/>
  <c r="M155" i="6"/>
  <c r="T61" i="6"/>
  <c r="O61" i="6"/>
  <c r="R122" i="6"/>
  <c r="M122" i="6"/>
  <c r="O67" i="6"/>
  <c r="T67" i="6"/>
  <c r="R156" i="6"/>
  <c r="M156" i="6"/>
  <c r="O62" i="6"/>
  <c r="T62" i="6"/>
  <c r="T98" i="6"/>
  <c r="O98" i="6"/>
  <c r="M154" i="6"/>
  <c r="R154" i="6"/>
  <c r="O36" i="6"/>
  <c r="T36" i="6"/>
  <c r="O71" i="6"/>
  <c r="T71" i="6"/>
  <c r="O100" i="6"/>
  <c r="T100" i="6"/>
  <c r="R124" i="6"/>
  <c r="M124" i="6"/>
  <c r="R70" i="6"/>
  <c r="M70" i="6"/>
  <c r="T49" i="6"/>
  <c r="O49" i="6"/>
  <c r="R121" i="6"/>
  <c r="M121" i="6"/>
  <c r="M146" i="6"/>
  <c r="R146" i="6"/>
  <c r="O35" i="6"/>
  <c r="T35" i="6"/>
  <c r="T70" i="6"/>
  <c r="O70" i="6"/>
  <c r="O106" i="6"/>
  <c r="T106" i="6"/>
  <c r="M108" i="6"/>
  <c r="R108" i="6"/>
  <c r="R57" i="6"/>
  <c r="M57" i="6"/>
  <c r="T53" i="6"/>
  <c r="O53" i="6"/>
  <c r="O41" i="6"/>
  <c r="T41" i="6"/>
  <c r="T66" i="6"/>
  <c r="O66" i="6"/>
  <c r="R64" i="6"/>
  <c r="M64" i="6"/>
  <c r="T72" i="6"/>
  <c r="O72" i="6"/>
  <c r="R60" i="6"/>
  <c r="M60" i="6"/>
  <c r="M148" i="6"/>
  <c r="R148" i="6"/>
  <c r="T34" i="6"/>
  <c r="O34" i="6"/>
  <c r="T102" i="6"/>
  <c r="O102" i="6"/>
  <c r="R110" i="6"/>
  <c r="M110" i="6"/>
  <c r="M62" i="6"/>
  <c r="R62" i="6"/>
  <c r="O40" i="6"/>
  <c r="T40" i="6"/>
  <c r="M58" i="6"/>
  <c r="R58" i="6"/>
  <c r="U22" i="6"/>
  <c r="U23" i="6"/>
  <c r="U24" i="6"/>
  <c r="U21" i="6"/>
  <c r="R56" i="6"/>
  <c r="M56" i="6"/>
  <c r="O91" i="6"/>
  <c r="T91" i="6"/>
  <c r="T29" i="6"/>
  <c r="O29" i="6"/>
  <c r="O107" i="6"/>
  <c r="T107" i="6"/>
  <c r="T95" i="6"/>
  <c r="O95" i="6"/>
  <c r="M61" i="6"/>
  <c r="R61" i="6"/>
  <c r="R109" i="6"/>
  <c r="M109" i="6"/>
  <c r="R160" i="6"/>
  <c r="M160" i="6"/>
  <c r="R67" i="6"/>
  <c r="M67" i="6"/>
  <c r="T43" i="6"/>
  <c r="O43" i="6"/>
  <c r="R151" i="6"/>
  <c r="M151" i="6"/>
  <c r="O37" i="6"/>
  <c r="T37" i="6"/>
  <c r="T105" i="6"/>
  <c r="O105" i="6"/>
  <c r="M113" i="6"/>
  <c r="R113" i="6"/>
  <c r="R72" i="6"/>
  <c r="M72" i="6"/>
  <c r="T45" i="6"/>
  <c r="O45" i="6"/>
  <c r="T56" i="6"/>
  <c r="O56" i="6"/>
  <c r="T46" i="6"/>
  <c r="O46" i="6"/>
  <c r="N30" i="6"/>
  <c r="T60" i="6"/>
  <c r="O60" i="6"/>
  <c r="T97" i="6"/>
  <c r="O97" i="6"/>
  <c r="M116" i="6"/>
  <c r="R116" i="6"/>
  <c r="O48" i="6"/>
  <c r="T48" i="6"/>
  <c r="R150" i="6"/>
  <c r="M150" i="6"/>
  <c r="T103" i="6"/>
  <c r="O103" i="6"/>
  <c r="R147" i="6"/>
  <c r="M147" i="6"/>
  <c r="T63" i="6"/>
  <c r="O63" i="6"/>
  <c r="T90" i="6"/>
  <c r="O90" i="6"/>
  <c r="M119" i="6"/>
  <c r="R119" i="6"/>
  <c r="R162" i="6"/>
  <c r="M162" i="6"/>
  <c r="AA21" i="6"/>
  <c r="AB21" i="6"/>
  <c r="O52" i="6"/>
  <c r="T52" i="6"/>
  <c r="AB23" i="6" l="1"/>
  <c r="AB25" i="6"/>
  <c r="Q3" i="2"/>
  <c r="R2" i="2"/>
  <c r="Q2" i="2"/>
  <c r="AB29" i="6"/>
  <c r="AA28" i="6"/>
  <c r="AB28" i="6"/>
  <c r="AA22" i="6"/>
  <c r="AB22" i="6"/>
  <c r="N45" i="6"/>
  <c r="AA23" i="6"/>
  <c r="N36" i="6"/>
  <c r="U31" i="6"/>
  <c r="S33" i="6"/>
  <c r="N43" i="6"/>
  <c r="R3" i="2"/>
  <c r="D7" i="4"/>
  <c r="E7" i="4" s="1"/>
  <c r="N38" i="6"/>
  <c r="N57" i="6"/>
  <c r="S44" i="6"/>
  <c r="S42" i="6"/>
  <c r="S49" i="6"/>
  <c r="AA27" i="6"/>
  <c r="J27" i="4" s="1"/>
  <c r="K27" i="4" s="1"/>
  <c r="N50" i="6"/>
  <c r="U38" i="6"/>
  <c r="N41" i="6"/>
  <c r="AB24" i="6"/>
  <c r="U42" i="6"/>
  <c r="AB26" i="6"/>
  <c r="H26" i="4" s="1"/>
  <c r="I26" i="4" s="1"/>
  <c r="AB27" i="6"/>
  <c r="N32" i="6"/>
  <c r="S48" i="6"/>
  <c r="N51" i="6"/>
  <c r="N55" i="6"/>
  <c r="N53" i="6"/>
  <c r="AA30" i="6"/>
  <c r="F30" i="4" s="1"/>
  <c r="G30" i="4" s="1"/>
  <c r="N56" i="6"/>
  <c r="S35" i="6"/>
  <c r="U40" i="6"/>
  <c r="AA25" i="6"/>
  <c r="F25" i="4" s="1"/>
  <c r="G25" i="4" s="1"/>
  <c r="S51" i="6"/>
  <c r="S41" i="6"/>
  <c r="N48" i="6"/>
  <c r="AA24" i="6"/>
  <c r="F24" i="4" s="1"/>
  <c r="G24" i="4" s="1"/>
  <c r="U78" i="6"/>
  <c r="S53" i="6"/>
  <c r="S31" i="6"/>
  <c r="U61" i="6"/>
  <c r="N52" i="6"/>
  <c r="S43" i="6"/>
  <c r="U128" i="6"/>
  <c r="S52" i="6"/>
  <c r="S36" i="6"/>
  <c r="S50" i="6"/>
  <c r="U41" i="6"/>
  <c r="N42" i="6"/>
  <c r="S32" i="6"/>
  <c r="S38" i="6"/>
  <c r="S55" i="6"/>
  <c r="U112" i="6"/>
  <c r="U139" i="6"/>
  <c r="N46" i="6"/>
  <c r="N37" i="6"/>
  <c r="N39" i="6"/>
  <c r="U25" i="6"/>
  <c r="N44" i="6"/>
  <c r="N54" i="6"/>
  <c r="U30" i="6"/>
  <c r="AA29" i="6"/>
  <c r="F29" i="4" s="1"/>
  <c r="G29" i="4" s="1"/>
  <c r="S34" i="6"/>
  <c r="S39" i="6"/>
  <c r="S47" i="6"/>
  <c r="N33" i="6"/>
  <c r="N49" i="6"/>
  <c r="S37" i="6"/>
  <c r="S63" i="6"/>
  <c r="S45" i="6"/>
  <c r="U36" i="6"/>
  <c r="S46" i="6"/>
  <c r="N47" i="6"/>
  <c r="N58" i="6"/>
  <c r="U26" i="6"/>
  <c r="S40" i="6"/>
  <c r="S54" i="6"/>
  <c r="N75" i="6"/>
  <c r="N35" i="6"/>
  <c r="N34" i="6"/>
  <c r="N40" i="6"/>
  <c r="U69" i="6"/>
  <c r="U74" i="6"/>
  <c r="U89" i="6"/>
  <c r="U53" i="6"/>
  <c r="U79" i="6"/>
  <c r="U84" i="6"/>
  <c r="S138" i="6"/>
  <c r="S85" i="6"/>
  <c r="S113" i="6"/>
  <c r="S154" i="6"/>
  <c r="S132" i="6"/>
  <c r="S143" i="6"/>
  <c r="S141" i="6"/>
  <c r="N138" i="6"/>
  <c r="N108" i="6"/>
  <c r="N107" i="6"/>
  <c r="N92" i="6"/>
  <c r="N69" i="6"/>
  <c r="N89" i="6"/>
  <c r="N102" i="6"/>
  <c r="N87" i="6"/>
  <c r="N103" i="6"/>
  <c r="N101" i="6"/>
  <c r="N77" i="6"/>
  <c r="N124" i="6"/>
  <c r="N95" i="6"/>
  <c r="N62" i="6"/>
  <c r="N122" i="6"/>
  <c r="N100" i="6"/>
  <c r="N137" i="6"/>
  <c r="N128" i="6"/>
  <c r="N111" i="6"/>
  <c r="N65" i="6"/>
  <c r="N90" i="6"/>
  <c r="N145" i="6"/>
  <c r="N83" i="6"/>
  <c r="N115" i="6"/>
  <c r="U115" i="6"/>
  <c r="S94" i="6"/>
  <c r="S161" i="6"/>
  <c r="U151" i="6"/>
  <c r="U152" i="6"/>
  <c r="U143" i="6"/>
  <c r="U138" i="6"/>
  <c r="H21" i="4"/>
  <c r="F21" i="4"/>
  <c r="G21" i="4" s="1"/>
  <c r="J21" i="4"/>
  <c r="S115" i="6"/>
  <c r="N142" i="6"/>
  <c r="N127" i="6"/>
  <c r="N79" i="6"/>
  <c r="S78" i="6"/>
  <c r="F7" i="4"/>
  <c r="G7" i="4" s="1"/>
  <c r="F6" i="4"/>
  <c r="G6" i="4" s="1"/>
  <c r="F4" i="4"/>
  <c r="F5" i="4"/>
  <c r="G5" i="4" s="1"/>
  <c r="U51" i="6"/>
  <c r="U45" i="6"/>
  <c r="U72" i="6"/>
  <c r="U76" i="6"/>
  <c r="S153" i="6"/>
  <c r="S99" i="6"/>
  <c r="S156" i="6"/>
  <c r="U110" i="6"/>
  <c r="N96" i="6"/>
  <c r="N140" i="6"/>
  <c r="U116" i="6"/>
  <c r="S130" i="6"/>
  <c r="N106" i="6"/>
  <c r="N135" i="6"/>
  <c r="S160" i="6"/>
  <c r="U29" i="6"/>
  <c r="U120" i="6"/>
  <c r="U73" i="6"/>
  <c r="U121" i="6"/>
  <c r="U55" i="6"/>
  <c r="S152" i="6"/>
  <c r="P142" i="6"/>
  <c r="P150" i="6"/>
  <c r="P133" i="6"/>
  <c r="P128" i="6"/>
  <c r="P123" i="6"/>
  <c r="P118" i="6"/>
  <c r="P113" i="6"/>
  <c r="P108" i="6"/>
  <c r="P103" i="6"/>
  <c r="P98" i="6"/>
  <c r="P93" i="6"/>
  <c r="P88" i="6"/>
  <c r="P83" i="6"/>
  <c r="P78" i="6"/>
  <c r="P73" i="6"/>
  <c r="P68" i="6"/>
  <c r="P63" i="6"/>
  <c r="P58" i="6"/>
  <c r="P53" i="6"/>
  <c r="P42" i="6"/>
  <c r="P158" i="6"/>
  <c r="P125" i="6"/>
  <c r="P100" i="6"/>
  <c r="P75" i="6"/>
  <c r="P50" i="6"/>
  <c r="P147" i="6"/>
  <c r="P137" i="6"/>
  <c r="P121" i="6"/>
  <c r="P96" i="6"/>
  <c r="P71" i="6"/>
  <c r="P40" i="6"/>
  <c r="P29" i="6"/>
  <c r="P154" i="6"/>
  <c r="P130" i="6"/>
  <c r="P140" i="6"/>
  <c r="P111" i="6"/>
  <c r="P101" i="6"/>
  <c r="P36" i="6"/>
  <c r="P156" i="6"/>
  <c r="P152" i="6"/>
  <c r="P85" i="6"/>
  <c r="P62" i="6"/>
  <c r="P59" i="6"/>
  <c r="P52" i="6"/>
  <c r="P48" i="6"/>
  <c r="P25" i="6"/>
  <c r="P138" i="6"/>
  <c r="P37" i="6"/>
  <c r="P162" i="6"/>
  <c r="P105" i="6"/>
  <c r="P82" i="6"/>
  <c r="P72" i="6"/>
  <c r="P43" i="6"/>
  <c r="P31" i="6"/>
  <c r="P127" i="6"/>
  <c r="P115" i="6"/>
  <c r="P89" i="6"/>
  <c r="P79" i="6"/>
  <c r="P49" i="6"/>
  <c r="P26" i="6"/>
  <c r="P66" i="6"/>
  <c r="P38" i="6"/>
  <c r="P161" i="6"/>
  <c r="P129" i="6"/>
  <c r="P80" i="6"/>
  <c r="P51" i="6"/>
  <c r="P135" i="6"/>
  <c r="P57" i="6"/>
  <c r="P107" i="6"/>
  <c r="P76" i="6"/>
  <c r="P55" i="6"/>
  <c r="P35" i="6"/>
  <c r="P30" i="6"/>
  <c r="P155" i="6"/>
  <c r="P99" i="6"/>
  <c r="P74" i="6"/>
  <c r="P97" i="6"/>
  <c r="P95" i="6"/>
  <c r="P46" i="6"/>
  <c r="P33" i="6"/>
  <c r="P144" i="6"/>
  <c r="P122" i="6"/>
  <c r="P112" i="6"/>
  <c r="P70" i="6"/>
  <c r="P64" i="6"/>
  <c r="P41" i="6"/>
  <c r="P28" i="6"/>
  <c r="P159" i="6"/>
  <c r="P117" i="6"/>
  <c r="P114" i="6"/>
  <c r="P106" i="6"/>
  <c r="P47" i="6"/>
  <c r="P61" i="6"/>
  <c r="P132" i="6"/>
  <c r="P86" i="6"/>
  <c r="P151" i="6"/>
  <c r="P91" i="6"/>
  <c r="P44" i="6"/>
  <c r="P149" i="6"/>
  <c r="P90" i="6"/>
  <c r="P92" i="6"/>
  <c r="P143" i="6"/>
  <c r="P131" i="6"/>
  <c r="P157" i="6"/>
  <c r="P139" i="6"/>
  <c r="P110" i="6"/>
  <c r="P153" i="6"/>
  <c r="P77" i="6"/>
  <c r="P148" i="6"/>
  <c r="P119" i="6"/>
  <c r="P56" i="6"/>
  <c r="P134" i="6"/>
  <c r="P136" i="6"/>
  <c r="P94" i="6"/>
  <c r="P65" i="6"/>
  <c r="P54" i="6"/>
  <c r="P116" i="6"/>
  <c r="P39" i="6"/>
  <c r="P32" i="6"/>
  <c r="P102" i="6"/>
  <c r="P146" i="6"/>
  <c r="P124" i="6"/>
  <c r="P87" i="6"/>
  <c r="P67" i="6"/>
  <c r="P27" i="6"/>
  <c r="P34" i="6"/>
  <c r="P160" i="6"/>
  <c r="P145" i="6"/>
  <c r="P84" i="6"/>
  <c r="P69" i="6"/>
  <c r="P141" i="6"/>
  <c r="P126" i="6"/>
  <c r="P120" i="6"/>
  <c r="P104" i="6"/>
  <c r="P60" i="6"/>
  <c r="P45" i="6"/>
  <c r="P81" i="6"/>
  <c r="P109" i="6"/>
  <c r="N76" i="6"/>
  <c r="N72" i="6"/>
  <c r="N78" i="6"/>
  <c r="U34" i="6"/>
  <c r="U37" i="6"/>
  <c r="U28" i="6"/>
  <c r="U127" i="6"/>
  <c r="U119" i="6"/>
  <c r="S149" i="6"/>
  <c r="S145" i="6"/>
  <c r="N88" i="6"/>
  <c r="S66" i="6"/>
  <c r="S158" i="6"/>
  <c r="U111" i="6"/>
  <c r="U133" i="6"/>
  <c r="U105" i="6"/>
  <c r="U124" i="6"/>
  <c r="S74" i="6"/>
  <c r="S120" i="6"/>
  <c r="N70" i="6"/>
  <c r="N110" i="6"/>
  <c r="N80" i="6"/>
  <c r="N114" i="6"/>
  <c r="U159" i="6"/>
  <c r="U144" i="6"/>
  <c r="U141" i="6"/>
  <c r="U160" i="6"/>
  <c r="U130" i="6"/>
  <c r="S86" i="6"/>
  <c r="S72" i="6"/>
  <c r="S82" i="6"/>
  <c r="H23" i="4"/>
  <c r="I23" i="4" s="1"/>
  <c r="F23" i="4"/>
  <c r="G23" i="4" s="1"/>
  <c r="J23" i="4"/>
  <c r="K23" i="4" s="1"/>
  <c r="N113" i="6"/>
  <c r="N118" i="6"/>
  <c r="N132" i="6"/>
  <c r="S123" i="6"/>
  <c r="S69" i="6"/>
  <c r="S125" i="6"/>
  <c r="S59" i="6"/>
  <c r="S95" i="6"/>
  <c r="S60" i="6"/>
  <c r="S71" i="6"/>
  <c r="S126" i="6"/>
  <c r="U150" i="6"/>
  <c r="U65" i="6"/>
  <c r="U68" i="6"/>
  <c r="U147" i="6"/>
  <c r="U49" i="6"/>
  <c r="U140" i="6"/>
  <c r="U134" i="6"/>
  <c r="S159" i="6"/>
  <c r="S147" i="6"/>
  <c r="S155" i="6"/>
  <c r="S118" i="6"/>
  <c r="S96" i="6"/>
  <c r="S88" i="6"/>
  <c r="S110" i="6"/>
  <c r="U63" i="6"/>
  <c r="S109" i="6"/>
  <c r="U66" i="6"/>
  <c r="N91" i="6"/>
  <c r="N133" i="6"/>
  <c r="U67" i="6"/>
  <c r="N105" i="6"/>
  <c r="U96" i="6"/>
  <c r="U129" i="6"/>
  <c r="N116" i="6"/>
  <c r="N123" i="6"/>
  <c r="N126" i="6"/>
  <c r="N119" i="6"/>
  <c r="N68" i="6"/>
  <c r="N131" i="6"/>
  <c r="N121" i="6"/>
  <c r="N144" i="6"/>
  <c r="S137" i="6"/>
  <c r="U100" i="6"/>
  <c r="U161" i="6"/>
  <c r="U44" i="6"/>
  <c r="U87" i="6"/>
  <c r="U149" i="6"/>
  <c r="U43" i="6"/>
  <c r="U145" i="6"/>
  <c r="U155" i="6"/>
  <c r="S97" i="6"/>
  <c r="S61" i="6"/>
  <c r="S128" i="6"/>
  <c r="S83" i="6"/>
  <c r="S142" i="6"/>
  <c r="U157" i="6"/>
  <c r="S76" i="6"/>
  <c r="U156" i="6"/>
  <c r="S70" i="6"/>
  <c r="AA71" i="6" s="1"/>
  <c r="U109" i="6"/>
  <c r="U142" i="6"/>
  <c r="S108" i="6"/>
  <c r="S91" i="6"/>
  <c r="U92" i="6"/>
  <c r="U75" i="6"/>
  <c r="S121" i="6"/>
  <c r="S79" i="6"/>
  <c r="S81" i="6"/>
  <c r="S150" i="6"/>
  <c r="N63" i="6"/>
  <c r="U80" i="6"/>
  <c r="S135" i="6"/>
  <c r="U70" i="6"/>
  <c r="S65" i="6"/>
  <c r="S80" i="6"/>
  <c r="N120" i="6"/>
  <c r="N97" i="6"/>
  <c r="U153" i="6"/>
  <c r="S57" i="6"/>
  <c r="S56" i="6"/>
  <c r="AA57" i="6" s="1"/>
  <c r="N134" i="6"/>
  <c r="N94" i="6"/>
  <c r="N81" i="6"/>
  <c r="N61" i="6"/>
  <c r="U35" i="6"/>
  <c r="U108" i="6"/>
  <c r="U81" i="6"/>
  <c r="U93" i="6"/>
  <c r="U27" i="6"/>
  <c r="U95" i="6"/>
  <c r="U46" i="6"/>
  <c r="S75" i="6"/>
  <c r="S62" i="6"/>
  <c r="U125" i="6"/>
  <c r="S119" i="6"/>
  <c r="S151" i="6"/>
  <c r="N136" i="6"/>
  <c r="S117" i="6"/>
  <c r="U57" i="6"/>
  <c r="S114" i="6"/>
  <c r="U113" i="6"/>
  <c r="U114" i="6"/>
  <c r="U83" i="6"/>
  <c r="S87" i="6"/>
  <c r="N82" i="6"/>
  <c r="U106" i="6"/>
  <c r="S84" i="6"/>
  <c r="S90" i="6"/>
  <c r="N73" i="6"/>
  <c r="N130" i="6"/>
  <c r="S104" i="6"/>
  <c r="U71" i="6"/>
  <c r="U90" i="6"/>
  <c r="U58" i="6"/>
  <c r="U33" i="6"/>
  <c r="U56" i="6"/>
  <c r="U154" i="6"/>
  <c r="U162" i="6"/>
  <c r="S58" i="6"/>
  <c r="S107" i="6"/>
  <c r="N60" i="6"/>
  <c r="N143" i="6"/>
  <c r="N99" i="6"/>
  <c r="N84" i="6"/>
  <c r="W22" i="6"/>
  <c r="X21" i="6"/>
  <c r="W21" i="6"/>
  <c r="U146" i="6"/>
  <c r="U132" i="6"/>
  <c r="U97" i="6"/>
  <c r="U50" i="6"/>
  <c r="U118" i="6"/>
  <c r="U54" i="6"/>
  <c r="F7" i="5"/>
  <c r="G7" i="5" s="1"/>
  <c r="F4" i="5"/>
  <c r="F5" i="5"/>
  <c r="G5" i="5" s="1"/>
  <c r="F6" i="5"/>
  <c r="G6" i="5" s="1"/>
  <c r="S127" i="6"/>
  <c r="S77" i="6"/>
  <c r="S103" i="6"/>
  <c r="S102" i="6"/>
  <c r="U137" i="6"/>
  <c r="S133" i="6"/>
  <c r="S139" i="6"/>
  <c r="U103" i="6"/>
  <c r="U99" i="6"/>
  <c r="U39" i="6"/>
  <c r="S146" i="6"/>
  <c r="S129" i="6"/>
  <c r="U82" i="6"/>
  <c r="S112" i="6"/>
  <c r="N104" i="6"/>
  <c r="U117" i="6"/>
  <c r="U32" i="6"/>
  <c r="S92" i="6"/>
  <c r="S124" i="6"/>
  <c r="S116" i="6"/>
  <c r="F26" i="4"/>
  <c r="G26" i="4" s="1"/>
  <c r="J26" i="4"/>
  <c r="K26" i="4" s="1"/>
  <c r="U88" i="6"/>
  <c r="AC31" i="6"/>
  <c r="AC30" i="6"/>
  <c r="AB30" i="6"/>
  <c r="S73" i="6"/>
  <c r="S101" i="6"/>
  <c r="S67" i="6"/>
  <c r="U123" i="6"/>
  <c r="U94" i="6"/>
  <c r="S89" i="6"/>
  <c r="S111" i="6"/>
  <c r="N112" i="6"/>
  <c r="U77" i="6"/>
  <c r="U101" i="6"/>
  <c r="S136" i="6"/>
  <c r="S106" i="6"/>
  <c r="S134" i="6"/>
  <c r="N71" i="6"/>
  <c r="S122" i="6"/>
  <c r="U126" i="6"/>
  <c r="S144" i="6"/>
  <c r="N86" i="6"/>
  <c r="N66" i="6"/>
  <c r="N59" i="6"/>
  <c r="U47" i="6"/>
  <c r="W24" i="6"/>
  <c r="X23" i="6"/>
  <c r="U136" i="6"/>
  <c r="U59" i="6"/>
  <c r="S93" i="6"/>
  <c r="J22" i="4"/>
  <c r="K22" i="4" s="1"/>
  <c r="F22" i="4"/>
  <c r="G22" i="4" s="1"/>
  <c r="N141" i="6"/>
  <c r="N117" i="6"/>
  <c r="N129" i="6"/>
  <c r="S98" i="6"/>
  <c r="W23" i="6"/>
  <c r="X22" i="6"/>
  <c r="U98" i="6"/>
  <c r="S64" i="6"/>
  <c r="S157" i="6"/>
  <c r="U148" i="6"/>
  <c r="N67" i="6"/>
  <c r="U107" i="6"/>
  <c r="U104" i="6"/>
  <c r="S105" i="6"/>
  <c r="S140" i="6"/>
  <c r="N139" i="6"/>
  <c r="N109" i="6"/>
  <c r="U60" i="6"/>
  <c r="S100" i="6"/>
  <c r="N64" i="6"/>
  <c r="N74" i="6"/>
  <c r="N85" i="6"/>
  <c r="U131" i="6"/>
  <c r="U48" i="6"/>
  <c r="U62" i="6"/>
  <c r="U91" i="6"/>
  <c r="U86" i="6"/>
  <c r="U158" i="6"/>
  <c r="U64" i="6"/>
  <c r="S148" i="6"/>
  <c r="S131" i="6"/>
  <c r="F28" i="4"/>
  <c r="G28" i="4" s="1"/>
  <c r="J28" i="4"/>
  <c r="K28" i="4" s="1"/>
  <c r="N98" i="6"/>
  <c r="N93" i="6"/>
  <c r="N125" i="6"/>
  <c r="U52" i="6"/>
  <c r="X24" i="6"/>
  <c r="U85" i="6"/>
  <c r="U122" i="6"/>
  <c r="U102" i="6"/>
  <c r="U135" i="6"/>
  <c r="S162" i="6"/>
  <c r="S68" i="6"/>
  <c r="H22" i="4" l="1"/>
  <c r="I22" i="4" s="1"/>
  <c r="H28" i="4"/>
  <c r="I28" i="4" s="1"/>
  <c r="W30" i="6"/>
  <c r="AA43" i="6"/>
  <c r="J43" i="4" s="1"/>
  <c r="K43" i="4" s="1"/>
  <c r="AA44" i="6"/>
  <c r="J44" i="4" s="1"/>
  <c r="K44" i="4" s="1"/>
  <c r="AC58" i="6"/>
  <c r="AA51" i="6"/>
  <c r="F51" i="4" s="1"/>
  <c r="G51" i="4" s="1"/>
  <c r="AA132" i="6"/>
  <c r="AA33" i="6"/>
  <c r="F33" i="4" s="1"/>
  <c r="G33" i="4" s="1"/>
  <c r="AA86" i="6"/>
  <c r="F86" i="4" s="1"/>
  <c r="G86" i="4" s="1"/>
  <c r="W32" i="6"/>
  <c r="J32" i="5" s="1"/>
  <c r="K32" i="5" s="1"/>
  <c r="W27" i="6"/>
  <c r="J27" i="5" s="1"/>
  <c r="K27" i="5" s="1"/>
  <c r="AC46" i="6"/>
  <c r="AA49" i="6"/>
  <c r="J49" i="4" s="1"/>
  <c r="K49" i="4" s="1"/>
  <c r="AA126" i="6"/>
  <c r="J126" i="4" s="1"/>
  <c r="K126" i="4" s="1"/>
  <c r="AA41" i="6"/>
  <c r="J41" i="4" s="1"/>
  <c r="K41" i="4" s="1"/>
  <c r="AA34" i="6"/>
  <c r="J34" i="4" s="1"/>
  <c r="K34" i="4" s="1"/>
  <c r="AA55" i="6"/>
  <c r="F55" i="4" s="1"/>
  <c r="G55" i="4" s="1"/>
  <c r="W28" i="6"/>
  <c r="F28" i="5" s="1"/>
  <c r="G28" i="5" s="1"/>
  <c r="H27" i="4"/>
  <c r="I27" i="4" s="1"/>
  <c r="J24" i="4"/>
  <c r="K24" i="4" s="1"/>
  <c r="AC48" i="6"/>
  <c r="AC45" i="6"/>
  <c r="AA53" i="6"/>
  <c r="J53" i="4" s="1"/>
  <c r="K53" i="4" s="1"/>
  <c r="AB41" i="6"/>
  <c r="H25" i="4"/>
  <c r="I25" i="4" s="1"/>
  <c r="J25" i="4"/>
  <c r="K25" i="4" s="1"/>
  <c r="AA76" i="6"/>
  <c r="F76" i="4" s="1"/>
  <c r="G76" i="4" s="1"/>
  <c r="AA46" i="6"/>
  <c r="AC57" i="6"/>
  <c r="AC50" i="6"/>
  <c r="AA50" i="6"/>
  <c r="F50" i="4" s="1"/>
  <c r="G50" i="4" s="1"/>
  <c r="AC56" i="6"/>
  <c r="AB33" i="6"/>
  <c r="AA36" i="6"/>
  <c r="J36" i="4" s="1"/>
  <c r="K36" i="4" s="1"/>
  <c r="H24" i="4"/>
  <c r="I24" i="4" s="1"/>
  <c r="AA120" i="6"/>
  <c r="F120" i="4" s="1"/>
  <c r="G120" i="4" s="1"/>
  <c r="AC41" i="6"/>
  <c r="AA134" i="6"/>
  <c r="F134" i="4" s="1"/>
  <c r="G134" i="4" s="1"/>
  <c r="AB43" i="6"/>
  <c r="H43" i="4" s="1"/>
  <c r="I43" i="4" s="1"/>
  <c r="W40" i="6"/>
  <c r="J40" i="5" s="1"/>
  <c r="K40" i="5" s="1"/>
  <c r="W31" i="6"/>
  <c r="J31" i="5" s="1"/>
  <c r="K31" i="5" s="1"/>
  <c r="AC59" i="6"/>
  <c r="AA117" i="6"/>
  <c r="F117" i="4" s="1"/>
  <c r="G117" i="4" s="1"/>
  <c r="AA94" i="6"/>
  <c r="F94" i="4" s="1"/>
  <c r="G94" i="4" s="1"/>
  <c r="AC43" i="6"/>
  <c r="AB50" i="6"/>
  <c r="AC49" i="6"/>
  <c r="AA42" i="6"/>
  <c r="W47" i="6"/>
  <c r="F47" i="5" s="1"/>
  <c r="G47" i="5" s="1"/>
  <c r="AA67" i="6"/>
  <c r="F67" i="4" s="1"/>
  <c r="G67" i="4" s="1"/>
  <c r="W42" i="6"/>
  <c r="J42" i="5" s="1"/>
  <c r="K42" i="5" s="1"/>
  <c r="AC53" i="6"/>
  <c r="AA83" i="6"/>
  <c r="F83" i="4" s="1"/>
  <c r="G83" i="4" s="1"/>
  <c r="AA98" i="6"/>
  <c r="J98" i="4" s="1"/>
  <c r="K98" i="4" s="1"/>
  <c r="AB51" i="6"/>
  <c r="H51" i="4" s="1"/>
  <c r="I51" i="4" s="1"/>
  <c r="AB52" i="6"/>
  <c r="AB48" i="6"/>
  <c r="F27" i="4"/>
  <c r="G27" i="4" s="1"/>
  <c r="AC47" i="6"/>
  <c r="W38" i="6"/>
  <c r="AA40" i="6"/>
  <c r="F40" i="4" s="1"/>
  <c r="G40" i="4" s="1"/>
  <c r="AC33" i="6"/>
  <c r="W44" i="6"/>
  <c r="D4" i="4"/>
  <c r="E4" i="4" s="1"/>
  <c r="D6" i="4"/>
  <c r="E6" i="4" s="1"/>
  <c r="D5" i="4"/>
  <c r="E5" i="4" s="1"/>
  <c r="D25" i="4"/>
  <c r="E25" i="4" s="1"/>
  <c r="D9" i="4"/>
  <c r="E9" i="4" s="1"/>
  <c r="D15" i="4"/>
  <c r="E15" i="4" s="1"/>
  <c r="D18" i="4"/>
  <c r="E18" i="4" s="1"/>
  <c r="D27" i="4"/>
  <c r="E27" i="4" s="1"/>
  <c r="D23" i="4"/>
  <c r="E23" i="4" s="1"/>
  <c r="D16" i="4"/>
  <c r="E16" i="4" s="1"/>
  <c r="D17" i="4"/>
  <c r="E17" i="4" s="1"/>
  <c r="D30" i="4"/>
  <c r="E30" i="4" s="1"/>
  <c r="D13" i="4"/>
  <c r="E13" i="4" s="1"/>
  <c r="D10" i="4"/>
  <c r="E10" i="4" s="1"/>
  <c r="D8" i="4"/>
  <c r="E8" i="4" s="1"/>
  <c r="D21" i="4"/>
  <c r="E21" i="4" s="1"/>
  <c r="D28" i="4"/>
  <c r="E28" i="4" s="1"/>
  <c r="D19" i="4"/>
  <c r="E19" i="4" s="1"/>
  <c r="D14" i="4"/>
  <c r="E14" i="4" s="1"/>
  <c r="D12" i="4"/>
  <c r="E12" i="4" s="1"/>
  <c r="D24" i="4"/>
  <c r="E24" i="4" s="1"/>
  <c r="D20" i="4"/>
  <c r="E20" i="4" s="1"/>
  <c r="D22" i="4"/>
  <c r="E22" i="4" s="1"/>
  <c r="D29" i="4"/>
  <c r="E29" i="4" s="1"/>
  <c r="D26" i="4"/>
  <c r="E26" i="4" s="1"/>
  <c r="D11" i="4"/>
  <c r="E11" i="4" s="1"/>
  <c r="D23" i="5"/>
  <c r="E23" i="5" s="1"/>
  <c r="D11" i="5"/>
  <c r="E11" i="5" s="1"/>
  <c r="D24" i="5"/>
  <c r="E24" i="5" s="1"/>
  <c r="D22" i="5"/>
  <c r="E22" i="5" s="1"/>
  <c r="D12" i="5"/>
  <c r="E12" i="5" s="1"/>
  <c r="D20" i="5"/>
  <c r="E20" i="5" s="1"/>
  <c r="D18" i="5"/>
  <c r="E18" i="5" s="1"/>
  <c r="D17" i="5"/>
  <c r="E17" i="5" s="1"/>
  <c r="D15" i="5"/>
  <c r="E15" i="5" s="1"/>
  <c r="D14" i="5"/>
  <c r="E14" i="5" s="1"/>
  <c r="D9" i="5"/>
  <c r="E9" i="5" s="1"/>
  <c r="D8" i="5"/>
  <c r="E8" i="5" s="1"/>
  <c r="D21" i="5"/>
  <c r="E21" i="5" s="1"/>
  <c r="D19" i="5"/>
  <c r="E19" i="5" s="1"/>
  <c r="D16" i="5"/>
  <c r="E16" i="5" s="1"/>
  <c r="D13" i="5"/>
  <c r="E13" i="5" s="1"/>
  <c r="D10" i="5"/>
  <c r="E10" i="5" s="1"/>
  <c r="D7" i="5"/>
  <c r="E7" i="5" s="1"/>
  <c r="D5" i="5"/>
  <c r="E5" i="5" s="1"/>
  <c r="D6" i="5"/>
  <c r="E6" i="5" s="1"/>
  <c r="D4" i="5"/>
  <c r="E4" i="5" s="1"/>
  <c r="W48" i="6"/>
  <c r="F48" i="5" s="1"/>
  <c r="G48" i="5" s="1"/>
  <c r="J30" i="4"/>
  <c r="K30" i="4" s="1"/>
  <c r="AA102" i="6"/>
  <c r="J102" i="4" s="1"/>
  <c r="K102" i="4" s="1"/>
  <c r="AC55" i="6"/>
  <c r="AA32" i="6"/>
  <c r="AC35" i="6"/>
  <c r="AB42" i="6"/>
  <c r="AA48" i="6"/>
  <c r="AC42" i="6"/>
  <c r="AC34" i="6"/>
  <c r="AC51" i="6"/>
  <c r="AC32" i="6"/>
  <c r="AB31" i="6"/>
  <c r="AA130" i="6"/>
  <c r="F130" i="4" s="1"/>
  <c r="G130" i="4" s="1"/>
  <c r="AA82" i="6"/>
  <c r="J82" i="4" s="1"/>
  <c r="K82" i="4" s="1"/>
  <c r="W26" i="6"/>
  <c r="F26" i="5" s="1"/>
  <c r="G26" i="5" s="1"/>
  <c r="AA63" i="6"/>
  <c r="J63" i="4" s="1"/>
  <c r="K63" i="4" s="1"/>
  <c r="AB49" i="6"/>
  <c r="AA85" i="6"/>
  <c r="F85" i="4" s="1"/>
  <c r="G85" i="4" s="1"/>
  <c r="AA60" i="6"/>
  <c r="F60" i="4" s="1"/>
  <c r="G60" i="4" s="1"/>
  <c r="AC52" i="6"/>
  <c r="H30" i="4"/>
  <c r="I30" i="4" s="1"/>
  <c r="AB37" i="6"/>
  <c r="AA113" i="6"/>
  <c r="F113" i="4" s="1"/>
  <c r="G113" i="4" s="1"/>
  <c r="H29" i="4"/>
  <c r="I29" i="4" s="1"/>
  <c r="AB55" i="6"/>
  <c r="AB53" i="6"/>
  <c r="AB46" i="6"/>
  <c r="AB40" i="6"/>
  <c r="AA109" i="6"/>
  <c r="J109" i="4" s="1"/>
  <c r="K109" i="4" s="1"/>
  <c r="AA89" i="6"/>
  <c r="J89" i="4" s="1"/>
  <c r="K89" i="4" s="1"/>
  <c r="AA80" i="6"/>
  <c r="J80" i="4" s="1"/>
  <c r="K80" i="4" s="1"/>
  <c r="AB58" i="6"/>
  <c r="W37" i="6"/>
  <c r="AA39" i="6"/>
  <c r="AA45" i="6"/>
  <c r="AC36" i="6"/>
  <c r="AA64" i="6"/>
  <c r="J64" i="4" s="1"/>
  <c r="K64" i="4" s="1"/>
  <c r="AB32" i="6"/>
  <c r="AA92" i="6"/>
  <c r="F92" i="4" s="1"/>
  <c r="G92" i="4" s="1"/>
  <c r="AA122" i="6"/>
  <c r="J122" i="4" s="1"/>
  <c r="K122" i="4" s="1"/>
  <c r="J29" i="4"/>
  <c r="K29" i="4" s="1"/>
  <c r="AB35" i="6"/>
  <c r="AA108" i="6"/>
  <c r="W45" i="6"/>
  <c r="F45" i="5" s="1"/>
  <c r="G45" i="5" s="1"/>
  <c r="AA38" i="6"/>
  <c r="AA107" i="6"/>
  <c r="AB57" i="6"/>
  <c r="H57" i="4" s="1"/>
  <c r="I57" i="4" s="1"/>
  <c r="W25" i="6"/>
  <c r="F25" i="5" s="1"/>
  <c r="G25" i="5" s="1"/>
  <c r="AB38" i="6"/>
  <c r="AA35" i="6"/>
  <c r="F35" i="4" s="1"/>
  <c r="G35" i="4" s="1"/>
  <c r="AC54" i="6"/>
  <c r="AA37" i="6"/>
  <c r="AA52" i="6"/>
  <c r="AC40" i="6"/>
  <c r="AC39" i="6"/>
  <c r="AC37" i="6"/>
  <c r="AA112" i="6"/>
  <c r="J112" i="4" s="1"/>
  <c r="K112" i="4" s="1"/>
  <c r="AA54" i="6"/>
  <c r="J54" i="4" s="1"/>
  <c r="K54" i="4" s="1"/>
  <c r="AA101" i="6"/>
  <c r="F101" i="4" s="1"/>
  <c r="G101" i="4" s="1"/>
  <c r="AA77" i="6"/>
  <c r="J77" i="4" s="1"/>
  <c r="K77" i="4" s="1"/>
  <c r="W41" i="6"/>
  <c r="AA90" i="6"/>
  <c r="F90" i="4" s="1"/>
  <c r="G90" i="4" s="1"/>
  <c r="AC38" i="6"/>
  <c r="AB36" i="6"/>
  <c r="AC44" i="6"/>
  <c r="AA111" i="6"/>
  <c r="J111" i="4" s="1"/>
  <c r="K111" i="4" s="1"/>
  <c r="W35" i="6"/>
  <c r="AA95" i="6"/>
  <c r="J95" i="4" s="1"/>
  <c r="K95" i="4" s="1"/>
  <c r="AA47" i="6"/>
  <c r="W43" i="6"/>
  <c r="J43" i="5" s="1"/>
  <c r="K43" i="5" s="1"/>
  <c r="AB44" i="6"/>
  <c r="W36" i="6"/>
  <c r="F36" i="5" s="1"/>
  <c r="G36" i="5" s="1"/>
  <c r="AA129" i="6"/>
  <c r="J129" i="4" s="1"/>
  <c r="K129" i="4" s="1"/>
  <c r="AA70" i="6"/>
  <c r="J70" i="4" s="1"/>
  <c r="K70" i="4" s="1"/>
  <c r="AB47" i="6"/>
  <c r="AA103" i="6"/>
  <c r="J103" i="4" s="1"/>
  <c r="K103" i="4" s="1"/>
  <c r="AB54" i="6"/>
  <c r="AA62" i="6"/>
  <c r="F62" i="4" s="1"/>
  <c r="G62" i="4" s="1"/>
  <c r="AA124" i="6"/>
  <c r="J124" i="4" s="1"/>
  <c r="K124" i="4" s="1"/>
  <c r="AB39" i="6"/>
  <c r="AA115" i="6"/>
  <c r="J115" i="4" s="1"/>
  <c r="K115" i="4" s="1"/>
  <c r="AB34" i="6"/>
  <c r="AB45" i="6"/>
  <c r="AA75" i="6"/>
  <c r="F75" i="4" s="1"/>
  <c r="G75" i="4" s="1"/>
  <c r="X49" i="6"/>
  <c r="AA31" i="6"/>
  <c r="J31" i="4" s="1"/>
  <c r="K31" i="4" s="1"/>
  <c r="AC65" i="6"/>
  <c r="AB64" i="6"/>
  <c r="AA100" i="6"/>
  <c r="J76" i="4"/>
  <c r="K76" i="4" s="1"/>
  <c r="J24" i="5"/>
  <c r="K24" i="5" s="1"/>
  <c r="F24" i="5"/>
  <c r="G24" i="5" s="1"/>
  <c r="H24" i="5"/>
  <c r="I24" i="5" s="1"/>
  <c r="W46" i="6"/>
  <c r="AC131" i="6"/>
  <c r="AB130" i="6"/>
  <c r="AC89" i="6"/>
  <c r="AB88" i="6"/>
  <c r="Y36" i="6"/>
  <c r="X35" i="6"/>
  <c r="AC63" i="6"/>
  <c r="AB62" i="6"/>
  <c r="AC60" i="6"/>
  <c r="AB59" i="6"/>
  <c r="AA66" i="6"/>
  <c r="AA73" i="6"/>
  <c r="Y41" i="6"/>
  <c r="X40" i="6"/>
  <c r="AB135" i="6"/>
  <c r="AA56" i="6"/>
  <c r="AC96" i="6"/>
  <c r="AB95" i="6"/>
  <c r="AB93" i="6"/>
  <c r="AC94" i="6"/>
  <c r="AC97" i="6"/>
  <c r="AB96" i="6"/>
  <c r="F57" i="4"/>
  <c r="G57" i="4" s="1"/>
  <c r="J57" i="4"/>
  <c r="K57" i="4" s="1"/>
  <c r="X36" i="6"/>
  <c r="Y37" i="6"/>
  <c r="W33" i="6"/>
  <c r="J132" i="4"/>
  <c r="K132" i="4" s="1"/>
  <c r="F132" i="4"/>
  <c r="G132" i="4" s="1"/>
  <c r="AC105" i="6"/>
  <c r="AB104" i="6"/>
  <c r="AA79" i="6"/>
  <c r="J23" i="5"/>
  <c r="K23" i="5" s="1"/>
  <c r="H23" i="5"/>
  <c r="I23" i="5" s="1"/>
  <c r="F23" i="5"/>
  <c r="G23" i="5" s="1"/>
  <c r="Y30" i="6"/>
  <c r="X29" i="6"/>
  <c r="AB67" i="6"/>
  <c r="AC68" i="6"/>
  <c r="AC67" i="6"/>
  <c r="AB66" i="6"/>
  <c r="W39" i="6"/>
  <c r="AA104" i="6"/>
  <c r="H22" i="5"/>
  <c r="I22" i="5" s="1"/>
  <c r="F22" i="5"/>
  <c r="G22" i="5" s="1"/>
  <c r="J22" i="5"/>
  <c r="K22" i="5" s="1"/>
  <c r="AA87" i="6"/>
  <c r="AB106" i="6"/>
  <c r="AC107" i="6"/>
  <c r="AC125" i="6"/>
  <c r="AB124" i="6"/>
  <c r="AA133" i="6"/>
  <c r="AB125" i="6"/>
  <c r="AC126" i="6"/>
  <c r="AB81" i="6"/>
  <c r="AC82" i="6"/>
  <c r="AB56" i="6"/>
  <c r="AA99" i="6"/>
  <c r="AB86" i="6"/>
  <c r="AC87" i="6"/>
  <c r="AA74" i="6"/>
  <c r="AA78" i="6"/>
  <c r="AB73" i="6"/>
  <c r="AC74" i="6"/>
  <c r="J71" i="4"/>
  <c r="K71" i="4" s="1"/>
  <c r="F71" i="4"/>
  <c r="G71" i="4" s="1"/>
  <c r="AC122" i="6"/>
  <c r="AB121" i="6"/>
  <c r="AC80" i="6"/>
  <c r="AB79" i="6"/>
  <c r="AB77" i="6"/>
  <c r="H77" i="4" s="1"/>
  <c r="I77" i="4" s="1"/>
  <c r="AC78" i="6"/>
  <c r="Y43" i="6"/>
  <c r="X42" i="6"/>
  <c r="AA69" i="6"/>
  <c r="J30" i="5"/>
  <c r="K30" i="5" s="1"/>
  <c r="F30" i="5"/>
  <c r="G30" i="5" s="1"/>
  <c r="AA91" i="6"/>
  <c r="AA118" i="6"/>
  <c r="AB131" i="6"/>
  <c r="AC132" i="6"/>
  <c r="AC134" i="6"/>
  <c r="AB133" i="6"/>
  <c r="Y38" i="6"/>
  <c r="X37" i="6"/>
  <c r="AC128" i="6"/>
  <c r="AB127" i="6"/>
  <c r="AB101" i="6"/>
  <c r="AC102" i="6"/>
  <c r="AA114" i="6"/>
  <c r="K21" i="4"/>
  <c r="AA59" i="6"/>
  <c r="AC116" i="6"/>
  <c r="AB115" i="6"/>
  <c r="F32" i="5"/>
  <c r="G32" i="5" s="1"/>
  <c r="AC79" i="6"/>
  <c r="AB78" i="6"/>
  <c r="I21" i="4"/>
  <c r="AC135" i="6"/>
  <c r="AB134" i="6"/>
  <c r="X33" i="6"/>
  <c r="Y34" i="6"/>
  <c r="AA97" i="6"/>
  <c r="AB90" i="6"/>
  <c r="AC91" i="6"/>
  <c r="AA58" i="6"/>
  <c r="AB118" i="6"/>
  <c r="AC119" i="6"/>
  <c r="AA93" i="6"/>
  <c r="X45" i="6"/>
  <c r="Y46" i="6"/>
  <c r="AC81" i="6"/>
  <c r="AB80" i="6"/>
  <c r="AC70" i="6"/>
  <c r="AB69" i="6"/>
  <c r="AB110" i="6"/>
  <c r="AC111" i="6"/>
  <c r="AC95" i="6"/>
  <c r="AB94" i="6"/>
  <c r="AC108" i="6"/>
  <c r="AB107" i="6"/>
  <c r="AC106" i="6"/>
  <c r="AB105" i="6"/>
  <c r="AC73" i="6"/>
  <c r="AB72" i="6"/>
  <c r="AB132" i="6"/>
  <c r="AC133" i="6"/>
  <c r="X32" i="6"/>
  <c r="Y33" i="6"/>
  <c r="AC66" i="6"/>
  <c r="AB65" i="6"/>
  <c r="AA106" i="6"/>
  <c r="AC112" i="6"/>
  <c r="AB111" i="6"/>
  <c r="AB128" i="6"/>
  <c r="AC129" i="6"/>
  <c r="Y32" i="6"/>
  <c r="X31" i="6"/>
  <c r="AA105" i="6"/>
  <c r="Y48" i="6"/>
  <c r="X47" i="6"/>
  <c r="W49" i="6"/>
  <c r="AA128" i="6"/>
  <c r="AC85" i="6"/>
  <c r="AB84" i="6"/>
  <c r="AB68" i="6"/>
  <c r="AC69" i="6"/>
  <c r="AB91" i="6"/>
  <c r="AC92" i="6"/>
  <c r="AA127" i="6"/>
  <c r="Y29" i="6"/>
  <c r="X28" i="6"/>
  <c r="AA131" i="6"/>
  <c r="AB103" i="6"/>
  <c r="AC104" i="6"/>
  <c r="J86" i="4"/>
  <c r="K86" i="4" s="1"/>
  <c r="AA65" i="6"/>
  <c r="AA123" i="6"/>
  <c r="AC100" i="6"/>
  <c r="AB99" i="6"/>
  <c r="AC120" i="6"/>
  <c r="AB119" i="6"/>
  <c r="AA72" i="6"/>
  <c r="Y35" i="6"/>
  <c r="X34" i="6"/>
  <c r="X41" i="6"/>
  <c r="Y42" i="6"/>
  <c r="Y26" i="6"/>
  <c r="X25" i="6"/>
  <c r="Y25" i="6"/>
  <c r="AA116" i="6"/>
  <c r="AB87" i="6"/>
  <c r="AC88" i="6"/>
  <c r="AC62" i="6"/>
  <c r="AB61" i="6"/>
  <c r="X38" i="6"/>
  <c r="Y39" i="6"/>
  <c r="G4" i="5"/>
  <c r="AB83" i="6"/>
  <c r="AC84" i="6"/>
  <c r="AA121" i="6"/>
  <c r="X26" i="6"/>
  <c r="Y27" i="6"/>
  <c r="AC109" i="6"/>
  <c r="AB108" i="6"/>
  <c r="AB112" i="6"/>
  <c r="AC113" i="6"/>
  <c r="AB76" i="6"/>
  <c r="AC77" i="6"/>
  <c r="X46" i="6"/>
  <c r="Y47" i="6"/>
  <c r="X44" i="6"/>
  <c r="Y45" i="6"/>
  <c r="W34" i="6"/>
  <c r="AB97" i="6"/>
  <c r="AC98" i="6"/>
  <c r="AC101" i="6"/>
  <c r="AB100" i="6"/>
  <c r="AB120" i="6"/>
  <c r="AC121" i="6"/>
  <c r="X43" i="6"/>
  <c r="Y44" i="6"/>
  <c r="AA81" i="6"/>
  <c r="AB126" i="6"/>
  <c r="H126" i="4" s="1"/>
  <c r="I126" i="4" s="1"/>
  <c r="AC127" i="6"/>
  <c r="AA61" i="6"/>
  <c r="X27" i="6"/>
  <c r="Y28" i="6"/>
  <c r="AB102" i="6"/>
  <c r="AC103" i="6"/>
  <c r="AC118" i="6"/>
  <c r="AB117" i="6"/>
  <c r="AB116" i="6"/>
  <c r="AC117" i="6"/>
  <c r="AC93" i="6"/>
  <c r="AB92" i="6"/>
  <c r="F49" i="4"/>
  <c r="G49" i="4" s="1"/>
  <c r="AB70" i="6"/>
  <c r="AC71" i="6"/>
  <c r="AC110" i="6"/>
  <c r="AB109" i="6"/>
  <c r="AC99" i="6"/>
  <c r="AB98" i="6"/>
  <c r="AA119" i="6"/>
  <c r="X39" i="6"/>
  <c r="Y40" i="6"/>
  <c r="AA125" i="6"/>
  <c r="AC114" i="6"/>
  <c r="AB113" i="6"/>
  <c r="Y31" i="6"/>
  <c r="X30" i="6"/>
  <c r="H30" i="5" s="1"/>
  <c r="I30" i="5" s="1"/>
  <c r="AB122" i="6"/>
  <c r="AC123" i="6"/>
  <c r="AA68" i="6"/>
  <c r="J21" i="5"/>
  <c r="H21" i="5"/>
  <c r="F21" i="5"/>
  <c r="G21" i="5" s="1"/>
  <c r="AB85" i="6"/>
  <c r="AC86" i="6"/>
  <c r="AC72" i="6"/>
  <c r="AB71" i="6"/>
  <c r="H71" i="4" s="1"/>
  <c r="I71" i="4" s="1"/>
  <c r="AC83" i="6"/>
  <c r="AB82" i="6"/>
  <c r="J51" i="4"/>
  <c r="K51" i="4" s="1"/>
  <c r="AC64" i="6"/>
  <c r="AB63" i="6"/>
  <c r="AA110" i="6"/>
  <c r="W29" i="6"/>
  <c r="Y49" i="6"/>
  <c r="X48" i="6"/>
  <c r="G4" i="4"/>
  <c r="AB75" i="6"/>
  <c r="AC75" i="6"/>
  <c r="AB74" i="6"/>
  <c r="AC130" i="6"/>
  <c r="AB129" i="6"/>
  <c r="AA135" i="6"/>
  <c r="AB60" i="6"/>
  <c r="AC61" i="6"/>
  <c r="AA88" i="6"/>
  <c r="AA84" i="6"/>
  <c r="AB123" i="6"/>
  <c r="AC124" i="6"/>
  <c r="AA96" i="6"/>
  <c r="AC115" i="6"/>
  <c r="AB114" i="6"/>
  <c r="AC90" i="6"/>
  <c r="AB89" i="6"/>
  <c r="AC76" i="6"/>
  <c r="F27" i="5" l="1"/>
  <c r="G27" i="5" s="1"/>
  <c r="F124" i="4"/>
  <c r="G124" i="4" s="1"/>
  <c r="F44" i="4"/>
  <c r="G44" i="4" s="1"/>
  <c r="F43" i="4"/>
  <c r="G43" i="4" s="1"/>
  <c r="H44" i="4"/>
  <c r="I44" i="4" s="1"/>
  <c r="H55" i="4"/>
  <c r="I55" i="4" s="1"/>
  <c r="F126" i="4"/>
  <c r="G126" i="4" s="1"/>
  <c r="H49" i="4"/>
  <c r="I49" i="4" s="1"/>
  <c r="J33" i="4"/>
  <c r="K33" i="4" s="1"/>
  <c r="F89" i="4"/>
  <c r="G89" i="4" s="1"/>
  <c r="F34" i="4"/>
  <c r="G34" i="4" s="1"/>
  <c r="H41" i="4"/>
  <c r="I41" i="4" s="1"/>
  <c r="H33" i="4"/>
  <c r="I33" i="4" s="1"/>
  <c r="D45" i="4"/>
  <c r="E45" i="4" s="1"/>
  <c r="H42" i="4"/>
  <c r="I42" i="4" s="1"/>
  <c r="H46" i="4"/>
  <c r="I46" i="4" s="1"/>
  <c r="H132" i="4"/>
  <c r="I132" i="4" s="1"/>
  <c r="J28" i="5"/>
  <c r="K28" i="5" s="1"/>
  <c r="H28" i="5"/>
  <c r="I28" i="5" s="1"/>
  <c r="F53" i="4"/>
  <c r="G53" i="4" s="1"/>
  <c r="F41" i="4"/>
  <c r="G41" i="4" s="1"/>
  <c r="F46" i="4"/>
  <c r="G46" i="4" s="1"/>
  <c r="J55" i="4"/>
  <c r="K55" i="4" s="1"/>
  <c r="J46" i="4"/>
  <c r="K46" i="4" s="1"/>
  <c r="D76" i="4"/>
  <c r="E76" i="4" s="1"/>
  <c r="J134" i="4"/>
  <c r="K134" i="4" s="1"/>
  <c r="H117" i="4"/>
  <c r="I117" i="4" s="1"/>
  <c r="H34" i="4"/>
  <c r="I34" i="4" s="1"/>
  <c r="H47" i="5"/>
  <c r="I47" i="5" s="1"/>
  <c r="D87" i="4"/>
  <c r="E87" i="4" s="1"/>
  <c r="H76" i="4"/>
  <c r="I76" i="4" s="1"/>
  <c r="F95" i="4"/>
  <c r="G95" i="4" s="1"/>
  <c r="D83" i="4"/>
  <c r="E83" i="4" s="1"/>
  <c r="F122" i="4"/>
  <c r="G122" i="4" s="1"/>
  <c r="F43" i="5"/>
  <c r="G43" i="5" s="1"/>
  <c r="J101" i="4"/>
  <c r="K101" i="4" s="1"/>
  <c r="D32" i="5"/>
  <c r="E32" i="5" s="1"/>
  <c r="J117" i="4"/>
  <c r="K117" i="4" s="1"/>
  <c r="D43" i="4"/>
  <c r="E43" i="4" s="1"/>
  <c r="J50" i="4"/>
  <c r="K50" i="4" s="1"/>
  <c r="J113" i="4"/>
  <c r="K113" i="4" s="1"/>
  <c r="F102" i="4"/>
  <c r="G102" i="4" s="1"/>
  <c r="D65" i="4"/>
  <c r="E65" i="4" s="1"/>
  <c r="D55" i="4"/>
  <c r="E55" i="4" s="1"/>
  <c r="F42" i="5"/>
  <c r="G42" i="5" s="1"/>
  <c r="J67" i="4"/>
  <c r="K67" i="4" s="1"/>
  <c r="H102" i="4"/>
  <c r="I102" i="4" s="1"/>
  <c r="J47" i="5"/>
  <c r="K47" i="5" s="1"/>
  <c r="D86" i="4"/>
  <c r="E86" i="4" s="1"/>
  <c r="H36" i="4"/>
  <c r="I36" i="4" s="1"/>
  <c r="H113" i="4"/>
  <c r="I113" i="4" s="1"/>
  <c r="H120" i="4"/>
  <c r="I120" i="4" s="1"/>
  <c r="D70" i="4"/>
  <c r="E70" i="4" s="1"/>
  <c r="H134" i="4"/>
  <c r="I134" i="4" s="1"/>
  <c r="D41" i="4"/>
  <c r="E41" i="4" s="1"/>
  <c r="J120" i="4"/>
  <c r="K120" i="4" s="1"/>
  <c r="F129" i="4"/>
  <c r="G129" i="4" s="1"/>
  <c r="D66" i="4"/>
  <c r="E66" i="4" s="1"/>
  <c r="D123" i="4"/>
  <c r="E123" i="4" s="1"/>
  <c r="D49" i="4"/>
  <c r="E49" i="4" s="1"/>
  <c r="D118" i="4"/>
  <c r="E118" i="4" s="1"/>
  <c r="D50" i="4"/>
  <c r="E50" i="4" s="1"/>
  <c r="F98" i="4"/>
  <c r="G98" i="4" s="1"/>
  <c r="F70" i="4"/>
  <c r="G70" i="4" s="1"/>
  <c r="D74" i="4"/>
  <c r="E74" i="4" s="1"/>
  <c r="D28" i="5"/>
  <c r="E28" i="5" s="1"/>
  <c r="D107" i="4"/>
  <c r="E107" i="4" s="1"/>
  <c r="D27" i="5"/>
  <c r="E27" i="5" s="1"/>
  <c r="D38" i="4"/>
  <c r="E38" i="4" s="1"/>
  <c r="D56" i="4"/>
  <c r="E56" i="4" s="1"/>
  <c r="D46" i="4"/>
  <c r="E46" i="4" s="1"/>
  <c r="D119" i="4"/>
  <c r="E119" i="4" s="1"/>
  <c r="H67" i="4"/>
  <c r="I67" i="4" s="1"/>
  <c r="D44" i="5"/>
  <c r="E44" i="5" s="1"/>
  <c r="D91" i="4"/>
  <c r="E91" i="4" s="1"/>
  <c r="F36" i="4"/>
  <c r="G36" i="4" s="1"/>
  <c r="D29" i="5"/>
  <c r="E29" i="5" s="1"/>
  <c r="D101" i="4"/>
  <c r="E101" i="4" s="1"/>
  <c r="J48" i="5"/>
  <c r="K48" i="5" s="1"/>
  <c r="D97" i="4"/>
  <c r="E97" i="4" s="1"/>
  <c r="D30" i="5"/>
  <c r="E30" i="5" s="1"/>
  <c r="D61" i="4"/>
  <c r="E61" i="4" s="1"/>
  <c r="D132" i="4"/>
  <c r="E132" i="4" s="1"/>
  <c r="H54" i="4"/>
  <c r="I54" i="4" s="1"/>
  <c r="J83" i="4"/>
  <c r="K83" i="4" s="1"/>
  <c r="D89" i="4"/>
  <c r="E89" i="4" s="1"/>
  <c r="D53" i="4"/>
  <c r="E53" i="4" s="1"/>
  <c r="D124" i="4"/>
  <c r="E124" i="4" s="1"/>
  <c r="H31" i="5"/>
  <c r="I31" i="5" s="1"/>
  <c r="D78" i="4"/>
  <c r="E78" i="4" s="1"/>
  <c r="D42" i="4"/>
  <c r="E42" i="4" s="1"/>
  <c r="D131" i="4"/>
  <c r="E131" i="4" s="1"/>
  <c r="D110" i="4"/>
  <c r="E110" i="4" s="1"/>
  <c r="D79" i="4"/>
  <c r="E79" i="4" s="1"/>
  <c r="D38" i="5"/>
  <c r="E38" i="5" s="1"/>
  <c r="D135" i="4"/>
  <c r="E135" i="4" s="1"/>
  <c r="D133" i="4"/>
  <c r="E133" i="4" s="1"/>
  <c r="D32" i="4"/>
  <c r="E32" i="4" s="1"/>
  <c r="D48" i="4"/>
  <c r="E48" i="4" s="1"/>
  <c r="H94" i="4"/>
  <c r="I94" i="4" s="1"/>
  <c r="D47" i="5"/>
  <c r="E47" i="5" s="1"/>
  <c r="H40" i="5"/>
  <c r="I40" i="5" s="1"/>
  <c r="D80" i="4"/>
  <c r="E80" i="4" s="1"/>
  <c r="J94" i="4"/>
  <c r="K94" i="4" s="1"/>
  <c r="D105" i="4"/>
  <c r="E105" i="4" s="1"/>
  <c r="H50" i="4"/>
  <c r="I50" i="4" s="1"/>
  <c r="D81" i="4"/>
  <c r="E81" i="4" s="1"/>
  <c r="D130" i="4"/>
  <c r="E130" i="4" s="1"/>
  <c r="D127" i="4"/>
  <c r="E127" i="4" s="1"/>
  <c r="D128" i="4"/>
  <c r="E128" i="4" s="1"/>
  <c r="D116" i="4"/>
  <c r="E116" i="4" s="1"/>
  <c r="D54" i="4"/>
  <c r="E54" i="4" s="1"/>
  <c r="D73" i="4"/>
  <c r="E73" i="4" s="1"/>
  <c r="D125" i="4"/>
  <c r="E125" i="4" s="1"/>
  <c r="D122" i="4"/>
  <c r="E122" i="4" s="1"/>
  <c r="D34" i="5"/>
  <c r="E34" i="5" s="1"/>
  <c r="D68" i="4"/>
  <c r="E68" i="4" s="1"/>
  <c r="D106" i="4"/>
  <c r="E106" i="4" s="1"/>
  <c r="D114" i="4"/>
  <c r="E114" i="4" s="1"/>
  <c r="D64" i="4"/>
  <c r="E64" i="4" s="1"/>
  <c r="D52" i="4"/>
  <c r="E52" i="4" s="1"/>
  <c r="D31" i="5"/>
  <c r="E31" i="5" s="1"/>
  <c r="D109" i="4"/>
  <c r="E109" i="4" s="1"/>
  <c r="F77" i="4"/>
  <c r="G77" i="4" s="1"/>
  <c r="D47" i="4"/>
  <c r="E47" i="4" s="1"/>
  <c r="D37" i="4"/>
  <c r="E37" i="4" s="1"/>
  <c r="D63" i="4"/>
  <c r="E63" i="4" s="1"/>
  <c r="D59" i="4"/>
  <c r="E59" i="4" s="1"/>
  <c r="D115" i="4"/>
  <c r="E115" i="4" s="1"/>
  <c r="D100" i="4"/>
  <c r="E100" i="4" s="1"/>
  <c r="D48" i="5"/>
  <c r="E48" i="5" s="1"/>
  <c r="D99" i="4"/>
  <c r="E99" i="4" s="1"/>
  <c r="D39" i="4"/>
  <c r="E39" i="4" s="1"/>
  <c r="F40" i="5"/>
  <c r="G40" i="5" s="1"/>
  <c r="H32" i="4"/>
  <c r="I32" i="4" s="1"/>
  <c r="D39" i="5"/>
  <c r="E39" i="5" s="1"/>
  <c r="D35" i="5"/>
  <c r="E35" i="5" s="1"/>
  <c r="H37" i="5"/>
  <c r="I37" i="5" s="1"/>
  <c r="D51" i="4"/>
  <c r="E51" i="4" s="1"/>
  <c r="D33" i="4"/>
  <c r="E33" i="4" s="1"/>
  <c r="D96" i="4"/>
  <c r="E96" i="4" s="1"/>
  <c r="F31" i="5"/>
  <c r="G31" i="5" s="1"/>
  <c r="D92" i="4"/>
  <c r="E92" i="4" s="1"/>
  <c r="D93" i="4"/>
  <c r="E93" i="4" s="1"/>
  <c r="D69" i="4"/>
  <c r="E69" i="4" s="1"/>
  <c r="D104" i="4"/>
  <c r="E104" i="4" s="1"/>
  <c r="H42" i="5"/>
  <c r="I42" i="5" s="1"/>
  <c r="D129" i="4"/>
  <c r="E129" i="4" s="1"/>
  <c r="D113" i="4"/>
  <c r="E113" i="4" s="1"/>
  <c r="D36" i="4"/>
  <c r="E36" i="4" s="1"/>
  <c r="D41" i="5"/>
  <c r="E41" i="5" s="1"/>
  <c r="D84" i="4"/>
  <c r="E84" i="4" s="1"/>
  <c r="D88" i="4"/>
  <c r="E88" i="4" s="1"/>
  <c r="D72" i="4"/>
  <c r="E72" i="4" s="1"/>
  <c r="D33" i="5"/>
  <c r="E33" i="5" s="1"/>
  <c r="D95" i="4"/>
  <c r="E95" i="4" s="1"/>
  <c r="F32" i="4"/>
  <c r="G32" i="4" s="1"/>
  <c r="H129" i="4"/>
  <c r="I129" i="4" s="1"/>
  <c r="D49" i="5"/>
  <c r="E49" i="5" s="1"/>
  <c r="J32" i="4"/>
  <c r="K32" i="4" s="1"/>
  <c r="H53" i="4"/>
  <c r="I53" i="4" s="1"/>
  <c r="D58" i="4"/>
  <c r="E58" i="4" s="1"/>
  <c r="D111" i="4"/>
  <c r="E111" i="4" s="1"/>
  <c r="D60" i="4"/>
  <c r="E60" i="4" s="1"/>
  <c r="H60" i="4"/>
  <c r="I60" i="4" s="1"/>
  <c r="F63" i="4"/>
  <c r="G63" i="4" s="1"/>
  <c r="J44" i="5"/>
  <c r="K44" i="5" s="1"/>
  <c r="J36" i="5"/>
  <c r="K36" i="5" s="1"/>
  <c r="D42" i="5"/>
  <c r="E42" i="5" s="1"/>
  <c r="D31" i="4"/>
  <c r="E31" i="4" s="1"/>
  <c r="J60" i="4"/>
  <c r="K60" i="4" s="1"/>
  <c r="D82" i="4"/>
  <c r="E82" i="4" s="1"/>
  <c r="D103" i="4"/>
  <c r="E103" i="4" s="1"/>
  <c r="D44" i="4"/>
  <c r="E44" i="4" s="1"/>
  <c r="D43" i="5"/>
  <c r="E43" i="5" s="1"/>
  <c r="D46" i="5"/>
  <c r="E46" i="5" s="1"/>
  <c r="F31" i="4"/>
  <c r="G31" i="4" s="1"/>
  <c r="D75" i="4"/>
  <c r="E75" i="4" s="1"/>
  <c r="F44" i="5"/>
  <c r="G44" i="5" s="1"/>
  <c r="H31" i="4"/>
  <c r="I31" i="4" s="1"/>
  <c r="D40" i="4"/>
  <c r="E40" i="4" s="1"/>
  <c r="D37" i="5"/>
  <c r="E37" i="5" s="1"/>
  <c r="H75" i="4"/>
  <c r="I75" i="4" s="1"/>
  <c r="J75" i="4"/>
  <c r="K75" i="4" s="1"/>
  <c r="J40" i="4"/>
  <c r="K40" i="4" s="1"/>
  <c r="D134" i="4"/>
  <c r="E134" i="4" s="1"/>
  <c r="D62" i="4"/>
  <c r="E62" i="4" s="1"/>
  <c r="D45" i="5"/>
  <c r="E45" i="5" s="1"/>
  <c r="H48" i="5"/>
  <c r="I48" i="5" s="1"/>
  <c r="D121" i="4"/>
  <c r="E121" i="4" s="1"/>
  <c r="H108" i="4"/>
  <c r="I108" i="4" s="1"/>
  <c r="D126" i="4"/>
  <c r="E126" i="4" s="1"/>
  <c r="D117" i="4"/>
  <c r="E117" i="4" s="1"/>
  <c r="D40" i="5"/>
  <c r="E40" i="5" s="1"/>
  <c r="D35" i="4"/>
  <c r="E35" i="4" s="1"/>
  <c r="H38" i="5"/>
  <c r="I38" i="5" s="1"/>
  <c r="D112" i="4"/>
  <c r="E112" i="4" s="1"/>
  <c r="D67" i="4"/>
  <c r="E67" i="4" s="1"/>
  <c r="D85" i="4"/>
  <c r="E85" i="4" s="1"/>
  <c r="J85" i="4"/>
  <c r="K85" i="4" s="1"/>
  <c r="J38" i="5"/>
  <c r="K38" i="5" s="1"/>
  <c r="D108" i="4"/>
  <c r="E108" i="4" s="1"/>
  <c r="H43" i="5"/>
  <c r="I43" i="5" s="1"/>
  <c r="F38" i="5"/>
  <c r="G38" i="5" s="1"/>
  <c r="J45" i="5"/>
  <c r="K45" i="5" s="1"/>
  <c r="D102" i="4"/>
  <c r="E102" i="4" s="1"/>
  <c r="J42" i="4"/>
  <c r="K42" i="4" s="1"/>
  <c r="F42" i="4"/>
  <c r="G42" i="4" s="1"/>
  <c r="H85" i="4"/>
  <c r="I85" i="4" s="1"/>
  <c r="D34" i="4"/>
  <c r="E34" i="4" s="1"/>
  <c r="H36" i="5"/>
  <c r="I36" i="5" s="1"/>
  <c r="D120" i="4"/>
  <c r="E120" i="4" s="1"/>
  <c r="D57" i="4"/>
  <c r="E57" i="4" s="1"/>
  <c r="D26" i="5"/>
  <c r="E26" i="5" s="1"/>
  <c r="D25" i="5"/>
  <c r="E25" i="5" s="1"/>
  <c r="H40" i="4"/>
  <c r="I40" i="4" s="1"/>
  <c r="D98" i="4"/>
  <c r="E98" i="4" s="1"/>
  <c r="D90" i="4"/>
  <c r="E90" i="4" s="1"/>
  <c r="D77" i="4"/>
  <c r="E77" i="4" s="1"/>
  <c r="D94" i="4"/>
  <c r="E94" i="4" s="1"/>
  <c r="D36" i="5"/>
  <c r="E36" i="5" s="1"/>
  <c r="D71" i="4"/>
  <c r="E71" i="4" s="1"/>
  <c r="F39" i="4"/>
  <c r="G39" i="4" s="1"/>
  <c r="J39" i="4"/>
  <c r="K39" i="4" s="1"/>
  <c r="J130" i="4"/>
  <c r="K130" i="4" s="1"/>
  <c r="F80" i="4"/>
  <c r="G80" i="4" s="1"/>
  <c r="H130" i="4"/>
  <c r="I130" i="4" s="1"/>
  <c r="H62" i="4"/>
  <c r="I62" i="4" s="1"/>
  <c r="F82" i="4"/>
  <c r="G82" i="4" s="1"/>
  <c r="H107" i="4"/>
  <c r="I107" i="4" s="1"/>
  <c r="H45" i="5"/>
  <c r="I45" i="5" s="1"/>
  <c r="H80" i="4"/>
  <c r="I80" i="4" s="1"/>
  <c r="F109" i="4"/>
  <c r="G109" i="4" s="1"/>
  <c r="J35" i="4"/>
  <c r="K35" i="4" s="1"/>
  <c r="F54" i="4"/>
  <c r="G54" i="4" s="1"/>
  <c r="J26" i="5"/>
  <c r="K26" i="5" s="1"/>
  <c r="F37" i="5"/>
  <c r="G37" i="5" s="1"/>
  <c r="F112" i="4"/>
  <c r="G112" i="4" s="1"/>
  <c r="H35" i="4"/>
  <c r="I35" i="4" s="1"/>
  <c r="J62" i="4"/>
  <c r="K62" i="4" s="1"/>
  <c r="H124" i="4"/>
  <c r="I124" i="4" s="1"/>
  <c r="H89" i="4"/>
  <c r="I89" i="4" s="1"/>
  <c r="H82" i="4"/>
  <c r="I82" i="4" s="1"/>
  <c r="J37" i="5"/>
  <c r="K37" i="5" s="1"/>
  <c r="J48" i="4"/>
  <c r="K48" i="4" s="1"/>
  <c r="F48" i="4"/>
  <c r="G48" i="4" s="1"/>
  <c r="H122" i="4"/>
  <c r="I122" i="4" s="1"/>
  <c r="H95" i="4"/>
  <c r="I95" i="4" s="1"/>
  <c r="H48" i="4"/>
  <c r="I48" i="4" s="1"/>
  <c r="F115" i="4"/>
  <c r="G115" i="4" s="1"/>
  <c r="J35" i="5"/>
  <c r="K35" i="5" s="1"/>
  <c r="F111" i="4"/>
  <c r="G111" i="4" s="1"/>
  <c r="F35" i="5"/>
  <c r="G35" i="5" s="1"/>
  <c r="F64" i="4"/>
  <c r="G64" i="4" s="1"/>
  <c r="J41" i="5"/>
  <c r="K41" i="5" s="1"/>
  <c r="F41" i="5"/>
  <c r="G41" i="5" s="1"/>
  <c r="H37" i="4"/>
  <c r="I37" i="4" s="1"/>
  <c r="H35" i="5"/>
  <c r="I35" i="5" s="1"/>
  <c r="F107" i="4"/>
  <c r="G107" i="4" s="1"/>
  <c r="H39" i="4"/>
  <c r="I39" i="4" s="1"/>
  <c r="J37" i="4"/>
  <c r="K37" i="4" s="1"/>
  <c r="F37" i="4"/>
  <c r="G37" i="4" s="1"/>
  <c r="H98" i="4"/>
  <c r="I98" i="4" s="1"/>
  <c r="H38" i="4"/>
  <c r="I38" i="4" s="1"/>
  <c r="J107" i="4"/>
  <c r="K107" i="4" s="1"/>
  <c r="J52" i="4"/>
  <c r="K52" i="4" s="1"/>
  <c r="F52" i="4"/>
  <c r="G52" i="4" s="1"/>
  <c r="F103" i="4"/>
  <c r="G103" i="4" s="1"/>
  <c r="J47" i="4"/>
  <c r="K47" i="4" s="1"/>
  <c r="H47" i="4"/>
  <c r="I47" i="4" s="1"/>
  <c r="F47" i="4"/>
  <c r="G47" i="4" s="1"/>
  <c r="H64" i="4"/>
  <c r="I64" i="4" s="1"/>
  <c r="H86" i="4"/>
  <c r="I86" i="4" s="1"/>
  <c r="J25" i="5"/>
  <c r="K25" i="5" s="1"/>
  <c r="J108" i="4"/>
  <c r="K108" i="4" s="1"/>
  <c r="J38" i="4"/>
  <c r="K38" i="4" s="1"/>
  <c r="F38" i="4"/>
  <c r="G38" i="4" s="1"/>
  <c r="H25" i="5"/>
  <c r="I25" i="5" s="1"/>
  <c r="F108" i="4"/>
  <c r="G108" i="4" s="1"/>
  <c r="J90" i="4"/>
  <c r="K90" i="4" s="1"/>
  <c r="H83" i="4"/>
  <c r="I83" i="4" s="1"/>
  <c r="H52" i="4"/>
  <c r="I52" i="4" s="1"/>
  <c r="J92" i="4"/>
  <c r="K92" i="4" s="1"/>
  <c r="H90" i="4"/>
  <c r="I90" i="4" s="1"/>
  <c r="F2" i="8"/>
  <c r="J2" i="16" s="1"/>
  <c r="H92" i="4"/>
  <c r="I92" i="4" s="1"/>
  <c r="H45" i="4"/>
  <c r="I45" i="4" s="1"/>
  <c r="F45" i="4"/>
  <c r="G45" i="4" s="1"/>
  <c r="J45" i="4"/>
  <c r="K45" i="4" s="1"/>
  <c r="C2" i="8"/>
  <c r="G2" i="16" s="1"/>
  <c r="H131" i="4"/>
  <c r="I131" i="4" s="1"/>
  <c r="F131" i="4"/>
  <c r="G131" i="4" s="1"/>
  <c r="J131" i="4"/>
  <c r="K131" i="4" s="1"/>
  <c r="H115" i="4"/>
  <c r="I115" i="4" s="1"/>
  <c r="H133" i="4"/>
  <c r="I133" i="4" s="1"/>
  <c r="F133" i="4"/>
  <c r="G133" i="4" s="1"/>
  <c r="J133" i="4"/>
  <c r="K133" i="4" s="1"/>
  <c r="H26" i="5"/>
  <c r="I26" i="5" s="1"/>
  <c r="H111" i="4"/>
  <c r="I111" i="4" s="1"/>
  <c r="H106" i="4"/>
  <c r="I106" i="4" s="1"/>
  <c r="F106" i="4"/>
  <c r="G106" i="4" s="1"/>
  <c r="J106" i="4"/>
  <c r="K106" i="4" s="1"/>
  <c r="J93" i="4"/>
  <c r="K93" i="4" s="1"/>
  <c r="H93" i="4"/>
  <c r="I93" i="4" s="1"/>
  <c r="F93" i="4"/>
  <c r="G93" i="4" s="1"/>
  <c r="H32" i="5"/>
  <c r="I32" i="5" s="1"/>
  <c r="H78" i="4"/>
  <c r="I78" i="4" s="1"/>
  <c r="J78" i="4"/>
  <c r="K78" i="4" s="1"/>
  <c r="F78" i="4"/>
  <c r="G78" i="4" s="1"/>
  <c r="J46" i="5"/>
  <c r="K46" i="5" s="1"/>
  <c r="H46" i="5"/>
  <c r="I46" i="5" s="1"/>
  <c r="F46" i="5"/>
  <c r="G46" i="5" s="1"/>
  <c r="J116" i="4"/>
  <c r="K116" i="4" s="1"/>
  <c r="F116" i="4"/>
  <c r="G116" i="4" s="1"/>
  <c r="H116" i="4"/>
  <c r="I116" i="4" s="1"/>
  <c r="J104" i="4"/>
  <c r="K104" i="4" s="1"/>
  <c r="H104" i="4"/>
  <c r="I104" i="4" s="1"/>
  <c r="F104" i="4"/>
  <c r="G104" i="4" s="1"/>
  <c r="H63" i="4"/>
  <c r="I63" i="4" s="1"/>
  <c r="H127" i="4"/>
  <c r="I127" i="4" s="1"/>
  <c r="J127" i="4"/>
  <c r="K127" i="4" s="1"/>
  <c r="F127" i="4"/>
  <c r="G127" i="4" s="1"/>
  <c r="F72" i="4"/>
  <c r="G72" i="4" s="1"/>
  <c r="J72" i="4"/>
  <c r="K72" i="4" s="1"/>
  <c r="H72" i="4"/>
  <c r="I72" i="4" s="1"/>
  <c r="F121" i="4"/>
  <c r="G121" i="4" s="1"/>
  <c r="J121" i="4"/>
  <c r="K121" i="4" s="1"/>
  <c r="H121" i="4"/>
  <c r="I121" i="4" s="1"/>
  <c r="F105" i="4"/>
  <c r="G105" i="4" s="1"/>
  <c r="J105" i="4"/>
  <c r="K105" i="4" s="1"/>
  <c r="H105" i="4"/>
  <c r="I105" i="4" s="1"/>
  <c r="H70" i="4"/>
  <c r="I70" i="4" s="1"/>
  <c r="H74" i="4"/>
  <c r="I74" i="4" s="1"/>
  <c r="F74" i="4"/>
  <c r="G74" i="4" s="1"/>
  <c r="J74" i="4"/>
  <c r="K74" i="4" s="1"/>
  <c r="J66" i="4"/>
  <c r="K66" i="4" s="1"/>
  <c r="H66" i="4"/>
  <c r="I66" i="4" s="1"/>
  <c r="F66" i="4"/>
  <c r="G66" i="4" s="1"/>
  <c r="H96" i="4"/>
  <c r="I96" i="4" s="1"/>
  <c r="J96" i="4"/>
  <c r="K96" i="4" s="1"/>
  <c r="F96" i="4"/>
  <c r="G96" i="4" s="1"/>
  <c r="F49" i="5"/>
  <c r="G49" i="5" s="1"/>
  <c r="J49" i="5"/>
  <c r="K49" i="5" s="1"/>
  <c r="H49" i="5"/>
  <c r="I49" i="5" s="1"/>
  <c r="J84" i="4"/>
  <c r="K84" i="4" s="1"/>
  <c r="H84" i="4"/>
  <c r="I84" i="4" s="1"/>
  <c r="F84" i="4"/>
  <c r="G84" i="4" s="1"/>
  <c r="J110" i="4"/>
  <c r="K110" i="4" s="1"/>
  <c r="H110" i="4"/>
  <c r="I110" i="4" s="1"/>
  <c r="F110" i="4"/>
  <c r="G110" i="4" s="1"/>
  <c r="H101" i="4"/>
  <c r="I101" i="4" s="1"/>
  <c r="J33" i="5"/>
  <c r="K33" i="5" s="1"/>
  <c r="H33" i="5"/>
  <c r="I33" i="5" s="1"/>
  <c r="F33" i="5"/>
  <c r="G33" i="5" s="1"/>
  <c r="F123" i="4"/>
  <c r="G123" i="4" s="1"/>
  <c r="J123" i="4"/>
  <c r="K123" i="4" s="1"/>
  <c r="H123" i="4"/>
  <c r="I123" i="4" s="1"/>
  <c r="H112" i="4"/>
  <c r="I112" i="4" s="1"/>
  <c r="J58" i="4"/>
  <c r="K58" i="4" s="1"/>
  <c r="H58" i="4"/>
  <c r="I58" i="4" s="1"/>
  <c r="F58" i="4"/>
  <c r="G58" i="4" s="1"/>
  <c r="F79" i="4"/>
  <c r="G79" i="4" s="1"/>
  <c r="J79" i="4"/>
  <c r="K79" i="4" s="1"/>
  <c r="H79" i="4"/>
  <c r="I79" i="4" s="1"/>
  <c r="J39" i="5"/>
  <c r="K39" i="5" s="1"/>
  <c r="H39" i="5"/>
  <c r="I39" i="5" s="1"/>
  <c r="F39" i="5"/>
  <c r="G39" i="5" s="1"/>
  <c r="J81" i="4"/>
  <c r="K81" i="4" s="1"/>
  <c r="H81" i="4"/>
  <c r="I81" i="4" s="1"/>
  <c r="F81" i="4"/>
  <c r="G81" i="4" s="1"/>
  <c r="H34" i="5"/>
  <c r="I34" i="5" s="1"/>
  <c r="J34" i="5"/>
  <c r="K34" i="5" s="1"/>
  <c r="F34" i="5"/>
  <c r="G34" i="5" s="1"/>
  <c r="F65" i="4"/>
  <c r="G65" i="4" s="1"/>
  <c r="H65" i="4"/>
  <c r="I65" i="4" s="1"/>
  <c r="J65" i="4"/>
  <c r="K65" i="4" s="1"/>
  <c r="H27" i="5"/>
  <c r="I27" i="5" s="1"/>
  <c r="H99" i="4"/>
  <c r="I99" i="4" s="1"/>
  <c r="F99" i="4"/>
  <c r="G99" i="4" s="1"/>
  <c r="J99" i="4"/>
  <c r="K99" i="4" s="1"/>
  <c r="H103" i="4"/>
  <c r="I103" i="4" s="1"/>
  <c r="J128" i="4"/>
  <c r="K128" i="4" s="1"/>
  <c r="H128" i="4"/>
  <c r="I128" i="4" s="1"/>
  <c r="F128" i="4"/>
  <c r="G128" i="4" s="1"/>
  <c r="J59" i="4"/>
  <c r="K59" i="4" s="1"/>
  <c r="H59" i="4"/>
  <c r="I59" i="4" s="1"/>
  <c r="F59" i="4"/>
  <c r="G59" i="4" s="1"/>
  <c r="H88" i="4"/>
  <c r="I88" i="4" s="1"/>
  <c r="F88" i="4"/>
  <c r="G88" i="4" s="1"/>
  <c r="J88" i="4"/>
  <c r="K88" i="4" s="1"/>
  <c r="H41" i="5"/>
  <c r="I41" i="5" s="1"/>
  <c r="H44" i="5"/>
  <c r="I44" i="5" s="1"/>
  <c r="H109" i="4"/>
  <c r="I109" i="4" s="1"/>
  <c r="F135" i="4"/>
  <c r="G135" i="4" s="1"/>
  <c r="J135" i="4"/>
  <c r="K135" i="4" s="1"/>
  <c r="H135" i="4"/>
  <c r="I135" i="4" s="1"/>
  <c r="J100" i="4"/>
  <c r="K100" i="4" s="1"/>
  <c r="H100" i="4"/>
  <c r="I100" i="4" s="1"/>
  <c r="F100" i="4"/>
  <c r="G100" i="4" s="1"/>
  <c r="J73" i="4"/>
  <c r="K73" i="4" s="1"/>
  <c r="H73" i="4"/>
  <c r="I73" i="4" s="1"/>
  <c r="F73" i="4"/>
  <c r="G73" i="4" s="1"/>
  <c r="J61" i="4"/>
  <c r="K61" i="4" s="1"/>
  <c r="H61" i="4"/>
  <c r="I61" i="4" s="1"/>
  <c r="F61" i="4"/>
  <c r="G61" i="4" s="1"/>
  <c r="H87" i="4"/>
  <c r="I87" i="4" s="1"/>
  <c r="F87" i="4"/>
  <c r="G87" i="4" s="1"/>
  <c r="J87" i="4"/>
  <c r="K87" i="4" s="1"/>
  <c r="J69" i="4"/>
  <c r="K69" i="4" s="1"/>
  <c r="F69" i="4"/>
  <c r="G69" i="4" s="1"/>
  <c r="H69" i="4"/>
  <c r="I69" i="4" s="1"/>
  <c r="H56" i="4"/>
  <c r="I56" i="4" s="1"/>
  <c r="F56" i="4"/>
  <c r="G56" i="4" s="1"/>
  <c r="J56" i="4"/>
  <c r="K56" i="4" s="1"/>
  <c r="F3" i="8"/>
  <c r="J3" i="16" s="1"/>
  <c r="F125" i="4"/>
  <c r="G125" i="4" s="1"/>
  <c r="J125" i="4"/>
  <c r="K125" i="4" s="1"/>
  <c r="H125" i="4"/>
  <c r="I125" i="4" s="1"/>
  <c r="I21" i="5"/>
  <c r="F97" i="4"/>
  <c r="G97" i="4" s="1"/>
  <c r="J97" i="4"/>
  <c r="K97" i="4" s="1"/>
  <c r="H97" i="4"/>
  <c r="I97" i="4" s="1"/>
  <c r="J119" i="4"/>
  <c r="K119" i="4" s="1"/>
  <c r="H119" i="4"/>
  <c r="I119" i="4" s="1"/>
  <c r="F119" i="4"/>
  <c r="G119" i="4" s="1"/>
  <c r="K21" i="5"/>
  <c r="F118" i="4"/>
  <c r="G118" i="4" s="1"/>
  <c r="H118" i="4"/>
  <c r="I118" i="4" s="1"/>
  <c r="J118" i="4"/>
  <c r="K118" i="4" s="1"/>
  <c r="J29" i="5"/>
  <c r="K29" i="5" s="1"/>
  <c r="F29" i="5"/>
  <c r="G29" i="5" s="1"/>
  <c r="H29" i="5"/>
  <c r="I29" i="5" s="1"/>
  <c r="F68" i="4"/>
  <c r="G68" i="4" s="1"/>
  <c r="J68" i="4"/>
  <c r="K68" i="4" s="1"/>
  <c r="H68" i="4"/>
  <c r="I68" i="4" s="1"/>
  <c r="J114" i="4"/>
  <c r="K114" i="4" s="1"/>
  <c r="F114" i="4"/>
  <c r="G114" i="4" s="1"/>
  <c r="H114" i="4"/>
  <c r="I114" i="4" s="1"/>
  <c r="F91" i="4"/>
  <c r="G91" i="4" s="1"/>
  <c r="H91" i="4"/>
  <c r="I91" i="4" s="1"/>
  <c r="J91" i="4"/>
  <c r="K91" i="4" s="1"/>
  <c r="C3" i="8"/>
  <c r="G3" i="16" s="1"/>
  <c r="G3" i="5" l="1"/>
  <c r="E2" i="8" s="1"/>
  <c r="I2" i="16" s="1"/>
  <c r="E3" i="4"/>
  <c r="B3" i="8" s="1"/>
  <c r="F3" i="16" s="1"/>
  <c r="K3" i="4"/>
  <c r="G3" i="8" s="1"/>
  <c r="K3" i="16" s="1"/>
  <c r="I3" i="4"/>
  <c r="D3" i="8" s="1"/>
  <c r="BI4" i="10" s="1"/>
  <c r="E3" i="5"/>
  <c r="B2" i="8" s="1"/>
  <c r="F2" i="16" s="1"/>
  <c r="G3" i="4"/>
  <c r="E3" i="8" s="1"/>
  <c r="I3" i="16" s="1"/>
  <c r="H3" i="4"/>
  <c r="D3" i="4"/>
  <c r="I3" i="5"/>
  <c r="D2" i="8" s="1"/>
  <c r="J3" i="5"/>
  <c r="K3" i="5"/>
  <c r="G2" i="8" s="1"/>
  <c r="K2" i="16" s="1"/>
  <c r="D3" i="5"/>
  <c r="F3" i="5"/>
  <c r="J3" i="4"/>
  <c r="H3" i="5"/>
  <c r="F3" i="4"/>
  <c r="BH4" i="10" l="1"/>
  <c r="H3" i="16"/>
  <c r="K3" i="8"/>
  <c r="O3" i="16" s="1"/>
  <c r="BJ4" i="10"/>
  <c r="H3" i="8"/>
  <c r="L3" i="16" s="1"/>
  <c r="L3" i="8"/>
  <c r="P3" i="16" s="1"/>
  <c r="BG4" i="10"/>
  <c r="H2" i="16"/>
  <c r="I3" i="8"/>
  <c r="M3" i="16" s="1"/>
  <c r="M3" i="8" l="1"/>
  <c r="Q3" i="16" s="1"/>
  <c r="J3" i="8"/>
  <c r="N3" i="16" s="1"/>
  <c r="G2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点我解锁</author>
  </authors>
  <commentList>
    <comment ref="A13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  <comment ref="A14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ZDC</author>
  </authors>
  <commentList>
    <comment ref="B3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ZDC:</t>
        </r>
        <r>
          <rPr>
            <sz val="9"/>
            <rFont val="宋体"/>
            <family val="3"/>
            <charset val="134"/>
          </rPr>
          <t xml:space="preserve">
THE SIXTH NATIONAL CENSUS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HUAWEI</author>
  </authors>
  <commentList>
    <comment ref="J1" authorId="0" shapeId="0" xr:uid="{00000000-0006-0000-0800-000001000000}">
      <text>
        <r>
          <rPr>
            <b/>
            <sz val="9"/>
            <rFont val="宋体"/>
            <family val="3"/>
            <charset val="134"/>
            <scheme val="minor"/>
          </rPr>
          <t>HUAWEI:</t>
        </r>
        <r>
          <rPr>
            <sz val="9"/>
            <rFont val="宋体"/>
            <family val="3"/>
            <charset val="134"/>
            <scheme val="minor"/>
          </rPr>
          <t xml:space="preserve">
alpha 事件发生人数, and beta 事件没有发生的人数.  Total N = alpha + beta</t>
        </r>
      </text>
    </comment>
  </commentList>
</comments>
</file>

<file path=xl/sharedStrings.xml><?xml version="1.0" encoding="utf-8"?>
<sst xmlns="http://schemas.openxmlformats.org/spreadsheetml/2006/main" count="1581" uniqueCount="615">
  <si>
    <t>药物</t>
  </si>
  <si>
    <t>原研厂牌最新价格/￥</t>
  </si>
  <si>
    <t>赠药政策</t>
  </si>
  <si>
    <t>规格</t>
  </si>
  <si>
    <t>原研厂牌</t>
  </si>
  <si>
    <t>近1年所有厂牌各省中标中位价</t>
  </si>
  <si>
    <t>上限</t>
  </si>
  <si>
    <t>下限</t>
  </si>
  <si>
    <t>更新时间</t>
  </si>
  <si>
    <t>来源</t>
  </si>
  <si>
    <t>卡瑞利珠</t>
  </si>
  <si>
    <t>买2赠2，再买4赠4，不超过1年</t>
  </si>
  <si>
    <t>200mg</t>
  </si>
  <si>
    <t>恒瑞</t>
  </si>
  <si>
    <t>22.2.6</t>
  </si>
  <si>
    <t>e药安全</t>
  </si>
  <si>
    <t>卡铂1</t>
  </si>
  <si>
    <t>10ml:50mg</t>
  </si>
  <si>
    <t>CordenPharmaLatinaS.P.A./Bristol-MyersSquibbS.P.A</t>
  </si>
  <si>
    <t>米内网</t>
  </si>
  <si>
    <t>卡铂2</t>
  </si>
  <si>
    <t>10ml:100mg</t>
  </si>
  <si>
    <t>卡铂3</t>
  </si>
  <si>
    <t>15ml:150mg</t>
  </si>
  <si>
    <t>顺铂1</t>
  </si>
  <si>
    <t>2ml:10mg</t>
  </si>
  <si>
    <t>Hospira Australia Pty Ltd</t>
  </si>
  <si>
    <t>顺铂2</t>
  </si>
  <si>
    <t>6ml:30mg</t>
  </si>
  <si>
    <t>顺铂3</t>
  </si>
  <si>
    <t>50ml:50mg</t>
  </si>
  <si>
    <t>紫杉醇1</t>
  </si>
  <si>
    <t>5ml:30mg</t>
  </si>
  <si>
    <t>Fresenius Biotech GmbH</t>
  </si>
  <si>
    <t>2021年第五次集采</t>
  </si>
  <si>
    <t>紫杉醇2</t>
  </si>
  <si>
    <t>16.7ml:100mg</t>
  </si>
  <si>
    <t>2022年第五次集采</t>
  </si>
  <si>
    <t>白蛋白紫杉醇</t>
  </si>
  <si>
    <t>100mg</t>
  </si>
  <si>
    <t>吉西他滨</t>
  </si>
  <si>
    <t>Eli Lilly and Company</t>
  </si>
  <si>
    <t>多西他赛</t>
  </si>
  <si>
    <t>/</t>
  </si>
  <si>
    <t>0.5ml:20mg</t>
  </si>
  <si>
    <t>22.2.13</t>
  </si>
  <si>
    <t>4ml:80mg</t>
  </si>
  <si>
    <t>斯鲁利单抗</t>
  </si>
  <si>
    <t>上海复宏汉霖生物</t>
  </si>
  <si>
    <t>依托泊苷</t>
  </si>
  <si>
    <t>2ml:40mg</t>
  </si>
  <si>
    <t>5ml:100mg</t>
  </si>
  <si>
    <t>托泊替康</t>
  </si>
  <si>
    <t>1mg</t>
  </si>
  <si>
    <t>诺华</t>
  </si>
  <si>
    <t>2mg</t>
  </si>
  <si>
    <t>江苏奥赛康药业</t>
  </si>
  <si>
    <t>管理费和BSC费用</t>
  </si>
  <si>
    <t>EOL</t>
  </si>
  <si>
    <t>-</t>
  </si>
  <si>
    <t>Cost-effectiveness of nivolumab monotherapy in
the third-line treatment of small cell lung cancer</t>
  </si>
  <si>
    <t>EOL2</t>
  </si>
  <si>
    <t>（1）Economic Evaluation of First-Line
Atezolizumab for Extensive-Stage
Small-Cell Lung Cancer in the US；
（2）Cost-effectiveness analysis of pembrolizumab
plus chemotherapy as first-line therapy for
extensive-stage small-cell lung cancer；
（3）First-Line Chemo-Immunotherapy for
Extensive-Stage Small-Cell Lung
Cancer: A United States-Based
Cost-Effectiveness Analysis</t>
  </si>
  <si>
    <r>
      <rPr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NO</t>
    </r>
  </si>
  <si>
    <t>EOL3</t>
  </si>
  <si>
    <t>First-Line Treatments for
Extensive-Stage Small-Cell
Lung Cancer With Immune
Checkpoint Inhibitors Plus
Chemotherapy: A Network
Meta-Analysis and Cost Effectiveness Analysis</t>
  </si>
  <si>
    <t>Cost-Effectiveness of Gefitinib,
Icotinib, and Pemetrexed-Based Chemotherapy as First-Line Treatments for
Advanced Non-Small Cell Lung Cancer in China</t>
  </si>
  <si>
    <t>EOL4</t>
  </si>
  <si>
    <t>First-Line Durvalumab in Addition to Etoposide and Platinum
for Extensive-Stage Small Cell Lung Cancer: A U.S.-Based
Cost-Effectiveness Analysis</t>
  </si>
  <si>
    <t>Healthcare Cost and Utilization Project
(HCUP). Available at https://www.hcup-us.ahrq.
gov/. Accessed November 23, 2019.</t>
  </si>
  <si>
    <r>
      <rPr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SC1</t>
    </r>
  </si>
  <si>
    <t>BSC2</t>
  </si>
  <si>
    <t>Economic Evaluation of First-Line
Atezolizumab for Extensive-Stage
Small-Cell Lung Cancer in the US</t>
  </si>
  <si>
    <r>
      <rPr>
        <sz val="11"/>
        <color theme="1"/>
        <rFont val="Calibri"/>
        <family val="2"/>
      </rPr>
      <t>同源，J</t>
    </r>
    <r>
      <rPr>
        <sz val="11"/>
        <color theme="1"/>
        <rFont val="Calibri"/>
        <family val="2"/>
      </rPr>
      <t>NO那篇</t>
    </r>
  </si>
  <si>
    <t>BSC3</t>
  </si>
  <si>
    <t>First-Line Chemo-Immunotherapy for
Extensive-Stage Small-Cell Lung
Cancer: A United States-Based
Cost-Effectiveness Analysis</t>
  </si>
  <si>
    <t>BSC4</t>
  </si>
  <si>
    <t>BSC5</t>
  </si>
  <si>
    <t>Cost-effectiveness analysis of pembrolizumab
plus chemotherapy as first-line therapy for
extensive-stage small-cell lung cancer</t>
  </si>
  <si>
    <t>研究名称</t>
  </si>
  <si>
    <t>reference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</si>
  <si>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FS</t>
    </r>
  </si>
  <si>
    <t>The impact of symptoms and comorbidity on health utility scores 
and health‑related quality of life in small cell lung cancer using real 
world data</t>
  </si>
  <si>
    <t>EQ5D自测，SCLC</t>
  </si>
  <si>
    <t>PD</t>
  </si>
  <si>
    <t>Cost-Effectiveness Analysis of
Durvalumab Plus Chemotherapy in the
First-Line Treatment of
Extensive-Stage Small Cell Lung Cancer</t>
  </si>
  <si>
    <t>16. Kohn CG, Zeichner SB, Chen Q, et al. Cost-effectiveness of immune
checkpoint inhibition in BRAF wild-type advanced melanoma. J Clin
Oncol 2017;35:1194–1202.
17. Nafees B, Lloyd AJ, Dewilde S, et al. Health state utilities in non-small
cell lung cancer: an international study. Asia Pac J Clin Oncol
2017;13:e195–203.</t>
  </si>
  <si>
    <t>A，源头1,2</t>
  </si>
  <si>
    <t>源头1：17. Nafees B, Lloyd AJ, Dewilde S, et al. Health state utilities in non-small
cell lung cancer: an international study. Asia Pac J Clin Oncol
2017;13:e195–203.</t>
  </si>
  <si>
    <t>18. Yang SC, Kuo CW, Lai WW, et al. Dynamic changes of health utility in
lung cancer patients receiving different treatments: a 7-year follow-up. J
Thorac Oncol 2019;14:1892–1900.</t>
  </si>
  <si>
    <t>Cost-effectiveness analysis of atezolizumab plus chemotherapy in the first line treatment of extensive-stage small-cell lung cancer</t>
  </si>
  <si>
    <t>[6] B. Nafees, M. Stafford, S. Gavriel, et al., Health state utilities for non small cell lung
cancer, Health Qual. Life Outcomes 6 (1) (2008) 84.</t>
  </si>
  <si>
    <t>B</t>
  </si>
  <si>
    <t>源头2：18. Yang SC, Kuo CW, Lai WW, et al. Dynamic changes of health utility in
lung cancer patients receiving different treatments: a 7-year follow-up. J
Thorac Oncol 2019;14:1892–1900.，但是这个研究我始终没有找到和SCLC相关的数据，虽然有但是是图片，不知道作者是如何得到的</t>
  </si>
  <si>
    <t>First-line pembrolizumab 
plus chemotherapy for extensive-stage 
small-cell lung cancer: a United States-based 
cost-efectiveness analysis</t>
  </si>
  <si>
    <t>与A相互抄</t>
  </si>
  <si>
    <t>源头3：
C
最原始引用的研究：Cost effectiveness analysis of sensitive relapsed small-cell lung cancer
based on JCOG0605 trial
这个研究的来源是：B. Nafees, M. Stafford, S. Gavriel, et al., Health state utilities for non small cell lung
cancer, Health Qual. Life Outcomes 6 (1) (2008) 84.
不仅是国外的，还是非小细胞肺癌</t>
  </si>
  <si>
    <t>First-line atezolizumab plus chemotherapy in treatment of extensive
small cell lung cancer: a cost-effectiveness analysis from China</t>
  </si>
  <si>
    <t>10. Zhou K, Wen F, Zhang P, Zhou J, Zheng H, Sun L, et al. Cost effectiveness analysis of sensitive relapsed small-cell lung cancer
based on JCOG0605 trial. Clin Transl Oncol 2018;20:768–774. doi:
10.1007/s12094-017-1787-y.
11. Brown J, Cook K, Adamski K, Lau J, Bargo D, Breen S, et al.
Utility values associated with advanced or metastatic non-small cell
lung cancer: data needs for economic modeling. Expert Rev
Pharmacoecon Outcomes Res 2017;17:153–164. doi: 10.1080/
14737167.2017.1311210.
12. Nafees B, Stafford M, Gavriel S, Bhalla S, Watkins J. Health state
utilities for non small cell lung cancer. Health Qual Life Outcomes
2008;6:84. doi: 10.1186/1477-7525-6-84.</t>
  </si>
  <si>
    <t>抄的C</t>
  </si>
  <si>
    <t>15. Zhou K, Zhou J, Huang J, Zhang N, Bai L, Yang Y, et al. Cost-Effectiveness
Analysis of Atezolizumab Plus Chemotherapy in the First-Line Treatment of
Extensive-Stage Small-Cell Lung Cancer. Lung Cancer (2019) 130:1–4.
doi: 10.1016/j.lungcan.2019.01.019
16. Zhang L, Hang Y, Liu M, Li N, Cai H. First-Line Durvalumab Plus Platinum Etoposide Versus Platinum-Etoposide for Extensive-Stage Small-Cell Lung
Cancer: A Cost-Effectiveness Analysis. Front Oncol (2020) 10:602185.
doi: 10.3389/fonc.2020.602185</t>
  </si>
  <si>
    <r>
      <rPr>
        <sz val="11"/>
        <color theme="1"/>
        <rFont val="Calibri"/>
        <family val="2"/>
      </rPr>
      <t>抄的D</t>
    </r>
    <r>
      <rPr>
        <sz val="11"/>
        <color theme="1"/>
        <rFont val="Calibri"/>
        <family val="2"/>
      </rPr>
      <t>E</t>
    </r>
  </si>
  <si>
    <t>31. Zhou K, Wen F, Zhang P, Zhou J, Zheng H, Sun L, et al. Cost-Effectiveness
Analysis of Sensitive Relapsed Small-Cell Lung Cancer Based on JCOG0605
Trial. Clin Transl Oncol (2018) 20:768–74. doi: 10.1007/s12094-017-1787-y
32. Nafees B, Stafford M, Gavriel S, Bhalla S, Watkins J. Health State Utilities for
Non Small Cell Lung Cancer. Health Qual Life Outcomes (2008) 6:84.
doi: 10.1186/1477-7525-6-84</t>
  </si>
  <si>
    <t xml:space="preserve"> Nafees B, Lloyd AJ, Dewilde S, Rajan N, Lorenzo M. Health state utilities in
non–small cell lung cancer: an international study. Asia Pac J Clin Oncol.
(2017) 13:e195–203. doi: 10.1111/ajco.12477</t>
  </si>
  <si>
    <t>源头1，等于和A一样</t>
  </si>
  <si>
    <t>27. Zhou K, Zhou J, Huang J, et al. Cost-effective ness analysis of atezolizumab plus chemotherapy
in the first-line treatment of extensive-stage
small-cell lung cancer. Lung Cancer 2019;130:1–4.</t>
  </si>
  <si>
    <t>D</t>
  </si>
  <si>
    <t>抄的B</t>
  </si>
  <si>
    <t>Utilities
&gt;12 months prior to death 0.834 0.823–0.846 Beta (3354,668) [21]
6–12 months prior to death 0.765 0.743–0.786 Beta (1143,351) [21]
1–6 months prior to death 0.709 0.690–0.728 Beta (1157,639) [21] 
1 month prior to death 0.563 0.461–0.665 Beta (51,37) [21]</t>
  </si>
  <si>
    <t>Insinga RP, Vanness DJ, Feliciano JL, Vandormael K, Traore S, Burke T. Burke. Cost-effectiveness of
pembrolizumab in combination with chemotherapy in the 1st line treatment of non-squamous NSCLC in
the US. J Med Econ.2018; 21 (12);1191–1205. https://doi.org/10.1080/13696998.2018.1521416
PMID: 30188231</t>
  </si>
  <si>
    <r>
      <rPr>
        <sz val="11"/>
        <color theme="1"/>
        <rFont val="Calibri"/>
        <family val="2"/>
      </rPr>
      <t>抄的别的研究，但是是N</t>
    </r>
    <r>
      <rPr>
        <sz val="11"/>
        <color theme="1"/>
        <rFont val="Calibri"/>
        <family val="2"/>
      </rPr>
      <t>SCLC的</t>
    </r>
  </si>
  <si>
    <t xml:space="preserve">First-Line Durvalumab Plus Platinum-Etoposide Versus Platinum-Etoposide for Extensive-Stage Small-Cell Lung Cancer: A Cost-Effectiveness Analysis </t>
  </si>
  <si>
    <t>E</t>
  </si>
  <si>
    <t>抄的D</t>
  </si>
  <si>
    <t>COST_AE</t>
  </si>
  <si>
    <t>DISU_AE</t>
  </si>
  <si>
    <t>化疗</t>
  </si>
  <si>
    <t>组别</t>
  </si>
  <si>
    <t>REGIMENS</t>
  </si>
  <si>
    <t>依托泊苷用量/mg</t>
  </si>
  <si>
    <t>依托泊苷成本构成</t>
  </si>
  <si>
    <t>依托泊苷成本</t>
  </si>
  <si>
    <t>卡铂用量/mg</t>
  </si>
  <si>
    <t>卡铂成本构成</t>
  </si>
  <si>
    <t>卡铂成本</t>
  </si>
  <si>
    <t>斯鲁利用量/mg</t>
  </si>
  <si>
    <t>斯鲁利成本构成</t>
  </si>
  <si>
    <t>斯鲁利成本/安慰剂成本</t>
  </si>
  <si>
    <t>1类周期总成本</t>
  </si>
  <si>
    <t>2类周期总成本</t>
  </si>
  <si>
    <t>拓扑替康用量/mg</t>
  </si>
  <si>
    <t>拓扑替康成本构成</t>
  </si>
  <si>
    <t>拓扑替康成本</t>
  </si>
  <si>
    <t>后续治疗成本</t>
  </si>
  <si>
    <t>后续周期总成本</t>
  </si>
  <si>
    <t>4*100</t>
  </si>
  <si>
    <t>134/135*0.1</t>
  </si>
  <si>
    <r>
      <rPr>
        <sz val="11"/>
        <color theme="1"/>
        <rFont val="Calibri"/>
        <family val="2"/>
      </rPr>
      <t>4个3week cycles，安慰剂（d1，4.5mg/kg）+依托泊苷（100mg/m2，day1</t>
    </r>
    <r>
      <rPr>
        <sz val="11"/>
        <color theme="1"/>
        <rFont val="Calibri"/>
        <family val="2"/>
      </rPr>
      <t>-3</t>
    </r>
    <r>
      <rPr>
        <sz val="11"/>
        <color theme="1"/>
        <rFont val="Calibri"/>
        <family val="2"/>
      </rPr>
      <t>）+卡铂（AUC 5 mg/mL/min ，day1）；4 cycles后，4.5mg/kg安慰剂维持治疗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</si>
  <si>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线，</t>
    </r>
    <r>
      <rPr>
        <sz val="11"/>
        <color theme="1"/>
        <rFont val="Calibri"/>
        <family val="2"/>
      </rPr>
      <t>bsc</t>
    </r>
    <r>
      <rPr>
        <sz val="11"/>
        <color theme="1"/>
        <rFont val="宋体"/>
        <family val="3"/>
        <charset val="134"/>
      </rPr>
      <t>或者是</t>
    </r>
    <r>
      <rPr>
        <sz val="11"/>
        <color theme="1"/>
        <rFont val="Calibri"/>
        <family val="2"/>
      </rPr>
      <t>top 1.5mg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1-5d</t>
    </r>
  </si>
  <si>
    <r>
      <rPr>
        <sz val="11"/>
        <color theme="1"/>
        <rFont val="Calibri"/>
        <family val="2"/>
      </rPr>
      <t>iv</t>
    </r>
    <r>
      <rPr>
        <sz val="11"/>
        <color theme="1"/>
        <rFont val="宋体"/>
        <family val="3"/>
        <charset val="134"/>
      </rPr>
      <t>是一个小时这么多钱，因此认为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天之内一个价格，超过一天就是几天几个价格</t>
    </r>
  </si>
  <si>
    <r>
      <rPr>
        <sz val="11"/>
        <color theme="1"/>
        <rFont val="宋体"/>
        <family val="3"/>
        <charset val="134"/>
      </rPr>
      <t>由于间隔</t>
    </r>
    <r>
      <rPr>
        <sz val="11"/>
        <color theme="1"/>
        <rFont val="Calibri"/>
        <family val="2"/>
      </rPr>
      <t>30min</t>
    </r>
    <r>
      <rPr>
        <sz val="11"/>
        <color theme="1"/>
        <rFont val="宋体"/>
        <family val="3"/>
        <charset val="134"/>
      </rPr>
      <t>才能使用化疗，因此认为合并化疗的注射时长超过</t>
    </r>
    <r>
      <rPr>
        <sz val="11"/>
        <color theme="1"/>
        <rFont val="Calibri"/>
        <family val="2"/>
      </rPr>
      <t>1h</t>
    </r>
    <r>
      <rPr>
        <sz val="11"/>
        <color theme="1"/>
        <rFont val="宋体"/>
        <family val="3"/>
        <charset val="134"/>
      </rPr>
      <t>，本研究认为是</t>
    </r>
    <r>
      <rPr>
        <sz val="11"/>
        <color theme="1"/>
        <rFont val="Calibri"/>
        <family val="2"/>
      </rPr>
      <t>2h</t>
    </r>
    <r>
      <rPr>
        <sz val="11"/>
        <color theme="1"/>
        <rFont val="宋体"/>
        <family val="3"/>
        <charset val="134"/>
      </rPr>
      <t>，即成本计算两次</t>
    </r>
  </si>
  <si>
    <t>安慰剂不考虑注射费用</t>
  </si>
  <si>
    <r>
      <rPr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SA:top 1.5 - 5 - 21</t>
    </r>
  </si>
  <si>
    <t>卡铂用量=auc*（肌酐清除率+25）</t>
  </si>
  <si>
    <t>随访及管理成本</t>
  </si>
  <si>
    <t>$</t>
  </si>
  <si>
    <t>c_fu</t>
  </si>
  <si>
    <t>备注：Oncology follow-up visits every 2 mo during y 1, every 3–4 mo during y 2–3, then every 6 mo during 4–5, then annually （NCCN recommendation）</t>
  </si>
  <si>
    <t>Y1</t>
  </si>
  <si>
    <t>every 3 cycle/17 cycle</t>
  </si>
  <si>
    <t>1,4,7,10,13,16，</t>
  </si>
  <si>
    <t>Y2</t>
  </si>
  <si>
    <r>
      <rPr>
        <sz val="11"/>
        <color theme="1"/>
        <rFont val="Calibri"/>
        <family val="2"/>
      </rPr>
      <t xml:space="preserve">every 5 </t>
    </r>
    <r>
      <rPr>
        <sz val="11"/>
        <color theme="1"/>
        <rFont val="Calibri"/>
        <family val="2"/>
      </rPr>
      <t>cycle/</t>
    </r>
    <r>
      <rPr>
        <sz val="11"/>
        <color theme="1"/>
        <rFont val="Calibri"/>
        <family val="2"/>
      </rPr>
      <t>35</t>
    </r>
    <r>
      <rPr>
        <sz val="11"/>
        <color theme="1"/>
        <rFont val="Calibri"/>
        <family val="2"/>
      </rPr>
      <t xml:space="preserve"> cycle</t>
    </r>
  </si>
  <si>
    <t>18,23,28,33,38,43,48</t>
  </si>
  <si>
    <t>Y3</t>
  </si>
  <si>
    <t>Y4</t>
  </si>
  <si>
    <t>every 9 cycle/35 cycle</t>
  </si>
  <si>
    <t>52,61,70,79，</t>
  </si>
  <si>
    <t>Y5</t>
  </si>
  <si>
    <t>Y6以后</t>
  </si>
  <si>
    <r>
      <rPr>
        <sz val="11"/>
        <color theme="1"/>
        <rFont val="Calibri"/>
        <family val="2"/>
      </rPr>
      <t>every</t>
    </r>
    <r>
      <rPr>
        <sz val="11"/>
        <color theme="1"/>
        <rFont val="Calibri"/>
        <family val="2"/>
      </rPr>
      <t xml:space="preserve"> 17 cycle</t>
    </r>
  </si>
  <si>
    <t>88，105，122，139，156，173，</t>
  </si>
  <si>
    <t>CYCLE</t>
  </si>
  <si>
    <t>OS</t>
  </si>
  <si>
    <t>PFS</t>
  </si>
  <si>
    <t>NATURAL DEATH</t>
  </si>
  <si>
    <t>drug</t>
  </si>
  <si>
    <t>斯鲁利</t>
  </si>
  <si>
    <t>调整后生存率</t>
  </si>
  <si>
    <t>NUMBER FOR</t>
  </si>
  <si>
    <t>男比例</t>
  </si>
  <si>
    <t>Cycle</t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</si>
  <si>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</si>
  <si>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r>
      <rPr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he</t>
    </r>
  </si>
  <si>
    <t>DIE</t>
  </si>
  <si>
    <t>月份</t>
  </si>
  <si>
    <t>mean age</t>
  </si>
  <si>
    <t>TIME(YEAR)</t>
  </si>
  <si>
    <t>COST</t>
  </si>
  <si>
    <t>COST_DISC</t>
  </si>
  <si>
    <t>COST FOR PFS</t>
  </si>
  <si>
    <t>COST_DIS</t>
  </si>
  <si>
    <t>UTILITY</t>
  </si>
  <si>
    <t>UTILITY_DISC</t>
  </si>
  <si>
    <t>UTILITY FOR PFS</t>
  </si>
  <si>
    <t>SUMMARY</t>
  </si>
  <si>
    <t>AGE</t>
  </si>
  <si>
    <t>THE NATURAL MORTALITY OF MALE</t>
  </si>
  <si>
    <t>THE NATURAL MORTALITY OF FEMALE</t>
  </si>
  <si>
    <t>TOTAL NATURAL MORTALITY</t>
  </si>
  <si>
    <t>YEAR FOR SIMULATION</t>
  </si>
  <si>
    <t>YEARLY NATURAL MORTALITY IN MODEL</t>
  </si>
  <si>
    <t>CYCLELY NATURAL MORTALITY IN MODEL</t>
  </si>
  <si>
    <t>Reference：</t>
  </si>
  <si>
    <t>National Center for Health Statistics, National Vital Statistics System, Mortality</t>
  </si>
  <si>
    <t>https://www.cdc.gov/nchs/data/nvsr/nvsr71/nvsr71-01.pdf</t>
  </si>
  <si>
    <t>Name</t>
  </si>
  <si>
    <t>DSA (Mean)</t>
  </si>
  <si>
    <t>PSA</t>
  </si>
  <si>
    <t>Sd/Se</t>
  </si>
  <si>
    <t>LOW</t>
  </si>
  <si>
    <t>UPPER</t>
  </si>
  <si>
    <t>Dist</t>
  </si>
  <si>
    <t>alpha</t>
  </si>
  <si>
    <t>beta</t>
  </si>
  <si>
    <t>备注</t>
  </si>
  <si>
    <t>Model</t>
  </si>
  <si>
    <t>DSA=0，PSA=1</t>
  </si>
  <si>
    <t>exchange</t>
  </si>
  <si>
    <t>成本_ct_单次</t>
  </si>
  <si>
    <t>c_ct</t>
  </si>
  <si>
    <t>gamma</t>
  </si>
  <si>
    <t>成本_免疫检测_单次</t>
  </si>
  <si>
    <t>c_it</t>
  </si>
  <si>
    <t>成本_血常规_单次</t>
  </si>
  <si>
    <t>c_bt</t>
  </si>
  <si>
    <t>c_ut</t>
  </si>
  <si>
    <t>c_lt</t>
  </si>
  <si>
    <t>c_mri</t>
  </si>
  <si>
    <t>c_iv</t>
  </si>
  <si>
    <t>成本_最佳支持治疗</t>
  </si>
  <si>
    <t>c_bsc</t>
  </si>
  <si>
    <t>成本_临终关怀*</t>
  </si>
  <si>
    <t>c_eof</t>
  </si>
  <si>
    <t>成本_贫血</t>
  </si>
  <si>
    <t>c_anemia</t>
  </si>
  <si>
    <t>成本_中性粒细胞计数减少</t>
  </si>
  <si>
    <t>c_nd</t>
  </si>
  <si>
    <t>成本_中性粒细胞减少症</t>
  </si>
  <si>
    <t>c_neu</t>
  </si>
  <si>
    <t>成本_白细胞计数减少</t>
  </si>
  <si>
    <t>c_wbccd</t>
  </si>
  <si>
    <t>c_leu</t>
  </si>
  <si>
    <t>成本_血小板计数减少</t>
  </si>
  <si>
    <t>c_pcd</t>
  </si>
  <si>
    <t>c_hypona</t>
  </si>
  <si>
    <t>负效用_贫血*</t>
  </si>
  <si>
    <t>disu_anemia</t>
  </si>
  <si>
    <t>负效用_中性粒细胞计数减少*</t>
  </si>
  <si>
    <t>disu_nd</t>
  </si>
  <si>
    <t>负效用_中性粒细胞减少症</t>
  </si>
  <si>
    <t>disu_neu</t>
  </si>
  <si>
    <t>负效用_白细胞计数减少*</t>
  </si>
  <si>
    <t>disu_wbccd</t>
  </si>
  <si>
    <t>disu_leu</t>
  </si>
  <si>
    <t>负效用_血小板计数减少*</t>
  </si>
  <si>
    <t>disu_pcd</t>
  </si>
  <si>
    <t>disu_hypona</t>
  </si>
  <si>
    <t>持续时间_贫血*</t>
  </si>
  <si>
    <t>dura_anemia</t>
  </si>
  <si>
    <t>normal</t>
  </si>
  <si>
    <t>持续时间_中性粒细胞计数减少*</t>
  </si>
  <si>
    <t>dura_nd</t>
  </si>
  <si>
    <t>持续时间_中性粒细胞减少症*</t>
  </si>
  <si>
    <t>dura_neu</t>
  </si>
  <si>
    <t>持续时间_白细胞计数减少*</t>
  </si>
  <si>
    <t>dura_wbccd</t>
  </si>
  <si>
    <t>dura_leu</t>
  </si>
  <si>
    <t>持续时间_血小板计数减少*</t>
  </si>
  <si>
    <t>dura_pcd</t>
  </si>
  <si>
    <t>dura_hypona</t>
  </si>
  <si>
    <t>发生率_斯鲁利_贫血</t>
  </si>
  <si>
    <t>p_ser_anemia</t>
  </si>
  <si>
    <t>发生率_斯鲁利_中性粒细胞计数减少</t>
  </si>
  <si>
    <t>p_ser_nd</t>
  </si>
  <si>
    <t>发生率_斯鲁利_中性粒细胞减少症</t>
  </si>
  <si>
    <t>p_ser_neu</t>
  </si>
  <si>
    <t>发生率_斯鲁利_白细胞计数减少</t>
  </si>
  <si>
    <t>p_ser_wbccd</t>
  </si>
  <si>
    <t>p_ser_leu</t>
  </si>
  <si>
    <t>发生率_斯鲁利_血小板计数减少</t>
  </si>
  <si>
    <t>p_ser_pcd</t>
  </si>
  <si>
    <t>p_ser_hypona</t>
  </si>
  <si>
    <t>发生率_化疗_贫血</t>
  </si>
  <si>
    <t>p_che_anemia</t>
  </si>
  <si>
    <t>发生率_化疗_中性粒细胞计数减少</t>
  </si>
  <si>
    <t>p_che_nd</t>
  </si>
  <si>
    <t>发生率_化疗_中性粒细胞减少</t>
  </si>
  <si>
    <t>p_che_neu</t>
  </si>
  <si>
    <t>发生率_化疗_白细胞计数减少</t>
  </si>
  <si>
    <t>p_che_wbccd</t>
  </si>
  <si>
    <t>p_che_leu</t>
  </si>
  <si>
    <t>发生率_化疗_血小板计数减少</t>
  </si>
  <si>
    <t>p_che_pcd</t>
  </si>
  <si>
    <t>p_che_hypona</t>
  </si>
  <si>
    <t>效用_PFS</t>
  </si>
  <si>
    <t>u_pfs</t>
  </si>
  <si>
    <t>效用_PD</t>
  </si>
  <si>
    <t>u_pd</t>
  </si>
  <si>
    <t>c_carb</t>
  </si>
  <si>
    <t>c_eto</t>
  </si>
  <si>
    <t>c_top</t>
  </si>
  <si>
    <t>sub_ser</t>
  </si>
  <si>
    <t>sub_che</t>
  </si>
  <si>
    <t>贴现率</t>
  </si>
  <si>
    <t>disc</t>
  </si>
  <si>
    <t>体表面积</t>
  </si>
  <si>
    <t>bsa</t>
  </si>
  <si>
    <t>体重</t>
  </si>
  <si>
    <t>bw</t>
  </si>
  <si>
    <t>肌酐清除率</t>
  </si>
  <si>
    <t>CrC</t>
  </si>
  <si>
    <t>成本_斯鲁利单抗</t>
  </si>
  <si>
    <t>c_ser</t>
  </si>
  <si>
    <t>Mean</t>
  </si>
  <si>
    <t>Low</t>
  </si>
  <si>
    <t>Upper</t>
  </si>
  <si>
    <r>
      <rPr>
        <sz val="11"/>
        <color theme="1"/>
        <rFont val="宋体"/>
        <family val="3"/>
        <charset val="134"/>
      </rPr>
      <t>来源</t>
    </r>
  </si>
  <si>
    <r>
      <rPr>
        <sz val="11"/>
        <color theme="1"/>
        <rFont val="宋体"/>
        <family val="3"/>
        <charset val="134"/>
      </rPr>
      <t>备注</t>
    </r>
  </si>
  <si>
    <t>Costs</t>
  </si>
  <si>
    <r>
      <rPr>
        <b/>
        <sz val="11"/>
        <color indexed="8"/>
        <rFont val="Times New Roman"/>
        <family val="1"/>
      </rPr>
      <t>C</t>
    </r>
    <r>
      <rPr>
        <b/>
        <sz val="11"/>
        <color theme="1"/>
        <rFont val="Times New Roman"/>
        <family val="1"/>
      </rPr>
      <t>osts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</si>
  <si>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_ct_</t>
    </r>
    <r>
      <rPr>
        <sz val="11"/>
        <color theme="1"/>
        <rFont val="宋体"/>
        <family val="3"/>
        <charset val="134"/>
      </rPr>
      <t>单次</t>
    </r>
  </si>
  <si>
    <t>Cost of CT examination/one time</t>
  </si>
  <si>
    <t>MENET. MENET.com.cn. (2022). Available online at: https://www.menet.
com.cn/. (accessed 25 March 2022).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</si>
  <si>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血生化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</si>
  <si>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biochemical examination/one time</t>
  </si>
  <si>
    <t>c_bb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</si>
  <si>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</si>
  <si>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test/one time</t>
  </si>
  <si>
    <t>c_bn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</si>
  <si>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尿常规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</si>
  <si>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urinalysis/one time</t>
  </si>
  <si>
    <t>c_ub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</si>
  <si>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诊断</t>
    </r>
  </si>
  <si>
    <t>Cost of diagnosis</t>
  </si>
  <si>
    <t>c_diag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</si>
  <si>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静脉注射</t>
    </r>
  </si>
  <si>
    <t>Cost of intravenous injection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</si>
  <si>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护理</t>
    </r>
  </si>
  <si>
    <t>Cost of care</t>
  </si>
  <si>
    <t>c_care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</si>
  <si>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床位</t>
    </r>
  </si>
  <si>
    <t>Cost of bed</t>
  </si>
  <si>
    <t>c_bed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</si>
  <si>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_BSC*</t>
    </r>
  </si>
  <si>
    <t>Best supportive care</t>
  </si>
  <si>
    <r>
      <rPr>
        <sz val="11"/>
        <color theme="1"/>
        <rFont val="宋体"/>
        <family val="3"/>
        <charset val="134"/>
      </rPr>
      <t>极大范围波动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</si>
  <si>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临终关怀</t>
    </r>
    <r>
      <rPr>
        <sz val="11"/>
        <color theme="1"/>
        <rFont val="Times New Roman"/>
        <family val="1"/>
      </rPr>
      <t>*</t>
    </r>
  </si>
  <si>
    <t>Cost of end-of-life</t>
  </si>
  <si>
    <t>Cost-effectiveness of nivolumab monotherapy in the third-line treatment of small cell lung cancer</t>
  </si>
  <si>
    <r>
      <rPr>
        <sz val="11"/>
        <color theme="1"/>
        <rFont val="宋体"/>
        <family val="3"/>
        <charset val="134"/>
      </rPr>
      <t>考虑波动</t>
    </r>
    <r>
      <rPr>
        <sz val="11"/>
        <color theme="1"/>
        <rFont val="Times New Roman"/>
        <family val="1"/>
      </rPr>
      <t>30%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</si>
  <si>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</si>
  <si>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Cost of anemia</t>
  </si>
  <si>
    <t>Cost-effectiveness analysis of camrelizumab plus chemotherapy as first-line treatment for advanced squamous NSCLC in China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</si>
  <si>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</si>
  <si>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Cost of neutrophil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</si>
  <si>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</si>
  <si>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Cost of white blood cell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</si>
  <si>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</si>
  <si>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Cost of platelet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</si>
  <si>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</si>
  <si>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hyponatremia</t>
  </si>
  <si>
    <t>Electrolyte and acid-base disorders in cancer patients and its impact on clinical outcomes: evidence from a real-world study in China</t>
  </si>
  <si>
    <t>Utility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</si>
  <si>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_PFS</t>
    </r>
  </si>
  <si>
    <t>Utility of progression-free survival</t>
  </si>
  <si>
    <t>The impact of symptoms and comorbidity on health utility scores and health‑related quality of life in small cell lung cancer using real world data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</si>
  <si>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_PD</t>
    </r>
  </si>
  <si>
    <t>Utility of disease progression</t>
  </si>
  <si>
    <t>Utilities</t>
  </si>
  <si>
    <t>Disutility of AE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</si>
  <si>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</si>
  <si>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Disutility of anemia</t>
  </si>
  <si>
    <t>Health State Utilities in Non-small Cell Lung Cancer: An International Study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</si>
  <si>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</si>
  <si>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Disutility of neutrophil count decreased</t>
  </si>
  <si>
    <r>
      <rPr>
        <sz val="11"/>
        <color theme="1"/>
        <rFont val="Times New Roman"/>
        <family val="1"/>
      </rPr>
      <t>Nafees, B., Lloyd, A.J., Dewilde, S., Rajan, N. and Lorenzo, M. (2017), Health state utilities in non–small cell lung cancer: An international study. Asia</t>
    </r>
    <r>
      <rPr>
        <sz val="11"/>
        <color theme="1"/>
        <rFont val="宋体"/>
        <family val="3"/>
        <charset val="134"/>
      </rPr>
      <t>‐</t>
    </r>
    <r>
      <rPr>
        <sz val="11"/>
        <color theme="1"/>
        <rFont val="Times New Roman"/>
        <family val="1"/>
      </rPr>
      <t>Pac J Clin Oncol, 13: e195-e203. https://doi.org/10.1111/ajco.12477</t>
    </r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</si>
  <si>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</si>
  <si>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Disutility of white blood cell count decreased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</si>
  <si>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</si>
  <si>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Disutility of platelet count decreased</t>
  </si>
  <si>
    <t>Tolley, K., Goad, C., Yi, Y. et al. Utility elicitation study in the UK general public for late-stage chronic lymphocytic leukaemia. Eur J Health Econ 14, 749–759 (2013). https://doi.org/10.1007/s10198-012-0419-2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</si>
  <si>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</si>
  <si>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Disutility of hyponatremia</t>
  </si>
  <si>
    <t>Time duration of AE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</si>
  <si>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</si>
  <si>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Time duration of anemia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</si>
  <si>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</si>
  <si>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Time duration of neutrophil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</si>
  <si>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</si>
  <si>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Time duration of white blood cell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</si>
  <si>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</si>
  <si>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Time duration of platelet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</si>
  <si>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</si>
  <si>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Time duration of hyponatremia</t>
  </si>
  <si>
    <t>Risk of AE</t>
  </si>
  <si>
    <t>Serplulimab plus 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</si>
  <si>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</si>
  <si>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anemia</t>
  </si>
  <si>
    <t>Serplulimab, a novel anti-PD-1 antibody, plus chemotherapy versus chemotherapy alone as first-line treatment for extensive-stage small-cell lung cancer: An international randomized phase 3 study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</si>
  <si>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</si>
  <si>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neutrophil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</si>
  <si>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</si>
  <si>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white blood cell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</si>
  <si>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</si>
  <si>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platelet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</si>
  <si>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</si>
  <si>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hyponatremia</t>
  </si>
  <si>
    <t>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</si>
  <si>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</si>
  <si>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</si>
  <si>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</si>
  <si>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</si>
  <si>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</si>
  <si>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drugs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</si>
  <si>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斯鲁利单抗</t>
    </r>
  </si>
  <si>
    <t>Serplulimab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</si>
  <si>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卡铂</t>
    </r>
  </si>
  <si>
    <t>Carboplatin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</si>
  <si>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依托泊苷</t>
    </r>
  </si>
  <si>
    <t>Etoposide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</si>
  <si>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拓扑替康（</t>
    </r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线）</t>
    </r>
  </si>
  <si>
    <t>Topotecan</t>
  </si>
  <si>
    <t>Proportions of subsequent treatment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</si>
  <si>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</si>
  <si>
    <t>Subsequent chemotherapy proportions of Serplulimab plus chemotherapy group</t>
  </si>
  <si>
    <t>Durvalumab, with or without tremelimumab, plus platinum-etoposide versus platinum-etoposide alone in first-line treatment of extensive-stage small-cell lung cancer (CASPIAN): updated results from a randomised, controlled, open-label, phase 3 trial
+
Durvalumab, with or without tremelimumab, plus platinum-etoposide in first-line treatment of extensive-stage small-cell lung cancer: 3-year overall survival update from CASPIAN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</si>
  <si>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</si>
  <si>
    <t>Subsequent chemotherapy proportions of Chemotherapy group</t>
  </si>
  <si>
    <t>Other</t>
  </si>
  <si>
    <r>
      <rPr>
        <sz val="11"/>
        <color theme="1"/>
        <rFont val="宋体"/>
        <family val="3"/>
        <charset val="134"/>
      </rPr>
      <t>贴现率</t>
    </r>
  </si>
  <si>
    <t>Discount rate</t>
  </si>
  <si>
    <r>
      <rPr>
        <sz val="11"/>
        <color theme="1"/>
        <rFont val="宋体"/>
        <family val="3"/>
        <charset val="134"/>
      </rPr>
      <t>药经指南</t>
    </r>
  </si>
  <si>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倍人均</t>
    </r>
    <r>
      <rPr>
        <sz val="11"/>
        <color theme="1"/>
        <rFont val="Times New Roman"/>
        <family val="1"/>
      </rPr>
      <t>GDP</t>
    </r>
  </si>
  <si>
    <t>GDP</t>
  </si>
  <si>
    <r>
      <rPr>
        <sz val="11"/>
        <color theme="1"/>
        <rFont val="宋体"/>
        <family val="3"/>
        <charset val="134"/>
      </rPr>
      <t>情景分析</t>
    </r>
  </si>
  <si>
    <t>End-of-life-cost</t>
  </si>
  <si>
    <t>BSC-cost</t>
  </si>
  <si>
    <t>PFS1</t>
  </si>
  <si>
    <t>PD1</t>
  </si>
  <si>
    <t>PFS2</t>
  </si>
  <si>
    <t>PD2</t>
  </si>
  <si>
    <t>PFS3</t>
  </si>
  <si>
    <t>PD3</t>
  </si>
  <si>
    <t>PFS4</t>
  </si>
  <si>
    <t>PD5</t>
  </si>
  <si>
    <t>DRUG</t>
  </si>
  <si>
    <t>CUM COST(USD)</t>
  </si>
  <si>
    <t>CUM LIFEYEARS</t>
  </si>
  <si>
    <t>CUM UTILITY(QALY)</t>
  </si>
  <si>
    <t>CUM COST(USD) FOR PFS</t>
  </si>
  <si>
    <t>CUM LIFEYEARS FOR PFS</t>
  </si>
  <si>
    <t>CUM UTILITY(QALY) PFS</t>
  </si>
  <si>
    <t>INCREMENTAL COST I</t>
  </si>
  <si>
    <t>INCREMENTAL UTILITY I</t>
  </si>
  <si>
    <t>ICER I</t>
  </si>
  <si>
    <t>INCREMENTAL COST PFS</t>
  </si>
  <si>
    <t>INCREMENTAL UTILITY PFS</t>
  </si>
  <si>
    <t>ICER PFS</t>
  </si>
  <si>
    <t>DSA</t>
  </si>
  <si>
    <t>ICER</t>
  </si>
  <si>
    <t>parameters</t>
  </si>
  <si>
    <t>model value</t>
  </si>
  <si>
    <t>base value</t>
  </si>
  <si>
    <t>lower limit</t>
  </si>
  <si>
    <t>upper limit</t>
  </si>
  <si>
    <t>Lower</t>
  </si>
  <si>
    <t>Range</t>
  </si>
  <si>
    <r>
      <rPr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ank</t>
    </r>
  </si>
  <si>
    <t>序列</t>
  </si>
  <si>
    <t>Pet image w/ct full body/one time</t>
  </si>
  <si>
    <t>Immunohistochemical test/one time</t>
  </si>
  <si>
    <t>Blood test, comprehensive group of blood chemicals/one time*</t>
  </si>
  <si>
    <t>Urinalysis/one time*</t>
  </si>
  <si>
    <t>Functional MRI</t>
  </si>
  <si>
    <t>End-of-life*</t>
  </si>
  <si>
    <t>Cost of Neutropenia</t>
  </si>
  <si>
    <t>Disutility of anemia#</t>
  </si>
  <si>
    <t>Disutility of neutrophil count decreased#</t>
  </si>
  <si>
    <t>Disutility of Neutropenia#</t>
  </si>
  <si>
    <t>Disutility of white blood cell count decreased#</t>
  </si>
  <si>
    <t>Disutility of platelet count decreased#</t>
  </si>
  <si>
    <t>Time duration of anemia#</t>
  </si>
  <si>
    <t>Time duration of neutrophil count decreased#</t>
  </si>
  <si>
    <t>Time duration of Neutropenia#</t>
  </si>
  <si>
    <t>Time duration of white blood cell count decreased#</t>
  </si>
  <si>
    <t>Time duration of platelet count decreased#</t>
  </si>
  <si>
    <t>anemia*</t>
  </si>
  <si>
    <t>neutrophil count decreased*</t>
  </si>
  <si>
    <t>Neutropenia*</t>
  </si>
  <si>
    <t>white blood cell count decreased*</t>
  </si>
  <si>
    <t>platelet count decreased*</t>
  </si>
  <si>
    <t>成本_卡铂</t>
  </si>
  <si>
    <t>成本_依托泊苷</t>
  </si>
  <si>
    <t>Body Surface Area (m2)</t>
  </si>
  <si>
    <t>Body weight (kg)</t>
  </si>
  <si>
    <t>Creatinine clearance (mL/minute)</t>
  </si>
  <si>
    <t>CUM COST</t>
  </si>
  <si>
    <t>CUM UTILITY</t>
  </si>
  <si>
    <t>CUM COST FOR PFS</t>
  </si>
  <si>
    <t>CUM UTILITY PFS</t>
  </si>
  <si>
    <t>Price</t>
  </si>
  <si>
    <r>
      <rPr>
        <sz val="11"/>
        <color theme="1"/>
        <rFont val="宋体"/>
        <family val="3"/>
        <charset val="134"/>
      </rPr>
      <t>化疗</t>
    </r>
  </si>
  <si>
    <r>
      <rPr>
        <sz val="11"/>
        <color theme="1"/>
        <rFont val="宋体"/>
        <family val="3"/>
        <charset val="134"/>
      </rPr>
      <t>斯鲁利</t>
    </r>
  </si>
  <si>
    <t>Index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</si>
  <si>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SA</t>
    </r>
  </si>
  <si>
    <t>WTP</t>
  </si>
  <si>
    <t>Acceptability curves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</si>
  <si>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la</t>
    </r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</si>
  <si>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</si>
  <si>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t>QALYs</t>
  </si>
  <si>
    <t>1~3gdp</t>
  </si>
  <si>
    <r>
      <rPr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MB</t>
    </r>
  </si>
  <si>
    <t>Trials</t>
  </si>
  <si>
    <t>Pla</t>
  </si>
  <si>
    <t>Ser</t>
  </si>
  <si>
    <t>Chemotherapy</t>
  </si>
  <si>
    <t>Serplulimab plus chemotherapy</t>
  </si>
  <si>
    <r>
      <rPr>
        <sz val="11"/>
        <color theme="1"/>
        <rFont val="Calibri"/>
        <family val="2"/>
      </rPr>
      <t>ΔQALYs</t>
    </r>
  </si>
  <si>
    <r>
      <rPr>
        <sz val="11"/>
        <color theme="1"/>
        <rFont val="Calibri"/>
        <family val="2"/>
      </rPr>
      <t>ΔCosts</t>
    </r>
  </si>
  <si>
    <r>
      <rPr>
        <sz val="11"/>
        <color theme="1"/>
        <rFont val="Calibri"/>
        <family val="2"/>
      </rPr>
      <t>ΔQALYs/ΔCosts</t>
    </r>
  </si>
  <si>
    <t>WTP= $38184 (3 times  Chinese GDP per capita)</t>
  </si>
  <si>
    <t>WTP= $71850 (serplulimab has 50% probability to be cost-effective)</t>
  </si>
  <si>
    <t>c_iri</t>
    <phoneticPr fontId="28" type="noConversion"/>
  </si>
  <si>
    <t>c_pac</t>
    <phoneticPr fontId="28" type="noConversion"/>
  </si>
  <si>
    <t>c_cis</t>
    <phoneticPr fontId="28" type="noConversion"/>
  </si>
  <si>
    <t>成本_伊立替康（2线）</t>
    <phoneticPr fontId="28" type="noConversion"/>
  </si>
  <si>
    <t>成本_紫杉醇（2线）</t>
    <phoneticPr fontId="28" type="noConversion"/>
  </si>
  <si>
    <t>成本_顺铂（2线）</t>
    <phoneticPr fontId="28" type="noConversion"/>
  </si>
  <si>
    <r>
      <rPr>
        <sz val="11"/>
        <color theme="1"/>
        <rFont val="Calibri"/>
        <family val="2"/>
      </rPr>
      <t>4</t>
    </r>
    <r>
      <rPr>
        <sz val="11"/>
        <color theme="1"/>
        <rFont val="宋体"/>
        <family val="3"/>
        <charset val="134"/>
      </rPr>
      <t>个</t>
    </r>
    <r>
      <rPr>
        <sz val="11"/>
        <color theme="1"/>
        <rFont val="Calibri"/>
        <family val="2"/>
      </rPr>
      <t>3week cycles</t>
    </r>
    <r>
      <rPr>
        <sz val="11"/>
        <color theme="1"/>
        <rFont val="宋体"/>
        <family val="3"/>
        <charset val="134"/>
      </rPr>
      <t>，斯鲁利单抗（</t>
    </r>
    <r>
      <rPr>
        <sz val="11"/>
        <color theme="1"/>
        <rFont val="Calibri"/>
        <family val="2"/>
      </rPr>
      <t>d1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依托泊苷（</t>
    </r>
    <r>
      <rPr>
        <sz val="11"/>
        <color theme="1"/>
        <rFont val="Calibri"/>
        <family val="2"/>
      </rPr>
      <t>100mg/m2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Calibri"/>
        <family val="2"/>
      </rPr>
      <t>-3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卡铂（</t>
    </r>
    <r>
      <rPr>
        <sz val="11"/>
        <color theme="1"/>
        <rFont val="Calibri"/>
        <family val="2"/>
      </rPr>
      <t xml:space="preserve">AUC 5 mg/mL/min 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宋体"/>
        <family val="3"/>
        <charset val="134"/>
      </rPr>
      <t>）；</t>
    </r>
    <r>
      <rPr>
        <sz val="11"/>
        <color theme="1"/>
        <rFont val="Calibri"/>
        <family val="2"/>
      </rPr>
      <t>4 cycles</t>
    </r>
    <r>
      <rPr>
        <sz val="11"/>
        <color theme="1"/>
        <rFont val="宋体"/>
        <family val="3"/>
        <charset val="134"/>
      </rPr>
      <t>后，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斯鲁利单抗维持治疗</t>
    </r>
    <phoneticPr fontId="28" type="noConversion"/>
  </si>
  <si>
    <t>AUC 5 mg/mL/min/Q3W</t>
  </si>
  <si>
    <t>1-3/Q3W</t>
  </si>
  <si>
    <t>350 mg/m2 Q3W</t>
  </si>
  <si>
    <t>175mg/m2,iv,滴注时间大于3小时/Q3W</t>
  </si>
  <si>
    <t>75 mg/m2/Q3W</t>
  </si>
  <si>
    <t>*7*2/Q3W</t>
  </si>
  <si>
    <t>后续治疗比例_斯鲁利_bsc</t>
    <phoneticPr fontId="28" type="noConversion"/>
  </si>
  <si>
    <t>后续治疗比例_化疗_bsc</t>
    <phoneticPr fontId="28" type="noConversion"/>
  </si>
  <si>
    <t>后续治疗比例_斯鲁利_Irinotecan</t>
    <phoneticPr fontId="28" type="noConversion"/>
  </si>
  <si>
    <t>后续治疗比例_化疗_Irinotecan</t>
    <phoneticPr fontId="28" type="noConversion"/>
  </si>
  <si>
    <t>后续治疗比例_斯鲁利_Carboplatin</t>
    <phoneticPr fontId="28" type="noConversion"/>
  </si>
  <si>
    <t>后续治疗比例_化疗_Carboplatin</t>
    <phoneticPr fontId="28" type="noConversion"/>
  </si>
  <si>
    <t>后续治疗比例_斯鲁利_Etoposide</t>
    <phoneticPr fontId="28" type="noConversion"/>
  </si>
  <si>
    <t>后续治疗比例_化疗_Etoposide</t>
    <phoneticPr fontId="28" type="noConversion"/>
  </si>
  <si>
    <t>后续治疗比例_斯鲁利_Paclitaxel</t>
    <phoneticPr fontId="28" type="noConversion"/>
  </si>
  <si>
    <t>后续治疗比例_化疗_Paclitaxel</t>
    <phoneticPr fontId="28" type="noConversion"/>
  </si>
  <si>
    <t>后续治疗比例_斯鲁利_Cisplatin</t>
    <phoneticPr fontId="28" type="noConversion"/>
  </si>
  <si>
    <t>后续治疗比例_化疗_Cisplatin</t>
    <phoneticPr fontId="28" type="noConversion"/>
  </si>
  <si>
    <t>后续治疗比例_斯鲁利_Catequentinib</t>
    <phoneticPr fontId="28" type="noConversion"/>
  </si>
  <si>
    <t>后续治疗比例_化疗_Catequentinib</t>
    <phoneticPr fontId="28" type="noConversion"/>
  </si>
  <si>
    <t>Serplulimab</t>
    <phoneticPr fontId="28" type="noConversion"/>
  </si>
  <si>
    <t>后续治疗比例_斯鲁利_Serplulimab</t>
    <phoneticPr fontId="28" type="noConversion"/>
  </si>
  <si>
    <t>sub_Best supportive care</t>
  </si>
  <si>
    <t>sub_Irinotecan</t>
  </si>
  <si>
    <t>sub_Carboplatin</t>
  </si>
  <si>
    <t>sub_Etoposide</t>
  </si>
  <si>
    <t>sub_Paclitaxel</t>
  </si>
  <si>
    <t>sub_Cisplatin</t>
  </si>
  <si>
    <t>sub_Serplulimab</t>
  </si>
  <si>
    <t>sub_Catequentinib</t>
  </si>
  <si>
    <t>sub_ser_bsc</t>
    <phoneticPr fontId="28" type="noConversion"/>
  </si>
  <si>
    <t>sub_che_bsc</t>
    <phoneticPr fontId="28" type="noConversion"/>
  </si>
  <si>
    <t>sub_ser_iri</t>
    <phoneticPr fontId="28" type="noConversion"/>
  </si>
  <si>
    <t>sub_ser_car</t>
    <phoneticPr fontId="28" type="noConversion"/>
  </si>
  <si>
    <t>sub_ser_eto</t>
    <phoneticPr fontId="28" type="noConversion"/>
  </si>
  <si>
    <t>sub_ser_pac</t>
    <phoneticPr fontId="28" type="noConversion"/>
  </si>
  <si>
    <t>sub_ser_cis</t>
    <phoneticPr fontId="28" type="noConversion"/>
  </si>
  <si>
    <t>sub_ser_ser</t>
    <phoneticPr fontId="28" type="noConversion"/>
  </si>
  <si>
    <t>sub_ser_cat</t>
    <phoneticPr fontId="28" type="noConversion"/>
  </si>
  <si>
    <t>c_cat</t>
    <phoneticPr fontId="28" type="noConversion"/>
  </si>
  <si>
    <t>sub_Catequentinib</t>
    <phoneticPr fontId="28" type="noConversion"/>
  </si>
  <si>
    <t>sub_che_iri</t>
    <phoneticPr fontId="28" type="noConversion"/>
  </si>
  <si>
    <t>sub_che_car</t>
    <phoneticPr fontId="28" type="noConversion"/>
  </si>
  <si>
    <t>sub_che_eto</t>
    <phoneticPr fontId="28" type="noConversion"/>
  </si>
  <si>
    <t>sub_che_pac</t>
    <phoneticPr fontId="28" type="noConversion"/>
  </si>
  <si>
    <t>sub_che_cis</t>
    <phoneticPr fontId="28" type="noConversion"/>
  </si>
  <si>
    <t>sub_che_cat</t>
    <phoneticPr fontId="28" type="noConversion"/>
  </si>
  <si>
    <t>4.5mg/kg</t>
    <phoneticPr fontId="28" type="noConversion"/>
  </si>
  <si>
    <t>Serplulimab (100mg)</t>
    <phoneticPr fontId="28" type="noConversion"/>
  </si>
  <si>
    <r>
      <t>M</t>
    </r>
    <r>
      <rPr>
        <sz val="11"/>
        <color theme="1"/>
        <rFont val="Calibri"/>
        <family val="2"/>
      </rPr>
      <t>ean</t>
    </r>
    <phoneticPr fontId="28" type="noConversion"/>
  </si>
  <si>
    <r>
      <t>L</t>
    </r>
    <r>
      <rPr>
        <sz val="11"/>
        <color theme="1"/>
        <rFont val="Calibri"/>
        <family val="2"/>
      </rPr>
      <t>ow</t>
    </r>
    <phoneticPr fontId="28" type="noConversion"/>
  </si>
  <si>
    <r>
      <t>U</t>
    </r>
    <r>
      <rPr>
        <sz val="11"/>
        <color theme="1"/>
        <rFont val="Calibri"/>
        <family val="2"/>
      </rPr>
      <t>p</t>
    </r>
    <phoneticPr fontId="28" type="noConversion"/>
  </si>
  <si>
    <t>用量</t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</si>
  <si>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类周期总成本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</si>
  <si>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2类周期总成本</t>
    </r>
    <r>
      <rPr>
        <sz val="11"/>
        <color theme="1"/>
        <rFont val="宋体"/>
        <family val="3"/>
        <charset val="134"/>
      </rPr>
      <t/>
    </r>
  </si>
  <si>
    <t>成本</t>
    <phoneticPr fontId="28" type="noConversion"/>
  </si>
  <si>
    <t>cycle用量</t>
    <phoneticPr fontId="28" type="noConversion"/>
  </si>
  <si>
    <t>cycle成本</t>
    <phoneticPr fontId="28" type="noConversion"/>
  </si>
  <si>
    <t>Ser</t>
    <phoneticPr fontId="28" type="noConversion"/>
  </si>
  <si>
    <r>
      <t>C</t>
    </r>
    <r>
      <rPr>
        <sz val="11"/>
        <color theme="1"/>
        <rFont val="Calibri"/>
        <family val="2"/>
      </rPr>
      <t>he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</si>
  <si>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年前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</si>
  <si>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年后</t>
    </r>
    <phoneticPr fontId="28" type="noConversion"/>
  </si>
  <si>
    <t>sub_ser</t>
    <phoneticPr fontId="28" type="noConversion"/>
  </si>
  <si>
    <t>价格</t>
    <phoneticPr fontId="28" type="noConversion"/>
  </si>
  <si>
    <t>Catequentinib (12 mg)*</t>
  </si>
  <si>
    <t>PS: * assumed 20% of baseline value;# assumed 30% of baseline value</t>
    <phoneticPr fontId="28" type="noConversion"/>
  </si>
  <si>
    <t>Liver function blood test panel/one time*</t>
    <phoneticPr fontId="28" type="noConversion"/>
  </si>
  <si>
    <t>Chemo iv infusion/one time</t>
    <phoneticPr fontId="28" type="noConversion"/>
  </si>
  <si>
    <t>成本_尿常规_单次</t>
    <phoneticPr fontId="28" type="noConversion"/>
  </si>
  <si>
    <t>成本_静脉注射_单次</t>
    <phoneticPr fontId="28" type="noConversion"/>
  </si>
  <si>
    <t>成本_MRI_单次</t>
    <phoneticPr fontId="28" type="noConversion"/>
  </si>
  <si>
    <t>成本_肾功能检测_单次</t>
    <phoneticPr fontId="28" type="noConversion"/>
  </si>
  <si>
    <t>Carboplatin (100 mg)</t>
  </si>
  <si>
    <t>Etoposide (100 mg)</t>
  </si>
  <si>
    <t>Irinotecan (40 mg)</t>
  </si>
  <si>
    <t>Paclitaxel (100 mg)</t>
  </si>
  <si>
    <t>Cisplatin (30 mg)</t>
  </si>
  <si>
    <t>成本_卡铂</t>
    <phoneticPr fontId="28" type="noConversion"/>
  </si>
  <si>
    <t>成本_依托泊苷</t>
    <phoneticPr fontId="28" type="noConversion"/>
  </si>
  <si>
    <t>体表面积+</t>
    <phoneticPr fontId="28" type="noConversion"/>
  </si>
  <si>
    <t>体重+</t>
    <phoneticPr fontId="28" type="noConversion"/>
  </si>
  <si>
    <t>+波动90%</t>
    <phoneticPr fontId="28" type="noConversion"/>
  </si>
  <si>
    <t>成本_安罗替尼</t>
    <phoneticPr fontId="28" type="noConversion"/>
  </si>
  <si>
    <t>100*5</t>
    <phoneticPr fontId="28" type="noConversion"/>
  </si>
  <si>
    <t>100*2*3</t>
    <phoneticPr fontId="28" type="noConversion"/>
  </si>
  <si>
    <t>Body weight</t>
    <phoneticPr fontId="28" type="noConversion"/>
  </si>
  <si>
    <t>Utility of progression disease</t>
    <phoneticPr fontId="28" type="noConversion"/>
  </si>
  <si>
    <t>Utility of progression-free survival</t>
    <phoneticPr fontId="28" type="noConversion"/>
  </si>
  <si>
    <t>Discount rate</t>
    <phoneticPr fontId="28" type="noConversion"/>
  </si>
  <si>
    <t>Subsequent treatment proportion of serplulimab group in serplulimab</t>
    <phoneticPr fontId="28" type="noConversion"/>
  </si>
  <si>
    <t>Cost of best supportive care</t>
    <phoneticPr fontId="28" type="noConversion"/>
  </si>
  <si>
    <t>Subsequent treatment proportion of serplulimab group in irinotecan</t>
  </si>
  <si>
    <t>Subsequent treatment proportion of serplulimab group in best supportive care</t>
  </si>
  <si>
    <t>Subsequent treatment proportion of chemotherapy group in irinotecan</t>
    <phoneticPr fontId="28" type="noConversion"/>
  </si>
  <si>
    <t>Cost of pet image w/ct full body/one time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</si>
</sst>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_);[Red]\(0\)"/>
    <numFmt numFmtId="178" formatCode="0.000000%"/>
    <numFmt numFmtId="179" formatCode="0.00000"/>
  </numFmts>
  <fonts count="33" x14ac:knownFonts="1">
    <font>
      <sz val="11"/>
      <color theme="1"/>
      <name val="Calibri"/>
      <charset val="134"/>
    </font>
    <font>
      <sz val="11"/>
      <color indexed="8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color theme="1"/>
      <name val="黑体"/>
      <family val="3"/>
      <charset val="134"/>
    </font>
    <font>
      <b/>
      <sz val="10"/>
      <name val="黑体"/>
      <family val="3"/>
      <charset val="134"/>
    </font>
    <font>
      <b/>
      <i/>
      <sz val="14"/>
      <color theme="0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indexed="8"/>
      <name val="等线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宋体"/>
      <family val="3"/>
      <charset val="134"/>
    </font>
    <font>
      <b/>
      <sz val="11"/>
      <color theme="1"/>
      <name val="Times New Roman"/>
      <family val="1"/>
    </font>
    <font>
      <b/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theme="1"/>
      <name val="黑体"/>
      <family val="3"/>
      <charset val="134"/>
    </font>
    <font>
      <sz val="11"/>
      <color theme="1"/>
      <name val="宋体"/>
      <family val="2"/>
      <charset val="134"/>
    </font>
    <font>
      <sz val="11"/>
      <color rgb="FFFF0000"/>
      <name val="Calibri"/>
      <family val="2"/>
    </font>
    <font>
      <sz val="11"/>
      <color indexed="8"/>
      <name val="黑体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39982299264503923"/>
        <bgColor indexed="64"/>
      </patternFill>
    </fill>
    <fill>
      <patternFill patternType="solid">
        <fgColor theme="7" tint="0.7997680593279824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822992645039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8" tint="0.3998229926450392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84588152714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8229926450392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9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rgb="FF000080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44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3" borderId="0" xfId="0" applyFont="1" applyFill="1" applyAlignment="1">
      <alignment horizontal="left" vertical="center"/>
    </xf>
    <xf numFmtId="0" fontId="0" fillId="4" borderId="0" xfId="0" applyFill="1">
      <alignment vertical="center"/>
    </xf>
    <xf numFmtId="2" fontId="3" fillId="3" borderId="0" xfId="0" applyNumberFormat="1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2" fontId="3" fillId="5" borderId="0" xfId="0" applyNumberFormat="1" applyFont="1" applyFill="1" applyAlignment="1">
      <alignment horizontal="left" vertical="center"/>
    </xf>
    <xf numFmtId="2" fontId="3" fillId="6" borderId="0" xfId="0" applyNumberFormat="1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2" fontId="3" fillId="8" borderId="0" xfId="0" applyNumberFormat="1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2" fontId="3" fillId="9" borderId="0" xfId="0" applyNumberFormat="1" applyFont="1" applyFill="1" applyAlignment="1">
      <alignment horizontal="left" vertical="center"/>
    </xf>
    <xf numFmtId="2" fontId="3" fillId="10" borderId="0" xfId="0" applyNumberFormat="1" applyFont="1" applyFill="1" applyAlignment="1">
      <alignment horizontal="left" vertical="center"/>
    </xf>
    <xf numFmtId="2" fontId="3" fillId="11" borderId="0" xfId="0" applyNumberFormat="1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2" fontId="0" fillId="4" borderId="0" xfId="0" applyNumberFormat="1" applyFill="1">
      <alignment vertical="center"/>
    </xf>
    <xf numFmtId="0" fontId="4" fillId="0" borderId="0" xfId="0" applyFont="1">
      <alignment vertical="center"/>
    </xf>
    <xf numFmtId="0" fontId="0" fillId="12" borderId="0" xfId="0" applyFill="1" applyAlignment="1"/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2" fontId="0" fillId="0" borderId="5" xfId="0" applyNumberFormat="1" applyFont="1" applyBorder="1">
      <alignment vertical="center"/>
    </xf>
    <xf numFmtId="2" fontId="0" fillId="0" borderId="2" xfId="0" applyNumberFormat="1" applyFont="1" applyBorder="1">
      <alignment vertical="center"/>
    </xf>
    <xf numFmtId="0" fontId="0" fillId="0" borderId="0" xfId="0" applyFont="1" applyBorder="1">
      <alignment vertical="center"/>
    </xf>
    <xf numFmtId="0" fontId="0" fillId="0" borderId="6" xfId="0" applyFont="1" applyBorder="1">
      <alignment vertical="center"/>
    </xf>
    <xf numFmtId="2" fontId="0" fillId="0" borderId="6" xfId="0" applyNumberFormat="1" applyFont="1" applyBorder="1">
      <alignment vertical="center"/>
    </xf>
    <xf numFmtId="2" fontId="0" fillId="0" borderId="7" xfId="0" applyNumberFormat="1" applyFont="1" applyBorder="1">
      <alignment vertical="center"/>
    </xf>
    <xf numFmtId="0" fontId="0" fillId="0" borderId="8" xfId="0" applyFont="1" applyBorder="1">
      <alignment vertical="center"/>
    </xf>
    <xf numFmtId="2" fontId="0" fillId="0" borderId="8" xfId="0" applyNumberFormat="1" applyFont="1" applyBorder="1">
      <alignment vertical="center"/>
    </xf>
    <xf numFmtId="2" fontId="0" fillId="0" borderId="9" xfId="0" applyNumberFormat="1" applyFont="1" applyBorder="1">
      <alignment vertical="center"/>
    </xf>
    <xf numFmtId="0" fontId="5" fillId="12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13" borderId="0" xfId="0" applyFont="1" applyFill="1" applyAlignment="1">
      <alignment horizontal="center"/>
    </xf>
    <xf numFmtId="3" fontId="6" fillId="13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14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13" borderId="0" xfId="0" applyFont="1" applyFill="1" applyAlignment="1">
      <alignment horizontal="left"/>
    </xf>
    <xf numFmtId="176" fontId="3" fillId="0" borderId="0" xfId="0" applyNumberFormat="1" applyFont="1">
      <alignment vertical="center"/>
    </xf>
    <xf numFmtId="0" fontId="3" fillId="12" borderId="3" xfId="0" applyFont="1" applyFill="1" applyBorder="1" applyAlignment="1">
      <alignment horizontal="left" vertical="center"/>
    </xf>
    <xf numFmtId="0" fontId="3" fillId="12" borderId="10" xfId="0" applyFont="1" applyFill="1" applyBorder="1" applyAlignment="1">
      <alignment horizontal="left" vertical="center"/>
    </xf>
    <xf numFmtId="176" fontId="3" fillId="0" borderId="10" xfId="0" applyNumberFormat="1" applyFont="1" applyBorder="1">
      <alignment vertical="center"/>
    </xf>
    <xf numFmtId="0" fontId="0" fillId="0" borderId="11" xfId="0" applyBorder="1">
      <alignment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left" vertical="center"/>
    </xf>
    <xf numFmtId="0" fontId="0" fillId="15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2" fontId="0" fillId="17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6" fontId="0" fillId="18" borderId="0" xfId="0" applyNumberFormat="1" applyFill="1" applyAlignment="1">
      <alignment horizontal="center"/>
    </xf>
    <xf numFmtId="2" fontId="0" fillId="19" borderId="0" xfId="0" applyNumberFormat="1" applyFill="1" applyAlignment="1">
      <alignment horizontal="center"/>
    </xf>
    <xf numFmtId="0" fontId="7" fillId="0" borderId="0" xfId="0" applyFo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2" fontId="7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16" borderId="12" xfId="0" applyFont="1" applyFill="1" applyBorder="1" applyAlignment="1">
      <alignment horizontal="center" vertical="center"/>
    </xf>
    <xf numFmtId="0" fontId="11" fillId="16" borderId="12" xfId="0" applyFont="1" applyFill="1" applyBorder="1" applyAlignment="1">
      <alignment horizontal="left" vertical="center"/>
    </xf>
    <xf numFmtId="0" fontId="11" fillId="16" borderId="12" xfId="0" applyFont="1" applyFill="1" applyBorder="1" applyAlignment="1">
      <alignment horizontal="center" vertical="center" wrapText="1"/>
    </xf>
    <xf numFmtId="0" fontId="3" fillId="20" borderId="0" xfId="0" applyFont="1" applyFill="1">
      <alignment vertical="center"/>
    </xf>
    <xf numFmtId="0" fontId="3" fillId="13" borderId="0" xfId="0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76" fontId="3" fillId="0" borderId="0" xfId="0" applyNumberFormat="1" applyFont="1" applyFill="1" applyBorder="1">
      <alignment vertical="center"/>
    </xf>
    <xf numFmtId="3" fontId="3" fillId="0" borderId="10" xfId="0" applyNumberFormat="1" applyFont="1" applyFill="1" applyBorder="1">
      <alignment vertical="center"/>
    </xf>
    <xf numFmtId="176" fontId="3" fillId="0" borderId="10" xfId="0" applyNumberFormat="1" applyFont="1" applyFill="1" applyBorder="1">
      <alignment vertical="center"/>
    </xf>
    <xf numFmtId="3" fontId="3" fillId="0" borderId="0" xfId="0" applyNumberFormat="1" applyFont="1" applyFill="1">
      <alignment vertical="center"/>
    </xf>
    <xf numFmtId="3" fontId="3" fillId="0" borderId="0" xfId="0" applyNumberFormat="1" applyFont="1" applyFill="1" applyBorder="1">
      <alignment vertical="center"/>
    </xf>
    <xf numFmtId="176" fontId="0" fillId="0" borderId="0" xfId="0" applyNumberForma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0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/>
    <xf numFmtId="0" fontId="0" fillId="6" borderId="0" xfId="0" applyFill="1" applyAlignment="1"/>
    <xf numFmtId="0" fontId="0" fillId="21" borderId="0" xfId="0" applyFill="1" applyAlignment="1"/>
    <xf numFmtId="0" fontId="0" fillId="22" borderId="0" xfId="0" applyFill="1" applyAlignment="1"/>
    <xf numFmtId="0" fontId="0" fillId="23" borderId="0" xfId="0" applyFill="1" applyAlignment="1">
      <alignment horizontal="center" vertical="center"/>
    </xf>
    <xf numFmtId="179" fontId="13" fillId="0" borderId="13" xfId="0" applyNumberFormat="1" applyFont="1" applyBorder="1" applyAlignment="1">
      <alignment horizontal="center" vertical="center"/>
    </xf>
    <xf numFmtId="179" fontId="13" fillId="0" borderId="14" xfId="0" applyNumberFormat="1" applyFont="1" applyBorder="1" applyAlignment="1">
      <alignment horizontal="center" vertical="center"/>
    </xf>
    <xf numFmtId="0" fontId="0" fillId="21" borderId="3" xfId="0" applyFill="1" applyBorder="1" applyAlignment="1"/>
    <xf numFmtId="0" fontId="0" fillId="21" borderId="10" xfId="0" applyFill="1" applyBorder="1" applyAlignment="1"/>
    <xf numFmtId="0" fontId="2" fillId="19" borderId="0" xfId="0" applyFont="1" applyFill="1">
      <alignment vertical="center"/>
    </xf>
    <xf numFmtId="1" fontId="0" fillId="19" borderId="0" xfId="0" applyNumberFormat="1" applyFill="1" applyAlignment="1">
      <alignment horizontal="center" vertical="center"/>
    </xf>
    <xf numFmtId="179" fontId="0" fillId="19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21" borderId="0" xfId="0" applyFont="1" applyFill="1" applyAlignment="1"/>
    <xf numFmtId="0" fontId="15" fillId="21" borderId="0" xfId="1" applyFill="1" applyAlignment="1"/>
    <xf numFmtId="179" fontId="13" fillId="19" borderId="10" xfId="0" applyNumberFormat="1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179" fontId="13" fillId="0" borderId="15" xfId="0" applyNumberFormat="1" applyFont="1" applyBorder="1" applyAlignment="1">
      <alignment horizontal="center" vertical="center"/>
    </xf>
    <xf numFmtId="179" fontId="13" fillId="19" borderId="11" xfId="0" applyNumberFormat="1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24" borderId="0" xfId="0" applyFill="1">
      <alignment vertical="center"/>
    </xf>
    <xf numFmtId="0" fontId="0" fillId="25" borderId="0" xfId="0" applyFill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2" fontId="0" fillId="26" borderId="18" xfId="0" applyNumberFormat="1" applyFill="1" applyBorder="1" applyAlignment="1">
      <alignment horizontal="center" vertical="center"/>
    </xf>
    <xf numFmtId="2" fontId="0" fillId="26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16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16" fillId="27" borderId="0" xfId="0" applyFont="1" applyFill="1" applyAlignment="1">
      <alignment horizontal="center"/>
    </xf>
    <xf numFmtId="0" fontId="16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16" fillId="25" borderId="0" xfId="0" applyFont="1" applyFill="1" applyAlignment="1">
      <alignment horizontal="center"/>
    </xf>
    <xf numFmtId="0" fontId="0" fillId="26" borderId="20" xfId="0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5" fillId="0" borderId="0" xfId="0" applyFont="1">
      <alignment vertical="center"/>
    </xf>
    <xf numFmtId="0" fontId="0" fillId="28" borderId="0" xfId="0" applyFill="1">
      <alignment vertical="center"/>
    </xf>
    <xf numFmtId="0" fontId="14" fillId="0" borderId="0" xfId="0" applyFont="1">
      <alignment vertical="center"/>
    </xf>
    <xf numFmtId="0" fontId="0" fillId="8" borderId="0" xfId="0" applyFill="1">
      <alignment vertical="center"/>
    </xf>
    <xf numFmtId="0" fontId="0" fillId="13" borderId="0" xfId="0" applyFill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8" borderId="0" xfId="0" applyFont="1" applyFill="1">
      <alignment vertical="center"/>
    </xf>
    <xf numFmtId="0" fontId="4" fillId="8" borderId="0" xfId="0" applyNumberFormat="1" applyFont="1" applyFill="1" applyBorder="1" applyAlignment="1" applyProtection="1">
      <alignment vertical="center"/>
    </xf>
    <xf numFmtId="0" fontId="5" fillId="13" borderId="0" xfId="0" applyFont="1" applyFill="1">
      <alignment vertical="center"/>
    </xf>
    <xf numFmtId="0" fontId="14" fillId="13" borderId="0" xfId="0" applyFont="1" applyFill="1">
      <alignment vertical="center"/>
    </xf>
    <xf numFmtId="0" fontId="4" fillId="13" borderId="0" xfId="0" applyNumberFormat="1" applyFont="1" applyFill="1" applyBorder="1" applyAlignment="1" applyProtection="1">
      <alignment vertical="center"/>
    </xf>
    <xf numFmtId="11" fontId="4" fillId="0" borderId="0" xfId="0" applyNumberFormat="1" applyFont="1" applyFill="1" applyBorder="1" applyAlignment="1" applyProtection="1">
      <alignment vertical="center"/>
    </xf>
    <xf numFmtId="0" fontId="2" fillId="26" borderId="0" xfId="0" applyFont="1" applyFill="1" applyAlignment="1">
      <alignment horizontal="center"/>
    </xf>
    <xf numFmtId="0" fontId="2" fillId="26" borderId="0" xfId="0" applyFont="1" applyFill="1" applyAlignment="1"/>
    <xf numFmtId="1" fontId="0" fillId="26" borderId="0" xfId="0" applyNumberFormat="1" applyFill="1" applyAlignment="1">
      <alignment horizontal="center"/>
    </xf>
    <xf numFmtId="0" fontId="2" fillId="0" borderId="0" xfId="0" applyFont="1" applyFill="1" applyAlignment="1"/>
    <xf numFmtId="1" fontId="2" fillId="0" borderId="0" xfId="0" applyNumberFormat="1" applyFont="1" applyFill="1" applyAlignment="1">
      <alignment horizontal="center"/>
    </xf>
    <xf numFmtId="3" fontId="2" fillId="0" borderId="0" xfId="0" applyNumberFormat="1" applyFont="1" applyAlignment="1">
      <alignment horizontal="center" vertical="center"/>
    </xf>
    <xf numFmtId="0" fontId="0" fillId="2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22" borderId="0" xfId="0" applyNumberForma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2" fontId="18" fillId="22" borderId="0" xfId="0" applyNumberFormat="1" applyFont="1" applyFill="1" applyAlignment="1">
      <alignment horizontal="center" vertical="center" wrapText="1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29" borderId="0" xfId="0" applyFill="1" applyAlignment="1">
      <alignment horizontal="center" vertical="center" wrapText="1"/>
    </xf>
    <xf numFmtId="0" fontId="0" fillId="28" borderId="0" xfId="0" applyFill="1" applyAlignment="1">
      <alignment horizontal="center" vertical="center" wrapText="1"/>
    </xf>
    <xf numFmtId="2" fontId="0" fillId="29" borderId="0" xfId="0" applyNumberFormat="1" applyFill="1" applyAlignment="1">
      <alignment horizontal="center" vertical="center" wrapText="1"/>
    </xf>
    <xf numFmtId="2" fontId="0" fillId="28" borderId="0" xfId="0" applyNumberForma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2" fontId="0" fillId="19" borderId="0" xfId="0" applyNumberFormat="1" applyFill="1" applyAlignment="1">
      <alignment horizontal="center" vertical="center" wrapText="1"/>
    </xf>
    <xf numFmtId="2" fontId="0" fillId="12" borderId="0" xfId="0" applyNumberFormat="1" applyFill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11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22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2" fillId="13" borderId="0" xfId="0" applyFont="1" applyFill="1">
      <alignment vertical="center"/>
    </xf>
    <xf numFmtId="3" fontId="0" fillId="0" borderId="0" xfId="0" applyNumberFormat="1">
      <alignment vertical="center"/>
    </xf>
    <xf numFmtId="0" fontId="2" fillId="13" borderId="0" xfId="0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center"/>
    </xf>
    <xf numFmtId="0" fontId="14" fillId="8" borderId="0" xfId="0" applyFont="1" applyFill="1" applyAlignment="1">
      <alignment vertical="center" wrapText="1"/>
    </xf>
    <xf numFmtId="0" fontId="14" fillId="8" borderId="0" xfId="0" applyFont="1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2" fillId="0" borderId="0" xfId="0" applyFont="1" applyAlignment="1">
      <alignment vertical="center" wrapText="1"/>
    </xf>
    <xf numFmtId="0" fontId="29" fillId="10" borderId="0" xfId="0" applyFont="1" applyFill="1" applyAlignment="1">
      <alignment horizontal="left" vertical="center"/>
    </xf>
    <xf numFmtId="0" fontId="29" fillId="9" borderId="0" xfId="0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0" fontId="0" fillId="0" borderId="5" xfId="0" applyBorder="1">
      <alignment vertical="center"/>
    </xf>
    <xf numFmtId="0" fontId="0" fillId="0" borderId="4" xfId="0" applyBorder="1">
      <alignment vertical="center"/>
    </xf>
    <xf numFmtId="0" fontId="0" fillId="0" borderId="21" xfId="0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2" fillId="31" borderId="0" xfId="0" applyFont="1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2" fontId="2" fillId="31" borderId="0" xfId="0" applyNumberFormat="1" applyFont="1" applyFill="1" applyAlignment="1">
      <alignment horizontal="center" vertical="center" wrapText="1"/>
    </xf>
    <xf numFmtId="2" fontId="0" fillId="31" borderId="0" xfId="0" applyNumberFormat="1" applyFill="1" applyAlignment="1">
      <alignment horizontal="center" vertical="center" wrapText="1"/>
    </xf>
    <xf numFmtId="0" fontId="19" fillId="19" borderId="0" xfId="0" applyFont="1" applyFill="1" applyAlignment="1">
      <alignment horizontal="center" vertical="center" wrapText="1"/>
    </xf>
    <xf numFmtId="0" fontId="31" fillId="0" borderId="0" xfId="0" applyFont="1">
      <alignment vertical="center"/>
    </xf>
    <xf numFmtId="0" fontId="0" fillId="15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76" fontId="3" fillId="0" borderId="2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176" fontId="3" fillId="0" borderId="7" xfId="0" applyNumberFormat="1" applyFont="1" applyBorder="1">
      <alignment vertical="center"/>
    </xf>
    <xf numFmtId="176" fontId="3" fillId="0" borderId="9" xfId="0" applyNumberFormat="1" applyFont="1" applyBorder="1">
      <alignment vertical="center"/>
    </xf>
    <xf numFmtId="0" fontId="3" fillId="0" borderId="0" xfId="0" quotePrefix="1" applyFont="1">
      <alignment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1" fontId="2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6" borderId="5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4" xfId="0" applyNumberFormat="1" applyFont="1" applyBorder="1" applyAlignment="1">
      <alignment horizontal="center" vertical="center"/>
    </xf>
    <xf numFmtId="178" fontId="12" fillId="23" borderId="0" xfId="0" applyNumberFormat="1" applyFont="1" applyFill="1" applyAlignment="1">
      <alignment horizontal="center" vertical="center" wrapText="1"/>
    </xf>
    <xf numFmtId="0" fontId="14" fillId="19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2" fillId="32" borderId="0" xfId="0" applyNumberFormat="1" applyFont="1" applyFill="1" applyBorder="1" applyAlignment="1" applyProtection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>
                <a:solidFill>
                  <a:sysClr val="windowText" lastClr="000000"/>
                </a:solidFill>
                <a:effectLst/>
              </a:rPr>
              <a:t>Tornado Diagram Showing Results of </a:t>
            </a:r>
            <a:r>
              <a:rPr lang="en-US" altLang="zh-CN" sz="1600" b="1" i="0" u="none" strike="noStrike" baseline="0">
                <a:effectLst/>
              </a:rPr>
              <a:t>additional DSA (China)</a:t>
            </a:r>
            <a:endParaRPr lang="en-US" altLang="zh-CN" sz="1600">
              <a:solidFill>
                <a:sysClr val="windowText" lastClr="0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DSA!$Z$6</c:f>
              <c:strCache>
                <c:ptCount val="1"/>
                <c:pt idx="0">
                  <c:v>Lower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DSA!$Y$7:$Y$16</c:f>
              <c:strCache>
                <c:ptCount val="10"/>
                <c:pt idx="0">
                  <c:v>Cost of pet image w/ct full body/one time</c:v>
                </c:pt>
                <c:pt idx="1">
                  <c:v>Subsequent treatment proportion of chemotherapy group in irinotecan</c:v>
                </c:pt>
                <c:pt idx="2">
                  <c:v>Subsequent treatment proportion of serplulimab group in irinotecan</c:v>
                </c:pt>
                <c:pt idx="3">
                  <c:v>Subsequent treatment proportion of serplulimab group in best supportive care</c:v>
                </c:pt>
                <c:pt idx="4">
                  <c:v>Cost of best supportive care</c:v>
                </c:pt>
                <c:pt idx="5">
                  <c:v>Subsequent treatment proportion of serplulimab group in serplulimab</c:v>
                </c:pt>
                <c:pt idx="6">
                  <c:v>Discount rate</c:v>
                </c:pt>
                <c:pt idx="7">
                  <c:v>Utility of progression disease</c:v>
                </c:pt>
                <c:pt idx="8">
                  <c:v>Utility of progression-free survival</c:v>
                </c:pt>
                <c:pt idx="9">
                  <c:v>Body weight</c:v>
                </c:pt>
              </c:strCache>
            </c:strRef>
          </c:cat>
          <c:val>
            <c:numRef>
              <c:f>DSA!$Z$7:$Z$16</c:f>
              <c:numCache>
                <c:formatCode>General</c:formatCode>
                <c:ptCount val="10"/>
                <c:pt idx="0">
                  <c:v>80330.148137614437</c:v>
                </c:pt>
                <c:pt idx="1">
                  <c:v>82854.943207711534</c:v>
                </c:pt>
                <c:pt idx="2">
                  <c:v>80873.875131536144</c:v>
                </c:pt>
                <c:pt idx="3">
                  <c:v>80742.189287816946</c:v>
                </c:pt>
                <c:pt idx="4">
                  <c:v>78933.419131274743</c:v>
                </c:pt>
                <c:pt idx="5">
                  <c:v>79751.323652833438</c:v>
                </c:pt>
                <c:pt idx="6">
                  <c:v>79196.232120157438</c:v>
                </c:pt>
                <c:pt idx="7">
                  <c:v>92358.236191141783</c:v>
                </c:pt>
                <c:pt idx="8">
                  <c:v>88559.238063014302</c:v>
                </c:pt>
                <c:pt idx="9">
                  <c:v>81867.78778082745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6-4CBD-935E-54FC1D1430E9}"/>
            </c:ext>
          </c:extLst>
        </c:ser>
        <c:ser>
          <c:idx val="1"/>
          <c:order val="1"/>
          <c:tx>
            <c:strRef>
              <c:f>DSA!$AA$6</c:f>
              <c:strCache>
                <c:ptCount val="1"/>
                <c:pt idx="0">
                  <c:v>Upper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EE6-4CBD-935E-54FC1D1430E9}"/>
              </c:ext>
            </c:extLst>
          </c:dPt>
          <c:cat>
            <c:strRef>
              <c:f>DSA!$Y$7:$Y$16</c:f>
              <c:strCache>
                <c:ptCount val="10"/>
                <c:pt idx="0">
                  <c:v>Cost of pet image w/ct full body/one time</c:v>
                </c:pt>
                <c:pt idx="1">
                  <c:v>Subsequent treatment proportion of chemotherapy group in irinotecan</c:v>
                </c:pt>
                <c:pt idx="2">
                  <c:v>Subsequent treatment proportion of serplulimab group in irinotecan</c:v>
                </c:pt>
                <c:pt idx="3">
                  <c:v>Subsequent treatment proportion of serplulimab group in best supportive care</c:v>
                </c:pt>
                <c:pt idx="4">
                  <c:v>Cost of best supportive care</c:v>
                </c:pt>
                <c:pt idx="5">
                  <c:v>Subsequent treatment proportion of serplulimab group in serplulimab</c:v>
                </c:pt>
                <c:pt idx="6">
                  <c:v>Discount rate</c:v>
                </c:pt>
                <c:pt idx="7">
                  <c:v>Utility of progression disease</c:v>
                </c:pt>
                <c:pt idx="8">
                  <c:v>Utility of progression-free survival</c:v>
                </c:pt>
                <c:pt idx="9">
                  <c:v>Body weight</c:v>
                </c:pt>
              </c:strCache>
            </c:strRef>
          </c:cat>
          <c:val>
            <c:numRef>
              <c:f>DSA!$AA$7:$AA$16</c:f>
              <c:numCache>
                <c:formatCode>General</c:formatCode>
                <c:ptCount val="10"/>
                <c:pt idx="0">
                  <c:v>82188.129373163567</c:v>
                </c:pt>
                <c:pt idx="1">
                  <c:v>80880.632353943394</c:v>
                </c:pt>
                <c:pt idx="2">
                  <c:v>82861.700430118915</c:v>
                </c:pt>
                <c:pt idx="3">
                  <c:v>82993.386273838129</c:v>
                </c:pt>
                <c:pt idx="4">
                  <c:v>82032.446658147528</c:v>
                </c:pt>
                <c:pt idx="5">
                  <c:v>83984.251908821476</c:v>
                </c:pt>
                <c:pt idx="6">
                  <c:v>85862.756146826956</c:v>
                </c:pt>
                <c:pt idx="7">
                  <c:v>79915.707748722227</c:v>
                </c:pt>
                <c:pt idx="8">
                  <c:v>75360.195331539144</c:v>
                </c:pt>
                <c:pt idx="9">
                  <c:v>105849.81648294751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E6-4CBD-935E-54FC1D14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99221824"/>
        <c:axId val="799220184"/>
      </c:barChart>
      <c:catAx>
        <c:axId val="79922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0184"/>
        <c:crossesAt val="81867.789999999994"/>
        <c:auto val="1"/>
        <c:lblAlgn val="ctr"/>
        <c:lblOffset val="100"/>
        <c:noMultiLvlLbl val="0"/>
      </c:catAx>
      <c:valAx>
        <c:axId val="799220184"/>
        <c:scaling>
          <c:orientation val="minMax"/>
          <c:min val="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SER_price!$W$4</c:f>
              <c:strCache>
                <c:ptCount val="1"/>
                <c:pt idx="0">
                  <c:v>ICER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SER_price!$V$5:$V$45</c:f>
              <c:numCache>
                <c:formatCode>General</c:formatCode>
                <c:ptCount val="4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</c:numCache>
            </c:numRef>
          </c:cat>
          <c:val>
            <c:numRef>
              <c:f>SER_price!$W$5:$W$45</c:f>
              <c:numCache>
                <c:formatCode>General</c:formatCode>
                <c:ptCount val="41"/>
                <c:pt idx="0">
                  <c:v>9943.4409946775959</c:v>
                </c:pt>
                <c:pt idx="1">
                  <c:v>14338.93495589237</c:v>
                </c:pt>
                <c:pt idx="2">
                  <c:v>18734.428917107161</c:v>
                </c:pt>
                <c:pt idx="3">
                  <c:v>23129.922878321955</c:v>
                </c:pt>
                <c:pt idx="4">
                  <c:v>27525.41683953676</c:v>
                </c:pt>
                <c:pt idx="5">
                  <c:v>31920.91080075155</c:v>
                </c:pt>
                <c:pt idx="6">
                  <c:v>36316.404761966325</c:v>
                </c:pt>
                <c:pt idx="7">
                  <c:v>40711.898723181075</c:v>
                </c:pt>
                <c:pt idx="8">
                  <c:v>45107.392684395905</c:v>
                </c:pt>
                <c:pt idx="9">
                  <c:v>49502.886645610684</c:v>
                </c:pt>
                <c:pt idx="10">
                  <c:v>53898.380606825493</c:v>
                </c:pt>
                <c:pt idx="11">
                  <c:v>58293.874568040264</c:v>
                </c:pt>
                <c:pt idx="12">
                  <c:v>62689.368529255058</c:v>
                </c:pt>
                <c:pt idx="13">
                  <c:v>67084.862490469852</c:v>
                </c:pt>
                <c:pt idx="14">
                  <c:v>71480.356451684653</c:v>
                </c:pt>
                <c:pt idx="15">
                  <c:v>75875.850412899468</c:v>
                </c:pt>
                <c:pt idx="16">
                  <c:v>80271.344374114226</c:v>
                </c:pt>
                <c:pt idx="17">
                  <c:v>84666.838335329056</c:v>
                </c:pt>
                <c:pt idx="18">
                  <c:v>89062.332296543827</c:v>
                </c:pt>
                <c:pt idx="19">
                  <c:v>93457.826257758628</c:v>
                </c:pt>
                <c:pt idx="20">
                  <c:v>97853.320218973444</c:v>
                </c:pt>
                <c:pt idx="21">
                  <c:v>102248.81418018835</c:v>
                </c:pt>
                <c:pt idx="22">
                  <c:v>106644.30814140322</c:v>
                </c:pt>
                <c:pt idx="23">
                  <c:v>111039.80210261802</c:v>
                </c:pt>
                <c:pt idx="24">
                  <c:v>115435.29606383281</c:v>
                </c:pt>
                <c:pt idx="25">
                  <c:v>119830.79002504764</c:v>
                </c:pt>
                <c:pt idx="26">
                  <c:v>124226.28398626244</c:v>
                </c:pt>
                <c:pt idx="27">
                  <c:v>128621.77794747721</c:v>
                </c:pt>
                <c:pt idx="28">
                  <c:v>133017.27190869206</c:v>
                </c:pt>
                <c:pt idx="29">
                  <c:v>137412.76586990681</c:v>
                </c:pt>
                <c:pt idx="30">
                  <c:v>141808.25983112157</c:v>
                </c:pt>
                <c:pt idx="31">
                  <c:v>146203.75379233647</c:v>
                </c:pt>
                <c:pt idx="32">
                  <c:v>150599.24775355117</c:v>
                </c:pt>
                <c:pt idx="33">
                  <c:v>154994.74171476599</c:v>
                </c:pt>
                <c:pt idx="34">
                  <c:v>159390.23567598083</c:v>
                </c:pt>
                <c:pt idx="35">
                  <c:v>163785.72963719553</c:v>
                </c:pt>
                <c:pt idx="36">
                  <c:v>168181.22359841035</c:v>
                </c:pt>
                <c:pt idx="37">
                  <c:v>172576.71755962519</c:v>
                </c:pt>
                <c:pt idx="38">
                  <c:v>176972.21152083989</c:v>
                </c:pt>
                <c:pt idx="39">
                  <c:v>181367.70548205471</c:v>
                </c:pt>
                <c:pt idx="40">
                  <c:v>185763.19944326955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D-485E-9DBA-43FA84429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193080"/>
        <c:axId val="929195960"/>
      </c:lineChart>
      <c:catAx>
        <c:axId val="9291930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596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9291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Probabilistic Sensitivity Analysis Scatter Plot (10,000 Iteration)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PSA散点图!$J$30</c:f>
              <c:strCache>
                <c:ptCount val="1"/>
                <c:pt idx="0">
                  <c:v>ΔQALYs/ΔCosts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PSA散点图!$E$3:$E$10002</c:f>
              <c:numCache>
                <c:formatCode>General</c:formatCode>
                <c:ptCount val="10000"/>
                <c:pt idx="0">
                  <c:v>0.43390703121781093</c:v>
                </c:pt>
                <c:pt idx="1">
                  <c:v>0.54505799259112198</c:v>
                </c:pt>
                <c:pt idx="2">
                  <c:v>0.52697852844404292</c:v>
                </c:pt>
                <c:pt idx="3">
                  <c:v>0.4497973300012319</c:v>
                </c:pt>
                <c:pt idx="4">
                  <c:v>0.46980540184561392</c:v>
                </c:pt>
                <c:pt idx="5">
                  <c:v>0.5445620445957311</c:v>
                </c:pt>
                <c:pt idx="6">
                  <c:v>0.54845304539190387</c:v>
                </c:pt>
                <c:pt idx="7">
                  <c:v>0.52617660292980395</c:v>
                </c:pt>
                <c:pt idx="8">
                  <c:v>0.51902266084157889</c:v>
                </c:pt>
                <c:pt idx="9">
                  <c:v>0.47241990358743902</c:v>
                </c:pt>
                <c:pt idx="10">
                  <c:v>0.49266893635990694</c:v>
                </c:pt>
                <c:pt idx="11">
                  <c:v>0.50753882593060995</c:v>
                </c:pt>
                <c:pt idx="12">
                  <c:v>0.52187319248474195</c:v>
                </c:pt>
                <c:pt idx="13">
                  <c:v>0.45490997324485194</c:v>
                </c:pt>
                <c:pt idx="14">
                  <c:v>0.532980479925384</c:v>
                </c:pt>
                <c:pt idx="15">
                  <c:v>0.52548805498278606</c:v>
                </c:pt>
                <c:pt idx="16">
                  <c:v>0.50033371445482899</c:v>
                </c:pt>
                <c:pt idx="17">
                  <c:v>0.54203401389972894</c:v>
                </c:pt>
                <c:pt idx="18">
                  <c:v>0.55516912543663299</c:v>
                </c:pt>
                <c:pt idx="19">
                  <c:v>0.53794701192017491</c:v>
                </c:pt>
                <c:pt idx="20">
                  <c:v>0.52628868232688997</c:v>
                </c:pt>
                <c:pt idx="21">
                  <c:v>0.50758784751789199</c:v>
                </c:pt>
                <c:pt idx="22">
                  <c:v>0.57118946720960406</c:v>
                </c:pt>
                <c:pt idx="23">
                  <c:v>0.51115732807113012</c:v>
                </c:pt>
                <c:pt idx="24">
                  <c:v>0.52256665093021304</c:v>
                </c:pt>
                <c:pt idx="25">
                  <c:v>0.53108618461519008</c:v>
                </c:pt>
                <c:pt idx="26">
                  <c:v>0.43523707662522504</c:v>
                </c:pt>
                <c:pt idx="27">
                  <c:v>0.52940752285790993</c:v>
                </c:pt>
                <c:pt idx="28">
                  <c:v>0.50936592110717294</c:v>
                </c:pt>
                <c:pt idx="29">
                  <c:v>0.53664094942286988</c:v>
                </c:pt>
                <c:pt idx="30">
                  <c:v>0.51429092083652705</c:v>
                </c:pt>
                <c:pt idx="31">
                  <c:v>0.48434007198476003</c:v>
                </c:pt>
                <c:pt idx="32">
                  <c:v>0.47264268559014411</c:v>
                </c:pt>
                <c:pt idx="33">
                  <c:v>0.53264843324625399</c:v>
                </c:pt>
                <c:pt idx="34">
                  <c:v>0.48669280779667989</c:v>
                </c:pt>
                <c:pt idx="35">
                  <c:v>0.51747799178915999</c:v>
                </c:pt>
                <c:pt idx="36">
                  <c:v>0.57076218869643891</c:v>
                </c:pt>
                <c:pt idx="37">
                  <c:v>0.51477990346799907</c:v>
                </c:pt>
                <c:pt idx="38">
                  <c:v>0.55111380706743507</c:v>
                </c:pt>
                <c:pt idx="39">
                  <c:v>0.53749735524992703</c:v>
                </c:pt>
                <c:pt idx="40">
                  <c:v>0.55370264745311404</c:v>
                </c:pt>
                <c:pt idx="41">
                  <c:v>0.54991930969337599</c:v>
                </c:pt>
                <c:pt idx="42">
                  <c:v>0.54582786716298903</c:v>
                </c:pt>
                <c:pt idx="43">
                  <c:v>0.50942838800969703</c:v>
                </c:pt>
                <c:pt idx="44">
                  <c:v>0.53557708561721695</c:v>
                </c:pt>
                <c:pt idx="45">
                  <c:v>0.51913613154196991</c:v>
                </c:pt>
                <c:pt idx="46">
                  <c:v>0.51058105840195589</c:v>
                </c:pt>
                <c:pt idx="47">
                  <c:v>0.53116557510386608</c:v>
                </c:pt>
                <c:pt idx="48">
                  <c:v>0.47314057201479187</c:v>
                </c:pt>
                <c:pt idx="49">
                  <c:v>0.55592167938252912</c:v>
                </c:pt>
                <c:pt idx="50">
                  <c:v>0.53249013877440898</c:v>
                </c:pt>
                <c:pt idx="51">
                  <c:v>0.48456750408967997</c:v>
                </c:pt>
                <c:pt idx="52">
                  <c:v>0.50363410429945887</c:v>
                </c:pt>
                <c:pt idx="53">
                  <c:v>0.54599684062627396</c:v>
                </c:pt>
                <c:pt idx="54">
                  <c:v>0.47266982924975209</c:v>
                </c:pt>
                <c:pt idx="55">
                  <c:v>0.479685889412101</c:v>
                </c:pt>
                <c:pt idx="56">
                  <c:v>0.46158605002019393</c:v>
                </c:pt>
                <c:pt idx="57">
                  <c:v>0.460112724009482</c:v>
                </c:pt>
                <c:pt idx="58">
                  <c:v>0.570976059831931</c:v>
                </c:pt>
                <c:pt idx="59">
                  <c:v>0.51950928269059105</c:v>
                </c:pt>
                <c:pt idx="60">
                  <c:v>0.49400024272673393</c:v>
                </c:pt>
                <c:pt idx="61">
                  <c:v>0.52459832975651899</c:v>
                </c:pt>
                <c:pt idx="62">
                  <c:v>0.46554499329648891</c:v>
                </c:pt>
                <c:pt idx="63">
                  <c:v>0.51717718532606294</c:v>
                </c:pt>
                <c:pt idx="64">
                  <c:v>0.54868058956040611</c:v>
                </c:pt>
                <c:pt idx="65">
                  <c:v>0.56148353834322406</c:v>
                </c:pt>
                <c:pt idx="66">
                  <c:v>0.47223636341192698</c:v>
                </c:pt>
                <c:pt idx="67">
                  <c:v>0.50699459103238509</c:v>
                </c:pt>
                <c:pt idx="68">
                  <c:v>0.55804658723963396</c:v>
                </c:pt>
                <c:pt idx="69">
                  <c:v>0.46437936255162104</c:v>
                </c:pt>
                <c:pt idx="70">
                  <c:v>0.49638609979941806</c:v>
                </c:pt>
                <c:pt idx="71">
                  <c:v>0.42635258166643597</c:v>
                </c:pt>
                <c:pt idx="72">
                  <c:v>0.50996349778667416</c:v>
                </c:pt>
                <c:pt idx="73">
                  <c:v>0.51057792646654609</c:v>
                </c:pt>
                <c:pt idx="74">
                  <c:v>0.48335274972040398</c:v>
                </c:pt>
                <c:pt idx="75">
                  <c:v>0.50526313760389796</c:v>
                </c:pt>
                <c:pt idx="76">
                  <c:v>0.53110624165240305</c:v>
                </c:pt>
                <c:pt idx="77">
                  <c:v>0.50189962106309394</c:v>
                </c:pt>
                <c:pt idx="78">
                  <c:v>0.55674368331546409</c:v>
                </c:pt>
                <c:pt idx="79">
                  <c:v>0.51491688042412509</c:v>
                </c:pt>
                <c:pt idx="80">
                  <c:v>0.50708856204270503</c:v>
                </c:pt>
                <c:pt idx="81">
                  <c:v>0.55683749379658598</c:v>
                </c:pt>
                <c:pt idx="82">
                  <c:v>0.49844556458341005</c:v>
                </c:pt>
                <c:pt idx="83">
                  <c:v>0.53691352218797106</c:v>
                </c:pt>
                <c:pt idx="84">
                  <c:v>0.48604448807423994</c:v>
                </c:pt>
                <c:pt idx="85">
                  <c:v>0.46836864135909195</c:v>
                </c:pt>
                <c:pt idx="86">
                  <c:v>0.51982168091432401</c:v>
                </c:pt>
                <c:pt idx="87">
                  <c:v>0.52874348776731006</c:v>
                </c:pt>
                <c:pt idx="88">
                  <c:v>0.48754092886845513</c:v>
                </c:pt>
                <c:pt idx="89">
                  <c:v>0.42724431885342007</c:v>
                </c:pt>
                <c:pt idx="90">
                  <c:v>0.53955299280984903</c:v>
                </c:pt>
                <c:pt idx="91">
                  <c:v>0.51821752943926891</c:v>
                </c:pt>
                <c:pt idx="92">
                  <c:v>0.58152483808175204</c:v>
                </c:pt>
                <c:pt idx="93">
                  <c:v>0.52490299691210607</c:v>
                </c:pt>
                <c:pt idx="94">
                  <c:v>0.50531728247947105</c:v>
                </c:pt>
                <c:pt idx="95">
                  <c:v>0.50544820768215593</c:v>
                </c:pt>
                <c:pt idx="96">
                  <c:v>0.56096993960776809</c:v>
                </c:pt>
                <c:pt idx="97">
                  <c:v>0.51353082128832606</c:v>
                </c:pt>
                <c:pt idx="98">
                  <c:v>0.51814231231669905</c:v>
                </c:pt>
                <c:pt idx="99">
                  <c:v>0.539201983246415</c:v>
                </c:pt>
                <c:pt idx="100">
                  <c:v>0.47819229677108688</c:v>
                </c:pt>
                <c:pt idx="101">
                  <c:v>0.55723470268549891</c:v>
                </c:pt>
                <c:pt idx="102">
                  <c:v>0.44930748015492006</c:v>
                </c:pt>
                <c:pt idx="103">
                  <c:v>0.582746636499475</c:v>
                </c:pt>
                <c:pt idx="104">
                  <c:v>0.5022163303433741</c:v>
                </c:pt>
                <c:pt idx="105">
                  <c:v>0.51806969049102503</c:v>
                </c:pt>
                <c:pt idx="106">
                  <c:v>0.54800577427867192</c:v>
                </c:pt>
                <c:pt idx="107">
                  <c:v>0.5011007264599211</c:v>
                </c:pt>
                <c:pt idx="108">
                  <c:v>0.55594679632403499</c:v>
                </c:pt>
                <c:pt idx="109">
                  <c:v>0.52998961349354501</c:v>
                </c:pt>
                <c:pt idx="110">
                  <c:v>0.45433280528961006</c:v>
                </c:pt>
                <c:pt idx="111">
                  <c:v>0.5426862659432351</c:v>
                </c:pt>
                <c:pt idx="112">
                  <c:v>0.51975288173907108</c:v>
                </c:pt>
                <c:pt idx="113">
                  <c:v>0.48276606493375696</c:v>
                </c:pt>
                <c:pt idx="114">
                  <c:v>0.53139204180928001</c:v>
                </c:pt>
                <c:pt idx="115">
                  <c:v>0.53873338781020896</c:v>
                </c:pt>
                <c:pt idx="116">
                  <c:v>0.52788003334142708</c:v>
                </c:pt>
                <c:pt idx="117">
                  <c:v>0.54981516272082909</c:v>
                </c:pt>
                <c:pt idx="118">
                  <c:v>0.50898077494893201</c:v>
                </c:pt>
                <c:pt idx="119">
                  <c:v>0.43871719304271306</c:v>
                </c:pt>
                <c:pt idx="120">
                  <c:v>0.54850800280689493</c:v>
                </c:pt>
                <c:pt idx="121">
                  <c:v>0.4872935459248301</c:v>
                </c:pt>
                <c:pt idx="122">
                  <c:v>0.51401246863542704</c:v>
                </c:pt>
                <c:pt idx="123">
                  <c:v>0.56909022362918305</c:v>
                </c:pt>
                <c:pt idx="124">
                  <c:v>0.51780147006949007</c:v>
                </c:pt>
                <c:pt idx="125">
                  <c:v>0.45666988517247298</c:v>
                </c:pt>
                <c:pt idx="126">
                  <c:v>0.53241889097699202</c:v>
                </c:pt>
                <c:pt idx="127">
                  <c:v>0.4815962747252559</c:v>
                </c:pt>
                <c:pt idx="128">
                  <c:v>0.47549262984069296</c:v>
                </c:pt>
                <c:pt idx="129">
                  <c:v>0.51036872334979599</c:v>
                </c:pt>
                <c:pt idx="130">
                  <c:v>0.52067815918966098</c:v>
                </c:pt>
                <c:pt idx="131">
                  <c:v>0.45550488604506412</c:v>
                </c:pt>
                <c:pt idx="132">
                  <c:v>0.51560027723779112</c:v>
                </c:pt>
                <c:pt idx="133">
                  <c:v>0.55669504704568484</c:v>
                </c:pt>
                <c:pt idx="134">
                  <c:v>0.51023400295589205</c:v>
                </c:pt>
                <c:pt idx="135">
                  <c:v>0.52528961814092501</c:v>
                </c:pt>
                <c:pt idx="136">
                  <c:v>0.45629417836245512</c:v>
                </c:pt>
                <c:pt idx="137">
                  <c:v>0.44002358148694187</c:v>
                </c:pt>
                <c:pt idx="138">
                  <c:v>0.49343444147600213</c:v>
                </c:pt>
                <c:pt idx="139">
                  <c:v>0.52781341704517992</c:v>
                </c:pt>
                <c:pt idx="140">
                  <c:v>0.53143104144505904</c:v>
                </c:pt>
                <c:pt idx="141">
                  <c:v>0.42634805941271692</c:v>
                </c:pt>
                <c:pt idx="142">
                  <c:v>0.54225186324753005</c:v>
                </c:pt>
                <c:pt idx="143">
                  <c:v>0.53572917607752102</c:v>
                </c:pt>
                <c:pt idx="144">
                  <c:v>0.54774809519778611</c:v>
                </c:pt>
                <c:pt idx="145">
                  <c:v>0.50595509379748105</c:v>
                </c:pt>
                <c:pt idx="146">
                  <c:v>0.50165203236549594</c:v>
                </c:pt>
                <c:pt idx="147">
                  <c:v>0.52768203064816599</c:v>
                </c:pt>
                <c:pt idx="148">
                  <c:v>0.52430243833227697</c:v>
                </c:pt>
                <c:pt idx="149">
                  <c:v>0.55314371207754998</c:v>
                </c:pt>
                <c:pt idx="150">
                  <c:v>0.50656337635441206</c:v>
                </c:pt>
                <c:pt idx="151">
                  <c:v>0.49953282988981595</c:v>
                </c:pt>
                <c:pt idx="152">
                  <c:v>0.49387731177502003</c:v>
                </c:pt>
                <c:pt idx="153">
                  <c:v>0.54632825998675505</c:v>
                </c:pt>
                <c:pt idx="154">
                  <c:v>0.52936423915970499</c:v>
                </c:pt>
                <c:pt idx="155">
                  <c:v>0.56178628705332112</c:v>
                </c:pt>
                <c:pt idx="156">
                  <c:v>0.46438959157021598</c:v>
                </c:pt>
                <c:pt idx="157">
                  <c:v>0.51751544733879196</c:v>
                </c:pt>
                <c:pt idx="158">
                  <c:v>0.54873720200832188</c:v>
                </c:pt>
                <c:pt idx="159">
                  <c:v>0.52396773992518209</c:v>
                </c:pt>
                <c:pt idx="160">
                  <c:v>0.51165204309993007</c:v>
                </c:pt>
                <c:pt idx="161">
                  <c:v>0.55295653934330291</c:v>
                </c:pt>
                <c:pt idx="162">
                  <c:v>0.518217986809419</c:v>
                </c:pt>
                <c:pt idx="163">
                  <c:v>0.53253268292400191</c:v>
                </c:pt>
                <c:pt idx="164">
                  <c:v>0.51014387658609606</c:v>
                </c:pt>
                <c:pt idx="165">
                  <c:v>0.49710751059887803</c:v>
                </c:pt>
                <c:pt idx="166">
                  <c:v>0.480541072089402</c:v>
                </c:pt>
                <c:pt idx="167">
                  <c:v>0.56577856311244201</c:v>
                </c:pt>
                <c:pt idx="168">
                  <c:v>0.52041528195483699</c:v>
                </c:pt>
                <c:pt idx="169">
                  <c:v>0.52440983396017105</c:v>
                </c:pt>
                <c:pt idx="170">
                  <c:v>0.55472095291491907</c:v>
                </c:pt>
                <c:pt idx="171">
                  <c:v>0.47218723118742101</c:v>
                </c:pt>
                <c:pt idx="172">
                  <c:v>0.50695059560304401</c:v>
                </c:pt>
                <c:pt idx="173">
                  <c:v>0.51476725308502702</c:v>
                </c:pt>
                <c:pt idx="174">
                  <c:v>0.51458326264164889</c:v>
                </c:pt>
                <c:pt idx="175">
                  <c:v>0.54902400275702312</c:v>
                </c:pt>
                <c:pt idx="176">
                  <c:v>0.51385299787753791</c:v>
                </c:pt>
                <c:pt idx="177">
                  <c:v>0.51491978408274408</c:v>
                </c:pt>
                <c:pt idx="178">
                  <c:v>0.54040729031485391</c:v>
                </c:pt>
                <c:pt idx="179">
                  <c:v>0.51800053783411204</c:v>
                </c:pt>
                <c:pt idx="180">
                  <c:v>0.51779916279264593</c:v>
                </c:pt>
                <c:pt idx="181">
                  <c:v>0.54646225920345504</c:v>
                </c:pt>
                <c:pt idx="182">
                  <c:v>0.49001774755056193</c:v>
                </c:pt>
                <c:pt idx="183">
                  <c:v>0.54846242753276098</c:v>
                </c:pt>
                <c:pt idx="184">
                  <c:v>0.5253624667350939</c:v>
                </c:pt>
                <c:pt idx="185">
                  <c:v>0.46064852079660901</c:v>
                </c:pt>
                <c:pt idx="186">
                  <c:v>0.48952826621448109</c:v>
                </c:pt>
                <c:pt idx="187">
                  <c:v>0.52838596845260011</c:v>
                </c:pt>
                <c:pt idx="188">
                  <c:v>0.53054381544153606</c:v>
                </c:pt>
                <c:pt idx="189">
                  <c:v>0.5139772323014411</c:v>
                </c:pt>
                <c:pt idx="190">
                  <c:v>0.49562068781457402</c:v>
                </c:pt>
                <c:pt idx="191">
                  <c:v>0.54409311140892802</c:v>
                </c:pt>
                <c:pt idx="192">
                  <c:v>0.47391830144789393</c:v>
                </c:pt>
                <c:pt idx="193">
                  <c:v>0.48916106432873208</c:v>
                </c:pt>
                <c:pt idx="194">
                  <c:v>0.50336324981839509</c:v>
                </c:pt>
                <c:pt idx="195">
                  <c:v>0.58082511707083195</c:v>
                </c:pt>
                <c:pt idx="196">
                  <c:v>0.53734706862078896</c:v>
                </c:pt>
                <c:pt idx="197">
                  <c:v>0.57227777797567092</c:v>
                </c:pt>
                <c:pt idx="198">
                  <c:v>0.54885466984051301</c:v>
                </c:pt>
                <c:pt idx="199">
                  <c:v>0.4939816656836391</c:v>
                </c:pt>
                <c:pt idx="200">
                  <c:v>0.53842936673895592</c:v>
                </c:pt>
                <c:pt idx="201">
                  <c:v>0.5463236660008769</c:v>
                </c:pt>
                <c:pt idx="202">
                  <c:v>0.51422828163881007</c:v>
                </c:pt>
                <c:pt idx="203">
                  <c:v>0.52444191867606405</c:v>
                </c:pt>
                <c:pt idx="204">
                  <c:v>0.55038708954815796</c:v>
                </c:pt>
                <c:pt idx="205">
                  <c:v>0.50423833742179902</c:v>
                </c:pt>
                <c:pt idx="206">
                  <c:v>0.51064311536105789</c:v>
                </c:pt>
                <c:pt idx="207">
                  <c:v>0.49356357797064387</c:v>
                </c:pt>
                <c:pt idx="208">
                  <c:v>0.5270825960082749</c:v>
                </c:pt>
                <c:pt idx="209">
                  <c:v>0.55492833624410298</c:v>
                </c:pt>
                <c:pt idx="210">
                  <c:v>0.54508597397886294</c:v>
                </c:pt>
                <c:pt idx="211">
                  <c:v>0.50817980846482702</c:v>
                </c:pt>
                <c:pt idx="212">
                  <c:v>0.527481270466164</c:v>
                </c:pt>
                <c:pt idx="213">
                  <c:v>0.55852744002039301</c:v>
                </c:pt>
                <c:pt idx="214">
                  <c:v>0.54779780558235991</c:v>
                </c:pt>
                <c:pt idx="215">
                  <c:v>0.53685907298994195</c:v>
                </c:pt>
                <c:pt idx="216">
                  <c:v>0.52718235635575506</c:v>
                </c:pt>
                <c:pt idx="217">
                  <c:v>0.52075918669372601</c:v>
                </c:pt>
                <c:pt idx="218">
                  <c:v>0.49659797991017107</c:v>
                </c:pt>
                <c:pt idx="219">
                  <c:v>0.48947479535010197</c:v>
                </c:pt>
                <c:pt idx="220">
                  <c:v>0.51369495881848204</c:v>
                </c:pt>
                <c:pt idx="221">
                  <c:v>0.54386277720318488</c:v>
                </c:pt>
                <c:pt idx="222">
                  <c:v>0.54152558998481393</c:v>
                </c:pt>
                <c:pt idx="223">
                  <c:v>0.50456761561651897</c:v>
                </c:pt>
                <c:pt idx="224">
                  <c:v>0.51927132007645604</c:v>
                </c:pt>
                <c:pt idx="225">
                  <c:v>0.51265474775223896</c:v>
                </c:pt>
                <c:pt idx="226">
                  <c:v>0.61542681859025494</c:v>
                </c:pt>
                <c:pt idx="227">
                  <c:v>0.46753620188782508</c:v>
                </c:pt>
                <c:pt idx="228">
                  <c:v>0.48703008131322501</c:v>
                </c:pt>
                <c:pt idx="229">
                  <c:v>0.54106632963711299</c:v>
                </c:pt>
                <c:pt idx="230">
                  <c:v>0.49283896284779505</c:v>
                </c:pt>
                <c:pt idx="231">
                  <c:v>0.50549271480128111</c:v>
                </c:pt>
                <c:pt idx="232">
                  <c:v>0.519580365160212</c:v>
                </c:pt>
                <c:pt idx="233">
                  <c:v>0.50840235464749506</c:v>
                </c:pt>
                <c:pt idx="234">
                  <c:v>0.47855705150731809</c:v>
                </c:pt>
                <c:pt idx="235">
                  <c:v>0.54549286117376294</c:v>
                </c:pt>
                <c:pt idx="236">
                  <c:v>0.52876365739673892</c:v>
                </c:pt>
                <c:pt idx="237">
                  <c:v>0.49157826190244713</c:v>
                </c:pt>
                <c:pt idx="238">
                  <c:v>0.52486216300965705</c:v>
                </c:pt>
                <c:pt idx="239">
                  <c:v>0.54614389951126696</c:v>
                </c:pt>
                <c:pt idx="240">
                  <c:v>0.52154190241535003</c:v>
                </c:pt>
                <c:pt idx="241">
                  <c:v>0.47360343028602692</c:v>
                </c:pt>
                <c:pt idx="242">
                  <c:v>0.45822082601556902</c:v>
                </c:pt>
                <c:pt idx="243">
                  <c:v>0.52814353405052306</c:v>
                </c:pt>
                <c:pt idx="244">
                  <c:v>0.48718956290250692</c:v>
                </c:pt>
                <c:pt idx="245">
                  <c:v>0.46172873542338499</c:v>
                </c:pt>
                <c:pt idx="246">
                  <c:v>0.51862512376306302</c:v>
                </c:pt>
                <c:pt idx="247">
                  <c:v>0.54853355211523802</c:v>
                </c:pt>
                <c:pt idx="248">
                  <c:v>0.49949575585413208</c:v>
                </c:pt>
                <c:pt idx="249">
                  <c:v>0.55326945701155894</c:v>
                </c:pt>
                <c:pt idx="250">
                  <c:v>0.51551327619075105</c:v>
                </c:pt>
                <c:pt idx="251">
                  <c:v>0.54072880344146002</c:v>
                </c:pt>
                <c:pt idx="252">
                  <c:v>0.49115885315339813</c:v>
                </c:pt>
                <c:pt idx="253">
                  <c:v>0.47761415464007995</c:v>
                </c:pt>
                <c:pt idx="254">
                  <c:v>0.54993093740639298</c:v>
                </c:pt>
                <c:pt idx="255">
                  <c:v>0.48652439410402892</c:v>
                </c:pt>
                <c:pt idx="256">
                  <c:v>0.49827720705680811</c:v>
                </c:pt>
                <c:pt idx="257">
                  <c:v>0.50887306641686103</c:v>
                </c:pt>
                <c:pt idx="258">
                  <c:v>0.50987802595089793</c:v>
                </c:pt>
                <c:pt idx="259">
                  <c:v>0.46075173815062698</c:v>
                </c:pt>
                <c:pt idx="260">
                  <c:v>0.535376315839586</c:v>
                </c:pt>
                <c:pt idx="261">
                  <c:v>0.50823971826532199</c:v>
                </c:pt>
                <c:pt idx="262">
                  <c:v>0.53865932921435788</c:v>
                </c:pt>
                <c:pt idx="263">
                  <c:v>0.47650707339596599</c:v>
                </c:pt>
                <c:pt idx="264">
                  <c:v>0.53826881157043405</c:v>
                </c:pt>
                <c:pt idx="265">
                  <c:v>0.49359847408692403</c:v>
                </c:pt>
                <c:pt idx="266">
                  <c:v>0.48619506946305791</c:v>
                </c:pt>
                <c:pt idx="267">
                  <c:v>0.51915278645225293</c:v>
                </c:pt>
                <c:pt idx="268">
                  <c:v>0.46978126949617593</c:v>
                </c:pt>
                <c:pt idx="269">
                  <c:v>0.48060593560253806</c:v>
                </c:pt>
                <c:pt idx="270">
                  <c:v>0.53256872754526086</c:v>
                </c:pt>
                <c:pt idx="271">
                  <c:v>0.5179777463551869</c:v>
                </c:pt>
                <c:pt idx="272">
                  <c:v>0.5544214352852509</c:v>
                </c:pt>
                <c:pt idx="273">
                  <c:v>0.49668740159230196</c:v>
                </c:pt>
                <c:pt idx="274">
                  <c:v>0.53773912328017093</c:v>
                </c:pt>
                <c:pt idx="275">
                  <c:v>0.49214824006139191</c:v>
                </c:pt>
                <c:pt idx="276">
                  <c:v>0.53731863157170789</c:v>
                </c:pt>
                <c:pt idx="277">
                  <c:v>0.50375861870054706</c:v>
                </c:pt>
                <c:pt idx="278">
                  <c:v>0.46679266157088306</c:v>
                </c:pt>
                <c:pt idx="279">
                  <c:v>0.51721028639170197</c:v>
                </c:pt>
                <c:pt idx="280">
                  <c:v>0.49746140798457894</c:v>
                </c:pt>
                <c:pt idx="281">
                  <c:v>0.55177955233833809</c:v>
                </c:pt>
                <c:pt idx="282">
                  <c:v>0.518930437393189</c:v>
                </c:pt>
                <c:pt idx="283">
                  <c:v>0.4897516383137569</c:v>
                </c:pt>
                <c:pt idx="284">
                  <c:v>0.49652100527900711</c:v>
                </c:pt>
                <c:pt idx="285">
                  <c:v>0.52753116684957091</c:v>
                </c:pt>
                <c:pt idx="286">
                  <c:v>0.47193383893019691</c:v>
                </c:pt>
                <c:pt idx="287">
                  <c:v>0.48748591057607904</c:v>
                </c:pt>
                <c:pt idx="288">
                  <c:v>0.57995168397344798</c:v>
                </c:pt>
                <c:pt idx="289">
                  <c:v>0.56986376616030299</c:v>
                </c:pt>
                <c:pt idx="290">
                  <c:v>0.47468655173375396</c:v>
                </c:pt>
                <c:pt idx="291">
                  <c:v>0.50867159976119591</c:v>
                </c:pt>
                <c:pt idx="292">
                  <c:v>0.55649899397937608</c:v>
                </c:pt>
                <c:pt idx="293">
                  <c:v>0.53116611421609705</c:v>
                </c:pt>
                <c:pt idx="294">
                  <c:v>0.52232273437182897</c:v>
                </c:pt>
                <c:pt idx="295">
                  <c:v>0.48002722932506392</c:v>
                </c:pt>
                <c:pt idx="296">
                  <c:v>0.50232154451749311</c:v>
                </c:pt>
                <c:pt idx="297">
                  <c:v>0.55387433263971508</c:v>
                </c:pt>
                <c:pt idx="298">
                  <c:v>0.52090658536134504</c:v>
                </c:pt>
                <c:pt idx="299">
                  <c:v>0.50299716720589005</c:v>
                </c:pt>
                <c:pt idx="300">
                  <c:v>0.5257731533717791</c:v>
                </c:pt>
                <c:pt idx="301">
                  <c:v>0.48960407597063094</c:v>
                </c:pt>
                <c:pt idx="302">
                  <c:v>0.52404320767773904</c:v>
                </c:pt>
                <c:pt idx="303">
                  <c:v>0.49997013087442388</c:v>
                </c:pt>
                <c:pt idx="304">
                  <c:v>0.47695351481378712</c:v>
                </c:pt>
                <c:pt idx="305">
                  <c:v>0.49081676148576703</c:v>
                </c:pt>
                <c:pt idx="306">
                  <c:v>0.539481300563868</c:v>
                </c:pt>
                <c:pt idx="307">
                  <c:v>0.52456918234044392</c:v>
                </c:pt>
                <c:pt idx="308">
                  <c:v>0.54055542263005107</c:v>
                </c:pt>
                <c:pt idx="309">
                  <c:v>0.50330573059070405</c:v>
                </c:pt>
                <c:pt idx="310">
                  <c:v>0.54205155394396787</c:v>
                </c:pt>
                <c:pt idx="311">
                  <c:v>0.50284130801189109</c:v>
                </c:pt>
                <c:pt idx="312">
                  <c:v>0.48777541095566612</c:v>
                </c:pt>
                <c:pt idx="313">
                  <c:v>0.46247596590341811</c:v>
                </c:pt>
                <c:pt idx="314">
                  <c:v>0.49502250500310907</c:v>
                </c:pt>
                <c:pt idx="315">
                  <c:v>0.45166500119197994</c:v>
                </c:pt>
                <c:pt idx="316">
                  <c:v>0.51994826918770887</c:v>
                </c:pt>
                <c:pt idx="317">
                  <c:v>0.51121058338763203</c:v>
                </c:pt>
                <c:pt idx="318">
                  <c:v>0.52972564237519304</c:v>
                </c:pt>
                <c:pt idx="319">
                  <c:v>0.50626174227511411</c:v>
                </c:pt>
                <c:pt idx="320">
                  <c:v>0.50506789971494892</c:v>
                </c:pt>
                <c:pt idx="321">
                  <c:v>0.49677081670840106</c:v>
                </c:pt>
                <c:pt idx="322">
                  <c:v>0.50238958932389099</c:v>
                </c:pt>
                <c:pt idx="323">
                  <c:v>0.52600897800145408</c:v>
                </c:pt>
                <c:pt idx="324">
                  <c:v>0.51436253272294996</c:v>
                </c:pt>
                <c:pt idx="325">
                  <c:v>0.46768076779670709</c:v>
                </c:pt>
                <c:pt idx="326">
                  <c:v>0.50639931935825488</c:v>
                </c:pt>
                <c:pt idx="327">
                  <c:v>0.54073924478704105</c:v>
                </c:pt>
                <c:pt idx="328">
                  <c:v>0.55579428668609809</c:v>
                </c:pt>
                <c:pt idx="329">
                  <c:v>0.53075444276058203</c:v>
                </c:pt>
                <c:pt idx="330">
                  <c:v>0.52987613367912001</c:v>
                </c:pt>
                <c:pt idx="331">
                  <c:v>0.52560990902524196</c:v>
                </c:pt>
                <c:pt idx="332">
                  <c:v>0.54580370429363312</c:v>
                </c:pt>
                <c:pt idx="333">
                  <c:v>0.50176528597101111</c:v>
                </c:pt>
                <c:pt idx="334">
                  <c:v>0.48345770215505801</c:v>
                </c:pt>
                <c:pt idx="335">
                  <c:v>0.52011781772534893</c:v>
                </c:pt>
                <c:pt idx="336">
                  <c:v>0.55473540175177716</c:v>
                </c:pt>
                <c:pt idx="337">
                  <c:v>0.54826245646798788</c:v>
                </c:pt>
                <c:pt idx="338">
                  <c:v>0.5641606144542749</c:v>
                </c:pt>
                <c:pt idx="339">
                  <c:v>0.56439383317908409</c:v>
                </c:pt>
                <c:pt idx="340">
                  <c:v>0.51088784100719398</c:v>
                </c:pt>
                <c:pt idx="341">
                  <c:v>0.48015198604956</c:v>
                </c:pt>
                <c:pt idx="342">
                  <c:v>0.53201731321687995</c:v>
                </c:pt>
                <c:pt idx="343">
                  <c:v>0.50812658039666592</c:v>
                </c:pt>
                <c:pt idx="344">
                  <c:v>0.53109833556288</c:v>
                </c:pt>
                <c:pt idx="345">
                  <c:v>0.50057218071346099</c:v>
                </c:pt>
                <c:pt idx="346">
                  <c:v>0.487201001066765</c:v>
                </c:pt>
                <c:pt idx="347">
                  <c:v>0.48868381421030704</c:v>
                </c:pt>
                <c:pt idx="348">
                  <c:v>0.50737588277985712</c:v>
                </c:pt>
                <c:pt idx="349">
                  <c:v>0.49985475840207894</c:v>
                </c:pt>
                <c:pt idx="350">
                  <c:v>0.53073333375644305</c:v>
                </c:pt>
                <c:pt idx="351">
                  <c:v>0.54129573115412</c:v>
                </c:pt>
                <c:pt idx="352">
                  <c:v>0.48535628135890008</c:v>
                </c:pt>
                <c:pt idx="353">
                  <c:v>0.56073609972590499</c:v>
                </c:pt>
                <c:pt idx="354">
                  <c:v>0.53343098953040202</c:v>
                </c:pt>
                <c:pt idx="355">
                  <c:v>0.54897917313350109</c:v>
                </c:pt>
                <c:pt idx="356">
                  <c:v>0.54328827115486611</c:v>
                </c:pt>
                <c:pt idx="357">
                  <c:v>0.5243744075987169</c:v>
                </c:pt>
                <c:pt idx="358">
                  <c:v>0.51507819494397999</c:v>
                </c:pt>
                <c:pt idx="359">
                  <c:v>0.498066698201585</c:v>
                </c:pt>
                <c:pt idx="360">
                  <c:v>0.56219262515964807</c:v>
                </c:pt>
                <c:pt idx="361">
                  <c:v>0.55484620350310287</c:v>
                </c:pt>
                <c:pt idx="362">
                  <c:v>0.56059220085217898</c:v>
                </c:pt>
                <c:pt idx="363">
                  <c:v>0.50293055536301301</c:v>
                </c:pt>
                <c:pt idx="364">
                  <c:v>0.48887576053719894</c:v>
                </c:pt>
                <c:pt idx="365">
                  <c:v>0.48551781828490104</c:v>
                </c:pt>
                <c:pt idx="366">
                  <c:v>0.48974173779409702</c:v>
                </c:pt>
                <c:pt idx="367">
                  <c:v>0.51634625347656105</c:v>
                </c:pt>
                <c:pt idx="368">
                  <c:v>0.53186588623262998</c:v>
                </c:pt>
                <c:pt idx="369">
                  <c:v>0.4832095541037571</c:v>
                </c:pt>
                <c:pt idx="370">
                  <c:v>0.52606873533393106</c:v>
                </c:pt>
                <c:pt idx="371">
                  <c:v>0.50888536786096505</c:v>
                </c:pt>
                <c:pt idx="372">
                  <c:v>0.52532434938565098</c:v>
                </c:pt>
                <c:pt idx="373">
                  <c:v>0.52069994434184497</c:v>
                </c:pt>
                <c:pt idx="374">
                  <c:v>0.51905739818686703</c:v>
                </c:pt>
                <c:pt idx="375">
                  <c:v>0.51600754503265989</c:v>
                </c:pt>
                <c:pt idx="376">
                  <c:v>0.48911792635275109</c:v>
                </c:pt>
                <c:pt idx="377">
                  <c:v>0.49474922227403995</c:v>
                </c:pt>
                <c:pt idx="378">
                  <c:v>0.51041920302816712</c:v>
                </c:pt>
                <c:pt idx="379">
                  <c:v>0.53083166812651095</c:v>
                </c:pt>
                <c:pt idx="380">
                  <c:v>0.527229948014308</c:v>
                </c:pt>
                <c:pt idx="381">
                  <c:v>0.53484200406154392</c:v>
                </c:pt>
                <c:pt idx="382">
                  <c:v>0.55624932236535396</c:v>
                </c:pt>
                <c:pt idx="383">
                  <c:v>0.56342344473366401</c:v>
                </c:pt>
                <c:pt idx="384">
                  <c:v>0.47452928317901499</c:v>
                </c:pt>
                <c:pt idx="385">
                  <c:v>0.48848215087327307</c:v>
                </c:pt>
                <c:pt idx="386">
                  <c:v>0.53822148269622294</c:v>
                </c:pt>
                <c:pt idx="387">
                  <c:v>0.53920322473015692</c:v>
                </c:pt>
                <c:pt idx="388">
                  <c:v>0.49412261310168593</c:v>
                </c:pt>
                <c:pt idx="389">
                  <c:v>0.5519068216978259</c:v>
                </c:pt>
                <c:pt idx="390">
                  <c:v>0.50516407988138512</c:v>
                </c:pt>
                <c:pt idx="391">
                  <c:v>0.51629826489685493</c:v>
                </c:pt>
                <c:pt idx="392">
                  <c:v>0.4482026155174601</c:v>
                </c:pt>
                <c:pt idx="393">
                  <c:v>0.51718886416425214</c:v>
                </c:pt>
                <c:pt idx="394">
                  <c:v>0.55270506112611995</c:v>
                </c:pt>
                <c:pt idx="395">
                  <c:v>0.54226933533946187</c:v>
                </c:pt>
                <c:pt idx="396">
                  <c:v>0.51143017241850497</c:v>
                </c:pt>
                <c:pt idx="397">
                  <c:v>0.54417305064099597</c:v>
                </c:pt>
                <c:pt idx="398">
                  <c:v>0.54254830148180799</c:v>
                </c:pt>
                <c:pt idx="399">
                  <c:v>0.51868087898212989</c:v>
                </c:pt>
                <c:pt idx="400">
                  <c:v>0.5232080608261539</c:v>
                </c:pt>
                <c:pt idx="401">
                  <c:v>0.52839846260336398</c:v>
                </c:pt>
                <c:pt idx="402">
                  <c:v>0.50705965928419494</c:v>
                </c:pt>
                <c:pt idx="403">
                  <c:v>0.51362781699890503</c:v>
                </c:pt>
                <c:pt idx="404">
                  <c:v>0.52059983090287698</c:v>
                </c:pt>
                <c:pt idx="405">
                  <c:v>0.49936992733008001</c:v>
                </c:pt>
                <c:pt idx="406">
                  <c:v>0.47932942595460604</c:v>
                </c:pt>
                <c:pt idx="407">
                  <c:v>0.50119697828056997</c:v>
                </c:pt>
                <c:pt idx="408">
                  <c:v>0.50919193025302312</c:v>
                </c:pt>
                <c:pt idx="409">
                  <c:v>0.48763946772950506</c:v>
                </c:pt>
                <c:pt idx="410">
                  <c:v>0.48922932279377396</c:v>
                </c:pt>
                <c:pt idx="411">
                  <c:v>0.47423427517293915</c:v>
                </c:pt>
                <c:pt idx="412">
                  <c:v>0.56182392352290889</c:v>
                </c:pt>
                <c:pt idx="413">
                  <c:v>0.47438736558507011</c:v>
                </c:pt>
                <c:pt idx="414">
                  <c:v>0.51126979544289108</c:v>
                </c:pt>
                <c:pt idx="415">
                  <c:v>0.49962476062726602</c:v>
                </c:pt>
                <c:pt idx="416">
                  <c:v>0.518261332534935</c:v>
                </c:pt>
                <c:pt idx="417">
                  <c:v>0.49941052567602684</c:v>
                </c:pt>
                <c:pt idx="418">
                  <c:v>0.48704486497362587</c:v>
                </c:pt>
                <c:pt idx="419">
                  <c:v>0.54616213820561699</c:v>
                </c:pt>
                <c:pt idx="420">
                  <c:v>0.53544045229261306</c:v>
                </c:pt>
                <c:pt idx="421">
                  <c:v>0.5092661396258279</c:v>
                </c:pt>
                <c:pt idx="422">
                  <c:v>0.51216741637084406</c:v>
                </c:pt>
                <c:pt idx="423">
                  <c:v>0.53006366568946794</c:v>
                </c:pt>
                <c:pt idx="424">
                  <c:v>0.54373822487892709</c:v>
                </c:pt>
                <c:pt idx="425">
                  <c:v>0.50684708728180605</c:v>
                </c:pt>
                <c:pt idx="426">
                  <c:v>0.5152104716922179</c:v>
                </c:pt>
                <c:pt idx="427">
                  <c:v>0.52890003283898213</c:v>
                </c:pt>
                <c:pt idx="428">
                  <c:v>0.50950253140917801</c:v>
                </c:pt>
                <c:pt idx="429">
                  <c:v>0.52722176874731308</c:v>
                </c:pt>
                <c:pt idx="430">
                  <c:v>0.5475788518133009</c:v>
                </c:pt>
                <c:pt idx="431">
                  <c:v>0.53154036424533502</c:v>
                </c:pt>
                <c:pt idx="432">
                  <c:v>0.55604459373720594</c:v>
                </c:pt>
                <c:pt idx="433">
                  <c:v>0.53266889578698096</c:v>
                </c:pt>
                <c:pt idx="434">
                  <c:v>0.46911111039312714</c:v>
                </c:pt>
                <c:pt idx="435">
                  <c:v>0.48138624491295601</c:v>
                </c:pt>
                <c:pt idx="436">
                  <c:v>0.49280276911810394</c:v>
                </c:pt>
                <c:pt idx="437">
                  <c:v>0.53567901745306001</c:v>
                </c:pt>
                <c:pt idx="438">
                  <c:v>0.48577686721296298</c:v>
                </c:pt>
                <c:pt idx="439">
                  <c:v>0.51365183202697207</c:v>
                </c:pt>
                <c:pt idx="440">
                  <c:v>0.54075981088523306</c:v>
                </c:pt>
                <c:pt idx="441">
                  <c:v>0.50691636566722997</c:v>
                </c:pt>
                <c:pt idx="442">
                  <c:v>0.53467910097973503</c:v>
                </c:pt>
                <c:pt idx="443">
                  <c:v>0.53705067674702511</c:v>
                </c:pt>
                <c:pt idx="444">
                  <c:v>0.56942204688127296</c:v>
                </c:pt>
                <c:pt idx="445">
                  <c:v>0.52005524137559189</c:v>
                </c:pt>
                <c:pt idx="446">
                  <c:v>0.53758391252268689</c:v>
                </c:pt>
                <c:pt idx="447">
                  <c:v>0.54996426138756194</c:v>
                </c:pt>
                <c:pt idx="448">
                  <c:v>0.566996025308517</c:v>
                </c:pt>
                <c:pt idx="449">
                  <c:v>0.52578137243227396</c:v>
                </c:pt>
                <c:pt idx="450">
                  <c:v>0.5313162370183111</c:v>
                </c:pt>
                <c:pt idx="451">
                  <c:v>0.52927082943286308</c:v>
                </c:pt>
                <c:pt idx="452">
                  <c:v>0.56101051319400308</c:v>
                </c:pt>
                <c:pt idx="453">
                  <c:v>0.514605578807939</c:v>
                </c:pt>
                <c:pt idx="454">
                  <c:v>0.54445330727474806</c:v>
                </c:pt>
                <c:pt idx="455">
                  <c:v>0.48610085260093305</c:v>
                </c:pt>
                <c:pt idx="456">
                  <c:v>0.49336713613050487</c:v>
                </c:pt>
                <c:pt idx="457">
                  <c:v>0.464084487494966</c:v>
                </c:pt>
                <c:pt idx="458">
                  <c:v>0.42417767266553508</c:v>
                </c:pt>
                <c:pt idx="459">
                  <c:v>0.55821544086263708</c:v>
                </c:pt>
                <c:pt idx="460">
                  <c:v>0.52157776115663301</c:v>
                </c:pt>
                <c:pt idx="461">
                  <c:v>0.51693096395671501</c:v>
                </c:pt>
                <c:pt idx="462">
                  <c:v>0.50990819358886208</c:v>
                </c:pt>
                <c:pt idx="463">
                  <c:v>0.53864601148874891</c:v>
                </c:pt>
                <c:pt idx="464">
                  <c:v>0.50384670567040513</c:v>
                </c:pt>
                <c:pt idx="465">
                  <c:v>0.50165607495293696</c:v>
                </c:pt>
                <c:pt idx="466">
                  <c:v>0.51612968308623097</c:v>
                </c:pt>
                <c:pt idx="467">
                  <c:v>0.46954896797621104</c:v>
                </c:pt>
                <c:pt idx="468">
                  <c:v>0.54143419915992397</c:v>
                </c:pt>
                <c:pt idx="469">
                  <c:v>0.53812150537007009</c:v>
                </c:pt>
                <c:pt idx="470">
                  <c:v>0.51691343834683401</c:v>
                </c:pt>
                <c:pt idx="471">
                  <c:v>0.50716833457531707</c:v>
                </c:pt>
                <c:pt idx="472">
                  <c:v>0.4954223679998</c:v>
                </c:pt>
                <c:pt idx="473">
                  <c:v>0.55949367742559208</c:v>
                </c:pt>
                <c:pt idx="474">
                  <c:v>0.50412441205715297</c:v>
                </c:pt>
                <c:pt idx="475">
                  <c:v>0.45498012014564893</c:v>
                </c:pt>
                <c:pt idx="476">
                  <c:v>0.51317669174082992</c:v>
                </c:pt>
                <c:pt idx="477">
                  <c:v>0.5115315752653149</c:v>
                </c:pt>
                <c:pt idx="478">
                  <c:v>0.49573419818248299</c:v>
                </c:pt>
                <c:pt idx="479">
                  <c:v>0.49721720800858193</c:v>
                </c:pt>
                <c:pt idx="480">
                  <c:v>0.536848914099186</c:v>
                </c:pt>
                <c:pt idx="481">
                  <c:v>0.51865849706861888</c:v>
                </c:pt>
                <c:pt idx="482">
                  <c:v>0.55480182659349586</c:v>
                </c:pt>
                <c:pt idx="483">
                  <c:v>0.52852005117505507</c:v>
                </c:pt>
                <c:pt idx="484">
                  <c:v>0.55480759896988496</c:v>
                </c:pt>
                <c:pt idx="485">
                  <c:v>0.54562087757131794</c:v>
                </c:pt>
                <c:pt idx="486">
                  <c:v>0.48301578717427895</c:v>
                </c:pt>
                <c:pt idx="487">
                  <c:v>0.52551360946585013</c:v>
                </c:pt>
                <c:pt idx="488">
                  <c:v>0.51341315947138899</c:v>
                </c:pt>
                <c:pt idx="489">
                  <c:v>0.50854541235518591</c:v>
                </c:pt>
                <c:pt idx="490">
                  <c:v>0.49733183865864905</c:v>
                </c:pt>
                <c:pt idx="491">
                  <c:v>0.53201270716108406</c:v>
                </c:pt>
                <c:pt idx="492">
                  <c:v>0.51786821172284614</c:v>
                </c:pt>
                <c:pt idx="493">
                  <c:v>0.53662279593127804</c:v>
                </c:pt>
                <c:pt idx="494">
                  <c:v>0.52105050551954712</c:v>
                </c:pt>
                <c:pt idx="495">
                  <c:v>0.5603538111064601</c:v>
                </c:pt>
                <c:pt idx="496">
                  <c:v>0.52611768068274811</c:v>
                </c:pt>
                <c:pt idx="497">
                  <c:v>0.53959457656961285</c:v>
                </c:pt>
                <c:pt idx="498">
                  <c:v>0.47903131712907998</c:v>
                </c:pt>
                <c:pt idx="499">
                  <c:v>0.50138500456565993</c:v>
                </c:pt>
                <c:pt idx="500">
                  <c:v>0.508428264917548</c:v>
                </c:pt>
                <c:pt idx="501">
                  <c:v>0.5527714892933171</c:v>
                </c:pt>
                <c:pt idx="502">
                  <c:v>0.52078093936443204</c:v>
                </c:pt>
                <c:pt idx="503">
                  <c:v>0.50533013893049494</c:v>
                </c:pt>
                <c:pt idx="504">
                  <c:v>0.56837365650659899</c:v>
                </c:pt>
                <c:pt idx="505">
                  <c:v>0.49268771337940098</c:v>
                </c:pt>
                <c:pt idx="506">
                  <c:v>0.48107530588397496</c:v>
                </c:pt>
                <c:pt idx="507">
                  <c:v>0.50853962776256001</c:v>
                </c:pt>
                <c:pt idx="508">
                  <c:v>0.49976473716690595</c:v>
                </c:pt>
                <c:pt idx="509">
                  <c:v>0.49388922336101393</c:v>
                </c:pt>
                <c:pt idx="510">
                  <c:v>0.49071394836633697</c:v>
                </c:pt>
                <c:pt idx="511">
                  <c:v>0.51060866792348092</c:v>
                </c:pt>
                <c:pt idx="512">
                  <c:v>0.53858982064245686</c:v>
                </c:pt>
                <c:pt idx="513">
                  <c:v>0.50143521814150993</c:v>
                </c:pt>
                <c:pt idx="514">
                  <c:v>0.51589637298171309</c:v>
                </c:pt>
                <c:pt idx="515">
                  <c:v>0.46866917907916494</c:v>
                </c:pt>
                <c:pt idx="516">
                  <c:v>0.549152049611764</c:v>
                </c:pt>
                <c:pt idx="517">
                  <c:v>0.49915128504885298</c:v>
                </c:pt>
                <c:pt idx="518">
                  <c:v>0.49665830057946392</c:v>
                </c:pt>
                <c:pt idx="519">
                  <c:v>0.56142973402298302</c:v>
                </c:pt>
                <c:pt idx="520">
                  <c:v>0.51340761241708999</c:v>
                </c:pt>
                <c:pt idx="521">
                  <c:v>0.49145464017527496</c:v>
                </c:pt>
                <c:pt idx="522">
                  <c:v>0.51825977170652904</c:v>
                </c:pt>
                <c:pt idx="523">
                  <c:v>0.49721437251658496</c:v>
                </c:pt>
                <c:pt idx="524">
                  <c:v>0.53933788216396894</c:v>
                </c:pt>
                <c:pt idx="525">
                  <c:v>0.51265413713528907</c:v>
                </c:pt>
                <c:pt idx="526">
                  <c:v>0.54258844586107502</c:v>
                </c:pt>
                <c:pt idx="527">
                  <c:v>0.53197057373122292</c:v>
                </c:pt>
                <c:pt idx="528">
                  <c:v>0.49946141363129093</c:v>
                </c:pt>
                <c:pt idx="529">
                  <c:v>0.51699842550171904</c:v>
                </c:pt>
                <c:pt idx="530">
                  <c:v>0.52407105067904503</c:v>
                </c:pt>
                <c:pt idx="531">
                  <c:v>0.486578530453876</c:v>
                </c:pt>
                <c:pt idx="532">
                  <c:v>0.50170499210207398</c:v>
                </c:pt>
                <c:pt idx="533">
                  <c:v>0.44753440653314702</c:v>
                </c:pt>
                <c:pt idx="534">
                  <c:v>0.49545893302156396</c:v>
                </c:pt>
                <c:pt idx="535">
                  <c:v>0.52498193774149504</c:v>
                </c:pt>
                <c:pt idx="536">
                  <c:v>0.53360507434223903</c:v>
                </c:pt>
                <c:pt idx="537">
                  <c:v>0.53698292185033292</c:v>
                </c:pt>
                <c:pt idx="538">
                  <c:v>0.50188701120466794</c:v>
                </c:pt>
                <c:pt idx="539">
                  <c:v>0.43905848354411892</c:v>
                </c:pt>
                <c:pt idx="540">
                  <c:v>0.50981703299928693</c:v>
                </c:pt>
                <c:pt idx="541">
                  <c:v>0.47960850607508809</c:v>
                </c:pt>
                <c:pt idx="542">
                  <c:v>0.46735977836925591</c:v>
                </c:pt>
                <c:pt idx="543">
                  <c:v>0.50111318245030301</c:v>
                </c:pt>
                <c:pt idx="544">
                  <c:v>0.59036911624057498</c:v>
                </c:pt>
                <c:pt idx="545">
                  <c:v>0.42968853701661502</c:v>
                </c:pt>
                <c:pt idx="546">
                  <c:v>0.49749365543609803</c:v>
                </c:pt>
                <c:pt idx="547">
                  <c:v>0.49549247083818404</c:v>
                </c:pt>
                <c:pt idx="548">
                  <c:v>0.56842788659401811</c:v>
                </c:pt>
                <c:pt idx="549">
                  <c:v>0.48431267630805497</c:v>
                </c:pt>
                <c:pt idx="550">
                  <c:v>0.47626388642019313</c:v>
                </c:pt>
                <c:pt idx="551">
                  <c:v>0.49083072679137807</c:v>
                </c:pt>
                <c:pt idx="552">
                  <c:v>0.54224564984636692</c:v>
                </c:pt>
                <c:pt idx="553">
                  <c:v>0.57670173229595301</c:v>
                </c:pt>
                <c:pt idx="554">
                  <c:v>0.51372996318054487</c:v>
                </c:pt>
                <c:pt idx="555">
                  <c:v>0.53347783599935894</c:v>
                </c:pt>
                <c:pt idx="556">
                  <c:v>0.43838882408434798</c:v>
                </c:pt>
                <c:pt idx="557">
                  <c:v>0.515027749283272</c:v>
                </c:pt>
                <c:pt idx="558">
                  <c:v>0.47380447040962004</c:v>
                </c:pt>
                <c:pt idx="559">
                  <c:v>0.56357311161861889</c:v>
                </c:pt>
                <c:pt idx="560">
                  <c:v>0.56451405213786299</c:v>
                </c:pt>
                <c:pt idx="561">
                  <c:v>0.52053400668170202</c:v>
                </c:pt>
                <c:pt idx="562">
                  <c:v>0.53532489553618001</c:v>
                </c:pt>
                <c:pt idx="563">
                  <c:v>0.46947246008947896</c:v>
                </c:pt>
                <c:pt idx="564">
                  <c:v>0.54411526764102303</c:v>
                </c:pt>
                <c:pt idx="565">
                  <c:v>0.46174757218092588</c:v>
                </c:pt>
                <c:pt idx="566">
                  <c:v>0.48904353100611309</c:v>
                </c:pt>
                <c:pt idx="567">
                  <c:v>0.51778035125623301</c:v>
                </c:pt>
                <c:pt idx="568">
                  <c:v>0.49306650004292896</c:v>
                </c:pt>
                <c:pt idx="569">
                  <c:v>0.50397096061429003</c:v>
                </c:pt>
                <c:pt idx="570">
                  <c:v>0.47847115787568606</c:v>
                </c:pt>
                <c:pt idx="571">
                  <c:v>0.52081815287797384</c:v>
                </c:pt>
                <c:pt idx="572">
                  <c:v>0.50463777195084791</c:v>
                </c:pt>
                <c:pt idx="573">
                  <c:v>0.52653908456936005</c:v>
                </c:pt>
                <c:pt idx="574">
                  <c:v>0.53268238037363591</c:v>
                </c:pt>
                <c:pt idx="575">
                  <c:v>0.51017735844607914</c:v>
                </c:pt>
                <c:pt idx="576">
                  <c:v>0.53698781111308491</c:v>
                </c:pt>
                <c:pt idx="577">
                  <c:v>0.591226308980346</c:v>
                </c:pt>
                <c:pt idx="578">
                  <c:v>0.54347544495066302</c:v>
                </c:pt>
                <c:pt idx="579">
                  <c:v>0.52181608352306597</c:v>
                </c:pt>
                <c:pt idx="580">
                  <c:v>0.51520608858361794</c:v>
                </c:pt>
                <c:pt idx="581">
                  <c:v>0.53910952562565495</c:v>
                </c:pt>
                <c:pt idx="582">
                  <c:v>0.52895549991718704</c:v>
                </c:pt>
                <c:pt idx="583">
                  <c:v>0.44701782002872703</c:v>
                </c:pt>
                <c:pt idx="584">
                  <c:v>0.54755451921009901</c:v>
                </c:pt>
                <c:pt idx="585">
                  <c:v>0.48527647605631696</c:v>
                </c:pt>
                <c:pt idx="586">
                  <c:v>0.535931267873614</c:v>
                </c:pt>
                <c:pt idx="587">
                  <c:v>0.49556606152036198</c:v>
                </c:pt>
                <c:pt idx="588">
                  <c:v>0.49740783753003204</c:v>
                </c:pt>
                <c:pt idx="589">
                  <c:v>0.52365248893039806</c:v>
                </c:pt>
                <c:pt idx="590">
                  <c:v>0.51820792354361411</c:v>
                </c:pt>
                <c:pt idx="591">
                  <c:v>0.50546891601283395</c:v>
                </c:pt>
                <c:pt idx="592">
                  <c:v>0.53113261880310492</c:v>
                </c:pt>
                <c:pt idx="593">
                  <c:v>0.50227625896036698</c:v>
                </c:pt>
                <c:pt idx="594">
                  <c:v>0.54175385939644805</c:v>
                </c:pt>
                <c:pt idx="595">
                  <c:v>0.44066797765934207</c:v>
                </c:pt>
                <c:pt idx="596">
                  <c:v>0.532744491334459</c:v>
                </c:pt>
                <c:pt idx="597">
                  <c:v>0.53484468393367801</c:v>
                </c:pt>
                <c:pt idx="598">
                  <c:v>0.51830323418742597</c:v>
                </c:pt>
                <c:pt idx="599">
                  <c:v>0.5278233124175401</c:v>
                </c:pt>
                <c:pt idx="600">
                  <c:v>0.54295605633100208</c:v>
                </c:pt>
                <c:pt idx="601">
                  <c:v>0.51226880291839605</c:v>
                </c:pt>
                <c:pt idx="602">
                  <c:v>0.476843933242038</c:v>
                </c:pt>
                <c:pt idx="603">
                  <c:v>0.57410426147382898</c:v>
                </c:pt>
                <c:pt idx="604">
                  <c:v>0.47200446789175687</c:v>
                </c:pt>
                <c:pt idx="605">
                  <c:v>0.53693175003596394</c:v>
                </c:pt>
                <c:pt idx="606">
                  <c:v>0.54745306103774094</c:v>
                </c:pt>
                <c:pt idx="607">
                  <c:v>0.55039937275030892</c:v>
                </c:pt>
                <c:pt idx="608">
                  <c:v>0.51131468224913201</c:v>
                </c:pt>
                <c:pt idx="609">
                  <c:v>0.56254924588645405</c:v>
                </c:pt>
                <c:pt idx="610">
                  <c:v>0.46609571756330792</c:v>
                </c:pt>
                <c:pt idx="611">
                  <c:v>0.50616303724229494</c:v>
                </c:pt>
                <c:pt idx="612">
                  <c:v>0.56117885912003707</c:v>
                </c:pt>
                <c:pt idx="613">
                  <c:v>0.51902478457658396</c:v>
                </c:pt>
                <c:pt idx="614">
                  <c:v>0.52105230090489507</c:v>
                </c:pt>
                <c:pt idx="615">
                  <c:v>0.46399195162793294</c:v>
                </c:pt>
                <c:pt idx="616">
                  <c:v>0.47829592844641311</c:v>
                </c:pt>
                <c:pt idx="617">
                  <c:v>0.53457447802731206</c:v>
                </c:pt>
                <c:pt idx="618">
                  <c:v>0.51388143289117194</c:v>
                </c:pt>
                <c:pt idx="619">
                  <c:v>0.51684133617946004</c:v>
                </c:pt>
                <c:pt idx="620">
                  <c:v>0.52547294536120492</c:v>
                </c:pt>
                <c:pt idx="621">
                  <c:v>0.48466774383105293</c:v>
                </c:pt>
                <c:pt idx="622">
                  <c:v>0.51595167563635203</c:v>
                </c:pt>
                <c:pt idx="623">
                  <c:v>0.49730094138873893</c:v>
                </c:pt>
                <c:pt idx="624">
                  <c:v>0.44686218795118893</c:v>
                </c:pt>
                <c:pt idx="625">
                  <c:v>0.55430911762715507</c:v>
                </c:pt>
                <c:pt idx="626">
                  <c:v>0.53327180950315889</c:v>
                </c:pt>
                <c:pt idx="627">
                  <c:v>0.58039872161664807</c:v>
                </c:pt>
                <c:pt idx="628">
                  <c:v>0.50457400764452109</c:v>
                </c:pt>
                <c:pt idx="629">
                  <c:v>0.53338115141885889</c:v>
                </c:pt>
                <c:pt idx="630">
                  <c:v>0.56608580188700885</c:v>
                </c:pt>
                <c:pt idx="631">
                  <c:v>0.52133395198787102</c:v>
                </c:pt>
                <c:pt idx="632">
                  <c:v>0.51926099976910112</c:v>
                </c:pt>
                <c:pt idx="633">
                  <c:v>0.48567312629431503</c:v>
                </c:pt>
                <c:pt idx="634">
                  <c:v>0.50478766277732612</c:v>
                </c:pt>
                <c:pt idx="635">
                  <c:v>0.56250578409833607</c:v>
                </c:pt>
                <c:pt idx="636">
                  <c:v>0.51720016141675396</c:v>
                </c:pt>
                <c:pt idx="637">
                  <c:v>0.45663970635492901</c:v>
                </c:pt>
                <c:pt idx="638">
                  <c:v>0.47299098073255685</c:v>
                </c:pt>
                <c:pt idx="639">
                  <c:v>0.51803103718136301</c:v>
                </c:pt>
                <c:pt idx="640">
                  <c:v>0.46546150254571406</c:v>
                </c:pt>
                <c:pt idx="641">
                  <c:v>0.51114823283560396</c:v>
                </c:pt>
                <c:pt idx="642">
                  <c:v>0.49631360940975999</c:v>
                </c:pt>
                <c:pt idx="643">
                  <c:v>0.51878898557379005</c:v>
                </c:pt>
                <c:pt idx="644">
                  <c:v>0.58871642105457012</c:v>
                </c:pt>
                <c:pt idx="645">
                  <c:v>0.54301407583468009</c:v>
                </c:pt>
                <c:pt idx="646">
                  <c:v>0.51577996079054789</c:v>
                </c:pt>
                <c:pt idx="647">
                  <c:v>0.49963851307006502</c:v>
                </c:pt>
                <c:pt idx="648">
                  <c:v>0.51706593896142294</c:v>
                </c:pt>
                <c:pt idx="649">
                  <c:v>0.51917534769628992</c:v>
                </c:pt>
                <c:pt idx="650">
                  <c:v>0.51806109920598309</c:v>
                </c:pt>
                <c:pt idx="651">
                  <c:v>0.489985779239963</c:v>
                </c:pt>
                <c:pt idx="652">
                  <c:v>0.56718411573326011</c:v>
                </c:pt>
                <c:pt idx="653">
                  <c:v>0.52716762271929196</c:v>
                </c:pt>
                <c:pt idx="654">
                  <c:v>0.50499481054836015</c:v>
                </c:pt>
                <c:pt idx="655">
                  <c:v>0.51698604148126803</c:v>
                </c:pt>
                <c:pt idx="656">
                  <c:v>0.50880286394682794</c:v>
                </c:pt>
                <c:pt idx="657">
                  <c:v>0.54016885728959396</c:v>
                </c:pt>
                <c:pt idx="658">
                  <c:v>0.5580229116753439</c:v>
                </c:pt>
                <c:pt idx="659">
                  <c:v>0.53490408581455395</c:v>
                </c:pt>
                <c:pt idx="660">
                  <c:v>0.53555555516270592</c:v>
                </c:pt>
                <c:pt idx="661">
                  <c:v>0.47924678700075107</c:v>
                </c:pt>
                <c:pt idx="662">
                  <c:v>0.53795815552338111</c:v>
                </c:pt>
                <c:pt idx="663">
                  <c:v>0.52621526246046102</c:v>
                </c:pt>
                <c:pt idx="664">
                  <c:v>0.5649382503805811</c:v>
                </c:pt>
                <c:pt idx="665">
                  <c:v>0.52276635835920193</c:v>
                </c:pt>
                <c:pt idx="666">
                  <c:v>0.54073171719666191</c:v>
                </c:pt>
                <c:pt idx="667">
                  <c:v>0.53927046326597206</c:v>
                </c:pt>
                <c:pt idx="668">
                  <c:v>0.56968700634057012</c:v>
                </c:pt>
                <c:pt idx="669">
                  <c:v>0.545414396847413</c:v>
                </c:pt>
                <c:pt idx="670">
                  <c:v>0.50673237070694188</c:v>
                </c:pt>
                <c:pt idx="671">
                  <c:v>0.54833517654870301</c:v>
                </c:pt>
                <c:pt idx="672">
                  <c:v>0.54753902308488611</c:v>
                </c:pt>
                <c:pt idx="673">
                  <c:v>0.51322424500618091</c:v>
                </c:pt>
                <c:pt idx="674">
                  <c:v>0.52965654966550391</c:v>
                </c:pt>
                <c:pt idx="675">
                  <c:v>0.55163911664929011</c:v>
                </c:pt>
                <c:pt idx="676">
                  <c:v>0.51613764369540704</c:v>
                </c:pt>
                <c:pt idx="677">
                  <c:v>0.47298827276259414</c:v>
                </c:pt>
                <c:pt idx="678">
                  <c:v>0.54914363242721798</c:v>
                </c:pt>
                <c:pt idx="679">
                  <c:v>0.54511391238670015</c:v>
                </c:pt>
                <c:pt idx="680">
                  <c:v>0.53508063118361704</c:v>
                </c:pt>
                <c:pt idx="681">
                  <c:v>0.49637255183587203</c:v>
                </c:pt>
                <c:pt idx="682">
                  <c:v>0.50797278968876991</c:v>
                </c:pt>
                <c:pt idx="683">
                  <c:v>0.52915534097553296</c:v>
                </c:pt>
                <c:pt idx="684">
                  <c:v>0.52942268224463396</c:v>
                </c:pt>
                <c:pt idx="685">
                  <c:v>0.48977676352258503</c:v>
                </c:pt>
                <c:pt idx="686">
                  <c:v>0.51251858973285602</c:v>
                </c:pt>
                <c:pt idx="687">
                  <c:v>0.54496140146166905</c:v>
                </c:pt>
                <c:pt idx="688">
                  <c:v>0.46509614102671204</c:v>
                </c:pt>
                <c:pt idx="689">
                  <c:v>0.54216650562820101</c:v>
                </c:pt>
                <c:pt idx="690">
                  <c:v>0.59965580811315788</c:v>
                </c:pt>
                <c:pt idx="691">
                  <c:v>0.52176097084760997</c:v>
                </c:pt>
                <c:pt idx="692">
                  <c:v>0.53335512715804501</c:v>
                </c:pt>
                <c:pt idx="693">
                  <c:v>0.48649313170745689</c:v>
                </c:pt>
                <c:pt idx="694">
                  <c:v>0.48933724288631397</c:v>
                </c:pt>
                <c:pt idx="695">
                  <c:v>0.48675466477426799</c:v>
                </c:pt>
                <c:pt idx="696">
                  <c:v>0.53447818082280596</c:v>
                </c:pt>
                <c:pt idx="697">
                  <c:v>0.51020483524938287</c:v>
                </c:pt>
                <c:pt idx="698">
                  <c:v>0.55528213637373214</c:v>
                </c:pt>
                <c:pt idx="699">
                  <c:v>0.53847547922841987</c:v>
                </c:pt>
                <c:pt idx="700">
                  <c:v>0.5018841538802401</c:v>
                </c:pt>
                <c:pt idx="701">
                  <c:v>0.52411850084962308</c:v>
                </c:pt>
                <c:pt idx="702">
                  <c:v>0.51765477051102315</c:v>
                </c:pt>
                <c:pt idx="703">
                  <c:v>0.48830777095355293</c:v>
                </c:pt>
                <c:pt idx="704">
                  <c:v>0.49160923105381493</c:v>
                </c:pt>
                <c:pt idx="705">
                  <c:v>0.50737803449306795</c:v>
                </c:pt>
                <c:pt idx="706">
                  <c:v>0.50459964515731404</c:v>
                </c:pt>
                <c:pt idx="707">
                  <c:v>0.52462579064110093</c:v>
                </c:pt>
                <c:pt idx="708">
                  <c:v>0.51054485598892596</c:v>
                </c:pt>
                <c:pt idx="709">
                  <c:v>0.46278832372185408</c:v>
                </c:pt>
                <c:pt idx="710">
                  <c:v>0.54505068337582396</c:v>
                </c:pt>
                <c:pt idx="711">
                  <c:v>0.54347324102023997</c:v>
                </c:pt>
                <c:pt idx="712">
                  <c:v>0.45522496452249606</c:v>
                </c:pt>
                <c:pt idx="713">
                  <c:v>0.47393044080072799</c:v>
                </c:pt>
                <c:pt idx="714">
                  <c:v>0.52338282864476193</c:v>
                </c:pt>
                <c:pt idx="715">
                  <c:v>0.50458377860206804</c:v>
                </c:pt>
                <c:pt idx="716">
                  <c:v>0.50888260068245605</c:v>
                </c:pt>
                <c:pt idx="717">
                  <c:v>0.55465239064830307</c:v>
                </c:pt>
                <c:pt idx="718">
                  <c:v>0.47634937426113311</c:v>
                </c:pt>
                <c:pt idx="719">
                  <c:v>0.50438005515902307</c:v>
                </c:pt>
                <c:pt idx="720">
                  <c:v>0.47791750746358896</c:v>
                </c:pt>
                <c:pt idx="721">
                  <c:v>0.52246992974044604</c:v>
                </c:pt>
                <c:pt idx="722">
                  <c:v>0.51888130040805314</c:v>
                </c:pt>
                <c:pt idx="723">
                  <c:v>0.49551623387017996</c:v>
                </c:pt>
                <c:pt idx="724">
                  <c:v>0.51737983987881109</c:v>
                </c:pt>
                <c:pt idx="725">
                  <c:v>0.55829183950479</c:v>
                </c:pt>
                <c:pt idx="726">
                  <c:v>0.52739383548514696</c:v>
                </c:pt>
                <c:pt idx="727">
                  <c:v>0.50641681971290309</c:v>
                </c:pt>
                <c:pt idx="728">
                  <c:v>0.49392110519107002</c:v>
                </c:pt>
                <c:pt idx="729">
                  <c:v>0.568647123059284</c:v>
                </c:pt>
                <c:pt idx="730">
                  <c:v>0.51659229227404813</c:v>
                </c:pt>
                <c:pt idx="731">
                  <c:v>0.47941916996657707</c:v>
                </c:pt>
                <c:pt idx="732">
                  <c:v>0.55573373795959002</c:v>
                </c:pt>
                <c:pt idx="733">
                  <c:v>0.52888915757869404</c:v>
                </c:pt>
                <c:pt idx="734">
                  <c:v>0.55560876666169812</c:v>
                </c:pt>
                <c:pt idx="735">
                  <c:v>0.51295523068107207</c:v>
                </c:pt>
                <c:pt idx="736">
                  <c:v>0.46333142882061906</c:v>
                </c:pt>
                <c:pt idx="737">
                  <c:v>0.49014847463726186</c:v>
                </c:pt>
                <c:pt idx="738">
                  <c:v>0.52117124948097915</c:v>
                </c:pt>
                <c:pt idx="739">
                  <c:v>0.49659098761418607</c:v>
                </c:pt>
                <c:pt idx="740">
                  <c:v>0.5168771914918151</c:v>
                </c:pt>
                <c:pt idx="741">
                  <c:v>0.54346671331599294</c:v>
                </c:pt>
                <c:pt idx="742">
                  <c:v>0.51379422216883397</c:v>
                </c:pt>
                <c:pt idx="743">
                  <c:v>0.50697740685693993</c:v>
                </c:pt>
                <c:pt idx="744">
                  <c:v>0.52440730018692794</c:v>
                </c:pt>
                <c:pt idx="745">
                  <c:v>0.51307501013979107</c:v>
                </c:pt>
                <c:pt idx="746">
                  <c:v>0.51596305189320391</c:v>
                </c:pt>
                <c:pt idx="747">
                  <c:v>0.57820520544003906</c:v>
                </c:pt>
                <c:pt idx="748">
                  <c:v>0.50893774622979193</c:v>
                </c:pt>
                <c:pt idx="749">
                  <c:v>0.54840650957067905</c:v>
                </c:pt>
                <c:pt idx="750">
                  <c:v>0.49208885689817394</c:v>
                </c:pt>
                <c:pt idx="751">
                  <c:v>0.48891672890164684</c:v>
                </c:pt>
                <c:pt idx="752">
                  <c:v>0.56413397720903302</c:v>
                </c:pt>
                <c:pt idx="753">
                  <c:v>0.50467857566034302</c:v>
                </c:pt>
                <c:pt idx="754">
                  <c:v>0.46305700241844094</c:v>
                </c:pt>
                <c:pt idx="755">
                  <c:v>0.50600096545039697</c:v>
                </c:pt>
                <c:pt idx="756">
                  <c:v>0.51704521234845591</c:v>
                </c:pt>
                <c:pt idx="757">
                  <c:v>0.52557594792611106</c:v>
                </c:pt>
                <c:pt idx="758">
                  <c:v>0.44464937107260705</c:v>
                </c:pt>
                <c:pt idx="759">
                  <c:v>0.54734812198141791</c:v>
                </c:pt>
                <c:pt idx="760">
                  <c:v>0.5571364312293291</c:v>
                </c:pt>
                <c:pt idx="761">
                  <c:v>0.55752897952549096</c:v>
                </c:pt>
                <c:pt idx="762">
                  <c:v>0.50641752352866498</c:v>
                </c:pt>
                <c:pt idx="763">
                  <c:v>0.53726176867925701</c:v>
                </c:pt>
                <c:pt idx="764">
                  <c:v>0.51556325461543207</c:v>
                </c:pt>
                <c:pt idx="765">
                  <c:v>0.52126011864396504</c:v>
                </c:pt>
                <c:pt idx="766">
                  <c:v>0.49680395665773402</c:v>
                </c:pt>
                <c:pt idx="767">
                  <c:v>0.47189509981078304</c:v>
                </c:pt>
                <c:pt idx="768">
                  <c:v>0.553383734005367</c:v>
                </c:pt>
                <c:pt idx="769">
                  <c:v>0.47596273498099007</c:v>
                </c:pt>
                <c:pt idx="770">
                  <c:v>0.55958283277583498</c:v>
                </c:pt>
                <c:pt idx="771">
                  <c:v>0.51611819039199192</c:v>
                </c:pt>
                <c:pt idx="772">
                  <c:v>0.51590348549867093</c:v>
                </c:pt>
                <c:pt idx="773">
                  <c:v>0.49661929524296911</c:v>
                </c:pt>
                <c:pt idx="774">
                  <c:v>0.48500450642714199</c:v>
                </c:pt>
                <c:pt idx="775">
                  <c:v>0.46376342378739188</c:v>
                </c:pt>
                <c:pt idx="776">
                  <c:v>0.52707550882139287</c:v>
                </c:pt>
                <c:pt idx="777">
                  <c:v>0.53175131245240592</c:v>
                </c:pt>
                <c:pt idx="778">
                  <c:v>0.51379881170973796</c:v>
                </c:pt>
                <c:pt idx="779">
                  <c:v>0.49749313975818288</c:v>
                </c:pt>
                <c:pt idx="780">
                  <c:v>0.57857644073107106</c:v>
                </c:pt>
                <c:pt idx="781">
                  <c:v>0.54210155873876098</c:v>
                </c:pt>
                <c:pt idx="782">
                  <c:v>0.52542760550653189</c:v>
                </c:pt>
                <c:pt idx="783">
                  <c:v>0.51672756487369198</c:v>
                </c:pt>
                <c:pt idx="784">
                  <c:v>0.51777610852961908</c:v>
                </c:pt>
                <c:pt idx="785">
                  <c:v>0.52178464282529491</c:v>
                </c:pt>
                <c:pt idx="786">
                  <c:v>0.51016091643505002</c:v>
                </c:pt>
                <c:pt idx="787">
                  <c:v>0.49902045110394899</c:v>
                </c:pt>
                <c:pt idx="788">
                  <c:v>0.52594339409261404</c:v>
                </c:pt>
                <c:pt idx="789">
                  <c:v>0.50155403633892393</c:v>
                </c:pt>
                <c:pt idx="790">
                  <c:v>0.45590475787908691</c:v>
                </c:pt>
                <c:pt idx="791">
                  <c:v>0.54426593968154791</c:v>
                </c:pt>
                <c:pt idx="792">
                  <c:v>0.58928424590057116</c:v>
                </c:pt>
                <c:pt idx="793">
                  <c:v>0.498606975312469</c:v>
                </c:pt>
                <c:pt idx="794">
                  <c:v>0.49377989194259697</c:v>
                </c:pt>
                <c:pt idx="795">
                  <c:v>0.54726738764654892</c:v>
                </c:pt>
                <c:pt idx="796">
                  <c:v>0.48874960868672002</c:v>
                </c:pt>
                <c:pt idx="797">
                  <c:v>0.47988975491440888</c:v>
                </c:pt>
                <c:pt idx="798">
                  <c:v>0.54536788050865515</c:v>
                </c:pt>
                <c:pt idx="799">
                  <c:v>0.52211301000520005</c:v>
                </c:pt>
                <c:pt idx="800">
                  <c:v>0.48835533687335597</c:v>
                </c:pt>
                <c:pt idx="801">
                  <c:v>0.50133245831058404</c:v>
                </c:pt>
                <c:pt idx="802">
                  <c:v>0.47946003500779311</c:v>
                </c:pt>
                <c:pt idx="803">
                  <c:v>0.52142403580605701</c:v>
                </c:pt>
                <c:pt idx="804">
                  <c:v>0.48506815485709687</c:v>
                </c:pt>
                <c:pt idx="805">
                  <c:v>0.50409499257538404</c:v>
                </c:pt>
                <c:pt idx="806">
                  <c:v>0.44677363434790895</c:v>
                </c:pt>
                <c:pt idx="807">
                  <c:v>0.54266902837504905</c:v>
                </c:pt>
                <c:pt idx="808">
                  <c:v>0.51677220131064805</c:v>
                </c:pt>
                <c:pt idx="809">
                  <c:v>0.49175051251988999</c:v>
                </c:pt>
                <c:pt idx="810">
                  <c:v>0.55887823041657692</c:v>
                </c:pt>
                <c:pt idx="811">
                  <c:v>0.45915890185854402</c:v>
                </c:pt>
                <c:pt idx="812">
                  <c:v>0.54410148880215414</c:v>
                </c:pt>
                <c:pt idx="813">
                  <c:v>0.48546403598696009</c:v>
                </c:pt>
                <c:pt idx="814">
                  <c:v>0.52216322216664801</c:v>
                </c:pt>
                <c:pt idx="815">
                  <c:v>0.54979734779724398</c:v>
                </c:pt>
                <c:pt idx="816">
                  <c:v>0.55734754067228187</c:v>
                </c:pt>
                <c:pt idx="817">
                  <c:v>0.53233713246527103</c:v>
                </c:pt>
                <c:pt idx="818">
                  <c:v>0.53257809274491807</c:v>
                </c:pt>
                <c:pt idx="819">
                  <c:v>0.50581152328293388</c:v>
                </c:pt>
                <c:pt idx="820">
                  <c:v>0.53928545099776404</c:v>
                </c:pt>
                <c:pt idx="821">
                  <c:v>0.55531488393942408</c:v>
                </c:pt>
                <c:pt idx="822">
                  <c:v>0.49955655172268087</c:v>
                </c:pt>
                <c:pt idx="823">
                  <c:v>0.56285706470649099</c:v>
                </c:pt>
                <c:pt idx="824">
                  <c:v>0.480772366337197</c:v>
                </c:pt>
                <c:pt idx="825">
                  <c:v>0.52685089046599598</c:v>
                </c:pt>
                <c:pt idx="826">
                  <c:v>0.4869521782603019</c:v>
                </c:pt>
                <c:pt idx="827">
                  <c:v>0.52179589953612804</c:v>
                </c:pt>
                <c:pt idx="828">
                  <c:v>0.55298086097880106</c:v>
                </c:pt>
                <c:pt idx="829">
                  <c:v>0.53741553236504302</c:v>
                </c:pt>
                <c:pt idx="830">
                  <c:v>0.55581592058268492</c:v>
                </c:pt>
                <c:pt idx="831">
                  <c:v>0.488941549289586</c:v>
                </c:pt>
                <c:pt idx="832">
                  <c:v>0.48547149041208304</c:v>
                </c:pt>
                <c:pt idx="833">
                  <c:v>0.52508803876354415</c:v>
                </c:pt>
                <c:pt idx="834">
                  <c:v>0.58935421322813597</c:v>
                </c:pt>
                <c:pt idx="835">
                  <c:v>0.47500678700252896</c:v>
                </c:pt>
                <c:pt idx="836">
                  <c:v>0.4884088078602089</c:v>
                </c:pt>
                <c:pt idx="837">
                  <c:v>0.51125402873910308</c:v>
                </c:pt>
                <c:pt idx="838">
                  <c:v>0.54648169262389201</c:v>
                </c:pt>
                <c:pt idx="839">
                  <c:v>0.50185959319694295</c:v>
                </c:pt>
                <c:pt idx="840">
                  <c:v>0.49193047768049103</c:v>
                </c:pt>
                <c:pt idx="841">
                  <c:v>0.48376041583075102</c:v>
                </c:pt>
                <c:pt idx="842">
                  <c:v>0.51749121907874607</c:v>
                </c:pt>
                <c:pt idx="843">
                  <c:v>0.53958748219926789</c:v>
                </c:pt>
                <c:pt idx="844">
                  <c:v>0.48687699479611213</c:v>
                </c:pt>
                <c:pt idx="845">
                  <c:v>0.5396749010689279</c:v>
                </c:pt>
                <c:pt idx="846">
                  <c:v>0.46122677310930704</c:v>
                </c:pt>
                <c:pt idx="847">
                  <c:v>0.496028587698915</c:v>
                </c:pt>
                <c:pt idx="848">
                  <c:v>0.49455655704160395</c:v>
                </c:pt>
                <c:pt idx="849">
                  <c:v>0.52634994763288601</c:v>
                </c:pt>
                <c:pt idx="850">
                  <c:v>0.47620246421249413</c:v>
                </c:pt>
                <c:pt idx="851">
                  <c:v>0.54147846424962487</c:v>
                </c:pt>
                <c:pt idx="852">
                  <c:v>0.56089728062228994</c:v>
                </c:pt>
                <c:pt idx="853">
                  <c:v>0.50023842237851102</c:v>
                </c:pt>
                <c:pt idx="854">
                  <c:v>0.53543213085088592</c:v>
                </c:pt>
                <c:pt idx="855">
                  <c:v>0.50349621693810198</c:v>
                </c:pt>
                <c:pt idx="856">
                  <c:v>0.50924104582826513</c:v>
                </c:pt>
                <c:pt idx="857">
                  <c:v>0.53124314446112697</c:v>
                </c:pt>
                <c:pt idx="858">
                  <c:v>0.51643966639878591</c:v>
                </c:pt>
                <c:pt idx="859">
                  <c:v>0.53836251690410908</c:v>
                </c:pt>
                <c:pt idx="860">
                  <c:v>0.46380844324300108</c:v>
                </c:pt>
                <c:pt idx="861">
                  <c:v>0.51871297243237713</c:v>
                </c:pt>
                <c:pt idx="862">
                  <c:v>0.483071739551167</c:v>
                </c:pt>
                <c:pt idx="863">
                  <c:v>0.47416535611478505</c:v>
                </c:pt>
                <c:pt idx="864">
                  <c:v>0.53177559324574397</c:v>
                </c:pt>
                <c:pt idx="865">
                  <c:v>0.50402028570381385</c:v>
                </c:pt>
                <c:pt idx="866">
                  <c:v>0.53447211488995905</c:v>
                </c:pt>
                <c:pt idx="867">
                  <c:v>0.52617582155354914</c:v>
                </c:pt>
                <c:pt idx="868">
                  <c:v>0.49412555945579206</c:v>
                </c:pt>
                <c:pt idx="869">
                  <c:v>0.53494870314882803</c:v>
                </c:pt>
                <c:pt idx="870">
                  <c:v>0.47927436340274698</c:v>
                </c:pt>
                <c:pt idx="871">
                  <c:v>0.544413401735929</c:v>
                </c:pt>
                <c:pt idx="872">
                  <c:v>0.48331311363949192</c:v>
                </c:pt>
                <c:pt idx="873">
                  <c:v>0.50764269861397693</c:v>
                </c:pt>
                <c:pt idx="874">
                  <c:v>0.49832029589036608</c:v>
                </c:pt>
                <c:pt idx="875">
                  <c:v>0.54490559632085311</c:v>
                </c:pt>
                <c:pt idx="876">
                  <c:v>0.53450507840943795</c:v>
                </c:pt>
                <c:pt idx="877">
                  <c:v>0.52901768672492311</c:v>
                </c:pt>
                <c:pt idx="878">
                  <c:v>0.51903650482581098</c:v>
                </c:pt>
                <c:pt idx="879">
                  <c:v>0.52314794234644901</c:v>
                </c:pt>
                <c:pt idx="880">
                  <c:v>0.52334877538695102</c:v>
                </c:pt>
                <c:pt idx="881">
                  <c:v>0.51277941852487297</c:v>
                </c:pt>
                <c:pt idx="882">
                  <c:v>0.49993807332147688</c:v>
                </c:pt>
                <c:pt idx="883">
                  <c:v>0.51068265568289606</c:v>
                </c:pt>
                <c:pt idx="884">
                  <c:v>0.46466274920233197</c:v>
                </c:pt>
                <c:pt idx="885">
                  <c:v>0.53459276810872891</c:v>
                </c:pt>
                <c:pt idx="886">
                  <c:v>0.49961441304885001</c:v>
                </c:pt>
                <c:pt idx="887">
                  <c:v>0.51756610027333505</c:v>
                </c:pt>
                <c:pt idx="888">
                  <c:v>0.58011590743811603</c:v>
                </c:pt>
                <c:pt idx="889">
                  <c:v>0.52619819151897507</c:v>
                </c:pt>
                <c:pt idx="890">
                  <c:v>0.47788517029004207</c:v>
                </c:pt>
                <c:pt idx="891">
                  <c:v>0.52918446139887398</c:v>
                </c:pt>
                <c:pt idx="892">
                  <c:v>0.49013649645940105</c:v>
                </c:pt>
                <c:pt idx="893">
                  <c:v>0.47710968008600596</c:v>
                </c:pt>
                <c:pt idx="894">
                  <c:v>0.49383129910291312</c:v>
                </c:pt>
                <c:pt idx="895">
                  <c:v>0.49873853882557706</c:v>
                </c:pt>
                <c:pt idx="896">
                  <c:v>0.58192880939558611</c:v>
                </c:pt>
                <c:pt idx="897">
                  <c:v>0.58682744446358204</c:v>
                </c:pt>
                <c:pt idx="898">
                  <c:v>0.53968904827618314</c:v>
                </c:pt>
                <c:pt idx="899">
                  <c:v>0.55669223242608901</c:v>
                </c:pt>
                <c:pt idx="900">
                  <c:v>0.54774145219066794</c:v>
                </c:pt>
                <c:pt idx="901">
                  <c:v>0.52544525731984815</c:v>
                </c:pt>
                <c:pt idx="902">
                  <c:v>0.516968417600289</c:v>
                </c:pt>
                <c:pt idx="903">
                  <c:v>0.50695073839322691</c:v>
                </c:pt>
                <c:pt idx="904">
                  <c:v>0.53836791903543491</c:v>
                </c:pt>
                <c:pt idx="905">
                  <c:v>0.52269307874498794</c:v>
                </c:pt>
                <c:pt idx="906">
                  <c:v>0.52491985542175301</c:v>
                </c:pt>
                <c:pt idx="907">
                  <c:v>0.49808228522350606</c:v>
                </c:pt>
                <c:pt idx="908">
                  <c:v>0.50038995175690704</c:v>
                </c:pt>
                <c:pt idx="909">
                  <c:v>0.52159460961954496</c:v>
                </c:pt>
                <c:pt idx="910">
                  <c:v>0.43410723058108691</c:v>
                </c:pt>
                <c:pt idx="911">
                  <c:v>0.50537217846079396</c:v>
                </c:pt>
                <c:pt idx="912">
                  <c:v>0.517628553398361</c:v>
                </c:pt>
                <c:pt idx="913">
                  <c:v>0.50856278344401107</c:v>
                </c:pt>
                <c:pt idx="914">
                  <c:v>0.48437510860488309</c:v>
                </c:pt>
                <c:pt idx="915">
                  <c:v>0.53713482825594094</c:v>
                </c:pt>
                <c:pt idx="916">
                  <c:v>0.50875422142314708</c:v>
                </c:pt>
                <c:pt idx="917">
                  <c:v>0.55892716359979699</c:v>
                </c:pt>
                <c:pt idx="918">
                  <c:v>0.48772296111045399</c:v>
                </c:pt>
                <c:pt idx="919">
                  <c:v>0.55495979338888102</c:v>
                </c:pt>
                <c:pt idx="920">
                  <c:v>0.48589768449764792</c:v>
                </c:pt>
                <c:pt idx="921">
                  <c:v>0.52070937340913903</c:v>
                </c:pt>
                <c:pt idx="922">
                  <c:v>0.55468703829631794</c:v>
                </c:pt>
                <c:pt idx="923">
                  <c:v>0.50994580062349004</c:v>
                </c:pt>
                <c:pt idx="924">
                  <c:v>0.52250722423112894</c:v>
                </c:pt>
                <c:pt idx="925">
                  <c:v>0.53790330075650006</c:v>
                </c:pt>
                <c:pt idx="926">
                  <c:v>0.556358478700826</c:v>
                </c:pt>
                <c:pt idx="927">
                  <c:v>0.49525422586471701</c:v>
                </c:pt>
                <c:pt idx="928">
                  <c:v>0.55746637177973091</c:v>
                </c:pt>
                <c:pt idx="929">
                  <c:v>0.48120093087400306</c:v>
                </c:pt>
                <c:pt idx="930">
                  <c:v>0.47218048895534503</c:v>
                </c:pt>
                <c:pt idx="931">
                  <c:v>0.52035433925812002</c:v>
                </c:pt>
                <c:pt idx="932">
                  <c:v>0.52719652050636689</c:v>
                </c:pt>
                <c:pt idx="933">
                  <c:v>0.49243955641178816</c:v>
                </c:pt>
                <c:pt idx="934">
                  <c:v>0.49614582808128505</c:v>
                </c:pt>
                <c:pt idx="935">
                  <c:v>0.48388302421114504</c:v>
                </c:pt>
                <c:pt idx="936">
                  <c:v>0.55419330404961797</c:v>
                </c:pt>
                <c:pt idx="937">
                  <c:v>0.50516055460490794</c:v>
                </c:pt>
                <c:pt idx="938">
                  <c:v>0.53970849924748099</c:v>
                </c:pt>
                <c:pt idx="939">
                  <c:v>0.5460438419568181</c:v>
                </c:pt>
                <c:pt idx="940">
                  <c:v>0.55822899940417015</c:v>
                </c:pt>
                <c:pt idx="941">
                  <c:v>0.49642681952790702</c:v>
                </c:pt>
                <c:pt idx="942">
                  <c:v>0.50347052661673608</c:v>
                </c:pt>
                <c:pt idx="943">
                  <c:v>0.50607742700493308</c:v>
                </c:pt>
                <c:pt idx="944">
                  <c:v>0.54342610729029706</c:v>
                </c:pt>
                <c:pt idx="945">
                  <c:v>0.48801898746288686</c:v>
                </c:pt>
                <c:pt idx="946">
                  <c:v>0.50495769919299105</c:v>
                </c:pt>
                <c:pt idx="947">
                  <c:v>0.53766200062233804</c:v>
                </c:pt>
                <c:pt idx="948">
                  <c:v>0.46032832103095789</c:v>
                </c:pt>
                <c:pt idx="949">
                  <c:v>0.52243294533816287</c:v>
                </c:pt>
                <c:pt idx="950">
                  <c:v>0.52241098254663809</c:v>
                </c:pt>
                <c:pt idx="951">
                  <c:v>0.49974097329242406</c:v>
                </c:pt>
                <c:pt idx="952">
                  <c:v>0.46826150355368601</c:v>
                </c:pt>
                <c:pt idx="953">
                  <c:v>0.50495089032518614</c:v>
                </c:pt>
                <c:pt idx="954">
                  <c:v>0.54304956889843004</c:v>
                </c:pt>
                <c:pt idx="955">
                  <c:v>0.49380787241394808</c:v>
                </c:pt>
                <c:pt idx="956">
                  <c:v>0.49066298106011996</c:v>
                </c:pt>
                <c:pt idx="957">
                  <c:v>0.53413777199398904</c:v>
                </c:pt>
                <c:pt idx="958">
                  <c:v>0.49514058900134594</c:v>
                </c:pt>
                <c:pt idx="959">
                  <c:v>0.54495214306082396</c:v>
                </c:pt>
                <c:pt idx="960">
                  <c:v>0.46475866562339396</c:v>
                </c:pt>
                <c:pt idx="961">
                  <c:v>0.58199597939458303</c:v>
                </c:pt>
                <c:pt idx="962">
                  <c:v>0.57119697529887903</c:v>
                </c:pt>
                <c:pt idx="963">
                  <c:v>0.52195292811859295</c:v>
                </c:pt>
                <c:pt idx="964">
                  <c:v>0.49887230585515596</c:v>
                </c:pt>
                <c:pt idx="965">
                  <c:v>0.57279552963838309</c:v>
                </c:pt>
                <c:pt idx="966">
                  <c:v>0.52155939556790198</c:v>
                </c:pt>
                <c:pt idx="967">
                  <c:v>0.5432744965983819</c:v>
                </c:pt>
                <c:pt idx="968">
                  <c:v>0.52446722398795387</c:v>
                </c:pt>
                <c:pt idx="969">
                  <c:v>0.59060157652307488</c:v>
                </c:pt>
                <c:pt idx="970">
                  <c:v>0.55178924816051911</c:v>
                </c:pt>
                <c:pt idx="971">
                  <c:v>0.51412061320665192</c:v>
                </c:pt>
                <c:pt idx="972">
                  <c:v>0.52068555069119193</c:v>
                </c:pt>
                <c:pt idx="973">
                  <c:v>0.50887863026832103</c:v>
                </c:pt>
                <c:pt idx="974">
                  <c:v>0.53318825730730002</c:v>
                </c:pt>
                <c:pt idx="975">
                  <c:v>0.550126360181039</c:v>
                </c:pt>
                <c:pt idx="976">
                  <c:v>0.46571631524831003</c:v>
                </c:pt>
                <c:pt idx="977">
                  <c:v>0.55464814076367508</c:v>
                </c:pt>
                <c:pt idx="978">
                  <c:v>0.4535910654670241</c:v>
                </c:pt>
                <c:pt idx="979">
                  <c:v>0.52079326506280998</c:v>
                </c:pt>
                <c:pt idx="980">
                  <c:v>0.48529835732918003</c:v>
                </c:pt>
                <c:pt idx="981">
                  <c:v>0.51742349557304801</c:v>
                </c:pt>
                <c:pt idx="982">
                  <c:v>0.53105098449411603</c:v>
                </c:pt>
                <c:pt idx="983">
                  <c:v>0.49032597230645514</c:v>
                </c:pt>
                <c:pt idx="984">
                  <c:v>0.558166299906936</c:v>
                </c:pt>
                <c:pt idx="985">
                  <c:v>0.57058224275330605</c:v>
                </c:pt>
                <c:pt idx="986">
                  <c:v>0.49365251723984993</c:v>
                </c:pt>
                <c:pt idx="987">
                  <c:v>0.5161104015520811</c:v>
                </c:pt>
                <c:pt idx="988">
                  <c:v>0.47115904464148994</c:v>
                </c:pt>
                <c:pt idx="989">
                  <c:v>0.50030813094290694</c:v>
                </c:pt>
                <c:pt idx="990">
                  <c:v>0.52005103092059091</c:v>
                </c:pt>
                <c:pt idx="991">
                  <c:v>0.50006748128784795</c:v>
                </c:pt>
                <c:pt idx="992">
                  <c:v>0.50540945729046305</c:v>
                </c:pt>
                <c:pt idx="993">
                  <c:v>0.58544022909793803</c:v>
                </c:pt>
                <c:pt idx="994">
                  <c:v>0.501395621458259</c:v>
                </c:pt>
                <c:pt idx="995">
                  <c:v>0.55333544461241613</c:v>
                </c:pt>
                <c:pt idx="996">
                  <c:v>0.46834878923078704</c:v>
                </c:pt>
                <c:pt idx="997">
                  <c:v>0.54337532510753406</c:v>
                </c:pt>
                <c:pt idx="998">
                  <c:v>0.55354197060126098</c:v>
                </c:pt>
                <c:pt idx="999">
                  <c:v>0.52096703495386198</c:v>
                </c:pt>
                <c:pt idx="1000">
                  <c:v>0.50822685969028492</c:v>
                </c:pt>
                <c:pt idx="1001">
                  <c:v>0.48590910494089101</c:v>
                </c:pt>
                <c:pt idx="1002">
                  <c:v>0.53123266695367288</c:v>
                </c:pt>
                <c:pt idx="1003">
                  <c:v>0.49467906560842489</c:v>
                </c:pt>
                <c:pt idx="1004">
                  <c:v>0.49338887455771396</c:v>
                </c:pt>
                <c:pt idx="1005">
                  <c:v>0.52764934140476594</c:v>
                </c:pt>
                <c:pt idx="1006">
                  <c:v>0.54352268770798196</c:v>
                </c:pt>
                <c:pt idx="1007">
                  <c:v>0.50761585345368687</c:v>
                </c:pt>
                <c:pt idx="1008">
                  <c:v>0.45885349836605704</c:v>
                </c:pt>
                <c:pt idx="1009">
                  <c:v>0.55616249870810508</c:v>
                </c:pt>
                <c:pt idx="1010">
                  <c:v>0.51341093147292804</c:v>
                </c:pt>
                <c:pt idx="1011">
                  <c:v>0.48724678527898091</c:v>
                </c:pt>
                <c:pt idx="1012">
                  <c:v>0.55883976577668193</c:v>
                </c:pt>
                <c:pt idx="1013">
                  <c:v>0.51995161229285403</c:v>
                </c:pt>
                <c:pt idx="1014">
                  <c:v>0.55827907478154193</c:v>
                </c:pt>
                <c:pt idx="1015">
                  <c:v>0.57085571782808509</c:v>
                </c:pt>
                <c:pt idx="1016">
                  <c:v>0.50530493418983502</c:v>
                </c:pt>
                <c:pt idx="1017">
                  <c:v>0.52960687785661009</c:v>
                </c:pt>
                <c:pt idx="1018">
                  <c:v>0.55295716812097595</c:v>
                </c:pt>
                <c:pt idx="1019">
                  <c:v>0.52243954795037395</c:v>
                </c:pt>
                <c:pt idx="1020">
                  <c:v>0.52236822112819492</c:v>
                </c:pt>
                <c:pt idx="1021">
                  <c:v>0.49035809765543292</c:v>
                </c:pt>
                <c:pt idx="1022">
                  <c:v>0.50075147490664806</c:v>
                </c:pt>
                <c:pt idx="1023">
                  <c:v>0.50123195632486406</c:v>
                </c:pt>
                <c:pt idx="1024">
                  <c:v>0.51768302147997103</c:v>
                </c:pt>
                <c:pt idx="1025">
                  <c:v>0.48306615285338195</c:v>
                </c:pt>
                <c:pt idx="1026">
                  <c:v>0.46069625256503011</c:v>
                </c:pt>
                <c:pt idx="1027">
                  <c:v>0.50010342961549314</c:v>
                </c:pt>
                <c:pt idx="1028">
                  <c:v>0.53856244404093889</c:v>
                </c:pt>
                <c:pt idx="1029">
                  <c:v>0.52477120238897002</c:v>
                </c:pt>
                <c:pt idx="1030">
                  <c:v>0.54338888120470707</c:v>
                </c:pt>
                <c:pt idx="1031">
                  <c:v>0.50425432776139101</c:v>
                </c:pt>
                <c:pt idx="1032">
                  <c:v>0.47771871835415192</c:v>
                </c:pt>
                <c:pt idx="1033">
                  <c:v>0.55146779787829103</c:v>
                </c:pt>
                <c:pt idx="1034">
                  <c:v>0.53324886075880307</c:v>
                </c:pt>
                <c:pt idx="1035">
                  <c:v>0.48238088852979799</c:v>
                </c:pt>
                <c:pt idx="1036">
                  <c:v>0.46402935601733297</c:v>
                </c:pt>
                <c:pt idx="1037">
                  <c:v>0.45833452541907505</c:v>
                </c:pt>
                <c:pt idx="1038">
                  <c:v>0.5338517346121191</c:v>
                </c:pt>
                <c:pt idx="1039">
                  <c:v>0.51106476653893107</c:v>
                </c:pt>
                <c:pt idx="1040">
                  <c:v>0.530558954176924</c:v>
                </c:pt>
                <c:pt idx="1041">
                  <c:v>0.54582114583986208</c:v>
                </c:pt>
                <c:pt idx="1042">
                  <c:v>0.54280812997881112</c:v>
                </c:pt>
                <c:pt idx="1043">
                  <c:v>0.56311644627836688</c:v>
                </c:pt>
                <c:pt idx="1044">
                  <c:v>0.53286068512974294</c:v>
                </c:pt>
                <c:pt idx="1045">
                  <c:v>0.54046925199513596</c:v>
                </c:pt>
                <c:pt idx="1046">
                  <c:v>0.50682180895859608</c:v>
                </c:pt>
                <c:pt idx="1047">
                  <c:v>0.53922891381175486</c:v>
                </c:pt>
                <c:pt idx="1048">
                  <c:v>0.55273124896571102</c:v>
                </c:pt>
                <c:pt idx="1049">
                  <c:v>0.53245907771574896</c:v>
                </c:pt>
                <c:pt idx="1050">
                  <c:v>0.51159236248718898</c:v>
                </c:pt>
                <c:pt idx="1051">
                  <c:v>0.52485586223382907</c:v>
                </c:pt>
                <c:pt idx="1052">
                  <c:v>0.489447939006043</c:v>
                </c:pt>
                <c:pt idx="1053">
                  <c:v>0.49455171468526704</c:v>
                </c:pt>
                <c:pt idx="1054">
                  <c:v>0.52631341607635607</c:v>
                </c:pt>
                <c:pt idx="1055">
                  <c:v>0.57317499551889994</c:v>
                </c:pt>
                <c:pt idx="1056">
                  <c:v>0.50987860470657009</c:v>
                </c:pt>
                <c:pt idx="1057">
                  <c:v>0.52512023416784903</c:v>
                </c:pt>
                <c:pt idx="1058">
                  <c:v>0.50072314462426004</c:v>
                </c:pt>
                <c:pt idx="1059">
                  <c:v>0.50662713469636389</c:v>
                </c:pt>
                <c:pt idx="1060">
                  <c:v>0.49816810273150303</c:v>
                </c:pt>
                <c:pt idx="1061">
                  <c:v>0.51062649093731804</c:v>
                </c:pt>
                <c:pt idx="1062">
                  <c:v>0.51071381580140096</c:v>
                </c:pt>
                <c:pt idx="1063">
                  <c:v>0.50255773834237905</c:v>
                </c:pt>
                <c:pt idx="1064">
                  <c:v>0.51322419886961512</c:v>
                </c:pt>
                <c:pt idx="1065">
                  <c:v>0.49176065400256097</c:v>
                </c:pt>
                <c:pt idx="1066">
                  <c:v>0.50686622929486203</c:v>
                </c:pt>
                <c:pt idx="1067">
                  <c:v>0.52285087438696698</c:v>
                </c:pt>
                <c:pt idx="1068">
                  <c:v>0.50535795648074588</c:v>
                </c:pt>
                <c:pt idx="1069">
                  <c:v>0.54314188394115592</c:v>
                </c:pt>
                <c:pt idx="1070">
                  <c:v>0.52168066616126707</c:v>
                </c:pt>
                <c:pt idx="1071">
                  <c:v>0.52150272324191704</c:v>
                </c:pt>
                <c:pt idx="1072">
                  <c:v>0.48349025829591485</c:v>
                </c:pt>
                <c:pt idx="1073">
                  <c:v>0.5905324100533329</c:v>
                </c:pt>
                <c:pt idx="1074">
                  <c:v>0.53201016833515302</c:v>
                </c:pt>
                <c:pt idx="1075">
                  <c:v>0.48054464348562098</c:v>
                </c:pt>
                <c:pt idx="1076">
                  <c:v>0.49331133811478489</c:v>
                </c:pt>
                <c:pt idx="1077">
                  <c:v>0.53743385490447293</c:v>
                </c:pt>
                <c:pt idx="1078">
                  <c:v>0.49393152317911293</c:v>
                </c:pt>
                <c:pt idx="1079">
                  <c:v>0.55738958186200005</c:v>
                </c:pt>
                <c:pt idx="1080">
                  <c:v>0.49295022213361195</c:v>
                </c:pt>
                <c:pt idx="1081">
                  <c:v>0.53284266997096996</c:v>
                </c:pt>
                <c:pt idx="1082">
                  <c:v>0.49581488026948395</c:v>
                </c:pt>
                <c:pt idx="1083">
                  <c:v>0.50096808917776203</c:v>
                </c:pt>
                <c:pt idx="1084">
                  <c:v>0.43404934913874405</c:v>
                </c:pt>
                <c:pt idx="1085">
                  <c:v>0.52639278657947597</c:v>
                </c:pt>
                <c:pt idx="1086">
                  <c:v>0.51817275041796895</c:v>
                </c:pt>
                <c:pt idx="1087">
                  <c:v>0.56177648121426893</c:v>
                </c:pt>
                <c:pt idx="1088">
                  <c:v>0.49295274364245212</c:v>
                </c:pt>
                <c:pt idx="1089">
                  <c:v>0.48414175728727793</c:v>
                </c:pt>
                <c:pt idx="1090">
                  <c:v>0.54870943624819402</c:v>
                </c:pt>
                <c:pt idx="1091">
                  <c:v>0.52276255254930504</c:v>
                </c:pt>
                <c:pt idx="1092">
                  <c:v>0.49087064907171807</c:v>
                </c:pt>
                <c:pt idx="1093">
                  <c:v>0.55123365278255698</c:v>
                </c:pt>
                <c:pt idx="1094">
                  <c:v>0.50583738770185893</c:v>
                </c:pt>
                <c:pt idx="1095">
                  <c:v>0.49291756418613097</c:v>
                </c:pt>
                <c:pt idx="1096">
                  <c:v>0.51051927810825692</c:v>
                </c:pt>
                <c:pt idx="1097">
                  <c:v>0.556829115962723</c:v>
                </c:pt>
                <c:pt idx="1098">
                  <c:v>0.510302851407755</c:v>
                </c:pt>
                <c:pt idx="1099">
                  <c:v>0.48882311047435412</c:v>
                </c:pt>
                <c:pt idx="1100">
                  <c:v>0.52301497126450991</c:v>
                </c:pt>
                <c:pt idx="1101">
                  <c:v>0.51225624136785408</c:v>
                </c:pt>
                <c:pt idx="1102">
                  <c:v>0.51317586531125903</c:v>
                </c:pt>
                <c:pt idx="1103">
                  <c:v>0.46351434018410798</c:v>
                </c:pt>
                <c:pt idx="1104">
                  <c:v>0.51819165708062198</c:v>
                </c:pt>
                <c:pt idx="1105">
                  <c:v>0.50456260532044606</c:v>
                </c:pt>
                <c:pt idx="1106">
                  <c:v>0.50180660736307892</c:v>
                </c:pt>
                <c:pt idx="1107">
                  <c:v>0.45990220106576396</c:v>
                </c:pt>
                <c:pt idx="1108">
                  <c:v>0.50163530008683999</c:v>
                </c:pt>
                <c:pt idx="1109">
                  <c:v>0.5219286500324849</c:v>
                </c:pt>
                <c:pt idx="1110">
                  <c:v>0.54085004771860301</c:v>
                </c:pt>
                <c:pt idx="1111">
                  <c:v>0.52596170007807508</c:v>
                </c:pt>
                <c:pt idx="1112">
                  <c:v>0.47947271239160794</c:v>
                </c:pt>
                <c:pt idx="1113">
                  <c:v>0.53661488640488009</c:v>
                </c:pt>
                <c:pt idx="1114">
                  <c:v>0.51093510281092691</c:v>
                </c:pt>
                <c:pt idx="1115">
                  <c:v>0.49234749064676686</c:v>
                </c:pt>
                <c:pt idx="1116">
                  <c:v>0.50768902179390396</c:v>
                </c:pt>
                <c:pt idx="1117">
                  <c:v>0.48435264667568889</c:v>
                </c:pt>
                <c:pt idx="1118">
                  <c:v>0.48363364160479094</c:v>
                </c:pt>
                <c:pt idx="1119">
                  <c:v>0.54544373135369706</c:v>
                </c:pt>
                <c:pt idx="1120">
                  <c:v>0.56962894963033806</c:v>
                </c:pt>
                <c:pt idx="1121">
                  <c:v>0.52111696785405093</c:v>
                </c:pt>
                <c:pt idx="1122">
                  <c:v>0.46577430741202386</c:v>
                </c:pt>
                <c:pt idx="1123">
                  <c:v>0.49879248929272113</c:v>
                </c:pt>
                <c:pt idx="1124">
                  <c:v>0.52881718621055906</c:v>
                </c:pt>
                <c:pt idx="1125">
                  <c:v>0.53553192188952292</c:v>
                </c:pt>
                <c:pt idx="1126">
                  <c:v>0.52776198916032913</c:v>
                </c:pt>
                <c:pt idx="1127">
                  <c:v>0.51953915326661493</c:v>
                </c:pt>
                <c:pt idx="1128">
                  <c:v>0.53314869398597198</c:v>
                </c:pt>
                <c:pt idx="1129">
                  <c:v>0.5576254354730531</c:v>
                </c:pt>
                <c:pt idx="1130">
                  <c:v>0.54549391288316695</c:v>
                </c:pt>
                <c:pt idx="1131">
                  <c:v>0.49745915822750297</c:v>
                </c:pt>
                <c:pt idx="1132">
                  <c:v>0.50701605379343506</c:v>
                </c:pt>
                <c:pt idx="1133">
                  <c:v>0.47100682997624288</c:v>
                </c:pt>
                <c:pt idx="1134">
                  <c:v>0.49604503239553299</c:v>
                </c:pt>
                <c:pt idx="1135">
                  <c:v>0.52199255260297495</c:v>
                </c:pt>
                <c:pt idx="1136">
                  <c:v>0.46728844364753108</c:v>
                </c:pt>
                <c:pt idx="1137">
                  <c:v>0.56514877424469001</c:v>
                </c:pt>
                <c:pt idx="1138">
                  <c:v>0.48862551369281604</c:v>
                </c:pt>
                <c:pt idx="1139">
                  <c:v>0.54899472960453688</c:v>
                </c:pt>
                <c:pt idx="1140">
                  <c:v>0.510850144616666</c:v>
                </c:pt>
                <c:pt idx="1141">
                  <c:v>0.54546394168573809</c:v>
                </c:pt>
                <c:pt idx="1142">
                  <c:v>0.51585390890606608</c:v>
                </c:pt>
                <c:pt idx="1143">
                  <c:v>0.506790765307085</c:v>
                </c:pt>
                <c:pt idx="1144">
                  <c:v>0.45797338196505999</c:v>
                </c:pt>
                <c:pt idx="1145">
                  <c:v>0.49178729861917514</c:v>
                </c:pt>
                <c:pt idx="1146">
                  <c:v>0.54173104762152713</c:v>
                </c:pt>
                <c:pt idx="1147">
                  <c:v>0.4685639758553769</c:v>
                </c:pt>
                <c:pt idx="1148">
                  <c:v>0.56027750234822615</c:v>
                </c:pt>
                <c:pt idx="1149">
                  <c:v>0.51753124163926201</c:v>
                </c:pt>
                <c:pt idx="1150">
                  <c:v>0.53984301767599008</c:v>
                </c:pt>
                <c:pt idx="1151">
                  <c:v>0.52284836079166197</c:v>
                </c:pt>
                <c:pt idx="1152">
                  <c:v>0.556132656432753</c:v>
                </c:pt>
                <c:pt idx="1153">
                  <c:v>0.50842988328470395</c:v>
                </c:pt>
                <c:pt idx="1154">
                  <c:v>0.49760371615342991</c:v>
                </c:pt>
                <c:pt idx="1155">
                  <c:v>0.54231050328527608</c:v>
                </c:pt>
                <c:pt idx="1156">
                  <c:v>0.56263461956296401</c:v>
                </c:pt>
                <c:pt idx="1157">
                  <c:v>0.46945935320020804</c:v>
                </c:pt>
                <c:pt idx="1158">
                  <c:v>0.51050060859540491</c:v>
                </c:pt>
                <c:pt idx="1159">
                  <c:v>0.52318907563748607</c:v>
                </c:pt>
                <c:pt idx="1160">
                  <c:v>0.47799001434036015</c:v>
                </c:pt>
                <c:pt idx="1161">
                  <c:v>0.47739538845683704</c:v>
                </c:pt>
                <c:pt idx="1162">
                  <c:v>0.54660148268423003</c:v>
                </c:pt>
                <c:pt idx="1163">
                  <c:v>0.48992412850046707</c:v>
                </c:pt>
                <c:pt idx="1164">
                  <c:v>0.49595820827461301</c:v>
                </c:pt>
                <c:pt idx="1165">
                  <c:v>0.49671757267345606</c:v>
                </c:pt>
                <c:pt idx="1166">
                  <c:v>0.53957192674396393</c:v>
                </c:pt>
                <c:pt idx="1167">
                  <c:v>0.54151058020590404</c:v>
                </c:pt>
                <c:pt idx="1168">
                  <c:v>0.54547665586039407</c:v>
                </c:pt>
                <c:pt idx="1169">
                  <c:v>0.56645125419104192</c:v>
                </c:pt>
                <c:pt idx="1170">
                  <c:v>0.52509285732565103</c:v>
                </c:pt>
                <c:pt idx="1171">
                  <c:v>0.515746602525336</c:v>
                </c:pt>
                <c:pt idx="1172">
                  <c:v>0.52903859447688306</c:v>
                </c:pt>
                <c:pt idx="1173">
                  <c:v>0.52640800464382598</c:v>
                </c:pt>
                <c:pt idx="1174">
                  <c:v>0.50012178252662898</c:v>
                </c:pt>
                <c:pt idx="1175">
                  <c:v>0.45590544923140686</c:v>
                </c:pt>
                <c:pt idx="1176">
                  <c:v>0.51185224682530905</c:v>
                </c:pt>
                <c:pt idx="1177">
                  <c:v>0.55013761269196704</c:v>
                </c:pt>
                <c:pt idx="1178">
                  <c:v>0.48631998032701906</c:v>
                </c:pt>
                <c:pt idx="1179">
                  <c:v>0.52285140572123101</c:v>
                </c:pt>
                <c:pt idx="1180">
                  <c:v>0.48463367401712099</c:v>
                </c:pt>
                <c:pt idx="1181">
                  <c:v>0.51561006912364804</c:v>
                </c:pt>
                <c:pt idx="1182">
                  <c:v>0.49360574199114893</c:v>
                </c:pt>
                <c:pt idx="1183">
                  <c:v>0.52988930946117907</c:v>
                </c:pt>
                <c:pt idx="1184">
                  <c:v>0.50748499406553294</c:v>
                </c:pt>
                <c:pt idx="1185">
                  <c:v>0.53829814112186813</c:v>
                </c:pt>
                <c:pt idx="1186">
                  <c:v>0.51378229657284891</c:v>
                </c:pt>
                <c:pt idx="1187">
                  <c:v>0.5228631106412599</c:v>
                </c:pt>
                <c:pt idx="1188">
                  <c:v>0.50890439520089503</c:v>
                </c:pt>
                <c:pt idx="1189">
                  <c:v>0.55194725551986401</c:v>
                </c:pt>
                <c:pt idx="1190">
                  <c:v>0.52588218580905499</c:v>
                </c:pt>
                <c:pt idx="1191">
                  <c:v>0.50890981044238304</c:v>
                </c:pt>
                <c:pt idx="1192">
                  <c:v>0.51311597667339404</c:v>
                </c:pt>
                <c:pt idx="1193">
                  <c:v>0.57095374348902805</c:v>
                </c:pt>
                <c:pt idx="1194">
                  <c:v>0.50051355693015998</c:v>
                </c:pt>
                <c:pt idx="1195">
                  <c:v>0.50834878358689994</c:v>
                </c:pt>
                <c:pt idx="1196">
                  <c:v>0.53556938385446806</c:v>
                </c:pt>
                <c:pt idx="1197">
                  <c:v>0.53963967542826785</c:v>
                </c:pt>
                <c:pt idx="1198">
                  <c:v>0.52902603809323812</c:v>
                </c:pt>
                <c:pt idx="1199">
                  <c:v>0.47307764586745193</c:v>
                </c:pt>
                <c:pt idx="1200">
                  <c:v>0.53448956706249995</c:v>
                </c:pt>
                <c:pt idx="1201">
                  <c:v>0.52946451933685101</c:v>
                </c:pt>
                <c:pt idx="1202">
                  <c:v>0.50397837099084408</c:v>
                </c:pt>
                <c:pt idx="1203">
                  <c:v>0.50767359096784992</c:v>
                </c:pt>
                <c:pt idx="1204">
                  <c:v>0.5263882936103631</c:v>
                </c:pt>
                <c:pt idx="1205">
                  <c:v>0.47283587513281689</c:v>
                </c:pt>
                <c:pt idx="1206">
                  <c:v>0.47381451595546398</c:v>
                </c:pt>
                <c:pt idx="1207">
                  <c:v>0.56354279392160189</c:v>
                </c:pt>
                <c:pt idx="1208">
                  <c:v>0.55136704289912097</c:v>
                </c:pt>
                <c:pt idx="1209">
                  <c:v>0.51393439786499995</c:v>
                </c:pt>
                <c:pt idx="1210">
                  <c:v>0.50892443237748808</c:v>
                </c:pt>
                <c:pt idx="1211">
                  <c:v>0.527889959824976</c:v>
                </c:pt>
                <c:pt idx="1212">
                  <c:v>0.47315683994747104</c:v>
                </c:pt>
                <c:pt idx="1213">
                  <c:v>0.52498589691397901</c:v>
                </c:pt>
                <c:pt idx="1214">
                  <c:v>0.53023024229803395</c:v>
                </c:pt>
                <c:pt idx="1215">
                  <c:v>0.50611224225945695</c:v>
                </c:pt>
                <c:pt idx="1216">
                  <c:v>0.54289690166121196</c:v>
                </c:pt>
                <c:pt idx="1217">
                  <c:v>0.52449252185038198</c:v>
                </c:pt>
                <c:pt idx="1218">
                  <c:v>0.52407878404021002</c:v>
                </c:pt>
                <c:pt idx="1219">
                  <c:v>0.51594202393116007</c:v>
                </c:pt>
                <c:pt idx="1220">
                  <c:v>0.47556165286144714</c:v>
                </c:pt>
                <c:pt idx="1221">
                  <c:v>0.51661317413063801</c:v>
                </c:pt>
                <c:pt idx="1222">
                  <c:v>0.53044018600989096</c:v>
                </c:pt>
                <c:pt idx="1223">
                  <c:v>0.56221537630734497</c:v>
                </c:pt>
                <c:pt idx="1224">
                  <c:v>0.52127574116351894</c:v>
                </c:pt>
                <c:pt idx="1225">
                  <c:v>0.52076414542362803</c:v>
                </c:pt>
                <c:pt idx="1226">
                  <c:v>0.51071735321975698</c:v>
                </c:pt>
                <c:pt idx="1227">
                  <c:v>0.53359928393699096</c:v>
                </c:pt>
                <c:pt idx="1228">
                  <c:v>0.55327637665495411</c:v>
                </c:pt>
                <c:pt idx="1229">
                  <c:v>0.53023788681696804</c:v>
                </c:pt>
                <c:pt idx="1230">
                  <c:v>0.45629869247859101</c:v>
                </c:pt>
                <c:pt idx="1231">
                  <c:v>0.51637538548913398</c:v>
                </c:pt>
                <c:pt idx="1232">
                  <c:v>0.56762653860844392</c:v>
                </c:pt>
                <c:pt idx="1233">
                  <c:v>0.50260624697997902</c:v>
                </c:pt>
                <c:pt idx="1234">
                  <c:v>0.55903703323099407</c:v>
                </c:pt>
                <c:pt idx="1235">
                  <c:v>0.54609118930294698</c:v>
                </c:pt>
                <c:pt idx="1236">
                  <c:v>0.52073254459850893</c:v>
                </c:pt>
                <c:pt idx="1237">
                  <c:v>0.50304275976713508</c:v>
                </c:pt>
                <c:pt idx="1238">
                  <c:v>0.443862531942534</c:v>
                </c:pt>
                <c:pt idx="1239">
                  <c:v>0.52176969649480698</c:v>
                </c:pt>
                <c:pt idx="1240">
                  <c:v>0.55034251007601909</c:v>
                </c:pt>
                <c:pt idx="1241">
                  <c:v>0.54126718781110905</c:v>
                </c:pt>
                <c:pt idx="1242">
                  <c:v>0.56147656003073387</c:v>
                </c:pt>
                <c:pt idx="1243">
                  <c:v>0.46104402132458588</c:v>
                </c:pt>
                <c:pt idx="1244">
                  <c:v>0.50016530884898702</c:v>
                </c:pt>
                <c:pt idx="1245">
                  <c:v>0.48533106299475492</c:v>
                </c:pt>
                <c:pt idx="1246">
                  <c:v>0.51725217384864597</c:v>
                </c:pt>
                <c:pt idx="1247">
                  <c:v>0.50694595511136897</c:v>
                </c:pt>
                <c:pt idx="1248">
                  <c:v>0.54470530671012907</c:v>
                </c:pt>
                <c:pt idx="1249">
                  <c:v>0.51898583317376901</c:v>
                </c:pt>
                <c:pt idx="1250">
                  <c:v>0.51567379561495996</c:v>
                </c:pt>
                <c:pt idx="1251">
                  <c:v>0.50420055111585405</c:v>
                </c:pt>
                <c:pt idx="1252">
                  <c:v>0.56435516798318708</c:v>
                </c:pt>
                <c:pt idx="1253">
                  <c:v>0.52764487889251288</c:v>
                </c:pt>
                <c:pt idx="1254">
                  <c:v>0.54739361843418199</c:v>
                </c:pt>
                <c:pt idx="1255">
                  <c:v>0.50081457096633608</c:v>
                </c:pt>
                <c:pt idx="1256">
                  <c:v>0.52469854708778596</c:v>
                </c:pt>
                <c:pt idx="1257">
                  <c:v>0.50842982006357107</c:v>
                </c:pt>
                <c:pt idx="1258">
                  <c:v>0.49794267997642105</c:v>
                </c:pt>
                <c:pt idx="1259">
                  <c:v>0.50330806788335192</c:v>
                </c:pt>
                <c:pt idx="1260">
                  <c:v>0.56629174993041187</c:v>
                </c:pt>
                <c:pt idx="1261">
                  <c:v>0.50220578309976804</c:v>
                </c:pt>
                <c:pt idx="1262">
                  <c:v>0.45702883861092802</c:v>
                </c:pt>
                <c:pt idx="1263">
                  <c:v>0.54648169310754813</c:v>
                </c:pt>
                <c:pt idx="1264">
                  <c:v>0.54290226440525813</c:v>
                </c:pt>
                <c:pt idx="1265">
                  <c:v>0.47834222012138605</c:v>
                </c:pt>
                <c:pt idx="1266">
                  <c:v>0.49362415809751192</c:v>
                </c:pt>
                <c:pt idx="1267">
                  <c:v>0.49790839580781188</c:v>
                </c:pt>
                <c:pt idx="1268">
                  <c:v>0.49076350167024307</c:v>
                </c:pt>
                <c:pt idx="1269">
                  <c:v>0.4563000968896791</c:v>
                </c:pt>
                <c:pt idx="1270">
                  <c:v>0.54172515819572387</c:v>
                </c:pt>
                <c:pt idx="1271">
                  <c:v>0.48546139179278402</c:v>
                </c:pt>
                <c:pt idx="1272">
                  <c:v>0.55408994689981805</c:v>
                </c:pt>
                <c:pt idx="1273">
                  <c:v>0.51180293104602903</c:v>
                </c:pt>
                <c:pt idx="1274">
                  <c:v>0.49659257895882991</c:v>
                </c:pt>
                <c:pt idx="1275">
                  <c:v>0.57101410122583307</c:v>
                </c:pt>
                <c:pt idx="1276">
                  <c:v>0.55903489625734604</c:v>
                </c:pt>
                <c:pt idx="1277">
                  <c:v>0.56041593594864614</c:v>
                </c:pt>
                <c:pt idx="1278">
                  <c:v>0.49877302608598295</c:v>
                </c:pt>
                <c:pt idx="1279">
                  <c:v>0.52155834777814902</c:v>
                </c:pt>
                <c:pt idx="1280">
                  <c:v>0.55106633388453197</c:v>
                </c:pt>
                <c:pt idx="1281">
                  <c:v>0.523917624870054</c:v>
                </c:pt>
                <c:pt idx="1282">
                  <c:v>0.54209861915579904</c:v>
                </c:pt>
                <c:pt idx="1283">
                  <c:v>0.51819718720031205</c:v>
                </c:pt>
                <c:pt idx="1284">
                  <c:v>0.53918900334182995</c:v>
                </c:pt>
                <c:pt idx="1285">
                  <c:v>0.51249662795027695</c:v>
                </c:pt>
                <c:pt idx="1286">
                  <c:v>0.51071166483990094</c:v>
                </c:pt>
                <c:pt idx="1287">
                  <c:v>0.48506274872849608</c:v>
                </c:pt>
                <c:pt idx="1288">
                  <c:v>0.5679706354870061</c:v>
                </c:pt>
                <c:pt idx="1289">
                  <c:v>0.48225866446416099</c:v>
                </c:pt>
                <c:pt idx="1290">
                  <c:v>0.5060016025829569</c:v>
                </c:pt>
                <c:pt idx="1291">
                  <c:v>0.52371099496815299</c:v>
                </c:pt>
                <c:pt idx="1292">
                  <c:v>0.54909050966078199</c:v>
                </c:pt>
                <c:pt idx="1293">
                  <c:v>0.53644745141702388</c:v>
                </c:pt>
                <c:pt idx="1294">
                  <c:v>0.54717276591679298</c:v>
                </c:pt>
                <c:pt idx="1295">
                  <c:v>0.50531468662847001</c:v>
                </c:pt>
                <c:pt idx="1296">
                  <c:v>0.55400696469317301</c:v>
                </c:pt>
                <c:pt idx="1297">
                  <c:v>0.52266508286878288</c:v>
                </c:pt>
                <c:pt idx="1298">
                  <c:v>0.46758602682198602</c:v>
                </c:pt>
                <c:pt idx="1299">
                  <c:v>0.51747442393957288</c:v>
                </c:pt>
                <c:pt idx="1300">
                  <c:v>0.50340463339323005</c:v>
                </c:pt>
                <c:pt idx="1301">
                  <c:v>0.54668199158025987</c:v>
                </c:pt>
                <c:pt idx="1302">
                  <c:v>0.56057004380688202</c:v>
                </c:pt>
                <c:pt idx="1303">
                  <c:v>0.45822436394829291</c:v>
                </c:pt>
                <c:pt idx="1304">
                  <c:v>0.46145540256063999</c:v>
                </c:pt>
                <c:pt idx="1305">
                  <c:v>0.52920614825524004</c:v>
                </c:pt>
                <c:pt idx="1306">
                  <c:v>0.48133053689194394</c:v>
                </c:pt>
                <c:pt idx="1307">
                  <c:v>0.52667648819544199</c:v>
                </c:pt>
                <c:pt idx="1308">
                  <c:v>0.51375006205710005</c:v>
                </c:pt>
                <c:pt idx="1309">
                  <c:v>0.43942407735675904</c:v>
                </c:pt>
                <c:pt idx="1310">
                  <c:v>0.57424530325022405</c:v>
                </c:pt>
                <c:pt idx="1311">
                  <c:v>0.53555711940108497</c:v>
                </c:pt>
                <c:pt idx="1312">
                  <c:v>0.5240434117942</c:v>
                </c:pt>
                <c:pt idx="1313">
                  <c:v>0.48313180432695202</c:v>
                </c:pt>
                <c:pt idx="1314">
                  <c:v>0.54029701414937203</c:v>
                </c:pt>
                <c:pt idx="1315">
                  <c:v>0.50307049385067804</c:v>
                </c:pt>
                <c:pt idx="1316">
                  <c:v>0.505220010759168</c:v>
                </c:pt>
                <c:pt idx="1317">
                  <c:v>0.50093888262367392</c:v>
                </c:pt>
                <c:pt idx="1318">
                  <c:v>0.51922010072285996</c:v>
                </c:pt>
                <c:pt idx="1319">
                  <c:v>0.52634543913135601</c:v>
                </c:pt>
                <c:pt idx="1320">
                  <c:v>0.53396365024698289</c:v>
                </c:pt>
                <c:pt idx="1321">
                  <c:v>0.48964236891976198</c:v>
                </c:pt>
                <c:pt idx="1322">
                  <c:v>0.47932515342554805</c:v>
                </c:pt>
                <c:pt idx="1323">
                  <c:v>0.48192916430822708</c:v>
                </c:pt>
                <c:pt idx="1324">
                  <c:v>0.45736725165000991</c:v>
                </c:pt>
                <c:pt idx="1325">
                  <c:v>0.51064550180699997</c:v>
                </c:pt>
                <c:pt idx="1326">
                  <c:v>0.56116328857340991</c:v>
                </c:pt>
                <c:pt idx="1327">
                  <c:v>0.54407339882535699</c:v>
                </c:pt>
                <c:pt idx="1328">
                  <c:v>0.47632906984510393</c:v>
                </c:pt>
                <c:pt idx="1329">
                  <c:v>0.52912203946210312</c:v>
                </c:pt>
                <c:pt idx="1330">
                  <c:v>0.49530147717531703</c:v>
                </c:pt>
                <c:pt idx="1331">
                  <c:v>0.56024945044014196</c:v>
                </c:pt>
                <c:pt idx="1332">
                  <c:v>0.52313004181035205</c:v>
                </c:pt>
                <c:pt idx="1333">
                  <c:v>0.54901106812421896</c:v>
                </c:pt>
                <c:pt idx="1334">
                  <c:v>0.49582779364245211</c:v>
                </c:pt>
                <c:pt idx="1335">
                  <c:v>0.48593805919471111</c:v>
                </c:pt>
                <c:pt idx="1336">
                  <c:v>0.51600747991445295</c:v>
                </c:pt>
                <c:pt idx="1337">
                  <c:v>0.45157211383335194</c:v>
                </c:pt>
                <c:pt idx="1338">
                  <c:v>0.5050349804936799</c:v>
                </c:pt>
                <c:pt idx="1339">
                  <c:v>0.49631644787359597</c:v>
                </c:pt>
                <c:pt idx="1340">
                  <c:v>0.56312204204960992</c:v>
                </c:pt>
                <c:pt idx="1341">
                  <c:v>0.52467162968289094</c:v>
                </c:pt>
                <c:pt idx="1342">
                  <c:v>0.52674905586134402</c:v>
                </c:pt>
                <c:pt idx="1343">
                  <c:v>0.48614393944941492</c:v>
                </c:pt>
                <c:pt idx="1344">
                  <c:v>0.55985066930823701</c:v>
                </c:pt>
                <c:pt idx="1345">
                  <c:v>0.58481818386410112</c:v>
                </c:pt>
                <c:pt idx="1346">
                  <c:v>0.50520030947044303</c:v>
                </c:pt>
                <c:pt idx="1347">
                  <c:v>0.44212794910123598</c:v>
                </c:pt>
                <c:pt idx="1348">
                  <c:v>0.56340869470113208</c:v>
                </c:pt>
                <c:pt idx="1349">
                  <c:v>0.53306958972438812</c:v>
                </c:pt>
                <c:pt idx="1350">
                  <c:v>0.51307139566805104</c:v>
                </c:pt>
                <c:pt idx="1351">
                  <c:v>0.48669973621372797</c:v>
                </c:pt>
                <c:pt idx="1352">
                  <c:v>0.46765155256727997</c:v>
                </c:pt>
                <c:pt idx="1353">
                  <c:v>0.52610840808964898</c:v>
                </c:pt>
                <c:pt idx="1354">
                  <c:v>0.4906019137217521</c:v>
                </c:pt>
                <c:pt idx="1355">
                  <c:v>0.58635038917830695</c:v>
                </c:pt>
                <c:pt idx="1356">
                  <c:v>0.51733426792195913</c:v>
                </c:pt>
                <c:pt idx="1357">
                  <c:v>0.56968089755973794</c:v>
                </c:pt>
                <c:pt idx="1358">
                  <c:v>0.54203647344044492</c:v>
                </c:pt>
                <c:pt idx="1359">
                  <c:v>0.53218232173624291</c:v>
                </c:pt>
                <c:pt idx="1360">
                  <c:v>0.56003329986868389</c:v>
                </c:pt>
                <c:pt idx="1361">
                  <c:v>0.49112654400590494</c:v>
                </c:pt>
                <c:pt idx="1362">
                  <c:v>0.4776743545700729</c:v>
                </c:pt>
                <c:pt idx="1363">
                  <c:v>0.5298426756652741</c:v>
                </c:pt>
                <c:pt idx="1364">
                  <c:v>0.51140056962020486</c:v>
                </c:pt>
                <c:pt idx="1365">
                  <c:v>0.48011996255430089</c:v>
                </c:pt>
                <c:pt idx="1366">
                  <c:v>0.53793129154560493</c:v>
                </c:pt>
                <c:pt idx="1367">
                  <c:v>0.55988962514443708</c:v>
                </c:pt>
                <c:pt idx="1368">
                  <c:v>0.54334708180763913</c:v>
                </c:pt>
                <c:pt idx="1369">
                  <c:v>0.526181895845793</c:v>
                </c:pt>
                <c:pt idx="1370">
                  <c:v>0.47518873968013886</c:v>
                </c:pt>
                <c:pt idx="1371">
                  <c:v>0.54320537928082713</c:v>
                </c:pt>
                <c:pt idx="1372">
                  <c:v>0.47456325118908693</c:v>
                </c:pt>
                <c:pt idx="1373">
                  <c:v>0.47924248687723403</c:v>
                </c:pt>
                <c:pt idx="1374">
                  <c:v>0.49727311338451308</c:v>
                </c:pt>
                <c:pt idx="1375">
                  <c:v>0.47600995489949993</c:v>
                </c:pt>
                <c:pt idx="1376">
                  <c:v>0.48386329464459688</c:v>
                </c:pt>
                <c:pt idx="1377">
                  <c:v>0.51192332430023801</c:v>
                </c:pt>
                <c:pt idx="1378">
                  <c:v>0.54416176630946</c:v>
                </c:pt>
                <c:pt idx="1379">
                  <c:v>0.51203916320531706</c:v>
                </c:pt>
                <c:pt idx="1380">
                  <c:v>0.51697352224002302</c:v>
                </c:pt>
                <c:pt idx="1381">
                  <c:v>0.51447092177485299</c:v>
                </c:pt>
                <c:pt idx="1382">
                  <c:v>0.46894836174645393</c:v>
                </c:pt>
                <c:pt idx="1383">
                  <c:v>0.49381900272740697</c:v>
                </c:pt>
                <c:pt idx="1384">
                  <c:v>0.45460085280075813</c:v>
                </c:pt>
                <c:pt idx="1385">
                  <c:v>0.49809608303821895</c:v>
                </c:pt>
                <c:pt idx="1386">
                  <c:v>0.52000753370986796</c:v>
                </c:pt>
                <c:pt idx="1387">
                  <c:v>0.47758613290286489</c:v>
                </c:pt>
                <c:pt idx="1388">
                  <c:v>0.47950391443115503</c:v>
                </c:pt>
                <c:pt idx="1389">
                  <c:v>0.56223467249785009</c:v>
                </c:pt>
                <c:pt idx="1390">
                  <c:v>0.48707685140896395</c:v>
                </c:pt>
                <c:pt idx="1391">
                  <c:v>0.51334508441617788</c:v>
                </c:pt>
                <c:pt idx="1392">
                  <c:v>0.47273943099152604</c:v>
                </c:pt>
                <c:pt idx="1393">
                  <c:v>0.47821632698725691</c:v>
                </c:pt>
                <c:pt idx="1394">
                  <c:v>0.52757644934717296</c:v>
                </c:pt>
                <c:pt idx="1395">
                  <c:v>0.58608917529374815</c:v>
                </c:pt>
                <c:pt idx="1396">
                  <c:v>0.52958383813430498</c:v>
                </c:pt>
                <c:pt idx="1397">
                  <c:v>0.55635180865929101</c:v>
                </c:pt>
                <c:pt idx="1398">
                  <c:v>0.50346015401598398</c:v>
                </c:pt>
                <c:pt idx="1399">
                  <c:v>0.5907690617641681</c:v>
                </c:pt>
                <c:pt idx="1400">
                  <c:v>0.4957782859225639</c:v>
                </c:pt>
                <c:pt idx="1401">
                  <c:v>0.50607588032220796</c:v>
                </c:pt>
                <c:pt idx="1402">
                  <c:v>0.52529187210392791</c:v>
                </c:pt>
                <c:pt idx="1403">
                  <c:v>0.49120470016583506</c:v>
                </c:pt>
                <c:pt idx="1404">
                  <c:v>0.5204874248148309</c:v>
                </c:pt>
                <c:pt idx="1405">
                  <c:v>0.52991396136731495</c:v>
                </c:pt>
                <c:pt idx="1406">
                  <c:v>0.53598399923027085</c:v>
                </c:pt>
                <c:pt idx="1407">
                  <c:v>0.48486304223367094</c:v>
                </c:pt>
                <c:pt idx="1408">
                  <c:v>0.49444702701239496</c:v>
                </c:pt>
                <c:pt idx="1409">
                  <c:v>0.56239067017868194</c:v>
                </c:pt>
                <c:pt idx="1410">
                  <c:v>0.43810395693640003</c:v>
                </c:pt>
                <c:pt idx="1411">
                  <c:v>0.51067059955468697</c:v>
                </c:pt>
                <c:pt idx="1412">
                  <c:v>0.43833345809324709</c:v>
                </c:pt>
                <c:pt idx="1413">
                  <c:v>0.51642783125017389</c:v>
                </c:pt>
                <c:pt idx="1414">
                  <c:v>0.53659806105306007</c:v>
                </c:pt>
                <c:pt idx="1415">
                  <c:v>0.54701100002974401</c:v>
                </c:pt>
                <c:pt idx="1416">
                  <c:v>0.4905554141475601</c:v>
                </c:pt>
                <c:pt idx="1417">
                  <c:v>0.56114637785174604</c:v>
                </c:pt>
                <c:pt idx="1418">
                  <c:v>0.49139329959977207</c:v>
                </c:pt>
                <c:pt idx="1419">
                  <c:v>0.53690098504041195</c:v>
                </c:pt>
                <c:pt idx="1420">
                  <c:v>0.52417142140770201</c:v>
                </c:pt>
                <c:pt idx="1421">
                  <c:v>0.49588703518153487</c:v>
                </c:pt>
                <c:pt idx="1422">
                  <c:v>0.46883823053817197</c:v>
                </c:pt>
                <c:pt idx="1423">
                  <c:v>0.50431391159335692</c:v>
                </c:pt>
                <c:pt idx="1424">
                  <c:v>0.52139248548567296</c:v>
                </c:pt>
                <c:pt idx="1425">
                  <c:v>0.51471953443805696</c:v>
                </c:pt>
                <c:pt idx="1426">
                  <c:v>0.45731288051377006</c:v>
                </c:pt>
                <c:pt idx="1427">
                  <c:v>0.5641916845275331</c:v>
                </c:pt>
                <c:pt idx="1428">
                  <c:v>0.53416550097444404</c:v>
                </c:pt>
                <c:pt idx="1429">
                  <c:v>0.46181737827398495</c:v>
                </c:pt>
                <c:pt idx="1430">
                  <c:v>0.49740612975132803</c:v>
                </c:pt>
                <c:pt idx="1431">
                  <c:v>0.48907378320731498</c:v>
                </c:pt>
                <c:pt idx="1432">
                  <c:v>0.48809930786386591</c:v>
                </c:pt>
                <c:pt idx="1433">
                  <c:v>0.52432903636479611</c:v>
                </c:pt>
                <c:pt idx="1434">
                  <c:v>0.51562064579956202</c:v>
                </c:pt>
                <c:pt idx="1435">
                  <c:v>0.54151691643328803</c:v>
                </c:pt>
                <c:pt idx="1436">
                  <c:v>0.51217309495271701</c:v>
                </c:pt>
                <c:pt idx="1437">
                  <c:v>0.54663446798426707</c:v>
                </c:pt>
                <c:pt idx="1438">
                  <c:v>0.47817572207208703</c:v>
                </c:pt>
                <c:pt idx="1439">
                  <c:v>0.46933316870917607</c:v>
                </c:pt>
                <c:pt idx="1440">
                  <c:v>0.49608971562778592</c:v>
                </c:pt>
                <c:pt idx="1441">
                  <c:v>0.56319986472030992</c:v>
                </c:pt>
                <c:pt idx="1442">
                  <c:v>0.54658464806286999</c:v>
                </c:pt>
                <c:pt idx="1443">
                  <c:v>0.5466833297661331</c:v>
                </c:pt>
                <c:pt idx="1444">
                  <c:v>0.45184256355782493</c:v>
                </c:pt>
                <c:pt idx="1445">
                  <c:v>0.52204796452582791</c:v>
                </c:pt>
                <c:pt idx="1446">
                  <c:v>0.55262002816419198</c:v>
                </c:pt>
                <c:pt idx="1447">
                  <c:v>0.47922628020017288</c:v>
                </c:pt>
                <c:pt idx="1448">
                  <c:v>0.49399431808803596</c:v>
                </c:pt>
                <c:pt idx="1449">
                  <c:v>0.56712918589662897</c:v>
                </c:pt>
                <c:pt idx="1450">
                  <c:v>0.54727017777971199</c:v>
                </c:pt>
                <c:pt idx="1451">
                  <c:v>0.46761778089203809</c:v>
                </c:pt>
                <c:pt idx="1452">
                  <c:v>0.49184682624847398</c:v>
                </c:pt>
                <c:pt idx="1453">
                  <c:v>0.47593001721563588</c:v>
                </c:pt>
                <c:pt idx="1454">
                  <c:v>0.57712226606182104</c:v>
                </c:pt>
                <c:pt idx="1455">
                  <c:v>0.58470064856843995</c:v>
                </c:pt>
                <c:pt idx="1456">
                  <c:v>0.49053510960151103</c:v>
                </c:pt>
                <c:pt idx="1457">
                  <c:v>0.52799577717116797</c:v>
                </c:pt>
                <c:pt idx="1458">
                  <c:v>0.54087732080140594</c:v>
                </c:pt>
                <c:pt idx="1459">
                  <c:v>0.55672354056199203</c:v>
                </c:pt>
                <c:pt idx="1460">
                  <c:v>0.53349092040242896</c:v>
                </c:pt>
                <c:pt idx="1461">
                  <c:v>0.47868675579775299</c:v>
                </c:pt>
                <c:pt idx="1462">
                  <c:v>0.52433434651798305</c:v>
                </c:pt>
                <c:pt idx="1463">
                  <c:v>0.52601745049798698</c:v>
                </c:pt>
                <c:pt idx="1464">
                  <c:v>0.54386727231682097</c:v>
                </c:pt>
                <c:pt idx="1465">
                  <c:v>0.52190438515759596</c:v>
                </c:pt>
                <c:pt idx="1466">
                  <c:v>0.49786426883540913</c:v>
                </c:pt>
                <c:pt idx="1467">
                  <c:v>0.52135749762152506</c:v>
                </c:pt>
                <c:pt idx="1468">
                  <c:v>0.51655858207290695</c:v>
                </c:pt>
                <c:pt idx="1469">
                  <c:v>0.52125940893980194</c:v>
                </c:pt>
                <c:pt idx="1470">
                  <c:v>0.51774929227212096</c:v>
                </c:pt>
                <c:pt idx="1471">
                  <c:v>0.5240275021607691</c:v>
                </c:pt>
                <c:pt idx="1472">
                  <c:v>0.48630495605940394</c:v>
                </c:pt>
                <c:pt idx="1473">
                  <c:v>0.49885627312146796</c:v>
                </c:pt>
                <c:pt idx="1474">
                  <c:v>0.47527243946339304</c:v>
                </c:pt>
                <c:pt idx="1475">
                  <c:v>0.4802454649869089</c:v>
                </c:pt>
                <c:pt idx="1476">
                  <c:v>0.54811583952430598</c:v>
                </c:pt>
                <c:pt idx="1477">
                  <c:v>0.51253094190856596</c:v>
                </c:pt>
                <c:pt idx="1478">
                  <c:v>0.46278933031372493</c:v>
                </c:pt>
                <c:pt idx="1479">
                  <c:v>0.53399964811839196</c:v>
                </c:pt>
                <c:pt idx="1480">
                  <c:v>0.51872257480786088</c:v>
                </c:pt>
                <c:pt idx="1481">
                  <c:v>0.5361413335927091</c:v>
                </c:pt>
                <c:pt idx="1482">
                  <c:v>0.56151726153468995</c:v>
                </c:pt>
                <c:pt idx="1483">
                  <c:v>0.48574629759333088</c:v>
                </c:pt>
                <c:pt idx="1484">
                  <c:v>0.49588082982277104</c:v>
                </c:pt>
                <c:pt idx="1485">
                  <c:v>0.50310306762883106</c:v>
                </c:pt>
                <c:pt idx="1486">
                  <c:v>0.52221725618164194</c:v>
                </c:pt>
                <c:pt idx="1487">
                  <c:v>0.56965033437661594</c:v>
                </c:pt>
                <c:pt idx="1488">
                  <c:v>0.48082886869764296</c:v>
                </c:pt>
                <c:pt idx="1489">
                  <c:v>0.51656497641880805</c:v>
                </c:pt>
                <c:pt idx="1490">
                  <c:v>0.46832798404967901</c:v>
                </c:pt>
                <c:pt idx="1491">
                  <c:v>0.52928109472294804</c:v>
                </c:pt>
                <c:pt idx="1492">
                  <c:v>0.53116757940493398</c:v>
                </c:pt>
                <c:pt idx="1493">
                  <c:v>0.50874007629086093</c:v>
                </c:pt>
                <c:pt idx="1494">
                  <c:v>0.55664991308841993</c:v>
                </c:pt>
                <c:pt idx="1495">
                  <c:v>0.51311957455137702</c:v>
                </c:pt>
                <c:pt idx="1496">
                  <c:v>0.56631102133519895</c:v>
                </c:pt>
                <c:pt idx="1497">
                  <c:v>0.47959327549870612</c:v>
                </c:pt>
                <c:pt idx="1498">
                  <c:v>0.51161402894240104</c:v>
                </c:pt>
                <c:pt idx="1499">
                  <c:v>0.53190564996693901</c:v>
                </c:pt>
                <c:pt idx="1500">
                  <c:v>0.52527769283685388</c:v>
                </c:pt>
                <c:pt idx="1501">
                  <c:v>0.50601780977844102</c:v>
                </c:pt>
                <c:pt idx="1502">
                  <c:v>0.5149138181814541</c:v>
                </c:pt>
                <c:pt idx="1503">
                  <c:v>0.46647760366789792</c:v>
                </c:pt>
                <c:pt idx="1504">
                  <c:v>0.50415972259013708</c:v>
                </c:pt>
                <c:pt idx="1505">
                  <c:v>0.57973851449557701</c:v>
                </c:pt>
                <c:pt idx="1506">
                  <c:v>0.49273023083725997</c:v>
                </c:pt>
                <c:pt idx="1507">
                  <c:v>0.54366334962567997</c:v>
                </c:pt>
                <c:pt idx="1508">
                  <c:v>0.538141057832349</c:v>
                </c:pt>
                <c:pt idx="1509">
                  <c:v>0.48283506180106994</c:v>
                </c:pt>
                <c:pt idx="1510">
                  <c:v>0.51859069708789496</c:v>
                </c:pt>
                <c:pt idx="1511">
                  <c:v>0.50899701591438906</c:v>
                </c:pt>
                <c:pt idx="1512">
                  <c:v>0.52306603319483391</c:v>
                </c:pt>
                <c:pt idx="1513">
                  <c:v>0.54729046059825504</c:v>
                </c:pt>
                <c:pt idx="1514">
                  <c:v>0.54765279940103806</c:v>
                </c:pt>
                <c:pt idx="1515">
                  <c:v>0.55389811017849988</c:v>
                </c:pt>
                <c:pt idx="1516">
                  <c:v>0.50745800924019213</c:v>
                </c:pt>
                <c:pt idx="1517">
                  <c:v>0.53427943406449196</c:v>
                </c:pt>
                <c:pt idx="1518">
                  <c:v>0.55395329079277289</c:v>
                </c:pt>
                <c:pt idx="1519">
                  <c:v>0.57673922191360816</c:v>
                </c:pt>
                <c:pt idx="1520">
                  <c:v>0.559643233978532</c:v>
                </c:pt>
                <c:pt idx="1521">
                  <c:v>0.49743208099930103</c:v>
                </c:pt>
                <c:pt idx="1522">
                  <c:v>0.53756034526763996</c:v>
                </c:pt>
                <c:pt idx="1523">
                  <c:v>0.50010607721172096</c:v>
                </c:pt>
                <c:pt idx="1524">
                  <c:v>0.48015455007415886</c:v>
                </c:pt>
                <c:pt idx="1525">
                  <c:v>0.55086708041360199</c:v>
                </c:pt>
                <c:pt idx="1526">
                  <c:v>0.52871312578257301</c:v>
                </c:pt>
                <c:pt idx="1527">
                  <c:v>0.53331359677521006</c:v>
                </c:pt>
                <c:pt idx="1528">
                  <c:v>0.47089810789038711</c:v>
                </c:pt>
                <c:pt idx="1529">
                  <c:v>0.485088780119456</c:v>
                </c:pt>
                <c:pt idx="1530">
                  <c:v>0.56159190538433801</c:v>
                </c:pt>
                <c:pt idx="1531">
                  <c:v>0.47947294457365996</c:v>
                </c:pt>
                <c:pt idx="1532">
                  <c:v>0.49368466747126394</c:v>
                </c:pt>
                <c:pt idx="1533">
                  <c:v>0.51184547430192007</c:v>
                </c:pt>
                <c:pt idx="1534">
                  <c:v>0.46044982241522092</c:v>
                </c:pt>
                <c:pt idx="1535">
                  <c:v>0.47697477333142313</c:v>
                </c:pt>
                <c:pt idx="1536">
                  <c:v>0.50693766384081795</c:v>
                </c:pt>
                <c:pt idx="1537">
                  <c:v>0.49781665689069687</c:v>
                </c:pt>
                <c:pt idx="1538">
                  <c:v>0.5306013971052389</c:v>
                </c:pt>
                <c:pt idx="1539">
                  <c:v>0.55588490568166204</c:v>
                </c:pt>
                <c:pt idx="1540">
                  <c:v>0.49715088314108502</c:v>
                </c:pt>
                <c:pt idx="1541">
                  <c:v>0.535309960016219</c:v>
                </c:pt>
                <c:pt idx="1542">
                  <c:v>0.54878763080194992</c:v>
                </c:pt>
                <c:pt idx="1543">
                  <c:v>0.52334081563699897</c:v>
                </c:pt>
                <c:pt idx="1544">
                  <c:v>0.52742626467222908</c:v>
                </c:pt>
                <c:pt idx="1545">
                  <c:v>0.52922804795894585</c:v>
                </c:pt>
                <c:pt idx="1546">
                  <c:v>0.516671005081076</c:v>
                </c:pt>
                <c:pt idx="1547">
                  <c:v>0.49939421873879297</c:v>
                </c:pt>
                <c:pt idx="1548">
                  <c:v>0.53865923247830894</c:v>
                </c:pt>
                <c:pt idx="1549">
                  <c:v>0.52499774677593791</c:v>
                </c:pt>
                <c:pt idx="1550">
                  <c:v>0.5066858362818889</c:v>
                </c:pt>
                <c:pt idx="1551">
                  <c:v>0.56684956519574692</c:v>
                </c:pt>
                <c:pt idx="1552">
                  <c:v>0.52562077489999304</c:v>
                </c:pt>
                <c:pt idx="1553">
                  <c:v>0.56628001125695093</c:v>
                </c:pt>
                <c:pt idx="1554">
                  <c:v>0.47677014852462596</c:v>
                </c:pt>
                <c:pt idx="1555">
                  <c:v>0.46813589137602196</c:v>
                </c:pt>
                <c:pt idx="1556">
                  <c:v>0.46313434048175706</c:v>
                </c:pt>
                <c:pt idx="1557">
                  <c:v>0.52986296118561904</c:v>
                </c:pt>
                <c:pt idx="1558">
                  <c:v>0.47542221679266106</c:v>
                </c:pt>
                <c:pt idx="1559">
                  <c:v>0.48689542208876813</c:v>
                </c:pt>
                <c:pt idx="1560">
                  <c:v>0.49949344185670486</c:v>
                </c:pt>
                <c:pt idx="1561">
                  <c:v>0.50253316408613391</c:v>
                </c:pt>
                <c:pt idx="1562">
                  <c:v>0.52311556231141809</c:v>
                </c:pt>
                <c:pt idx="1563">
                  <c:v>0.57842666112421304</c:v>
                </c:pt>
                <c:pt idx="1564">
                  <c:v>0.55868614328870714</c:v>
                </c:pt>
                <c:pt idx="1565">
                  <c:v>0.50672924340041203</c:v>
                </c:pt>
                <c:pt idx="1566">
                  <c:v>0.51050182604334993</c:v>
                </c:pt>
                <c:pt idx="1567">
                  <c:v>0.53671051305355311</c:v>
                </c:pt>
                <c:pt idx="1568">
                  <c:v>0.49225308611584995</c:v>
                </c:pt>
                <c:pt idx="1569">
                  <c:v>0.50313018939679799</c:v>
                </c:pt>
                <c:pt idx="1570">
                  <c:v>0.51412409910271495</c:v>
                </c:pt>
                <c:pt idx="1571">
                  <c:v>0.48878380366734386</c:v>
                </c:pt>
                <c:pt idx="1572">
                  <c:v>0.55286888202911511</c:v>
                </c:pt>
                <c:pt idx="1573">
                  <c:v>0.51414167809851996</c:v>
                </c:pt>
                <c:pt idx="1574">
                  <c:v>0.54172255004591297</c:v>
                </c:pt>
                <c:pt idx="1575">
                  <c:v>0.52813375093314807</c:v>
                </c:pt>
                <c:pt idx="1576">
                  <c:v>0.54545541938280107</c:v>
                </c:pt>
                <c:pt idx="1577">
                  <c:v>0.5037095149384091</c:v>
                </c:pt>
                <c:pt idx="1578">
                  <c:v>0.51571149678946693</c:v>
                </c:pt>
                <c:pt idx="1579">
                  <c:v>0.47717633908837986</c:v>
                </c:pt>
                <c:pt idx="1580">
                  <c:v>0.5132316270784989</c:v>
                </c:pt>
                <c:pt idx="1581">
                  <c:v>0.48905768192433996</c:v>
                </c:pt>
                <c:pt idx="1582">
                  <c:v>0.57429654830453691</c:v>
                </c:pt>
                <c:pt idx="1583">
                  <c:v>0.43200590838785591</c:v>
                </c:pt>
                <c:pt idx="1584">
                  <c:v>0.55827503091832487</c:v>
                </c:pt>
                <c:pt idx="1585">
                  <c:v>0.5341313616346729</c:v>
                </c:pt>
                <c:pt idx="1586">
                  <c:v>0.53126791458867795</c:v>
                </c:pt>
                <c:pt idx="1587">
                  <c:v>0.52421705326469992</c:v>
                </c:pt>
                <c:pt idx="1588">
                  <c:v>0.47486336350246405</c:v>
                </c:pt>
                <c:pt idx="1589">
                  <c:v>0.49201346274501412</c:v>
                </c:pt>
                <c:pt idx="1590">
                  <c:v>0.5295554888978099</c:v>
                </c:pt>
                <c:pt idx="1591">
                  <c:v>0.56079233870013301</c:v>
                </c:pt>
                <c:pt idx="1592">
                  <c:v>0.51730191798785097</c:v>
                </c:pt>
                <c:pt idx="1593">
                  <c:v>0.48921159532030489</c:v>
                </c:pt>
                <c:pt idx="1594">
                  <c:v>0.56695001778597509</c:v>
                </c:pt>
                <c:pt idx="1595">
                  <c:v>0.53452673876940204</c:v>
                </c:pt>
                <c:pt idx="1596">
                  <c:v>0.57988502620576998</c:v>
                </c:pt>
                <c:pt idx="1597">
                  <c:v>0.52881291085272197</c:v>
                </c:pt>
                <c:pt idx="1598">
                  <c:v>0.52360965741821908</c:v>
                </c:pt>
                <c:pt idx="1599">
                  <c:v>0.53671303326880704</c:v>
                </c:pt>
                <c:pt idx="1600">
                  <c:v>0.59664447585424896</c:v>
                </c:pt>
                <c:pt idx="1601">
                  <c:v>0.48703768476938492</c:v>
                </c:pt>
                <c:pt idx="1602">
                  <c:v>0.51542897475103899</c:v>
                </c:pt>
                <c:pt idx="1603">
                  <c:v>0.51143742607684495</c:v>
                </c:pt>
                <c:pt idx="1604">
                  <c:v>0.4991166671903321</c:v>
                </c:pt>
                <c:pt idx="1605">
                  <c:v>0.51926051298337805</c:v>
                </c:pt>
                <c:pt idx="1606">
                  <c:v>0.45214696790420006</c:v>
                </c:pt>
                <c:pt idx="1607">
                  <c:v>0.49641706942684305</c:v>
                </c:pt>
                <c:pt idx="1608">
                  <c:v>0.49428916985563709</c:v>
                </c:pt>
                <c:pt idx="1609">
                  <c:v>0.55176171551384789</c:v>
                </c:pt>
                <c:pt idx="1610">
                  <c:v>0.52692859712218598</c:v>
                </c:pt>
                <c:pt idx="1611">
                  <c:v>0.54610622458408009</c:v>
                </c:pt>
                <c:pt idx="1612">
                  <c:v>0.53672445145445191</c:v>
                </c:pt>
                <c:pt idx="1613">
                  <c:v>0.55140901377832596</c:v>
                </c:pt>
                <c:pt idx="1614">
                  <c:v>0.53178608417333895</c:v>
                </c:pt>
                <c:pt idx="1615">
                  <c:v>0.52392650233502092</c:v>
                </c:pt>
                <c:pt idx="1616">
                  <c:v>0.51024116331812808</c:v>
                </c:pt>
                <c:pt idx="1617">
                  <c:v>0.48267723608382096</c:v>
                </c:pt>
                <c:pt idx="1618">
                  <c:v>0.52538768016154991</c:v>
                </c:pt>
                <c:pt idx="1619">
                  <c:v>0.46064261817412699</c:v>
                </c:pt>
                <c:pt idx="1620">
                  <c:v>0.58287966255188706</c:v>
                </c:pt>
                <c:pt idx="1621">
                  <c:v>0.49402931290606411</c:v>
                </c:pt>
                <c:pt idx="1622">
                  <c:v>0.52879733159187892</c:v>
                </c:pt>
                <c:pt idx="1623">
                  <c:v>0.44837590670077798</c:v>
                </c:pt>
                <c:pt idx="1624">
                  <c:v>0.58453522679861714</c:v>
                </c:pt>
                <c:pt idx="1625">
                  <c:v>0.53733917121092789</c:v>
                </c:pt>
                <c:pt idx="1626">
                  <c:v>0.58387782488821305</c:v>
                </c:pt>
                <c:pt idx="1627">
                  <c:v>0.55878132707071804</c:v>
                </c:pt>
                <c:pt idx="1628">
                  <c:v>0.54867934831546095</c:v>
                </c:pt>
                <c:pt idx="1629">
                  <c:v>0.52562980421660499</c:v>
                </c:pt>
                <c:pt idx="1630">
                  <c:v>0.51955915128784691</c:v>
                </c:pt>
                <c:pt idx="1631">
                  <c:v>0.52127678949991696</c:v>
                </c:pt>
                <c:pt idx="1632">
                  <c:v>0.51337116640776903</c:v>
                </c:pt>
                <c:pt idx="1633">
                  <c:v>0.48655790674288513</c:v>
                </c:pt>
                <c:pt idx="1634">
                  <c:v>0.50063891398202887</c:v>
                </c:pt>
                <c:pt idx="1635">
                  <c:v>0.46053105691821294</c:v>
                </c:pt>
                <c:pt idx="1636">
                  <c:v>0.56233281199145901</c:v>
                </c:pt>
                <c:pt idx="1637">
                  <c:v>0.53916401123048707</c:v>
                </c:pt>
                <c:pt idx="1638">
                  <c:v>0.53314089343694215</c:v>
                </c:pt>
                <c:pt idx="1639">
                  <c:v>0.54492464863646106</c:v>
                </c:pt>
                <c:pt idx="1640">
                  <c:v>0.53693158412111008</c:v>
                </c:pt>
                <c:pt idx="1641">
                  <c:v>0.48099545344288708</c:v>
                </c:pt>
                <c:pt idx="1642">
                  <c:v>0.52810131679280292</c:v>
                </c:pt>
                <c:pt idx="1643">
                  <c:v>0.52351432605204207</c:v>
                </c:pt>
                <c:pt idx="1644">
                  <c:v>0.51632735201693891</c:v>
                </c:pt>
                <c:pt idx="1645">
                  <c:v>0.52486335784679294</c:v>
                </c:pt>
                <c:pt idx="1646">
                  <c:v>0.51048988356101499</c:v>
                </c:pt>
                <c:pt idx="1647">
                  <c:v>0.51468123136660304</c:v>
                </c:pt>
                <c:pt idx="1648">
                  <c:v>0.46609636838473611</c:v>
                </c:pt>
                <c:pt idx="1649">
                  <c:v>0.55915470681013502</c:v>
                </c:pt>
                <c:pt idx="1650">
                  <c:v>0.49202299899510704</c:v>
                </c:pt>
                <c:pt idx="1651">
                  <c:v>0.55621804903356409</c:v>
                </c:pt>
                <c:pt idx="1652">
                  <c:v>0.52399637640523189</c:v>
                </c:pt>
                <c:pt idx="1653">
                  <c:v>0.51514784409629299</c:v>
                </c:pt>
                <c:pt idx="1654">
                  <c:v>0.52951136211428207</c:v>
                </c:pt>
                <c:pt idx="1655">
                  <c:v>0.54568800926608207</c:v>
                </c:pt>
                <c:pt idx="1656">
                  <c:v>0.49481950806362696</c:v>
                </c:pt>
                <c:pt idx="1657">
                  <c:v>0.547726862678101</c:v>
                </c:pt>
                <c:pt idx="1658">
                  <c:v>0.51595769375686396</c:v>
                </c:pt>
                <c:pt idx="1659">
                  <c:v>0.49407930108981601</c:v>
                </c:pt>
                <c:pt idx="1660">
                  <c:v>0.53910957746699006</c:v>
                </c:pt>
                <c:pt idx="1661">
                  <c:v>0.52912973796499008</c:v>
                </c:pt>
                <c:pt idx="1662">
                  <c:v>0.47175239423188897</c:v>
                </c:pt>
                <c:pt idx="1663">
                  <c:v>0.52638779774325994</c:v>
                </c:pt>
                <c:pt idx="1664">
                  <c:v>0.51302712284833407</c:v>
                </c:pt>
                <c:pt idx="1665">
                  <c:v>0.59167381048507506</c:v>
                </c:pt>
                <c:pt idx="1666">
                  <c:v>0.55213570411198798</c:v>
                </c:pt>
                <c:pt idx="1667">
                  <c:v>0.54283741609823288</c:v>
                </c:pt>
                <c:pt idx="1668">
                  <c:v>0.51480076012115705</c:v>
                </c:pt>
                <c:pt idx="1669">
                  <c:v>0.49712235340660793</c:v>
                </c:pt>
                <c:pt idx="1670">
                  <c:v>0.5197427372120621</c:v>
                </c:pt>
                <c:pt idx="1671">
                  <c:v>0.52031806442235706</c:v>
                </c:pt>
                <c:pt idx="1672">
                  <c:v>0.55353861658391901</c:v>
                </c:pt>
                <c:pt idx="1673">
                  <c:v>0.48152527088213593</c:v>
                </c:pt>
                <c:pt idx="1674">
                  <c:v>0.57148619143366908</c:v>
                </c:pt>
                <c:pt idx="1675">
                  <c:v>0.53511849458102301</c:v>
                </c:pt>
                <c:pt idx="1676">
                  <c:v>0.54635984274238703</c:v>
                </c:pt>
                <c:pt idx="1677">
                  <c:v>0.48038257535617501</c:v>
                </c:pt>
                <c:pt idx="1678">
                  <c:v>0.50359253955842009</c:v>
                </c:pt>
                <c:pt idx="1679">
                  <c:v>0.53401896335240806</c:v>
                </c:pt>
                <c:pt idx="1680">
                  <c:v>0.47709569793151207</c:v>
                </c:pt>
                <c:pt idx="1681">
                  <c:v>0.49614845574029498</c:v>
                </c:pt>
                <c:pt idx="1682">
                  <c:v>0.50879263280768205</c:v>
                </c:pt>
                <c:pt idx="1683">
                  <c:v>0.50033580247586806</c:v>
                </c:pt>
                <c:pt idx="1684">
                  <c:v>0.57544617111779295</c:v>
                </c:pt>
                <c:pt idx="1685">
                  <c:v>0.45111752686650686</c:v>
                </c:pt>
                <c:pt idx="1686">
                  <c:v>0.544239773314529</c:v>
                </c:pt>
                <c:pt idx="1687">
                  <c:v>0.52845197073920314</c:v>
                </c:pt>
                <c:pt idx="1688">
                  <c:v>0.51143920592685088</c:v>
                </c:pt>
                <c:pt idx="1689">
                  <c:v>0.46970716931114209</c:v>
                </c:pt>
                <c:pt idx="1690">
                  <c:v>0.54764822207583508</c:v>
                </c:pt>
                <c:pt idx="1691">
                  <c:v>0.52287277169608404</c:v>
                </c:pt>
                <c:pt idx="1692">
                  <c:v>0.50098112304275211</c:v>
                </c:pt>
                <c:pt idx="1693">
                  <c:v>0.51976033432262092</c:v>
                </c:pt>
                <c:pt idx="1694">
                  <c:v>0.47302615648931212</c:v>
                </c:pt>
                <c:pt idx="1695">
                  <c:v>0.509493725365468</c:v>
                </c:pt>
                <c:pt idx="1696">
                  <c:v>0.56344882340827807</c:v>
                </c:pt>
                <c:pt idx="1697">
                  <c:v>0.54983199399604499</c:v>
                </c:pt>
                <c:pt idx="1698">
                  <c:v>0.51550327904721394</c:v>
                </c:pt>
                <c:pt idx="1699">
                  <c:v>0.55617335914433386</c:v>
                </c:pt>
                <c:pt idx="1700">
                  <c:v>0.52407239256898197</c:v>
                </c:pt>
                <c:pt idx="1701">
                  <c:v>0.55655248693571102</c:v>
                </c:pt>
                <c:pt idx="1702">
                  <c:v>0.46173060039579505</c:v>
                </c:pt>
                <c:pt idx="1703">
                  <c:v>0.48622885570188301</c:v>
                </c:pt>
                <c:pt idx="1704">
                  <c:v>0.51017304830260712</c:v>
                </c:pt>
                <c:pt idx="1705">
                  <c:v>0.54842510504841291</c:v>
                </c:pt>
                <c:pt idx="1706">
                  <c:v>0.46299315192919288</c:v>
                </c:pt>
                <c:pt idx="1707">
                  <c:v>0.49128017533537405</c:v>
                </c:pt>
                <c:pt idx="1708">
                  <c:v>0.51806528261575602</c:v>
                </c:pt>
                <c:pt idx="1709">
                  <c:v>0.47951832713517106</c:v>
                </c:pt>
                <c:pt idx="1710">
                  <c:v>0.48380979404766999</c:v>
                </c:pt>
                <c:pt idx="1711">
                  <c:v>0.4418572150193979</c:v>
                </c:pt>
                <c:pt idx="1712">
                  <c:v>0.50348913718452504</c:v>
                </c:pt>
                <c:pt idx="1713">
                  <c:v>0.54544710369906602</c:v>
                </c:pt>
                <c:pt idx="1714">
                  <c:v>0.51643867711176106</c:v>
                </c:pt>
                <c:pt idx="1715">
                  <c:v>0.48734921801322306</c:v>
                </c:pt>
                <c:pt idx="1716">
                  <c:v>0.57895288137918699</c:v>
                </c:pt>
                <c:pt idx="1717">
                  <c:v>0.52597522327071111</c:v>
                </c:pt>
                <c:pt idx="1718">
                  <c:v>0.48939392821236993</c:v>
                </c:pt>
                <c:pt idx="1719">
                  <c:v>0.54153134039783302</c:v>
                </c:pt>
                <c:pt idx="1720">
                  <c:v>0.49153760849208694</c:v>
                </c:pt>
                <c:pt idx="1721">
                  <c:v>0.51866394559481599</c:v>
                </c:pt>
                <c:pt idx="1722">
                  <c:v>0.51738916436995797</c:v>
                </c:pt>
                <c:pt idx="1723">
                  <c:v>0.55255836644874101</c:v>
                </c:pt>
                <c:pt idx="1724">
                  <c:v>0.5330351020261751</c:v>
                </c:pt>
                <c:pt idx="1725">
                  <c:v>0.52321552979458996</c:v>
                </c:pt>
                <c:pt idx="1726">
                  <c:v>0.482854016730631</c:v>
                </c:pt>
                <c:pt idx="1727">
                  <c:v>0.50832841215001301</c:v>
                </c:pt>
                <c:pt idx="1728">
                  <c:v>0.46995796355825192</c:v>
                </c:pt>
                <c:pt idx="1729">
                  <c:v>0.51760085722990001</c:v>
                </c:pt>
                <c:pt idx="1730">
                  <c:v>0.51035971787637802</c:v>
                </c:pt>
                <c:pt idx="1731">
                  <c:v>0.53093163798612597</c:v>
                </c:pt>
                <c:pt idx="1732">
                  <c:v>0.4711558922427419</c:v>
                </c:pt>
                <c:pt idx="1733">
                  <c:v>0.51769000234858809</c:v>
                </c:pt>
                <c:pt idx="1734">
                  <c:v>0.5155409974568731</c:v>
                </c:pt>
                <c:pt idx="1735">
                  <c:v>0.51152811635422291</c:v>
                </c:pt>
                <c:pt idx="1736">
                  <c:v>0.46614278829276312</c:v>
                </c:pt>
                <c:pt idx="1737">
                  <c:v>0.49223403885338901</c:v>
                </c:pt>
                <c:pt idx="1738">
                  <c:v>0.55197546800450903</c:v>
                </c:pt>
                <c:pt idx="1739">
                  <c:v>0.50085134928740294</c:v>
                </c:pt>
                <c:pt idx="1740">
                  <c:v>0.49107646901993995</c:v>
                </c:pt>
                <c:pt idx="1741">
                  <c:v>0.53542783276198092</c:v>
                </c:pt>
                <c:pt idx="1742">
                  <c:v>0.53685817519444101</c:v>
                </c:pt>
                <c:pt idx="1743">
                  <c:v>0.52441047822917597</c:v>
                </c:pt>
                <c:pt idx="1744">
                  <c:v>0.53842248386113911</c:v>
                </c:pt>
                <c:pt idx="1745">
                  <c:v>0.49430127205458707</c:v>
                </c:pt>
                <c:pt idx="1746">
                  <c:v>0.51491911520099898</c:v>
                </c:pt>
                <c:pt idx="1747">
                  <c:v>0.50331232327048891</c:v>
                </c:pt>
                <c:pt idx="1748">
                  <c:v>0.47484234788689095</c:v>
                </c:pt>
                <c:pt idx="1749">
                  <c:v>0.49698533035300796</c:v>
                </c:pt>
                <c:pt idx="1750">
                  <c:v>0.55611468360346894</c:v>
                </c:pt>
                <c:pt idx="1751">
                  <c:v>0.55339420622375091</c:v>
                </c:pt>
                <c:pt idx="1752">
                  <c:v>0.46047316917660808</c:v>
                </c:pt>
                <c:pt idx="1753">
                  <c:v>0.52649013983472293</c:v>
                </c:pt>
                <c:pt idx="1754">
                  <c:v>0.51036787777540293</c:v>
                </c:pt>
                <c:pt idx="1755">
                  <c:v>0.49045107852715897</c:v>
                </c:pt>
                <c:pt idx="1756">
                  <c:v>0.54151922810116004</c:v>
                </c:pt>
                <c:pt idx="1757">
                  <c:v>0.55204683125338294</c:v>
                </c:pt>
                <c:pt idx="1758">
                  <c:v>0.51277874124906209</c:v>
                </c:pt>
                <c:pt idx="1759">
                  <c:v>0.488928626360568</c:v>
                </c:pt>
                <c:pt idx="1760">
                  <c:v>0.49995982784167403</c:v>
                </c:pt>
                <c:pt idx="1761">
                  <c:v>0.5172977644388741</c:v>
                </c:pt>
                <c:pt idx="1762">
                  <c:v>0.497043686009493</c:v>
                </c:pt>
                <c:pt idx="1763">
                  <c:v>0.53474562517874302</c:v>
                </c:pt>
                <c:pt idx="1764">
                  <c:v>0.51012393243724896</c:v>
                </c:pt>
                <c:pt idx="1765">
                  <c:v>0.53768572272380399</c:v>
                </c:pt>
                <c:pt idx="1766">
                  <c:v>0.54099683500356799</c:v>
                </c:pt>
                <c:pt idx="1767">
                  <c:v>0.54507115761380698</c:v>
                </c:pt>
                <c:pt idx="1768">
                  <c:v>0.48669688700091596</c:v>
                </c:pt>
                <c:pt idx="1769">
                  <c:v>0.48729561371686303</c:v>
                </c:pt>
                <c:pt idx="1770">
                  <c:v>0.5228446179840941</c:v>
                </c:pt>
                <c:pt idx="1771">
                  <c:v>0.51561817383179787</c:v>
                </c:pt>
                <c:pt idx="1772">
                  <c:v>0.56592708447641704</c:v>
                </c:pt>
                <c:pt idx="1773">
                  <c:v>0.51770045025564693</c:v>
                </c:pt>
                <c:pt idx="1774">
                  <c:v>0.52397642207584094</c:v>
                </c:pt>
                <c:pt idx="1775">
                  <c:v>0.55012311195505503</c:v>
                </c:pt>
                <c:pt idx="1776">
                  <c:v>0.5494830172277041</c:v>
                </c:pt>
                <c:pt idx="1777">
                  <c:v>0.55980157000349895</c:v>
                </c:pt>
                <c:pt idx="1778">
                  <c:v>0.48560964518466598</c:v>
                </c:pt>
                <c:pt idx="1779">
                  <c:v>0.48732129597698992</c:v>
                </c:pt>
                <c:pt idx="1780">
                  <c:v>0.52506961327935098</c:v>
                </c:pt>
                <c:pt idx="1781">
                  <c:v>0.47385723858376005</c:v>
                </c:pt>
                <c:pt idx="1782">
                  <c:v>0.52856923736027295</c:v>
                </c:pt>
                <c:pt idx="1783">
                  <c:v>0.50128499741992594</c:v>
                </c:pt>
                <c:pt idx="1784">
                  <c:v>0.49191099139262096</c:v>
                </c:pt>
                <c:pt idx="1785">
                  <c:v>0.49298782935472296</c:v>
                </c:pt>
                <c:pt idx="1786">
                  <c:v>0.50249634361145801</c:v>
                </c:pt>
                <c:pt idx="1787">
                  <c:v>0.53492309359533707</c:v>
                </c:pt>
                <c:pt idx="1788">
                  <c:v>0.4723109240855321</c:v>
                </c:pt>
                <c:pt idx="1789">
                  <c:v>0.52450697365687604</c:v>
                </c:pt>
                <c:pt idx="1790">
                  <c:v>0.51040862427401601</c:v>
                </c:pt>
                <c:pt idx="1791">
                  <c:v>0.48898514940358995</c:v>
                </c:pt>
                <c:pt idx="1792">
                  <c:v>0.53554737106779504</c:v>
                </c:pt>
                <c:pt idx="1793">
                  <c:v>0.50201663405215602</c:v>
                </c:pt>
                <c:pt idx="1794">
                  <c:v>0.53364703253115697</c:v>
                </c:pt>
                <c:pt idx="1795">
                  <c:v>0.538961063770376</c:v>
                </c:pt>
                <c:pt idx="1796">
                  <c:v>0.47919026281416388</c:v>
                </c:pt>
                <c:pt idx="1797">
                  <c:v>0.53345645955514198</c:v>
                </c:pt>
                <c:pt idx="1798">
                  <c:v>0.51885424677332603</c:v>
                </c:pt>
                <c:pt idx="1799">
                  <c:v>0.54860948858189007</c:v>
                </c:pt>
                <c:pt idx="1800">
                  <c:v>0.41023246912301203</c:v>
                </c:pt>
                <c:pt idx="1801">
                  <c:v>0.60008909518845099</c:v>
                </c:pt>
                <c:pt idx="1802">
                  <c:v>0.47132030454012586</c:v>
                </c:pt>
                <c:pt idx="1803">
                  <c:v>0.57661867137106892</c:v>
                </c:pt>
                <c:pt idx="1804">
                  <c:v>0.54960846783184902</c:v>
                </c:pt>
                <c:pt idx="1805">
                  <c:v>0.53737943261134513</c:v>
                </c:pt>
                <c:pt idx="1806">
                  <c:v>0.52105077823031898</c:v>
                </c:pt>
                <c:pt idx="1807">
                  <c:v>0.55572681153927195</c:v>
                </c:pt>
                <c:pt idx="1808">
                  <c:v>0.55314106306926503</c:v>
                </c:pt>
                <c:pt idx="1809">
                  <c:v>0.55206454318706699</c:v>
                </c:pt>
                <c:pt idx="1810">
                  <c:v>0.51399586243446305</c:v>
                </c:pt>
                <c:pt idx="1811">
                  <c:v>0.46919133626111487</c:v>
                </c:pt>
                <c:pt idx="1812">
                  <c:v>0.498692785865542</c:v>
                </c:pt>
                <c:pt idx="1813">
                  <c:v>0.47986613581968496</c:v>
                </c:pt>
                <c:pt idx="1814">
                  <c:v>0.49524771078188101</c:v>
                </c:pt>
                <c:pt idx="1815">
                  <c:v>0.49423767128445406</c:v>
                </c:pt>
                <c:pt idx="1816">
                  <c:v>0.54460089441565196</c:v>
                </c:pt>
                <c:pt idx="1817">
                  <c:v>0.54562442833910008</c:v>
                </c:pt>
                <c:pt idx="1818">
                  <c:v>0.51341814630468208</c:v>
                </c:pt>
                <c:pt idx="1819">
                  <c:v>0.568304664838722</c:v>
                </c:pt>
                <c:pt idx="1820">
                  <c:v>0.53363069962776999</c:v>
                </c:pt>
                <c:pt idx="1821">
                  <c:v>0.51543120237777695</c:v>
                </c:pt>
                <c:pt idx="1822">
                  <c:v>0.53540828400470086</c:v>
                </c:pt>
                <c:pt idx="1823">
                  <c:v>0.55480042961020792</c:v>
                </c:pt>
                <c:pt idx="1824">
                  <c:v>0.51467510720426513</c:v>
                </c:pt>
                <c:pt idx="1825">
                  <c:v>0.56539682632704202</c:v>
                </c:pt>
                <c:pt idx="1826">
                  <c:v>0.56397423227703092</c:v>
                </c:pt>
                <c:pt idx="1827">
                  <c:v>0.48745398595887812</c:v>
                </c:pt>
                <c:pt idx="1828">
                  <c:v>0.56776830541411394</c:v>
                </c:pt>
                <c:pt idx="1829">
                  <c:v>0.54720111456841991</c:v>
                </c:pt>
                <c:pt idx="1830">
                  <c:v>0.49662526619209391</c:v>
                </c:pt>
                <c:pt idx="1831">
                  <c:v>0.49925637374253606</c:v>
                </c:pt>
                <c:pt idx="1832">
                  <c:v>0.55520013266557799</c:v>
                </c:pt>
                <c:pt idx="1833">
                  <c:v>0.42764972133618095</c:v>
                </c:pt>
                <c:pt idx="1834">
                  <c:v>0.46399843426809506</c:v>
                </c:pt>
                <c:pt idx="1835">
                  <c:v>0.46108657837930289</c:v>
                </c:pt>
                <c:pt idx="1836">
                  <c:v>0.51297422456099995</c:v>
                </c:pt>
                <c:pt idx="1837">
                  <c:v>0.49235395431300999</c:v>
                </c:pt>
                <c:pt idx="1838">
                  <c:v>0.51916560221926811</c:v>
                </c:pt>
                <c:pt idx="1839">
                  <c:v>0.49172660993907391</c:v>
                </c:pt>
                <c:pt idx="1840">
                  <c:v>0.51274089976125203</c:v>
                </c:pt>
                <c:pt idx="1841">
                  <c:v>0.49272146484921409</c:v>
                </c:pt>
                <c:pt idx="1842">
                  <c:v>0.512782884091598</c:v>
                </c:pt>
                <c:pt idx="1843">
                  <c:v>0.48333452562592893</c:v>
                </c:pt>
                <c:pt idx="1844">
                  <c:v>0.51070161321185292</c:v>
                </c:pt>
                <c:pt idx="1845">
                  <c:v>0.49809800361901291</c:v>
                </c:pt>
                <c:pt idx="1846">
                  <c:v>0.54123602810984106</c:v>
                </c:pt>
                <c:pt idx="1847">
                  <c:v>0.53186512312897993</c:v>
                </c:pt>
                <c:pt idx="1848">
                  <c:v>0.54665261827155109</c:v>
                </c:pt>
                <c:pt idx="1849">
                  <c:v>0.50998618976170207</c:v>
                </c:pt>
                <c:pt idx="1850">
                  <c:v>0.51458686997803815</c:v>
                </c:pt>
                <c:pt idx="1851">
                  <c:v>0.54045323641258713</c:v>
                </c:pt>
                <c:pt idx="1852">
                  <c:v>0.49540014918709396</c:v>
                </c:pt>
                <c:pt idx="1853">
                  <c:v>0.58137708093384899</c:v>
                </c:pt>
                <c:pt idx="1854">
                  <c:v>0.52104189703127313</c:v>
                </c:pt>
                <c:pt idx="1855">
                  <c:v>0.48229020075840612</c:v>
                </c:pt>
                <c:pt idx="1856">
                  <c:v>0.55984421067966994</c:v>
                </c:pt>
                <c:pt idx="1857">
                  <c:v>0.52575749428976792</c:v>
                </c:pt>
                <c:pt idx="1858">
                  <c:v>0.50825849013548785</c:v>
                </c:pt>
                <c:pt idx="1859">
                  <c:v>0.49269778667852093</c:v>
                </c:pt>
                <c:pt idx="1860">
                  <c:v>0.51473412324541101</c:v>
                </c:pt>
                <c:pt idx="1861">
                  <c:v>0.51605870939046705</c:v>
                </c:pt>
                <c:pt idx="1862">
                  <c:v>0.50439350870590294</c:v>
                </c:pt>
                <c:pt idx="1863">
                  <c:v>0.49901918551784397</c:v>
                </c:pt>
                <c:pt idx="1864">
                  <c:v>0.47763067054558206</c:v>
                </c:pt>
                <c:pt idx="1865">
                  <c:v>0.5379259998072381</c:v>
                </c:pt>
                <c:pt idx="1866">
                  <c:v>0.45912200072186404</c:v>
                </c:pt>
                <c:pt idx="1867">
                  <c:v>0.52635570772790397</c:v>
                </c:pt>
                <c:pt idx="1868">
                  <c:v>0.51437862269521706</c:v>
                </c:pt>
                <c:pt idx="1869">
                  <c:v>0.509085188252277</c:v>
                </c:pt>
                <c:pt idx="1870">
                  <c:v>0.50988223101432506</c:v>
                </c:pt>
                <c:pt idx="1871">
                  <c:v>0.44679156576810097</c:v>
                </c:pt>
                <c:pt idx="1872">
                  <c:v>0.496188397936143</c:v>
                </c:pt>
                <c:pt idx="1873">
                  <c:v>0.50356686866367395</c:v>
                </c:pt>
                <c:pt idx="1874">
                  <c:v>0.51086234328648394</c:v>
                </c:pt>
                <c:pt idx="1875">
                  <c:v>0.533922979073016</c:v>
                </c:pt>
                <c:pt idx="1876">
                  <c:v>0.52429256667966107</c:v>
                </c:pt>
                <c:pt idx="1877">
                  <c:v>0.52473852912557195</c:v>
                </c:pt>
                <c:pt idx="1878">
                  <c:v>0.51081386295159903</c:v>
                </c:pt>
                <c:pt idx="1879">
                  <c:v>0.53663336637663095</c:v>
                </c:pt>
                <c:pt idx="1880">
                  <c:v>0.5580968414246199</c:v>
                </c:pt>
                <c:pt idx="1881">
                  <c:v>0.55509612618051407</c:v>
                </c:pt>
                <c:pt idx="1882">
                  <c:v>0.45981108179819596</c:v>
                </c:pt>
                <c:pt idx="1883">
                  <c:v>0.46882720250740295</c:v>
                </c:pt>
                <c:pt idx="1884">
                  <c:v>0.51350364900295098</c:v>
                </c:pt>
                <c:pt idx="1885">
                  <c:v>0.59085953249651291</c:v>
                </c:pt>
                <c:pt idx="1886">
                  <c:v>0.50396886213144287</c:v>
                </c:pt>
                <c:pt idx="1887">
                  <c:v>0.52964752469938392</c:v>
                </c:pt>
                <c:pt idx="1888">
                  <c:v>0.49717065715631703</c:v>
                </c:pt>
                <c:pt idx="1889">
                  <c:v>0.50368578350877413</c:v>
                </c:pt>
                <c:pt idx="1890">
                  <c:v>0.58260893032571304</c:v>
                </c:pt>
                <c:pt idx="1891">
                  <c:v>0.53033823507023692</c:v>
                </c:pt>
                <c:pt idx="1892">
                  <c:v>0.51275186911042903</c:v>
                </c:pt>
                <c:pt idx="1893">
                  <c:v>0.49219704082162297</c:v>
                </c:pt>
                <c:pt idx="1894">
                  <c:v>0.53045225517523198</c:v>
                </c:pt>
                <c:pt idx="1895">
                  <c:v>0.53649811409800408</c:v>
                </c:pt>
                <c:pt idx="1896">
                  <c:v>0.510772866267171</c:v>
                </c:pt>
                <c:pt idx="1897">
                  <c:v>0.47669943725147501</c:v>
                </c:pt>
                <c:pt idx="1898">
                  <c:v>0.53917971036336487</c:v>
                </c:pt>
                <c:pt idx="1899">
                  <c:v>0.51854796866496811</c:v>
                </c:pt>
                <c:pt idx="1900">
                  <c:v>0.49498650889917806</c:v>
                </c:pt>
                <c:pt idx="1901">
                  <c:v>0.52707462285993811</c:v>
                </c:pt>
                <c:pt idx="1902">
                  <c:v>0.49744041958314311</c:v>
                </c:pt>
                <c:pt idx="1903">
                  <c:v>0.49891646544736601</c:v>
                </c:pt>
                <c:pt idx="1904">
                  <c:v>0.48201363342403203</c:v>
                </c:pt>
                <c:pt idx="1905">
                  <c:v>0.55307658607925314</c:v>
                </c:pt>
                <c:pt idx="1906">
                  <c:v>0.500274971561249</c:v>
                </c:pt>
                <c:pt idx="1907">
                  <c:v>0.54324580451516891</c:v>
                </c:pt>
                <c:pt idx="1908">
                  <c:v>0.513578393475141</c:v>
                </c:pt>
                <c:pt idx="1909">
                  <c:v>0.57194305039673388</c:v>
                </c:pt>
                <c:pt idx="1910">
                  <c:v>0.52867371189095591</c:v>
                </c:pt>
                <c:pt idx="1911">
                  <c:v>0.43158998690179906</c:v>
                </c:pt>
                <c:pt idx="1912">
                  <c:v>0.54182557523433095</c:v>
                </c:pt>
                <c:pt idx="1913">
                  <c:v>0.52551380735909103</c:v>
                </c:pt>
                <c:pt idx="1914">
                  <c:v>0.53199891405978494</c:v>
                </c:pt>
                <c:pt idx="1915">
                  <c:v>0.54805618605838113</c:v>
                </c:pt>
                <c:pt idx="1916">
                  <c:v>0.47821381799693408</c:v>
                </c:pt>
                <c:pt idx="1917">
                  <c:v>0.47055812221276705</c:v>
                </c:pt>
                <c:pt idx="1918">
                  <c:v>0.53681494492800386</c:v>
                </c:pt>
                <c:pt idx="1919">
                  <c:v>0.49395797524853102</c:v>
                </c:pt>
                <c:pt idx="1920">
                  <c:v>0.50424448088655294</c:v>
                </c:pt>
                <c:pt idx="1921">
                  <c:v>0.53642645573681713</c:v>
                </c:pt>
                <c:pt idx="1922">
                  <c:v>0.52659769236495091</c:v>
                </c:pt>
                <c:pt idx="1923">
                  <c:v>0.52912512987163896</c:v>
                </c:pt>
                <c:pt idx="1924">
                  <c:v>0.55330009840459393</c:v>
                </c:pt>
                <c:pt idx="1925">
                  <c:v>0.540697806012856</c:v>
                </c:pt>
                <c:pt idx="1926">
                  <c:v>0.48566271501033309</c:v>
                </c:pt>
                <c:pt idx="1927">
                  <c:v>0.54191344574593292</c:v>
                </c:pt>
                <c:pt idx="1928">
                  <c:v>0.50267261333109003</c:v>
                </c:pt>
                <c:pt idx="1929">
                  <c:v>0.5310431824650319</c:v>
                </c:pt>
                <c:pt idx="1930">
                  <c:v>0.51773394892447289</c:v>
                </c:pt>
                <c:pt idx="1931">
                  <c:v>0.49830630624332406</c:v>
                </c:pt>
                <c:pt idx="1932">
                  <c:v>0.5510026825914589</c:v>
                </c:pt>
                <c:pt idx="1933">
                  <c:v>0.50108597317109393</c:v>
                </c:pt>
                <c:pt idx="1934">
                  <c:v>0.47700109361521803</c:v>
                </c:pt>
                <c:pt idx="1935">
                  <c:v>0.50599041948345891</c:v>
                </c:pt>
                <c:pt idx="1936">
                  <c:v>0.51586645239690088</c:v>
                </c:pt>
                <c:pt idx="1937">
                  <c:v>0.50445121981915897</c:v>
                </c:pt>
                <c:pt idx="1938">
                  <c:v>0.49271217732298311</c:v>
                </c:pt>
                <c:pt idx="1939">
                  <c:v>0.50571369284868106</c:v>
                </c:pt>
                <c:pt idx="1940">
                  <c:v>0.47423341871242208</c:v>
                </c:pt>
                <c:pt idx="1941">
                  <c:v>0.51494241945865504</c:v>
                </c:pt>
                <c:pt idx="1942">
                  <c:v>0.54692770295252802</c:v>
                </c:pt>
                <c:pt idx="1943">
                  <c:v>0.55564128878654195</c:v>
                </c:pt>
                <c:pt idx="1944">
                  <c:v>0.49887514337005689</c:v>
                </c:pt>
                <c:pt idx="1945">
                  <c:v>0.47743366380216701</c:v>
                </c:pt>
                <c:pt idx="1946">
                  <c:v>0.546107080745596</c:v>
                </c:pt>
                <c:pt idx="1947">
                  <c:v>0.50551338512783595</c:v>
                </c:pt>
                <c:pt idx="1948">
                  <c:v>0.55842950855500595</c:v>
                </c:pt>
                <c:pt idx="1949">
                  <c:v>0.53411811265373987</c:v>
                </c:pt>
                <c:pt idx="1950">
                  <c:v>0.50787099479341213</c:v>
                </c:pt>
                <c:pt idx="1951">
                  <c:v>0.57380007562453095</c:v>
                </c:pt>
                <c:pt idx="1952">
                  <c:v>0.54286547597635393</c:v>
                </c:pt>
                <c:pt idx="1953">
                  <c:v>0.48157746318644701</c:v>
                </c:pt>
                <c:pt idx="1954">
                  <c:v>0.51668796210653489</c:v>
                </c:pt>
                <c:pt idx="1955">
                  <c:v>0.58002854507699997</c:v>
                </c:pt>
                <c:pt idx="1956">
                  <c:v>0.48314015850845893</c:v>
                </c:pt>
                <c:pt idx="1957">
                  <c:v>0.54462836765914591</c:v>
                </c:pt>
                <c:pt idx="1958">
                  <c:v>0.512118558481648</c:v>
                </c:pt>
                <c:pt idx="1959">
                  <c:v>0.47687925197169401</c:v>
                </c:pt>
                <c:pt idx="1960">
                  <c:v>0.52632030377571204</c:v>
                </c:pt>
                <c:pt idx="1961">
                  <c:v>0.54418542863372099</c:v>
                </c:pt>
                <c:pt idx="1962">
                  <c:v>0.52403714019526593</c:v>
                </c:pt>
                <c:pt idx="1963">
                  <c:v>0.47871532239028292</c:v>
                </c:pt>
                <c:pt idx="1964">
                  <c:v>0.5238425467924791</c:v>
                </c:pt>
                <c:pt idx="1965">
                  <c:v>0.49654915495348495</c:v>
                </c:pt>
                <c:pt idx="1966">
                  <c:v>0.54801010072254097</c:v>
                </c:pt>
                <c:pt idx="1967">
                  <c:v>0.4765389675633851</c:v>
                </c:pt>
                <c:pt idx="1968">
                  <c:v>0.47175686861981103</c:v>
                </c:pt>
                <c:pt idx="1969">
                  <c:v>0.50629547387886098</c:v>
                </c:pt>
                <c:pt idx="1970">
                  <c:v>0.53530567390504302</c:v>
                </c:pt>
                <c:pt idx="1971">
                  <c:v>0.50217426375325791</c:v>
                </c:pt>
                <c:pt idx="1972">
                  <c:v>0.54741375886111798</c:v>
                </c:pt>
                <c:pt idx="1973">
                  <c:v>0.45524130753362491</c:v>
                </c:pt>
                <c:pt idx="1974">
                  <c:v>0.57106487567423503</c:v>
                </c:pt>
                <c:pt idx="1975">
                  <c:v>0.52972503458918807</c:v>
                </c:pt>
                <c:pt idx="1976">
                  <c:v>0.49216790721688508</c:v>
                </c:pt>
                <c:pt idx="1977">
                  <c:v>0.53033168522900509</c:v>
                </c:pt>
                <c:pt idx="1978">
                  <c:v>0.47945580474843807</c:v>
                </c:pt>
                <c:pt idx="1979">
                  <c:v>0.52545345014868505</c:v>
                </c:pt>
                <c:pt idx="1980">
                  <c:v>0.51295914250224295</c:v>
                </c:pt>
                <c:pt idx="1981">
                  <c:v>0.501463194618606</c:v>
                </c:pt>
                <c:pt idx="1982">
                  <c:v>0.52456183994844707</c:v>
                </c:pt>
                <c:pt idx="1983">
                  <c:v>0.55980064842236998</c:v>
                </c:pt>
                <c:pt idx="1984">
                  <c:v>0.48065092226145101</c:v>
                </c:pt>
                <c:pt idx="1985">
                  <c:v>0.53416575570065994</c:v>
                </c:pt>
                <c:pt idx="1986">
                  <c:v>0.53049597255289194</c:v>
                </c:pt>
                <c:pt idx="1987">
                  <c:v>0.51277571796840993</c:v>
                </c:pt>
                <c:pt idx="1988">
                  <c:v>0.46696668362675997</c:v>
                </c:pt>
                <c:pt idx="1989">
                  <c:v>0.53410671778417396</c:v>
                </c:pt>
                <c:pt idx="1990">
                  <c:v>0.48796270147399801</c:v>
                </c:pt>
                <c:pt idx="1991">
                  <c:v>0.551795190731876</c:v>
                </c:pt>
                <c:pt idx="1992">
                  <c:v>0.51690405218265589</c:v>
                </c:pt>
                <c:pt idx="1993">
                  <c:v>0.5064334306352869</c:v>
                </c:pt>
                <c:pt idx="1994">
                  <c:v>0.51699482074226299</c:v>
                </c:pt>
                <c:pt idx="1995">
                  <c:v>0.49924312423555905</c:v>
                </c:pt>
                <c:pt idx="1996">
                  <c:v>0.48231815414666213</c:v>
                </c:pt>
                <c:pt idx="1997">
                  <c:v>0.47119923631072891</c:v>
                </c:pt>
                <c:pt idx="1998">
                  <c:v>0.501560660375582</c:v>
                </c:pt>
                <c:pt idx="1999">
                  <c:v>0.48752356249017403</c:v>
                </c:pt>
                <c:pt idx="2000">
                  <c:v>0.56260227152196207</c:v>
                </c:pt>
                <c:pt idx="2001">
                  <c:v>0.52045121745979694</c:v>
                </c:pt>
                <c:pt idx="2002">
                  <c:v>0.49454047174704008</c:v>
                </c:pt>
                <c:pt idx="2003">
                  <c:v>0.51628958393802005</c:v>
                </c:pt>
                <c:pt idx="2004">
                  <c:v>0.47694182747277114</c:v>
                </c:pt>
                <c:pt idx="2005">
                  <c:v>0.54261745580550402</c:v>
                </c:pt>
                <c:pt idx="2006">
                  <c:v>0.49872911653100405</c:v>
                </c:pt>
                <c:pt idx="2007">
                  <c:v>0.51909822335569</c:v>
                </c:pt>
                <c:pt idx="2008">
                  <c:v>0.52340108742135905</c:v>
                </c:pt>
                <c:pt idx="2009">
                  <c:v>0.495694892634021</c:v>
                </c:pt>
                <c:pt idx="2010">
                  <c:v>0.50384733424301398</c:v>
                </c:pt>
                <c:pt idx="2011">
                  <c:v>0.48737027635215513</c:v>
                </c:pt>
                <c:pt idx="2012">
                  <c:v>0.53712864664166304</c:v>
                </c:pt>
                <c:pt idx="2013">
                  <c:v>0.57291580405970399</c:v>
                </c:pt>
                <c:pt idx="2014">
                  <c:v>0.47618480228861493</c:v>
                </c:pt>
                <c:pt idx="2015">
                  <c:v>0.53239589851884495</c:v>
                </c:pt>
                <c:pt idx="2016">
                  <c:v>0.55025088079115703</c:v>
                </c:pt>
                <c:pt idx="2017">
                  <c:v>0.50545300859585607</c:v>
                </c:pt>
                <c:pt idx="2018">
                  <c:v>0.55930605216868789</c:v>
                </c:pt>
                <c:pt idx="2019">
                  <c:v>0.53613369803260003</c:v>
                </c:pt>
                <c:pt idx="2020">
                  <c:v>0.48270771332595597</c:v>
                </c:pt>
                <c:pt idx="2021">
                  <c:v>0.5365895687703589</c:v>
                </c:pt>
                <c:pt idx="2022">
                  <c:v>0.48716823491479289</c:v>
                </c:pt>
                <c:pt idx="2023">
                  <c:v>0.54554884083538602</c:v>
                </c:pt>
                <c:pt idx="2024">
                  <c:v>0.50209956645910803</c:v>
                </c:pt>
                <c:pt idx="2025">
                  <c:v>0.52488073354261988</c:v>
                </c:pt>
                <c:pt idx="2026">
                  <c:v>0.53587147127352208</c:v>
                </c:pt>
                <c:pt idx="2027">
                  <c:v>0.53565509815305101</c:v>
                </c:pt>
                <c:pt idx="2028">
                  <c:v>0.52282673842800287</c:v>
                </c:pt>
                <c:pt idx="2029">
                  <c:v>0.51066306891304303</c:v>
                </c:pt>
                <c:pt idx="2030">
                  <c:v>0.49813089362227192</c:v>
                </c:pt>
                <c:pt idx="2031">
                  <c:v>0.52992007327208301</c:v>
                </c:pt>
                <c:pt idx="2032">
                  <c:v>0.57817085136507895</c:v>
                </c:pt>
                <c:pt idx="2033">
                  <c:v>0.52276724602228097</c:v>
                </c:pt>
                <c:pt idx="2034">
                  <c:v>0.49728867112492903</c:v>
                </c:pt>
                <c:pt idx="2035">
                  <c:v>0.51282495585695598</c:v>
                </c:pt>
                <c:pt idx="2036">
                  <c:v>0.48422205600971713</c:v>
                </c:pt>
                <c:pt idx="2037">
                  <c:v>0.47402295245461812</c:v>
                </c:pt>
                <c:pt idx="2038">
                  <c:v>0.48231792454475808</c:v>
                </c:pt>
                <c:pt idx="2039">
                  <c:v>0.46749361918934296</c:v>
                </c:pt>
                <c:pt idx="2040">
                  <c:v>0.53235353391794493</c:v>
                </c:pt>
                <c:pt idx="2041">
                  <c:v>0.55883916667625011</c:v>
                </c:pt>
                <c:pt idx="2042">
                  <c:v>0.49948647909893196</c:v>
                </c:pt>
                <c:pt idx="2043">
                  <c:v>0.52275528514249503</c:v>
                </c:pt>
                <c:pt idx="2044">
                  <c:v>0.50839167869210911</c:v>
                </c:pt>
                <c:pt idx="2045">
                  <c:v>0.51449012931209492</c:v>
                </c:pt>
                <c:pt idx="2046">
                  <c:v>0.51963248400596485</c:v>
                </c:pt>
                <c:pt idx="2047">
                  <c:v>0.55543600124806791</c:v>
                </c:pt>
                <c:pt idx="2048">
                  <c:v>0.468906234963955</c:v>
                </c:pt>
                <c:pt idx="2049">
                  <c:v>0.50938511135586306</c:v>
                </c:pt>
                <c:pt idx="2050">
                  <c:v>0.48558334518441792</c:v>
                </c:pt>
                <c:pt idx="2051">
                  <c:v>0.54454339489201309</c:v>
                </c:pt>
                <c:pt idx="2052">
                  <c:v>0.52080345205613898</c:v>
                </c:pt>
                <c:pt idx="2053">
                  <c:v>0.539336037266131</c:v>
                </c:pt>
                <c:pt idx="2054">
                  <c:v>0.50161823098072711</c:v>
                </c:pt>
                <c:pt idx="2055">
                  <c:v>0.55575970827448007</c:v>
                </c:pt>
                <c:pt idx="2056">
                  <c:v>0.54277149721897811</c:v>
                </c:pt>
                <c:pt idx="2057">
                  <c:v>0.50710147041211007</c:v>
                </c:pt>
                <c:pt idx="2058">
                  <c:v>0.48157292115991002</c:v>
                </c:pt>
                <c:pt idx="2059">
                  <c:v>0.51098123350792202</c:v>
                </c:pt>
                <c:pt idx="2060">
                  <c:v>0.50190951860589095</c:v>
                </c:pt>
                <c:pt idx="2061">
                  <c:v>0.54501055195066794</c:v>
                </c:pt>
                <c:pt idx="2062">
                  <c:v>0.45172477630562813</c:v>
                </c:pt>
                <c:pt idx="2063">
                  <c:v>0.58614839371805294</c:v>
                </c:pt>
                <c:pt idx="2064">
                  <c:v>0.53764612152120095</c:v>
                </c:pt>
                <c:pt idx="2065">
                  <c:v>0.53467269245954308</c:v>
                </c:pt>
                <c:pt idx="2066">
                  <c:v>0.50325177716221992</c:v>
                </c:pt>
                <c:pt idx="2067">
                  <c:v>0.50302075622874809</c:v>
                </c:pt>
                <c:pt idx="2068">
                  <c:v>0.55858452947056303</c:v>
                </c:pt>
                <c:pt idx="2069">
                  <c:v>0.48298979226714389</c:v>
                </c:pt>
                <c:pt idx="2070">
                  <c:v>0.51715217228866595</c:v>
                </c:pt>
                <c:pt idx="2071">
                  <c:v>0.57462911912147296</c:v>
                </c:pt>
                <c:pt idx="2072">
                  <c:v>0.53303413230790309</c:v>
                </c:pt>
                <c:pt idx="2073">
                  <c:v>0.53819747084768588</c:v>
                </c:pt>
                <c:pt idx="2074">
                  <c:v>0.54394336600322502</c:v>
                </c:pt>
                <c:pt idx="2075">
                  <c:v>0.53521809400371412</c:v>
                </c:pt>
                <c:pt idx="2076">
                  <c:v>0.51433638083674793</c:v>
                </c:pt>
                <c:pt idx="2077">
                  <c:v>0.56819329589288792</c:v>
                </c:pt>
                <c:pt idx="2078">
                  <c:v>0.53336111580133505</c:v>
                </c:pt>
                <c:pt idx="2079">
                  <c:v>0.53497861150142889</c:v>
                </c:pt>
                <c:pt idx="2080">
                  <c:v>0.50844626699994999</c:v>
                </c:pt>
                <c:pt idx="2081">
                  <c:v>0.51875268960429799</c:v>
                </c:pt>
                <c:pt idx="2082">
                  <c:v>0.49178014235217515</c:v>
                </c:pt>
                <c:pt idx="2083">
                  <c:v>0.51637403750136612</c:v>
                </c:pt>
                <c:pt idx="2084">
                  <c:v>0.53273109236757299</c:v>
                </c:pt>
                <c:pt idx="2085">
                  <c:v>0.55137210452227692</c:v>
                </c:pt>
                <c:pt idx="2086">
                  <c:v>0.50727151609207699</c:v>
                </c:pt>
                <c:pt idx="2087">
                  <c:v>0.58499773745054806</c:v>
                </c:pt>
                <c:pt idx="2088">
                  <c:v>0.557408302130182</c:v>
                </c:pt>
                <c:pt idx="2089">
                  <c:v>0.58198371975304208</c:v>
                </c:pt>
                <c:pt idx="2090">
                  <c:v>0.48204406235685093</c:v>
                </c:pt>
                <c:pt idx="2091">
                  <c:v>0.49013728934844203</c:v>
                </c:pt>
                <c:pt idx="2092">
                  <c:v>0.52927263850308992</c:v>
                </c:pt>
                <c:pt idx="2093">
                  <c:v>0.51172968841074995</c:v>
                </c:pt>
                <c:pt idx="2094">
                  <c:v>0.55675828598376809</c:v>
                </c:pt>
                <c:pt idx="2095">
                  <c:v>0.54141193444392799</c:v>
                </c:pt>
                <c:pt idx="2096">
                  <c:v>0.4969293998366261</c:v>
                </c:pt>
                <c:pt idx="2097">
                  <c:v>0.52536428920068301</c:v>
                </c:pt>
                <c:pt idx="2098">
                  <c:v>0.49980843340455594</c:v>
                </c:pt>
                <c:pt idx="2099">
                  <c:v>0.51115403115065805</c:v>
                </c:pt>
                <c:pt idx="2100">
                  <c:v>0.52930903979444799</c:v>
                </c:pt>
                <c:pt idx="2101">
                  <c:v>0.56153979829962408</c:v>
                </c:pt>
                <c:pt idx="2102">
                  <c:v>0.50167151227412299</c:v>
                </c:pt>
                <c:pt idx="2103">
                  <c:v>0.50951501977487113</c:v>
                </c:pt>
                <c:pt idx="2104">
                  <c:v>0.55827894205596507</c:v>
                </c:pt>
                <c:pt idx="2105">
                  <c:v>0.57229313135333704</c:v>
                </c:pt>
                <c:pt idx="2106">
                  <c:v>0.4595300325729671</c:v>
                </c:pt>
                <c:pt idx="2107">
                  <c:v>0.53022672019002803</c:v>
                </c:pt>
                <c:pt idx="2108">
                  <c:v>0.53608258671058506</c:v>
                </c:pt>
                <c:pt idx="2109">
                  <c:v>0.50024215945179296</c:v>
                </c:pt>
                <c:pt idx="2110">
                  <c:v>0.49510060871707995</c:v>
                </c:pt>
                <c:pt idx="2111">
                  <c:v>0.55968647173989694</c:v>
                </c:pt>
                <c:pt idx="2112">
                  <c:v>0.51113695823154803</c:v>
                </c:pt>
                <c:pt idx="2113">
                  <c:v>0.55504719091663801</c:v>
                </c:pt>
                <c:pt idx="2114">
                  <c:v>0.50715638586576295</c:v>
                </c:pt>
                <c:pt idx="2115">
                  <c:v>0.54866137179268815</c:v>
                </c:pt>
                <c:pt idx="2116">
                  <c:v>0.50473417914960306</c:v>
                </c:pt>
                <c:pt idx="2117">
                  <c:v>0.48515118454937989</c:v>
                </c:pt>
                <c:pt idx="2118">
                  <c:v>0.52440707577596801</c:v>
                </c:pt>
                <c:pt idx="2119">
                  <c:v>0.48561743671383006</c:v>
                </c:pt>
                <c:pt idx="2120">
                  <c:v>0.50948498229119599</c:v>
                </c:pt>
                <c:pt idx="2121">
                  <c:v>0.52856392214046999</c:v>
                </c:pt>
                <c:pt idx="2122">
                  <c:v>0.47454406685760997</c:v>
                </c:pt>
                <c:pt idx="2123">
                  <c:v>0.53795731692911897</c:v>
                </c:pt>
                <c:pt idx="2124">
                  <c:v>0.56856115981601907</c:v>
                </c:pt>
                <c:pt idx="2125">
                  <c:v>0.47597854214122692</c:v>
                </c:pt>
                <c:pt idx="2126">
                  <c:v>0.48089718388302494</c:v>
                </c:pt>
                <c:pt idx="2127">
                  <c:v>0.53190607081462493</c:v>
                </c:pt>
                <c:pt idx="2128">
                  <c:v>0.487269014099458</c:v>
                </c:pt>
                <c:pt idx="2129">
                  <c:v>0.52911603293527698</c:v>
                </c:pt>
                <c:pt idx="2130">
                  <c:v>0.50048836094439808</c:v>
                </c:pt>
                <c:pt idx="2131">
                  <c:v>0.53022669140157097</c:v>
                </c:pt>
                <c:pt idx="2132">
                  <c:v>0.52601208957894507</c:v>
                </c:pt>
                <c:pt idx="2133">
                  <c:v>0.50189326378544097</c:v>
                </c:pt>
                <c:pt idx="2134">
                  <c:v>0.52011789242827111</c:v>
                </c:pt>
                <c:pt idx="2135">
                  <c:v>0.441733624750002</c:v>
                </c:pt>
                <c:pt idx="2136">
                  <c:v>0.51866588742195097</c:v>
                </c:pt>
                <c:pt idx="2137">
                  <c:v>0.50811521287799899</c:v>
                </c:pt>
                <c:pt idx="2138">
                  <c:v>0.48959197471652804</c:v>
                </c:pt>
                <c:pt idx="2139">
                  <c:v>0.50506747574081301</c:v>
                </c:pt>
                <c:pt idx="2140">
                  <c:v>0.54839397553435398</c:v>
                </c:pt>
                <c:pt idx="2141">
                  <c:v>0.49177531958756693</c:v>
                </c:pt>
                <c:pt idx="2142">
                  <c:v>0.52648400646704907</c:v>
                </c:pt>
                <c:pt idx="2143">
                  <c:v>0.49940347544649388</c:v>
                </c:pt>
                <c:pt idx="2144">
                  <c:v>0.51655507607616602</c:v>
                </c:pt>
                <c:pt idx="2145">
                  <c:v>0.5101555461863031</c:v>
                </c:pt>
                <c:pt idx="2146">
                  <c:v>0.50939731374154706</c:v>
                </c:pt>
                <c:pt idx="2147">
                  <c:v>0.47062348261013509</c:v>
                </c:pt>
                <c:pt idx="2148">
                  <c:v>0.49281067452066207</c:v>
                </c:pt>
                <c:pt idx="2149">
                  <c:v>0.53029466040791706</c:v>
                </c:pt>
                <c:pt idx="2150">
                  <c:v>0.50777582697741197</c:v>
                </c:pt>
                <c:pt idx="2151">
                  <c:v>0.47228148001044912</c:v>
                </c:pt>
                <c:pt idx="2152">
                  <c:v>0.52649869103209701</c:v>
                </c:pt>
                <c:pt idx="2153">
                  <c:v>0.53965432606980401</c:v>
                </c:pt>
                <c:pt idx="2154">
                  <c:v>0.51563213864539903</c:v>
                </c:pt>
                <c:pt idx="2155">
                  <c:v>0.5364068154868209</c:v>
                </c:pt>
                <c:pt idx="2156">
                  <c:v>0.49714661063033394</c:v>
                </c:pt>
                <c:pt idx="2157">
                  <c:v>0.49281538714971307</c:v>
                </c:pt>
                <c:pt idx="2158">
                  <c:v>0.54623374946006309</c:v>
                </c:pt>
                <c:pt idx="2159">
                  <c:v>0.47925710306708402</c:v>
                </c:pt>
                <c:pt idx="2160">
                  <c:v>0.53198051842841398</c:v>
                </c:pt>
                <c:pt idx="2161">
                  <c:v>0.55670305471891501</c:v>
                </c:pt>
                <c:pt idx="2162">
                  <c:v>0.51405454015984808</c:v>
                </c:pt>
                <c:pt idx="2163">
                  <c:v>0.51436809241387993</c:v>
                </c:pt>
                <c:pt idx="2164">
                  <c:v>0.55282272908271302</c:v>
                </c:pt>
                <c:pt idx="2165">
                  <c:v>0.48270909161184905</c:v>
                </c:pt>
                <c:pt idx="2166">
                  <c:v>0.53084550731927405</c:v>
                </c:pt>
                <c:pt idx="2167">
                  <c:v>0.52403958967949704</c:v>
                </c:pt>
                <c:pt idx="2168">
                  <c:v>0.51000028054190605</c:v>
                </c:pt>
                <c:pt idx="2169">
                  <c:v>0.4717055235892581</c:v>
                </c:pt>
                <c:pt idx="2170">
                  <c:v>0.49713610693336097</c:v>
                </c:pt>
                <c:pt idx="2171">
                  <c:v>0.5198462151342339</c:v>
                </c:pt>
                <c:pt idx="2172">
                  <c:v>0.50783510717673885</c:v>
                </c:pt>
                <c:pt idx="2173">
                  <c:v>0.55098548112298706</c:v>
                </c:pt>
                <c:pt idx="2174">
                  <c:v>0.5446072529803111</c:v>
                </c:pt>
                <c:pt idx="2175">
                  <c:v>0.54010113049384212</c:v>
                </c:pt>
                <c:pt idx="2176">
                  <c:v>0.53183552804752199</c:v>
                </c:pt>
                <c:pt idx="2177">
                  <c:v>0.49487143208167694</c:v>
                </c:pt>
                <c:pt idx="2178">
                  <c:v>0.51717227452768499</c:v>
                </c:pt>
                <c:pt idx="2179">
                  <c:v>0.53583570927638391</c:v>
                </c:pt>
                <c:pt idx="2180">
                  <c:v>0.5090167323804371</c:v>
                </c:pt>
                <c:pt idx="2181">
                  <c:v>0.52973976151526891</c:v>
                </c:pt>
                <c:pt idx="2182">
                  <c:v>0.52594295561629589</c:v>
                </c:pt>
                <c:pt idx="2183">
                  <c:v>0.4839728210289761</c:v>
                </c:pt>
                <c:pt idx="2184">
                  <c:v>0.55166920503333194</c:v>
                </c:pt>
                <c:pt idx="2185">
                  <c:v>0.51934227072424399</c:v>
                </c:pt>
                <c:pt idx="2186">
                  <c:v>0.50243945800798795</c:v>
                </c:pt>
                <c:pt idx="2187">
                  <c:v>0.47050062881807009</c:v>
                </c:pt>
                <c:pt idx="2188">
                  <c:v>0.48007182968457096</c:v>
                </c:pt>
                <c:pt idx="2189">
                  <c:v>0.56219801589942808</c:v>
                </c:pt>
                <c:pt idx="2190">
                  <c:v>0.55765299298467397</c:v>
                </c:pt>
                <c:pt idx="2191">
                  <c:v>0.53438132991259901</c:v>
                </c:pt>
                <c:pt idx="2192">
                  <c:v>0.51804886249322113</c:v>
                </c:pt>
                <c:pt idx="2193">
                  <c:v>0.51340026621904999</c:v>
                </c:pt>
                <c:pt idx="2194">
                  <c:v>0.56348309871560087</c:v>
                </c:pt>
                <c:pt idx="2195">
                  <c:v>0.53766534893869</c:v>
                </c:pt>
                <c:pt idx="2196">
                  <c:v>0.45610498922877207</c:v>
                </c:pt>
                <c:pt idx="2197">
                  <c:v>0.5458994698200681</c:v>
                </c:pt>
                <c:pt idx="2198">
                  <c:v>0.59142476477276396</c:v>
                </c:pt>
                <c:pt idx="2199">
                  <c:v>0.53580558122646094</c:v>
                </c:pt>
                <c:pt idx="2200">
                  <c:v>0.50678199363132892</c:v>
                </c:pt>
                <c:pt idx="2201">
                  <c:v>0.51403372408970893</c:v>
                </c:pt>
                <c:pt idx="2202">
                  <c:v>0.52282356691018395</c:v>
                </c:pt>
                <c:pt idx="2203">
                  <c:v>0.52675071280101315</c:v>
                </c:pt>
                <c:pt idx="2204">
                  <c:v>0.53343083242983991</c:v>
                </c:pt>
                <c:pt idx="2205">
                  <c:v>0.51331838701307797</c:v>
                </c:pt>
                <c:pt idx="2206">
                  <c:v>0.53818860331793805</c:v>
                </c:pt>
                <c:pt idx="2207">
                  <c:v>0.44675999491604002</c:v>
                </c:pt>
                <c:pt idx="2208">
                  <c:v>0.51274594985805799</c:v>
                </c:pt>
                <c:pt idx="2209">
                  <c:v>0.505177773925509</c:v>
                </c:pt>
                <c:pt idx="2210">
                  <c:v>0.52761964312105791</c:v>
                </c:pt>
                <c:pt idx="2211">
                  <c:v>0.49576281109922293</c:v>
                </c:pt>
                <c:pt idx="2212">
                  <c:v>0.56954679088216709</c:v>
                </c:pt>
                <c:pt idx="2213">
                  <c:v>0.53177311528019899</c:v>
                </c:pt>
                <c:pt idx="2214">
                  <c:v>0.51817487203684198</c:v>
                </c:pt>
                <c:pt idx="2215">
                  <c:v>0.51325600845548291</c:v>
                </c:pt>
                <c:pt idx="2216">
                  <c:v>0.53140895510916109</c:v>
                </c:pt>
                <c:pt idx="2217">
                  <c:v>0.56943780595336491</c:v>
                </c:pt>
                <c:pt idx="2218">
                  <c:v>0.49664943542181406</c:v>
                </c:pt>
                <c:pt idx="2219">
                  <c:v>0.54931542222093799</c:v>
                </c:pt>
                <c:pt idx="2220">
                  <c:v>0.53499348513997291</c:v>
                </c:pt>
                <c:pt idx="2221">
                  <c:v>0.55268911798655596</c:v>
                </c:pt>
                <c:pt idx="2222">
                  <c:v>0.53079908265542397</c:v>
                </c:pt>
                <c:pt idx="2223">
                  <c:v>0.48207785588048002</c:v>
                </c:pt>
                <c:pt idx="2224">
                  <c:v>0.47034941701373401</c:v>
                </c:pt>
                <c:pt idx="2225">
                  <c:v>0.53666029040434304</c:v>
                </c:pt>
                <c:pt idx="2226">
                  <c:v>0.5144792052196171</c:v>
                </c:pt>
                <c:pt idx="2227">
                  <c:v>0.53251261567936603</c:v>
                </c:pt>
                <c:pt idx="2228">
                  <c:v>0.4825024832950271</c:v>
                </c:pt>
                <c:pt idx="2229">
                  <c:v>0.45816833436957205</c:v>
                </c:pt>
                <c:pt idx="2230">
                  <c:v>0.518390816723026</c:v>
                </c:pt>
                <c:pt idx="2231">
                  <c:v>0.50661137038664106</c:v>
                </c:pt>
                <c:pt idx="2232">
                  <c:v>0.52089406881954903</c:v>
                </c:pt>
                <c:pt idx="2233">
                  <c:v>0.52317616721993287</c:v>
                </c:pt>
                <c:pt idx="2234">
                  <c:v>0.50772496874200501</c:v>
                </c:pt>
                <c:pt idx="2235">
                  <c:v>0.52760347263386997</c:v>
                </c:pt>
                <c:pt idx="2236">
                  <c:v>0.53240325456248105</c:v>
                </c:pt>
                <c:pt idx="2237">
                  <c:v>0.51483544321153296</c:v>
                </c:pt>
                <c:pt idx="2238">
                  <c:v>0.53501833750475902</c:v>
                </c:pt>
                <c:pt idx="2239">
                  <c:v>0.51186985782545202</c:v>
                </c:pt>
                <c:pt idx="2240">
                  <c:v>0.51056437523858289</c:v>
                </c:pt>
                <c:pt idx="2241">
                  <c:v>0.48828474635585506</c:v>
                </c:pt>
                <c:pt idx="2242">
                  <c:v>0.52638478470712613</c:v>
                </c:pt>
                <c:pt idx="2243">
                  <c:v>0.54439371316650387</c:v>
                </c:pt>
                <c:pt idx="2244">
                  <c:v>0.53921129584655192</c:v>
                </c:pt>
                <c:pt idx="2245">
                  <c:v>0.44781091836055398</c:v>
                </c:pt>
                <c:pt idx="2246">
                  <c:v>0.50306491443628998</c:v>
                </c:pt>
                <c:pt idx="2247">
                  <c:v>0.54593136003631104</c:v>
                </c:pt>
                <c:pt idx="2248">
                  <c:v>0.51104232737548994</c:v>
                </c:pt>
                <c:pt idx="2249">
                  <c:v>0.48472063616014593</c:v>
                </c:pt>
                <c:pt idx="2250">
                  <c:v>0.5501567757964051</c:v>
                </c:pt>
                <c:pt idx="2251">
                  <c:v>0.59003951894688289</c:v>
                </c:pt>
                <c:pt idx="2252">
                  <c:v>0.51745964634893293</c:v>
                </c:pt>
                <c:pt idx="2253">
                  <c:v>0.51354767441323801</c:v>
                </c:pt>
                <c:pt idx="2254">
                  <c:v>0.54634053646748304</c:v>
                </c:pt>
                <c:pt idx="2255">
                  <c:v>0.58091399932665899</c:v>
                </c:pt>
                <c:pt idx="2256">
                  <c:v>0.50502480559577501</c:v>
                </c:pt>
                <c:pt idx="2257">
                  <c:v>0.52111917424926102</c:v>
                </c:pt>
                <c:pt idx="2258">
                  <c:v>0.52597529205316484</c:v>
                </c:pt>
                <c:pt idx="2259">
                  <c:v>0.48962532432433403</c:v>
                </c:pt>
                <c:pt idx="2260">
                  <c:v>0.48248829444524599</c:v>
                </c:pt>
                <c:pt idx="2261">
                  <c:v>0.52022745393564596</c:v>
                </c:pt>
                <c:pt idx="2262">
                  <c:v>0.52062782241347294</c:v>
                </c:pt>
                <c:pt idx="2263">
                  <c:v>0.5386843087163089</c:v>
                </c:pt>
                <c:pt idx="2264">
                  <c:v>0.56883800168426502</c:v>
                </c:pt>
                <c:pt idx="2265">
                  <c:v>0.51653497862565412</c:v>
                </c:pt>
                <c:pt idx="2266">
                  <c:v>0.5203089458165151</c:v>
                </c:pt>
                <c:pt idx="2267">
                  <c:v>0.5114512365652909</c:v>
                </c:pt>
                <c:pt idx="2268">
                  <c:v>0.49332684106762292</c:v>
                </c:pt>
                <c:pt idx="2269">
                  <c:v>0.51787236730165109</c:v>
                </c:pt>
                <c:pt idx="2270">
                  <c:v>0.46346974917654005</c:v>
                </c:pt>
                <c:pt idx="2271">
                  <c:v>0.47216448314111603</c:v>
                </c:pt>
                <c:pt idx="2272">
                  <c:v>0.49978996970613287</c:v>
                </c:pt>
                <c:pt idx="2273">
                  <c:v>0.53678056567416998</c:v>
                </c:pt>
                <c:pt idx="2274">
                  <c:v>0.49939458701932904</c:v>
                </c:pt>
                <c:pt idx="2275">
                  <c:v>0.57731310158432403</c:v>
                </c:pt>
                <c:pt idx="2276">
                  <c:v>0.51617523301765911</c:v>
                </c:pt>
                <c:pt idx="2277">
                  <c:v>0.46628497286150195</c:v>
                </c:pt>
                <c:pt idx="2278">
                  <c:v>0.50849139059022108</c:v>
                </c:pt>
                <c:pt idx="2279">
                  <c:v>0.50431075018864302</c:v>
                </c:pt>
                <c:pt idx="2280">
                  <c:v>0.49969804395013206</c:v>
                </c:pt>
                <c:pt idx="2281">
                  <c:v>0.53812064468609599</c:v>
                </c:pt>
                <c:pt idx="2282">
                  <c:v>0.55327212887810495</c:v>
                </c:pt>
                <c:pt idx="2283">
                  <c:v>0.52257300491756209</c:v>
                </c:pt>
                <c:pt idx="2284">
                  <c:v>0.51922025413343909</c:v>
                </c:pt>
                <c:pt idx="2285">
                  <c:v>0.54200133123149508</c:v>
                </c:pt>
                <c:pt idx="2286">
                  <c:v>0.53115356002814296</c:v>
                </c:pt>
                <c:pt idx="2287">
                  <c:v>0.53383335550245403</c:v>
                </c:pt>
                <c:pt idx="2288">
                  <c:v>0.49072981522290593</c:v>
                </c:pt>
                <c:pt idx="2289">
                  <c:v>0.50861308897195301</c:v>
                </c:pt>
                <c:pt idx="2290">
                  <c:v>0.56358985398931094</c:v>
                </c:pt>
                <c:pt idx="2291">
                  <c:v>0.54280011798146888</c:v>
                </c:pt>
                <c:pt idx="2292">
                  <c:v>0.504829851951901</c:v>
                </c:pt>
                <c:pt idx="2293">
                  <c:v>0.53085199269321592</c:v>
                </c:pt>
                <c:pt idx="2294">
                  <c:v>0.50102790259395591</c:v>
                </c:pt>
                <c:pt idx="2295">
                  <c:v>0.50875630859562504</c:v>
                </c:pt>
                <c:pt idx="2296">
                  <c:v>0.55686261802054493</c:v>
                </c:pt>
                <c:pt idx="2297">
                  <c:v>0.50611314968157706</c:v>
                </c:pt>
                <c:pt idx="2298">
                  <c:v>0.5440466903488671</c:v>
                </c:pt>
                <c:pt idx="2299">
                  <c:v>0.50975467771606786</c:v>
                </c:pt>
                <c:pt idx="2300">
                  <c:v>0.53440473291023805</c:v>
                </c:pt>
                <c:pt idx="2301">
                  <c:v>0.4434466472103229</c:v>
                </c:pt>
                <c:pt idx="2302">
                  <c:v>0.52329571577639289</c:v>
                </c:pt>
                <c:pt idx="2303">
                  <c:v>0.50287739429032297</c:v>
                </c:pt>
                <c:pt idx="2304">
                  <c:v>0.54470258831539398</c:v>
                </c:pt>
                <c:pt idx="2305">
                  <c:v>0.51340335237598589</c:v>
                </c:pt>
                <c:pt idx="2306">
                  <c:v>0.49461726789209892</c:v>
                </c:pt>
                <c:pt idx="2307">
                  <c:v>0.46081498766762707</c:v>
                </c:pt>
                <c:pt idx="2308">
                  <c:v>0.50645037545178206</c:v>
                </c:pt>
                <c:pt idx="2309">
                  <c:v>0.56978929630223896</c:v>
                </c:pt>
                <c:pt idx="2310">
                  <c:v>0.52306420512049512</c:v>
                </c:pt>
                <c:pt idx="2311">
                  <c:v>0.53764027869046405</c:v>
                </c:pt>
                <c:pt idx="2312">
                  <c:v>0.49866420427745906</c:v>
                </c:pt>
                <c:pt idx="2313">
                  <c:v>0.54586461004862696</c:v>
                </c:pt>
                <c:pt idx="2314">
                  <c:v>0.52400370106871097</c:v>
                </c:pt>
                <c:pt idx="2315">
                  <c:v>0.46303802464847288</c:v>
                </c:pt>
                <c:pt idx="2316">
                  <c:v>0.51553859307193006</c:v>
                </c:pt>
                <c:pt idx="2317">
                  <c:v>0.46140992625278598</c:v>
                </c:pt>
                <c:pt idx="2318">
                  <c:v>0.498310267197839</c:v>
                </c:pt>
                <c:pt idx="2319">
                  <c:v>0.53800322853857796</c:v>
                </c:pt>
                <c:pt idx="2320">
                  <c:v>0.5198921434941931</c:v>
                </c:pt>
                <c:pt idx="2321">
                  <c:v>0.53484313292984698</c:v>
                </c:pt>
                <c:pt idx="2322">
                  <c:v>0.52106844461817103</c:v>
                </c:pt>
                <c:pt idx="2323">
                  <c:v>0.46410355581703389</c:v>
                </c:pt>
                <c:pt idx="2324">
                  <c:v>0.52914725898514803</c:v>
                </c:pt>
                <c:pt idx="2325">
                  <c:v>0.51524739388160101</c:v>
                </c:pt>
                <c:pt idx="2326">
                  <c:v>0.45124583725703005</c:v>
                </c:pt>
                <c:pt idx="2327">
                  <c:v>0.53717289533309798</c:v>
                </c:pt>
                <c:pt idx="2328">
                  <c:v>0.53201803295232797</c:v>
                </c:pt>
                <c:pt idx="2329">
                  <c:v>0.54010710562183606</c:v>
                </c:pt>
                <c:pt idx="2330">
                  <c:v>0.50620941394828611</c:v>
                </c:pt>
                <c:pt idx="2331">
                  <c:v>0.52010957937411895</c:v>
                </c:pt>
                <c:pt idx="2332">
                  <c:v>0.54129968516884297</c:v>
                </c:pt>
                <c:pt idx="2333">
                  <c:v>0.51747689275836095</c:v>
                </c:pt>
                <c:pt idx="2334">
                  <c:v>0.5132617176372859</c:v>
                </c:pt>
                <c:pt idx="2335">
                  <c:v>0.52308596688953501</c:v>
                </c:pt>
                <c:pt idx="2336">
                  <c:v>0.5365483970779239</c:v>
                </c:pt>
                <c:pt idx="2337">
                  <c:v>0.477465739736471</c:v>
                </c:pt>
                <c:pt idx="2338">
                  <c:v>0.54661931615644299</c:v>
                </c:pt>
                <c:pt idx="2339">
                  <c:v>0.50060368052502591</c:v>
                </c:pt>
                <c:pt idx="2340">
                  <c:v>0.47689853485393396</c:v>
                </c:pt>
                <c:pt idx="2341">
                  <c:v>0.52124372093362803</c:v>
                </c:pt>
                <c:pt idx="2342">
                  <c:v>0.55676790372778107</c:v>
                </c:pt>
                <c:pt idx="2343">
                  <c:v>0.46292447792464309</c:v>
                </c:pt>
                <c:pt idx="2344">
                  <c:v>0.5135444789116429</c:v>
                </c:pt>
                <c:pt idx="2345">
                  <c:v>0.55903597091614288</c:v>
                </c:pt>
                <c:pt idx="2346">
                  <c:v>0.4944599024189299</c:v>
                </c:pt>
                <c:pt idx="2347">
                  <c:v>0.52054361194855092</c:v>
                </c:pt>
                <c:pt idx="2348">
                  <c:v>0.51367594675457706</c:v>
                </c:pt>
                <c:pt idx="2349">
                  <c:v>0.54562963071261694</c:v>
                </c:pt>
                <c:pt idx="2350">
                  <c:v>0.43946548007312691</c:v>
                </c:pt>
                <c:pt idx="2351">
                  <c:v>0.53639855661522395</c:v>
                </c:pt>
                <c:pt idx="2352">
                  <c:v>0.50017570478806306</c:v>
                </c:pt>
                <c:pt idx="2353">
                  <c:v>0.54520156421835209</c:v>
                </c:pt>
                <c:pt idx="2354">
                  <c:v>0.51220099601407909</c:v>
                </c:pt>
                <c:pt idx="2355">
                  <c:v>0.54239896050012704</c:v>
                </c:pt>
                <c:pt idx="2356">
                  <c:v>0.46045396513148207</c:v>
                </c:pt>
                <c:pt idx="2357">
                  <c:v>0.47442453450189392</c:v>
                </c:pt>
                <c:pt idx="2358">
                  <c:v>0.45006228157894701</c:v>
                </c:pt>
                <c:pt idx="2359">
                  <c:v>0.54968604182412306</c:v>
                </c:pt>
                <c:pt idx="2360">
                  <c:v>0.47809367951091597</c:v>
                </c:pt>
                <c:pt idx="2361">
                  <c:v>0.52134746861367087</c:v>
                </c:pt>
                <c:pt idx="2362">
                  <c:v>0.506375762928995</c:v>
                </c:pt>
                <c:pt idx="2363">
                  <c:v>0.46425222739427008</c:v>
                </c:pt>
                <c:pt idx="2364">
                  <c:v>0.51121500831895705</c:v>
                </c:pt>
                <c:pt idx="2365">
                  <c:v>0.51240091055795811</c:v>
                </c:pt>
                <c:pt idx="2366">
                  <c:v>0.54195408518515686</c:v>
                </c:pt>
                <c:pt idx="2367">
                  <c:v>0.52333395532495908</c:v>
                </c:pt>
                <c:pt idx="2368">
                  <c:v>0.4713438068228869</c:v>
                </c:pt>
                <c:pt idx="2369">
                  <c:v>0.54086723483414301</c:v>
                </c:pt>
                <c:pt idx="2370">
                  <c:v>0.5241285841078861</c:v>
                </c:pt>
                <c:pt idx="2371">
                  <c:v>0.49195321301801487</c:v>
                </c:pt>
                <c:pt idx="2372">
                  <c:v>0.51483383766798707</c:v>
                </c:pt>
                <c:pt idx="2373">
                  <c:v>0.53648439331236786</c:v>
                </c:pt>
                <c:pt idx="2374">
                  <c:v>0.48049568124830899</c:v>
                </c:pt>
                <c:pt idx="2375">
                  <c:v>0.51457395872134704</c:v>
                </c:pt>
                <c:pt idx="2376">
                  <c:v>0.47976926491000893</c:v>
                </c:pt>
                <c:pt idx="2377">
                  <c:v>0.5401435895465051</c:v>
                </c:pt>
                <c:pt idx="2378">
                  <c:v>0.48796666213091511</c:v>
                </c:pt>
                <c:pt idx="2379">
                  <c:v>0.53157685536287202</c:v>
                </c:pt>
                <c:pt idx="2380">
                  <c:v>0.6055631893086959</c:v>
                </c:pt>
                <c:pt idx="2381">
                  <c:v>0.53170457764693491</c:v>
                </c:pt>
                <c:pt idx="2382">
                  <c:v>0.47616336096746303</c:v>
                </c:pt>
                <c:pt idx="2383">
                  <c:v>0.61696212440113207</c:v>
                </c:pt>
                <c:pt idx="2384">
                  <c:v>0.5237035405464171</c:v>
                </c:pt>
                <c:pt idx="2385">
                  <c:v>0.54863075974181696</c:v>
                </c:pt>
                <c:pt idx="2386">
                  <c:v>0.57330618752767204</c:v>
                </c:pt>
                <c:pt idx="2387">
                  <c:v>0.51971001188148402</c:v>
                </c:pt>
                <c:pt idx="2388">
                  <c:v>0.52203048145874709</c:v>
                </c:pt>
                <c:pt idx="2389">
                  <c:v>0.551560887107574</c:v>
                </c:pt>
                <c:pt idx="2390">
                  <c:v>0.49350505413176993</c:v>
                </c:pt>
                <c:pt idx="2391">
                  <c:v>0.45470759322032606</c:v>
                </c:pt>
                <c:pt idx="2392">
                  <c:v>0.50773437875401206</c:v>
                </c:pt>
                <c:pt idx="2393">
                  <c:v>0.50780329601423591</c:v>
                </c:pt>
                <c:pt idx="2394">
                  <c:v>0.54298352735976496</c:v>
                </c:pt>
                <c:pt idx="2395">
                  <c:v>0.46612487759514598</c:v>
                </c:pt>
                <c:pt idx="2396">
                  <c:v>0.50701875345977099</c:v>
                </c:pt>
                <c:pt idx="2397">
                  <c:v>0.49559911769332998</c:v>
                </c:pt>
                <c:pt idx="2398">
                  <c:v>0.56369798423348205</c:v>
                </c:pt>
                <c:pt idx="2399">
                  <c:v>0.52887779994741402</c:v>
                </c:pt>
                <c:pt idx="2400">
                  <c:v>0.52418958423909001</c:v>
                </c:pt>
                <c:pt idx="2401">
                  <c:v>0.55091747839167315</c:v>
                </c:pt>
                <c:pt idx="2402">
                  <c:v>0.50115560699362205</c:v>
                </c:pt>
                <c:pt idx="2403">
                  <c:v>0.48929143104111394</c:v>
                </c:pt>
                <c:pt idx="2404">
                  <c:v>0.52654395347789595</c:v>
                </c:pt>
                <c:pt idx="2405">
                  <c:v>0.5466862424913681</c:v>
                </c:pt>
                <c:pt idx="2406">
                  <c:v>0.50979956501983592</c:v>
                </c:pt>
                <c:pt idx="2407">
                  <c:v>0.50739672349726705</c:v>
                </c:pt>
                <c:pt idx="2408">
                  <c:v>0.51890702202740702</c:v>
                </c:pt>
                <c:pt idx="2409">
                  <c:v>0.5241504980703221</c:v>
                </c:pt>
                <c:pt idx="2410">
                  <c:v>0.464023469057807</c:v>
                </c:pt>
                <c:pt idx="2411">
                  <c:v>0.53516843368419309</c:v>
                </c:pt>
                <c:pt idx="2412">
                  <c:v>0.48890460899590704</c:v>
                </c:pt>
                <c:pt idx="2413">
                  <c:v>0.49331091204284194</c:v>
                </c:pt>
                <c:pt idx="2414">
                  <c:v>0.54947094027023402</c:v>
                </c:pt>
                <c:pt idx="2415">
                  <c:v>0.52644517536896995</c:v>
                </c:pt>
                <c:pt idx="2416">
                  <c:v>0.54967150299934597</c:v>
                </c:pt>
                <c:pt idx="2417">
                  <c:v>0.48081657005201195</c:v>
                </c:pt>
                <c:pt idx="2418">
                  <c:v>0.57342371349701393</c:v>
                </c:pt>
                <c:pt idx="2419">
                  <c:v>0.54788134260124288</c:v>
                </c:pt>
                <c:pt idx="2420">
                  <c:v>0.52259257552717997</c:v>
                </c:pt>
                <c:pt idx="2421">
                  <c:v>0.523908833539659</c:v>
                </c:pt>
                <c:pt idx="2422">
                  <c:v>0.54798503589887892</c:v>
                </c:pt>
                <c:pt idx="2423">
                  <c:v>0.54367307942639498</c:v>
                </c:pt>
                <c:pt idx="2424">
                  <c:v>0.50819447305893095</c:v>
                </c:pt>
                <c:pt idx="2425">
                  <c:v>0.53981833997781492</c:v>
                </c:pt>
                <c:pt idx="2426">
                  <c:v>0.56550204085122802</c:v>
                </c:pt>
                <c:pt idx="2427">
                  <c:v>0.57460431788768607</c:v>
                </c:pt>
                <c:pt idx="2428">
                  <c:v>0.500728976698535</c:v>
                </c:pt>
                <c:pt idx="2429">
                  <c:v>0.54273717149037193</c:v>
                </c:pt>
                <c:pt idx="2430">
                  <c:v>0.50073717175762389</c:v>
                </c:pt>
                <c:pt idx="2431">
                  <c:v>0.49862770031325998</c:v>
                </c:pt>
                <c:pt idx="2432">
                  <c:v>0.49956055339709704</c:v>
                </c:pt>
                <c:pt idx="2433">
                  <c:v>0.49764134664553294</c:v>
                </c:pt>
                <c:pt idx="2434">
                  <c:v>0.52594571988419292</c:v>
                </c:pt>
                <c:pt idx="2435">
                  <c:v>0.46146698428750199</c:v>
                </c:pt>
                <c:pt idx="2436">
                  <c:v>0.5089612227297059</c:v>
                </c:pt>
                <c:pt idx="2437">
                  <c:v>0.50763654790531298</c:v>
                </c:pt>
                <c:pt idx="2438">
                  <c:v>0.50995090058372095</c:v>
                </c:pt>
                <c:pt idx="2439">
                  <c:v>0.49568773179902903</c:v>
                </c:pt>
                <c:pt idx="2440">
                  <c:v>0.48836136267791996</c:v>
                </c:pt>
                <c:pt idx="2441">
                  <c:v>0.54825830510927609</c:v>
                </c:pt>
                <c:pt idx="2442">
                  <c:v>0.50426730114622009</c:v>
                </c:pt>
                <c:pt idx="2443">
                  <c:v>0.51930481404446793</c:v>
                </c:pt>
                <c:pt idx="2444">
                  <c:v>0.54210469652464888</c:v>
                </c:pt>
                <c:pt idx="2445">
                  <c:v>0.52645692006589206</c:v>
                </c:pt>
                <c:pt idx="2446">
                  <c:v>0.47870874260472385</c:v>
                </c:pt>
                <c:pt idx="2447">
                  <c:v>0.45808721035282307</c:v>
                </c:pt>
                <c:pt idx="2448">
                  <c:v>0.55368968082286696</c:v>
                </c:pt>
                <c:pt idx="2449">
                  <c:v>0.49169140897618591</c:v>
                </c:pt>
                <c:pt idx="2450">
                  <c:v>0.47420524013665399</c:v>
                </c:pt>
                <c:pt idx="2451">
                  <c:v>0.49055187151421997</c:v>
                </c:pt>
                <c:pt idx="2452">
                  <c:v>0.516335399819698</c:v>
                </c:pt>
                <c:pt idx="2453">
                  <c:v>0.52661391226738696</c:v>
                </c:pt>
                <c:pt idx="2454">
                  <c:v>0.49606453278686302</c:v>
                </c:pt>
                <c:pt idx="2455">
                  <c:v>0.53132132842083213</c:v>
                </c:pt>
                <c:pt idx="2456">
                  <c:v>0.51131552667979507</c:v>
                </c:pt>
                <c:pt idx="2457">
                  <c:v>0.49888798643624988</c:v>
                </c:pt>
                <c:pt idx="2458">
                  <c:v>0.53656221105051793</c:v>
                </c:pt>
                <c:pt idx="2459">
                  <c:v>0.49234140180041785</c:v>
                </c:pt>
                <c:pt idx="2460">
                  <c:v>0.50501548832036991</c:v>
                </c:pt>
                <c:pt idx="2461">
                  <c:v>0.57079093805861503</c:v>
                </c:pt>
                <c:pt idx="2462">
                  <c:v>0.49038778018392715</c:v>
                </c:pt>
                <c:pt idx="2463">
                  <c:v>0.51892230525121097</c:v>
                </c:pt>
                <c:pt idx="2464">
                  <c:v>0.52284334582738201</c:v>
                </c:pt>
                <c:pt idx="2465">
                  <c:v>0.55251306796217392</c:v>
                </c:pt>
                <c:pt idx="2466">
                  <c:v>0.543134086000579</c:v>
                </c:pt>
                <c:pt idx="2467">
                  <c:v>0.54032555696412798</c:v>
                </c:pt>
                <c:pt idx="2468">
                  <c:v>0.5148737316346701</c:v>
                </c:pt>
                <c:pt idx="2469">
                  <c:v>0.49116382792851909</c:v>
                </c:pt>
                <c:pt idx="2470">
                  <c:v>0.50765114050813187</c:v>
                </c:pt>
                <c:pt idx="2471">
                  <c:v>0.5348681759855799</c:v>
                </c:pt>
                <c:pt idx="2472">
                  <c:v>0.52019220685664191</c:v>
                </c:pt>
                <c:pt idx="2473">
                  <c:v>0.477897774511438</c:v>
                </c:pt>
                <c:pt idx="2474">
                  <c:v>0.51549241586941896</c:v>
                </c:pt>
                <c:pt idx="2475">
                  <c:v>0.49537481710181508</c:v>
                </c:pt>
                <c:pt idx="2476">
                  <c:v>0.46189548618630405</c:v>
                </c:pt>
                <c:pt idx="2477">
                  <c:v>0.51255044310459985</c:v>
                </c:pt>
                <c:pt idx="2478">
                  <c:v>0.48892139385375688</c:v>
                </c:pt>
                <c:pt idx="2479">
                  <c:v>0.53449525598402992</c:v>
                </c:pt>
                <c:pt idx="2480">
                  <c:v>0.51037097432133793</c:v>
                </c:pt>
                <c:pt idx="2481">
                  <c:v>0.5409445380585951</c:v>
                </c:pt>
                <c:pt idx="2482">
                  <c:v>0.54095435130436809</c:v>
                </c:pt>
                <c:pt idx="2483">
                  <c:v>0.53923347273320799</c:v>
                </c:pt>
                <c:pt idx="2484">
                  <c:v>0.54941004876321797</c:v>
                </c:pt>
                <c:pt idx="2485">
                  <c:v>0.48518385971994504</c:v>
                </c:pt>
                <c:pt idx="2486">
                  <c:v>0.542305722277447</c:v>
                </c:pt>
                <c:pt idx="2487">
                  <c:v>0.52851694089341406</c:v>
                </c:pt>
                <c:pt idx="2488">
                  <c:v>0.52264995475269105</c:v>
                </c:pt>
                <c:pt idx="2489">
                  <c:v>0.47938312249595005</c:v>
                </c:pt>
                <c:pt idx="2490">
                  <c:v>0.45094323218176513</c:v>
                </c:pt>
                <c:pt idx="2491">
                  <c:v>0.53851134327065886</c:v>
                </c:pt>
                <c:pt idx="2492">
                  <c:v>0.47059570419123198</c:v>
                </c:pt>
                <c:pt idx="2493">
                  <c:v>0.50630393128719509</c:v>
                </c:pt>
                <c:pt idx="2494">
                  <c:v>0.52909856007760603</c:v>
                </c:pt>
                <c:pt idx="2495">
                  <c:v>0.47686271889864695</c:v>
                </c:pt>
                <c:pt idx="2496">
                  <c:v>0.48004256355686792</c:v>
                </c:pt>
                <c:pt idx="2497">
                  <c:v>0.51019588977528108</c:v>
                </c:pt>
                <c:pt idx="2498">
                  <c:v>0.45929980281441407</c:v>
                </c:pt>
                <c:pt idx="2499">
                  <c:v>0.54348044045225508</c:v>
                </c:pt>
                <c:pt idx="2500">
                  <c:v>0.53372409703922696</c:v>
                </c:pt>
                <c:pt idx="2501">
                  <c:v>0.52134873020939987</c:v>
                </c:pt>
                <c:pt idx="2502">
                  <c:v>0.47103231680061408</c:v>
                </c:pt>
                <c:pt idx="2503">
                  <c:v>0.55515784290405901</c:v>
                </c:pt>
                <c:pt idx="2504">
                  <c:v>0.51575770297952794</c:v>
                </c:pt>
                <c:pt idx="2505">
                  <c:v>0.55033812112645797</c:v>
                </c:pt>
                <c:pt idx="2506">
                  <c:v>0.51084525378213996</c:v>
                </c:pt>
                <c:pt idx="2507">
                  <c:v>0.52109396581436507</c:v>
                </c:pt>
                <c:pt idx="2508">
                  <c:v>0.52801926120332798</c:v>
                </c:pt>
                <c:pt idx="2509">
                  <c:v>0.47180167371246307</c:v>
                </c:pt>
                <c:pt idx="2510">
                  <c:v>0.54024279909412409</c:v>
                </c:pt>
                <c:pt idx="2511">
                  <c:v>0.47802285403067113</c:v>
                </c:pt>
                <c:pt idx="2512">
                  <c:v>0.5330502719095539</c:v>
                </c:pt>
                <c:pt idx="2513">
                  <c:v>0.51407772947983599</c:v>
                </c:pt>
                <c:pt idx="2514">
                  <c:v>0.59402877379610897</c:v>
                </c:pt>
                <c:pt idx="2515">
                  <c:v>0.57590405128894606</c:v>
                </c:pt>
                <c:pt idx="2516">
                  <c:v>0.54137898352124092</c:v>
                </c:pt>
                <c:pt idx="2517">
                  <c:v>0.52026276966715801</c:v>
                </c:pt>
                <c:pt idx="2518">
                  <c:v>0.48912230611451801</c:v>
                </c:pt>
                <c:pt idx="2519">
                  <c:v>0.54087943127010307</c:v>
                </c:pt>
                <c:pt idx="2520">
                  <c:v>0.49970038436561304</c:v>
                </c:pt>
                <c:pt idx="2521">
                  <c:v>0.4953658566848359</c:v>
                </c:pt>
                <c:pt idx="2522">
                  <c:v>0.51214990631679791</c:v>
                </c:pt>
                <c:pt idx="2523">
                  <c:v>0.52463628286553388</c:v>
                </c:pt>
                <c:pt idx="2524">
                  <c:v>0.55551473272839902</c:v>
                </c:pt>
                <c:pt idx="2525">
                  <c:v>0.54050952643166394</c:v>
                </c:pt>
                <c:pt idx="2526">
                  <c:v>0.4840347107071501</c:v>
                </c:pt>
                <c:pt idx="2527">
                  <c:v>0.4745361369508081</c:v>
                </c:pt>
                <c:pt idx="2528">
                  <c:v>0.51743123769406085</c:v>
                </c:pt>
                <c:pt idx="2529">
                  <c:v>0.5746503343313929</c:v>
                </c:pt>
                <c:pt idx="2530">
                  <c:v>0.519749352031742</c:v>
                </c:pt>
                <c:pt idx="2531">
                  <c:v>0.50565833381173309</c:v>
                </c:pt>
                <c:pt idx="2532">
                  <c:v>0.54047286248166493</c:v>
                </c:pt>
                <c:pt idx="2533">
                  <c:v>0.53104852968842697</c:v>
                </c:pt>
                <c:pt idx="2534">
                  <c:v>0.5085928368851409</c:v>
                </c:pt>
                <c:pt idx="2535">
                  <c:v>0.5176133762703391</c:v>
                </c:pt>
                <c:pt idx="2536">
                  <c:v>0.55133698202302905</c:v>
                </c:pt>
                <c:pt idx="2537">
                  <c:v>0.53480255696489598</c:v>
                </c:pt>
                <c:pt idx="2538">
                  <c:v>0.48496638384178403</c:v>
                </c:pt>
                <c:pt idx="2539">
                  <c:v>0.5653545487707109</c:v>
                </c:pt>
                <c:pt idx="2540">
                  <c:v>0.49618314187331913</c:v>
                </c:pt>
                <c:pt idx="2541">
                  <c:v>0.56323494321003797</c:v>
                </c:pt>
                <c:pt idx="2542">
                  <c:v>0.50847797235423708</c:v>
                </c:pt>
                <c:pt idx="2543">
                  <c:v>0.4552303748880171</c:v>
                </c:pt>
                <c:pt idx="2544">
                  <c:v>0.53491073934811906</c:v>
                </c:pt>
                <c:pt idx="2545">
                  <c:v>0.50896816025276803</c:v>
                </c:pt>
                <c:pt idx="2546">
                  <c:v>0.55218054601217614</c:v>
                </c:pt>
                <c:pt idx="2547">
                  <c:v>0.51999525653516887</c:v>
                </c:pt>
                <c:pt idx="2548">
                  <c:v>0.54015758258852886</c:v>
                </c:pt>
                <c:pt idx="2549">
                  <c:v>0.47681124735266089</c:v>
                </c:pt>
                <c:pt idx="2550">
                  <c:v>0.46023658587499505</c:v>
                </c:pt>
                <c:pt idx="2551">
                  <c:v>0.45708979059506394</c:v>
                </c:pt>
                <c:pt idx="2552">
                  <c:v>0.49359284721034813</c:v>
                </c:pt>
                <c:pt idx="2553">
                  <c:v>0.51395919567619497</c:v>
                </c:pt>
                <c:pt idx="2554">
                  <c:v>0.47456244474671794</c:v>
                </c:pt>
                <c:pt idx="2555">
                  <c:v>0.48392671563994005</c:v>
                </c:pt>
                <c:pt idx="2556">
                  <c:v>0.50447552081574598</c:v>
                </c:pt>
                <c:pt idx="2557">
                  <c:v>0.43399744565444487</c:v>
                </c:pt>
                <c:pt idx="2558">
                  <c:v>0.54702842085189307</c:v>
                </c:pt>
                <c:pt idx="2559">
                  <c:v>0.53370067619863704</c:v>
                </c:pt>
                <c:pt idx="2560">
                  <c:v>0.49720757402883009</c:v>
                </c:pt>
                <c:pt idx="2561">
                  <c:v>0.52608596727937107</c:v>
                </c:pt>
                <c:pt idx="2562">
                  <c:v>0.56539858014976097</c:v>
                </c:pt>
                <c:pt idx="2563">
                  <c:v>0.46821197708389706</c:v>
                </c:pt>
                <c:pt idx="2564">
                  <c:v>0.46133966690217398</c:v>
                </c:pt>
                <c:pt idx="2565">
                  <c:v>0.50774624017716297</c:v>
                </c:pt>
                <c:pt idx="2566">
                  <c:v>0.51392434590728087</c:v>
                </c:pt>
                <c:pt idx="2567">
                  <c:v>0.54702444519414095</c:v>
                </c:pt>
                <c:pt idx="2568">
                  <c:v>0.49130075480454105</c:v>
                </c:pt>
                <c:pt idx="2569">
                  <c:v>0.49424590281860004</c:v>
                </c:pt>
                <c:pt idx="2570">
                  <c:v>0.48582035919348399</c:v>
                </c:pt>
                <c:pt idx="2571">
                  <c:v>0.50669636555988684</c:v>
                </c:pt>
                <c:pt idx="2572">
                  <c:v>0.52575664548837897</c:v>
                </c:pt>
                <c:pt idx="2573">
                  <c:v>0.46223774512537497</c:v>
                </c:pt>
                <c:pt idx="2574">
                  <c:v>0.47231482897803989</c:v>
                </c:pt>
                <c:pt idx="2575">
                  <c:v>0.55372979031050107</c:v>
                </c:pt>
                <c:pt idx="2576">
                  <c:v>0.55554211141895005</c:v>
                </c:pt>
                <c:pt idx="2577">
                  <c:v>0.54322999413758211</c:v>
                </c:pt>
                <c:pt idx="2578">
                  <c:v>0.53037634266836586</c:v>
                </c:pt>
                <c:pt idx="2579">
                  <c:v>0.52996252255246001</c:v>
                </c:pt>
                <c:pt idx="2580">
                  <c:v>0.55025851595472208</c:v>
                </c:pt>
                <c:pt idx="2581">
                  <c:v>0.461866280278317</c:v>
                </c:pt>
                <c:pt idx="2582">
                  <c:v>0.50977780836353292</c:v>
                </c:pt>
                <c:pt idx="2583">
                  <c:v>0.51926045675311305</c:v>
                </c:pt>
                <c:pt idx="2584">
                  <c:v>0.60245786144765101</c:v>
                </c:pt>
                <c:pt idx="2585">
                  <c:v>0.4785894242430031</c:v>
                </c:pt>
                <c:pt idx="2586">
                  <c:v>0.49009519830835502</c:v>
                </c:pt>
                <c:pt idx="2587">
                  <c:v>0.43162349729709903</c:v>
                </c:pt>
                <c:pt idx="2588">
                  <c:v>0.46988339530502699</c:v>
                </c:pt>
                <c:pt idx="2589">
                  <c:v>0.52908456251029989</c:v>
                </c:pt>
                <c:pt idx="2590">
                  <c:v>0.53626237911698804</c:v>
                </c:pt>
                <c:pt idx="2591">
                  <c:v>0.55568921646993696</c:v>
                </c:pt>
                <c:pt idx="2592">
                  <c:v>0.55826362538236496</c:v>
                </c:pt>
                <c:pt idx="2593">
                  <c:v>0.47637611693068305</c:v>
                </c:pt>
                <c:pt idx="2594">
                  <c:v>0.48149029359375906</c:v>
                </c:pt>
                <c:pt idx="2595">
                  <c:v>0.56784132293791501</c:v>
                </c:pt>
                <c:pt idx="2596">
                  <c:v>0.5476720382343031</c:v>
                </c:pt>
                <c:pt idx="2597">
                  <c:v>0.48332327004769393</c:v>
                </c:pt>
                <c:pt idx="2598">
                  <c:v>0.56403816056461309</c:v>
                </c:pt>
                <c:pt idx="2599">
                  <c:v>0.54102966442609102</c:v>
                </c:pt>
                <c:pt idx="2600">
                  <c:v>0.54059100172038199</c:v>
                </c:pt>
                <c:pt idx="2601">
                  <c:v>0.53793154766324702</c:v>
                </c:pt>
                <c:pt idx="2602">
                  <c:v>0.49067907262324206</c:v>
                </c:pt>
                <c:pt idx="2603">
                  <c:v>0.52358360265231796</c:v>
                </c:pt>
                <c:pt idx="2604">
                  <c:v>0.52626719404912892</c:v>
                </c:pt>
                <c:pt idx="2605">
                  <c:v>0.53685915017465891</c:v>
                </c:pt>
                <c:pt idx="2606">
                  <c:v>0.55870314629167195</c:v>
                </c:pt>
                <c:pt idx="2607">
                  <c:v>0.51402246091447401</c:v>
                </c:pt>
                <c:pt idx="2608">
                  <c:v>0.49518373035448804</c:v>
                </c:pt>
                <c:pt idx="2609">
                  <c:v>0.55053222115880107</c:v>
                </c:pt>
                <c:pt idx="2610">
                  <c:v>0.466368720478328</c:v>
                </c:pt>
                <c:pt idx="2611">
                  <c:v>0.46578265244323303</c:v>
                </c:pt>
                <c:pt idx="2612">
                  <c:v>0.5507980008835639</c:v>
                </c:pt>
                <c:pt idx="2613">
                  <c:v>0.48116696042365203</c:v>
                </c:pt>
                <c:pt idx="2614">
                  <c:v>0.52368771995966101</c:v>
                </c:pt>
                <c:pt idx="2615">
                  <c:v>0.54808155412358794</c:v>
                </c:pt>
                <c:pt idx="2616">
                  <c:v>0.55351627463375896</c:v>
                </c:pt>
                <c:pt idx="2617">
                  <c:v>0.51396172939889595</c:v>
                </c:pt>
                <c:pt idx="2618">
                  <c:v>0.51012872267433695</c:v>
                </c:pt>
                <c:pt idx="2619">
                  <c:v>0.50967485478449004</c:v>
                </c:pt>
                <c:pt idx="2620">
                  <c:v>0.51571529387663295</c:v>
                </c:pt>
                <c:pt idx="2621">
                  <c:v>0.47006948984271513</c:v>
                </c:pt>
                <c:pt idx="2622">
                  <c:v>0.48689636259514402</c:v>
                </c:pt>
                <c:pt idx="2623">
                  <c:v>0.51789729226250192</c:v>
                </c:pt>
                <c:pt idx="2624">
                  <c:v>0.50229816095683899</c:v>
                </c:pt>
                <c:pt idx="2625">
                  <c:v>0.549055846998873</c:v>
                </c:pt>
                <c:pt idx="2626">
                  <c:v>0.4870641916960281</c:v>
                </c:pt>
                <c:pt idx="2627">
                  <c:v>0.52434834466597102</c:v>
                </c:pt>
                <c:pt idx="2628">
                  <c:v>0.51138206186863</c:v>
                </c:pt>
                <c:pt idx="2629">
                  <c:v>0.45610910528813708</c:v>
                </c:pt>
                <c:pt idx="2630">
                  <c:v>0.55765402881771498</c:v>
                </c:pt>
                <c:pt idx="2631">
                  <c:v>0.51221273636459108</c:v>
                </c:pt>
                <c:pt idx="2632">
                  <c:v>0.49996190801435603</c:v>
                </c:pt>
                <c:pt idx="2633">
                  <c:v>0.54749761581681811</c:v>
                </c:pt>
                <c:pt idx="2634">
                  <c:v>0.51740316265814001</c:v>
                </c:pt>
                <c:pt idx="2635">
                  <c:v>0.49589222531836707</c:v>
                </c:pt>
                <c:pt idx="2636">
                  <c:v>0.54163049364642302</c:v>
                </c:pt>
                <c:pt idx="2637">
                  <c:v>0.51350151295189406</c:v>
                </c:pt>
                <c:pt idx="2638">
                  <c:v>0.5808895957458371</c:v>
                </c:pt>
                <c:pt idx="2639">
                  <c:v>0.50494756868830892</c:v>
                </c:pt>
                <c:pt idx="2640">
                  <c:v>0.52450835549785901</c:v>
                </c:pt>
                <c:pt idx="2641">
                  <c:v>0.5308060886632131</c:v>
                </c:pt>
                <c:pt idx="2642">
                  <c:v>0.45956784590671695</c:v>
                </c:pt>
                <c:pt idx="2643">
                  <c:v>0.56074156920287288</c:v>
                </c:pt>
                <c:pt idx="2644">
                  <c:v>0.44660106391135601</c:v>
                </c:pt>
                <c:pt idx="2645">
                  <c:v>0.54564170844892801</c:v>
                </c:pt>
                <c:pt idx="2646">
                  <c:v>0.54558455187191701</c:v>
                </c:pt>
                <c:pt idx="2647">
                  <c:v>0.51768193875225799</c:v>
                </c:pt>
                <c:pt idx="2648">
                  <c:v>0.51541894351677398</c:v>
                </c:pt>
                <c:pt idx="2649">
                  <c:v>0.52841046831814498</c:v>
                </c:pt>
                <c:pt idx="2650">
                  <c:v>0.52068017948767298</c:v>
                </c:pt>
                <c:pt idx="2651">
                  <c:v>0.51158008746019901</c:v>
                </c:pt>
                <c:pt idx="2652">
                  <c:v>0.52813938446195297</c:v>
                </c:pt>
                <c:pt idx="2653">
                  <c:v>0.51486181540752696</c:v>
                </c:pt>
                <c:pt idx="2654">
                  <c:v>0.56100142983249912</c:v>
                </c:pt>
                <c:pt idx="2655">
                  <c:v>0.49946993209912804</c:v>
                </c:pt>
                <c:pt idx="2656">
                  <c:v>0.45854740670272898</c:v>
                </c:pt>
                <c:pt idx="2657">
                  <c:v>0.48010194563187303</c:v>
                </c:pt>
                <c:pt idx="2658">
                  <c:v>0.48519809769264199</c:v>
                </c:pt>
                <c:pt idx="2659">
                  <c:v>0.50891222980922701</c:v>
                </c:pt>
                <c:pt idx="2660">
                  <c:v>0.54551498718048086</c:v>
                </c:pt>
                <c:pt idx="2661">
                  <c:v>0.49000794076675191</c:v>
                </c:pt>
                <c:pt idx="2662">
                  <c:v>0.48261220045461595</c:v>
                </c:pt>
                <c:pt idx="2663">
                  <c:v>0.54029577134450502</c:v>
                </c:pt>
                <c:pt idx="2664">
                  <c:v>0.50717748584892108</c:v>
                </c:pt>
                <c:pt idx="2665">
                  <c:v>0.53982744159297602</c:v>
                </c:pt>
                <c:pt idx="2666">
                  <c:v>0.55570697150119408</c:v>
                </c:pt>
                <c:pt idx="2667">
                  <c:v>0.5736739254466291</c:v>
                </c:pt>
                <c:pt idx="2668">
                  <c:v>0.46026681312850193</c:v>
                </c:pt>
                <c:pt idx="2669">
                  <c:v>0.53562480424835501</c:v>
                </c:pt>
                <c:pt idx="2670">
                  <c:v>0.46467000112021006</c:v>
                </c:pt>
                <c:pt idx="2671">
                  <c:v>0.48806101572102811</c:v>
                </c:pt>
                <c:pt idx="2672">
                  <c:v>0.49880182246996496</c:v>
                </c:pt>
                <c:pt idx="2673">
                  <c:v>0.57255021463744804</c:v>
                </c:pt>
                <c:pt idx="2674">
                  <c:v>0.51466868237857011</c:v>
                </c:pt>
                <c:pt idx="2675">
                  <c:v>0.51811862457144409</c:v>
                </c:pt>
                <c:pt idx="2676">
                  <c:v>0.55083279565652699</c:v>
                </c:pt>
                <c:pt idx="2677">
                  <c:v>0.51561023390790506</c:v>
                </c:pt>
                <c:pt idx="2678">
                  <c:v>0.4940220706957491</c:v>
                </c:pt>
                <c:pt idx="2679">
                  <c:v>0.49896771752935998</c:v>
                </c:pt>
                <c:pt idx="2680">
                  <c:v>0.53092929755621099</c:v>
                </c:pt>
                <c:pt idx="2681">
                  <c:v>0.50266431200649997</c:v>
                </c:pt>
                <c:pt idx="2682">
                  <c:v>0.56656484205894497</c:v>
                </c:pt>
                <c:pt idx="2683">
                  <c:v>0.50112805986364894</c:v>
                </c:pt>
                <c:pt idx="2684">
                  <c:v>0.54878750597119608</c:v>
                </c:pt>
                <c:pt idx="2685">
                  <c:v>0.51690396446182096</c:v>
                </c:pt>
                <c:pt idx="2686">
                  <c:v>0.51402239795601712</c:v>
                </c:pt>
                <c:pt idx="2687">
                  <c:v>0.4745325543028831</c:v>
                </c:pt>
                <c:pt idx="2688">
                  <c:v>0.54237630960180505</c:v>
                </c:pt>
                <c:pt idx="2689">
                  <c:v>0.52430381643870005</c:v>
                </c:pt>
                <c:pt idx="2690">
                  <c:v>0.53985729625782586</c:v>
                </c:pt>
                <c:pt idx="2691">
                  <c:v>0.48871396656089894</c:v>
                </c:pt>
                <c:pt idx="2692">
                  <c:v>0.53354465176828003</c:v>
                </c:pt>
                <c:pt idx="2693">
                  <c:v>0.51517711144666001</c:v>
                </c:pt>
                <c:pt idx="2694">
                  <c:v>0.53088548232920507</c:v>
                </c:pt>
                <c:pt idx="2695">
                  <c:v>0.49987365612882295</c:v>
                </c:pt>
                <c:pt idx="2696">
                  <c:v>0.52964155396092494</c:v>
                </c:pt>
                <c:pt idx="2697">
                  <c:v>0.55536708265914292</c:v>
                </c:pt>
                <c:pt idx="2698">
                  <c:v>0.49293840396821997</c:v>
                </c:pt>
                <c:pt idx="2699">
                  <c:v>0.47878897928771402</c:v>
                </c:pt>
                <c:pt idx="2700">
                  <c:v>0.4987949874576949</c:v>
                </c:pt>
                <c:pt idx="2701">
                  <c:v>0.53311269156275298</c:v>
                </c:pt>
                <c:pt idx="2702">
                  <c:v>0.53616412788175594</c:v>
                </c:pt>
                <c:pt idx="2703">
                  <c:v>0.52336637542402298</c:v>
                </c:pt>
                <c:pt idx="2704">
                  <c:v>0.44792759373380997</c:v>
                </c:pt>
                <c:pt idx="2705">
                  <c:v>0.56002162455594606</c:v>
                </c:pt>
                <c:pt idx="2706">
                  <c:v>0.44501296591471595</c:v>
                </c:pt>
                <c:pt idx="2707">
                  <c:v>0.49512860036776507</c:v>
                </c:pt>
                <c:pt idx="2708">
                  <c:v>0.50211130470626908</c:v>
                </c:pt>
                <c:pt idx="2709">
                  <c:v>0.49328130097659395</c:v>
                </c:pt>
                <c:pt idx="2710">
                  <c:v>0.50095082826561199</c:v>
                </c:pt>
                <c:pt idx="2711">
                  <c:v>0.51448910189756392</c:v>
                </c:pt>
                <c:pt idx="2712">
                  <c:v>0.49554027600358708</c:v>
                </c:pt>
                <c:pt idx="2713">
                  <c:v>0.50428263056829803</c:v>
                </c:pt>
                <c:pt idx="2714">
                  <c:v>0.4861625234291781</c:v>
                </c:pt>
                <c:pt idx="2715">
                  <c:v>0.5379519772181619</c:v>
                </c:pt>
                <c:pt idx="2716">
                  <c:v>0.50560066827921002</c:v>
                </c:pt>
                <c:pt idx="2717">
                  <c:v>0.49910421838450403</c:v>
                </c:pt>
                <c:pt idx="2718">
                  <c:v>0.4734867873517431</c:v>
                </c:pt>
                <c:pt idx="2719">
                  <c:v>0.49553762554177005</c:v>
                </c:pt>
                <c:pt idx="2720">
                  <c:v>0.51168463170270206</c:v>
                </c:pt>
                <c:pt idx="2721">
                  <c:v>0.5234803495556839</c:v>
                </c:pt>
                <c:pt idx="2722">
                  <c:v>0.55016884801045907</c:v>
                </c:pt>
                <c:pt idx="2723">
                  <c:v>0.5461791825116471</c:v>
                </c:pt>
                <c:pt idx="2724">
                  <c:v>0.48869582804650702</c:v>
                </c:pt>
                <c:pt idx="2725">
                  <c:v>0.52818226756453301</c:v>
                </c:pt>
                <c:pt idx="2726">
                  <c:v>0.48713799753693499</c:v>
                </c:pt>
                <c:pt idx="2727">
                  <c:v>0.51921921475869892</c:v>
                </c:pt>
                <c:pt idx="2728">
                  <c:v>0.4855289066824211</c:v>
                </c:pt>
                <c:pt idx="2729">
                  <c:v>0.50662964449438208</c:v>
                </c:pt>
                <c:pt idx="2730">
                  <c:v>0.49341048025921685</c:v>
                </c:pt>
                <c:pt idx="2731">
                  <c:v>0.49090597946070291</c:v>
                </c:pt>
                <c:pt idx="2732">
                  <c:v>0.52122622781257999</c:v>
                </c:pt>
                <c:pt idx="2733">
                  <c:v>0.51526479257412106</c:v>
                </c:pt>
                <c:pt idx="2734">
                  <c:v>0.54845404522200192</c:v>
                </c:pt>
                <c:pt idx="2735">
                  <c:v>0.460200074309421</c:v>
                </c:pt>
                <c:pt idx="2736">
                  <c:v>0.55053033864715095</c:v>
                </c:pt>
                <c:pt idx="2737">
                  <c:v>0.46513629294293091</c:v>
                </c:pt>
                <c:pt idx="2738">
                  <c:v>0.52675210083331792</c:v>
                </c:pt>
                <c:pt idx="2739">
                  <c:v>0.53301187263096694</c:v>
                </c:pt>
                <c:pt idx="2740">
                  <c:v>0.52708393778556806</c:v>
                </c:pt>
                <c:pt idx="2741">
                  <c:v>0.52990900099092308</c:v>
                </c:pt>
                <c:pt idx="2742">
                  <c:v>0.50539201379684295</c:v>
                </c:pt>
                <c:pt idx="2743">
                  <c:v>0.54591444299976399</c:v>
                </c:pt>
                <c:pt idx="2744">
                  <c:v>0.46572876840756405</c:v>
                </c:pt>
                <c:pt idx="2745">
                  <c:v>0.44583915855661505</c:v>
                </c:pt>
                <c:pt idx="2746">
                  <c:v>0.47783196873133393</c:v>
                </c:pt>
                <c:pt idx="2747">
                  <c:v>0.49578588729244999</c:v>
                </c:pt>
                <c:pt idx="2748">
                  <c:v>0.47410794718506488</c:v>
                </c:pt>
                <c:pt idx="2749">
                  <c:v>0.55129445503342411</c:v>
                </c:pt>
                <c:pt idx="2750">
                  <c:v>0.49052587147834414</c:v>
                </c:pt>
                <c:pt idx="2751">
                  <c:v>0.49059770831653504</c:v>
                </c:pt>
                <c:pt idx="2752">
                  <c:v>0.52311104131951291</c:v>
                </c:pt>
                <c:pt idx="2753">
                  <c:v>0.51313375939244299</c:v>
                </c:pt>
                <c:pt idx="2754">
                  <c:v>0.54674420323092798</c:v>
                </c:pt>
                <c:pt idx="2755">
                  <c:v>0.53694378699682999</c:v>
                </c:pt>
                <c:pt idx="2756">
                  <c:v>0.53460140959218494</c:v>
                </c:pt>
                <c:pt idx="2757">
                  <c:v>0.552523762224711</c:v>
                </c:pt>
                <c:pt idx="2758">
                  <c:v>0.48966557804031097</c:v>
                </c:pt>
                <c:pt idx="2759">
                  <c:v>0.55993959169951013</c:v>
                </c:pt>
                <c:pt idx="2760">
                  <c:v>0.569946207274873</c:v>
                </c:pt>
                <c:pt idx="2761">
                  <c:v>0.54387754375343811</c:v>
                </c:pt>
                <c:pt idx="2762">
                  <c:v>0.47912981822336198</c:v>
                </c:pt>
                <c:pt idx="2763">
                  <c:v>0.48489160932874698</c:v>
                </c:pt>
                <c:pt idx="2764">
                  <c:v>0.48653428778474705</c:v>
                </c:pt>
                <c:pt idx="2765">
                  <c:v>0.52309451895289605</c:v>
                </c:pt>
                <c:pt idx="2766">
                  <c:v>0.51651015850721194</c:v>
                </c:pt>
                <c:pt idx="2767">
                  <c:v>0.50501009937761709</c:v>
                </c:pt>
                <c:pt idx="2768">
                  <c:v>0.52671705926187395</c:v>
                </c:pt>
                <c:pt idx="2769">
                  <c:v>0.50538070997850193</c:v>
                </c:pt>
                <c:pt idx="2770">
                  <c:v>0.57208379107696894</c:v>
                </c:pt>
                <c:pt idx="2771">
                  <c:v>0.56410353398869006</c:v>
                </c:pt>
                <c:pt idx="2772">
                  <c:v>0.44644248602218606</c:v>
                </c:pt>
                <c:pt idx="2773">
                  <c:v>0.52894040245824203</c:v>
                </c:pt>
                <c:pt idx="2774">
                  <c:v>0.55041856463831484</c:v>
                </c:pt>
                <c:pt idx="2775">
                  <c:v>0.52038494264213786</c:v>
                </c:pt>
                <c:pt idx="2776">
                  <c:v>0.51425385622630604</c:v>
                </c:pt>
                <c:pt idx="2777">
                  <c:v>0.547535561035704</c:v>
                </c:pt>
                <c:pt idx="2778">
                  <c:v>0.51314887683422594</c:v>
                </c:pt>
                <c:pt idx="2779">
                  <c:v>0.54686246665079508</c:v>
                </c:pt>
                <c:pt idx="2780">
                  <c:v>0.52389372100106102</c:v>
                </c:pt>
                <c:pt idx="2781">
                  <c:v>0.51957311689042207</c:v>
                </c:pt>
                <c:pt idx="2782">
                  <c:v>0.46648209685352704</c:v>
                </c:pt>
                <c:pt idx="2783">
                  <c:v>0.52537330914790503</c:v>
                </c:pt>
                <c:pt idx="2784">
                  <c:v>0.48477990411697791</c:v>
                </c:pt>
                <c:pt idx="2785">
                  <c:v>0.49015551607242003</c:v>
                </c:pt>
                <c:pt idx="2786">
                  <c:v>0.45661552944760508</c:v>
                </c:pt>
                <c:pt idx="2787">
                  <c:v>0.55889140618605393</c:v>
                </c:pt>
                <c:pt idx="2788">
                  <c:v>0.50942572189830693</c:v>
                </c:pt>
                <c:pt idx="2789">
                  <c:v>0.50436952062551599</c:v>
                </c:pt>
                <c:pt idx="2790">
                  <c:v>0.5271159511066299</c:v>
                </c:pt>
                <c:pt idx="2791">
                  <c:v>0.55959912946088708</c:v>
                </c:pt>
                <c:pt idx="2792">
                  <c:v>0.51235607248396009</c:v>
                </c:pt>
                <c:pt idx="2793">
                  <c:v>0.51586911246908296</c:v>
                </c:pt>
                <c:pt idx="2794">
                  <c:v>0.55476923338386308</c:v>
                </c:pt>
                <c:pt idx="2795">
                  <c:v>0.49715609874512112</c:v>
                </c:pt>
                <c:pt idx="2796">
                  <c:v>0.52163917535877613</c:v>
                </c:pt>
                <c:pt idx="2797">
                  <c:v>0.48764228919387687</c:v>
                </c:pt>
                <c:pt idx="2798">
                  <c:v>0.54374919890030093</c:v>
                </c:pt>
                <c:pt idx="2799">
                  <c:v>0.504459760895825</c:v>
                </c:pt>
                <c:pt idx="2800">
                  <c:v>0.52418595243138089</c:v>
                </c:pt>
                <c:pt idx="2801">
                  <c:v>0.50452196700650509</c:v>
                </c:pt>
                <c:pt idx="2802">
                  <c:v>0.51187046603154196</c:v>
                </c:pt>
                <c:pt idx="2803">
                  <c:v>0.48793637560858694</c:v>
                </c:pt>
                <c:pt idx="2804">
                  <c:v>0.50277128858059894</c:v>
                </c:pt>
                <c:pt idx="2805">
                  <c:v>0.52662755559432906</c:v>
                </c:pt>
                <c:pt idx="2806">
                  <c:v>0.49829682891037996</c:v>
                </c:pt>
                <c:pt idx="2807">
                  <c:v>0.49086764819059414</c:v>
                </c:pt>
                <c:pt idx="2808">
                  <c:v>0.51738766858528595</c:v>
                </c:pt>
                <c:pt idx="2809">
                  <c:v>0.47625391622129498</c:v>
                </c:pt>
                <c:pt idx="2810">
                  <c:v>0.53184046233517002</c:v>
                </c:pt>
                <c:pt idx="2811">
                  <c:v>0.45198991924673593</c:v>
                </c:pt>
                <c:pt idx="2812">
                  <c:v>0.49674656923227301</c:v>
                </c:pt>
                <c:pt idx="2813">
                  <c:v>0.50255430415967706</c:v>
                </c:pt>
                <c:pt idx="2814">
                  <c:v>0.54386645919481003</c:v>
                </c:pt>
                <c:pt idx="2815">
                  <c:v>0.53365700720229203</c:v>
                </c:pt>
                <c:pt idx="2816">
                  <c:v>0.50002589644419304</c:v>
                </c:pt>
                <c:pt idx="2817">
                  <c:v>0.56056561964206308</c:v>
                </c:pt>
                <c:pt idx="2818">
                  <c:v>0.48888783127325386</c:v>
                </c:pt>
                <c:pt idx="2819">
                  <c:v>0.52326037741109488</c:v>
                </c:pt>
                <c:pt idx="2820">
                  <c:v>0.50136820357485812</c:v>
                </c:pt>
                <c:pt idx="2821">
                  <c:v>0.56554484040646202</c:v>
                </c:pt>
                <c:pt idx="2822">
                  <c:v>0.56039501070283304</c:v>
                </c:pt>
                <c:pt idx="2823">
                  <c:v>0.53594084330737612</c:v>
                </c:pt>
                <c:pt idx="2824">
                  <c:v>0.55094154536005813</c:v>
                </c:pt>
                <c:pt idx="2825">
                  <c:v>0.49759915545225697</c:v>
                </c:pt>
                <c:pt idx="2826">
                  <c:v>0.52627263794090196</c:v>
                </c:pt>
                <c:pt idx="2827">
                  <c:v>0.50646847780202109</c:v>
                </c:pt>
                <c:pt idx="2828">
                  <c:v>0.52222688349672108</c:v>
                </c:pt>
                <c:pt idx="2829">
                  <c:v>0.49989116727859995</c:v>
                </c:pt>
                <c:pt idx="2830">
                  <c:v>0.52809286443594095</c:v>
                </c:pt>
                <c:pt idx="2831">
                  <c:v>0.50621431240367099</c:v>
                </c:pt>
                <c:pt idx="2832">
                  <c:v>0.54018753406479703</c:v>
                </c:pt>
                <c:pt idx="2833">
                  <c:v>0.53007003989625201</c:v>
                </c:pt>
                <c:pt idx="2834">
                  <c:v>0.53166555771314095</c:v>
                </c:pt>
                <c:pt idx="2835">
                  <c:v>0.520503920144614</c:v>
                </c:pt>
                <c:pt idx="2836">
                  <c:v>0.49958021051084511</c:v>
                </c:pt>
                <c:pt idx="2837">
                  <c:v>0.5638977762144769</c:v>
                </c:pt>
                <c:pt idx="2838">
                  <c:v>0.52008633193568898</c:v>
                </c:pt>
                <c:pt idx="2839">
                  <c:v>0.55011624617445098</c:v>
                </c:pt>
                <c:pt idx="2840">
                  <c:v>0.52893710054069798</c:v>
                </c:pt>
                <c:pt idx="2841">
                  <c:v>0.537275590338818</c:v>
                </c:pt>
                <c:pt idx="2842">
                  <c:v>0.51562789050284397</c:v>
                </c:pt>
                <c:pt idx="2843">
                  <c:v>0.51813267907369409</c:v>
                </c:pt>
                <c:pt idx="2844">
                  <c:v>0.560271903672378</c:v>
                </c:pt>
                <c:pt idx="2845">
                  <c:v>0.47476567540957404</c:v>
                </c:pt>
                <c:pt idx="2846">
                  <c:v>0.46779846536838299</c:v>
                </c:pt>
                <c:pt idx="2847">
                  <c:v>0.49240825630809903</c:v>
                </c:pt>
                <c:pt idx="2848">
                  <c:v>0.44801322215431505</c:v>
                </c:pt>
                <c:pt idx="2849">
                  <c:v>0.52989096950850612</c:v>
                </c:pt>
                <c:pt idx="2850">
                  <c:v>0.52432019264281904</c:v>
                </c:pt>
                <c:pt idx="2851">
                  <c:v>0.47996306775615805</c:v>
                </c:pt>
                <c:pt idx="2852">
                  <c:v>0.44860433038259295</c:v>
                </c:pt>
                <c:pt idx="2853">
                  <c:v>0.50969064652819107</c:v>
                </c:pt>
                <c:pt idx="2854">
                  <c:v>0.53259863657435902</c:v>
                </c:pt>
                <c:pt idx="2855">
                  <c:v>0.52832399397500707</c:v>
                </c:pt>
                <c:pt idx="2856">
                  <c:v>0.50183384938055697</c:v>
                </c:pt>
                <c:pt idx="2857">
                  <c:v>0.533779592936797</c:v>
                </c:pt>
                <c:pt idx="2858">
                  <c:v>0.564610617554688</c:v>
                </c:pt>
                <c:pt idx="2859">
                  <c:v>0.50961255276515505</c:v>
                </c:pt>
                <c:pt idx="2860">
                  <c:v>0.56471893418157304</c:v>
                </c:pt>
                <c:pt idx="2861">
                  <c:v>0.48180833059871087</c:v>
                </c:pt>
                <c:pt idx="2862">
                  <c:v>0.53972529616319698</c:v>
                </c:pt>
                <c:pt idx="2863">
                  <c:v>0.50890535885031607</c:v>
                </c:pt>
                <c:pt idx="2864">
                  <c:v>0.56109975221009012</c:v>
                </c:pt>
                <c:pt idx="2865">
                  <c:v>0.53776004307743086</c:v>
                </c:pt>
                <c:pt idx="2866">
                  <c:v>0.54676917991568197</c:v>
                </c:pt>
                <c:pt idx="2867">
                  <c:v>0.47256379778123114</c:v>
                </c:pt>
                <c:pt idx="2868">
                  <c:v>0.49196801915729893</c:v>
                </c:pt>
                <c:pt idx="2869">
                  <c:v>0.55629131987836611</c:v>
                </c:pt>
                <c:pt idx="2870">
                  <c:v>0.5157626316227969</c:v>
                </c:pt>
                <c:pt idx="2871">
                  <c:v>0.50525208820248191</c:v>
                </c:pt>
                <c:pt idx="2872">
                  <c:v>0.48554963403802698</c:v>
                </c:pt>
                <c:pt idx="2873">
                  <c:v>0.51985491018206498</c:v>
                </c:pt>
                <c:pt idx="2874">
                  <c:v>0.53790564234666904</c:v>
                </c:pt>
                <c:pt idx="2875">
                  <c:v>0.52712943375271493</c:v>
                </c:pt>
                <c:pt idx="2876">
                  <c:v>0.54938028977940712</c:v>
                </c:pt>
                <c:pt idx="2877">
                  <c:v>0.55884636072205296</c:v>
                </c:pt>
                <c:pt idx="2878">
                  <c:v>0.51750333384932101</c:v>
                </c:pt>
                <c:pt idx="2879">
                  <c:v>0.47175616084652006</c:v>
                </c:pt>
                <c:pt idx="2880">
                  <c:v>0.50077071294197395</c:v>
                </c:pt>
                <c:pt idx="2881">
                  <c:v>0.49458610423357807</c:v>
                </c:pt>
                <c:pt idx="2882">
                  <c:v>0.49208552262159211</c:v>
                </c:pt>
                <c:pt idx="2883">
                  <c:v>0.53508469355763499</c:v>
                </c:pt>
                <c:pt idx="2884">
                  <c:v>0.51571601191147609</c:v>
                </c:pt>
                <c:pt idx="2885">
                  <c:v>0.56286523911843012</c:v>
                </c:pt>
                <c:pt idx="2886">
                  <c:v>0.54999412543207205</c:v>
                </c:pt>
                <c:pt idx="2887">
                  <c:v>0.50345873054240298</c:v>
                </c:pt>
                <c:pt idx="2888">
                  <c:v>0.53180022967945995</c:v>
                </c:pt>
                <c:pt idx="2889">
                  <c:v>0.54093480149426487</c:v>
                </c:pt>
                <c:pt idx="2890">
                  <c:v>0.4866166411493229</c:v>
                </c:pt>
                <c:pt idx="2891">
                  <c:v>0.53141703376131311</c:v>
                </c:pt>
                <c:pt idx="2892">
                  <c:v>0.51830414646035505</c:v>
                </c:pt>
                <c:pt idx="2893">
                  <c:v>0.53075016874337511</c:v>
                </c:pt>
                <c:pt idx="2894">
                  <c:v>0.5044349171961251</c:v>
                </c:pt>
                <c:pt idx="2895">
                  <c:v>0.49303643976284606</c:v>
                </c:pt>
                <c:pt idx="2896">
                  <c:v>0.49391257081959494</c:v>
                </c:pt>
                <c:pt idx="2897">
                  <c:v>0.51502026766479914</c:v>
                </c:pt>
                <c:pt idx="2898">
                  <c:v>0.51051912349243</c:v>
                </c:pt>
                <c:pt idx="2899">
                  <c:v>0.54240504104696896</c:v>
                </c:pt>
                <c:pt idx="2900">
                  <c:v>0.52281216014265708</c:v>
                </c:pt>
                <c:pt idx="2901">
                  <c:v>0.49378073928596899</c:v>
                </c:pt>
                <c:pt idx="2902">
                  <c:v>0.54048588807267606</c:v>
                </c:pt>
                <c:pt idx="2903">
                  <c:v>0.47532154214964506</c:v>
                </c:pt>
                <c:pt idx="2904">
                  <c:v>0.49485381445821608</c:v>
                </c:pt>
                <c:pt idx="2905">
                  <c:v>0.480258746403047</c:v>
                </c:pt>
                <c:pt idx="2906">
                  <c:v>0.52788903028504597</c:v>
                </c:pt>
                <c:pt idx="2907">
                  <c:v>0.50959754713817706</c:v>
                </c:pt>
                <c:pt idx="2908">
                  <c:v>0.49298515993776393</c:v>
                </c:pt>
                <c:pt idx="2909">
                  <c:v>0.50454695927109205</c:v>
                </c:pt>
                <c:pt idx="2910">
                  <c:v>0.5301281322498741</c:v>
                </c:pt>
                <c:pt idx="2911">
                  <c:v>0.47937360378711413</c:v>
                </c:pt>
                <c:pt idx="2912">
                  <c:v>0.51403508085061189</c:v>
                </c:pt>
                <c:pt idx="2913">
                  <c:v>0.56040424739598294</c:v>
                </c:pt>
                <c:pt idx="2914">
                  <c:v>0.54790047277722709</c:v>
                </c:pt>
                <c:pt idx="2915">
                  <c:v>0.491157424630562</c:v>
                </c:pt>
                <c:pt idx="2916">
                  <c:v>0.52848113537945596</c:v>
                </c:pt>
                <c:pt idx="2917">
                  <c:v>0.44677257742404697</c:v>
                </c:pt>
                <c:pt idx="2918">
                  <c:v>0.52782419770362599</c:v>
                </c:pt>
                <c:pt idx="2919">
                  <c:v>0.4927789558037089</c:v>
                </c:pt>
                <c:pt idx="2920">
                  <c:v>0.47220029062030089</c:v>
                </c:pt>
                <c:pt idx="2921">
                  <c:v>0.542766415743135</c:v>
                </c:pt>
                <c:pt idx="2922">
                  <c:v>0.50642477824738097</c:v>
                </c:pt>
                <c:pt idx="2923">
                  <c:v>0.55640321709488294</c:v>
                </c:pt>
                <c:pt idx="2924">
                  <c:v>0.53032688424635399</c:v>
                </c:pt>
                <c:pt idx="2925">
                  <c:v>0.59969084292925301</c:v>
                </c:pt>
                <c:pt idx="2926">
                  <c:v>0.5677686072891539</c:v>
                </c:pt>
                <c:pt idx="2927">
                  <c:v>0.55646204233096908</c:v>
                </c:pt>
                <c:pt idx="2928">
                  <c:v>0.52125403853319907</c:v>
                </c:pt>
                <c:pt idx="2929">
                  <c:v>0.53356408322108695</c:v>
                </c:pt>
                <c:pt idx="2930">
                  <c:v>0.50936468960884207</c:v>
                </c:pt>
                <c:pt idx="2931">
                  <c:v>0.48629145101711391</c:v>
                </c:pt>
                <c:pt idx="2932">
                  <c:v>0.51634383663560712</c:v>
                </c:pt>
                <c:pt idx="2933">
                  <c:v>0.51181057031370791</c:v>
                </c:pt>
                <c:pt idx="2934">
                  <c:v>0.50928821717954198</c:v>
                </c:pt>
                <c:pt idx="2935">
                  <c:v>0.52381801132487693</c:v>
                </c:pt>
                <c:pt idx="2936">
                  <c:v>0.56258199661817399</c:v>
                </c:pt>
                <c:pt idx="2937">
                  <c:v>0.5404961573019369</c:v>
                </c:pt>
                <c:pt idx="2938">
                  <c:v>0.46522127906762112</c:v>
                </c:pt>
                <c:pt idx="2939">
                  <c:v>0.53643497962003606</c:v>
                </c:pt>
                <c:pt idx="2940">
                  <c:v>0.50052078315940407</c:v>
                </c:pt>
                <c:pt idx="2941">
                  <c:v>0.51168135884725197</c:v>
                </c:pt>
                <c:pt idx="2942">
                  <c:v>0.503002804628366</c:v>
                </c:pt>
                <c:pt idx="2943">
                  <c:v>0.51937919752083994</c:v>
                </c:pt>
                <c:pt idx="2944">
                  <c:v>0.47515442045560596</c:v>
                </c:pt>
                <c:pt idx="2945">
                  <c:v>0.555089963664126</c:v>
                </c:pt>
                <c:pt idx="2946">
                  <c:v>0.48733336136465488</c:v>
                </c:pt>
                <c:pt idx="2947">
                  <c:v>0.48788764100413795</c:v>
                </c:pt>
                <c:pt idx="2948">
                  <c:v>0.47280566800618395</c:v>
                </c:pt>
                <c:pt idx="2949">
                  <c:v>0.56887233994311193</c:v>
                </c:pt>
                <c:pt idx="2950">
                  <c:v>0.52817160965709098</c:v>
                </c:pt>
                <c:pt idx="2951">
                  <c:v>0.5007408156342541</c:v>
                </c:pt>
                <c:pt idx="2952">
                  <c:v>0.59310395656238701</c:v>
                </c:pt>
                <c:pt idx="2953">
                  <c:v>0.46861137888292403</c:v>
                </c:pt>
                <c:pt idx="2954">
                  <c:v>0.547628713986268</c:v>
                </c:pt>
                <c:pt idx="2955">
                  <c:v>0.52753800976396192</c:v>
                </c:pt>
                <c:pt idx="2956">
                  <c:v>0.53524327902255597</c:v>
                </c:pt>
                <c:pt idx="2957">
                  <c:v>0.52522862675451509</c:v>
                </c:pt>
                <c:pt idx="2958">
                  <c:v>0.44924626743729701</c:v>
                </c:pt>
                <c:pt idx="2959">
                  <c:v>0.48190700400564401</c:v>
                </c:pt>
                <c:pt idx="2960">
                  <c:v>0.52261811884508402</c:v>
                </c:pt>
                <c:pt idx="2961">
                  <c:v>0.47649134941864602</c:v>
                </c:pt>
                <c:pt idx="2962">
                  <c:v>0.51800642285514309</c:v>
                </c:pt>
                <c:pt idx="2963">
                  <c:v>0.54332716968334793</c:v>
                </c:pt>
                <c:pt idx="2964">
                  <c:v>0.4677000960567339</c:v>
                </c:pt>
                <c:pt idx="2965">
                  <c:v>0.50073216202375304</c:v>
                </c:pt>
                <c:pt idx="2966">
                  <c:v>0.54289384770476801</c:v>
                </c:pt>
                <c:pt idx="2967">
                  <c:v>0.49666217089110798</c:v>
                </c:pt>
                <c:pt idx="2968">
                  <c:v>0.49570522738885703</c:v>
                </c:pt>
                <c:pt idx="2969">
                  <c:v>0.49693514200655398</c:v>
                </c:pt>
                <c:pt idx="2970">
                  <c:v>0.54404017639596403</c:v>
                </c:pt>
                <c:pt idx="2971">
                  <c:v>0.50632749328104298</c:v>
                </c:pt>
                <c:pt idx="2972">
                  <c:v>0.54323182386020108</c:v>
                </c:pt>
                <c:pt idx="2973">
                  <c:v>0.49135574719845299</c:v>
                </c:pt>
                <c:pt idx="2974">
                  <c:v>0.46132060213235593</c:v>
                </c:pt>
                <c:pt idx="2975">
                  <c:v>0.51220763523730106</c:v>
                </c:pt>
                <c:pt idx="2976">
                  <c:v>0.51301918522404999</c:v>
                </c:pt>
                <c:pt idx="2977">
                  <c:v>0.51818426806899498</c:v>
                </c:pt>
                <c:pt idx="2978">
                  <c:v>0.53007459448466998</c:v>
                </c:pt>
                <c:pt idx="2979">
                  <c:v>0.50676306828027995</c:v>
                </c:pt>
                <c:pt idx="2980">
                  <c:v>0.55387270881034589</c:v>
                </c:pt>
                <c:pt idx="2981">
                  <c:v>0.5380863943246641</c:v>
                </c:pt>
                <c:pt idx="2982">
                  <c:v>0.54401674663922894</c:v>
                </c:pt>
                <c:pt idx="2983">
                  <c:v>0.493371133485345</c:v>
                </c:pt>
                <c:pt idx="2984">
                  <c:v>0.52252415246655504</c:v>
                </c:pt>
                <c:pt idx="2985">
                  <c:v>0.51336166650500203</c:v>
                </c:pt>
                <c:pt idx="2986">
                  <c:v>0.50790747381261103</c:v>
                </c:pt>
                <c:pt idx="2987">
                  <c:v>0.48330304435876992</c:v>
                </c:pt>
                <c:pt idx="2988">
                  <c:v>0.54439866538807702</c:v>
                </c:pt>
                <c:pt idx="2989">
                  <c:v>0.54663097337061595</c:v>
                </c:pt>
                <c:pt idx="2990">
                  <c:v>0.51922027947758698</c:v>
                </c:pt>
                <c:pt idx="2991">
                  <c:v>0.49487046174843796</c:v>
                </c:pt>
                <c:pt idx="2992">
                  <c:v>0.538626275548031</c:v>
                </c:pt>
                <c:pt idx="2993">
                  <c:v>0.47157749687842998</c:v>
                </c:pt>
                <c:pt idx="2994">
                  <c:v>0.48114629035825596</c:v>
                </c:pt>
                <c:pt idx="2995">
                  <c:v>0.51966638598147497</c:v>
                </c:pt>
                <c:pt idx="2996">
                  <c:v>0.54997215495679985</c:v>
                </c:pt>
                <c:pt idx="2997">
                  <c:v>0.52169094674002692</c:v>
                </c:pt>
                <c:pt idx="2998">
                  <c:v>0.50001142826283396</c:v>
                </c:pt>
                <c:pt idx="2999">
                  <c:v>0.53937457945434608</c:v>
                </c:pt>
                <c:pt idx="3000">
                  <c:v>0.49220535621309092</c:v>
                </c:pt>
                <c:pt idx="3001">
                  <c:v>0.558121600764513</c:v>
                </c:pt>
                <c:pt idx="3002">
                  <c:v>0.47726808218890304</c:v>
                </c:pt>
                <c:pt idx="3003">
                  <c:v>0.49642545889606593</c:v>
                </c:pt>
                <c:pt idx="3004">
                  <c:v>0.48753224390899808</c:v>
                </c:pt>
                <c:pt idx="3005">
                  <c:v>0.54897372446471804</c:v>
                </c:pt>
                <c:pt idx="3006">
                  <c:v>0.414778843912748</c:v>
                </c:pt>
                <c:pt idx="3007">
                  <c:v>0.57412949805975899</c:v>
                </c:pt>
                <c:pt idx="3008">
                  <c:v>0.53128644157285609</c:v>
                </c:pt>
                <c:pt idx="3009">
                  <c:v>0.561184182544198</c:v>
                </c:pt>
                <c:pt idx="3010">
                  <c:v>0.47013020175005005</c:v>
                </c:pt>
                <c:pt idx="3011">
                  <c:v>0.53935435142499688</c:v>
                </c:pt>
                <c:pt idx="3012">
                  <c:v>0.54198540963101705</c:v>
                </c:pt>
                <c:pt idx="3013">
                  <c:v>0.55975239039164704</c:v>
                </c:pt>
                <c:pt idx="3014">
                  <c:v>0.528805199492559</c:v>
                </c:pt>
                <c:pt idx="3015">
                  <c:v>0.51069777770913805</c:v>
                </c:pt>
                <c:pt idx="3016">
                  <c:v>0.5235459271983679</c:v>
                </c:pt>
                <c:pt idx="3017">
                  <c:v>0.47750835031088501</c:v>
                </c:pt>
                <c:pt idx="3018">
                  <c:v>0.51837487055487397</c:v>
                </c:pt>
                <c:pt idx="3019">
                  <c:v>0.54345602773894697</c:v>
                </c:pt>
                <c:pt idx="3020">
                  <c:v>0.49742764223661096</c:v>
                </c:pt>
                <c:pt idx="3021">
                  <c:v>0.50812044799471989</c:v>
                </c:pt>
                <c:pt idx="3022">
                  <c:v>0.49157739859809002</c:v>
                </c:pt>
                <c:pt idx="3023">
                  <c:v>0.51171811948356605</c:v>
                </c:pt>
                <c:pt idx="3024">
                  <c:v>0.52381992621894502</c:v>
                </c:pt>
                <c:pt idx="3025">
                  <c:v>0.50544076239748692</c:v>
                </c:pt>
                <c:pt idx="3026">
                  <c:v>0.55550637761051214</c:v>
                </c:pt>
                <c:pt idx="3027">
                  <c:v>0.51247462547326905</c:v>
                </c:pt>
                <c:pt idx="3028">
                  <c:v>0.50156551371488589</c:v>
                </c:pt>
                <c:pt idx="3029">
                  <c:v>0.56580553368959585</c:v>
                </c:pt>
                <c:pt idx="3030">
                  <c:v>0.53914559102314308</c:v>
                </c:pt>
                <c:pt idx="3031">
                  <c:v>0.50958407443760589</c:v>
                </c:pt>
                <c:pt idx="3032">
                  <c:v>0.56219734823626899</c:v>
                </c:pt>
                <c:pt idx="3033">
                  <c:v>0.52098664643063908</c:v>
                </c:pt>
                <c:pt idx="3034">
                  <c:v>0.49892173832605691</c:v>
                </c:pt>
                <c:pt idx="3035">
                  <c:v>0.49888324301355413</c:v>
                </c:pt>
                <c:pt idx="3036">
                  <c:v>0.4743176528497659</c:v>
                </c:pt>
                <c:pt idx="3037">
                  <c:v>0.56439819625420506</c:v>
                </c:pt>
                <c:pt idx="3038">
                  <c:v>0.50069198843897411</c:v>
                </c:pt>
                <c:pt idx="3039">
                  <c:v>0.55850374729257302</c:v>
                </c:pt>
                <c:pt idx="3040">
                  <c:v>0.55295247189430008</c:v>
                </c:pt>
                <c:pt idx="3041">
                  <c:v>0.51738319847468295</c:v>
                </c:pt>
                <c:pt idx="3042">
                  <c:v>0.54875428243414504</c:v>
                </c:pt>
                <c:pt idx="3043">
                  <c:v>0.500464281169817</c:v>
                </c:pt>
                <c:pt idx="3044">
                  <c:v>0.52028285598645496</c:v>
                </c:pt>
                <c:pt idx="3045">
                  <c:v>0.48750128674168003</c:v>
                </c:pt>
                <c:pt idx="3046">
                  <c:v>0.50697135309521901</c:v>
                </c:pt>
                <c:pt idx="3047">
                  <c:v>0.51713360415543208</c:v>
                </c:pt>
                <c:pt idx="3048">
                  <c:v>0.50956234786669696</c:v>
                </c:pt>
                <c:pt idx="3049">
                  <c:v>0.46051871841123204</c:v>
                </c:pt>
                <c:pt idx="3050">
                  <c:v>0.51944084580008609</c:v>
                </c:pt>
                <c:pt idx="3051">
                  <c:v>0.47443890610942507</c:v>
                </c:pt>
                <c:pt idx="3052">
                  <c:v>0.42688619369051994</c:v>
                </c:pt>
                <c:pt idx="3053">
                  <c:v>0.48077049611982692</c:v>
                </c:pt>
                <c:pt idx="3054">
                  <c:v>0.46671518542832613</c:v>
                </c:pt>
                <c:pt idx="3055">
                  <c:v>0.43034636351110889</c:v>
                </c:pt>
                <c:pt idx="3056">
                  <c:v>0.51572948770847193</c:v>
                </c:pt>
                <c:pt idx="3057">
                  <c:v>0.51755134728728602</c:v>
                </c:pt>
                <c:pt idx="3058">
                  <c:v>0.53161374056260291</c:v>
                </c:pt>
                <c:pt idx="3059">
                  <c:v>0.47610842158396893</c:v>
                </c:pt>
                <c:pt idx="3060">
                  <c:v>0.52115439993860202</c:v>
                </c:pt>
                <c:pt idx="3061">
                  <c:v>0.51262846145202112</c:v>
                </c:pt>
                <c:pt idx="3062">
                  <c:v>0.50125307656690388</c:v>
                </c:pt>
                <c:pt idx="3063">
                  <c:v>0.53174167375005998</c:v>
                </c:pt>
                <c:pt idx="3064">
                  <c:v>0.48250375720220906</c:v>
                </c:pt>
                <c:pt idx="3065">
                  <c:v>0.47994098487872905</c:v>
                </c:pt>
                <c:pt idx="3066">
                  <c:v>0.55526566834008695</c:v>
                </c:pt>
                <c:pt idx="3067">
                  <c:v>0.46815040882189585</c:v>
                </c:pt>
                <c:pt idx="3068">
                  <c:v>0.51241583513964206</c:v>
                </c:pt>
                <c:pt idx="3069">
                  <c:v>0.53296059507881599</c:v>
                </c:pt>
                <c:pt idx="3070">
                  <c:v>0.48738295006519194</c:v>
                </c:pt>
                <c:pt idx="3071">
                  <c:v>0.508221708478512</c:v>
                </c:pt>
                <c:pt idx="3072">
                  <c:v>0.51495821865823299</c:v>
                </c:pt>
                <c:pt idx="3073">
                  <c:v>0.49124757603517699</c:v>
                </c:pt>
                <c:pt idx="3074">
                  <c:v>0.59089865831431099</c:v>
                </c:pt>
                <c:pt idx="3075">
                  <c:v>0.532289990847571</c:v>
                </c:pt>
                <c:pt idx="3076">
                  <c:v>0.45761670352114414</c:v>
                </c:pt>
                <c:pt idx="3077">
                  <c:v>0.52409821358755904</c:v>
                </c:pt>
                <c:pt idx="3078">
                  <c:v>0.50670644845911605</c:v>
                </c:pt>
                <c:pt idx="3079">
                  <c:v>0.50378922944577598</c:v>
                </c:pt>
                <c:pt idx="3080">
                  <c:v>0.59868478191918206</c:v>
                </c:pt>
                <c:pt idx="3081">
                  <c:v>0.54761988092197411</c:v>
                </c:pt>
                <c:pt idx="3082">
                  <c:v>0.51097787905931691</c:v>
                </c:pt>
                <c:pt idx="3083">
                  <c:v>0.53684485653233804</c:v>
                </c:pt>
                <c:pt idx="3084">
                  <c:v>0.48827937981235892</c:v>
                </c:pt>
                <c:pt idx="3085">
                  <c:v>0.51568835878070296</c:v>
                </c:pt>
                <c:pt idx="3086">
                  <c:v>0.48235425798045595</c:v>
                </c:pt>
                <c:pt idx="3087">
                  <c:v>0.51193578062677902</c:v>
                </c:pt>
                <c:pt idx="3088">
                  <c:v>0.51795026802499788</c:v>
                </c:pt>
                <c:pt idx="3089">
                  <c:v>0.557485881386793</c:v>
                </c:pt>
                <c:pt idx="3090">
                  <c:v>0.54405790146921196</c:v>
                </c:pt>
                <c:pt idx="3091">
                  <c:v>0.48882558880055993</c:v>
                </c:pt>
                <c:pt idx="3092">
                  <c:v>0.52852242431558205</c:v>
                </c:pt>
                <c:pt idx="3093">
                  <c:v>0.54558791257409689</c:v>
                </c:pt>
                <c:pt idx="3094">
                  <c:v>0.46703494131802203</c:v>
                </c:pt>
                <c:pt idx="3095">
                  <c:v>0.52206698717253708</c:v>
                </c:pt>
                <c:pt idx="3096">
                  <c:v>0.52021308982424597</c:v>
                </c:pt>
                <c:pt idx="3097">
                  <c:v>0.55001991855065002</c:v>
                </c:pt>
                <c:pt idx="3098">
                  <c:v>0.49415694882240002</c:v>
                </c:pt>
                <c:pt idx="3099">
                  <c:v>0.49746092051069901</c:v>
                </c:pt>
                <c:pt idx="3100">
                  <c:v>0.55489606392998303</c:v>
                </c:pt>
                <c:pt idx="3101">
                  <c:v>0.53932989616111493</c:v>
                </c:pt>
                <c:pt idx="3102">
                  <c:v>0.53754245825507108</c:v>
                </c:pt>
                <c:pt idx="3103">
                  <c:v>0.50800373029562906</c:v>
                </c:pt>
                <c:pt idx="3104">
                  <c:v>0.51165040337847301</c:v>
                </c:pt>
                <c:pt idx="3105">
                  <c:v>0.50367099836279305</c:v>
                </c:pt>
                <c:pt idx="3106">
                  <c:v>0.47083491501791597</c:v>
                </c:pt>
                <c:pt idx="3107">
                  <c:v>0.53445470187837507</c:v>
                </c:pt>
                <c:pt idx="3108">
                  <c:v>0.49671298101899908</c:v>
                </c:pt>
                <c:pt idx="3109">
                  <c:v>0.52539655382755002</c:v>
                </c:pt>
                <c:pt idx="3110">
                  <c:v>0.53500861281803491</c:v>
                </c:pt>
                <c:pt idx="3111">
                  <c:v>0.50155514260951706</c:v>
                </c:pt>
                <c:pt idx="3112">
                  <c:v>0.54015558308474299</c:v>
                </c:pt>
                <c:pt idx="3113">
                  <c:v>0.50483759987810695</c:v>
                </c:pt>
                <c:pt idx="3114">
                  <c:v>0.56652860129120108</c:v>
                </c:pt>
                <c:pt idx="3115">
                  <c:v>0.52601812852752605</c:v>
                </c:pt>
                <c:pt idx="3116">
                  <c:v>0.54473632357947799</c:v>
                </c:pt>
                <c:pt idx="3117">
                  <c:v>0.51359487524004388</c:v>
                </c:pt>
                <c:pt idx="3118">
                  <c:v>0.50808667844495892</c:v>
                </c:pt>
                <c:pt idx="3119">
                  <c:v>0.57304839110525996</c:v>
                </c:pt>
                <c:pt idx="3120">
                  <c:v>0.49115799988321107</c:v>
                </c:pt>
                <c:pt idx="3121">
                  <c:v>0.5546882899596689</c:v>
                </c:pt>
                <c:pt idx="3122">
                  <c:v>0.51946176848307601</c:v>
                </c:pt>
                <c:pt idx="3123">
                  <c:v>0.5437651017611721</c:v>
                </c:pt>
                <c:pt idx="3124">
                  <c:v>0.53914855430195208</c:v>
                </c:pt>
                <c:pt idx="3125">
                  <c:v>0.56090544347749005</c:v>
                </c:pt>
                <c:pt idx="3126">
                  <c:v>0.50499107165198309</c:v>
                </c:pt>
                <c:pt idx="3127">
                  <c:v>0.44531553479147301</c:v>
                </c:pt>
                <c:pt idx="3128">
                  <c:v>0.47564295589314798</c:v>
                </c:pt>
                <c:pt idx="3129">
                  <c:v>0.52028376552944788</c:v>
                </c:pt>
                <c:pt idx="3130">
                  <c:v>0.52478418771468804</c:v>
                </c:pt>
                <c:pt idx="3131">
                  <c:v>0.48626513450652298</c:v>
                </c:pt>
                <c:pt idx="3132">
                  <c:v>0.50767720828326801</c:v>
                </c:pt>
                <c:pt idx="3133">
                  <c:v>0.5285300541852721</c:v>
                </c:pt>
                <c:pt idx="3134">
                  <c:v>0.54647305765553711</c:v>
                </c:pt>
                <c:pt idx="3135">
                  <c:v>0.54170468271188188</c:v>
                </c:pt>
                <c:pt idx="3136">
                  <c:v>0.54264235868686295</c:v>
                </c:pt>
                <c:pt idx="3137">
                  <c:v>0.56588712360676996</c:v>
                </c:pt>
                <c:pt idx="3138">
                  <c:v>0.48987562738291002</c:v>
                </c:pt>
                <c:pt idx="3139">
                  <c:v>0.45251377018763705</c:v>
                </c:pt>
                <c:pt idx="3140">
                  <c:v>0.48953476657357997</c:v>
                </c:pt>
                <c:pt idx="3141">
                  <c:v>0.49136811325273899</c:v>
                </c:pt>
                <c:pt idx="3142">
                  <c:v>0.4613476779305461</c:v>
                </c:pt>
                <c:pt idx="3143">
                  <c:v>0.51304497275451499</c:v>
                </c:pt>
                <c:pt idx="3144">
                  <c:v>0.5145366482681959</c:v>
                </c:pt>
                <c:pt idx="3145">
                  <c:v>0.52709060544185093</c:v>
                </c:pt>
                <c:pt idx="3146">
                  <c:v>0.51738942859923087</c:v>
                </c:pt>
                <c:pt idx="3147">
                  <c:v>0.52185055151617299</c:v>
                </c:pt>
                <c:pt idx="3148">
                  <c:v>0.51044402576441494</c:v>
                </c:pt>
                <c:pt idx="3149">
                  <c:v>0.48202016497160494</c:v>
                </c:pt>
                <c:pt idx="3150">
                  <c:v>0.48165955609927491</c:v>
                </c:pt>
                <c:pt idx="3151">
                  <c:v>0.48764938082672216</c:v>
                </c:pt>
                <c:pt idx="3152">
                  <c:v>0.54935444652234</c:v>
                </c:pt>
                <c:pt idx="3153">
                  <c:v>0.55269909051038513</c:v>
                </c:pt>
                <c:pt idx="3154">
                  <c:v>0.50699372813881693</c:v>
                </c:pt>
                <c:pt idx="3155">
                  <c:v>0.51075180960026401</c:v>
                </c:pt>
                <c:pt idx="3156">
                  <c:v>0.53974185877527392</c:v>
                </c:pt>
                <c:pt idx="3157">
                  <c:v>0.49156707280418399</c:v>
                </c:pt>
                <c:pt idx="3158">
                  <c:v>0.51560994981768893</c:v>
                </c:pt>
                <c:pt idx="3159">
                  <c:v>0.55426729656460805</c:v>
                </c:pt>
                <c:pt idx="3160">
                  <c:v>0.57016090627064897</c:v>
                </c:pt>
                <c:pt idx="3161">
                  <c:v>0.53017474232362205</c:v>
                </c:pt>
                <c:pt idx="3162">
                  <c:v>0.52876692421817295</c:v>
                </c:pt>
                <c:pt idx="3163">
                  <c:v>0.55801530679176192</c:v>
                </c:pt>
                <c:pt idx="3164">
                  <c:v>0.51816358505415905</c:v>
                </c:pt>
                <c:pt idx="3165">
                  <c:v>0.51801975524949506</c:v>
                </c:pt>
                <c:pt idx="3166">
                  <c:v>0.49687340448293904</c:v>
                </c:pt>
                <c:pt idx="3167">
                  <c:v>0.50758676724653495</c:v>
                </c:pt>
                <c:pt idx="3168">
                  <c:v>0.51925675878731403</c:v>
                </c:pt>
                <c:pt idx="3169">
                  <c:v>0.46662475245674584</c:v>
                </c:pt>
                <c:pt idx="3170">
                  <c:v>0.50613444400446994</c:v>
                </c:pt>
                <c:pt idx="3171">
                  <c:v>0.553998507882002</c:v>
                </c:pt>
                <c:pt idx="3172">
                  <c:v>0.51507990203601806</c:v>
                </c:pt>
                <c:pt idx="3173">
                  <c:v>0.51293492938345386</c:v>
                </c:pt>
                <c:pt idx="3174">
                  <c:v>0.45382262274769802</c:v>
                </c:pt>
                <c:pt idx="3175">
                  <c:v>0.51503135200567907</c:v>
                </c:pt>
                <c:pt idx="3176">
                  <c:v>0.47045846577247707</c:v>
                </c:pt>
                <c:pt idx="3177">
                  <c:v>0.50821965288845394</c:v>
                </c:pt>
                <c:pt idx="3178">
                  <c:v>0.52396931640054201</c:v>
                </c:pt>
                <c:pt idx="3179">
                  <c:v>0.52128926671816989</c:v>
                </c:pt>
                <c:pt idx="3180">
                  <c:v>0.54973727459346411</c:v>
                </c:pt>
                <c:pt idx="3181">
                  <c:v>0.55948586136503209</c:v>
                </c:pt>
                <c:pt idx="3182">
                  <c:v>0.52484386164974894</c:v>
                </c:pt>
                <c:pt idx="3183">
                  <c:v>0.51732871104364397</c:v>
                </c:pt>
                <c:pt idx="3184">
                  <c:v>0.49407089774754398</c:v>
                </c:pt>
                <c:pt idx="3185">
                  <c:v>0.50059884351114503</c:v>
                </c:pt>
                <c:pt idx="3186">
                  <c:v>0.56010657978225598</c:v>
                </c:pt>
                <c:pt idx="3187">
                  <c:v>0.55002119821779005</c:v>
                </c:pt>
                <c:pt idx="3188">
                  <c:v>0.471106121038119</c:v>
                </c:pt>
                <c:pt idx="3189">
                  <c:v>0.52690923067244599</c:v>
                </c:pt>
                <c:pt idx="3190">
                  <c:v>0.49626096645483786</c:v>
                </c:pt>
                <c:pt idx="3191">
                  <c:v>0.54354652000332293</c:v>
                </c:pt>
                <c:pt idx="3192">
                  <c:v>0.55056918080710204</c:v>
                </c:pt>
                <c:pt idx="3193">
                  <c:v>0.52999433525610506</c:v>
                </c:pt>
                <c:pt idx="3194">
                  <c:v>0.51094047046247504</c:v>
                </c:pt>
                <c:pt idx="3195">
                  <c:v>0.55083708459877001</c:v>
                </c:pt>
                <c:pt idx="3196">
                  <c:v>0.51623177992072</c:v>
                </c:pt>
                <c:pt idx="3197">
                  <c:v>0.49039765953246106</c:v>
                </c:pt>
                <c:pt idx="3198">
                  <c:v>0.51973658644765697</c:v>
                </c:pt>
                <c:pt idx="3199">
                  <c:v>0.49771064713106894</c:v>
                </c:pt>
                <c:pt idx="3200">
                  <c:v>0.52086886911099706</c:v>
                </c:pt>
                <c:pt idx="3201">
                  <c:v>0.4896086234724959</c:v>
                </c:pt>
                <c:pt idx="3202">
                  <c:v>0.52932771650120902</c:v>
                </c:pt>
                <c:pt idx="3203">
                  <c:v>0.50510719985585595</c:v>
                </c:pt>
                <c:pt idx="3204">
                  <c:v>0.55918355467081104</c:v>
                </c:pt>
                <c:pt idx="3205">
                  <c:v>0.55343084545632304</c:v>
                </c:pt>
                <c:pt idx="3206">
                  <c:v>0.50600339554330309</c:v>
                </c:pt>
                <c:pt idx="3207">
                  <c:v>0.51007891206972411</c:v>
                </c:pt>
                <c:pt idx="3208">
                  <c:v>0.51490260179683989</c:v>
                </c:pt>
                <c:pt idx="3209">
                  <c:v>0.52972565815150996</c:v>
                </c:pt>
                <c:pt idx="3210">
                  <c:v>0.49905212203847205</c:v>
                </c:pt>
                <c:pt idx="3211">
                  <c:v>0.49157456856927906</c:v>
                </c:pt>
                <c:pt idx="3212">
                  <c:v>0.55792526961385291</c:v>
                </c:pt>
                <c:pt idx="3213">
                  <c:v>0.49807327528814105</c:v>
                </c:pt>
                <c:pt idx="3214">
                  <c:v>0.52504598579094497</c:v>
                </c:pt>
                <c:pt idx="3215">
                  <c:v>0.52740716188727599</c:v>
                </c:pt>
                <c:pt idx="3216">
                  <c:v>0.46133410250319495</c:v>
                </c:pt>
                <c:pt idx="3217">
                  <c:v>0.47283612326972602</c:v>
                </c:pt>
                <c:pt idx="3218">
                  <c:v>0.53435669180448608</c:v>
                </c:pt>
                <c:pt idx="3219">
                  <c:v>0.53879973087858002</c:v>
                </c:pt>
                <c:pt idx="3220">
                  <c:v>0.52415431652451705</c:v>
                </c:pt>
                <c:pt idx="3221">
                  <c:v>0.52880174209344788</c:v>
                </c:pt>
                <c:pt idx="3222">
                  <c:v>0.576137724632236</c:v>
                </c:pt>
                <c:pt idx="3223">
                  <c:v>0.53520013127061405</c:v>
                </c:pt>
                <c:pt idx="3224">
                  <c:v>0.55353847150125002</c:v>
                </c:pt>
                <c:pt idx="3225">
                  <c:v>0.48812697568790908</c:v>
                </c:pt>
                <c:pt idx="3226">
                  <c:v>0.52063762611455811</c:v>
                </c:pt>
                <c:pt idx="3227">
                  <c:v>0.51014038548265805</c:v>
                </c:pt>
                <c:pt idx="3228">
                  <c:v>0.49857269585341601</c:v>
                </c:pt>
                <c:pt idx="3229">
                  <c:v>0.47577235565097598</c:v>
                </c:pt>
                <c:pt idx="3230">
                  <c:v>0.55958070799326998</c:v>
                </c:pt>
                <c:pt idx="3231">
                  <c:v>0.53723257644227607</c:v>
                </c:pt>
                <c:pt idx="3232">
                  <c:v>0.4701439019876209</c:v>
                </c:pt>
                <c:pt idx="3233">
                  <c:v>0.60664931001062516</c:v>
                </c:pt>
                <c:pt idx="3234">
                  <c:v>0.542182674487383</c:v>
                </c:pt>
                <c:pt idx="3235">
                  <c:v>0.48901670320890511</c:v>
                </c:pt>
                <c:pt idx="3236">
                  <c:v>0.53102437825736515</c:v>
                </c:pt>
                <c:pt idx="3237">
                  <c:v>0.48810841753296808</c:v>
                </c:pt>
                <c:pt idx="3238">
                  <c:v>0.48542326903044597</c:v>
                </c:pt>
                <c:pt idx="3239">
                  <c:v>0.49357783146426892</c:v>
                </c:pt>
                <c:pt idx="3240">
                  <c:v>0.57066604540078303</c:v>
                </c:pt>
                <c:pt idx="3241">
                  <c:v>0.51992416611919801</c:v>
                </c:pt>
                <c:pt idx="3242">
                  <c:v>0.49793335829407304</c:v>
                </c:pt>
                <c:pt idx="3243">
                  <c:v>0.49282398431176899</c:v>
                </c:pt>
                <c:pt idx="3244">
                  <c:v>0.5294639323845679</c:v>
                </c:pt>
                <c:pt idx="3245">
                  <c:v>0.58503654537588512</c:v>
                </c:pt>
                <c:pt idx="3246">
                  <c:v>0.56842854585739011</c:v>
                </c:pt>
                <c:pt idx="3247">
                  <c:v>0.48954350410105696</c:v>
                </c:pt>
                <c:pt idx="3248">
                  <c:v>0.49767499471526999</c:v>
                </c:pt>
                <c:pt idx="3249">
                  <c:v>0.49248549096152006</c:v>
                </c:pt>
                <c:pt idx="3250">
                  <c:v>0.4924452524119961</c:v>
                </c:pt>
                <c:pt idx="3251">
                  <c:v>0.50061379024998087</c:v>
                </c:pt>
                <c:pt idx="3252">
                  <c:v>0.48632861502606095</c:v>
                </c:pt>
                <c:pt idx="3253">
                  <c:v>0.45952667633655098</c:v>
                </c:pt>
                <c:pt idx="3254">
                  <c:v>0.51424029682018191</c:v>
                </c:pt>
                <c:pt idx="3255">
                  <c:v>0.55398282660898401</c:v>
                </c:pt>
                <c:pt idx="3256">
                  <c:v>0.52915096766204406</c:v>
                </c:pt>
                <c:pt idx="3257">
                  <c:v>0.548865111571056</c:v>
                </c:pt>
                <c:pt idx="3258">
                  <c:v>0.4818997249901209</c:v>
                </c:pt>
                <c:pt idx="3259">
                  <c:v>0.48478623785258901</c:v>
                </c:pt>
                <c:pt idx="3260">
                  <c:v>0.47086601303817299</c:v>
                </c:pt>
                <c:pt idx="3261">
                  <c:v>0.4699137744451749</c:v>
                </c:pt>
                <c:pt idx="3262">
                  <c:v>0.46563719280320803</c:v>
                </c:pt>
                <c:pt idx="3263">
                  <c:v>0.53324215802563513</c:v>
                </c:pt>
                <c:pt idx="3264">
                  <c:v>0.49745035364638002</c:v>
                </c:pt>
                <c:pt idx="3265">
                  <c:v>0.52005098916766301</c:v>
                </c:pt>
                <c:pt idx="3266">
                  <c:v>0.49649274798933896</c:v>
                </c:pt>
                <c:pt idx="3267">
                  <c:v>0.48820599164347911</c:v>
                </c:pt>
                <c:pt idx="3268">
                  <c:v>0.50810873904878195</c:v>
                </c:pt>
                <c:pt idx="3269">
                  <c:v>0.52476891499334499</c:v>
                </c:pt>
                <c:pt idx="3270">
                  <c:v>0.55562523579496104</c:v>
                </c:pt>
                <c:pt idx="3271">
                  <c:v>0.48355752364010085</c:v>
                </c:pt>
                <c:pt idx="3272">
                  <c:v>0.56531346191267895</c:v>
                </c:pt>
                <c:pt idx="3273">
                  <c:v>0.53002674964040497</c:v>
                </c:pt>
                <c:pt idx="3274">
                  <c:v>0.49693918977630513</c:v>
                </c:pt>
                <c:pt idx="3275">
                  <c:v>0.49472938780672593</c:v>
                </c:pt>
                <c:pt idx="3276">
                  <c:v>0.51070904881490586</c:v>
                </c:pt>
                <c:pt idx="3277">
                  <c:v>0.50935786071051392</c:v>
                </c:pt>
                <c:pt idx="3278">
                  <c:v>0.50480606198830202</c:v>
                </c:pt>
                <c:pt idx="3279">
                  <c:v>0.51830830096038105</c:v>
                </c:pt>
                <c:pt idx="3280">
                  <c:v>0.487454620573464</c:v>
                </c:pt>
                <c:pt idx="3281">
                  <c:v>0.50478129434492003</c:v>
                </c:pt>
                <c:pt idx="3282">
                  <c:v>0.58151076029923399</c:v>
                </c:pt>
                <c:pt idx="3283">
                  <c:v>0.53904806582065112</c:v>
                </c:pt>
                <c:pt idx="3284">
                  <c:v>0.51556525381744311</c:v>
                </c:pt>
                <c:pt idx="3285">
                  <c:v>0.48597219419303506</c:v>
                </c:pt>
                <c:pt idx="3286">
                  <c:v>0.55447853338532405</c:v>
                </c:pt>
                <c:pt idx="3287">
                  <c:v>0.53629480650987504</c:v>
                </c:pt>
                <c:pt idx="3288">
                  <c:v>0.45871467728137305</c:v>
                </c:pt>
                <c:pt idx="3289">
                  <c:v>0.53543372658961308</c:v>
                </c:pt>
                <c:pt idx="3290">
                  <c:v>0.571783399484315</c:v>
                </c:pt>
                <c:pt idx="3291">
                  <c:v>0.49321747226826107</c:v>
                </c:pt>
                <c:pt idx="3292">
                  <c:v>0.50621795412905113</c:v>
                </c:pt>
                <c:pt idx="3293">
                  <c:v>0.493038401365537</c:v>
                </c:pt>
                <c:pt idx="3294">
                  <c:v>0.56036622955294191</c:v>
                </c:pt>
                <c:pt idx="3295">
                  <c:v>0.50574055429890397</c:v>
                </c:pt>
                <c:pt idx="3296">
                  <c:v>0.52855637911605513</c:v>
                </c:pt>
                <c:pt idx="3297">
                  <c:v>0.56041868234306791</c:v>
                </c:pt>
                <c:pt idx="3298">
                  <c:v>0.53399906757452908</c:v>
                </c:pt>
                <c:pt idx="3299">
                  <c:v>0.50502747349327093</c:v>
                </c:pt>
                <c:pt idx="3300">
                  <c:v>0.54569517331724393</c:v>
                </c:pt>
                <c:pt idx="3301">
                  <c:v>0.48936114663984087</c:v>
                </c:pt>
                <c:pt idx="3302">
                  <c:v>0.50746774566893404</c:v>
                </c:pt>
                <c:pt idx="3303">
                  <c:v>0.51176614664130404</c:v>
                </c:pt>
                <c:pt idx="3304">
                  <c:v>0.52823222754817001</c:v>
                </c:pt>
                <c:pt idx="3305">
                  <c:v>0.52881998610566394</c:v>
                </c:pt>
                <c:pt idx="3306">
                  <c:v>0.48409947592853808</c:v>
                </c:pt>
                <c:pt idx="3307">
                  <c:v>0.54693632065737585</c:v>
                </c:pt>
                <c:pt idx="3308">
                  <c:v>0.54496076503809587</c:v>
                </c:pt>
                <c:pt idx="3309">
                  <c:v>0.52823413348634007</c:v>
                </c:pt>
                <c:pt idx="3310">
                  <c:v>0.49640771122091198</c:v>
                </c:pt>
                <c:pt idx="3311">
                  <c:v>0.44034320584793385</c:v>
                </c:pt>
                <c:pt idx="3312">
                  <c:v>0.49197075185390093</c:v>
                </c:pt>
                <c:pt idx="3313">
                  <c:v>0.49871450491735503</c:v>
                </c:pt>
                <c:pt idx="3314">
                  <c:v>0.50177735442843197</c:v>
                </c:pt>
                <c:pt idx="3315">
                  <c:v>0.5163863634122281</c:v>
                </c:pt>
                <c:pt idx="3316">
                  <c:v>0.51386128360911909</c:v>
                </c:pt>
                <c:pt idx="3317">
                  <c:v>0.55312553377497908</c:v>
                </c:pt>
                <c:pt idx="3318">
                  <c:v>0.53243594925622295</c:v>
                </c:pt>
                <c:pt idx="3319">
                  <c:v>0.4966595203757479</c:v>
                </c:pt>
                <c:pt idx="3320">
                  <c:v>0.45749026972078788</c:v>
                </c:pt>
                <c:pt idx="3321">
                  <c:v>0.55155928090490403</c:v>
                </c:pt>
                <c:pt idx="3322">
                  <c:v>0.56039924225441806</c:v>
                </c:pt>
                <c:pt idx="3323">
                  <c:v>0.54900883496029096</c:v>
                </c:pt>
                <c:pt idx="3324">
                  <c:v>0.46235940208941995</c:v>
                </c:pt>
                <c:pt idx="3325">
                  <c:v>0.53675525206295505</c:v>
                </c:pt>
                <c:pt idx="3326">
                  <c:v>0.55313625876272998</c:v>
                </c:pt>
                <c:pt idx="3327">
                  <c:v>0.52496460726235594</c:v>
                </c:pt>
                <c:pt idx="3328">
                  <c:v>0.52958795139339498</c:v>
                </c:pt>
                <c:pt idx="3329">
                  <c:v>0.5012623849558</c:v>
                </c:pt>
                <c:pt idx="3330">
                  <c:v>0.49176433098672701</c:v>
                </c:pt>
                <c:pt idx="3331">
                  <c:v>0.49878187870623403</c:v>
                </c:pt>
                <c:pt idx="3332">
                  <c:v>0.51157950175572608</c:v>
                </c:pt>
                <c:pt idx="3333">
                  <c:v>0.53379245125944808</c:v>
                </c:pt>
                <c:pt idx="3334">
                  <c:v>0.54641203659382809</c:v>
                </c:pt>
                <c:pt idx="3335">
                  <c:v>0.51229183939811307</c:v>
                </c:pt>
                <c:pt idx="3336">
                  <c:v>0.52154555745462006</c:v>
                </c:pt>
                <c:pt idx="3337">
                  <c:v>0.53895841127311805</c:v>
                </c:pt>
                <c:pt idx="3338">
                  <c:v>0.54862150091736794</c:v>
                </c:pt>
                <c:pt idx="3339">
                  <c:v>0.54185670977183797</c:v>
                </c:pt>
                <c:pt idx="3340">
                  <c:v>0.51652415037456012</c:v>
                </c:pt>
                <c:pt idx="3341">
                  <c:v>0.46061795994623989</c:v>
                </c:pt>
                <c:pt idx="3342">
                  <c:v>0.49732274561344691</c:v>
                </c:pt>
                <c:pt idx="3343">
                  <c:v>0.55449028822720514</c:v>
                </c:pt>
                <c:pt idx="3344">
                  <c:v>0.52933179204383507</c:v>
                </c:pt>
                <c:pt idx="3345">
                  <c:v>0.50835283732275405</c:v>
                </c:pt>
                <c:pt idx="3346">
                  <c:v>0.45779618822563495</c:v>
                </c:pt>
                <c:pt idx="3347">
                  <c:v>0.50473987806127107</c:v>
                </c:pt>
                <c:pt idx="3348">
                  <c:v>0.46467684700215806</c:v>
                </c:pt>
                <c:pt idx="3349">
                  <c:v>0.51151427891135992</c:v>
                </c:pt>
                <c:pt idx="3350">
                  <c:v>0.55744225112910895</c:v>
                </c:pt>
                <c:pt idx="3351">
                  <c:v>0.5028775849758671</c:v>
                </c:pt>
                <c:pt idx="3352">
                  <c:v>0.52277945333714193</c:v>
                </c:pt>
                <c:pt idx="3353">
                  <c:v>0.44341173613872109</c:v>
                </c:pt>
                <c:pt idx="3354">
                  <c:v>0.51726898730057791</c:v>
                </c:pt>
                <c:pt idx="3355">
                  <c:v>0.5516625377628811</c:v>
                </c:pt>
                <c:pt idx="3356">
                  <c:v>0.49364118516331701</c:v>
                </c:pt>
                <c:pt idx="3357">
                  <c:v>0.50553239327835109</c:v>
                </c:pt>
                <c:pt idx="3358">
                  <c:v>0.50347648755655006</c:v>
                </c:pt>
                <c:pt idx="3359">
                  <c:v>0.54168763734888203</c:v>
                </c:pt>
                <c:pt idx="3360">
                  <c:v>0.53968801749525497</c:v>
                </c:pt>
                <c:pt idx="3361">
                  <c:v>0.47345021102970297</c:v>
                </c:pt>
                <c:pt idx="3362">
                  <c:v>0.49469517311854994</c:v>
                </c:pt>
                <c:pt idx="3363">
                  <c:v>0.50864307950836596</c:v>
                </c:pt>
                <c:pt idx="3364">
                  <c:v>0.53680661630003201</c:v>
                </c:pt>
                <c:pt idx="3365">
                  <c:v>0.51046162929656902</c:v>
                </c:pt>
                <c:pt idx="3366">
                  <c:v>0.55742958153004507</c:v>
                </c:pt>
                <c:pt idx="3367">
                  <c:v>0.51400757056171997</c:v>
                </c:pt>
                <c:pt idx="3368">
                  <c:v>0.56419814681884406</c:v>
                </c:pt>
                <c:pt idx="3369">
                  <c:v>0.53729600664285404</c:v>
                </c:pt>
                <c:pt idx="3370">
                  <c:v>0.5423527588467999</c:v>
                </c:pt>
                <c:pt idx="3371">
                  <c:v>0.52912687672376313</c:v>
                </c:pt>
                <c:pt idx="3372">
                  <c:v>0.46153889788713198</c:v>
                </c:pt>
                <c:pt idx="3373">
                  <c:v>0.54684010857054799</c:v>
                </c:pt>
                <c:pt idx="3374">
                  <c:v>0.49875472246103303</c:v>
                </c:pt>
                <c:pt idx="3375">
                  <c:v>0.48571491809426992</c:v>
                </c:pt>
                <c:pt idx="3376">
                  <c:v>0.47440889927946095</c:v>
                </c:pt>
                <c:pt idx="3377">
                  <c:v>0.53016612970832888</c:v>
                </c:pt>
                <c:pt idx="3378">
                  <c:v>0.53211332006747503</c:v>
                </c:pt>
                <c:pt idx="3379">
                  <c:v>0.57900259618454297</c:v>
                </c:pt>
                <c:pt idx="3380">
                  <c:v>0.4674619315437889</c:v>
                </c:pt>
                <c:pt idx="3381">
                  <c:v>0.54095466805577985</c:v>
                </c:pt>
                <c:pt idx="3382">
                  <c:v>0.55313492830441391</c:v>
                </c:pt>
                <c:pt idx="3383">
                  <c:v>0.54915974999245498</c:v>
                </c:pt>
                <c:pt idx="3384">
                  <c:v>0.46293514298156901</c:v>
                </c:pt>
                <c:pt idx="3385">
                  <c:v>0.5271338427214981</c:v>
                </c:pt>
                <c:pt idx="3386">
                  <c:v>0.49498824649555695</c:v>
                </c:pt>
                <c:pt idx="3387">
                  <c:v>0.56153406687887197</c:v>
                </c:pt>
                <c:pt idx="3388">
                  <c:v>0.47898861772261403</c:v>
                </c:pt>
                <c:pt idx="3389">
                  <c:v>0.53900718177349594</c:v>
                </c:pt>
                <c:pt idx="3390">
                  <c:v>0.47004992789745392</c:v>
                </c:pt>
                <c:pt idx="3391">
                  <c:v>0.5233475777249631</c:v>
                </c:pt>
                <c:pt idx="3392">
                  <c:v>0.49945534299512406</c:v>
                </c:pt>
                <c:pt idx="3393">
                  <c:v>0.55521647067592805</c:v>
                </c:pt>
                <c:pt idx="3394">
                  <c:v>0.47537077322793797</c:v>
                </c:pt>
                <c:pt idx="3395">
                  <c:v>0.51988689702340984</c:v>
                </c:pt>
                <c:pt idx="3396">
                  <c:v>0.52579366966834695</c:v>
                </c:pt>
                <c:pt idx="3397">
                  <c:v>0.46551965383231508</c:v>
                </c:pt>
                <c:pt idx="3398">
                  <c:v>0.48636479047120096</c:v>
                </c:pt>
                <c:pt idx="3399">
                  <c:v>0.55549012525654096</c:v>
                </c:pt>
                <c:pt idx="3400">
                  <c:v>0.49177707908880608</c:v>
                </c:pt>
                <c:pt idx="3401">
                  <c:v>0.50684888126984606</c:v>
                </c:pt>
                <c:pt idx="3402">
                  <c:v>0.52176977125794499</c:v>
                </c:pt>
                <c:pt idx="3403">
                  <c:v>0.48836802564065307</c:v>
                </c:pt>
                <c:pt idx="3404">
                  <c:v>0.5753868161072101</c:v>
                </c:pt>
                <c:pt idx="3405">
                  <c:v>0.49228834106532504</c:v>
                </c:pt>
                <c:pt idx="3406">
                  <c:v>0.51325114821162598</c:v>
                </c:pt>
                <c:pt idx="3407">
                  <c:v>0.49817847585103903</c:v>
                </c:pt>
                <c:pt idx="3408">
                  <c:v>0.51582244914444786</c:v>
                </c:pt>
                <c:pt idx="3409">
                  <c:v>0.493883538856417</c:v>
                </c:pt>
                <c:pt idx="3410">
                  <c:v>0.53938330239222798</c:v>
                </c:pt>
                <c:pt idx="3411">
                  <c:v>0.54350346456217991</c:v>
                </c:pt>
                <c:pt idx="3412">
                  <c:v>0.52373943992456296</c:v>
                </c:pt>
                <c:pt idx="3413">
                  <c:v>0.51718799113327207</c:v>
                </c:pt>
                <c:pt idx="3414">
                  <c:v>0.52510379574852795</c:v>
                </c:pt>
                <c:pt idx="3415">
                  <c:v>0.52001060717980807</c:v>
                </c:pt>
                <c:pt idx="3416">
                  <c:v>0.467116734273479</c:v>
                </c:pt>
                <c:pt idx="3417">
                  <c:v>0.440499042612439</c:v>
                </c:pt>
                <c:pt idx="3418">
                  <c:v>0.54492797314631503</c:v>
                </c:pt>
                <c:pt idx="3419">
                  <c:v>0.527230675428079</c:v>
                </c:pt>
                <c:pt idx="3420">
                  <c:v>0.52461189656367302</c:v>
                </c:pt>
                <c:pt idx="3421">
                  <c:v>0.55420141187932004</c:v>
                </c:pt>
                <c:pt idx="3422">
                  <c:v>0.48389573508070405</c:v>
                </c:pt>
                <c:pt idx="3423">
                  <c:v>0.50782022645475899</c:v>
                </c:pt>
                <c:pt idx="3424">
                  <c:v>0.55735426652998687</c:v>
                </c:pt>
                <c:pt idx="3425">
                  <c:v>0.53391033315391601</c:v>
                </c:pt>
                <c:pt idx="3426">
                  <c:v>0.46086949050546699</c:v>
                </c:pt>
                <c:pt idx="3427">
                  <c:v>0.46994068062539796</c:v>
                </c:pt>
                <c:pt idx="3428">
                  <c:v>0.43501054870545108</c:v>
                </c:pt>
                <c:pt idx="3429">
                  <c:v>0.56182798169064185</c:v>
                </c:pt>
                <c:pt idx="3430">
                  <c:v>0.54732866041881301</c:v>
                </c:pt>
                <c:pt idx="3431">
                  <c:v>0.51871828332509295</c:v>
                </c:pt>
                <c:pt idx="3432">
                  <c:v>0.53779369427769685</c:v>
                </c:pt>
                <c:pt idx="3433">
                  <c:v>0.51287588241923499</c:v>
                </c:pt>
                <c:pt idx="3434">
                  <c:v>0.56892277820220294</c:v>
                </c:pt>
                <c:pt idx="3435">
                  <c:v>0.50286606229825193</c:v>
                </c:pt>
                <c:pt idx="3436">
                  <c:v>0.551564825297156</c:v>
                </c:pt>
                <c:pt idx="3437">
                  <c:v>0.54130136180598709</c:v>
                </c:pt>
                <c:pt idx="3438">
                  <c:v>0.50490408508047102</c:v>
                </c:pt>
                <c:pt idx="3439">
                  <c:v>0.51155440976129696</c:v>
                </c:pt>
                <c:pt idx="3440">
                  <c:v>0.48265647221223706</c:v>
                </c:pt>
                <c:pt idx="3441">
                  <c:v>0.53464409351315301</c:v>
                </c:pt>
                <c:pt idx="3442">
                  <c:v>0.51696839567102704</c:v>
                </c:pt>
                <c:pt idx="3443">
                  <c:v>0.542702286586908</c:v>
                </c:pt>
                <c:pt idx="3444">
                  <c:v>0.51495443622696813</c:v>
                </c:pt>
                <c:pt idx="3445">
                  <c:v>0.56877757886723401</c:v>
                </c:pt>
                <c:pt idx="3446">
                  <c:v>0.52209521097070999</c:v>
                </c:pt>
                <c:pt idx="3447">
                  <c:v>0.50292216074027096</c:v>
                </c:pt>
                <c:pt idx="3448">
                  <c:v>0.51387105256915611</c:v>
                </c:pt>
                <c:pt idx="3449">
                  <c:v>0.53269529910439695</c:v>
                </c:pt>
                <c:pt idx="3450">
                  <c:v>0.52516124883794291</c:v>
                </c:pt>
                <c:pt idx="3451">
                  <c:v>0.55249848600938201</c:v>
                </c:pt>
                <c:pt idx="3452">
                  <c:v>0.548714704086949</c:v>
                </c:pt>
                <c:pt idx="3453">
                  <c:v>0.53377241890915905</c:v>
                </c:pt>
                <c:pt idx="3454">
                  <c:v>0.47169752434013501</c:v>
                </c:pt>
                <c:pt idx="3455">
                  <c:v>0.52976219487209908</c:v>
                </c:pt>
                <c:pt idx="3456">
                  <c:v>0.46983095012181308</c:v>
                </c:pt>
                <c:pt idx="3457">
                  <c:v>0.50087619596052313</c:v>
                </c:pt>
                <c:pt idx="3458">
                  <c:v>0.47588741197907292</c:v>
                </c:pt>
                <c:pt idx="3459">
                  <c:v>0.48314275122482897</c:v>
                </c:pt>
                <c:pt idx="3460">
                  <c:v>0.54237084321889506</c:v>
                </c:pt>
                <c:pt idx="3461">
                  <c:v>0.48611148411584904</c:v>
                </c:pt>
                <c:pt idx="3462">
                  <c:v>0.46387547009384711</c:v>
                </c:pt>
                <c:pt idx="3463">
                  <c:v>0.49475677735992707</c:v>
                </c:pt>
                <c:pt idx="3464">
                  <c:v>0.55428590358230601</c:v>
                </c:pt>
                <c:pt idx="3465">
                  <c:v>0.47551545893977587</c:v>
                </c:pt>
                <c:pt idx="3466">
                  <c:v>0.52004152786054703</c:v>
                </c:pt>
                <c:pt idx="3467">
                  <c:v>0.507749435167557</c:v>
                </c:pt>
                <c:pt idx="3468">
                  <c:v>0.57718408400435706</c:v>
                </c:pt>
                <c:pt idx="3469">
                  <c:v>0.53040906205812488</c:v>
                </c:pt>
                <c:pt idx="3470">
                  <c:v>0.53047661216471709</c:v>
                </c:pt>
                <c:pt idx="3471">
                  <c:v>0.51582494663448697</c:v>
                </c:pt>
                <c:pt idx="3472">
                  <c:v>0.53927064833861504</c:v>
                </c:pt>
                <c:pt idx="3473">
                  <c:v>0.54319916518091604</c:v>
                </c:pt>
                <c:pt idx="3474">
                  <c:v>0.565254286768339</c:v>
                </c:pt>
                <c:pt idx="3475">
                  <c:v>0.50809391191960707</c:v>
                </c:pt>
                <c:pt idx="3476">
                  <c:v>0.50359375003032103</c:v>
                </c:pt>
                <c:pt idx="3477">
                  <c:v>0.54701904123365508</c:v>
                </c:pt>
                <c:pt idx="3478">
                  <c:v>0.49403480179623804</c:v>
                </c:pt>
                <c:pt idx="3479">
                  <c:v>0.54715408244840613</c:v>
                </c:pt>
                <c:pt idx="3480">
                  <c:v>0.55711514174820009</c:v>
                </c:pt>
                <c:pt idx="3481">
                  <c:v>0.53922471100686609</c:v>
                </c:pt>
                <c:pt idx="3482">
                  <c:v>0.52252081840699605</c:v>
                </c:pt>
                <c:pt idx="3483">
                  <c:v>0.482172635395827</c:v>
                </c:pt>
                <c:pt idx="3484">
                  <c:v>0.5303507902740161</c:v>
                </c:pt>
                <c:pt idx="3485">
                  <c:v>0.49586054817664704</c:v>
                </c:pt>
                <c:pt idx="3486">
                  <c:v>0.46814304442337296</c:v>
                </c:pt>
                <c:pt idx="3487">
                  <c:v>0.55161682129869605</c:v>
                </c:pt>
                <c:pt idx="3488">
                  <c:v>0.54104306413609904</c:v>
                </c:pt>
                <c:pt idx="3489">
                  <c:v>0.54957635800350801</c:v>
                </c:pt>
                <c:pt idx="3490">
                  <c:v>0.53113257276414005</c:v>
                </c:pt>
                <c:pt idx="3491">
                  <c:v>0.50064947802073501</c:v>
                </c:pt>
                <c:pt idx="3492">
                  <c:v>0.49844299493952815</c:v>
                </c:pt>
                <c:pt idx="3493">
                  <c:v>0.51700026463905613</c:v>
                </c:pt>
                <c:pt idx="3494">
                  <c:v>0.54724277268549504</c:v>
                </c:pt>
                <c:pt idx="3495">
                  <c:v>0.51709746148464908</c:v>
                </c:pt>
                <c:pt idx="3496">
                  <c:v>0.45762058930344307</c:v>
                </c:pt>
                <c:pt idx="3497">
                  <c:v>0.51169195064680695</c:v>
                </c:pt>
                <c:pt idx="3498">
                  <c:v>0.48635565070291698</c:v>
                </c:pt>
                <c:pt idx="3499">
                  <c:v>0.54394522902099707</c:v>
                </c:pt>
                <c:pt idx="3500">
                  <c:v>0.56987499150859</c:v>
                </c:pt>
                <c:pt idx="3501">
                  <c:v>0.53293087708826303</c:v>
                </c:pt>
                <c:pt idx="3502">
                  <c:v>0.51103671615230495</c:v>
                </c:pt>
                <c:pt idx="3503">
                  <c:v>0.57368571991571204</c:v>
                </c:pt>
                <c:pt idx="3504">
                  <c:v>0.48331849853356201</c:v>
                </c:pt>
                <c:pt idx="3505">
                  <c:v>0.50532908400981003</c:v>
                </c:pt>
                <c:pt idx="3506">
                  <c:v>0.51881804286089395</c:v>
                </c:pt>
                <c:pt idx="3507">
                  <c:v>0.4862632050822161</c:v>
                </c:pt>
                <c:pt idx="3508">
                  <c:v>0.48762927088929697</c:v>
                </c:pt>
                <c:pt idx="3509">
                  <c:v>0.48587195284932394</c:v>
                </c:pt>
                <c:pt idx="3510">
                  <c:v>0.50702384419698099</c:v>
                </c:pt>
                <c:pt idx="3511">
                  <c:v>0.53809316521862205</c:v>
                </c:pt>
                <c:pt idx="3512">
                  <c:v>0.5149858464149929</c:v>
                </c:pt>
                <c:pt idx="3513">
                  <c:v>0.49610923739789292</c:v>
                </c:pt>
                <c:pt idx="3514">
                  <c:v>0.45340721757285096</c:v>
                </c:pt>
                <c:pt idx="3515">
                  <c:v>0.53465657676747103</c:v>
                </c:pt>
                <c:pt idx="3516">
                  <c:v>0.54361146227976198</c:v>
                </c:pt>
                <c:pt idx="3517">
                  <c:v>0.48441738917602795</c:v>
                </c:pt>
                <c:pt idx="3518">
                  <c:v>0.51643482385648409</c:v>
                </c:pt>
                <c:pt idx="3519">
                  <c:v>0.51860440871625113</c:v>
                </c:pt>
                <c:pt idx="3520">
                  <c:v>0.51498713688714093</c:v>
                </c:pt>
                <c:pt idx="3521">
                  <c:v>0.539198958325802</c:v>
                </c:pt>
                <c:pt idx="3522">
                  <c:v>0.52417693406421195</c:v>
                </c:pt>
                <c:pt idx="3523">
                  <c:v>0.50347283654018204</c:v>
                </c:pt>
                <c:pt idx="3524">
                  <c:v>0.50928929609350604</c:v>
                </c:pt>
                <c:pt idx="3525">
                  <c:v>0.57032405656649188</c:v>
                </c:pt>
                <c:pt idx="3526">
                  <c:v>0.45798129748829708</c:v>
                </c:pt>
                <c:pt idx="3527">
                  <c:v>0.55065592654146212</c:v>
                </c:pt>
                <c:pt idx="3528">
                  <c:v>0.51842545043754007</c:v>
                </c:pt>
                <c:pt idx="3529">
                  <c:v>0.51491113520131593</c:v>
                </c:pt>
                <c:pt idx="3530">
                  <c:v>0.50094109349842708</c:v>
                </c:pt>
                <c:pt idx="3531">
                  <c:v>0.5124523393229411</c:v>
                </c:pt>
                <c:pt idx="3532">
                  <c:v>0.49967537749769109</c:v>
                </c:pt>
                <c:pt idx="3533">
                  <c:v>0.45593331570380291</c:v>
                </c:pt>
                <c:pt idx="3534">
                  <c:v>0.48646599794003087</c:v>
                </c:pt>
                <c:pt idx="3535">
                  <c:v>0.52585718383461499</c:v>
                </c:pt>
                <c:pt idx="3536">
                  <c:v>0.57674014077676905</c:v>
                </c:pt>
                <c:pt idx="3537">
                  <c:v>0.51837114926690087</c:v>
                </c:pt>
                <c:pt idx="3538">
                  <c:v>0.42428760766912688</c:v>
                </c:pt>
                <c:pt idx="3539">
                  <c:v>0.55382238762711411</c:v>
                </c:pt>
                <c:pt idx="3540">
                  <c:v>0.48905932681555297</c:v>
                </c:pt>
                <c:pt idx="3541">
                  <c:v>0.49550175944313701</c:v>
                </c:pt>
                <c:pt idx="3542">
                  <c:v>0.49025238566178397</c:v>
                </c:pt>
                <c:pt idx="3543">
                  <c:v>0.50906496145444691</c:v>
                </c:pt>
                <c:pt idx="3544">
                  <c:v>0.49609977158292196</c:v>
                </c:pt>
                <c:pt idx="3545">
                  <c:v>0.52630569827587592</c:v>
                </c:pt>
                <c:pt idx="3546">
                  <c:v>0.53466047312202702</c:v>
                </c:pt>
                <c:pt idx="3547">
                  <c:v>0.54498729612966013</c:v>
                </c:pt>
                <c:pt idx="3548">
                  <c:v>0.55257284832851095</c:v>
                </c:pt>
                <c:pt idx="3549">
                  <c:v>0.51983006914729102</c:v>
                </c:pt>
                <c:pt idx="3550">
                  <c:v>0.49626253778074902</c:v>
                </c:pt>
                <c:pt idx="3551">
                  <c:v>0.55374857575156011</c:v>
                </c:pt>
                <c:pt idx="3552">
                  <c:v>0.56950797134780307</c:v>
                </c:pt>
                <c:pt idx="3553">
                  <c:v>0.51889442061405611</c:v>
                </c:pt>
                <c:pt idx="3554">
                  <c:v>0.54040141510739115</c:v>
                </c:pt>
                <c:pt idx="3555">
                  <c:v>0.54155398738676008</c:v>
                </c:pt>
                <c:pt idx="3556">
                  <c:v>0.48893037301262898</c:v>
                </c:pt>
                <c:pt idx="3557">
                  <c:v>0.52911635246713395</c:v>
                </c:pt>
                <c:pt idx="3558">
                  <c:v>0.52230871043650795</c:v>
                </c:pt>
                <c:pt idx="3559">
                  <c:v>0.47747839800749992</c:v>
                </c:pt>
                <c:pt idx="3560">
                  <c:v>0.53506185407251505</c:v>
                </c:pt>
                <c:pt idx="3561">
                  <c:v>0.52895828038820214</c:v>
                </c:pt>
                <c:pt idx="3562">
                  <c:v>0.48523018026321907</c:v>
                </c:pt>
                <c:pt idx="3563">
                  <c:v>0.490066308727658</c:v>
                </c:pt>
                <c:pt idx="3564">
                  <c:v>0.44722359141438195</c:v>
                </c:pt>
                <c:pt idx="3565">
                  <c:v>0.53499741078276297</c:v>
                </c:pt>
                <c:pt idx="3566">
                  <c:v>0.51968493933471804</c:v>
                </c:pt>
                <c:pt idx="3567">
                  <c:v>0.489533749141292</c:v>
                </c:pt>
                <c:pt idx="3568">
                  <c:v>0.52550580454335194</c:v>
                </c:pt>
                <c:pt idx="3569">
                  <c:v>0.46836268923954194</c:v>
                </c:pt>
                <c:pt idx="3570">
                  <c:v>0.52622972179511596</c:v>
                </c:pt>
                <c:pt idx="3571">
                  <c:v>0.49017801954036111</c:v>
                </c:pt>
                <c:pt idx="3572">
                  <c:v>0.5569293463333419</c:v>
                </c:pt>
                <c:pt idx="3573">
                  <c:v>0.48272465504137707</c:v>
                </c:pt>
                <c:pt idx="3574">
                  <c:v>0.53926328871196516</c:v>
                </c:pt>
                <c:pt idx="3575">
                  <c:v>0.55317103212761387</c:v>
                </c:pt>
                <c:pt idx="3576">
                  <c:v>0.49454470969838804</c:v>
                </c:pt>
                <c:pt idx="3577">
                  <c:v>0.51477841634253407</c:v>
                </c:pt>
                <c:pt idx="3578">
                  <c:v>0.53404633915704991</c:v>
                </c:pt>
                <c:pt idx="3579">
                  <c:v>0.55926902547209001</c:v>
                </c:pt>
                <c:pt idx="3580">
                  <c:v>0.55759768722109793</c:v>
                </c:pt>
                <c:pt idx="3581">
                  <c:v>0.50108991440946704</c:v>
                </c:pt>
                <c:pt idx="3582">
                  <c:v>0.51174400056741298</c:v>
                </c:pt>
                <c:pt idx="3583">
                  <c:v>0.51888047355496592</c:v>
                </c:pt>
                <c:pt idx="3584">
                  <c:v>0.48178282756398494</c:v>
                </c:pt>
                <c:pt idx="3585">
                  <c:v>0.5306062566635289</c:v>
                </c:pt>
                <c:pt idx="3586">
                  <c:v>0.45129649643470504</c:v>
                </c:pt>
                <c:pt idx="3587">
                  <c:v>0.50909259336995993</c:v>
                </c:pt>
                <c:pt idx="3588">
                  <c:v>0.49338178211543415</c:v>
                </c:pt>
                <c:pt idx="3589">
                  <c:v>0.52821414429343105</c:v>
                </c:pt>
                <c:pt idx="3590">
                  <c:v>0.45127435275973105</c:v>
                </c:pt>
                <c:pt idx="3591">
                  <c:v>0.51876223891114004</c:v>
                </c:pt>
                <c:pt idx="3592">
                  <c:v>0.44622786973287099</c:v>
                </c:pt>
                <c:pt idx="3593">
                  <c:v>0.50820515979530689</c:v>
                </c:pt>
                <c:pt idx="3594">
                  <c:v>0.50296082416041588</c:v>
                </c:pt>
                <c:pt idx="3595">
                  <c:v>0.49905557648841892</c:v>
                </c:pt>
                <c:pt idx="3596">
                  <c:v>0.51868070758070295</c:v>
                </c:pt>
                <c:pt idx="3597">
                  <c:v>0.51234051144751103</c:v>
                </c:pt>
                <c:pt idx="3598">
                  <c:v>0.52266832523526985</c:v>
                </c:pt>
                <c:pt idx="3599">
                  <c:v>0.5157394326629301</c:v>
                </c:pt>
                <c:pt idx="3600">
                  <c:v>0.549817761217815</c:v>
                </c:pt>
                <c:pt idx="3601">
                  <c:v>0.5122993229039281</c:v>
                </c:pt>
                <c:pt idx="3602">
                  <c:v>0.57018480501889091</c:v>
                </c:pt>
                <c:pt idx="3603">
                  <c:v>0.55854159476592613</c:v>
                </c:pt>
                <c:pt idx="3604">
                  <c:v>0.50464587860912191</c:v>
                </c:pt>
                <c:pt idx="3605">
                  <c:v>0.56626794344451692</c:v>
                </c:pt>
                <c:pt idx="3606">
                  <c:v>0.43372650988550909</c:v>
                </c:pt>
                <c:pt idx="3607">
                  <c:v>0.52074124603470595</c:v>
                </c:pt>
                <c:pt idx="3608">
                  <c:v>0.52461124324437403</c:v>
                </c:pt>
                <c:pt idx="3609">
                  <c:v>0.53910248084058299</c:v>
                </c:pt>
                <c:pt idx="3610">
                  <c:v>0.50875322384219501</c:v>
                </c:pt>
                <c:pt idx="3611">
                  <c:v>0.45418323197983801</c:v>
                </c:pt>
                <c:pt idx="3612">
                  <c:v>0.54688754540323192</c:v>
                </c:pt>
                <c:pt idx="3613">
                  <c:v>0.51843983633337809</c:v>
                </c:pt>
                <c:pt idx="3614">
                  <c:v>0.52913182986368301</c:v>
                </c:pt>
                <c:pt idx="3615">
                  <c:v>0.53927931402923202</c:v>
                </c:pt>
                <c:pt idx="3616">
                  <c:v>0.53373305032409701</c:v>
                </c:pt>
                <c:pt idx="3617">
                  <c:v>0.49150622888197992</c:v>
                </c:pt>
                <c:pt idx="3618">
                  <c:v>0.518202422363499</c:v>
                </c:pt>
                <c:pt idx="3619">
                  <c:v>0.50133369570197606</c:v>
                </c:pt>
                <c:pt idx="3620">
                  <c:v>0.5256154451641939</c:v>
                </c:pt>
                <c:pt idx="3621">
                  <c:v>0.54954141925352606</c:v>
                </c:pt>
                <c:pt idx="3622">
                  <c:v>0.53428356308356695</c:v>
                </c:pt>
                <c:pt idx="3623">
                  <c:v>0.50239986922690205</c:v>
                </c:pt>
                <c:pt idx="3624">
                  <c:v>0.50525725969887292</c:v>
                </c:pt>
                <c:pt idx="3625">
                  <c:v>0.51305526484754205</c:v>
                </c:pt>
                <c:pt idx="3626">
                  <c:v>0.53194922625672203</c:v>
                </c:pt>
                <c:pt idx="3627">
                  <c:v>0.55511430533905504</c:v>
                </c:pt>
                <c:pt idx="3628">
                  <c:v>0.50314381214587001</c:v>
                </c:pt>
                <c:pt idx="3629">
                  <c:v>0.51977243688153207</c:v>
                </c:pt>
                <c:pt idx="3630">
                  <c:v>0.44313249187520509</c:v>
                </c:pt>
                <c:pt idx="3631">
                  <c:v>0.52511990858498203</c:v>
                </c:pt>
                <c:pt idx="3632">
                  <c:v>0.50937505005071004</c:v>
                </c:pt>
                <c:pt idx="3633">
                  <c:v>0.52999689874510114</c:v>
                </c:pt>
                <c:pt idx="3634">
                  <c:v>0.46512202040966399</c:v>
                </c:pt>
                <c:pt idx="3635">
                  <c:v>0.56390987450351193</c:v>
                </c:pt>
                <c:pt idx="3636">
                  <c:v>0.48095036569992899</c:v>
                </c:pt>
                <c:pt idx="3637">
                  <c:v>0.50741532487118612</c:v>
                </c:pt>
                <c:pt idx="3638">
                  <c:v>0.54045920901098388</c:v>
                </c:pt>
                <c:pt idx="3639">
                  <c:v>0.48318480387373197</c:v>
                </c:pt>
                <c:pt idx="3640">
                  <c:v>0.49172550761717904</c:v>
                </c:pt>
                <c:pt idx="3641">
                  <c:v>0.48206919772325996</c:v>
                </c:pt>
                <c:pt idx="3642">
                  <c:v>0.51230331404114993</c:v>
                </c:pt>
                <c:pt idx="3643">
                  <c:v>0.48484484535586803</c:v>
                </c:pt>
                <c:pt idx="3644">
                  <c:v>0.50804178025664204</c:v>
                </c:pt>
                <c:pt idx="3645">
                  <c:v>0.51547960787604497</c:v>
                </c:pt>
                <c:pt idx="3646">
                  <c:v>0.49774259818658007</c:v>
                </c:pt>
                <c:pt idx="3647">
                  <c:v>0.46746711072830593</c:v>
                </c:pt>
                <c:pt idx="3648">
                  <c:v>0.55381968061373299</c:v>
                </c:pt>
                <c:pt idx="3649">
                  <c:v>0.58468169886176502</c:v>
                </c:pt>
                <c:pt idx="3650">
                  <c:v>0.5292465508360259</c:v>
                </c:pt>
                <c:pt idx="3651">
                  <c:v>0.43034420013881203</c:v>
                </c:pt>
                <c:pt idx="3652">
                  <c:v>0.49130914569646389</c:v>
                </c:pt>
                <c:pt idx="3653">
                  <c:v>0.53663752911305684</c:v>
                </c:pt>
                <c:pt idx="3654">
                  <c:v>0.54581704516970708</c:v>
                </c:pt>
                <c:pt idx="3655">
                  <c:v>0.51399266697403001</c:v>
                </c:pt>
                <c:pt idx="3656">
                  <c:v>0.47987043439773891</c:v>
                </c:pt>
                <c:pt idx="3657">
                  <c:v>0.52186940294327711</c:v>
                </c:pt>
                <c:pt idx="3658">
                  <c:v>0.52713942829227911</c:v>
                </c:pt>
                <c:pt idx="3659">
                  <c:v>0.51874048514869298</c:v>
                </c:pt>
                <c:pt idx="3660">
                  <c:v>0.54739898973986012</c:v>
                </c:pt>
                <c:pt idx="3661">
                  <c:v>0.50468848681456902</c:v>
                </c:pt>
                <c:pt idx="3662">
                  <c:v>0.547598182021242</c:v>
                </c:pt>
                <c:pt idx="3663">
                  <c:v>0.54807292471984592</c:v>
                </c:pt>
                <c:pt idx="3664">
                  <c:v>0.52946107337101511</c:v>
                </c:pt>
                <c:pt idx="3665">
                  <c:v>0.50786483243145597</c:v>
                </c:pt>
                <c:pt idx="3666">
                  <c:v>0.468125908420572</c:v>
                </c:pt>
                <c:pt idx="3667">
                  <c:v>0.46735953307808897</c:v>
                </c:pt>
                <c:pt idx="3668">
                  <c:v>0.55176654015230286</c:v>
                </c:pt>
                <c:pt idx="3669">
                  <c:v>0.552874282761188</c:v>
                </c:pt>
                <c:pt idx="3670">
                  <c:v>0.47835404878980092</c:v>
                </c:pt>
                <c:pt idx="3671">
                  <c:v>0.47646357866728406</c:v>
                </c:pt>
                <c:pt idx="3672">
                  <c:v>0.48795947837542608</c:v>
                </c:pt>
                <c:pt idx="3673">
                  <c:v>0.5285302641935411</c:v>
                </c:pt>
                <c:pt idx="3674">
                  <c:v>0.50069635221013797</c:v>
                </c:pt>
                <c:pt idx="3675">
                  <c:v>0.547977861089184</c:v>
                </c:pt>
                <c:pt idx="3676">
                  <c:v>0.55760041052693998</c:v>
                </c:pt>
                <c:pt idx="3677">
                  <c:v>0.44166114725743399</c:v>
                </c:pt>
                <c:pt idx="3678">
                  <c:v>0.48679992244732495</c:v>
                </c:pt>
                <c:pt idx="3679">
                  <c:v>0.54508698420581092</c:v>
                </c:pt>
                <c:pt idx="3680">
                  <c:v>0.54313153170418604</c:v>
                </c:pt>
                <c:pt idx="3681">
                  <c:v>0.50629205097559105</c:v>
                </c:pt>
                <c:pt idx="3682">
                  <c:v>0.48174658173178198</c:v>
                </c:pt>
                <c:pt idx="3683">
                  <c:v>0.50407780422152793</c:v>
                </c:pt>
                <c:pt idx="3684">
                  <c:v>0.52315579429927095</c:v>
                </c:pt>
                <c:pt idx="3685">
                  <c:v>0.4789021059303441</c:v>
                </c:pt>
                <c:pt idx="3686">
                  <c:v>0.51512096504725902</c:v>
                </c:pt>
                <c:pt idx="3687">
                  <c:v>0.53675049301271693</c:v>
                </c:pt>
                <c:pt idx="3688">
                  <c:v>0.55797780425764298</c:v>
                </c:pt>
                <c:pt idx="3689">
                  <c:v>0.53710701454970888</c:v>
                </c:pt>
                <c:pt idx="3690">
                  <c:v>0.49465959931140802</c:v>
                </c:pt>
                <c:pt idx="3691">
                  <c:v>0.5501854400787809</c:v>
                </c:pt>
                <c:pt idx="3692">
                  <c:v>0.5175705633994101</c:v>
                </c:pt>
                <c:pt idx="3693">
                  <c:v>0.53596722187741908</c:v>
                </c:pt>
                <c:pt idx="3694">
                  <c:v>0.50435422875856395</c:v>
                </c:pt>
                <c:pt idx="3695">
                  <c:v>0.49619389043699791</c:v>
                </c:pt>
                <c:pt idx="3696">
                  <c:v>0.51176047771242994</c:v>
                </c:pt>
                <c:pt idx="3697">
                  <c:v>0.56240309927704801</c:v>
                </c:pt>
                <c:pt idx="3698">
                  <c:v>0.4918284266615669</c:v>
                </c:pt>
                <c:pt idx="3699">
                  <c:v>0.50071932101927297</c:v>
                </c:pt>
                <c:pt idx="3700">
                  <c:v>0.519913020632362</c:v>
                </c:pt>
                <c:pt idx="3701">
                  <c:v>0.49888264309617103</c:v>
                </c:pt>
                <c:pt idx="3702">
                  <c:v>0.53172916357501698</c:v>
                </c:pt>
                <c:pt idx="3703">
                  <c:v>0.4696561075765191</c:v>
                </c:pt>
                <c:pt idx="3704">
                  <c:v>0.49657737426491388</c:v>
                </c:pt>
                <c:pt idx="3705">
                  <c:v>0.56284341710562502</c:v>
                </c:pt>
                <c:pt idx="3706">
                  <c:v>0.53711837361049197</c:v>
                </c:pt>
                <c:pt idx="3707">
                  <c:v>0.51540927500001688</c:v>
                </c:pt>
                <c:pt idx="3708">
                  <c:v>0.46293822650368988</c:v>
                </c:pt>
                <c:pt idx="3709">
                  <c:v>0.52493953161623197</c:v>
                </c:pt>
                <c:pt idx="3710">
                  <c:v>0.50379880189315607</c:v>
                </c:pt>
                <c:pt idx="3711">
                  <c:v>0.55334121190758112</c:v>
                </c:pt>
                <c:pt idx="3712">
                  <c:v>0.48986205037032393</c:v>
                </c:pt>
                <c:pt idx="3713">
                  <c:v>0.51170587856106509</c:v>
                </c:pt>
                <c:pt idx="3714">
                  <c:v>0.46827316771960104</c:v>
                </c:pt>
                <c:pt idx="3715">
                  <c:v>0.50860368679990098</c:v>
                </c:pt>
                <c:pt idx="3716">
                  <c:v>0.52152352621899511</c:v>
                </c:pt>
                <c:pt idx="3717">
                  <c:v>0.55517947313273586</c:v>
                </c:pt>
                <c:pt idx="3718">
                  <c:v>0.51515475712499703</c:v>
                </c:pt>
                <c:pt idx="3719">
                  <c:v>0.55092344306409602</c:v>
                </c:pt>
                <c:pt idx="3720">
                  <c:v>0.5450170051007881</c:v>
                </c:pt>
                <c:pt idx="3721">
                  <c:v>0.54542897321727701</c:v>
                </c:pt>
                <c:pt idx="3722">
                  <c:v>0.49713502773234308</c:v>
                </c:pt>
                <c:pt idx="3723">
                  <c:v>0.48527838476418395</c:v>
                </c:pt>
                <c:pt idx="3724">
                  <c:v>0.57137871642473703</c:v>
                </c:pt>
                <c:pt idx="3725">
                  <c:v>0.55149843148439703</c:v>
                </c:pt>
                <c:pt idx="3726">
                  <c:v>0.46990042453885994</c:v>
                </c:pt>
                <c:pt idx="3727">
                  <c:v>0.464413099225082</c:v>
                </c:pt>
                <c:pt idx="3728">
                  <c:v>0.50453037627652697</c:v>
                </c:pt>
                <c:pt idx="3729">
                  <c:v>0.51039257130573201</c:v>
                </c:pt>
                <c:pt idx="3730">
                  <c:v>0.51550100858673209</c:v>
                </c:pt>
                <c:pt idx="3731">
                  <c:v>0.43435641117505408</c:v>
                </c:pt>
                <c:pt idx="3732">
                  <c:v>0.50373516034329702</c:v>
                </c:pt>
                <c:pt idx="3733">
                  <c:v>0.61427162637364685</c:v>
                </c:pt>
                <c:pt idx="3734">
                  <c:v>0.51234538473596691</c:v>
                </c:pt>
                <c:pt idx="3735">
                  <c:v>0.4604459206261049</c:v>
                </c:pt>
                <c:pt idx="3736">
                  <c:v>0.51963311701036896</c:v>
                </c:pt>
                <c:pt idx="3737">
                  <c:v>0.51356845138334906</c:v>
                </c:pt>
                <c:pt idx="3738">
                  <c:v>0.49822642982725895</c:v>
                </c:pt>
                <c:pt idx="3739">
                  <c:v>0.55387551054775408</c:v>
                </c:pt>
                <c:pt idx="3740">
                  <c:v>0.48086051681931508</c:v>
                </c:pt>
                <c:pt idx="3741">
                  <c:v>0.51497136278777889</c:v>
                </c:pt>
                <c:pt idx="3742">
                  <c:v>0.47822015055878497</c:v>
                </c:pt>
                <c:pt idx="3743">
                  <c:v>0.486543167527269</c:v>
                </c:pt>
                <c:pt idx="3744">
                  <c:v>0.50255972477580191</c:v>
                </c:pt>
                <c:pt idx="3745">
                  <c:v>0.52019266365455286</c:v>
                </c:pt>
                <c:pt idx="3746">
                  <c:v>0.52034899792410905</c:v>
                </c:pt>
                <c:pt idx="3747">
                  <c:v>0.53705478076509705</c:v>
                </c:pt>
                <c:pt idx="3748">
                  <c:v>0.53449360446223593</c:v>
                </c:pt>
                <c:pt idx="3749">
                  <c:v>0.49268915380856293</c:v>
                </c:pt>
                <c:pt idx="3750">
                  <c:v>0.51306304127370905</c:v>
                </c:pt>
                <c:pt idx="3751">
                  <c:v>0.54524429229076599</c:v>
                </c:pt>
                <c:pt idx="3752">
                  <c:v>0.48938627721875294</c:v>
                </c:pt>
                <c:pt idx="3753">
                  <c:v>0.55474843962214304</c:v>
                </c:pt>
                <c:pt idx="3754">
                  <c:v>0.53366811187255814</c:v>
                </c:pt>
                <c:pt idx="3755">
                  <c:v>0.50729367446798312</c:v>
                </c:pt>
                <c:pt idx="3756">
                  <c:v>0.47427943469132194</c:v>
                </c:pt>
                <c:pt idx="3757">
                  <c:v>0.53083392758758907</c:v>
                </c:pt>
                <c:pt idx="3758">
                  <c:v>0.48009028556219702</c:v>
                </c:pt>
                <c:pt idx="3759">
                  <c:v>0.53976538327685808</c:v>
                </c:pt>
                <c:pt idx="3760">
                  <c:v>0.54471085476614212</c:v>
                </c:pt>
                <c:pt idx="3761">
                  <c:v>0.53985384711405104</c:v>
                </c:pt>
                <c:pt idx="3762">
                  <c:v>0.46770834883148193</c:v>
                </c:pt>
                <c:pt idx="3763">
                  <c:v>0.50562041106688305</c:v>
                </c:pt>
                <c:pt idx="3764">
                  <c:v>0.47615984680577994</c:v>
                </c:pt>
                <c:pt idx="3765">
                  <c:v>0.49394614485484611</c:v>
                </c:pt>
                <c:pt idx="3766">
                  <c:v>0.49628997998214586</c:v>
                </c:pt>
                <c:pt idx="3767">
                  <c:v>0.53078708537378294</c:v>
                </c:pt>
                <c:pt idx="3768">
                  <c:v>0.454297145050095</c:v>
                </c:pt>
                <c:pt idx="3769">
                  <c:v>0.47343382975298798</c:v>
                </c:pt>
                <c:pt idx="3770">
                  <c:v>0.58695069820874601</c:v>
                </c:pt>
                <c:pt idx="3771">
                  <c:v>0.55147682046922986</c:v>
                </c:pt>
                <c:pt idx="3772">
                  <c:v>0.50713455287734999</c:v>
                </c:pt>
                <c:pt idx="3773">
                  <c:v>0.52569363231364596</c:v>
                </c:pt>
                <c:pt idx="3774">
                  <c:v>0.51572740742485301</c:v>
                </c:pt>
                <c:pt idx="3775">
                  <c:v>0.56161822508990211</c:v>
                </c:pt>
                <c:pt idx="3776">
                  <c:v>0.53106294344258609</c:v>
                </c:pt>
                <c:pt idx="3777">
                  <c:v>0.54786986037428487</c:v>
                </c:pt>
                <c:pt idx="3778">
                  <c:v>0.52821841744650588</c:v>
                </c:pt>
                <c:pt idx="3779">
                  <c:v>0.50296848843627906</c:v>
                </c:pt>
                <c:pt idx="3780">
                  <c:v>0.50874053048787704</c:v>
                </c:pt>
                <c:pt idx="3781">
                  <c:v>0.49360794029283095</c:v>
                </c:pt>
                <c:pt idx="3782">
                  <c:v>0.51158035651826506</c:v>
                </c:pt>
                <c:pt idx="3783">
                  <c:v>0.54564858859353493</c:v>
                </c:pt>
                <c:pt idx="3784">
                  <c:v>0.51790071231273704</c:v>
                </c:pt>
                <c:pt idx="3785">
                  <c:v>0.51664945849189703</c:v>
                </c:pt>
                <c:pt idx="3786">
                  <c:v>0.54266544571471709</c:v>
                </c:pt>
                <c:pt idx="3787">
                  <c:v>0.54457466294484813</c:v>
                </c:pt>
                <c:pt idx="3788">
                  <c:v>0.54987369651464413</c:v>
                </c:pt>
                <c:pt idx="3789">
                  <c:v>0.47907959899331098</c:v>
                </c:pt>
                <c:pt idx="3790">
                  <c:v>0.54220934171968505</c:v>
                </c:pt>
                <c:pt idx="3791">
                  <c:v>0.5399617769564321</c:v>
                </c:pt>
                <c:pt idx="3792">
                  <c:v>0.4449181893982711</c:v>
                </c:pt>
                <c:pt idx="3793">
                  <c:v>0.52162550535549002</c:v>
                </c:pt>
                <c:pt idx="3794">
                  <c:v>0.59459777856830109</c:v>
                </c:pt>
                <c:pt idx="3795">
                  <c:v>0.49750359787476595</c:v>
                </c:pt>
                <c:pt idx="3796">
                  <c:v>0.55643271895153501</c:v>
                </c:pt>
                <c:pt idx="3797">
                  <c:v>0.52127930175669701</c:v>
                </c:pt>
                <c:pt idx="3798">
                  <c:v>0.48161042505441598</c:v>
                </c:pt>
                <c:pt idx="3799">
                  <c:v>0.54202700605962595</c:v>
                </c:pt>
                <c:pt idx="3800">
                  <c:v>0.470963883101706</c:v>
                </c:pt>
                <c:pt idx="3801">
                  <c:v>0.45876654998223998</c:v>
                </c:pt>
                <c:pt idx="3802">
                  <c:v>0.57404260198637913</c:v>
                </c:pt>
                <c:pt idx="3803">
                  <c:v>0.52661549875701708</c:v>
                </c:pt>
                <c:pt idx="3804">
                  <c:v>0.53678047169849097</c:v>
                </c:pt>
                <c:pt idx="3805">
                  <c:v>0.50322174423439592</c:v>
                </c:pt>
                <c:pt idx="3806">
                  <c:v>0.55993446099846389</c:v>
                </c:pt>
                <c:pt idx="3807">
                  <c:v>0.5054347325867049</c:v>
                </c:pt>
                <c:pt idx="3808">
                  <c:v>0.470887132103046</c:v>
                </c:pt>
                <c:pt idx="3809">
                  <c:v>0.51354936618273306</c:v>
                </c:pt>
                <c:pt idx="3810">
                  <c:v>0.46085960118760594</c:v>
                </c:pt>
                <c:pt idx="3811">
                  <c:v>0.48788585128861894</c:v>
                </c:pt>
                <c:pt idx="3812">
                  <c:v>0.55623218598940094</c:v>
                </c:pt>
                <c:pt idx="3813">
                  <c:v>0.54038143721071397</c:v>
                </c:pt>
                <c:pt idx="3814">
                  <c:v>0.47872801978465096</c:v>
                </c:pt>
                <c:pt idx="3815">
                  <c:v>0.53294693918092795</c:v>
                </c:pt>
                <c:pt idx="3816">
                  <c:v>0.53374326390045801</c:v>
                </c:pt>
                <c:pt idx="3817">
                  <c:v>0.519634386684376</c:v>
                </c:pt>
                <c:pt idx="3818">
                  <c:v>0.54276327133273095</c:v>
                </c:pt>
                <c:pt idx="3819">
                  <c:v>0.51695926263792913</c:v>
                </c:pt>
                <c:pt idx="3820">
                  <c:v>0.50019112973943314</c:v>
                </c:pt>
                <c:pt idx="3821">
                  <c:v>0.56350001749517709</c:v>
                </c:pt>
                <c:pt idx="3822">
                  <c:v>0.48309754736992105</c:v>
                </c:pt>
                <c:pt idx="3823">
                  <c:v>0.50752023327873397</c:v>
                </c:pt>
                <c:pt idx="3824">
                  <c:v>0.56973689345066592</c:v>
                </c:pt>
                <c:pt idx="3825">
                  <c:v>0.53268628865454815</c:v>
                </c:pt>
                <c:pt idx="3826">
                  <c:v>0.55509050139018612</c:v>
                </c:pt>
                <c:pt idx="3827">
                  <c:v>0.4970521160821989</c:v>
                </c:pt>
                <c:pt idx="3828">
                  <c:v>0.55586007710878405</c:v>
                </c:pt>
                <c:pt idx="3829">
                  <c:v>0.46883271047846897</c:v>
                </c:pt>
                <c:pt idx="3830">
                  <c:v>0.53046841945607692</c:v>
                </c:pt>
                <c:pt idx="3831">
                  <c:v>0.53633038119077814</c:v>
                </c:pt>
                <c:pt idx="3832">
                  <c:v>0.54626827153915902</c:v>
                </c:pt>
                <c:pt idx="3833">
                  <c:v>0.50564769786638097</c:v>
                </c:pt>
                <c:pt idx="3834">
                  <c:v>0.488271704802414</c:v>
                </c:pt>
                <c:pt idx="3835">
                  <c:v>0.55735599409964398</c:v>
                </c:pt>
                <c:pt idx="3836">
                  <c:v>0.57233039781189787</c:v>
                </c:pt>
                <c:pt idx="3837">
                  <c:v>0.52212525132988297</c:v>
                </c:pt>
                <c:pt idx="3838">
                  <c:v>0.52179720761643889</c:v>
                </c:pt>
                <c:pt idx="3839">
                  <c:v>0.47812659318882611</c:v>
                </c:pt>
                <c:pt idx="3840">
                  <c:v>0.485658154072236</c:v>
                </c:pt>
                <c:pt idx="3841">
                  <c:v>0.495600915952639</c:v>
                </c:pt>
                <c:pt idx="3842">
                  <c:v>0.54044924268986605</c:v>
                </c:pt>
                <c:pt idx="3843">
                  <c:v>0.49077938643970498</c:v>
                </c:pt>
                <c:pt idx="3844">
                  <c:v>0.56838702861110602</c:v>
                </c:pt>
                <c:pt idx="3845">
                  <c:v>0.50785684201542902</c:v>
                </c:pt>
                <c:pt idx="3846">
                  <c:v>0.51387716039272602</c:v>
                </c:pt>
                <c:pt idx="3847">
                  <c:v>0.53224152748332199</c:v>
                </c:pt>
                <c:pt idx="3848">
                  <c:v>0.55141261441174805</c:v>
                </c:pt>
                <c:pt idx="3849">
                  <c:v>0.51342627699871213</c:v>
                </c:pt>
                <c:pt idx="3850">
                  <c:v>0.51659679139681103</c:v>
                </c:pt>
                <c:pt idx="3851">
                  <c:v>0.51108451366784202</c:v>
                </c:pt>
                <c:pt idx="3852">
                  <c:v>0.50457709794859207</c:v>
                </c:pt>
                <c:pt idx="3853">
                  <c:v>0.52759635459079512</c:v>
                </c:pt>
                <c:pt idx="3854">
                  <c:v>0.559610532223908</c:v>
                </c:pt>
                <c:pt idx="3855">
                  <c:v>0.48432953528955502</c:v>
                </c:pt>
                <c:pt idx="3856">
                  <c:v>0.5228986671076119</c:v>
                </c:pt>
                <c:pt idx="3857">
                  <c:v>0.51062289187167997</c:v>
                </c:pt>
                <c:pt idx="3858">
                  <c:v>0.52108867985949703</c:v>
                </c:pt>
                <c:pt idx="3859">
                  <c:v>0.54012736675086503</c:v>
                </c:pt>
                <c:pt idx="3860">
                  <c:v>0.51942639869013907</c:v>
                </c:pt>
                <c:pt idx="3861">
                  <c:v>0.55583310145109899</c:v>
                </c:pt>
                <c:pt idx="3862">
                  <c:v>0.47827343610689188</c:v>
                </c:pt>
                <c:pt idx="3863">
                  <c:v>0.52242659922894108</c:v>
                </c:pt>
                <c:pt idx="3864">
                  <c:v>0.48566441454965792</c:v>
                </c:pt>
                <c:pt idx="3865">
                  <c:v>0.4812077368785681</c:v>
                </c:pt>
                <c:pt idx="3866">
                  <c:v>0.52093337996366296</c:v>
                </c:pt>
                <c:pt idx="3867">
                  <c:v>0.51033122871731207</c:v>
                </c:pt>
                <c:pt idx="3868">
                  <c:v>0.55786197952501093</c:v>
                </c:pt>
                <c:pt idx="3869">
                  <c:v>0.486219859593231</c:v>
                </c:pt>
                <c:pt idx="3870">
                  <c:v>0.51088415103989404</c:v>
                </c:pt>
                <c:pt idx="3871">
                  <c:v>0.54541755791603086</c:v>
                </c:pt>
                <c:pt idx="3872">
                  <c:v>0.52764925197292112</c:v>
                </c:pt>
                <c:pt idx="3873">
                  <c:v>0.50432363002576897</c:v>
                </c:pt>
                <c:pt idx="3874">
                  <c:v>0.49007479703715195</c:v>
                </c:pt>
                <c:pt idx="3875">
                  <c:v>0.50616064645726899</c:v>
                </c:pt>
                <c:pt idx="3876">
                  <c:v>0.50080782164630899</c:v>
                </c:pt>
                <c:pt idx="3877">
                  <c:v>0.55063778469402702</c:v>
                </c:pt>
                <c:pt idx="3878">
                  <c:v>0.56507689312772202</c:v>
                </c:pt>
                <c:pt idx="3879">
                  <c:v>0.497864386298706</c:v>
                </c:pt>
                <c:pt idx="3880">
                  <c:v>0.50490767320035301</c:v>
                </c:pt>
                <c:pt idx="3881">
                  <c:v>0.47988643127900188</c:v>
                </c:pt>
                <c:pt idx="3882">
                  <c:v>0.41067206315119809</c:v>
                </c:pt>
                <c:pt idx="3883">
                  <c:v>0.49048486505384192</c:v>
                </c:pt>
                <c:pt idx="3884">
                  <c:v>0.52998394980873198</c:v>
                </c:pt>
                <c:pt idx="3885">
                  <c:v>0.44509631150543605</c:v>
                </c:pt>
                <c:pt idx="3886">
                  <c:v>0.49756727423574398</c:v>
                </c:pt>
                <c:pt idx="3887">
                  <c:v>0.53845646390965185</c:v>
                </c:pt>
                <c:pt idx="3888">
                  <c:v>0.49809533467264988</c:v>
                </c:pt>
                <c:pt idx="3889">
                  <c:v>0.50580726842950108</c:v>
                </c:pt>
                <c:pt idx="3890">
                  <c:v>0.54600088384136902</c:v>
                </c:pt>
                <c:pt idx="3891">
                  <c:v>0.51638928299341491</c:v>
                </c:pt>
                <c:pt idx="3892">
                  <c:v>0.52105934125350695</c:v>
                </c:pt>
                <c:pt idx="3893">
                  <c:v>0.55480674767980698</c:v>
                </c:pt>
                <c:pt idx="3894">
                  <c:v>0.50476501404025098</c:v>
                </c:pt>
                <c:pt idx="3895">
                  <c:v>0.52639821122368602</c:v>
                </c:pt>
                <c:pt idx="3896">
                  <c:v>0.50036053249334511</c:v>
                </c:pt>
                <c:pt idx="3897">
                  <c:v>0.52612759596666991</c:v>
                </c:pt>
                <c:pt idx="3898">
                  <c:v>0.51373300627077489</c:v>
                </c:pt>
                <c:pt idx="3899">
                  <c:v>0.52217684699304612</c:v>
                </c:pt>
                <c:pt idx="3900">
                  <c:v>0.51708067728495399</c:v>
                </c:pt>
                <c:pt idx="3901">
                  <c:v>0.47078985991896904</c:v>
                </c:pt>
                <c:pt idx="3902">
                  <c:v>0.52266937600830909</c:v>
                </c:pt>
                <c:pt idx="3903">
                  <c:v>0.54616573074954311</c:v>
                </c:pt>
                <c:pt idx="3904">
                  <c:v>0.55004349654766393</c:v>
                </c:pt>
                <c:pt idx="3905">
                  <c:v>0.59594541684224611</c:v>
                </c:pt>
                <c:pt idx="3906">
                  <c:v>0.55372764925413909</c:v>
                </c:pt>
                <c:pt idx="3907">
                  <c:v>0.48115298879661195</c:v>
                </c:pt>
                <c:pt idx="3908">
                  <c:v>0.52050771332380008</c:v>
                </c:pt>
                <c:pt idx="3909">
                  <c:v>0.52853569137634804</c:v>
                </c:pt>
                <c:pt idx="3910">
                  <c:v>0.48643935464541599</c:v>
                </c:pt>
                <c:pt idx="3911">
                  <c:v>0.47551466862737313</c:v>
                </c:pt>
                <c:pt idx="3912">
                  <c:v>0.52866127796348006</c:v>
                </c:pt>
                <c:pt idx="3913">
                  <c:v>0.49552116579914995</c:v>
                </c:pt>
                <c:pt idx="3914">
                  <c:v>0.55693713138490009</c:v>
                </c:pt>
                <c:pt idx="3915">
                  <c:v>0.54686692246275803</c:v>
                </c:pt>
                <c:pt idx="3916">
                  <c:v>0.53300825560063292</c:v>
                </c:pt>
                <c:pt idx="3917">
                  <c:v>0.49177274956916894</c:v>
                </c:pt>
                <c:pt idx="3918">
                  <c:v>0.53148179899532688</c:v>
                </c:pt>
                <c:pt idx="3919">
                  <c:v>0.47165740375878507</c:v>
                </c:pt>
                <c:pt idx="3920">
                  <c:v>0.53849302839777902</c:v>
                </c:pt>
                <c:pt idx="3921">
                  <c:v>0.47677283395051906</c:v>
                </c:pt>
                <c:pt idx="3922">
                  <c:v>0.52404251667247292</c:v>
                </c:pt>
                <c:pt idx="3923">
                  <c:v>0.50134582429811192</c:v>
                </c:pt>
                <c:pt idx="3924">
                  <c:v>0.53703808849080203</c:v>
                </c:pt>
                <c:pt idx="3925">
                  <c:v>0.545822719830244</c:v>
                </c:pt>
                <c:pt idx="3926">
                  <c:v>0.55680865944705205</c:v>
                </c:pt>
                <c:pt idx="3927">
                  <c:v>0.50142922935770895</c:v>
                </c:pt>
                <c:pt idx="3928">
                  <c:v>0.47402795310550194</c:v>
                </c:pt>
                <c:pt idx="3929">
                  <c:v>0.54382407647253994</c:v>
                </c:pt>
                <c:pt idx="3930">
                  <c:v>0.510148565651248</c:v>
                </c:pt>
                <c:pt idx="3931">
                  <c:v>0.51434113575719997</c:v>
                </c:pt>
                <c:pt idx="3932">
                  <c:v>0.55521744647001792</c:v>
                </c:pt>
                <c:pt idx="3933">
                  <c:v>0.53301083559920404</c:v>
                </c:pt>
                <c:pt idx="3934">
                  <c:v>0.52984019438402807</c:v>
                </c:pt>
                <c:pt idx="3935">
                  <c:v>0.49985502608372701</c:v>
                </c:pt>
                <c:pt idx="3936">
                  <c:v>0.46254278608309696</c:v>
                </c:pt>
                <c:pt idx="3937">
                  <c:v>0.542376568225725</c:v>
                </c:pt>
                <c:pt idx="3938">
                  <c:v>0.54046715446405702</c:v>
                </c:pt>
                <c:pt idx="3939">
                  <c:v>0.50304127083964911</c:v>
                </c:pt>
                <c:pt idx="3940">
                  <c:v>0.48707454722457111</c:v>
                </c:pt>
                <c:pt idx="3941">
                  <c:v>0.57825179184365894</c:v>
                </c:pt>
                <c:pt idx="3942">
                  <c:v>0.50667785295871204</c:v>
                </c:pt>
                <c:pt idx="3943">
                  <c:v>0.51301661650696195</c:v>
                </c:pt>
                <c:pt idx="3944">
                  <c:v>0.47099917536891489</c:v>
                </c:pt>
                <c:pt idx="3945">
                  <c:v>0.52536494121675892</c:v>
                </c:pt>
                <c:pt idx="3946">
                  <c:v>0.51499042254973404</c:v>
                </c:pt>
                <c:pt idx="3947">
                  <c:v>0.50070417308410997</c:v>
                </c:pt>
                <c:pt idx="3948">
                  <c:v>0.55798131582864707</c:v>
                </c:pt>
                <c:pt idx="3949">
                  <c:v>0.47037710818480394</c:v>
                </c:pt>
                <c:pt idx="3950">
                  <c:v>0.5035804634155111</c:v>
                </c:pt>
                <c:pt idx="3951">
                  <c:v>0.53148847294019097</c:v>
                </c:pt>
                <c:pt idx="3952">
                  <c:v>0.53608012751883805</c:v>
                </c:pt>
                <c:pt idx="3953">
                  <c:v>0.53723888416321797</c:v>
                </c:pt>
                <c:pt idx="3954">
                  <c:v>0.51708536366465996</c:v>
                </c:pt>
                <c:pt idx="3955">
                  <c:v>0.53824400899895486</c:v>
                </c:pt>
                <c:pt idx="3956">
                  <c:v>0.52078812888153103</c:v>
                </c:pt>
                <c:pt idx="3957">
                  <c:v>0.50147736407776189</c:v>
                </c:pt>
                <c:pt idx="3958">
                  <c:v>0.45925267551613402</c:v>
                </c:pt>
                <c:pt idx="3959">
                  <c:v>0.54730673969756205</c:v>
                </c:pt>
                <c:pt idx="3960">
                  <c:v>0.54277255519243994</c:v>
                </c:pt>
                <c:pt idx="3961">
                  <c:v>0.49792621810158</c:v>
                </c:pt>
                <c:pt idx="3962">
                  <c:v>0.50240852430473404</c:v>
                </c:pt>
                <c:pt idx="3963">
                  <c:v>0.55585757639261191</c:v>
                </c:pt>
                <c:pt idx="3964">
                  <c:v>0.53182402786186989</c:v>
                </c:pt>
                <c:pt idx="3965">
                  <c:v>0.46130720788123403</c:v>
                </c:pt>
                <c:pt idx="3966">
                  <c:v>0.47298012009412893</c:v>
                </c:pt>
                <c:pt idx="3967">
                  <c:v>0.54852195964823602</c:v>
                </c:pt>
                <c:pt idx="3968">
                  <c:v>0.44323578701469413</c:v>
                </c:pt>
                <c:pt idx="3969">
                  <c:v>0.52657246805034408</c:v>
                </c:pt>
                <c:pt idx="3970">
                  <c:v>0.55443591488711108</c:v>
                </c:pt>
                <c:pt idx="3971">
                  <c:v>0.49251248679275195</c:v>
                </c:pt>
                <c:pt idx="3972">
                  <c:v>0.53506616855558098</c:v>
                </c:pt>
                <c:pt idx="3973">
                  <c:v>0.45895824094485016</c:v>
                </c:pt>
                <c:pt idx="3974">
                  <c:v>0.57251567323711794</c:v>
                </c:pt>
                <c:pt idx="3975">
                  <c:v>0.50646800107375389</c:v>
                </c:pt>
                <c:pt idx="3976">
                  <c:v>0.55050573379863699</c:v>
                </c:pt>
                <c:pt idx="3977">
                  <c:v>0.52757344682209795</c:v>
                </c:pt>
                <c:pt idx="3978">
                  <c:v>0.48775946439606899</c:v>
                </c:pt>
                <c:pt idx="3979">
                  <c:v>0.52847726551957686</c:v>
                </c:pt>
                <c:pt idx="3980">
                  <c:v>0.52915790904869986</c:v>
                </c:pt>
                <c:pt idx="3981">
                  <c:v>0.58263427738382689</c:v>
                </c:pt>
                <c:pt idx="3982">
                  <c:v>0.52914795174672602</c:v>
                </c:pt>
                <c:pt idx="3983">
                  <c:v>0.50691665725120594</c:v>
                </c:pt>
                <c:pt idx="3984">
                  <c:v>0.52473587637282704</c:v>
                </c:pt>
                <c:pt idx="3985">
                  <c:v>0.48085301794837199</c:v>
                </c:pt>
                <c:pt idx="3986">
                  <c:v>0.53819563594553299</c:v>
                </c:pt>
                <c:pt idx="3987">
                  <c:v>0.512611059099922</c:v>
                </c:pt>
                <c:pt idx="3988">
                  <c:v>0.50402108954898706</c:v>
                </c:pt>
                <c:pt idx="3989">
                  <c:v>0.5485338420148439</c:v>
                </c:pt>
                <c:pt idx="3990">
                  <c:v>0.52647793678022514</c:v>
                </c:pt>
                <c:pt idx="3991">
                  <c:v>0.52741007773221005</c:v>
                </c:pt>
                <c:pt idx="3992">
                  <c:v>0.50145002031705799</c:v>
                </c:pt>
                <c:pt idx="3993">
                  <c:v>0.46823018812664896</c:v>
                </c:pt>
                <c:pt idx="3994">
                  <c:v>0.51841802254330305</c:v>
                </c:pt>
                <c:pt idx="3995">
                  <c:v>0.53377444053449197</c:v>
                </c:pt>
                <c:pt idx="3996">
                  <c:v>0.46041815378926298</c:v>
                </c:pt>
                <c:pt idx="3997">
                  <c:v>0.55255970940467791</c:v>
                </c:pt>
                <c:pt idx="3998">
                  <c:v>0.51150553327721704</c:v>
                </c:pt>
                <c:pt idx="3999">
                  <c:v>0.49649257353171306</c:v>
                </c:pt>
                <c:pt idx="4000">
                  <c:v>0.47961216033333298</c:v>
                </c:pt>
                <c:pt idx="4001">
                  <c:v>0.50987809397672901</c:v>
                </c:pt>
                <c:pt idx="4002">
                  <c:v>0.50900784190883108</c:v>
                </c:pt>
                <c:pt idx="4003">
                  <c:v>0.51377376692608689</c:v>
                </c:pt>
                <c:pt idx="4004">
                  <c:v>0.50254921264379804</c:v>
                </c:pt>
                <c:pt idx="4005">
                  <c:v>0.46310966652366392</c:v>
                </c:pt>
                <c:pt idx="4006">
                  <c:v>0.54114569487172193</c:v>
                </c:pt>
                <c:pt idx="4007">
                  <c:v>0.47429010454876097</c:v>
                </c:pt>
                <c:pt idx="4008">
                  <c:v>0.56121639528239808</c:v>
                </c:pt>
                <c:pt idx="4009">
                  <c:v>0.49624480660323411</c:v>
                </c:pt>
                <c:pt idx="4010">
                  <c:v>0.52290703754242507</c:v>
                </c:pt>
                <c:pt idx="4011">
                  <c:v>0.52329685689941607</c:v>
                </c:pt>
                <c:pt idx="4012">
                  <c:v>0.52990841628112595</c:v>
                </c:pt>
                <c:pt idx="4013">
                  <c:v>0.52085779666165599</c:v>
                </c:pt>
                <c:pt idx="4014">
                  <c:v>0.51742214445040491</c:v>
                </c:pt>
                <c:pt idx="4015">
                  <c:v>0.5505978588395779</c:v>
                </c:pt>
                <c:pt idx="4016">
                  <c:v>0.47335056492004102</c:v>
                </c:pt>
                <c:pt idx="4017">
                  <c:v>0.51591023930578195</c:v>
                </c:pt>
                <c:pt idx="4018">
                  <c:v>0.4695735977841291</c:v>
                </c:pt>
                <c:pt idx="4019">
                  <c:v>0.47958699046371689</c:v>
                </c:pt>
                <c:pt idx="4020">
                  <c:v>0.5803025134674481</c:v>
                </c:pt>
                <c:pt idx="4021">
                  <c:v>0.5518029859798611</c:v>
                </c:pt>
                <c:pt idx="4022">
                  <c:v>0.49378693351566905</c:v>
                </c:pt>
                <c:pt idx="4023">
                  <c:v>0.5471104294066601</c:v>
                </c:pt>
                <c:pt idx="4024">
                  <c:v>0.46097480738973595</c:v>
                </c:pt>
                <c:pt idx="4025">
                  <c:v>0.47860154285341794</c:v>
                </c:pt>
                <c:pt idx="4026">
                  <c:v>0.58442087190152303</c:v>
                </c:pt>
                <c:pt idx="4027">
                  <c:v>0.57792627910807903</c:v>
                </c:pt>
                <c:pt idx="4028">
                  <c:v>0.52939209593174108</c:v>
                </c:pt>
                <c:pt idx="4029">
                  <c:v>0.52650125379079793</c:v>
                </c:pt>
                <c:pt idx="4030">
                  <c:v>0.51565042554279505</c:v>
                </c:pt>
                <c:pt idx="4031">
                  <c:v>0.52735076431936612</c:v>
                </c:pt>
                <c:pt idx="4032">
                  <c:v>0.5106493533795109</c:v>
                </c:pt>
                <c:pt idx="4033">
                  <c:v>0.51422735111811302</c:v>
                </c:pt>
                <c:pt idx="4034">
                  <c:v>0.52179286088850907</c:v>
                </c:pt>
                <c:pt idx="4035">
                  <c:v>0.47060649719946113</c:v>
                </c:pt>
                <c:pt idx="4036">
                  <c:v>0.48894928603209409</c:v>
                </c:pt>
                <c:pt idx="4037">
                  <c:v>0.51241981331433606</c:v>
                </c:pt>
                <c:pt idx="4038">
                  <c:v>0.48073223043681701</c:v>
                </c:pt>
                <c:pt idx="4039">
                  <c:v>0.51628009367291394</c:v>
                </c:pt>
                <c:pt idx="4040">
                  <c:v>0.52577740379376203</c:v>
                </c:pt>
                <c:pt idx="4041">
                  <c:v>0.49749401093854995</c:v>
                </c:pt>
                <c:pt idx="4042">
                  <c:v>0.44645869927583803</c:v>
                </c:pt>
                <c:pt idx="4043">
                  <c:v>0.57212501016205197</c:v>
                </c:pt>
                <c:pt idx="4044">
                  <c:v>0.53682862009659993</c:v>
                </c:pt>
                <c:pt idx="4045">
                  <c:v>0.51398186684011693</c:v>
                </c:pt>
                <c:pt idx="4046">
                  <c:v>0.57260312196596996</c:v>
                </c:pt>
                <c:pt idx="4047">
                  <c:v>0.50763339293680199</c:v>
                </c:pt>
                <c:pt idx="4048">
                  <c:v>0.51412355416722988</c:v>
                </c:pt>
                <c:pt idx="4049">
                  <c:v>0.48808680819192796</c:v>
                </c:pt>
                <c:pt idx="4050">
                  <c:v>0.57266428021472493</c:v>
                </c:pt>
                <c:pt idx="4051">
                  <c:v>0.53789054737792907</c:v>
                </c:pt>
                <c:pt idx="4052">
                  <c:v>0.46525091722268908</c:v>
                </c:pt>
                <c:pt idx="4053">
                  <c:v>0.51747276305864498</c:v>
                </c:pt>
                <c:pt idx="4054">
                  <c:v>0.52610270459098285</c:v>
                </c:pt>
                <c:pt idx="4055">
                  <c:v>0.49661480916402001</c:v>
                </c:pt>
                <c:pt idx="4056">
                  <c:v>0.54662972534627408</c:v>
                </c:pt>
                <c:pt idx="4057">
                  <c:v>0.52027058344479904</c:v>
                </c:pt>
                <c:pt idx="4058">
                  <c:v>0.55962433865073802</c:v>
                </c:pt>
                <c:pt idx="4059">
                  <c:v>0.47696202156192891</c:v>
                </c:pt>
                <c:pt idx="4060">
                  <c:v>0.48548901971467096</c:v>
                </c:pt>
                <c:pt idx="4061">
                  <c:v>0.53559885101943394</c:v>
                </c:pt>
                <c:pt idx="4062">
                  <c:v>0.50273700921533293</c:v>
                </c:pt>
                <c:pt idx="4063">
                  <c:v>0.5499874385569421</c:v>
                </c:pt>
                <c:pt idx="4064">
                  <c:v>0.50754350703312412</c:v>
                </c:pt>
                <c:pt idx="4065">
                  <c:v>0.47286039974187399</c:v>
                </c:pt>
                <c:pt idx="4066">
                  <c:v>0.48552358799020001</c:v>
                </c:pt>
                <c:pt idx="4067">
                  <c:v>0.55698900022875997</c:v>
                </c:pt>
                <c:pt idx="4068">
                  <c:v>0.49996379554835002</c:v>
                </c:pt>
                <c:pt idx="4069">
                  <c:v>0.53569207569858401</c:v>
                </c:pt>
                <c:pt idx="4070">
                  <c:v>0.50121223827938199</c:v>
                </c:pt>
                <c:pt idx="4071">
                  <c:v>0.49676465376364687</c:v>
                </c:pt>
                <c:pt idx="4072">
                  <c:v>0.52685090304971505</c:v>
                </c:pt>
                <c:pt idx="4073">
                  <c:v>0.52414383820932686</c:v>
                </c:pt>
                <c:pt idx="4074">
                  <c:v>0.54288055895409404</c:v>
                </c:pt>
                <c:pt idx="4075">
                  <c:v>0.47622142202034701</c:v>
                </c:pt>
                <c:pt idx="4076">
                  <c:v>0.49072617915773087</c:v>
                </c:pt>
                <c:pt idx="4077">
                  <c:v>0.49692461369524299</c:v>
                </c:pt>
                <c:pt idx="4078">
                  <c:v>0.52052291263615802</c:v>
                </c:pt>
                <c:pt idx="4079">
                  <c:v>0.51412305294531591</c:v>
                </c:pt>
                <c:pt idx="4080">
                  <c:v>0.4831169695673001</c:v>
                </c:pt>
                <c:pt idx="4081">
                  <c:v>0.53034358026621797</c:v>
                </c:pt>
                <c:pt idx="4082">
                  <c:v>0.51237044674859999</c:v>
                </c:pt>
                <c:pt idx="4083">
                  <c:v>0.49665540194287705</c:v>
                </c:pt>
                <c:pt idx="4084">
                  <c:v>0.51048232217442502</c:v>
                </c:pt>
                <c:pt idx="4085">
                  <c:v>0.57655988426194404</c:v>
                </c:pt>
                <c:pt idx="4086">
                  <c:v>0.54506031322654303</c:v>
                </c:pt>
                <c:pt idx="4087">
                  <c:v>0.54355287025107002</c:v>
                </c:pt>
                <c:pt idx="4088">
                  <c:v>0.47134230349799899</c:v>
                </c:pt>
                <c:pt idx="4089">
                  <c:v>0.52003460946359115</c:v>
                </c:pt>
                <c:pt idx="4090">
                  <c:v>0.50979532357689694</c:v>
                </c:pt>
                <c:pt idx="4091">
                  <c:v>0.54156205308927408</c:v>
                </c:pt>
                <c:pt idx="4092">
                  <c:v>0.50454634303915813</c:v>
                </c:pt>
                <c:pt idx="4093">
                  <c:v>0.53799010396696489</c:v>
                </c:pt>
                <c:pt idx="4094">
                  <c:v>0.53582662296741501</c:v>
                </c:pt>
                <c:pt idx="4095">
                  <c:v>0.55684634132939903</c:v>
                </c:pt>
                <c:pt idx="4096">
                  <c:v>0.53915554545765809</c:v>
                </c:pt>
                <c:pt idx="4097">
                  <c:v>0.58828646870265389</c:v>
                </c:pt>
                <c:pt idx="4098">
                  <c:v>0.46876014017099699</c:v>
                </c:pt>
                <c:pt idx="4099">
                  <c:v>0.529851977538077</c:v>
                </c:pt>
                <c:pt idx="4100">
                  <c:v>0.54798392002811203</c:v>
                </c:pt>
                <c:pt idx="4101">
                  <c:v>0.44896687781738998</c:v>
                </c:pt>
                <c:pt idx="4102">
                  <c:v>0.52854982391085592</c:v>
                </c:pt>
                <c:pt idx="4103">
                  <c:v>0.53230353345167103</c:v>
                </c:pt>
                <c:pt idx="4104">
                  <c:v>0.50022231343650092</c:v>
                </c:pt>
                <c:pt idx="4105">
                  <c:v>0.51278495190659201</c:v>
                </c:pt>
                <c:pt idx="4106">
                  <c:v>0.56576008776256903</c:v>
                </c:pt>
                <c:pt idx="4107">
                  <c:v>0.47536470622110105</c:v>
                </c:pt>
                <c:pt idx="4108">
                  <c:v>0.50267031155707098</c:v>
                </c:pt>
                <c:pt idx="4109">
                  <c:v>0.53151952187357698</c:v>
                </c:pt>
                <c:pt idx="4110">
                  <c:v>0.50462235962124613</c:v>
                </c:pt>
                <c:pt idx="4111">
                  <c:v>0.49174322757373889</c:v>
                </c:pt>
                <c:pt idx="4112">
                  <c:v>0.49322219591663097</c:v>
                </c:pt>
                <c:pt idx="4113">
                  <c:v>0.49315166682370004</c:v>
                </c:pt>
                <c:pt idx="4114">
                  <c:v>0.51800475855452599</c:v>
                </c:pt>
                <c:pt idx="4115">
                  <c:v>0.57351845086993614</c:v>
                </c:pt>
                <c:pt idx="4116">
                  <c:v>0.48624429111947998</c:v>
                </c:pt>
                <c:pt idx="4117">
                  <c:v>0.54687759277097991</c:v>
                </c:pt>
                <c:pt idx="4118">
                  <c:v>0.51773615640761095</c:v>
                </c:pt>
                <c:pt idx="4119">
                  <c:v>0.50520965218879799</c:v>
                </c:pt>
                <c:pt idx="4120">
                  <c:v>0.58090104529359698</c:v>
                </c:pt>
                <c:pt idx="4121">
                  <c:v>0.53139493327905707</c:v>
                </c:pt>
                <c:pt idx="4122">
                  <c:v>0.52066600050895095</c:v>
                </c:pt>
                <c:pt idx="4123">
                  <c:v>0.49020288437250492</c:v>
                </c:pt>
                <c:pt idx="4124">
                  <c:v>0.51579368194409603</c:v>
                </c:pt>
                <c:pt idx="4125">
                  <c:v>0.5169274139949821</c:v>
                </c:pt>
                <c:pt idx="4126">
                  <c:v>0.52874667552259402</c:v>
                </c:pt>
                <c:pt idx="4127">
                  <c:v>0.56036124289088707</c:v>
                </c:pt>
                <c:pt idx="4128">
                  <c:v>0.53301195650811495</c:v>
                </c:pt>
                <c:pt idx="4129">
                  <c:v>0.49216826273810688</c:v>
                </c:pt>
                <c:pt idx="4130">
                  <c:v>0.42202875979330212</c:v>
                </c:pt>
                <c:pt idx="4131">
                  <c:v>0.46808003133851706</c:v>
                </c:pt>
                <c:pt idx="4132">
                  <c:v>0.48692734280937588</c:v>
                </c:pt>
                <c:pt idx="4133">
                  <c:v>0.54660496149844895</c:v>
                </c:pt>
                <c:pt idx="4134">
                  <c:v>0.58566534922502389</c:v>
                </c:pt>
                <c:pt idx="4135">
                  <c:v>0.5503298036815959</c:v>
                </c:pt>
                <c:pt idx="4136">
                  <c:v>0.52659721303542695</c:v>
                </c:pt>
                <c:pt idx="4137">
                  <c:v>0.52632197526339208</c:v>
                </c:pt>
                <c:pt idx="4138">
                  <c:v>0.54679879200025605</c:v>
                </c:pt>
                <c:pt idx="4139">
                  <c:v>0.49438352856678791</c:v>
                </c:pt>
                <c:pt idx="4140">
                  <c:v>0.54036538918349697</c:v>
                </c:pt>
                <c:pt idx="4141">
                  <c:v>0.50401430118293689</c:v>
                </c:pt>
                <c:pt idx="4142">
                  <c:v>0.54333841169815711</c:v>
                </c:pt>
                <c:pt idx="4143">
                  <c:v>0.54494648908560206</c:v>
                </c:pt>
                <c:pt idx="4144">
                  <c:v>0.50586489183785099</c:v>
                </c:pt>
                <c:pt idx="4145">
                  <c:v>0.53383114101722895</c:v>
                </c:pt>
                <c:pt idx="4146">
                  <c:v>0.47410289333038091</c:v>
                </c:pt>
                <c:pt idx="4147">
                  <c:v>0.48968112364903793</c:v>
                </c:pt>
                <c:pt idx="4148">
                  <c:v>0.51439125949797904</c:v>
                </c:pt>
                <c:pt idx="4149">
                  <c:v>0.54463179121390104</c:v>
                </c:pt>
                <c:pt idx="4150">
                  <c:v>0.54667928025144197</c:v>
                </c:pt>
                <c:pt idx="4151">
                  <c:v>0.517205311855918</c:v>
                </c:pt>
                <c:pt idx="4152">
                  <c:v>0.49854795910167715</c:v>
                </c:pt>
                <c:pt idx="4153">
                  <c:v>0.457120452773082</c:v>
                </c:pt>
                <c:pt idx="4154">
                  <c:v>0.53536481553760495</c:v>
                </c:pt>
                <c:pt idx="4155">
                  <c:v>0.51629146959298611</c:v>
                </c:pt>
                <c:pt idx="4156">
                  <c:v>0.458026078550689</c:v>
                </c:pt>
                <c:pt idx="4157">
                  <c:v>0.55100319664517305</c:v>
                </c:pt>
                <c:pt idx="4158">
                  <c:v>0.51318020676222098</c:v>
                </c:pt>
                <c:pt idx="4159">
                  <c:v>0.51728788643315504</c:v>
                </c:pt>
                <c:pt idx="4160">
                  <c:v>0.50695350649516802</c:v>
                </c:pt>
                <c:pt idx="4161">
                  <c:v>0.49581747025702494</c:v>
                </c:pt>
                <c:pt idx="4162">
                  <c:v>0.49066430492209501</c:v>
                </c:pt>
                <c:pt idx="4163">
                  <c:v>0.54162498748883592</c:v>
                </c:pt>
                <c:pt idx="4164">
                  <c:v>0.54267536206133615</c:v>
                </c:pt>
                <c:pt idx="4165">
                  <c:v>0.55805679846314904</c:v>
                </c:pt>
                <c:pt idx="4166">
                  <c:v>0.50202276846433103</c:v>
                </c:pt>
                <c:pt idx="4167">
                  <c:v>0.47845664848346892</c:v>
                </c:pt>
                <c:pt idx="4168">
                  <c:v>0.47400494346901989</c:v>
                </c:pt>
                <c:pt idx="4169">
                  <c:v>0.45982284101439597</c:v>
                </c:pt>
                <c:pt idx="4170">
                  <c:v>0.51815042841128001</c:v>
                </c:pt>
                <c:pt idx="4171">
                  <c:v>0.51566883348141501</c:v>
                </c:pt>
                <c:pt idx="4172">
                  <c:v>0.53001775663030493</c:v>
                </c:pt>
                <c:pt idx="4173">
                  <c:v>0.52658600668703592</c:v>
                </c:pt>
                <c:pt idx="4174">
                  <c:v>0.54229825774652385</c:v>
                </c:pt>
                <c:pt idx="4175">
                  <c:v>0.5007362471644019</c:v>
                </c:pt>
                <c:pt idx="4176">
                  <c:v>0.470375819172417</c:v>
                </c:pt>
                <c:pt idx="4177">
                  <c:v>0.48081212176280697</c:v>
                </c:pt>
                <c:pt idx="4178">
                  <c:v>0.50106747753231595</c:v>
                </c:pt>
                <c:pt idx="4179">
                  <c:v>0.5065118055389759</c:v>
                </c:pt>
                <c:pt idx="4180">
                  <c:v>0.53776204845272191</c:v>
                </c:pt>
                <c:pt idx="4181">
                  <c:v>0.55346635128176991</c:v>
                </c:pt>
                <c:pt idx="4182">
                  <c:v>0.44684178580400302</c:v>
                </c:pt>
                <c:pt idx="4183">
                  <c:v>0.54968966956701693</c:v>
                </c:pt>
                <c:pt idx="4184">
                  <c:v>0.519428811739303</c:v>
                </c:pt>
                <c:pt idx="4185">
                  <c:v>0.46869302604686802</c:v>
                </c:pt>
                <c:pt idx="4186">
                  <c:v>0.54443640098665291</c:v>
                </c:pt>
                <c:pt idx="4187">
                  <c:v>0.47519074744436696</c:v>
                </c:pt>
                <c:pt idx="4188">
                  <c:v>0.46854005312532399</c:v>
                </c:pt>
                <c:pt idx="4189">
                  <c:v>0.54104834829984205</c:v>
                </c:pt>
                <c:pt idx="4190">
                  <c:v>0.54037023367426795</c:v>
                </c:pt>
                <c:pt idx="4191">
                  <c:v>0.51616667819699802</c:v>
                </c:pt>
                <c:pt idx="4192">
                  <c:v>0.55798757981366498</c:v>
                </c:pt>
                <c:pt idx="4193">
                  <c:v>0.46313452410296296</c:v>
                </c:pt>
                <c:pt idx="4194">
                  <c:v>0.51630386178351095</c:v>
                </c:pt>
                <c:pt idx="4195">
                  <c:v>0.55363705287530507</c:v>
                </c:pt>
                <c:pt idx="4196">
                  <c:v>0.49485801144758701</c:v>
                </c:pt>
                <c:pt idx="4197">
                  <c:v>0.52243435019787088</c:v>
                </c:pt>
                <c:pt idx="4198">
                  <c:v>0.53960811705976808</c:v>
                </c:pt>
                <c:pt idx="4199">
                  <c:v>0.51463332380342308</c:v>
                </c:pt>
                <c:pt idx="4200">
                  <c:v>0.52539951687396602</c:v>
                </c:pt>
                <c:pt idx="4201">
                  <c:v>0.49716623958966188</c:v>
                </c:pt>
                <c:pt idx="4202">
                  <c:v>0.50084866135001194</c:v>
                </c:pt>
                <c:pt idx="4203">
                  <c:v>0.51007108666318102</c:v>
                </c:pt>
                <c:pt idx="4204">
                  <c:v>0.46375202390854597</c:v>
                </c:pt>
                <c:pt idx="4205">
                  <c:v>0.50662978613251797</c:v>
                </c:pt>
                <c:pt idx="4206">
                  <c:v>0.56945909286840302</c:v>
                </c:pt>
                <c:pt idx="4207">
                  <c:v>0.51528345702700096</c:v>
                </c:pt>
                <c:pt idx="4208">
                  <c:v>0.50275254916682</c:v>
                </c:pt>
                <c:pt idx="4209">
                  <c:v>0.53800464654022007</c:v>
                </c:pt>
                <c:pt idx="4210">
                  <c:v>0.54896648400065695</c:v>
                </c:pt>
                <c:pt idx="4211">
                  <c:v>0.528565495854736</c:v>
                </c:pt>
                <c:pt idx="4212">
                  <c:v>0.53719586709042688</c:v>
                </c:pt>
                <c:pt idx="4213">
                  <c:v>0.53581552837434698</c:v>
                </c:pt>
                <c:pt idx="4214">
                  <c:v>0.51506402369637805</c:v>
                </c:pt>
                <c:pt idx="4215">
                  <c:v>0.53853598392328605</c:v>
                </c:pt>
                <c:pt idx="4216">
                  <c:v>0.53406280500273795</c:v>
                </c:pt>
                <c:pt idx="4217">
                  <c:v>0.51011767899285398</c:v>
                </c:pt>
                <c:pt idx="4218">
                  <c:v>0.49885385589958198</c:v>
                </c:pt>
                <c:pt idx="4219">
                  <c:v>0.52323634779381689</c:v>
                </c:pt>
                <c:pt idx="4220">
                  <c:v>0.51955744353182998</c:v>
                </c:pt>
                <c:pt idx="4221">
                  <c:v>0.52091306249007407</c:v>
                </c:pt>
                <c:pt idx="4222">
                  <c:v>0.4786311105553509</c:v>
                </c:pt>
                <c:pt idx="4223">
                  <c:v>0.52652345314271387</c:v>
                </c:pt>
                <c:pt idx="4224">
                  <c:v>0.49470349749143194</c:v>
                </c:pt>
                <c:pt idx="4225">
                  <c:v>0.54730705076253006</c:v>
                </c:pt>
                <c:pt idx="4226">
                  <c:v>0.51061510213308503</c:v>
                </c:pt>
                <c:pt idx="4227">
                  <c:v>0.53447810903497106</c:v>
                </c:pt>
                <c:pt idx="4228">
                  <c:v>0.49807214562377189</c:v>
                </c:pt>
                <c:pt idx="4229">
                  <c:v>0.56826543269277807</c:v>
                </c:pt>
                <c:pt idx="4230">
                  <c:v>0.54129080627173998</c:v>
                </c:pt>
                <c:pt idx="4231">
                  <c:v>0.52463432005633392</c:v>
                </c:pt>
                <c:pt idx="4232">
                  <c:v>0.48481236857680199</c:v>
                </c:pt>
                <c:pt idx="4233">
                  <c:v>0.51040371815307406</c:v>
                </c:pt>
                <c:pt idx="4234">
                  <c:v>0.54721776899189511</c:v>
                </c:pt>
                <c:pt idx="4235">
                  <c:v>0.50475355168149294</c:v>
                </c:pt>
                <c:pt idx="4236">
                  <c:v>0.51787443892526186</c:v>
                </c:pt>
                <c:pt idx="4237">
                  <c:v>0.52416756188861702</c:v>
                </c:pt>
                <c:pt idx="4238">
                  <c:v>0.5322236895682001</c:v>
                </c:pt>
                <c:pt idx="4239">
                  <c:v>0.53889239323836602</c:v>
                </c:pt>
                <c:pt idx="4240">
                  <c:v>0.498042228203884</c:v>
                </c:pt>
                <c:pt idx="4241">
                  <c:v>0.49931960195783109</c:v>
                </c:pt>
                <c:pt idx="4242">
                  <c:v>0.55032553662316697</c:v>
                </c:pt>
                <c:pt idx="4243">
                  <c:v>0.53010995001090999</c:v>
                </c:pt>
                <c:pt idx="4244">
                  <c:v>0.52197910187208907</c:v>
                </c:pt>
                <c:pt idx="4245">
                  <c:v>0.47561113007466194</c:v>
                </c:pt>
                <c:pt idx="4246">
                  <c:v>0.48895447151943594</c:v>
                </c:pt>
                <c:pt idx="4247">
                  <c:v>0.48824207874214787</c:v>
                </c:pt>
                <c:pt idx="4248">
                  <c:v>0.51353520773084516</c:v>
                </c:pt>
                <c:pt idx="4249">
                  <c:v>0.51602593656316298</c:v>
                </c:pt>
                <c:pt idx="4250">
                  <c:v>0.52236126488898704</c:v>
                </c:pt>
                <c:pt idx="4251">
                  <c:v>0.53522150552450309</c:v>
                </c:pt>
                <c:pt idx="4252">
                  <c:v>0.57745295850095602</c:v>
                </c:pt>
                <c:pt idx="4253">
                  <c:v>0.52319126943277094</c:v>
                </c:pt>
                <c:pt idx="4254">
                  <c:v>0.45866195439275204</c:v>
                </c:pt>
                <c:pt idx="4255">
                  <c:v>0.55788230917733606</c:v>
                </c:pt>
                <c:pt idx="4256">
                  <c:v>0.55218514704887911</c:v>
                </c:pt>
                <c:pt idx="4257">
                  <c:v>0.54882977409803202</c:v>
                </c:pt>
                <c:pt idx="4258">
                  <c:v>0.52820033327896299</c:v>
                </c:pt>
                <c:pt idx="4259">
                  <c:v>0.51305146594583295</c:v>
                </c:pt>
                <c:pt idx="4260">
                  <c:v>0.44193830043280291</c:v>
                </c:pt>
                <c:pt idx="4261">
                  <c:v>0.54837223346037212</c:v>
                </c:pt>
                <c:pt idx="4262">
                  <c:v>0.517776221458215</c:v>
                </c:pt>
                <c:pt idx="4263">
                  <c:v>0.48323913181314393</c:v>
                </c:pt>
                <c:pt idx="4264">
                  <c:v>0.52166212773868892</c:v>
                </c:pt>
                <c:pt idx="4265">
                  <c:v>0.54818561934423793</c:v>
                </c:pt>
                <c:pt idx="4266">
                  <c:v>0.5343512444753391</c:v>
                </c:pt>
                <c:pt idx="4267">
                  <c:v>0.5335728298883039</c:v>
                </c:pt>
                <c:pt idx="4268">
                  <c:v>0.53012254091713595</c:v>
                </c:pt>
                <c:pt idx="4269">
                  <c:v>0.54627695482444905</c:v>
                </c:pt>
                <c:pt idx="4270">
                  <c:v>0.53178495113710311</c:v>
                </c:pt>
                <c:pt idx="4271">
                  <c:v>0.46159627455809804</c:v>
                </c:pt>
                <c:pt idx="4272">
                  <c:v>0.54540973285088801</c:v>
                </c:pt>
                <c:pt idx="4273">
                  <c:v>0.51368263215261101</c:v>
                </c:pt>
                <c:pt idx="4274">
                  <c:v>0.54480752194834803</c:v>
                </c:pt>
                <c:pt idx="4275">
                  <c:v>0.47226918363458492</c:v>
                </c:pt>
                <c:pt idx="4276">
                  <c:v>0.49909481023883495</c:v>
                </c:pt>
                <c:pt idx="4277">
                  <c:v>0.50259254443384693</c:v>
                </c:pt>
                <c:pt idx="4278">
                  <c:v>0.49739343334115393</c:v>
                </c:pt>
                <c:pt idx="4279">
                  <c:v>0.54901228943332903</c:v>
                </c:pt>
                <c:pt idx="4280">
                  <c:v>0.55644058501706606</c:v>
                </c:pt>
                <c:pt idx="4281">
                  <c:v>0.52067603909815496</c:v>
                </c:pt>
                <c:pt idx="4282">
                  <c:v>0.53911097434949307</c:v>
                </c:pt>
                <c:pt idx="4283">
                  <c:v>0.50895333809028886</c:v>
                </c:pt>
                <c:pt idx="4284">
                  <c:v>0.51912165798762311</c:v>
                </c:pt>
                <c:pt idx="4285">
                  <c:v>0.48041986365656297</c:v>
                </c:pt>
                <c:pt idx="4286">
                  <c:v>0.5242810538020789</c:v>
                </c:pt>
                <c:pt idx="4287">
                  <c:v>0.48864311718269904</c:v>
                </c:pt>
                <c:pt idx="4288">
                  <c:v>0.53474271594100808</c:v>
                </c:pt>
                <c:pt idx="4289">
                  <c:v>0.48672190523280401</c:v>
                </c:pt>
                <c:pt idx="4290">
                  <c:v>0.53659519267375588</c:v>
                </c:pt>
                <c:pt idx="4291">
                  <c:v>0.45592714358697206</c:v>
                </c:pt>
                <c:pt idx="4292">
                  <c:v>0.49721368813135602</c:v>
                </c:pt>
                <c:pt idx="4293">
                  <c:v>0.54163342519245705</c:v>
                </c:pt>
                <c:pt idx="4294">
                  <c:v>0.5347243421192629</c:v>
                </c:pt>
                <c:pt idx="4295">
                  <c:v>0.52573557291138506</c:v>
                </c:pt>
                <c:pt idx="4296">
                  <c:v>0.50719161817058589</c:v>
                </c:pt>
                <c:pt idx="4297">
                  <c:v>0.50688282460156009</c:v>
                </c:pt>
                <c:pt idx="4298">
                  <c:v>0.54099727423534694</c:v>
                </c:pt>
                <c:pt idx="4299">
                  <c:v>0.54931810827334904</c:v>
                </c:pt>
                <c:pt idx="4300">
                  <c:v>0.55104541552259401</c:v>
                </c:pt>
                <c:pt idx="4301">
                  <c:v>0.50834825121361105</c:v>
                </c:pt>
                <c:pt idx="4302">
                  <c:v>0.52934200530482189</c:v>
                </c:pt>
                <c:pt idx="4303">
                  <c:v>0.5035205317306729</c:v>
                </c:pt>
                <c:pt idx="4304">
                  <c:v>0.484494204272512</c:v>
                </c:pt>
                <c:pt idx="4305">
                  <c:v>0.53304153152910294</c:v>
                </c:pt>
                <c:pt idx="4306">
                  <c:v>0.54158854482134688</c:v>
                </c:pt>
                <c:pt idx="4307">
                  <c:v>0.57552515196780407</c:v>
                </c:pt>
                <c:pt idx="4308">
                  <c:v>0.49783559627396601</c:v>
                </c:pt>
                <c:pt idx="4309">
                  <c:v>0.51643729308797404</c:v>
                </c:pt>
                <c:pt idx="4310">
                  <c:v>0.50460141150750903</c:v>
                </c:pt>
                <c:pt idx="4311">
                  <c:v>0.52491646930825098</c:v>
                </c:pt>
                <c:pt idx="4312">
                  <c:v>0.53441442380261106</c:v>
                </c:pt>
                <c:pt idx="4313">
                  <c:v>0.51809728243574193</c:v>
                </c:pt>
                <c:pt idx="4314">
                  <c:v>0.51389376780275398</c:v>
                </c:pt>
                <c:pt idx="4315">
                  <c:v>0.53344449938392313</c:v>
                </c:pt>
                <c:pt idx="4316">
                  <c:v>0.51989018027858902</c:v>
                </c:pt>
                <c:pt idx="4317">
                  <c:v>0.52114261649940685</c:v>
                </c:pt>
                <c:pt idx="4318">
                  <c:v>0.52390320671810298</c:v>
                </c:pt>
                <c:pt idx="4319">
                  <c:v>0.48012901857583701</c:v>
                </c:pt>
                <c:pt idx="4320">
                  <c:v>0.50568000093279708</c:v>
                </c:pt>
                <c:pt idx="4321">
                  <c:v>0.53670575319734104</c:v>
                </c:pt>
                <c:pt idx="4322">
                  <c:v>0.48983059324821809</c:v>
                </c:pt>
                <c:pt idx="4323">
                  <c:v>0.52334551168472698</c:v>
                </c:pt>
                <c:pt idx="4324">
                  <c:v>0.52793205074862493</c:v>
                </c:pt>
                <c:pt idx="4325">
                  <c:v>0.51741257444427091</c:v>
                </c:pt>
                <c:pt idx="4326">
                  <c:v>0.53075042059602606</c:v>
                </c:pt>
                <c:pt idx="4327">
                  <c:v>0.52984278430848009</c:v>
                </c:pt>
                <c:pt idx="4328">
                  <c:v>0.55327901057120388</c:v>
                </c:pt>
                <c:pt idx="4329">
                  <c:v>0.54373368836465197</c:v>
                </c:pt>
                <c:pt idx="4330">
                  <c:v>0.51754376641403599</c:v>
                </c:pt>
                <c:pt idx="4331">
                  <c:v>0.50295927375795402</c:v>
                </c:pt>
                <c:pt idx="4332">
                  <c:v>0.50537388108267101</c:v>
                </c:pt>
                <c:pt idx="4333">
                  <c:v>0.52136994950862503</c:v>
                </c:pt>
                <c:pt idx="4334">
                  <c:v>0.47728901440128702</c:v>
                </c:pt>
                <c:pt idx="4335">
                  <c:v>0.52192443829934487</c:v>
                </c:pt>
                <c:pt idx="4336">
                  <c:v>0.53751076055246494</c:v>
                </c:pt>
                <c:pt idx="4337">
                  <c:v>0.473900366766425</c:v>
                </c:pt>
                <c:pt idx="4338">
                  <c:v>0.5567169596411129</c:v>
                </c:pt>
                <c:pt idx="4339">
                  <c:v>0.55161439260566214</c:v>
                </c:pt>
                <c:pt idx="4340">
                  <c:v>0.4932973920598489</c:v>
                </c:pt>
                <c:pt idx="4341">
                  <c:v>0.47777653131447206</c:v>
                </c:pt>
                <c:pt idx="4342">
                  <c:v>0.49816961176205499</c:v>
                </c:pt>
                <c:pt idx="4343">
                  <c:v>0.572347814355886</c:v>
                </c:pt>
                <c:pt idx="4344">
                  <c:v>0.53311237978235892</c:v>
                </c:pt>
                <c:pt idx="4345">
                  <c:v>0.52579267996750201</c:v>
                </c:pt>
                <c:pt idx="4346">
                  <c:v>0.53930739034480113</c:v>
                </c:pt>
                <c:pt idx="4347">
                  <c:v>0.56006338827539703</c:v>
                </c:pt>
                <c:pt idx="4348">
                  <c:v>0.49174261053945711</c:v>
                </c:pt>
                <c:pt idx="4349">
                  <c:v>0.48507373792843311</c:v>
                </c:pt>
                <c:pt idx="4350">
                  <c:v>0.55683611386328702</c:v>
                </c:pt>
                <c:pt idx="4351">
                  <c:v>0.50836211558085087</c:v>
                </c:pt>
                <c:pt idx="4352">
                  <c:v>0.5488657211015201</c:v>
                </c:pt>
                <c:pt idx="4353">
                  <c:v>0.57527840824387011</c:v>
                </c:pt>
                <c:pt idx="4354">
                  <c:v>0.52988261994998498</c:v>
                </c:pt>
                <c:pt idx="4355">
                  <c:v>0.54975790998816587</c:v>
                </c:pt>
                <c:pt idx="4356">
                  <c:v>0.54403159331607598</c:v>
                </c:pt>
                <c:pt idx="4357">
                  <c:v>0.52666562518934512</c:v>
                </c:pt>
                <c:pt idx="4358">
                  <c:v>0.55453126849900602</c:v>
                </c:pt>
                <c:pt idx="4359">
                  <c:v>0.51818074879332909</c:v>
                </c:pt>
                <c:pt idx="4360">
                  <c:v>0.50510445137326199</c:v>
                </c:pt>
                <c:pt idx="4361">
                  <c:v>0.58716148251944689</c:v>
                </c:pt>
                <c:pt idx="4362">
                  <c:v>0.53443665668053397</c:v>
                </c:pt>
                <c:pt idx="4363">
                  <c:v>0.5382862091321301</c:v>
                </c:pt>
                <c:pt idx="4364">
                  <c:v>0.49471937622772899</c:v>
                </c:pt>
                <c:pt idx="4365">
                  <c:v>0.57668041057816199</c:v>
                </c:pt>
                <c:pt idx="4366">
                  <c:v>0.49880713505491092</c:v>
                </c:pt>
                <c:pt idx="4367">
                  <c:v>0.53444281510445102</c:v>
                </c:pt>
                <c:pt idx="4368">
                  <c:v>0.52242491096554899</c:v>
                </c:pt>
                <c:pt idx="4369">
                  <c:v>0.54178852726002491</c:v>
                </c:pt>
                <c:pt idx="4370">
                  <c:v>0.51207356518349401</c:v>
                </c:pt>
                <c:pt idx="4371">
                  <c:v>0.50482636498656397</c:v>
                </c:pt>
                <c:pt idx="4372">
                  <c:v>0.47665035271022693</c:v>
                </c:pt>
                <c:pt idx="4373">
                  <c:v>0.54275785255630293</c:v>
                </c:pt>
                <c:pt idx="4374">
                  <c:v>0.5460431741314451</c:v>
                </c:pt>
                <c:pt idx="4375">
                  <c:v>0.52145464483225312</c:v>
                </c:pt>
                <c:pt idx="4376">
                  <c:v>0.51156374148903705</c:v>
                </c:pt>
                <c:pt idx="4377">
                  <c:v>0.54512979167321607</c:v>
                </c:pt>
                <c:pt idx="4378">
                  <c:v>0.552658693363411</c:v>
                </c:pt>
                <c:pt idx="4379">
                  <c:v>0.46905776402587895</c:v>
                </c:pt>
                <c:pt idx="4380">
                  <c:v>0.51962512423894403</c:v>
                </c:pt>
                <c:pt idx="4381">
                  <c:v>0.55866112376737209</c:v>
                </c:pt>
                <c:pt idx="4382">
                  <c:v>0.46675910284437905</c:v>
                </c:pt>
                <c:pt idx="4383">
                  <c:v>0.58707477096662597</c:v>
                </c:pt>
                <c:pt idx="4384">
                  <c:v>0.49725957349495209</c:v>
                </c:pt>
                <c:pt idx="4385">
                  <c:v>0.56207909259343003</c:v>
                </c:pt>
                <c:pt idx="4386">
                  <c:v>0.5036411243921789</c:v>
                </c:pt>
                <c:pt idx="4387">
                  <c:v>0.48905923758808489</c:v>
                </c:pt>
                <c:pt idx="4388">
                  <c:v>0.55495358555747398</c:v>
                </c:pt>
                <c:pt idx="4389">
                  <c:v>0.48534290431930693</c:v>
                </c:pt>
                <c:pt idx="4390">
                  <c:v>0.54149035171222104</c:v>
                </c:pt>
                <c:pt idx="4391">
                  <c:v>0.50339361121882609</c:v>
                </c:pt>
                <c:pt idx="4392">
                  <c:v>0.58815865084318508</c:v>
                </c:pt>
                <c:pt idx="4393">
                  <c:v>0.52231299764543804</c:v>
                </c:pt>
                <c:pt idx="4394">
                  <c:v>0.512170161878159</c:v>
                </c:pt>
                <c:pt idx="4395">
                  <c:v>0.58616336808960301</c:v>
                </c:pt>
                <c:pt idx="4396">
                  <c:v>0.50469115734745795</c:v>
                </c:pt>
                <c:pt idx="4397">
                  <c:v>0.51062573340161699</c:v>
                </c:pt>
                <c:pt idx="4398">
                  <c:v>0.50331892574648907</c:v>
                </c:pt>
                <c:pt idx="4399">
                  <c:v>0.52331406669585212</c:v>
                </c:pt>
                <c:pt idx="4400">
                  <c:v>0.53593127179208089</c:v>
                </c:pt>
                <c:pt idx="4401">
                  <c:v>0.50165587824718894</c:v>
                </c:pt>
                <c:pt idx="4402">
                  <c:v>0.49228914871959806</c:v>
                </c:pt>
                <c:pt idx="4403">
                  <c:v>0.48481998163034001</c:v>
                </c:pt>
                <c:pt idx="4404">
                  <c:v>0.48600158384384096</c:v>
                </c:pt>
                <c:pt idx="4405">
                  <c:v>0.48228832956700007</c:v>
                </c:pt>
                <c:pt idx="4406">
                  <c:v>0.45565047466860908</c:v>
                </c:pt>
                <c:pt idx="4407">
                  <c:v>0.5327576363067531</c:v>
                </c:pt>
                <c:pt idx="4408">
                  <c:v>0.51605444173395998</c:v>
                </c:pt>
                <c:pt idx="4409">
                  <c:v>0.54016558756782296</c:v>
                </c:pt>
                <c:pt idx="4410">
                  <c:v>0.50196893456107394</c:v>
                </c:pt>
                <c:pt idx="4411">
                  <c:v>0.54029349507197</c:v>
                </c:pt>
                <c:pt idx="4412">
                  <c:v>0.52738936931993297</c:v>
                </c:pt>
                <c:pt idx="4413">
                  <c:v>0.55609526349315697</c:v>
                </c:pt>
                <c:pt idx="4414">
                  <c:v>0.49997922949483009</c:v>
                </c:pt>
                <c:pt idx="4415">
                  <c:v>0.51311135699517496</c:v>
                </c:pt>
                <c:pt idx="4416">
                  <c:v>0.45206985297579805</c:v>
                </c:pt>
                <c:pt idx="4417">
                  <c:v>0.50098962913052303</c:v>
                </c:pt>
                <c:pt idx="4418">
                  <c:v>0.52608074209937505</c:v>
                </c:pt>
                <c:pt idx="4419">
                  <c:v>0.53560894612029308</c:v>
                </c:pt>
                <c:pt idx="4420">
                  <c:v>0.48186767026727007</c:v>
                </c:pt>
                <c:pt idx="4421">
                  <c:v>0.54570837457656796</c:v>
                </c:pt>
                <c:pt idx="4422">
                  <c:v>0.56736393580003197</c:v>
                </c:pt>
                <c:pt idx="4423">
                  <c:v>0.51501585356767399</c:v>
                </c:pt>
                <c:pt idx="4424">
                  <c:v>0.56194179897491192</c:v>
                </c:pt>
                <c:pt idx="4425">
                  <c:v>0.51145755697647399</c:v>
                </c:pt>
                <c:pt idx="4426">
                  <c:v>0.50170185502668907</c:v>
                </c:pt>
                <c:pt idx="4427">
                  <c:v>0.49949874447580689</c:v>
                </c:pt>
                <c:pt idx="4428">
                  <c:v>0.53123306918265811</c:v>
                </c:pt>
                <c:pt idx="4429">
                  <c:v>0.56470126596616899</c:v>
                </c:pt>
                <c:pt idx="4430">
                  <c:v>0.56611219662341206</c:v>
                </c:pt>
                <c:pt idx="4431">
                  <c:v>0.5170037812988949</c:v>
                </c:pt>
                <c:pt idx="4432">
                  <c:v>0.57465489390205293</c:v>
                </c:pt>
                <c:pt idx="4433">
                  <c:v>0.56880196292252794</c:v>
                </c:pt>
                <c:pt idx="4434">
                  <c:v>0.50825159520388707</c:v>
                </c:pt>
                <c:pt idx="4435">
                  <c:v>0.55995430387060208</c:v>
                </c:pt>
                <c:pt idx="4436">
                  <c:v>0.54005106824661908</c:v>
                </c:pt>
                <c:pt idx="4437">
                  <c:v>0.53780785489981597</c:v>
                </c:pt>
                <c:pt idx="4438">
                  <c:v>0.53905109328849199</c:v>
                </c:pt>
                <c:pt idx="4439">
                  <c:v>0.53262737562151796</c:v>
                </c:pt>
                <c:pt idx="4440">
                  <c:v>0.55376942448948796</c:v>
                </c:pt>
                <c:pt idx="4441">
                  <c:v>0.52670971300832992</c:v>
                </c:pt>
                <c:pt idx="4442">
                  <c:v>0.51009110333005203</c:v>
                </c:pt>
                <c:pt idx="4443">
                  <c:v>0.46235048144163005</c:v>
                </c:pt>
                <c:pt idx="4444">
                  <c:v>0.57336678540007402</c:v>
                </c:pt>
                <c:pt idx="4445">
                  <c:v>0.52408283501934394</c:v>
                </c:pt>
                <c:pt idx="4446">
                  <c:v>0.48173991372915104</c:v>
                </c:pt>
                <c:pt idx="4447">
                  <c:v>0.47000184486416807</c:v>
                </c:pt>
                <c:pt idx="4448">
                  <c:v>0.51598408953122388</c:v>
                </c:pt>
                <c:pt idx="4449">
                  <c:v>0.48625603659365002</c:v>
                </c:pt>
                <c:pt idx="4450">
                  <c:v>0.48234759945878403</c:v>
                </c:pt>
                <c:pt idx="4451">
                  <c:v>0.55891802178057515</c:v>
                </c:pt>
                <c:pt idx="4452">
                  <c:v>0.50390040348536791</c:v>
                </c:pt>
                <c:pt idx="4453">
                  <c:v>0.50253238480444096</c:v>
                </c:pt>
                <c:pt idx="4454">
                  <c:v>0.49693111791310007</c:v>
                </c:pt>
                <c:pt idx="4455">
                  <c:v>0.49605591424091589</c:v>
                </c:pt>
                <c:pt idx="4456">
                  <c:v>0.51171841926884098</c:v>
                </c:pt>
                <c:pt idx="4457">
                  <c:v>0.51154662901357095</c:v>
                </c:pt>
                <c:pt idx="4458">
                  <c:v>0.54439913948642504</c:v>
                </c:pt>
                <c:pt idx="4459">
                  <c:v>0.48725330722269999</c:v>
                </c:pt>
                <c:pt idx="4460">
                  <c:v>0.50054684613521105</c:v>
                </c:pt>
                <c:pt idx="4461">
                  <c:v>0.54988392395166685</c:v>
                </c:pt>
                <c:pt idx="4462">
                  <c:v>0.493551324088778</c:v>
                </c:pt>
                <c:pt idx="4463">
                  <c:v>0.53573060910981407</c:v>
                </c:pt>
                <c:pt idx="4464">
                  <c:v>0.47943555141076699</c:v>
                </c:pt>
                <c:pt idx="4465">
                  <c:v>0.49159402921102702</c:v>
                </c:pt>
                <c:pt idx="4466">
                  <c:v>0.5619917921916211</c:v>
                </c:pt>
                <c:pt idx="4467">
                  <c:v>0.52238862653053497</c:v>
                </c:pt>
                <c:pt idx="4468">
                  <c:v>0.52469744042830402</c:v>
                </c:pt>
                <c:pt idx="4469">
                  <c:v>0.52335034235042988</c:v>
                </c:pt>
                <c:pt idx="4470">
                  <c:v>0.52289004767506697</c:v>
                </c:pt>
                <c:pt idx="4471">
                  <c:v>0.53378799462564097</c:v>
                </c:pt>
                <c:pt idx="4472">
                  <c:v>0.53350309387982608</c:v>
                </c:pt>
                <c:pt idx="4473">
                  <c:v>0.4962336146043681</c:v>
                </c:pt>
                <c:pt idx="4474">
                  <c:v>0.52474509373396394</c:v>
                </c:pt>
                <c:pt idx="4475">
                  <c:v>0.48075678855237902</c:v>
                </c:pt>
                <c:pt idx="4476">
                  <c:v>0.51893261728158602</c:v>
                </c:pt>
                <c:pt idx="4477">
                  <c:v>0.51023136692233606</c:v>
                </c:pt>
                <c:pt idx="4478">
                  <c:v>0.50913177207668903</c:v>
                </c:pt>
                <c:pt idx="4479">
                  <c:v>0.49445252627172598</c:v>
                </c:pt>
                <c:pt idx="4480">
                  <c:v>0.50134492710603895</c:v>
                </c:pt>
                <c:pt idx="4481">
                  <c:v>0.53637348670534601</c:v>
                </c:pt>
                <c:pt idx="4482">
                  <c:v>0.55389927495407498</c:v>
                </c:pt>
                <c:pt idx="4483">
                  <c:v>0.51791235178635098</c:v>
                </c:pt>
                <c:pt idx="4484">
                  <c:v>0.5257821441525049</c:v>
                </c:pt>
                <c:pt idx="4485">
                  <c:v>0.50179388599291108</c:v>
                </c:pt>
                <c:pt idx="4486">
                  <c:v>0.45702798170880199</c:v>
                </c:pt>
                <c:pt idx="4487">
                  <c:v>0.55628926431831993</c:v>
                </c:pt>
                <c:pt idx="4488">
                  <c:v>0.52832711523654297</c:v>
                </c:pt>
                <c:pt idx="4489">
                  <c:v>0.48516051086250489</c:v>
                </c:pt>
                <c:pt idx="4490">
                  <c:v>0.51265909402010212</c:v>
                </c:pt>
                <c:pt idx="4491">
                  <c:v>0.5615712044651181</c:v>
                </c:pt>
                <c:pt idx="4492">
                  <c:v>0.54670014497433594</c:v>
                </c:pt>
                <c:pt idx="4493">
                  <c:v>0.53551098235925798</c:v>
                </c:pt>
                <c:pt idx="4494">
                  <c:v>0.50122142639682299</c:v>
                </c:pt>
                <c:pt idx="4495">
                  <c:v>0.56745557265227398</c:v>
                </c:pt>
                <c:pt idx="4496">
                  <c:v>0.52668092224416707</c:v>
                </c:pt>
                <c:pt idx="4497">
                  <c:v>0.45620007406467</c:v>
                </c:pt>
                <c:pt idx="4498">
                  <c:v>0.49353791266453306</c:v>
                </c:pt>
                <c:pt idx="4499">
                  <c:v>0.55236882751795091</c:v>
                </c:pt>
                <c:pt idx="4500">
                  <c:v>0.50937289618820403</c:v>
                </c:pt>
                <c:pt idx="4501">
                  <c:v>0.47443372647363802</c:v>
                </c:pt>
                <c:pt idx="4502">
                  <c:v>0.51082211160237312</c:v>
                </c:pt>
                <c:pt idx="4503">
                  <c:v>0.54377967340661992</c:v>
                </c:pt>
                <c:pt idx="4504">
                  <c:v>0.52984690516877797</c:v>
                </c:pt>
                <c:pt idx="4505">
                  <c:v>0.55149612493046596</c:v>
                </c:pt>
                <c:pt idx="4506">
                  <c:v>0.47148685261804502</c:v>
                </c:pt>
                <c:pt idx="4507">
                  <c:v>0.54887979448765889</c:v>
                </c:pt>
                <c:pt idx="4508">
                  <c:v>0.52252355517869198</c:v>
                </c:pt>
                <c:pt idx="4509">
                  <c:v>0.49876384723176392</c:v>
                </c:pt>
                <c:pt idx="4510">
                  <c:v>0.49743374535626805</c:v>
                </c:pt>
                <c:pt idx="4511">
                  <c:v>0.56069807216019596</c:v>
                </c:pt>
                <c:pt idx="4512">
                  <c:v>0.52405303851493101</c:v>
                </c:pt>
                <c:pt idx="4513">
                  <c:v>0.54981155386859693</c:v>
                </c:pt>
                <c:pt idx="4514">
                  <c:v>0.52856268067013701</c:v>
                </c:pt>
                <c:pt idx="4515">
                  <c:v>0.60745590996866494</c:v>
                </c:pt>
                <c:pt idx="4516">
                  <c:v>0.51234756025326211</c:v>
                </c:pt>
                <c:pt idx="4517">
                  <c:v>0.48757387123928886</c:v>
                </c:pt>
                <c:pt idx="4518">
                  <c:v>0.53014585922393997</c:v>
                </c:pt>
                <c:pt idx="4519">
                  <c:v>0.57626035027307509</c:v>
                </c:pt>
                <c:pt idx="4520">
                  <c:v>0.51307233161392607</c:v>
                </c:pt>
                <c:pt idx="4521">
                  <c:v>0.51703989078522694</c:v>
                </c:pt>
                <c:pt idx="4522">
                  <c:v>0.51031204198439806</c:v>
                </c:pt>
                <c:pt idx="4523">
                  <c:v>0.48233174831703796</c:v>
                </c:pt>
                <c:pt idx="4524">
                  <c:v>0.48500001592751896</c:v>
                </c:pt>
                <c:pt idx="4525">
                  <c:v>0.53575097195295696</c:v>
                </c:pt>
                <c:pt idx="4526">
                  <c:v>0.57149685422015906</c:v>
                </c:pt>
                <c:pt idx="4527">
                  <c:v>0.48675189558240994</c:v>
                </c:pt>
                <c:pt idx="4528">
                  <c:v>0.50363645870490004</c:v>
                </c:pt>
                <c:pt idx="4529">
                  <c:v>0.48894714413428597</c:v>
                </c:pt>
                <c:pt idx="4530">
                  <c:v>0.477608692097793</c:v>
                </c:pt>
                <c:pt idx="4531">
                  <c:v>0.49143397633374297</c:v>
                </c:pt>
                <c:pt idx="4532">
                  <c:v>0.51833202495099095</c:v>
                </c:pt>
                <c:pt idx="4533">
                  <c:v>0.4966653032921059</c:v>
                </c:pt>
                <c:pt idx="4534">
                  <c:v>0.51722672917033996</c:v>
                </c:pt>
                <c:pt idx="4535">
                  <c:v>0.46470325805524615</c:v>
                </c:pt>
                <c:pt idx="4536">
                  <c:v>0.50509969003197897</c:v>
                </c:pt>
                <c:pt idx="4537">
                  <c:v>0.53894097175298294</c:v>
                </c:pt>
                <c:pt idx="4538">
                  <c:v>0.55625490360141405</c:v>
                </c:pt>
                <c:pt idx="4539">
                  <c:v>0.552260942815332</c:v>
                </c:pt>
                <c:pt idx="4540">
                  <c:v>0.49377459049474393</c:v>
                </c:pt>
                <c:pt idx="4541">
                  <c:v>0.57192007598016703</c:v>
                </c:pt>
                <c:pt idx="4542">
                  <c:v>0.49027007370605202</c:v>
                </c:pt>
                <c:pt idx="4543">
                  <c:v>0.54045121542998897</c:v>
                </c:pt>
                <c:pt idx="4544">
                  <c:v>0.54245422286624301</c:v>
                </c:pt>
                <c:pt idx="4545">
                  <c:v>0.52698099447161595</c:v>
                </c:pt>
                <c:pt idx="4546">
                  <c:v>0.59917494366399404</c:v>
                </c:pt>
                <c:pt idx="4547">
                  <c:v>0.47175909073552602</c:v>
                </c:pt>
                <c:pt idx="4548">
                  <c:v>0.49564525457618203</c:v>
                </c:pt>
                <c:pt idx="4549">
                  <c:v>0.49031283337333109</c:v>
                </c:pt>
                <c:pt idx="4550">
                  <c:v>0.49768986068867704</c:v>
                </c:pt>
                <c:pt idx="4551">
                  <c:v>0.48207466996940895</c:v>
                </c:pt>
                <c:pt idx="4552">
                  <c:v>0.49653968601666187</c:v>
                </c:pt>
                <c:pt idx="4553">
                  <c:v>0.52565082023986098</c:v>
                </c:pt>
                <c:pt idx="4554">
                  <c:v>0.50981991454045195</c:v>
                </c:pt>
                <c:pt idx="4555">
                  <c:v>0.53825182643289204</c:v>
                </c:pt>
                <c:pt idx="4556">
                  <c:v>0.50990160470021106</c:v>
                </c:pt>
                <c:pt idx="4557">
                  <c:v>0.50194619392792506</c:v>
                </c:pt>
                <c:pt idx="4558">
                  <c:v>0.49261418229171006</c:v>
                </c:pt>
                <c:pt idx="4559">
                  <c:v>0.51448220117506094</c:v>
                </c:pt>
                <c:pt idx="4560">
                  <c:v>0.51841069896037306</c:v>
                </c:pt>
                <c:pt idx="4561">
                  <c:v>0.50349316441761294</c:v>
                </c:pt>
                <c:pt idx="4562">
                  <c:v>0.53440863427034102</c:v>
                </c:pt>
                <c:pt idx="4563">
                  <c:v>0.49289067405456011</c:v>
                </c:pt>
                <c:pt idx="4564">
                  <c:v>0.51659710050568708</c:v>
                </c:pt>
                <c:pt idx="4565">
                  <c:v>0.50337556911485093</c:v>
                </c:pt>
                <c:pt idx="4566">
                  <c:v>0.52972327798348595</c:v>
                </c:pt>
                <c:pt idx="4567">
                  <c:v>0.49066299426519899</c:v>
                </c:pt>
                <c:pt idx="4568">
                  <c:v>0.43832468491916599</c:v>
                </c:pt>
                <c:pt idx="4569">
                  <c:v>0.53020319523473602</c:v>
                </c:pt>
                <c:pt idx="4570">
                  <c:v>0.52630085509558988</c:v>
                </c:pt>
                <c:pt idx="4571">
                  <c:v>0.51949236618613104</c:v>
                </c:pt>
                <c:pt idx="4572">
                  <c:v>0.53590125180770298</c:v>
                </c:pt>
                <c:pt idx="4573">
                  <c:v>0.48773499570614609</c:v>
                </c:pt>
                <c:pt idx="4574">
                  <c:v>0.51127212737467109</c:v>
                </c:pt>
                <c:pt idx="4575">
                  <c:v>0.485835105917512</c:v>
                </c:pt>
                <c:pt idx="4576">
                  <c:v>0.53065395139294713</c:v>
                </c:pt>
                <c:pt idx="4577">
                  <c:v>0.48830679441267111</c:v>
                </c:pt>
                <c:pt idx="4578">
                  <c:v>0.52715223495254315</c:v>
                </c:pt>
                <c:pt idx="4579">
                  <c:v>0.51075210514897906</c:v>
                </c:pt>
                <c:pt idx="4580">
                  <c:v>0.48296367773780091</c:v>
                </c:pt>
                <c:pt idx="4581">
                  <c:v>0.51161658552127298</c:v>
                </c:pt>
                <c:pt idx="4582">
                  <c:v>0.47176037965676698</c:v>
                </c:pt>
                <c:pt idx="4583">
                  <c:v>0.49309474445479906</c:v>
                </c:pt>
                <c:pt idx="4584">
                  <c:v>0.52951313881971407</c:v>
                </c:pt>
                <c:pt idx="4585">
                  <c:v>0.53977530154761499</c:v>
                </c:pt>
                <c:pt idx="4586">
                  <c:v>0.48869253801942514</c:v>
                </c:pt>
                <c:pt idx="4587">
                  <c:v>0.54397044730380895</c:v>
                </c:pt>
                <c:pt idx="4588">
                  <c:v>0.48613331678428795</c:v>
                </c:pt>
                <c:pt idx="4589">
                  <c:v>0.51303972034742706</c:v>
                </c:pt>
                <c:pt idx="4590">
                  <c:v>0.50310346562985109</c:v>
                </c:pt>
                <c:pt idx="4591">
                  <c:v>0.49032802912197604</c:v>
                </c:pt>
                <c:pt idx="4592">
                  <c:v>0.514664094369919</c:v>
                </c:pt>
                <c:pt idx="4593">
                  <c:v>0.54483544103610793</c:v>
                </c:pt>
                <c:pt idx="4594">
                  <c:v>0.53674753080393289</c:v>
                </c:pt>
                <c:pt idx="4595">
                  <c:v>0.57899588052841</c:v>
                </c:pt>
                <c:pt idx="4596">
                  <c:v>0.49775602596935797</c:v>
                </c:pt>
                <c:pt idx="4597">
                  <c:v>0.49319495115711898</c:v>
                </c:pt>
                <c:pt idx="4598">
                  <c:v>0.51551623000622293</c:v>
                </c:pt>
                <c:pt idx="4599">
                  <c:v>0.54289606437916504</c:v>
                </c:pt>
                <c:pt idx="4600">
                  <c:v>0.46565280041476409</c:v>
                </c:pt>
                <c:pt idx="4601">
                  <c:v>0.49733639230302096</c:v>
                </c:pt>
                <c:pt idx="4602">
                  <c:v>0.47549740236350091</c:v>
                </c:pt>
                <c:pt idx="4603">
                  <c:v>0.50910397191122403</c:v>
                </c:pt>
                <c:pt idx="4604">
                  <c:v>0.52891148556396395</c:v>
                </c:pt>
                <c:pt idx="4605">
                  <c:v>0.53088036558858398</c:v>
                </c:pt>
                <c:pt idx="4606">
                  <c:v>0.55071734391732807</c:v>
                </c:pt>
                <c:pt idx="4607">
                  <c:v>0.50308296052830004</c:v>
                </c:pt>
                <c:pt idx="4608">
                  <c:v>0.493803340340913</c:v>
                </c:pt>
                <c:pt idx="4609">
                  <c:v>0.52219026518766098</c:v>
                </c:pt>
                <c:pt idx="4610">
                  <c:v>0.48699141296176696</c:v>
                </c:pt>
                <c:pt idx="4611">
                  <c:v>0.43710927146378886</c:v>
                </c:pt>
                <c:pt idx="4612">
                  <c:v>0.57803918145603794</c:v>
                </c:pt>
                <c:pt idx="4613">
                  <c:v>0.56307847042025605</c:v>
                </c:pt>
                <c:pt idx="4614">
                  <c:v>0.52072042083844094</c:v>
                </c:pt>
                <c:pt idx="4615">
                  <c:v>0.53527626823341201</c:v>
                </c:pt>
                <c:pt idx="4616">
                  <c:v>0.51921621717438105</c:v>
                </c:pt>
                <c:pt idx="4617">
                  <c:v>0.555300944587098</c:v>
                </c:pt>
                <c:pt idx="4618">
                  <c:v>0.49815989016698392</c:v>
                </c:pt>
                <c:pt idx="4619">
                  <c:v>0.51775673739696915</c:v>
                </c:pt>
                <c:pt idx="4620">
                  <c:v>0.55441322845552998</c:v>
                </c:pt>
                <c:pt idx="4621">
                  <c:v>0.51350850093541989</c:v>
                </c:pt>
                <c:pt idx="4622">
                  <c:v>0.52266551864668798</c:v>
                </c:pt>
                <c:pt idx="4623">
                  <c:v>0.52186785819144499</c:v>
                </c:pt>
                <c:pt idx="4624">
                  <c:v>0.5024957995037459</c:v>
                </c:pt>
                <c:pt idx="4625">
                  <c:v>0.47573496326171794</c:v>
                </c:pt>
                <c:pt idx="4626">
                  <c:v>0.54246252588312904</c:v>
                </c:pt>
                <c:pt idx="4627">
                  <c:v>0.56592130834703203</c:v>
                </c:pt>
                <c:pt idx="4628">
                  <c:v>0.52148402882094291</c:v>
                </c:pt>
                <c:pt idx="4629">
                  <c:v>0.56370755540899609</c:v>
                </c:pt>
                <c:pt idx="4630">
                  <c:v>0.45390569437462602</c:v>
                </c:pt>
                <c:pt idx="4631">
                  <c:v>0.59587892187562908</c:v>
                </c:pt>
                <c:pt idx="4632">
                  <c:v>0.55275883101359902</c:v>
                </c:pt>
                <c:pt idx="4633">
                  <c:v>0.50268373054277693</c:v>
                </c:pt>
                <c:pt idx="4634">
                  <c:v>0.49952256692872088</c:v>
                </c:pt>
                <c:pt idx="4635">
                  <c:v>0.51432287754221395</c:v>
                </c:pt>
                <c:pt idx="4636">
                  <c:v>0.54562712072094111</c:v>
                </c:pt>
                <c:pt idx="4637">
                  <c:v>0.46718523591859107</c:v>
                </c:pt>
                <c:pt idx="4638">
                  <c:v>0.54567541814650899</c:v>
                </c:pt>
                <c:pt idx="4639">
                  <c:v>0.55627970150043593</c:v>
                </c:pt>
                <c:pt idx="4640">
                  <c:v>0.54448710690608515</c:v>
                </c:pt>
                <c:pt idx="4641">
                  <c:v>0.50474947672767612</c:v>
                </c:pt>
                <c:pt idx="4642">
                  <c:v>0.4666994239749459</c:v>
                </c:pt>
                <c:pt idx="4643">
                  <c:v>0.49666874337761402</c:v>
                </c:pt>
                <c:pt idx="4644">
                  <c:v>0.52280004233601307</c:v>
                </c:pt>
                <c:pt idx="4645">
                  <c:v>0.52401864466774695</c:v>
                </c:pt>
                <c:pt idx="4646">
                  <c:v>0.56204183667488594</c:v>
                </c:pt>
                <c:pt idx="4647">
                  <c:v>0.55465791830337796</c:v>
                </c:pt>
                <c:pt idx="4648">
                  <c:v>0.53081726359718995</c:v>
                </c:pt>
                <c:pt idx="4649">
                  <c:v>0.50537438243083699</c:v>
                </c:pt>
                <c:pt idx="4650">
                  <c:v>0.51843227453099505</c:v>
                </c:pt>
                <c:pt idx="4651">
                  <c:v>0.59191202849270108</c:v>
                </c:pt>
                <c:pt idx="4652">
                  <c:v>0.54163826688932193</c:v>
                </c:pt>
                <c:pt idx="4653">
                  <c:v>0.50590352182860909</c:v>
                </c:pt>
                <c:pt idx="4654">
                  <c:v>0.479677384815413</c:v>
                </c:pt>
                <c:pt idx="4655">
                  <c:v>0.56952184234763992</c:v>
                </c:pt>
                <c:pt idx="4656">
                  <c:v>0.51707421871808101</c:v>
                </c:pt>
                <c:pt idx="4657">
                  <c:v>0.51488725912146593</c:v>
                </c:pt>
                <c:pt idx="4658">
                  <c:v>0.52536501873574004</c:v>
                </c:pt>
                <c:pt idx="4659">
                  <c:v>0.55946162841798008</c:v>
                </c:pt>
                <c:pt idx="4660">
                  <c:v>0.52085365389658511</c:v>
                </c:pt>
                <c:pt idx="4661">
                  <c:v>0.51413101337982503</c:v>
                </c:pt>
                <c:pt idx="4662">
                  <c:v>0.502646183235959</c:v>
                </c:pt>
                <c:pt idx="4663">
                  <c:v>0.47597941266532706</c:v>
                </c:pt>
                <c:pt idx="4664">
                  <c:v>0.534393908681291</c:v>
                </c:pt>
                <c:pt idx="4665">
                  <c:v>0.49139443291589913</c:v>
                </c:pt>
                <c:pt idx="4666">
                  <c:v>0.52602664932799892</c:v>
                </c:pt>
                <c:pt idx="4667">
                  <c:v>0.55053534307012897</c:v>
                </c:pt>
                <c:pt idx="4668">
                  <c:v>0.49546499548201806</c:v>
                </c:pt>
                <c:pt idx="4669">
                  <c:v>0.45116416755601796</c:v>
                </c:pt>
                <c:pt idx="4670">
                  <c:v>0.557076662705843</c:v>
                </c:pt>
                <c:pt idx="4671">
                  <c:v>0.52801576487615898</c:v>
                </c:pt>
                <c:pt idx="4672">
                  <c:v>0.53211826661263706</c:v>
                </c:pt>
                <c:pt idx="4673">
                  <c:v>0.54206557462266003</c:v>
                </c:pt>
                <c:pt idx="4674">
                  <c:v>0.50055569103205599</c:v>
                </c:pt>
                <c:pt idx="4675">
                  <c:v>0.45618725382431813</c:v>
                </c:pt>
                <c:pt idx="4676">
                  <c:v>0.52471213414961093</c:v>
                </c:pt>
                <c:pt idx="4677">
                  <c:v>0.55865588209583095</c:v>
                </c:pt>
                <c:pt idx="4678">
                  <c:v>0.53348566917548201</c:v>
                </c:pt>
                <c:pt idx="4679">
                  <c:v>0.55432378435418095</c:v>
                </c:pt>
                <c:pt idx="4680">
                  <c:v>0.49774654819268604</c:v>
                </c:pt>
                <c:pt idx="4681">
                  <c:v>0.51378326813194897</c:v>
                </c:pt>
                <c:pt idx="4682">
                  <c:v>0.48086015117244008</c:v>
                </c:pt>
                <c:pt idx="4683">
                  <c:v>0.53849196677996314</c:v>
                </c:pt>
                <c:pt idx="4684">
                  <c:v>0.51108647155927889</c:v>
                </c:pt>
                <c:pt idx="4685">
                  <c:v>0.50048584055698797</c:v>
                </c:pt>
                <c:pt idx="4686">
                  <c:v>0.49917654762576003</c:v>
                </c:pt>
                <c:pt idx="4687">
                  <c:v>0.4821542053556479</c:v>
                </c:pt>
                <c:pt idx="4688">
                  <c:v>0.4959979022011799</c:v>
                </c:pt>
                <c:pt idx="4689">
                  <c:v>0.51368861180255998</c:v>
                </c:pt>
                <c:pt idx="4690">
                  <c:v>0.56886878155756793</c:v>
                </c:pt>
                <c:pt idx="4691">
                  <c:v>0.53806125501623392</c:v>
                </c:pt>
                <c:pt idx="4692">
                  <c:v>0.50102265433888604</c:v>
                </c:pt>
                <c:pt idx="4693">
                  <c:v>0.559934792689183</c:v>
                </c:pt>
                <c:pt idx="4694">
                  <c:v>0.53044443982677003</c:v>
                </c:pt>
                <c:pt idx="4695">
                  <c:v>0.54741706670320789</c:v>
                </c:pt>
                <c:pt idx="4696">
                  <c:v>0.49935142338155303</c:v>
                </c:pt>
                <c:pt idx="4697">
                  <c:v>0.53605290492553193</c:v>
                </c:pt>
                <c:pt idx="4698">
                  <c:v>0.50594549608729289</c:v>
                </c:pt>
                <c:pt idx="4699">
                  <c:v>0.46322420976714096</c:v>
                </c:pt>
                <c:pt idx="4700">
                  <c:v>0.57698347142484296</c:v>
                </c:pt>
                <c:pt idx="4701">
                  <c:v>0.50583834929775606</c:v>
                </c:pt>
                <c:pt idx="4702">
                  <c:v>0.53324562571634693</c:v>
                </c:pt>
                <c:pt idx="4703">
                  <c:v>0.52826125948146507</c:v>
                </c:pt>
                <c:pt idx="4704">
                  <c:v>0.48673015229741889</c:v>
                </c:pt>
                <c:pt idx="4705">
                  <c:v>0.51078405111879399</c:v>
                </c:pt>
                <c:pt idx="4706">
                  <c:v>0.52007050566498303</c:v>
                </c:pt>
                <c:pt idx="4707">
                  <c:v>0.45596697720839086</c:v>
                </c:pt>
                <c:pt idx="4708">
                  <c:v>0.53225652040805393</c:v>
                </c:pt>
                <c:pt idx="4709">
                  <c:v>0.48559569144557202</c:v>
                </c:pt>
                <c:pt idx="4710">
                  <c:v>0.52998613401056105</c:v>
                </c:pt>
                <c:pt idx="4711">
                  <c:v>0.49828293046918604</c:v>
                </c:pt>
                <c:pt idx="4712">
                  <c:v>0.51450667210072187</c:v>
                </c:pt>
                <c:pt idx="4713">
                  <c:v>0.49470826924874112</c:v>
                </c:pt>
                <c:pt idx="4714">
                  <c:v>0.55981283309795993</c:v>
                </c:pt>
                <c:pt idx="4715">
                  <c:v>0.51261848423236089</c:v>
                </c:pt>
                <c:pt idx="4716">
                  <c:v>0.52992490669937597</c:v>
                </c:pt>
                <c:pt idx="4717">
                  <c:v>0.47821521561982405</c:v>
                </c:pt>
                <c:pt idx="4718">
                  <c:v>0.53458334508808902</c:v>
                </c:pt>
                <c:pt idx="4719">
                  <c:v>0.50217468172327595</c:v>
                </c:pt>
                <c:pt idx="4720">
                  <c:v>0.51992711724294705</c:v>
                </c:pt>
                <c:pt idx="4721">
                  <c:v>0.45350306987598898</c:v>
                </c:pt>
                <c:pt idx="4722">
                  <c:v>0.57740454175302602</c:v>
                </c:pt>
                <c:pt idx="4723">
                  <c:v>0.47696920080152994</c:v>
                </c:pt>
                <c:pt idx="4724">
                  <c:v>0.54209936993098506</c:v>
                </c:pt>
                <c:pt idx="4725">
                  <c:v>0.49433907301351598</c:v>
                </c:pt>
                <c:pt idx="4726">
                  <c:v>0.52458773633998901</c:v>
                </c:pt>
                <c:pt idx="4727">
                  <c:v>0.49337799068201493</c:v>
                </c:pt>
                <c:pt idx="4728">
                  <c:v>0.48505881094856695</c:v>
                </c:pt>
                <c:pt idx="4729">
                  <c:v>0.52094966030173007</c:v>
                </c:pt>
                <c:pt idx="4730">
                  <c:v>0.51599890143581006</c:v>
                </c:pt>
                <c:pt idx="4731">
                  <c:v>0.52074642628425194</c:v>
                </c:pt>
                <c:pt idx="4732">
                  <c:v>0.51520535639915188</c:v>
                </c:pt>
                <c:pt idx="4733">
                  <c:v>0.50455254226217694</c:v>
                </c:pt>
                <c:pt idx="4734">
                  <c:v>0.50657711759039714</c:v>
                </c:pt>
                <c:pt idx="4735">
                  <c:v>0.47172231126760711</c:v>
                </c:pt>
                <c:pt idx="4736">
                  <c:v>0.55764408415839006</c:v>
                </c:pt>
                <c:pt idx="4737">
                  <c:v>0.50995451761994803</c:v>
                </c:pt>
                <c:pt idx="4738">
                  <c:v>0.52972940075573194</c:v>
                </c:pt>
                <c:pt idx="4739">
                  <c:v>0.49979399057653506</c:v>
                </c:pt>
                <c:pt idx="4740">
                  <c:v>0.52518524675265199</c:v>
                </c:pt>
                <c:pt idx="4741">
                  <c:v>0.53394108054658307</c:v>
                </c:pt>
                <c:pt idx="4742">
                  <c:v>0.55600422860620602</c:v>
                </c:pt>
                <c:pt idx="4743">
                  <c:v>0.50369941588067713</c:v>
                </c:pt>
                <c:pt idx="4744">
                  <c:v>0.49954968996909088</c:v>
                </c:pt>
                <c:pt idx="4745">
                  <c:v>0.53387068382373093</c:v>
                </c:pt>
                <c:pt idx="4746">
                  <c:v>0.53349411349763809</c:v>
                </c:pt>
                <c:pt idx="4747">
                  <c:v>0.55156001110499187</c:v>
                </c:pt>
                <c:pt idx="4748">
                  <c:v>0.52741866940466309</c:v>
                </c:pt>
                <c:pt idx="4749">
                  <c:v>0.52526531668584808</c:v>
                </c:pt>
                <c:pt idx="4750">
                  <c:v>0.50882165769320498</c:v>
                </c:pt>
                <c:pt idx="4751">
                  <c:v>0.55991411892074405</c:v>
                </c:pt>
                <c:pt idx="4752">
                  <c:v>0.47339546392932308</c:v>
                </c:pt>
                <c:pt idx="4753">
                  <c:v>0.50545907830653203</c:v>
                </c:pt>
                <c:pt idx="4754">
                  <c:v>0.53651489236068495</c:v>
                </c:pt>
                <c:pt idx="4755">
                  <c:v>0.49068358130519696</c:v>
                </c:pt>
                <c:pt idx="4756">
                  <c:v>0.50018072928490509</c:v>
                </c:pt>
                <c:pt idx="4757">
                  <c:v>0.52348836876971794</c:v>
                </c:pt>
                <c:pt idx="4758">
                  <c:v>0.52399040439156808</c:v>
                </c:pt>
                <c:pt idx="4759">
                  <c:v>0.5315970413991179</c:v>
                </c:pt>
                <c:pt idx="4760">
                  <c:v>0.48578092384841398</c:v>
                </c:pt>
                <c:pt idx="4761">
                  <c:v>0.53572854733497699</c:v>
                </c:pt>
                <c:pt idx="4762">
                  <c:v>0.48600044433924405</c:v>
                </c:pt>
                <c:pt idx="4763">
                  <c:v>0.52708967937044293</c:v>
                </c:pt>
                <c:pt idx="4764">
                  <c:v>0.54191239486472098</c:v>
                </c:pt>
                <c:pt idx="4765">
                  <c:v>0.47595816062803098</c:v>
                </c:pt>
                <c:pt idx="4766">
                  <c:v>0.50947828611942592</c:v>
                </c:pt>
                <c:pt idx="4767">
                  <c:v>0.52026525866289208</c:v>
                </c:pt>
                <c:pt idx="4768">
                  <c:v>0.51057092528107495</c:v>
                </c:pt>
                <c:pt idx="4769">
                  <c:v>0.5140169883113731</c:v>
                </c:pt>
                <c:pt idx="4770">
                  <c:v>0.526736689150899</c:v>
                </c:pt>
                <c:pt idx="4771">
                  <c:v>0.50988278946864196</c:v>
                </c:pt>
                <c:pt idx="4772">
                  <c:v>0.50460688321035996</c:v>
                </c:pt>
                <c:pt idx="4773">
                  <c:v>0.49459134334149291</c:v>
                </c:pt>
                <c:pt idx="4774">
                  <c:v>0.50991458884978891</c:v>
                </c:pt>
                <c:pt idx="4775">
                  <c:v>0.54878822657238391</c:v>
                </c:pt>
                <c:pt idx="4776">
                  <c:v>0.52317673915744012</c:v>
                </c:pt>
                <c:pt idx="4777">
                  <c:v>0.51611996942146399</c:v>
                </c:pt>
                <c:pt idx="4778">
                  <c:v>0.514994084459653</c:v>
                </c:pt>
                <c:pt idx="4779">
                  <c:v>0.49184914859691209</c:v>
                </c:pt>
                <c:pt idx="4780">
                  <c:v>0.45510096291769697</c:v>
                </c:pt>
                <c:pt idx="4781">
                  <c:v>0.45847170367072598</c:v>
                </c:pt>
                <c:pt idx="4782">
                  <c:v>0.530149697889292</c:v>
                </c:pt>
                <c:pt idx="4783">
                  <c:v>0.51483758417958203</c:v>
                </c:pt>
                <c:pt idx="4784">
                  <c:v>0.54778278764596999</c:v>
                </c:pt>
                <c:pt idx="4785">
                  <c:v>0.541784192466221</c:v>
                </c:pt>
                <c:pt idx="4786">
                  <c:v>0.50356763293227791</c:v>
                </c:pt>
                <c:pt idx="4787">
                  <c:v>0.55018749235758302</c:v>
                </c:pt>
                <c:pt idx="4788">
                  <c:v>0.45340760452965112</c:v>
                </c:pt>
                <c:pt idx="4789">
                  <c:v>0.51953455430225004</c:v>
                </c:pt>
                <c:pt idx="4790">
                  <c:v>0.53846326089666696</c:v>
                </c:pt>
                <c:pt idx="4791">
                  <c:v>0.50820603541168796</c:v>
                </c:pt>
                <c:pt idx="4792">
                  <c:v>0.50044487216985012</c:v>
                </c:pt>
                <c:pt idx="4793">
                  <c:v>0.5030190278617821</c:v>
                </c:pt>
                <c:pt idx="4794">
                  <c:v>0.4822799651190921</c:v>
                </c:pt>
                <c:pt idx="4795">
                  <c:v>0.51158773782656397</c:v>
                </c:pt>
                <c:pt idx="4796">
                  <c:v>0.53764142685522986</c:v>
                </c:pt>
                <c:pt idx="4797">
                  <c:v>0.503427017608991</c:v>
                </c:pt>
                <c:pt idx="4798">
                  <c:v>0.55385016716118707</c:v>
                </c:pt>
                <c:pt idx="4799">
                  <c:v>0.53101171726288787</c:v>
                </c:pt>
                <c:pt idx="4800">
                  <c:v>0.538871759150365</c:v>
                </c:pt>
                <c:pt idx="4801">
                  <c:v>0.54445510442612088</c:v>
                </c:pt>
                <c:pt idx="4802">
                  <c:v>0.53390398321239707</c:v>
                </c:pt>
                <c:pt idx="4803">
                  <c:v>0.44854198062401096</c:v>
                </c:pt>
                <c:pt idx="4804">
                  <c:v>0.52185228889293411</c:v>
                </c:pt>
                <c:pt idx="4805">
                  <c:v>0.46784050388308396</c:v>
                </c:pt>
                <c:pt idx="4806">
                  <c:v>0.5553799330547271</c:v>
                </c:pt>
                <c:pt idx="4807">
                  <c:v>0.51709368730751493</c:v>
                </c:pt>
                <c:pt idx="4808">
                  <c:v>0.57117044941499906</c:v>
                </c:pt>
                <c:pt idx="4809">
                  <c:v>0.51158561326853491</c:v>
                </c:pt>
                <c:pt idx="4810">
                  <c:v>0.54165693786615388</c:v>
                </c:pt>
                <c:pt idx="4811">
                  <c:v>0.53976039394360698</c:v>
                </c:pt>
                <c:pt idx="4812">
                  <c:v>0.54623148850150804</c:v>
                </c:pt>
                <c:pt idx="4813">
                  <c:v>0.50805544189497986</c:v>
                </c:pt>
                <c:pt idx="4814">
                  <c:v>0.45656821620213894</c:v>
                </c:pt>
                <c:pt idx="4815">
                  <c:v>0.52871053821849889</c:v>
                </c:pt>
                <c:pt idx="4816">
                  <c:v>0.54537296146472203</c:v>
                </c:pt>
                <c:pt idx="4817">
                  <c:v>0.49350714078978497</c:v>
                </c:pt>
                <c:pt idx="4818">
                  <c:v>0.53693117152550296</c:v>
                </c:pt>
                <c:pt idx="4819">
                  <c:v>0.47102462737826112</c:v>
                </c:pt>
                <c:pt idx="4820">
                  <c:v>0.52494426762967006</c:v>
                </c:pt>
                <c:pt idx="4821">
                  <c:v>0.53603471844228501</c:v>
                </c:pt>
                <c:pt idx="4822">
                  <c:v>0.5438029959983971</c:v>
                </c:pt>
                <c:pt idx="4823">
                  <c:v>0.50093401925499392</c:v>
                </c:pt>
                <c:pt idx="4824">
                  <c:v>0.53193325809658809</c:v>
                </c:pt>
                <c:pt idx="4825">
                  <c:v>0.50503837491539816</c:v>
                </c:pt>
                <c:pt idx="4826">
                  <c:v>0.53491074359450397</c:v>
                </c:pt>
                <c:pt idx="4827">
                  <c:v>0.51411712784118602</c:v>
                </c:pt>
                <c:pt idx="4828">
                  <c:v>0.58043195038924889</c:v>
                </c:pt>
                <c:pt idx="4829">
                  <c:v>0.52082499485186795</c:v>
                </c:pt>
                <c:pt idx="4830">
                  <c:v>0.47227045418447988</c:v>
                </c:pt>
                <c:pt idx="4831">
                  <c:v>0.50093875929143494</c:v>
                </c:pt>
                <c:pt idx="4832">
                  <c:v>0.52914890899544198</c:v>
                </c:pt>
                <c:pt idx="4833">
                  <c:v>0.51153089303043009</c:v>
                </c:pt>
                <c:pt idx="4834">
                  <c:v>0.52041315102266594</c:v>
                </c:pt>
                <c:pt idx="4835">
                  <c:v>0.48996928284725894</c:v>
                </c:pt>
                <c:pt idx="4836">
                  <c:v>0.57077273437628095</c:v>
                </c:pt>
                <c:pt idx="4837">
                  <c:v>0.52753187015455705</c:v>
                </c:pt>
                <c:pt idx="4838">
                  <c:v>0.48906225012422588</c:v>
                </c:pt>
                <c:pt idx="4839">
                  <c:v>0.54707145740043306</c:v>
                </c:pt>
                <c:pt idx="4840">
                  <c:v>0.54478714574732601</c:v>
                </c:pt>
                <c:pt idx="4841">
                  <c:v>0.50696723449203795</c:v>
                </c:pt>
                <c:pt idx="4842">
                  <c:v>0.52641436381334494</c:v>
                </c:pt>
                <c:pt idx="4843">
                  <c:v>0.54526023990665695</c:v>
                </c:pt>
                <c:pt idx="4844">
                  <c:v>0.54222513633911196</c:v>
                </c:pt>
                <c:pt idx="4845">
                  <c:v>0.50860548831212293</c:v>
                </c:pt>
                <c:pt idx="4846">
                  <c:v>0.56023778160211302</c:v>
                </c:pt>
                <c:pt idx="4847">
                  <c:v>0.5506006537983249</c:v>
                </c:pt>
                <c:pt idx="4848">
                  <c:v>0.59203511285060895</c:v>
                </c:pt>
                <c:pt idx="4849">
                  <c:v>0.50027974599508396</c:v>
                </c:pt>
                <c:pt idx="4850">
                  <c:v>0.51381415176242884</c:v>
                </c:pt>
                <c:pt idx="4851">
                  <c:v>0.5694704066521491</c:v>
                </c:pt>
                <c:pt idx="4852">
                  <c:v>0.53772218605033606</c:v>
                </c:pt>
                <c:pt idx="4853">
                  <c:v>0.49970731107405109</c:v>
                </c:pt>
                <c:pt idx="4854">
                  <c:v>0.50256431922848299</c:v>
                </c:pt>
                <c:pt idx="4855">
                  <c:v>0.57764276368143708</c:v>
                </c:pt>
                <c:pt idx="4856">
                  <c:v>0.51924603133617397</c:v>
                </c:pt>
                <c:pt idx="4857">
                  <c:v>0.53126599778625005</c:v>
                </c:pt>
                <c:pt idx="4858">
                  <c:v>0.52684154808291495</c:v>
                </c:pt>
                <c:pt idx="4859">
                  <c:v>0.49639257146599802</c:v>
                </c:pt>
                <c:pt idx="4860">
                  <c:v>0.54696701354289201</c:v>
                </c:pt>
                <c:pt idx="4861">
                  <c:v>0.48280150192956406</c:v>
                </c:pt>
                <c:pt idx="4862">
                  <c:v>0.54209123515351498</c:v>
                </c:pt>
                <c:pt idx="4863">
                  <c:v>0.52381908249136389</c:v>
                </c:pt>
                <c:pt idx="4864">
                  <c:v>0.48890237638782608</c:v>
                </c:pt>
                <c:pt idx="4865">
                  <c:v>0.50773738639890287</c:v>
                </c:pt>
                <c:pt idx="4866">
                  <c:v>0.48563684212517411</c:v>
                </c:pt>
                <c:pt idx="4867">
                  <c:v>0.51789478393976207</c:v>
                </c:pt>
                <c:pt idx="4868">
                  <c:v>0.53073926212731215</c:v>
                </c:pt>
                <c:pt idx="4869">
                  <c:v>0.51109257545499209</c:v>
                </c:pt>
                <c:pt idx="4870">
                  <c:v>0.484223390148664</c:v>
                </c:pt>
                <c:pt idx="4871">
                  <c:v>0.52734582454917311</c:v>
                </c:pt>
                <c:pt idx="4872">
                  <c:v>0.55857954091798889</c:v>
                </c:pt>
                <c:pt idx="4873">
                  <c:v>0.50046284383175088</c:v>
                </c:pt>
                <c:pt idx="4874">
                  <c:v>0.53269151172305607</c:v>
                </c:pt>
                <c:pt idx="4875">
                  <c:v>0.50202237863360599</c:v>
                </c:pt>
                <c:pt idx="4876">
                  <c:v>0.53013336091223395</c:v>
                </c:pt>
                <c:pt idx="4877">
                  <c:v>0.54430685144283097</c:v>
                </c:pt>
                <c:pt idx="4878">
                  <c:v>0.5169391892789611</c:v>
                </c:pt>
                <c:pt idx="4879">
                  <c:v>0.574052810180808</c:v>
                </c:pt>
                <c:pt idx="4880">
                  <c:v>0.55562202396708216</c:v>
                </c:pt>
                <c:pt idx="4881">
                  <c:v>0.50443634667998105</c:v>
                </c:pt>
                <c:pt idx="4882">
                  <c:v>0.49115943933414707</c:v>
                </c:pt>
                <c:pt idx="4883">
                  <c:v>0.49951598040875711</c:v>
                </c:pt>
                <c:pt idx="4884">
                  <c:v>0.51059232842129487</c:v>
                </c:pt>
                <c:pt idx="4885">
                  <c:v>0.52643699782753695</c:v>
                </c:pt>
                <c:pt idx="4886">
                  <c:v>0.53771243158030602</c:v>
                </c:pt>
                <c:pt idx="4887">
                  <c:v>0.50030921941418405</c:v>
                </c:pt>
                <c:pt idx="4888">
                  <c:v>0.53221264293872905</c:v>
                </c:pt>
                <c:pt idx="4889">
                  <c:v>0.56779497049386307</c:v>
                </c:pt>
                <c:pt idx="4890">
                  <c:v>0.49574759081946296</c:v>
                </c:pt>
                <c:pt idx="4891">
                  <c:v>0.52782940060391703</c:v>
                </c:pt>
                <c:pt idx="4892">
                  <c:v>0.45220217366935689</c:v>
                </c:pt>
                <c:pt idx="4893">
                  <c:v>0.52934967995802096</c:v>
                </c:pt>
                <c:pt idx="4894">
                  <c:v>0.45648389816993096</c:v>
                </c:pt>
                <c:pt idx="4895">
                  <c:v>0.51625796942939606</c:v>
                </c:pt>
                <c:pt idx="4896">
                  <c:v>0.52617095933511204</c:v>
                </c:pt>
                <c:pt idx="4897">
                  <c:v>0.49445230520566885</c:v>
                </c:pt>
                <c:pt idx="4898">
                  <c:v>0.54310881937286004</c:v>
                </c:pt>
                <c:pt idx="4899">
                  <c:v>0.47067310385830097</c:v>
                </c:pt>
                <c:pt idx="4900">
                  <c:v>0.50814362714796901</c:v>
                </c:pt>
                <c:pt idx="4901">
                  <c:v>0.50149585440886391</c:v>
                </c:pt>
                <c:pt idx="4902">
                  <c:v>0.50041087354834091</c:v>
                </c:pt>
                <c:pt idx="4903">
                  <c:v>0.49537530589839096</c:v>
                </c:pt>
                <c:pt idx="4904">
                  <c:v>0.48672539281277094</c:v>
                </c:pt>
                <c:pt idx="4905">
                  <c:v>0.48155297565740196</c:v>
                </c:pt>
                <c:pt idx="4906">
                  <c:v>0.48793667189999801</c:v>
                </c:pt>
                <c:pt idx="4907">
                  <c:v>0.538286579215423</c:v>
                </c:pt>
                <c:pt idx="4908">
                  <c:v>0.52946004381016498</c:v>
                </c:pt>
                <c:pt idx="4909">
                  <c:v>0.51142435066923309</c:v>
                </c:pt>
                <c:pt idx="4910">
                  <c:v>0.52835447720427697</c:v>
                </c:pt>
                <c:pt idx="4911">
                  <c:v>0.48284542348054604</c:v>
                </c:pt>
                <c:pt idx="4912">
                  <c:v>0.55144579259257287</c:v>
                </c:pt>
                <c:pt idx="4913">
                  <c:v>0.57029272991794799</c:v>
                </c:pt>
                <c:pt idx="4914">
                  <c:v>0.54743890717668808</c:v>
                </c:pt>
                <c:pt idx="4915">
                  <c:v>0.48816085292548206</c:v>
                </c:pt>
                <c:pt idx="4916">
                  <c:v>0.52299161164200703</c:v>
                </c:pt>
                <c:pt idx="4917">
                  <c:v>0.48083235705803407</c:v>
                </c:pt>
                <c:pt idx="4918">
                  <c:v>0.56280562405155898</c:v>
                </c:pt>
                <c:pt idx="4919">
                  <c:v>0.52354401283401086</c:v>
                </c:pt>
                <c:pt idx="4920">
                  <c:v>0.50743035992695495</c:v>
                </c:pt>
                <c:pt idx="4921">
                  <c:v>0.53656498582331313</c:v>
                </c:pt>
                <c:pt idx="4922">
                  <c:v>0.54036259408019804</c:v>
                </c:pt>
                <c:pt idx="4923">
                  <c:v>0.44526518547039495</c:v>
                </c:pt>
                <c:pt idx="4924">
                  <c:v>0.48151306643821301</c:v>
                </c:pt>
                <c:pt idx="4925">
                  <c:v>0.47586731833493789</c:v>
                </c:pt>
                <c:pt idx="4926">
                  <c:v>0.53763548780622106</c:v>
                </c:pt>
                <c:pt idx="4927">
                  <c:v>0.49753329412426506</c:v>
                </c:pt>
                <c:pt idx="4928">
                  <c:v>0.51720708432212992</c:v>
                </c:pt>
                <c:pt idx="4929">
                  <c:v>0.49573494962742293</c:v>
                </c:pt>
                <c:pt idx="4930">
                  <c:v>0.52082896505577703</c:v>
                </c:pt>
                <c:pt idx="4931">
                  <c:v>0.49489403291605694</c:v>
                </c:pt>
                <c:pt idx="4932">
                  <c:v>0.56710393933113001</c:v>
                </c:pt>
                <c:pt idx="4933">
                  <c:v>0.51037485027432294</c:v>
                </c:pt>
                <c:pt idx="4934">
                  <c:v>0.52636864043468201</c:v>
                </c:pt>
                <c:pt idx="4935">
                  <c:v>0.48210858522241995</c:v>
                </c:pt>
                <c:pt idx="4936">
                  <c:v>0.53691818420147508</c:v>
                </c:pt>
                <c:pt idx="4937">
                  <c:v>0.55261201900968215</c:v>
                </c:pt>
                <c:pt idx="4938">
                  <c:v>0.55628743090500699</c:v>
                </c:pt>
                <c:pt idx="4939">
                  <c:v>0.50786896350485988</c:v>
                </c:pt>
                <c:pt idx="4940">
                  <c:v>0.53425565531879093</c:v>
                </c:pt>
                <c:pt idx="4941">
                  <c:v>0.45357273110707008</c:v>
                </c:pt>
                <c:pt idx="4942">
                  <c:v>0.50536242713204993</c:v>
                </c:pt>
                <c:pt idx="4943">
                  <c:v>0.55121180376217205</c:v>
                </c:pt>
                <c:pt idx="4944">
                  <c:v>0.51689489361260488</c:v>
                </c:pt>
                <c:pt idx="4945">
                  <c:v>0.51227315658344097</c:v>
                </c:pt>
                <c:pt idx="4946">
                  <c:v>0.49293502969969705</c:v>
                </c:pt>
                <c:pt idx="4947">
                  <c:v>0.53328635260273693</c:v>
                </c:pt>
                <c:pt idx="4948">
                  <c:v>0.49641332831553786</c:v>
                </c:pt>
                <c:pt idx="4949">
                  <c:v>0.53763336332785494</c:v>
                </c:pt>
                <c:pt idx="4950">
                  <c:v>0.4850291297266921</c:v>
                </c:pt>
                <c:pt idx="4951">
                  <c:v>0.51967775073734412</c:v>
                </c:pt>
                <c:pt idx="4952">
                  <c:v>0.50051835056937699</c:v>
                </c:pt>
                <c:pt idx="4953">
                  <c:v>0.46525068281004511</c:v>
                </c:pt>
                <c:pt idx="4954">
                  <c:v>0.52395634107308486</c:v>
                </c:pt>
                <c:pt idx="4955">
                  <c:v>0.47348996569406498</c:v>
                </c:pt>
                <c:pt idx="4956">
                  <c:v>0.50828429812140297</c:v>
                </c:pt>
                <c:pt idx="4957">
                  <c:v>0.47794655342081593</c:v>
                </c:pt>
                <c:pt idx="4958">
                  <c:v>0.57639197266749098</c:v>
                </c:pt>
                <c:pt idx="4959">
                  <c:v>0.54061050471441296</c:v>
                </c:pt>
                <c:pt idx="4960">
                  <c:v>0.49477893132576989</c:v>
                </c:pt>
                <c:pt idx="4961">
                  <c:v>0.54711892522978001</c:v>
                </c:pt>
                <c:pt idx="4962">
                  <c:v>0.52893507184927313</c:v>
                </c:pt>
                <c:pt idx="4963">
                  <c:v>0.51705140086447687</c:v>
                </c:pt>
                <c:pt idx="4964">
                  <c:v>0.5399626677669771</c:v>
                </c:pt>
                <c:pt idx="4965">
                  <c:v>0.51785825271501085</c:v>
                </c:pt>
                <c:pt idx="4966">
                  <c:v>0.52440094816280414</c:v>
                </c:pt>
                <c:pt idx="4967">
                  <c:v>0.48261567997137711</c:v>
                </c:pt>
                <c:pt idx="4968">
                  <c:v>0.54775239420767396</c:v>
                </c:pt>
                <c:pt idx="4969">
                  <c:v>0.55777872708258003</c:v>
                </c:pt>
                <c:pt idx="4970">
                  <c:v>0.56435650849147101</c:v>
                </c:pt>
                <c:pt idx="4971">
                  <c:v>0.48223559665985005</c:v>
                </c:pt>
                <c:pt idx="4972">
                  <c:v>0.50652875376556994</c:v>
                </c:pt>
                <c:pt idx="4973">
                  <c:v>0.47846868337213511</c:v>
                </c:pt>
                <c:pt idx="4974">
                  <c:v>0.50405303089570808</c:v>
                </c:pt>
                <c:pt idx="4975">
                  <c:v>0.51304809579302091</c:v>
                </c:pt>
                <c:pt idx="4976">
                  <c:v>0.55753800147549093</c:v>
                </c:pt>
                <c:pt idx="4977">
                  <c:v>0.4948574758833999</c:v>
                </c:pt>
                <c:pt idx="4978">
                  <c:v>0.53673426293180093</c:v>
                </c:pt>
                <c:pt idx="4979">
                  <c:v>0.52256060512361413</c:v>
                </c:pt>
                <c:pt idx="4980">
                  <c:v>0.54030529742534694</c:v>
                </c:pt>
                <c:pt idx="4981">
                  <c:v>0.55732105092894302</c:v>
                </c:pt>
                <c:pt idx="4982">
                  <c:v>0.49633686489697304</c:v>
                </c:pt>
                <c:pt idx="4983">
                  <c:v>0.56860992246193909</c:v>
                </c:pt>
                <c:pt idx="4984">
                  <c:v>0.51236494880718186</c:v>
                </c:pt>
                <c:pt idx="4985">
                  <c:v>0.53745979550765099</c:v>
                </c:pt>
                <c:pt idx="4986">
                  <c:v>0.51744008514091899</c:v>
                </c:pt>
                <c:pt idx="4987">
                  <c:v>0.58084917002912895</c:v>
                </c:pt>
                <c:pt idx="4988">
                  <c:v>0.52694236515540216</c:v>
                </c:pt>
                <c:pt idx="4989">
                  <c:v>0.47840194194449304</c:v>
                </c:pt>
                <c:pt idx="4990">
                  <c:v>0.50395964033497898</c:v>
                </c:pt>
                <c:pt idx="4991">
                  <c:v>0.4655128091651799</c:v>
                </c:pt>
                <c:pt idx="4992">
                  <c:v>0.51787304487050601</c:v>
                </c:pt>
                <c:pt idx="4993">
                  <c:v>0.53546698447932894</c:v>
                </c:pt>
                <c:pt idx="4994">
                  <c:v>0.52204308538043209</c:v>
                </c:pt>
                <c:pt idx="4995">
                  <c:v>0.53809673308371009</c:v>
                </c:pt>
                <c:pt idx="4996">
                  <c:v>0.520058426156772</c:v>
                </c:pt>
                <c:pt idx="4997">
                  <c:v>0.499886067689992</c:v>
                </c:pt>
                <c:pt idx="4998">
                  <c:v>0.53480021999354799</c:v>
                </c:pt>
                <c:pt idx="4999">
                  <c:v>0.47718970829721297</c:v>
                </c:pt>
                <c:pt idx="5000">
                  <c:v>0.52499389676434904</c:v>
                </c:pt>
                <c:pt idx="5001">
                  <c:v>0.51151259725965703</c:v>
                </c:pt>
                <c:pt idx="5002">
                  <c:v>0.52890761651399898</c:v>
                </c:pt>
                <c:pt idx="5003">
                  <c:v>0.50319424722046913</c:v>
                </c:pt>
                <c:pt idx="5004">
                  <c:v>0.546587668171161</c:v>
                </c:pt>
                <c:pt idx="5005">
                  <c:v>0.48174458883214111</c:v>
                </c:pt>
                <c:pt idx="5006">
                  <c:v>0.55440850834914901</c:v>
                </c:pt>
                <c:pt idx="5007">
                  <c:v>0.53249042864438401</c:v>
                </c:pt>
                <c:pt idx="5008">
                  <c:v>0.49828483522636802</c:v>
                </c:pt>
                <c:pt idx="5009">
                  <c:v>0.51163720146008707</c:v>
                </c:pt>
                <c:pt idx="5010">
                  <c:v>0.467053801982941</c:v>
                </c:pt>
                <c:pt idx="5011">
                  <c:v>0.52383011681842906</c:v>
                </c:pt>
                <c:pt idx="5012">
                  <c:v>0.53722252491529898</c:v>
                </c:pt>
                <c:pt idx="5013">
                  <c:v>0.53991502343214104</c:v>
                </c:pt>
                <c:pt idx="5014">
                  <c:v>0.49053540393289996</c:v>
                </c:pt>
                <c:pt idx="5015">
                  <c:v>0.51184185420848705</c:v>
                </c:pt>
                <c:pt idx="5016">
                  <c:v>0.54822099629345911</c:v>
                </c:pt>
                <c:pt idx="5017">
                  <c:v>0.56373985029243201</c:v>
                </c:pt>
                <c:pt idx="5018">
                  <c:v>0.50871580384410697</c:v>
                </c:pt>
                <c:pt idx="5019">
                  <c:v>0.48384959957950791</c:v>
                </c:pt>
                <c:pt idx="5020">
                  <c:v>0.56235923701440294</c:v>
                </c:pt>
                <c:pt idx="5021">
                  <c:v>0.5293076412856671</c:v>
                </c:pt>
                <c:pt idx="5022">
                  <c:v>0.54256498382882312</c:v>
                </c:pt>
                <c:pt idx="5023">
                  <c:v>0.5657811977765731</c:v>
                </c:pt>
                <c:pt idx="5024">
                  <c:v>0.55790110300735607</c:v>
                </c:pt>
                <c:pt idx="5025">
                  <c:v>0.47764609419892401</c:v>
                </c:pt>
                <c:pt idx="5026">
                  <c:v>0.50467605314463104</c:v>
                </c:pt>
                <c:pt idx="5027">
                  <c:v>0.47963525338146995</c:v>
                </c:pt>
                <c:pt idx="5028">
                  <c:v>0.50779569732162189</c:v>
                </c:pt>
                <c:pt idx="5029">
                  <c:v>0.58665077803964505</c:v>
                </c:pt>
                <c:pt idx="5030">
                  <c:v>0.50726820584006593</c:v>
                </c:pt>
                <c:pt idx="5031">
                  <c:v>0.53056097471659103</c:v>
                </c:pt>
                <c:pt idx="5032">
                  <c:v>0.49718296850960297</c:v>
                </c:pt>
                <c:pt idx="5033">
                  <c:v>0.54621925785772107</c:v>
                </c:pt>
                <c:pt idx="5034">
                  <c:v>0.4995229811467381</c:v>
                </c:pt>
                <c:pt idx="5035">
                  <c:v>0.50299847497305994</c:v>
                </c:pt>
                <c:pt idx="5036">
                  <c:v>0.58979130174220196</c:v>
                </c:pt>
                <c:pt idx="5037">
                  <c:v>0.60423391081246491</c:v>
                </c:pt>
                <c:pt idx="5038">
                  <c:v>0.5518685870944039</c:v>
                </c:pt>
                <c:pt idx="5039">
                  <c:v>0.51414603194328201</c:v>
                </c:pt>
                <c:pt idx="5040">
                  <c:v>0.57675930593266389</c:v>
                </c:pt>
                <c:pt idx="5041">
                  <c:v>0.52961374135117001</c:v>
                </c:pt>
                <c:pt idx="5042">
                  <c:v>0.51568960881859094</c:v>
                </c:pt>
                <c:pt idx="5043">
                  <c:v>0.48491860471673998</c:v>
                </c:pt>
                <c:pt idx="5044">
                  <c:v>0.53233479361642411</c:v>
                </c:pt>
                <c:pt idx="5045">
                  <c:v>0.54871081240268804</c:v>
                </c:pt>
                <c:pt idx="5046">
                  <c:v>0.57093323895642889</c:v>
                </c:pt>
                <c:pt idx="5047">
                  <c:v>0.49221205643749799</c:v>
                </c:pt>
                <c:pt idx="5048">
                  <c:v>0.50067630421045406</c:v>
                </c:pt>
                <c:pt idx="5049">
                  <c:v>0.50958160008892694</c:v>
                </c:pt>
                <c:pt idx="5050">
                  <c:v>0.4531462140152539</c:v>
                </c:pt>
                <c:pt idx="5051">
                  <c:v>0.4373247564573941</c:v>
                </c:pt>
                <c:pt idx="5052">
                  <c:v>0.53203303401571911</c:v>
                </c:pt>
                <c:pt idx="5053">
                  <c:v>0.47986877289830498</c:v>
                </c:pt>
                <c:pt idx="5054">
                  <c:v>0.46703584576939905</c:v>
                </c:pt>
                <c:pt idx="5055">
                  <c:v>0.54687058545632095</c:v>
                </c:pt>
                <c:pt idx="5056">
                  <c:v>0.51370611977660996</c:v>
                </c:pt>
                <c:pt idx="5057">
                  <c:v>0.51819489120613893</c:v>
                </c:pt>
                <c:pt idx="5058">
                  <c:v>0.51685660967982805</c:v>
                </c:pt>
                <c:pt idx="5059">
                  <c:v>0.50717236520755293</c:v>
                </c:pt>
                <c:pt idx="5060">
                  <c:v>0.52742486639044905</c:v>
                </c:pt>
                <c:pt idx="5061">
                  <c:v>0.55788387284362495</c:v>
                </c:pt>
                <c:pt idx="5062">
                  <c:v>0.54035782409675404</c:v>
                </c:pt>
                <c:pt idx="5063">
                  <c:v>0.51757955354227292</c:v>
                </c:pt>
                <c:pt idx="5064">
                  <c:v>0.52479295039419704</c:v>
                </c:pt>
                <c:pt idx="5065">
                  <c:v>0.53325627156459998</c:v>
                </c:pt>
                <c:pt idx="5066">
                  <c:v>0.51627344516250395</c:v>
                </c:pt>
                <c:pt idx="5067">
                  <c:v>0.53918665465737692</c:v>
                </c:pt>
                <c:pt idx="5068">
                  <c:v>0.47023329956344195</c:v>
                </c:pt>
                <c:pt idx="5069">
                  <c:v>0.494401493166572</c:v>
                </c:pt>
                <c:pt idx="5070">
                  <c:v>0.52467310844728987</c:v>
                </c:pt>
                <c:pt idx="5071">
                  <c:v>0.47056377967217999</c:v>
                </c:pt>
                <c:pt idx="5072">
                  <c:v>0.48685659503880596</c:v>
                </c:pt>
                <c:pt idx="5073">
                  <c:v>0.49407270853156893</c:v>
                </c:pt>
                <c:pt idx="5074">
                  <c:v>0.53042980798490502</c:v>
                </c:pt>
                <c:pt idx="5075">
                  <c:v>0.5421332056534679</c:v>
                </c:pt>
                <c:pt idx="5076">
                  <c:v>0.55863317881297703</c:v>
                </c:pt>
                <c:pt idx="5077">
                  <c:v>0.50583209185747002</c:v>
                </c:pt>
                <c:pt idx="5078">
                  <c:v>0.4618988149980201</c:v>
                </c:pt>
                <c:pt idx="5079">
                  <c:v>0.52899368580951001</c:v>
                </c:pt>
                <c:pt idx="5080">
                  <c:v>0.50739501636994389</c:v>
                </c:pt>
                <c:pt idx="5081">
                  <c:v>0.51109893076842094</c:v>
                </c:pt>
                <c:pt idx="5082">
                  <c:v>0.58043494723192202</c:v>
                </c:pt>
                <c:pt idx="5083">
                  <c:v>0.53469310067109088</c:v>
                </c:pt>
                <c:pt idx="5084">
                  <c:v>0.48776982209226605</c:v>
                </c:pt>
                <c:pt idx="5085">
                  <c:v>0.55473995245285901</c:v>
                </c:pt>
                <c:pt idx="5086">
                  <c:v>0.49940711170365593</c:v>
                </c:pt>
                <c:pt idx="5087">
                  <c:v>0.53840679491302812</c:v>
                </c:pt>
                <c:pt idx="5088">
                  <c:v>0.46198692914918693</c:v>
                </c:pt>
                <c:pt idx="5089">
                  <c:v>0.46284422487473187</c:v>
                </c:pt>
                <c:pt idx="5090">
                  <c:v>0.49918350220289309</c:v>
                </c:pt>
                <c:pt idx="5091">
                  <c:v>0.51173347197576502</c:v>
                </c:pt>
                <c:pt idx="5092">
                  <c:v>0.51013046457361499</c:v>
                </c:pt>
                <c:pt idx="5093">
                  <c:v>0.54568455719505915</c:v>
                </c:pt>
                <c:pt idx="5094">
                  <c:v>0.53896381250061398</c:v>
                </c:pt>
                <c:pt idx="5095">
                  <c:v>0.47963412611887801</c:v>
                </c:pt>
                <c:pt idx="5096">
                  <c:v>0.48212595588132812</c:v>
                </c:pt>
                <c:pt idx="5097">
                  <c:v>0.54161182993301493</c:v>
                </c:pt>
                <c:pt idx="5098">
                  <c:v>0.54716697200503195</c:v>
                </c:pt>
                <c:pt idx="5099">
                  <c:v>0.51697252473173205</c:v>
                </c:pt>
                <c:pt idx="5100">
                  <c:v>0.46489341166529197</c:v>
                </c:pt>
                <c:pt idx="5101">
                  <c:v>0.51715517354255813</c:v>
                </c:pt>
                <c:pt idx="5102">
                  <c:v>0.47054123781246593</c:v>
                </c:pt>
                <c:pt idx="5103">
                  <c:v>0.51885644320543411</c:v>
                </c:pt>
                <c:pt idx="5104">
                  <c:v>0.5305884200696539</c:v>
                </c:pt>
                <c:pt idx="5105">
                  <c:v>0.52536258907613687</c:v>
                </c:pt>
                <c:pt idx="5106">
                  <c:v>0.48848089849379095</c:v>
                </c:pt>
                <c:pt idx="5107">
                  <c:v>0.56394262705465392</c:v>
                </c:pt>
                <c:pt idx="5108">
                  <c:v>0.50791840643426212</c:v>
                </c:pt>
                <c:pt idx="5109">
                  <c:v>0.51915192388171694</c:v>
                </c:pt>
                <c:pt idx="5110">
                  <c:v>0.5265939848873209</c:v>
                </c:pt>
                <c:pt idx="5111">
                  <c:v>0.5304240097154731</c:v>
                </c:pt>
                <c:pt idx="5112">
                  <c:v>0.57753612029411505</c:v>
                </c:pt>
                <c:pt idx="5113">
                  <c:v>0.5212490890866619</c:v>
                </c:pt>
                <c:pt idx="5114">
                  <c:v>0.49485786274102106</c:v>
                </c:pt>
                <c:pt idx="5115">
                  <c:v>0.5281170642090911</c:v>
                </c:pt>
                <c:pt idx="5116">
                  <c:v>0.5282987427590069</c:v>
                </c:pt>
                <c:pt idx="5117">
                  <c:v>0.50886019901979196</c:v>
                </c:pt>
                <c:pt idx="5118">
                  <c:v>0.57939472273651693</c:v>
                </c:pt>
                <c:pt idx="5119">
                  <c:v>0.46318611343023208</c:v>
                </c:pt>
                <c:pt idx="5120">
                  <c:v>0.47541811166720815</c:v>
                </c:pt>
                <c:pt idx="5121">
                  <c:v>0.49181598323134101</c:v>
                </c:pt>
                <c:pt idx="5122">
                  <c:v>0.543520995988374</c:v>
                </c:pt>
                <c:pt idx="5123">
                  <c:v>0.45255915202013108</c:v>
                </c:pt>
                <c:pt idx="5124">
                  <c:v>0.49116590031442697</c:v>
                </c:pt>
                <c:pt idx="5125">
                  <c:v>0.51938547009953995</c:v>
                </c:pt>
                <c:pt idx="5126">
                  <c:v>0.51417522601997512</c:v>
                </c:pt>
                <c:pt idx="5127">
                  <c:v>0.53117294440723706</c:v>
                </c:pt>
                <c:pt idx="5128">
                  <c:v>0.54875231724626095</c:v>
                </c:pt>
                <c:pt idx="5129">
                  <c:v>0.51913867726698004</c:v>
                </c:pt>
                <c:pt idx="5130">
                  <c:v>0.49216861888871299</c:v>
                </c:pt>
                <c:pt idx="5131">
                  <c:v>0.58285082495314888</c:v>
                </c:pt>
                <c:pt idx="5132">
                  <c:v>0.557731620872568</c:v>
                </c:pt>
                <c:pt idx="5133">
                  <c:v>0.56502690837080705</c:v>
                </c:pt>
                <c:pt idx="5134">
                  <c:v>0.52585041474537098</c:v>
                </c:pt>
                <c:pt idx="5135">
                  <c:v>0.48493945274768402</c:v>
                </c:pt>
                <c:pt idx="5136">
                  <c:v>0.58155563864637394</c:v>
                </c:pt>
                <c:pt idx="5137">
                  <c:v>0.5119925392042739</c:v>
                </c:pt>
                <c:pt idx="5138">
                  <c:v>0.52743442514902805</c:v>
                </c:pt>
                <c:pt idx="5139">
                  <c:v>0.52465689489539091</c:v>
                </c:pt>
                <c:pt idx="5140">
                  <c:v>0.58608937133098604</c:v>
                </c:pt>
                <c:pt idx="5141">
                  <c:v>0.53423771679540588</c:v>
                </c:pt>
                <c:pt idx="5142">
                  <c:v>0.52714858065816506</c:v>
                </c:pt>
                <c:pt idx="5143">
                  <c:v>0.50835657303402104</c:v>
                </c:pt>
                <c:pt idx="5144">
                  <c:v>0.51941135882861511</c:v>
                </c:pt>
                <c:pt idx="5145">
                  <c:v>0.53044817019512502</c:v>
                </c:pt>
                <c:pt idx="5146">
                  <c:v>0.50958317850522505</c:v>
                </c:pt>
                <c:pt idx="5147">
                  <c:v>0.49616032017337086</c:v>
                </c:pt>
                <c:pt idx="5148">
                  <c:v>0.5322244896672349</c:v>
                </c:pt>
                <c:pt idx="5149">
                  <c:v>0.494105576831116</c:v>
                </c:pt>
                <c:pt idx="5150">
                  <c:v>0.50935688686899105</c:v>
                </c:pt>
                <c:pt idx="5151">
                  <c:v>0.52299448465118892</c:v>
                </c:pt>
                <c:pt idx="5152">
                  <c:v>0.4415649320906041</c:v>
                </c:pt>
                <c:pt idx="5153">
                  <c:v>0.55090737517946897</c:v>
                </c:pt>
                <c:pt idx="5154">
                  <c:v>0.503495965674294</c:v>
                </c:pt>
                <c:pt idx="5155">
                  <c:v>0.50839889322354603</c:v>
                </c:pt>
                <c:pt idx="5156">
                  <c:v>0.51761312162580797</c:v>
                </c:pt>
                <c:pt idx="5157">
                  <c:v>0.49912904412891912</c:v>
                </c:pt>
                <c:pt idx="5158">
                  <c:v>0.50397951914899997</c:v>
                </c:pt>
                <c:pt idx="5159">
                  <c:v>0.50334281048765095</c:v>
                </c:pt>
                <c:pt idx="5160">
                  <c:v>0.51931126706214303</c:v>
                </c:pt>
                <c:pt idx="5161">
                  <c:v>0.52227746162974908</c:v>
                </c:pt>
                <c:pt idx="5162">
                  <c:v>0.53881156102586991</c:v>
                </c:pt>
                <c:pt idx="5163">
                  <c:v>0.49381756339166594</c:v>
                </c:pt>
                <c:pt idx="5164">
                  <c:v>0.53030717957140805</c:v>
                </c:pt>
                <c:pt idx="5165">
                  <c:v>0.51959320058500802</c:v>
                </c:pt>
                <c:pt idx="5166">
                  <c:v>0.50570751932673386</c:v>
                </c:pt>
                <c:pt idx="5167">
                  <c:v>0.46666308426270109</c:v>
                </c:pt>
                <c:pt idx="5168">
                  <c:v>0.49141049882667198</c:v>
                </c:pt>
                <c:pt idx="5169">
                  <c:v>0.50424176896673512</c:v>
                </c:pt>
                <c:pt idx="5170">
                  <c:v>0.51559546911560306</c:v>
                </c:pt>
                <c:pt idx="5171">
                  <c:v>0.52556784854256988</c:v>
                </c:pt>
                <c:pt idx="5172">
                  <c:v>0.49260163103752508</c:v>
                </c:pt>
                <c:pt idx="5173">
                  <c:v>0.561813123551267</c:v>
                </c:pt>
                <c:pt idx="5174">
                  <c:v>0.56344491732381297</c:v>
                </c:pt>
                <c:pt idx="5175">
                  <c:v>0.53084979091324302</c:v>
                </c:pt>
                <c:pt idx="5176">
                  <c:v>0.53244025167686204</c:v>
                </c:pt>
                <c:pt idx="5177">
                  <c:v>0.52691382611296289</c:v>
                </c:pt>
                <c:pt idx="5178">
                  <c:v>0.47935424558575312</c:v>
                </c:pt>
                <c:pt idx="5179">
                  <c:v>0.52050612588376399</c:v>
                </c:pt>
                <c:pt idx="5180">
                  <c:v>0.48047888765454305</c:v>
                </c:pt>
                <c:pt idx="5181">
                  <c:v>0.51264346529651794</c:v>
                </c:pt>
                <c:pt idx="5182">
                  <c:v>0.49745092625168708</c:v>
                </c:pt>
                <c:pt idx="5183">
                  <c:v>0.50576870683108599</c:v>
                </c:pt>
                <c:pt idx="5184">
                  <c:v>0.53142166930496493</c:v>
                </c:pt>
                <c:pt idx="5185">
                  <c:v>0.51934951419144415</c:v>
                </c:pt>
                <c:pt idx="5186">
                  <c:v>0.52650133877110694</c:v>
                </c:pt>
                <c:pt idx="5187">
                  <c:v>0.55658253836964089</c:v>
                </c:pt>
                <c:pt idx="5188">
                  <c:v>0.5442802336964051</c:v>
                </c:pt>
                <c:pt idx="5189">
                  <c:v>0.51055906624449388</c:v>
                </c:pt>
                <c:pt idx="5190">
                  <c:v>0.52539708303675392</c:v>
                </c:pt>
                <c:pt idx="5191">
                  <c:v>0.48117215317858109</c:v>
                </c:pt>
                <c:pt idx="5192">
                  <c:v>0.52933338905667315</c:v>
                </c:pt>
                <c:pt idx="5193">
                  <c:v>0.52067943019347096</c:v>
                </c:pt>
                <c:pt idx="5194">
                  <c:v>0.52578517266274893</c:v>
                </c:pt>
                <c:pt idx="5195">
                  <c:v>0.49519858744809786</c:v>
                </c:pt>
                <c:pt idx="5196">
                  <c:v>0.54616089803279089</c:v>
                </c:pt>
                <c:pt idx="5197">
                  <c:v>0.54107183010119997</c:v>
                </c:pt>
                <c:pt idx="5198">
                  <c:v>0.49115540306561389</c:v>
                </c:pt>
                <c:pt idx="5199">
                  <c:v>0.52538737402966007</c:v>
                </c:pt>
                <c:pt idx="5200">
                  <c:v>0.49952632982675593</c:v>
                </c:pt>
                <c:pt idx="5201">
                  <c:v>0.47636428808640208</c:v>
                </c:pt>
                <c:pt idx="5202">
                  <c:v>0.53791438355767596</c:v>
                </c:pt>
                <c:pt idx="5203">
                  <c:v>0.47744998919717596</c:v>
                </c:pt>
                <c:pt idx="5204">
                  <c:v>0.46620043698440194</c:v>
                </c:pt>
                <c:pt idx="5205">
                  <c:v>0.58751168065632997</c:v>
                </c:pt>
                <c:pt idx="5206">
                  <c:v>0.50400427943444004</c:v>
                </c:pt>
                <c:pt idx="5207">
                  <c:v>0.53899382968302612</c:v>
                </c:pt>
                <c:pt idx="5208">
                  <c:v>0.52857829081027008</c:v>
                </c:pt>
                <c:pt idx="5209">
                  <c:v>0.48583530770647398</c:v>
                </c:pt>
                <c:pt idx="5210">
                  <c:v>0.50733479379256208</c:v>
                </c:pt>
                <c:pt idx="5211">
                  <c:v>0.57133060371544497</c:v>
                </c:pt>
                <c:pt idx="5212">
                  <c:v>0.51849100618150612</c:v>
                </c:pt>
                <c:pt idx="5213">
                  <c:v>0.51580062747635402</c:v>
                </c:pt>
                <c:pt idx="5214">
                  <c:v>0.50861887984077614</c:v>
                </c:pt>
                <c:pt idx="5215">
                  <c:v>0.51815153242594514</c:v>
                </c:pt>
                <c:pt idx="5216">
                  <c:v>0.48420832203091801</c:v>
                </c:pt>
                <c:pt idx="5217">
                  <c:v>0.53119958181787597</c:v>
                </c:pt>
                <c:pt idx="5218">
                  <c:v>0.561833278495527</c:v>
                </c:pt>
                <c:pt idx="5219">
                  <c:v>0.49994077970273287</c:v>
                </c:pt>
                <c:pt idx="5220">
                  <c:v>0.51720961047751512</c:v>
                </c:pt>
                <c:pt idx="5221">
                  <c:v>0.56749063700270497</c:v>
                </c:pt>
                <c:pt idx="5222">
                  <c:v>0.5432580070172669</c:v>
                </c:pt>
                <c:pt idx="5223">
                  <c:v>0.54177876487224197</c:v>
                </c:pt>
                <c:pt idx="5224">
                  <c:v>0.52790232034871909</c:v>
                </c:pt>
                <c:pt idx="5225">
                  <c:v>0.52764858265939396</c:v>
                </c:pt>
                <c:pt idx="5226">
                  <c:v>0.5255588761693929</c:v>
                </c:pt>
                <c:pt idx="5227">
                  <c:v>0.50010557899799013</c:v>
                </c:pt>
                <c:pt idx="5228">
                  <c:v>0.53587813750227098</c:v>
                </c:pt>
                <c:pt idx="5229">
                  <c:v>0.51515268383775903</c:v>
                </c:pt>
                <c:pt idx="5230">
                  <c:v>0.54149678283469005</c:v>
                </c:pt>
                <c:pt idx="5231">
                  <c:v>0.48578762496144789</c:v>
                </c:pt>
                <c:pt idx="5232">
                  <c:v>0.54674746058065604</c:v>
                </c:pt>
                <c:pt idx="5233">
                  <c:v>0.5292932818804561</c:v>
                </c:pt>
                <c:pt idx="5234">
                  <c:v>0.51561034898719915</c:v>
                </c:pt>
                <c:pt idx="5235">
                  <c:v>0.47037158637472687</c:v>
                </c:pt>
                <c:pt idx="5236">
                  <c:v>0.55937616252542899</c:v>
                </c:pt>
                <c:pt idx="5237">
                  <c:v>0.45626700992645497</c:v>
                </c:pt>
                <c:pt idx="5238">
                  <c:v>0.54168628725739898</c:v>
                </c:pt>
                <c:pt idx="5239">
                  <c:v>0.54576804866457396</c:v>
                </c:pt>
                <c:pt idx="5240">
                  <c:v>0.49280217191905495</c:v>
                </c:pt>
                <c:pt idx="5241">
                  <c:v>0.49246581353186591</c:v>
                </c:pt>
                <c:pt idx="5242">
                  <c:v>0.48742805387150312</c:v>
                </c:pt>
                <c:pt idx="5243">
                  <c:v>0.54025843647273097</c:v>
                </c:pt>
                <c:pt idx="5244">
                  <c:v>0.50198103204661404</c:v>
                </c:pt>
                <c:pt idx="5245">
                  <c:v>0.58541462484239304</c:v>
                </c:pt>
                <c:pt idx="5246">
                  <c:v>0.55210405697899911</c:v>
                </c:pt>
                <c:pt idx="5247">
                  <c:v>0.49198348711151996</c:v>
                </c:pt>
                <c:pt idx="5248">
                  <c:v>0.52820775155316191</c:v>
                </c:pt>
                <c:pt idx="5249">
                  <c:v>0.52768592230256706</c:v>
                </c:pt>
                <c:pt idx="5250">
                  <c:v>0.4863412582808101</c:v>
                </c:pt>
                <c:pt idx="5251">
                  <c:v>0.56092676072776715</c:v>
                </c:pt>
                <c:pt idx="5252">
                  <c:v>0.53815583413338586</c:v>
                </c:pt>
                <c:pt idx="5253">
                  <c:v>0.50281723864768513</c:v>
                </c:pt>
                <c:pt idx="5254">
                  <c:v>0.54343286074038211</c:v>
                </c:pt>
                <c:pt idx="5255">
                  <c:v>0.54114136560350001</c:v>
                </c:pt>
                <c:pt idx="5256">
                  <c:v>0.57547674993348497</c:v>
                </c:pt>
                <c:pt idx="5257">
                  <c:v>0.50074305472676195</c:v>
                </c:pt>
                <c:pt idx="5258">
                  <c:v>0.46596696614796596</c:v>
                </c:pt>
                <c:pt idx="5259">
                  <c:v>0.50277482762244896</c:v>
                </c:pt>
                <c:pt idx="5260">
                  <c:v>0.45505642324739592</c:v>
                </c:pt>
                <c:pt idx="5261">
                  <c:v>0.55284320572776302</c:v>
                </c:pt>
                <c:pt idx="5262">
                  <c:v>0.53482967707205886</c:v>
                </c:pt>
                <c:pt idx="5263">
                  <c:v>0.54863802525761607</c:v>
                </c:pt>
                <c:pt idx="5264">
                  <c:v>0.52385524425063801</c:v>
                </c:pt>
                <c:pt idx="5265">
                  <c:v>0.55791566481583887</c:v>
                </c:pt>
                <c:pt idx="5266">
                  <c:v>0.54678820660437488</c:v>
                </c:pt>
                <c:pt idx="5267">
                  <c:v>0.52354794191795395</c:v>
                </c:pt>
                <c:pt idx="5268">
                  <c:v>0.55077799362386404</c:v>
                </c:pt>
                <c:pt idx="5269">
                  <c:v>0.50180062149859495</c:v>
                </c:pt>
                <c:pt idx="5270">
                  <c:v>0.52640872759344803</c:v>
                </c:pt>
                <c:pt idx="5271">
                  <c:v>0.53561035209329511</c:v>
                </c:pt>
                <c:pt idx="5272">
                  <c:v>0.49674964039078207</c:v>
                </c:pt>
                <c:pt idx="5273">
                  <c:v>0.53356031492616396</c:v>
                </c:pt>
                <c:pt idx="5274">
                  <c:v>0.48402618252928797</c:v>
                </c:pt>
                <c:pt idx="5275">
                  <c:v>0.52715018513405709</c:v>
                </c:pt>
                <c:pt idx="5276">
                  <c:v>0.55187705317102098</c:v>
                </c:pt>
                <c:pt idx="5277">
                  <c:v>0.502179208151873</c:v>
                </c:pt>
                <c:pt idx="5278">
                  <c:v>0.54225109637800495</c:v>
                </c:pt>
                <c:pt idx="5279">
                  <c:v>0.49689801011017287</c:v>
                </c:pt>
                <c:pt idx="5280">
                  <c:v>0.55484919837912394</c:v>
                </c:pt>
                <c:pt idx="5281">
                  <c:v>0.54441680147857197</c:v>
                </c:pt>
                <c:pt idx="5282">
                  <c:v>0.54205145043718406</c:v>
                </c:pt>
                <c:pt idx="5283">
                  <c:v>0.57001572604207296</c:v>
                </c:pt>
                <c:pt idx="5284">
                  <c:v>0.50481477286323206</c:v>
                </c:pt>
                <c:pt idx="5285">
                  <c:v>0.57296383372487403</c:v>
                </c:pt>
                <c:pt idx="5286">
                  <c:v>0.52156096186375289</c:v>
                </c:pt>
                <c:pt idx="5287">
                  <c:v>0.50390471924079505</c:v>
                </c:pt>
                <c:pt idx="5288">
                  <c:v>0.54917499629489908</c:v>
                </c:pt>
                <c:pt idx="5289">
                  <c:v>0.49536474623201099</c:v>
                </c:pt>
                <c:pt idx="5290">
                  <c:v>0.49102060361798694</c:v>
                </c:pt>
                <c:pt idx="5291">
                  <c:v>0.51143373015919014</c:v>
                </c:pt>
                <c:pt idx="5292">
                  <c:v>0.47909672614616805</c:v>
                </c:pt>
                <c:pt idx="5293">
                  <c:v>0.51738684091450893</c:v>
                </c:pt>
                <c:pt idx="5294">
                  <c:v>0.51968081718814096</c:v>
                </c:pt>
                <c:pt idx="5295">
                  <c:v>0.52445453612810899</c:v>
                </c:pt>
                <c:pt idx="5296">
                  <c:v>0.57011109506021107</c:v>
                </c:pt>
                <c:pt idx="5297">
                  <c:v>0.51891655874969289</c:v>
                </c:pt>
                <c:pt idx="5298">
                  <c:v>0.52091392542702186</c:v>
                </c:pt>
                <c:pt idx="5299">
                  <c:v>0.60911222253439101</c:v>
                </c:pt>
                <c:pt idx="5300">
                  <c:v>0.50232061143519291</c:v>
                </c:pt>
                <c:pt idx="5301">
                  <c:v>0.50742363323179807</c:v>
                </c:pt>
                <c:pt idx="5302">
                  <c:v>0.45781593711957602</c:v>
                </c:pt>
                <c:pt idx="5303">
                  <c:v>0.50742820304509595</c:v>
                </c:pt>
                <c:pt idx="5304">
                  <c:v>0.55174622020636399</c:v>
                </c:pt>
                <c:pt idx="5305">
                  <c:v>0.55703842513704094</c:v>
                </c:pt>
                <c:pt idx="5306">
                  <c:v>0.53266738305720707</c:v>
                </c:pt>
                <c:pt idx="5307">
                  <c:v>0.52759400945051005</c:v>
                </c:pt>
                <c:pt idx="5308">
                  <c:v>0.49320444432280908</c:v>
                </c:pt>
                <c:pt idx="5309">
                  <c:v>0.49275253154998711</c:v>
                </c:pt>
                <c:pt idx="5310">
                  <c:v>0.515933325132229</c:v>
                </c:pt>
                <c:pt idx="5311">
                  <c:v>0.53222064552224113</c:v>
                </c:pt>
                <c:pt idx="5312">
                  <c:v>0.49113791718813193</c:v>
                </c:pt>
                <c:pt idx="5313">
                  <c:v>0.51854434403134098</c:v>
                </c:pt>
                <c:pt idx="5314">
                  <c:v>0.51594457424891704</c:v>
                </c:pt>
                <c:pt idx="5315">
                  <c:v>0.54491862759277698</c:v>
                </c:pt>
                <c:pt idx="5316">
                  <c:v>0.43599792602825005</c:v>
                </c:pt>
                <c:pt idx="5317">
                  <c:v>0.55704976670967499</c:v>
                </c:pt>
                <c:pt idx="5318">
                  <c:v>0.57531621622092799</c:v>
                </c:pt>
                <c:pt idx="5319">
                  <c:v>0.48723200937297806</c:v>
                </c:pt>
                <c:pt idx="5320">
                  <c:v>0.4833004544061501</c:v>
                </c:pt>
                <c:pt idx="5321">
                  <c:v>0.52723928151531108</c:v>
                </c:pt>
                <c:pt idx="5322">
                  <c:v>0.48876743114317389</c:v>
                </c:pt>
                <c:pt idx="5323">
                  <c:v>0.49981379319601305</c:v>
                </c:pt>
                <c:pt idx="5324">
                  <c:v>0.55681335332880799</c:v>
                </c:pt>
                <c:pt idx="5325">
                  <c:v>0.53012722023829395</c:v>
                </c:pt>
                <c:pt idx="5326">
                  <c:v>0.55193544002225203</c:v>
                </c:pt>
                <c:pt idx="5327">
                  <c:v>0.52197902606351299</c:v>
                </c:pt>
                <c:pt idx="5328">
                  <c:v>0.49737502795215793</c:v>
                </c:pt>
                <c:pt idx="5329">
                  <c:v>0.51328360988591792</c:v>
                </c:pt>
                <c:pt idx="5330">
                  <c:v>0.56353059559534013</c:v>
                </c:pt>
                <c:pt idx="5331">
                  <c:v>0.50677783115001995</c:v>
                </c:pt>
                <c:pt idx="5332">
                  <c:v>0.48881959570742095</c:v>
                </c:pt>
                <c:pt idx="5333">
                  <c:v>0.57397147851959307</c:v>
                </c:pt>
                <c:pt idx="5334">
                  <c:v>0.51923860008311795</c:v>
                </c:pt>
                <c:pt idx="5335">
                  <c:v>0.52370699110353602</c:v>
                </c:pt>
                <c:pt idx="5336">
                  <c:v>0.49992505900968609</c:v>
                </c:pt>
                <c:pt idx="5337">
                  <c:v>0.547329134373301</c:v>
                </c:pt>
                <c:pt idx="5338">
                  <c:v>0.46571036729822501</c:v>
                </c:pt>
                <c:pt idx="5339">
                  <c:v>0.51478431024541604</c:v>
                </c:pt>
                <c:pt idx="5340">
                  <c:v>0.52986475869638106</c:v>
                </c:pt>
                <c:pt idx="5341">
                  <c:v>0.4803269109005619</c:v>
                </c:pt>
                <c:pt idx="5342">
                  <c:v>0.49754551132841396</c:v>
                </c:pt>
                <c:pt idx="5343">
                  <c:v>0.45588150629702096</c:v>
                </c:pt>
                <c:pt idx="5344">
                  <c:v>0.52882137338051094</c:v>
                </c:pt>
                <c:pt idx="5345">
                  <c:v>0.49217042790187804</c:v>
                </c:pt>
                <c:pt idx="5346">
                  <c:v>0.56838451288566105</c:v>
                </c:pt>
                <c:pt idx="5347">
                  <c:v>0.46613939384992797</c:v>
                </c:pt>
                <c:pt idx="5348">
                  <c:v>0.47541878070917198</c:v>
                </c:pt>
                <c:pt idx="5349">
                  <c:v>0.529487212202575</c:v>
                </c:pt>
                <c:pt idx="5350">
                  <c:v>0.49778511615469601</c:v>
                </c:pt>
                <c:pt idx="5351">
                  <c:v>0.46537242937842305</c:v>
                </c:pt>
                <c:pt idx="5352">
                  <c:v>0.53110596929858711</c:v>
                </c:pt>
                <c:pt idx="5353">
                  <c:v>0.48995156393178907</c:v>
                </c:pt>
                <c:pt idx="5354">
                  <c:v>0.49985985750669892</c:v>
                </c:pt>
                <c:pt idx="5355">
                  <c:v>0.47045569699371903</c:v>
                </c:pt>
                <c:pt idx="5356">
                  <c:v>0.48108733298049899</c:v>
                </c:pt>
                <c:pt idx="5357">
                  <c:v>0.54902756274507902</c:v>
                </c:pt>
                <c:pt idx="5358">
                  <c:v>0.47073551504319389</c:v>
                </c:pt>
                <c:pt idx="5359">
                  <c:v>0.52979348652390112</c:v>
                </c:pt>
                <c:pt idx="5360">
                  <c:v>0.53583802804660507</c:v>
                </c:pt>
                <c:pt idx="5361">
                  <c:v>0.52889578859903996</c:v>
                </c:pt>
                <c:pt idx="5362">
                  <c:v>0.5206213342733369</c:v>
                </c:pt>
                <c:pt idx="5363">
                  <c:v>0.50089084458169608</c:v>
                </c:pt>
                <c:pt idx="5364">
                  <c:v>0.49093125078722089</c:v>
                </c:pt>
                <c:pt idx="5365">
                  <c:v>0.52225133200567397</c:v>
                </c:pt>
                <c:pt idx="5366">
                  <c:v>0.45382689035333001</c:v>
                </c:pt>
                <c:pt idx="5367">
                  <c:v>0.49240794731914805</c:v>
                </c:pt>
                <c:pt idx="5368">
                  <c:v>0.51562636159181297</c:v>
                </c:pt>
                <c:pt idx="5369">
                  <c:v>0.49585620358252203</c:v>
                </c:pt>
                <c:pt idx="5370">
                  <c:v>0.46924548939858202</c:v>
                </c:pt>
                <c:pt idx="5371">
                  <c:v>0.54255945910018699</c:v>
                </c:pt>
                <c:pt idx="5372">
                  <c:v>0.49167336896938907</c:v>
                </c:pt>
                <c:pt idx="5373">
                  <c:v>0.5160940390789599</c:v>
                </c:pt>
                <c:pt idx="5374">
                  <c:v>0.54573891496365801</c:v>
                </c:pt>
                <c:pt idx="5375">
                  <c:v>0.47919344903967709</c:v>
                </c:pt>
                <c:pt idx="5376">
                  <c:v>0.51776270412641801</c:v>
                </c:pt>
                <c:pt idx="5377">
                  <c:v>0.55394247473442604</c:v>
                </c:pt>
                <c:pt idx="5378">
                  <c:v>0.54005710225853509</c:v>
                </c:pt>
                <c:pt idx="5379">
                  <c:v>0.56055409708687409</c:v>
                </c:pt>
                <c:pt idx="5380">
                  <c:v>0.51951518071782798</c:v>
                </c:pt>
                <c:pt idx="5381">
                  <c:v>0.49791611684020487</c:v>
                </c:pt>
                <c:pt idx="5382">
                  <c:v>0.54890104120099892</c:v>
                </c:pt>
                <c:pt idx="5383">
                  <c:v>0.49046049786855905</c:v>
                </c:pt>
                <c:pt idx="5384">
                  <c:v>0.544128931595389</c:v>
                </c:pt>
                <c:pt idx="5385">
                  <c:v>0.49647078291373092</c:v>
                </c:pt>
                <c:pt idx="5386">
                  <c:v>0.5369722122227969</c:v>
                </c:pt>
                <c:pt idx="5387">
                  <c:v>0.51062979339407311</c:v>
                </c:pt>
                <c:pt idx="5388">
                  <c:v>0.555251735662178</c:v>
                </c:pt>
                <c:pt idx="5389">
                  <c:v>0.53470868967923191</c:v>
                </c:pt>
                <c:pt idx="5390">
                  <c:v>0.56746916309023498</c:v>
                </c:pt>
                <c:pt idx="5391">
                  <c:v>0.55071512225746211</c:v>
                </c:pt>
                <c:pt idx="5392">
                  <c:v>0.52367361445039096</c:v>
                </c:pt>
                <c:pt idx="5393">
                  <c:v>0.50946469306836406</c:v>
                </c:pt>
                <c:pt idx="5394">
                  <c:v>0.52012459559530211</c:v>
                </c:pt>
                <c:pt idx="5395">
                  <c:v>0.50830603766188509</c:v>
                </c:pt>
                <c:pt idx="5396">
                  <c:v>0.58044785243381802</c:v>
                </c:pt>
                <c:pt idx="5397">
                  <c:v>0.4554076211849899</c:v>
                </c:pt>
                <c:pt idx="5398">
                  <c:v>0.56126374116182109</c:v>
                </c:pt>
                <c:pt idx="5399">
                  <c:v>0.48627084923111885</c:v>
                </c:pt>
                <c:pt idx="5400">
                  <c:v>0.51423867414483393</c:v>
                </c:pt>
                <c:pt idx="5401">
                  <c:v>0.49465102990967602</c:v>
                </c:pt>
                <c:pt idx="5402">
                  <c:v>0.51041537210004406</c:v>
                </c:pt>
                <c:pt idx="5403">
                  <c:v>0.53026995219150797</c:v>
                </c:pt>
                <c:pt idx="5404">
                  <c:v>0.48487320213268803</c:v>
                </c:pt>
                <c:pt idx="5405">
                  <c:v>0.53390601774701307</c:v>
                </c:pt>
                <c:pt idx="5406">
                  <c:v>0.54456781666577092</c:v>
                </c:pt>
                <c:pt idx="5407">
                  <c:v>0.53306923097358705</c:v>
                </c:pt>
                <c:pt idx="5408">
                  <c:v>0.53351283810483396</c:v>
                </c:pt>
                <c:pt idx="5409">
                  <c:v>0.45779719835235211</c:v>
                </c:pt>
                <c:pt idx="5410">
                  <c:v>0.48822891291440806</c:v>
                </c:pt>
                <c:pt idx="5411">
                  <c:v>0.51644086784174592</c:v>
                </c:pt>
                <c:pt idx="5412">
                  <c:v>0.53106743970235892</c:v>
                </c:pt>
                <c:pt idx="5413">
                  <c:v>0.49121342652494915</c:v>
                </c:pt>
                <c:pt idx="5414">
                  <c:v>0.56840872301572809</c:v>
                </c:pt>
                <c:pt idx="5415">
                  <c:v>0.50325002647128791</c:v>
                </c:pt>
                <c:pt idx="5416">
                  <c:v>0.49779910458727694</c:v>
                </c:pt>
                <c:pt idx="5417">
                  <c:v>0.50155077287391203</c:v>
                </c:pt>
                <c:pt idx="5418">
                  <c:v>0.50705124149223502</c:v>
                </c:pt>
                <c:pt idx="5419">
                  <c:v>0.50242407799530886</c:v>
                </c:pt>
                <c:pt idx="5420">
                  <c:v>0.51934953333061407</c:v>
                </c:pt>
                <c:pt idx="5421">
                  <c:v>0.54629893757083614</c:v>
                </c:pt>
                <c:pt idx="5422">
                  <c:v>0.51689529281489399</c:v>
                </c:pt>
                <c:pt idx="5423">
                  <c:v>0.46525693609346597</c:v>
                </c:pt>
                <c:pt idx="5424">
                  <c:v>0.59184448586480309</c:v>
                </c:pt>
                <c:pt idx="5425">
                  <c:v>0.53867511066219287</c:v>
                </c:pt>
                <c:pt idx="5426">
                  <c:v>0.54399669960626096</c:v>
                </c:pt>
                <c:pt idx="5427">
                  <c:v>0.49257414278270995</c:v>
                </c:pt>
                <c:pt idx="5428">
                  <c:v>0.49464277820714497</c:v>
                </c:pt>
                <c:pt idx="5429">
                  <c:v>0.54292231553535397</c:v>
                </c:pt>
                <c:pt idx="5430">
                  <c:v>0.47355031621246291</c:v>
                </c:pt>
                <c:pt idx="5431">
                  <c:v>0.55576869784622507</c:v>
                </c:pt>
                <c:pt idx="5432">
                  <c:v>0.57906754688996709</c:v>
                </c:pt>
                <c:pt idx="5433">
                  <c:v>0.51316206551602705</c:v>
                </c:pt>
                <c:pt idx="5434">
                  <c:v>0.45675784726285706</c:v>
                </c:pt>
                <c:pt idx="5435">
                  <c:v>0.52462560595725105</c:v>
                </c:pt>
                <c:pt idx="5436">
                  <c:v>0.51199955893419502</c:v>
                </c:pt>
                <c:pt idx="5437">
                  <c:v>0.54319790654354505</c:v>
                </c:pt>
                <c:pt idx="5438">
                  <c:v>0.47703587357543797</c:v>
                </c:pt>
                <c:pt idx="5439">
                  <c:v>0.51316357271809709</c:v>
                </c:pt>
                <c:pt idx="5440">
                  <c:v>0.55743149405518799</c:v>
                </c:pt>
                <c:pt idx="5441">
                  <c:v>0.56575251710982088</c:v>
                </c:pt>
                <c:pt idx="5442">
                  <c:v>0.47427559244476691</c:v>
                </c:pt>
                <c:pt idx="5443">
                  <c:v>0.57330886874501386</c:v>
                </c:pt>
                <c:pt idx="5444">
                  <c:v>0.51309274005402605</c:v>
                </c:pt>
                <c:pt idx="5445">
                  <c:v>0.49723548553758112</c:v>
                </c:pt>
                <c:pt idx="5446">
                  <c:v>0.51770611016327894</c:v>
                </c:pt>
                <c:pt idx="5447">
                  <c:v>0.53790776716700905</c:v>
                </c:pt>
                <c:pt idx="5448">
                  <c:v>0.52450405119835408</c:v>
                </c:pt>
                <c:pt idx="5449">
                  <c:v>0.51605831239614208</c:v>
                </c:pt>
                <c:pt idx="5450">
                  <c:v>0.47307438589794304</c:v>
                </c:pt>
                <c:pt idx="5451">
                  <c:v>0.53963898525978216</c:v>
                </c:pt>
                <c:pt idx="5452">
                  <c:v>0.57567614543504098</c:v>
                </c:pt>
                <c:pt idx="5453">
                  <c:v>0.55557981628675002</c:v>
                </c:pt>
                <c:pt idx="5454">
                  <c:v>0.53750833165783607</c:v>
                </c:pt>
                <c:pt idx="5455">
                  <c:v>0.54143657695445691</c:v>
                </c:pt>
                <c:pt idx="5456">
                  <c:v>0.50528136306495997</c:v>
                </c:pt>
                <c:pt idx="5457">
                  <c:v>0.50433124565634002</c:v>
                </c:pt>
                <c:pt idx="5458">
                  <c:v>0.51827093274054115</c:v>
                </c:pt>
                <c:pt idx="5459">
                  <c:v>0.45326090530306895</c:v>
                </c:pt>
                <c:pt idx="5460">
                  <c:v>0.51785651149411405</c:v>
                </c:pt>
                <c:pt idx="5461">
                  <c:v>0.51918810652379388</c:v>
                </c:pt>
                <c:pt idx="5462">
                  <c:v>0.51765887138161504</c:v>
                </c:pt>
                <c:pt idx="5463">
                  <c:v>0.50965134286671598</c:v>
                </c:pt>
                <c:pt idx="5464">
                  <c:v>0.51957518540300496</c:v>
                </c:pt>
                <c:pt idx="5465">
                  <c:v>0.49431140731032697</c:v>
                </c:pt>
                <c:pt idx="5466">
                  <c:v>0.46933380705034511</c:v>
                </c:pt>
                <c:pt idx="5467">
                  <c:v>0.51746198728663695</c:v>
                </c:pt>
                <c:pt idx="5468">
                  <c:v>0.4909732030109849</c:v>
                </c:pt>
                <c:pt idx="5469">
                  <c:v>0.51153988668154804</c:v>
                </c:pt>
                <c:pt idx="5470">
                  <c:v>0.5531194321483931</c:v>
                </c:pt>
                <c:pt idx="5471">
                  <c:v>0.51829420682864602</c:v>
                </c:pt>
                <c:pt idx="5472">
                  <c:v>0.48904994578288596</c:v>
                </c:pt>
                <c:pt idx="5473">
                  <c:v>0.58401609867599003</c:v>
                </c:pt>
                <c:pt idx="5474">
                  <c:v>0.53244699944947205</c:v>
                </c:pt>
                <c:pt idx="5475">
                  <c:v>0.54173397652750399</c:v>
                </c:pt>
                <c:pt idx="5476">
                  <c:v>0.48719926749626308</c:v>
                </c:pt>
                <c:pt idx="5477">
                  <c:v>0.47449898228075504</c:v>
                </c:pt>
                <c:pt idx="5478">
                  <c:v>0.46788557812555798</c:v>
                </c:pt>
                <c:pt idx="5479">
                  <c:v>0.52894281808668897</c:v>
                </c:pt>
                <c:pt idx="5480">
                  <c:v>0.47568485685709694</c:v>
                </c:pt>
                <c:pt idx="5481">
                  <c:v>0.5374642585700371</c:v>
                </c:pt>
                <c:pt idx="5482">
                  <c:v>0.5538490807793599</c:v>
                </c:pt>
                <c:pt idx="5483">
                  <c:v>0.53853555002638487</c:v>
                </c:pt>
                <c:pt idx="5484">
                  <c:v>0.5033919601899689</c:v>
                </c:pt>
                <c:pt idx="5485">
                  <c:v>0.50426284606122795</c:v>
                </c:pt>
                <c:pt idx="5486">
                  <c:v>0.55621856168044692</c:v>
                </c:pt>
                <c:pt idx="5487">
                  <c:v>0.46995958877575805</c:v>
                </c:pt>
                <c:pt idx="5488">
                  <c:v>0.53651707327216491</c:v>
                </c:pt>
                <c:pt idx="5489">
                  <c:v>0.51501661568620294</c:v>
                </c:pt>
                <c:pt idx="5490">
                  <c:v>0.50153700254521094</c:v>
                </c:pt>
                <c:pt idx="5491">
                  <c:v>0.50948978269119805</c:v>
                </c:pt>
                <c:pt idx="5492">
                  <c:v>0.514156877490902</c:v>
                </c:pt>
                <c:pt idx="5493">
                  <c:v>0.49277880704232491</c:v>
                </c:pt>
                <c:pt idx="5494">
                  <c:v>0.50185964122098303</c:v>
                </c:pt>
                <c:pt idx="5495">
                  <c:v>0.50168205425366907</c:v>
                </c:pt>
                <c:pt idx="5496">
                  <c:v>0.53000123979978897</c:v>
                </c:pt>
                <c:pt idx="5497">
                  <c:v>0.49300080539972202</c:v>
                </c:pt>
                <c:pt idx="5498">
                  <c:v>0.48910713354685409</c:v>
                </c:pt>
                <c:pt idx="5499">
                  <c:v>0.57708324776784303</c:v>
                </c:pt>
                <c:pt idx="5500">
                  <c:v>0.50356698149607904</c:v>
                </c:pt>
                <c:pt idx="5501">
                  <c:v>0.56126756687459689</c:v>
                </c:pt>
                <c:pt idx="5502">
                  <c:v>0.54768746591313711</c:v>
                </c:pt>
                <c:pt idx="5503">
                  <c:v>0.51357467053788186</c:v>
                </c:pt>
                <c:pt idx="5504">
                  <c:v>0.52599933973318591</c:v>
                </c:pt>
                <c:pt idx="5505">
                  <c:v>0.49684142991374003</c:v>
                </c:pt>
                <c:pt idx="5506">
                  <c:v>0.508618698018237</c:v>
                </c:pt>
                <c:pt idx="5507">
                  <c:v>0.55324781074531404</c:v>
                </c:pt>
                <c:pt idx="5508">
                  <c:v>0.55185463665845302</c:v>
                </c:pt>
                <c:pt idx="5509">
                  <c:v>0.50556686035211806</c:v>
                </c:pt>
                <c:pt idx="5510">
                  <c:v>0.43717410308282612</c:v>
                </c:pt>
                <c:pt idx="5511">
                  <c:v>0.48635352232290296</c:v>
                </c:pt>
                <c:pt idx="5512">
                  <c:v>0.4720622707578499</c:v>
                </c:pt>
                <c:pt idx="5513">
                  <c:v>0.53643363684142087</c:v>
                </c:pt>
                <c:pt idx="5514">
                  <c:v>0.45824737816046213</c:v>
                </c:pt>
                <c:pt idx="5515">
                  <c:v>0.49193892039873999</c:v>
                </c:pt>
                <c:pt idx="5516">
                  <c:v>0.48367661468974799</c:v>
                </c:pt>
                <c:pt idx="5517">
                  <c:v>0.48702413715682391</c:v>
                </c:pt>
                <c:pt idx="5518">
                  <c:v>0.50258269871552597</c:v>
                </c:pt>
                <c:pt idx="5519">
                  <c:v>0.49312554876495185</c:v>
                </c:pt>
                <c:pt idx="5520">
                  <c:v>0.55332895073025012</c:v>
                </c:pt>
                <c:pt idx="5521">
                  <c:v>0.548000538172012</c:v>
                </c:pt>
                <c:pt idx="5522">
                  <c:v>0.53564355418115994</c:v>
                </c:pt>
                <c:pt idx="5523">
                  <c:v>0.51171290164124106</c:v>
                </c:pt>
                <c:pt idx="5524">
                  <c:v>0.51687210739038203</c:v>
                </c:pt>
                <c:pt idx="5525">
                  <c:v>0.45984056044306099</c:v>
                </c:pt>
                <c:pt idx="5526">
                  <c:v>0.51253068176588501</c:v>
                </c:pt>
                <c:pt idx="5527">
                  <c:v>0.54965240632120294</c:v>
                </c:pt>
                <c:pt idx="5528">
                  <c:v>0.56934142871568394</c:v>
                </c:pt>
                <c:pt idx="5529">
                  <c:v>0.42750529766161405</c:v>
                </c:pt>
                <c:pt idx="5530">
                  <c:v>0.47702793763206708</c:v>
                </c:pt>
                <c:pt idx="5531">
                  <c:v>0.49546798004412307</c:v>
                </c:pt>
                <c:pt idx="5532">
                  <c:v>0.52699327444511401</c:v>
                </c:pt>
                <c:pt idx="5533">
                  <c:v>0.54956644948340894</c:v>
                </c:pt>
                <c:pt idx="5534">
                  <c:v>0.52608005390160606</c:v>
                </c:pt>
                <c:pt idx="5535">
                  <c:v>0.52924605213921405</c:v>
                </c:pt>
                <c:pt idx="5536">
                  <c:v>0.58036151328932106</c:v>
                </c:pt>
                <c:pt idx="5537">
                  <c:v>0.50637438897352594</c:v>
                </c:pt>
                <c:pt idx="5538">
                  <c:v>0.50805666827714391</c:v>
                </c:pt>
                <c:pt idx="5539">
                  <c:v>0.51619329664829805</c:v>
                </c:pt>
                <c:pt idx="5540">
                  <c:v>0.48266267352198611</c:v>
                </c:pt>
                <c:pt idx="5541">
                  <c:v>0.49229837113828401</c:v>
                </c:pt>
                <c:pt idx="5542">
                  <c:v>0.52242096312301511</c:v>
                </c:pt>
                <c:pt idx="5543">
                  <c:v>0.55222877678412197</c:v>
                </c:pt>
                <c:pt idx="5544">
                  <c:v>0.51828139906291404</c:v>
                </c:pt>
                <c:pt idx="5545">
                  <c:v>0.49230439699750206</c:v>
                </c:pt>
                <c:pt idx="5546">
                  <c:v>0.49826640533681499</c:v>
                </c:pt>
                <c:pt idx="5547">
                  <c:v>0.49829241340257302</c:v>
                </c:pt>
                <c:pt idx="5548">
                  <c:v>0.54797367610325698</c:v>
                </c:pt>
                <c:pt idx="5549">
                  <c:v>0.51449297831047502</c:v>
                </c:pt>
                <c:pt idx="5550">
                  <c:v>0.52164282630042313</c:v>
                </c:pt>
                <c:pt idx="5551">
                  <c:v>0.54796444820622792</c:v>
                </c:pt>
                <c:pt idx="5552">
                  <c:v>0.47531685994998707</c:v>
                </c:pt>
                <c:pt idx="5553">
                  <c:v>0.53968912978710992</c:v>
                </c:pt>
                <c:pt idx="5554">
                  <c:v>0.56262363634257195</c:v>
                </c:pt>
                <c:pt idx="5555">
                  <c:v>0.49883725290624803</c:v>
                </c:pt>
                <c:pt idx="5556">
                  <c:v>0.55826275634949096</c:v>
                </c:pt>
                <c:pt idx="5557">
                  <c:v>0.504438590518823</c:v>
                </c:pt>
                <c:pt idx="5558">
                  <c:v>0.53695361195800284</c:v>
                </c:pt>
                <c:pt idx="5559">
                  <c:v>0.53136969385057198</c:v>
                </c:pt>
                <c:pt idx="5560">
                  <c:v>0.50498097999208602</c:v>
                </c:pt>
                <c:pt idx="5561">
                  <c:v>0.47533673742451699</c:v>
                </c:pt>
                <c:pt idx="5562">
                  <c:v>0.53944117436365702</c:v>
                </c:pt>
                <c:pt idx="5563">
                  <c:v>0.50729270575475705</c:v>
                </c:pt>
                <c:pt idx="5564">
                  <c:v>0.55559621973836404</c:v>
                </c:pt>
                <c:pt idx="5565">
                  <c:v>0.42297147578147698</c:v>
                </c:pt>
                <c:pt idx="5566">
                  <c:v>0.49117731592102909</c:v>
                </c:pt>
                <c:pt idx="5567">
                  <c:v>0.47990410739643108</c:v>
                </c:pt>
                <c:pt idx="5568">
                  <c:v>0.53762959902738094</c:v>
                </c:pt>
                <c:pt idx="5569">
                  <c:v>0.53727168152122196</c:v>
                </c:pt>
                <c:pt idx="5570">
                  <c:v>0.50255970150528806</c:v>
                </c:pt>
                <c:pt idx="5571">
                  <c:v>0.45258553992925998</c:v>
                </c:pt>
                <c:pt idx="5572">
                  <c:v>0.55805549132515109</c:v>
                </c:pt>
                <c:pt idx="5573">
                  <c:v>0.504529174617385</c:v>
                </c:pt>
                <c:pt idx="5574">
                  <c:v>0.53884974285307907</c:v>
                </c:pt>
                <c:pt idx="5575">
                  <c:v>0.57817053596321299</c:v>
                </c:pt>
                <c:pt idx="5576">
                  <c:v>0.5353042296401449</c:v>
                </c:pt>
                <c:pt idx="5577">
                  <c:v>0.49897445226322901</c:v>
                </c:pt>
                <c:pt idx="5578">
                  <c:v>0.55801725984636108</c:v>
                </c:pt>
                <c:pt idx="5579">
                  <c:v>0.49360128000364389</c:v>
                </c:pt>
                <c:pt idx="5580">
                  <c:v>0.49849052018361706</c:v>
                </c:pt>
                <c:pt idx="5581">
                  <c:v>0.48684092950364299</c:v>
                </c:pt>
                <c:pt idx="5582">
                  <c:v>0.52231257297542399</c:v>
                </c:pt>
                <c:pt idx="5583">
                  <c:v>0.54067496748436106</c:v>
                </c:pt>
                <c:pt idx="5584">
                  <c:v>0.5183650746668711</c:v>
                </c:pt>
                <c:pt idx="5585">
                  <c:v>0.51802187658776888</c:v>
                </c:pt>
                <c:pt idx="5586">
                  <c:v>0.54714675858066286</c:v>
                </c:pt>
                <c:pt idx="5587">
                  <c:v>0.52571761977194109</c:v>
                </c:pt>
                <c:pt idx="5588">
                  <c:v>0.513344694747219</c:v>
                </c:pt>
                <c:pt idx="5589">
                  <c:v>0.54691021505880288</c:v>
                </c:pt>
                <c:pt idx="5590">
                  <c:v>0.49220509505793186</c:v>
                </c:pt>
                <c:pt idx="5591">
                  <c:v>0.48208413586497589</c:v>
                </c:pt>
                <c:pt idx="5592">
                  <c:v>0.50749405181690299</c:v>
                </c:pt>
                <c:pt idx="5593">
                  <c:v>0.50005118866649589</c:v>
                </c:pt>
                <c:pt idx="5594">
                  <c:v>0.47604026737059801</c:v>
                </c:pt>
                <c:pt idx="5595">
                  <c:v>0.48437462351739502</c:v>
                </c:pt>
                <c:pt idx="5596">
                  <c:v>0.48092248952211403</c:v>
                </c:pt>
                <c:pt idx="5597">
                  <c:v>0.485004836310161</c:v>
                </c:pt>
                <c:pt idx="5598">
                  <c:v>0.56524836559623914</c:v>
                </c:pt>
                <c:pt idx="5599">
                  <c:v>0.53459006984831792</c:v>
                </c:pt>
                <c:pt idx="5600">
                  <c:v>0.50030638649791204</c:v>
                </c:pt>
                <c:pt idx="5601">
                  <c:v>0.52691948318613813</c:v>
                </c:pt>
                <c:pt idx="5602">
                  <c:v>0.50268039797183006</c:v>
                </c:pt>
                <c:pt idx="5603">
                  <c:v>0.510953110559767</c:v>
                </c:pt>
                <c:pt idx="5604">
                  <c:v>0.51636112160198511</c:v>
                </c:pt>
                <c:pt idx="5605">
                  <c:v>0.467341202121201</c:v>
                </c:pt>
                <c:pt idx="5606">
                  <c:v>0.50144943250792495</c:v>
                </c:pt>
                <c:pt idx="5607">
                  <c:v>0.52268156362580198</c:v>
                </c:pt>
                <c:pt idx="5608">
                  <c:v>0.49668495791742895</c:v>
                </c:pt>
                <c:pt idx="5609">
                  <c:v>0.480466613963209</c:v>
                </c:pt>
                <c:pt idx="5610">
                  <c:v>0.49645546052576994</c:v>
                </c:pt>
                <c:pt idx="5611">
                  <c:v>0.54369213768075497</c:v>
                </c:pt>
                <c:pt idx="5612">
                  <c:v>0.53361263362783695</c:v>
                </c:pt>
                <c:pt idx="5613">
                  <c:v>0.49317471268732305</c:v>
                </c:pt>
                <c:pt idx="5614">
                  <c:v>0.53577617084705509</c:v>
                </c:pt>
                <c:pt idx="5615">
                  <c:v>0.52452833269307597</c:v>
                </c:pt>
                <c:pt idx="5616">
                  <c:v>0.51053090784337407</c:v>
                </c:pt>
                <c:pt idx="5617">
                  <c:v>0.452854607354511</c:v>
                </c:pt>
                <c:pt idx="5618">
                  <c:v>0.47126312061698394</c:v>
                </c:pt>
                <c:pt idx="5619">
                  <c:v>0.48648318705409499</c:v>
                </c:pt>
                <c:pt idx="5620">
                  <c:v>0.46951297551325799</c:v>
                </c:pt>
                <c:pt idx="5621">
                  <c:v>0.56473199605156299</c:v>
                </c:pt>
                <c:pt idx="5622">
                  <c:v>0.53952713944504804</c:v>
                </c:pt>
                <c:pt idx="5623">
                  <c:v>0.59541459341026093</c:v>
                </c:pt>
                <c:pt idx="5624">
                  <c:v>0.51295651155233102</c:v>
                </c:pt>
                <c:pt idx="5625">
                  <c:v>0.52757700319134104</c:v>
                </c:pt>
                <c:pt idx="5626">
                  <c:v>0.51598049501197396</c:v>
                </c:pt>
                <c:pt idx="5627">
                  <c:v>0.4983993859273631</c:v>
                </c:pt>
                <c:pt idx="5628">
                  <c:v>0.52627327183956407</c:v>
                </c:pt>
                <c:pt idx="5629">
                  <c:v>0.52977490001030891</c:v>
                </c:pt>
                <c:pt idx="5630">
                  <c:v>0.53271460184998198</c:v>
                </c:pt>
                <c:pt idx="5631">
                  <c:v>0.49111932945177295</c:v>
                </c:pt>
                <c:pt idx="5632">
                  <c:v>0.510033824300692</c:v>
                </c:pt>
                <c:pt idx="5633">
                  <c:v>0.52251413107282296</c:v>
                </c:pt>
                <c:pt idx="5634">
                  <c:v>0.55710609406564204</c:v>
                </c:pt>
                <c:pt idx="5635">
                  <c:v>0.54856215936201302</c:v>
                </c:pt>
                <c:pt idx="5636">
                  <c:v>0.49405793444065393</c:v>
                </c:pt>
                <c:pt idx="5637">
                  <c:v>0.53329746182144599</c:v>
                </c:pt>
                <c:pt idx="5638">
                  <c:v>0.54548314167261103</c:v>
                </c:pt>
                <c:pt idx="5639">
                  <c:v>0.51287997855187506</c:v>
                </c:pt>
                <c:pt idx="5640">
                  <c:v>0.50440333336412413</c:v>
                </c:pt>
                <c:pt idx="5641">
                  <c:v>0.49442293986321706</c:v>
                </c:pt>
                <c:pt idx="5642">
                  <c:v>0.55968628725456904</c:v>
                </c:pt>
                <c:pt idx="5643">
                  <c:v>0.50860028787576295</c:v>
                </c:pt>
                <c:pt idx="5644">
                  <c:v>0.48114951394612893</c:v>
                </c:pt>
                <c:pt idx="5645">
                  <c:v>0.53600286086665894</c:v>
                </c:pt>
                <c:pt idx="5646">
                  <c:v>0.49140400000337303</c:v>
                </c:pt>
                <c:pt idx="5647">
                  <c:v>0.50130912736066802</c:v>
                </c:pt>
                <c:pt idx="5648">
                  <c:v>0.51762846792081096</c:v>
                </c:pt>
                <c:pt idx="5649">
                  <c:v>0.49062518893175899</c:v>
                </c:pt>
                <c:pt idx="5650">
                  <c:v>0.51038112324002394</c:v>
                </c:pt>
                <c:pt idx="5651">
                  <c:v>0.478879443018704</c:v>
                </c:pt>
                <c:pt idx="5652">
                  <c:v>0.51601361160621195</c:v>
                </c:pt>
                <c:pt idx="5653">
                  <c:v>0.44902092513700809</c:v>
                </c:pt>
                <c:pt idx="5654">
                  <c:v>0.48713902476436799</c:v>
                </c:pt>
                <c:pt idx="5655">
                  <c:v>0.56494308965043294</c:v>
                </c:pt>
                <c:pt idx="5656">
                  <c:v>0.58226073786931498</c:v>
                </c:pt>
                <c:pt idx="5657">
                  <c:v>0.50696990211316906</c:v>
                </c:pt>
                <c:pt idx="5658">
                  <c:v>0.46275959865413807</c:v>
                </c:pt>
                <c:pt idx="5659">
                  <c:v>0.50772197127420993</c:v>
                </c:pt>
                <c:pt idx="5660">
                  <c:v>0.50843996572205086</c:v>
                </c:pt>
                <c:pt idx="5661">
                  <c:v>0.502798988190855</c:v>
                </c:pt>
                <c:pt idx="5662">
                  <c:v>0.52347006887705594</c:v>
                </c:pt>
                <c:pt idx="5663">
                  <c:v>0.48631684190805402</c:v>
                </c:pt>
                <c:pt idx="5664">
                  <c:v>0.53412408012807899</c:v>
                </c:pt>
                <c:pt idx="5665">
                  <c:v>0.581787989133567</c:v>
                </c:pt>
                <c:pt idx="5666">
                  <c:v>0.485388849545625</c:v>
                </c:pt>
                <c:pt idx="5667">
                  <c:v>0.46956184871693307</c:v>
                </c:pt>
                <c:pt idx="5668">
                  <c:v>0.54282031544165599</c:v>
                </c:pt>
                <c:pt idx="5669">
                  <c:v>0.48394993691411292</c:v>
                </c:pt>
                <c:pt idx="5670">
                  <c:v>0.47280166185273498</c:v>
                </c:pt>
                <c:pt idx="5671">
                  <c:v>0.52578830693943812</c:v>
                </c:pt>
                <c:pt idx="5672">
                  <c:v>0.50128727519764493</c:v>
                </c:pt>
                <c:pt idx="5673">
                  <c:v>0.56974096254336692</c:v>
                </c:pt>
                <c:pt idx="5674">
                  <c:v>0.53734740628033406</c:v>
                </c:pt>
                <c:pt idx="5675">
                  <c:v>0.504687258740244</c:v>
                </c:pt>
                <c:pt idx="5676">
                  <c:v>0.46754074864448814</c:v>
                </c:pt>
                <c:pt idx="5677">
                  <c:v>0.50679370283084002</c:v>
                </c:pt>
                <c:pt idx="5678">
                  <c:v>0.45147879277919811</c:v>
                </c:pt>
                <c:pt idx="5679">
                  <c:v>0.47375400529716993</c:v>
                </c:pt>
                <c:pt idx="5680">
                  <c:v>0.54355309236160188</c:v>
                </c:pt>
                <c:pt idx="5681">
                  <c:v>0.497718402848635</c:v>
                </c:pt>
                <c:pt idx="5682">
                  <c:v>0.5315198174915351</c:v>
                </c:pt>
                <c:pt idx="5683">
                  <c:v>0.56504749342121596</c:v>
                </c:pt>
                <c:pt idx="5684">
                  <c:v>0.51126184825452903</c:v>
                </c:pt>
                <c:pt idx="5685">
                  <c:v>0.532243773304233</c:v>
                </c:pt>
                <c:pt idx="5686">
                  <c:v>0.5360864836516791</c:v>
                </c:pt>
                <c:pt idx="5687">
                  <c:v>0.52649313264510089</c:v>
                </c:pt>
                <c:pt idx="5688">
                  <c:v>0.49767124114804906</c:v>
                </c:pt>
                <c:pt idx="5689">
                  <c:v>0.52715035816849787</c:v>
                </c:pt>
                <c:pt idx="5690">
                  <c:v>0.47634857742964587</c:v>
                </c:pt>
                <c:pt idx="5691">
                  <c:v>0.45848327902723607</c:v>
                </c:pt>
                <c:pt idx="5692">
                  <c:v>0.52337481639149197</c:v>
                </c:pt>
                <c:pt idx="5693">
                  <c:v>0.55671033424459293</c:v>
                </c:pt>
                <c:pt idx="5694">
                  <c:v>0.51679439862252197</c:v>
                </c:pt>
                <c:pt idx="5695">
                  <c:v>0.46654642223778597</c:v>
                </c:pt>
                <c:pt idx="5696">
                  <c:v>0.52190773261030798</c:v>
                </c:pt>
                <c:pt idx="5697">
                  <c:v>0.53342831704803395</c:v>
                </c:pt>
                <c:pt idx="5698">
                  <c:v>0.51779959321939506</c:v>
                </c:pt>
                <c:pt idx="5699">
                  <c:v>0.51111029976659905</c:v>
                </c:pt>
                <c:pt idx="5700">
                  <c:v>0.51440615316040106</c:v>
                </c:pt>
                <c:pt idx="5701">
                  <c:v>0.50049616349792092</c:v>
                </c:pt>
                <c:pt idx="5702">
                  <c:v>0.55131796526550192</c:v>
                </c:pt>
                <c:pt idx="5703">
                  <c:v>0.54045598964876496</c:v>
                </c:pt>
                <c:pt idx="5704">
                  <c:v>0.52383637910765901</c:v>
                </c:pt>
                <c:pt idx="5705">
                  <c:v>0.49426068858061412</c:v>
                </c:pt>
                <c:pt idx="5706">
                  <c:v>0.49690590751026897</c:v>
                </c:pt>
                <c:pt idx="5707">
                  <c:v>0.51915657066976195</c:v>
                </c:pt>
                <c:pt idx="5708">
                  <c:v>0.50442200756445288</c:v>
                </c:pt>
                <c:pt idx="5709">
                  <c:v>0.56288033449247898</c:v>
                </c:pt>
                <c:pt idx="5710">
                  <c:v>0.51259130223112903</c:v>
                </c:pt>
                <c:pt idx="5711">
                  <c:v>0.48605730805620606</c:v>
                </c:pt>
                <c:pt idx="5712">
                  <c:v>0.46100696831219901</c:v>
                </c:pt>
                <c:pt idx="5713">
                  <c:v>0.51039260091897498</c:v>
                </c:pt>
                <c:pt idx="5714">
                  <c:v>0.50344622150931706</c:v>
                </c:pt>
                <c:pt idx="5715">
                  <c:v>0.5081098248804029</c:v>
                </c:pt>
                <c:pt idx="5716">
                  <c:v>0.511693047555002</c:v>
                </c:pt>
                <c:pt idx="5717">
                  <c:v>0.49991455086580394</c:v>
                </c:pt>
                <c:pt idx="5718">
                  <c:v>0.55613826005151101</c:v>
                </c:pt>
                <c:pt idx="5719">
                  <c:v>0.50533168792116989</c:v>
                </c:pt>
                <c:pt idx="5720">
                  <c:v>0.49614071904293511</c:v>
                </c:pt>
                <c:pt idx="5721">
                  <c:v>0.51011142081653704</c:v>
                </c:pt>
                <c:pt idx="5722">
                  <c:v>0.50692650120223615</c:v>
                </c:pt>
                <c:pt idx="5723">
                  <c:v>0.52798517664725486</c:v>
                </c:pt>
                <c:pt idx="5724">
                  <c:v>0.50406826727943499</c:v>
                </c:pt>
                <c:pt idx="5725">
                  <c:v>0.54386375278072607</c:v>
                </c:pt>
                <c:pt idx="5726">
                  <c:v>0.54592816759176011</c:v>
                </c:pt>
                <c:pt idx="5727">
                  <c:v>0.49944388495743985</c:v>
                </c:pt>
                <c:pt idx="5728">
                  <c:v>0.547153072688225</c:v>
                </c:pt>
                <c:pt idx="5729">
                  <c:v>0.57614740513234608</c:v>
                </c:pt>
                <c:pt idx="5730">
                  <c:v>0.49089144109735094</c:v>
                </c:pt>
                <c:pt idx="5731">
                  <c:v>0.53441650155830911</c:v>
                </c:pt>
                <c:pt idx="5732">
                  <c:v>0.51783709510519993</c:v>
                </c:pt>
                <c:pt idx="5733">
                  <c:v>0.48186085769089904</c:v>
                </c:pt>
                <c:pt idx="5734">
                  <c:v>0.51281831023919311</c:v>
                </c:pt>
                <c:pt idx="5735">
                  <c:v>0.46510530646562198</c:v>
                </c:pt>
                <c:pt idx="5736">
                  <c:v>0.48257254942469108</c:v>
                </c:pt>
                <c:pt idx="5737">
                  <c:v>0.52737002633704899</c:v>
                </c:pt>
                <c:pt idx="5738">
                  <c:v>0.51712165849149094</c:v>
                </c:pt>
                <c:pt idx="5739">
                  <c:v>0.53154797576457191</c:v>
                </c:pt>
                <c:pt idx="5740">
                  <c:v>0.51423442139299602</c:v>
                </c:pt>
                <c:pt idx="5741">
                  <c:v>0.57322148101312997</c:v>
                </c:pt>
                <c:pt idx="5742">
                  <c:v>0.53227941133379086</c:v>
                </c:pt>
                <c:pt idx="5743">
                  <c:v>0.52399359977181403</c:v>
                </c:pt>
                <c:pt idx="5744">
                  <c:v>0.53648868495455093</c:v>
                </c:pt>
                <c:pt idx="5745">
                  <c:v>0.5121879526975931</c:v>
                </c:pt>
                <c:pt idx="5746">
                  <c:v>0.52450434691677605</c:v>
                </c:pt>
                <c:pt idx="5747">
                  <c:v>0.51259134030999187</c:v>
                </c:pt>
                <c:pt idx="5748">
                  <c:v>0.52055150492593705</c:v>
                </c:pt>
                <c:pt idx="5749">
                  <c:v>0.505056138546225</c:v>
                </c:pt>
                <c:pt idx="5750">
                  <c:v>0.52777524258128095</c:v>
                </c:pt>
                <c:pt idx="5751">
                  <c:v>0.57632470857473306</c:v>
                </c:pt>
                <c:pt idx="5752">
                  <c:v>0.49714851604509203</c:v>
                </c:pt>
                <c:pt idx="5753">
                  <c:v>0.45453235374749212</c:v>
                </c:pt>
                <c:pt idx="5754">
                  <c:v>0.44092549856787999</c:v>
                </c:pt>
                <c:pt idx="5755">
                  <c:v>0.4754728233938661</c:v>
                </c:pt>
                <c:pt idx="5756">
                  <c:v>0.52535972095472105</c:v>
                </c:pt>
                <c:pt idx="5757">
                  <c:v>0.4481081358975979</c:v>
                </c:pt>
                <c:pt idx="5758">
                  <c:v>0.56387452748179612</c:v>
                </c:pt>
                <c:pt idx="5759">
                  <c:v>0.56667196282653098</c:v>
                </c:pt>
                <c:pt idx="5760">
                  <c:v>0.49776935046028303</c:v>
                </c:pt>
                <c:pt idx="5761">
                  <c:v>0.52572144572338908</c:v>
                </c:pt>
                <c:pt idx="5762">
                  <c:v>0.50451607433220691</c:v>
                </c:pt>
                <c:pt idx="5763">
                  <c:v>0.51855710826431289</c:v>
                </c:pt>
                <c:pt idx="5764">
                  <c:v>0.47522161378900507</c:v>
                </c:pt>
                <c:pt idx="5765">
                  <c:v>0.50019042470349706</c:v>
                </c:pt>
                <c:pt idx="5766">
                  <c:v>0.48048495799899915</c:v>
                </c:pt>
                <c:pt idx="5767">
                  <c:v>0.47905405509676813</c:v>
                </c:pt>
                <c:pt idx="5768">
                  <c:v>0.53306551115852507</c:v>
                </c:pt>
                <c:pt idx="5769">
                  <c:v>0.53238802083535608</c:v>
                </c:pt>
                <c:pt idx="5770">
                  <c:v>0.49647909103193399</c:v>
                </c:pt>
                <c:pt idx="5771">
                  <c:v>0.50853559130624093</c:v>
                </c:pt>
                <c:pt idx="5772">
                  <c:v>0.47187582619429913</c:v>
                </c:pt>
                <c:pt idx="5773">
                  <c:v>0.481598607397276</c:v>
                </c:pt>
                <c:pt idx="5774">
                  <c:v>0.50847079463643396</c:v>
                </c:pt>
                <c:pt idx="5775">
                  <c:v>0.53485007805798301</c:v>
                </c:pt>
                <c:pt idx="5776">
                  <c:v>0.57905169626859698</c:v>
                </c:pt>
                <c:pt idx="5777">
                  <c:v>0.50055016052660095</c:v>
                </c:pt>
                <c:pt idx="5778">
                  <c:v>0.52558371454717001</c:v>
                </c:pt>
                <c:pt idx="5779">
                  <c:v>0.54047697169919995</c:v>
                </c:pt>
                <c:pt idx="5780">
                  <c:v>0.47630645633950797</c:v>
                </c:pt>
                <c:pt idx="5781">
                  <c:v>0.47520387272080389</c:v>
                </c:pt>
                <c:pt idx="5782">
                  <c:v>0.49253009471002707</c:v>
                </c:pt>
                <c:pt idx="5783">
                  <c:v>0.528376544064042</c:v>
                </c:pt>
                <c:pt idx="5784">
                  <c:v>0.43587250685036394</c:v>
                </c:pt>
                <c:pt idx="5785">
                  <c:v>0.50342045348865705</c:v>
                </c:pt>
                <c:pt idx="5786">
                  <c:v>0.53168509133540609</c:v>
                </c:pt>
                <c:pt idx="5787">
                  <c:v>0.48192566789180502</c:v>
                </c:pt>
                <c:pt idx="5788">
                  <c:v>0.52150968450135304</c:v>
                </c:pt>
                <c:pt idx="5789">
                  <c:v>0.45539571532092704</c:v>
                </c:pt>
                <c:pt idx="5790">
                  <c:v>0.55094715010246209</c:v>
                </c:pt>
                <c:pt idx="5791">
                  <c:v>0.55834552576889906</c:v>
                </c:pt>
                <c:pt idx="5792">
                  <c:v>0.490798296921789</c:v>
                </c:pt>
                <c:pt idx="5793">
                  <c:v>0.510566803035719</c:v>
                </c:pt>
                <c:pt idx="5794">
                  <c:v>0.52945486540751796</c:v>
                </c:pt>
                <c:pt idx="5795">
                  <c:v>0.53624159960315099</c:v>
                </c:pt>
                <c:pt idx="5796">
                  <c:v>0.53456430644587394</c:v>
                </c:pt>
                <c:pt idx="5797">
                  <c:v>0.54186978626831994</c:v>
                </c:pt>
                <c:pt idx="5798">
                  <c:v>0.5659893338387959</c:v>
                </c:pt>
                <c:pt idx="5799">
                  <c:v>0.58378965424878793</c:v>
                </c:pt>
                <c:pt idx="5800">
                  <c:v>0.48061758917320496</c:v>
                </c:pt>
                <c:pt idx="5801">
                  <c:v>0.47950648502999804</c:v>
                </c:pt>
                <c:pt idx="5802">
                  <c:v>0.56147308262501494</c:v>
                </c:pt>
                <c:pt idx="5803">
                  <c:v>0.50128981937572392</c:v>
                </c:pt>
                <c:pt idx="5804">
                  <c:v>0.4956195341597901</c:v>
                </c:pt>
                <c:pt idx="5805">
                  <c:v>0.49744454058906895</c:v>
                </c:pt>
                <c:pt idx="5806">
                  <c:v>0.51363450798890986</c:v>
                </c:pt>
                <c:pt idx="5807">
                  <c:v>0.48392089776982294</c:v>
                </c:pt>
                <c:pt idx="5808">
                  <c:v>0.541492775641091</c:v>
                </c:pt>
                <c:pt idx="5809">
                  <c:v>0.51118848869627886</c:v>
                </c:pt>
                <c:pt idx="5810">
                  <c:v>0.56081137208266907</c:v>
                </c:pt>
                <c:pt idx="5811">
                  <c:v>0.53916472979297203</c:v>
                </c:pt>
                <c:pt idx="5812">
                  <c:v>0.50087692336181289</c:v>
                </c:pt>
                <c:pt idx="5813">
                  <c:v>0.56989983127242905</c:v>
                </c:pt>
                <c:pt idx="5814">
                  <c:v>0.56209687397072405</c:v>
                </c:pt>
                <c:pt idx="5815">
                  <c:v>0.60098398107112794</c:v>
                </c:pt>
                <c:pt idx="5816">
                  <c:v>0.52254150922392506</c:v>
                </c:pt>
                <c:pt idx="5817">
                  <c:v>0.54028446397871799</c:v>
                </c:pt>
                <c:pt idx="5818">
                  <c:v>0.52530453296178803</c:v>
                </c:pt>
                <c:pt idx="5819">
                  <c:v>0.52913888403747689</c:v>
                </c:pt>
                <c:pt idx="5820">
                  <c:v>0.45176374078972792</c:v>
                </c:pt>
                <c:pt idx="5821">
                  <c:v>0.47437147843771799</c:v>
                </c:pt>
                <c:pt idx="5822">
                  <c:v>0.51399505184504413</c:v>
                </c:pt>
                <c:pt idx="5823">
                  <c:v>0.48598086117017514</c:v>
                </c:pt>
                <c:pt idx="5824">
                  <c:v>0.4557704699650621</c:v>
                </c:pt>
                <c:pt idx="5825">
                  <c:v>0.46342155651141692</c:v>
                </c:pt>
                <c:pt idx="5826">
                  <c:v>0.51022430004927499</c:v>
                </c:pt>
                <c:pt idx="5827">
                  <c:v>0.50526948811327799</c:v>
                </c:pt>
                <c:pt idx="5828">
                  <c:v>0.48725057482919709</c:v>
                </c:pt>
                <c:pt idx="5829">
                  <c:v>0.57039214900006008</c:v>
                </c:pt>
                <c:pt idx="5830">
                  <c:v>0.53089850676942285</c:v>
                </c:pt>
                <c:pt idx="5831">
                  <c:v>0.53123918085771005</c:v>
                </c:pt>
                <c:pt idx="5832">
                  <c:v>0.53602941107064406</c:v>
                </c:pt>
                <c:pt idx="5833">
                  <c:v>0.53621495575327005</c:v>
                </c:pt>
                <c:pt idx="5834">
                  <c:v>0.50832944386146806</c:v>
                </c:pt>
                <c:pt idx="5835">
                  <c:v>0.49842113553368994</c:v>
                </c:pt>
                <c:pt idx="5836">
                  <c:v>0.52632048129011011</c:v>
                </c:pt>
                <c:pt idx="5837">
                  <c:v>0.52036505083860507</c:v>
                </c:pt>
                <c:pt idx="5838">
                  <c:v>0.49631795976793502</c:v>
                </c:pt>
                <c:pt idx="5839">
                  <c:v>0.51678117815189595</c:v>
                </c:pt>
                <c:pt idx="5840">
                  <c:v>0.52396233136655601</c:v>
                </c:pt>
                <c:pt idx="5841">
                  <c:v>0.49926465890659211</c:v>
                </c:pt>
                <c:pt idx="5842">
                  <c:v>0.5026355558827279</c:v>
                </c:pt>
                <c:pt idx="5843">
                  <c:v>0.50918218539477211</c:v>
                </c:pt>
                <c:pt idx="5844">
                  <c:v>0.54773418171945809</c:v>
                </c:pt>
                <c:pt idx="5845">
                  <c:v>0.57979973706740007</c:v>
                </c:pt>
                <c:pt idx="5846">
                  <c:v>0.46207967341924205</c:v>
                </c:pt>
                <c:pt idx="5847">
                  <c:v>0.48651189490814006</c:v>
                </c:pt>
                <c:pt idx="5848">
                  <c:v>0.46269316756445311</c:v>
                </c:pt>
                <c:pt idx="5849">
                  <c:v>0.54602924272824893</c:v>
                </c:pt>
                <c:pt idx="5850">
                  <c:v>0.46002261613251094</c:v>
                </c:pt>
                <c:pt idx="5851">
                  <c:v>0.51172099603925114</c:v>
                </c:pt>
                <c:pt idx="5852">
                  <c:v>0.44553783897009891</c:v>
                </c:pt>
                <c:pt idx="5853">
                  <c:v>0.537380347858748</c:v>
                </c:pt>
                <c:pt idx="5854">
                  <c:v>0.49265579115412994</c:v>
                </c:pt>
                <c:pt idx="5855">
                  <c:v>0.55015138718410095</c:v>
                </c:pt>
                <c:pt idx="5856">
                  <c:v>0.50184849309305102</c:v>
                </c:pt>
                <c:pt idx="5857">
                  <c:v>0.47990056694457706</c:v>
                </c:pt>
                <c:pt idx="5858">
                  <c:v>0.46886381320591597</c:v>
                </c:pt>
                <c:pt idx="5859">
                  <c:v>0.51552343373663989</c:v>
                </c:pt>
                <c:pt idx="5860">
                  <c:v>0.54213097543611688</c:v>
                </c:pt>
                <c:pt idx="5861">
                  <c:v>0.49511098432672107</c:v>
                </c:pt>
                <c:pt idx="5862">
                  <c:v>0.51964109546405413</c:v>
                </c:pt>
                <c:pt idx="5863">
                  <c:v>0.5057932900882951</c:v>
                </c:pt>
                <c:pt idx="5864">
                  <c:v>0.56484071731931906</c:v>
                </c:pt>
                <c:pt idx="5865">
                  <c:v>0.43975289937809192</c:v>
                </c:pt>
                <c:pt idx="5866">
                  <c:v>0.49967324006150293</c:v>
                </c:pt>
                <c:pt idx="5867">
                  <c:v>0.56336292172992497</c:v>
                </c:pt>
                <c:pt idx="5868">
                  <c:v>0.51907279062196598</c:v>
                </c:pt>
                <c:pt idx="5869">
                  <c:v>0.5156739557698391</c:v>
                </c:pt>
                <c:pt idx="5870">
                  <c:v>0.51755646021870794</c:v>
                </c:pt>
                <c:pt idx="5871">
                  <c:v>0.46202363997664997</c:v>
                </c:pt>
                <c:pt idx="5872">
                  <c:v>0.49551751581414494</c:v>
                </c:pt>
                <c:pt idx="5873">
                  <c:v>0.48772338876009114</c:v>
                </c:pt>
                <c:pt idx="5874">
                  <c:v>0.521938354613252</c:v>
                </c:pt>
                <c:pt idx="5875">
                  <c:v>0.51152855086947402</c:v>
                </c:pt>
                <c:pt idx="5876">
                  <c:v>0.51130486855478585</c:v>
                </c:pt>
                <c:pt idx="5877">
                  <c:v>0.53042807382013912</c:v>
                </c:pt>
                <c:pt idx="5878">
                  <c:v>0.428999968420401</c:v>
                </c:pt>
                <c:pt idx="5879">
                  <c:v>0.46980693275996999</c:v>
                </c:pt>
                <c:pt idx="5880">
                  <c:v>0.49919714313149299</c:v>
                </c:pt>
                <c:pt idx="5881">
                  <c:v>0.47333671656518406</c:v>
                </c:pt>
                <c:pt idx="5882">
                  <c:v>0.55038150430374788</c:v>
                </c:pt>
                <c:pt idx="5883">
                  <c:v>0.518396005916269</c:v>
                </c:pt>
                <c:pt idx="5884">
                  <c:v>0.50820910826462606</c:v>
                </c:pt>
                <c:pt idx="5885">
                  <c:v>0.51331968335002898</c:v>
                </c:pt>
                <c:pt idx="5886">
                  <c:v>0.47618692694962494</c:v>
                </c:pt>
                <c:pt idx="5887">
                  <c:v>0.52807339023724897</c:v>
                </c:pt>
                <c:pt idx="5888">
                  <c:v>0.55881232745251785</c:v>
                </c:pt>
                <c:pt idx="5889">
                  <c:v>0.54327467787686601</c:v>
                </c:pt>
                <c:pt idx="5890">
                  <c:v>0.52840020245800201</c:v>
                </c:pt>
                <c:pt idx="5891">
                  <c:v>0.46629788759659607</c:v>
                </c:pt>
                <c:pt idx="5892">
                  <c:v>0.54369492242546591</c:v>
                </c:pt>
                <c:pt idx="5893">
                  <c:v>0.51799177236587712</c:v>
                </c:pt>
                <c:pt idx="5894">
                  <c:v>0.50241938334746805</c:v>
                </c:pt>
                <c:pt idx="5895">
                  <c:v>0.45703615485467297</c:v>
                </c:pt>
                <c:pt idx="5896">
                  <c:v>0.47477361010085506</c:v>
                </c:pt>
                <c:pt idx="5897">
                  <c:v>0.50425536777776792</c:v>
                </c:pt>
                <c:pt idx="5898">
                  <c:v>0.46135054451161195</c:v>
                </c:pt>
                <c:pt idx="5899">
                  <c:v>0.52633226319951509</c:v>
                </c:pt>
                <c:pt idx="5900">
                  <c:v>0.50345517810003992</c:v>
                </c:pt>
                <c:pt idx="5901">
                  <c:v>0.52540335934726001</c:v>
                </c:pt>
                <c:pt idx="5902">
                  <c:v>0.51059264020000505</c:v>
                </c:pt>
                <c:pt idx="5903">
                  <c:v>0.52804373161859508</c:v>
                </c:pt>
                <c:pt idx="5904">
                  <c:v>0.48633498552738208</c:v>
                </c:pt>
                <c:pt idx="5905">
                  <c:v>0.545505525949458</c:v>
                </c:pt>
                <c:pt idx="5906">
                  <c:v>0.51594016444700297</c:v>
                </c:pt>
                <c:pt idx="5907">
                  <c:v>0.54444123015035895</c:v>
                </c:pt>
                <c:pt idx="5908">
                  <c:v>0.52514036292280208</c:v>
                </c:pt>
                <c:pt idx="5909">
                  <c:v>0.49949666984293606</c:v>
                </c:pt>
                <c:pt idx="5910">
                  <c:v>0.44438574669041508</c:v>
                </c:pt>
                <c:pt idx="5911">
                  <c:v>0.51273634415828095</c:v>
                </c:pt>
                <c:pt idx="5912">
                  <c:v>0.47418445316102686</c:v>
                </c:pt>
                <c:pt idx="5913">
                  <c:v>0.53007947930794308</c:v>
                </c:pt>
                <c:pt idx="5914">
                  <c:v>0.52336943491627208</c:v>
                </c:pt>
                <c:pt idx="5915">
                  <c:v>0.54833042411647392</c:v>
                </c:pt>
                <c:pt idx="5916">
                  <c:v>0.5418579645464241</c:v>
                </c:pt>
                <c:pt idx="5917">
                  <c:v>0.50587088920535606</c:v>
                </c:pt>
                <c:pt idx="5918">
                  <c:v>0.52903656711168912</c:v>
                </c:pt>
                <c:pt idx="5919">
                  <c:v>0.55173190296437702</c:v>
                </c:pt>
                <c:pt idx="5920">
                  <c:v>0.46866617698207091</c:v>
                </c:pt>
                <c:pt idx="5921">
                  <c:v>0.58866212873953006</c:v>
                </c:pt>
                <c:pt idx="5922">
                  <c:v>0.56503888201493302</c:v>
                </c:pt>
                <c:pt idx="5923">
                  <c:v>0.48465091664590598</c:v>
                </c:pt>
                <c:pt idx="5924">
                  <c:v>0.49680293083166205</c:v>
                </c:pt>
                <c:pt idx="5925">
                  <c:v>0.53403861663579411</c:v>
                </c:pt>
                <c:pt idx="5926">
                  <c:v>0.47513406902329502</c:v>
                </c:pt>
                <c:pt idx="5927">
                  <c:v>0.51693308630602508</c:v>
                </c:pt>
                <c:pt idx="5928">
                  <c:v>0.53174501184874212</c:v>
                </c:pt>
                <c:pt idx="5929">
                  <c:v>0.49341524511733503</c:v>
                </c:pt>
                <c:pt idx="5930">
                  <c:v>0.50023181359824287</c:v>
                </c:pt>
                <c:pt idx="5931">
                  <c:v>0.49506586108580808</c:v>
                </c:pt>
                <c:pt idx="5932">
                  <c:v>0.52761741680058205</c:v>
                </c:pt>
                <c:pt idx="5933">
                  <c:v>0.47099755634352991</c:v>
                </c:pt>
                <c:pt idx="5934">
                  <c:v>0.54967544944087898</c:v>
                </c:pt>
                <c:pt idx="5935">
                  <c:v>0.47578848244911498</c:v>
                </c:pt>
                <c:pt idx="5936">
                  <c:v>0.50036152246895904</c:v>
                </c:pt>
                <c:pt idx="5937">
                  <c:v>0.47768025832799388</c:v>
                </c:pt>
                <c:pt idx="5938">
                  <c:v>0.51167595251312892</c:v>
                </c:pt>
                <c:pt idx="5939">
                  <c:v>0.54182635585158512</c:v>
                </c:pt>
                <c:pt idx="5940">
                  <c:v>0.55423454595282795</c:v>
                </c:pt>
                <c:pt idx="5941">
                  <c:v>0.45341235526707402</c:v>
                </c:pt>
                <c:pt idx="5942">
                  <c:v>0.50874192174810495</c:v>
                </c:pt>
                <c:pt idx="5943">
                  <c:v>0.56782042486695905</c:v>
                </c:pt>
                <c:pt idx="5944">
                  <c:v>0.45316265908200093</c:v>
                </c:pt>
                <c:pt idx="5945">
                  <c:v>0.53794093319121095</c:v>
                </c:pt>
                <c:pt idx="5946">
                  <c:v>0.53744794180362399</c:v>
                </c:pt>
                <c:pt idx="5947">
                  <c:v>0.48347857180807297</c:v>
                </c:pt>
                <c:pt idx="5948">
                  <c:v>0.50376341468250196</c:v>
                </c:pt>
                <c:pt idx="5949">
                  <c:v>0.52051179975003892</c:v>
                </c:pt>
                <c:pt idx="5950">
                  <c:v>0.54507430064476003</c:v>
                </c:pt>
                <c:pt idx="5951">
                  <c:v>0.50936996257384004</c:v>
                </c:pt>
                <c:pt idx="5952">
                  <c:v>0.46965301474107091</c:v>
                </c:pt>
                <c:pt idx="5953">
                  <c:v>0.525667042799146</c:v>
                </c:pt>
                <c:pt idx="5954">
                  <c:v>0.51379619188674097</c:v>
                </c:pt>
                <c:pt idx="5955">
                  <c:v>0.46726187590558099</c:v>
                </c:pt>
                <c:pt idx="5956">
                  <c:v>0.50557061688384186</c:v>
                </c:pt>
                <c:pt idx="5957">
                  <c:v>0.4957808681889021</c:v>
                </c:pt>
                <c:pt idx="5958">
                  <c:v>0.51466336162307691</c:v>
                </c:pt>
                <c:pt idx="5959">
                  <c:v>0.50075762557913506</c:v>
                </c:pt>
                <c:pt idx="5960">
                  <c:v>0.46677377432980893</c:v>
                </c:pt>
                <c:pt idx="5961">
                  <c:v>0.50777766797351387</c:v>
                </c:pt>
                <c:pt idx="5962">
                  <c:v>0.525977834842286</c:v>
                </c:pt>
                <c:pt idx="5963">
                  <c:v>0.51633504426273413</c:v>
                </c:pt>
                <c:pt idx="5964">
                  <c:v>0.51795707503268706</c:v>
                </c:pt>
                <c:pt idx="5965">
                  <c:v>0.49753819965088009</c:v>
                </c:pt>
                <c:pt idx="5966">
                  <c:v>0.50571028929612205</c:v>
                </c:pt>
                <c:pt idx="5967">
                  <c:v>0.54742588064378006</c:v>
                </c:pt>
                <c:pt idx="5968">
                  <c:v>0.54233279828195913</c:v>
                </c:pt>
                <c:pt idx="5969">
                  <c:v>0.50508615426089787</c:v>
                </c:pt>
                <c:pt idx="5970">
                  <c:v>0.50921179651654291</c:v>
                </c:pt>
                <c:pt idx="5971">
                  <c:v>0.50816065008908007</c:v>
                </c:pt>
                <c:pt idx="5972">
                  <c:v>0.49785664301664512</c:v>
                </c:pt>
                <c:pt idx="5973">
                  <c:v>0.52356418796124105</c:v>
                </c:pt>
                <c:pt idx="5974">
                  <c:v>0.4788223415813031</c:v>
                </c:pt>
                <c:pt idx="5975">
                  <c:v>0.50431143466285011</c:v>
                </c:pt>
                <c:pt idx="5976">
                  <c:v>0.52794648841184511</c:v>
                </c:pt>
                <c:pt idx="5977">
                  <c:v>0.48568262423842812</c:v>
                </c:pt>
                <c:pt idx="5978">
                  <c:v>0.53232977840741513</c:v>
                </c:pt>
                <c:pt idx="5979">
                  <c:v>0.51249832232718306</c:v>
                </c:pt>
                <c:pt idx="5980">
                  <c:v>0.49996593009511814</c:v>
                </c:pt>
                <c:pt idx="5981">
                  <c:v>0.54976017647884112</c:v>
                </c:pt>
                <c:pt idx="5982">
                  <c:v>0.52433722944236905</c:v>
                </c:pt>
                <c:pt idx="5983">
                  <c:v>0.46134686405534708</c:v>
                </c:pt>
                <c:pt idx="5984">
                  <c:v>0.51961489614774514</c:v>
                </c:pt>
                <c:pt idx="5985">
                  <c:v>0.53189849781774701</c:v>
                </c:pt>
                <c:pt idx="5986">
                  <c:v>0.47845067610724101</c:v>
                </c:pt>
                <c:pt idx="5987">
                  <c:v>0.48580619080597987</c:v>
                </c:pt>
                <c:pt idx="5988">
                  <c:v>0.4571883514158509</c:v>
                </c:pt>
                <c:pt idx="5989">
                  <c:v>0.50303394770498799</c:v>
                </c:pt>
                <c:pt idx="5990">
                  <c:v>0.52175753071835895</c:v>
                </c:pt>
                <c:pt idx="5991">
                  <c:v>0.49373788309324607</c:v>
                </c:pt>
                <c:pt idx="5992">
                  <c:v>0.51120240695332309</c:v>
                </c:pt>
                <c:pt idx="5993">
                  <c:v>0.50346615746625312</c:v>
                </c:pt>
                <c:pt idx="5994">
                  <c:v>0.51268019087800498</c:v>
                </c:pt>
                <c:pt idx="5995">
                  <c:v>0.46659765059992298</c:v>
                </c:pt>
                <c:pt idx="5996">
                  <c:v>0.50359267666530005</c:v>
                </c:pt>
                <c:pt idx="5997">
                  <c:v>0.51376701821635595</c:v>
                </c:pt>
                <c:pt idx="5998">
                  <c:v>0.56400367354694703</c:v>
                </c:pt>
                <c:pt idx="5999">
                  <c:v>0.52027832691828813</c:v>
                </c:pt>
                <c:pt idx="6000">
                  <c:v>0.47556136806133598</c:v>
                </c:pt>
                <c:pt idx="6001">
                  <c:v>0.51341980792290398</c:v>
                </c:pt>
                <c:pt idx="6002">
                  <c:v>0.52104117375359804</c:v>
                </c:pt>
                <c:pt idx="6003">
                  <c:v>0.55967334685222703</c:v>
                </c:pt>
                <c:pt idx="6004">
                  <c:v>0.48395754504918198</c:v>
                </c:pt>
                <c:pt idx="6005">
                  <c:v>0.53539562556592213</c:v>
                </c:pt>
                <c:pt idx="6006">
                  <c:v>0.53923092206914203</c:v>
                </c:pt>
                <c:pt idx="6007">
                  <c:v>0.50893581457937098</c:v>
                </c:pt>
                <c:pt idx="6008">
                  <c:v>0.50116315970423397</c:v>
                </c:pt>
                <c:pt idx="6009">
                  <c:v>0.52328100561035207</c:v>
                </c:pt>
                <c:pt idx="6010">
                  <c:v>0.53262848122015904</c:v>
                </c:pt>
                <c:pt idx="6011">
                  <c:v>0.49180586112029201</c:v>
                </c:pt>
                <c:pt idx="6012">
                  <c:v>0.53641538742397887</c:v>
                </c:pt>
                <c:pt idx="6013">
                  <c:v>0.50335546747277005</c:v>
                </c:pt>
                <c:pt idx="6014">
                  <c:v>0.50826086535898807</c:v>
                </c:pt>
                <c:pt idx="6015">
                  <c:v>0.53289128020046495</c:v>
                </c:pt>
                <c:pt idx="6016">
                  <c:v>0.49913459299512308</c:v>
                </c:pt>
                <c:pt idx="6017">
                  <c:v>0.46541870362725191</c:v>
                </c:pt>
                <c:pt idx="6018">
                  <c:v>0.44583594924198588</c:v>
                </c:pt>
                <c:pt idx="6019">
                  <c:v>0.49277577658649196</c:v>
                </c:pt>
                <c:pt idx="6020">
                  <c:v>0.54287006752114908</c:v>
                </c:pt>
                <c:pt idx="6021">
                  <c:v>0.53806595337548191</c:v>
                </c:pt>
                <c:pt idx="6022">
                  <c:v>0.46291690125284701</c:v>
                </c:pt>
                <c:pt idx="6023">
                  <c:v>0.49316765454567102</c:v>
                </c:pt>
                <c:pt idx="6024">
                  <c:v>0.49771943007401198</c:v>
                </c:pt>
                <c:pt idx="6025">
                  <c:v>0.5099291119429461</c:v>
                </c:pt>
                <c:pt idx="6026">
                  <c:v>0.51974157960688094</c:v>
                </c:pt>
                <c:pt idx="6027">
                  <c:v>0.53873672274558393</c:v>
                </c:pt>
                <c:pt idx="6028">
                  <c:v>0.53227321283632711</c:v>
                </c:pt>
                <c:pt idx="6029">
                  <c:v>0.50558097825726489</c:v>
                </c:pt>
                <c:pt idx="6030">
                  <c:v>0.52430217221085695</c:v>
                </c:pt>
                <c:pt idx="6031">
                  <c:v>0.47534197195127692</c:v>
                </c:pt>
                <c:pt idx="6032">
                  <c:v>0.52990540321887392</c:v>
                </c:pt>
                <c:pt idx="6033">
                  <c:v>0.52955248219101592</c:v>
                </c:pt>
                <c:pt idx="6034">
                  <c:v>0.47941330722471187</c:v>
                </c:pt>
                <c:pt idx="6035">
                  <c:v>0.50916219882734393</c:v>
                </c:pt>
                <c:pt idx="6036">
                  <c:v>0.53672652212724392</c:v>
                </c:pt>
                <c:pt idx="6037">
                  <c:v>0.49565168357711298</c:v>
                </c:pt>
                <c:pt idx="6038">
                  <c:v>0.49975389781767998</c:v>
                </c:pt>
                <c:pt idx="6039">
                  <c:v>0.48864297376183308</c:v>
                </c:pt>
                <c:pt idx="6040">
                  <c:v>0.54183918150326493</c:v>
                </c:pt>
                <c:pt idx="6041">
                  <c:v>0.50667030647427491</c:v>
                </c:pt>
                <c:pt idx="6042">
                  <c:v>0.5203805995621269</c:v>
                </c:pt>
                <c:pt idx="6043">
                  <c:v>0.46591462170697795</c:v>
                </c:pt>
                <c:pt idx="6044">
                  <c:v>0.51927150565409108</c:v>
                </c:pt>
                <c:pt idx="6045">
                  <c:v>0.54698583905464293</c:v>
                </c:pt>
                <c:pt idx="6046">
                  <c:v>0.54182956363613499</c:v>
                </c:pt>
                <c:pt idx="6047">
                  <c:v>0.53672496661560098</c:v>
                </c:pt>
                <c:pt idx="6048">
                  <c:v>0.50271378089179497</c:v>
                </c:pt>
                <c:pt idx="6049">
                  <c:v>0.52494758767229388</c:v>
                </c:pt>
                <c:pt idx="6050">
                  <c:v>0.49325359028939308</c:v>
                </c:pt>
                <c:pt idx="6051">
                  <c:v>0.56789748083264791</c:v>
                </c:pt>
                <c:pt idx="6052">
                  <c:v>0.48441383707384189</c:v>
                </c:pt>
                <c:pt idx="6053">
                  <c:v>0.52677280166197493</c:v>
                </c:pt>
                <c:pt idx="6054">
                  <c:v>0.50369317860983409</c:v>
                </c:pt>
                <c:pt idx="6055">
                  <c:v>0.50732630251428701</c:v>
                </c:pt>
                <c:pt idx="6056">
                  <c:v>0.49475529449272404</c:v>
                </c:pt>
                <c:pt idx="6057">
                  <c:v>0.51458367538945193</c:v>
                </c:pt>
                <c:pt idx="6058">
                  <c:v>0.51170077718090301</c:v>
                </c:pt>
                <c:pt idx="6059">
                  <c:v>0.47933714799362692</c:v>
                </c:pt>
                <c:pt idx="6060">
                  <c:v>0.47654395103455893</c:v>
                </c:pt>
                <c:pt idx="6061">
                  <c:v>0.50956210972332106</c:v>
                </c:pt>
                <c:pt idx="6062">
                  <c:v>0.45841087219736909</c:v>
                </c:pt>
                <c:pt idx="6063">
                  <c:v>0.51253004934433299</c:v>
                </c:pt>
                <c:pt idx="6064">
                  <c:v>0.53471585687180101</c:v>
                </c:pt>
                <c:pt idx="6065">
                  <c:v>0.50529738326016305</c:v>
                </c:pt>
                <c:pt idx="6066">
                  <c:v>0.53073983756569298</c:v>
                </c:pt>
                <c:pt idx="6067">
                  <c:v>0.47283341174508497</c:v>
                </c:pt>
                <c:pt idx="6068">
                  <c:v>0.48548254022604398</c:v>
                </c:pt>
                <c:pt idx="6069">
                  <c:v>0.49339453042676695</c:v>
                </c:pt>
                <c:pt idx="6070">
                  <c:v>0.53317353109962295</c:v>
                </c:pt>
                <c:pt idx="6071">
                  <c:v>0.56012513259718799</c:v>
                </c:pt>
                <c:pt idx="6072">
                  <c:v>0.52128001291279291</c:v>
                </c:pt>
                <c:pt idx="6073">
                  <c:v>0.53950404503552185</c:v>
                </c:pt>
                <c:pt idx="6074">
                  <c:v>0.53448820611579195</c:v>
                </c:pt>
                <c:pt idx="6075">
                  <c:v>0.505229081107337</c:v>
                </c:pt>
                <c:pt idx="6076">
                  <c:v>0.47343500854327702</c:v>
                </c:pt>
                <c:pt idx="6077">
                  <c:v>0.52092207600439211</c:v>
                </c:pt>
                <c:pt idx="6078">
                  <c:v>0.46557422287121297</c:v>
                </c:pt>
                <c:pt idx="6079">
                  <c:v>0.50220893063368199</c:v>
                </c:pt>
                <c:pt idx="6080">
                  <c:v>0.47729269893399406</c:v>
                </c:pt>
                <c:pt idx="6081">
                  <c:v>0.47575366647044615</c:v>
                </c:pt>
                <c:pt idx="6082">
                  <c:v>0.51958099568235794</c:v>
                </c:pt>
                <c:pt idx="6083">
                  <c:v>0.49718899060593091</c:v>
                </c:pt>
                <c:pt idx="6084">
                  <c:v>0.49339629668587803</c:v>
                </c:pt>
                <c:pt idx="6085">
                  <c:v>0.53029082860746402</c:v>
                </c:pt>
                <c:pt idx="6086">
                  <c:v>0.53461429851779096</c:v>
                </c:pt>
                <c:pt idx="6087">
                  <c:v>0.47837912711227892</c:v>
                </c:pt>
                <c:pt idx="6088">
                  <c:v>0.48756099746736392</c:v>
                </c:pt>
                <c:pt idx="6089">
                  <c:v>0.54592448186896902</c:v>
                </c:pt>
                <c:pt idx="6090">
                  <c:v>0.45122740957574703</c:v>
                </c:pt>
                <c:pt idx="6091">
                  <c:v>0.54133135056668613</c:v>
                </c:pt>
                <c:pt idx="6092">
                  <c:v>0.47586225274592708</c:v>
                </c:pt>
                <c:pt idx="6093">
                  <c:v>0.53043069380732299</c:v>
                </c:pt>
                <c:pt idx="6094">
                  <c:v>0.52096851742661887</c:v>
                </c:pt>
                <c:pt idx="6095">
                  <c:v>0.45555841555359899</c:v>
                </c:pt>
                <c:pt idx="6096">
                  <c:v>0.52326700032779505</c:v>
                </c:pt>
                <c:pt idx="6097">
                  <c:v>0.53444632823063198</c:v>
                </c:pt>
                <c:pt idx="6098">
                  <c:v>0.48250985474836106</c:v>
                </c:pt>
                <c:pt idx="6099">
                  <c:v>0.5402752539024781</c:v>
                </c:pt>
                <c:pt idx="6100">
                  <c:v>0.47391349367244495</c:v>
                </c:pt>
                <c:pt idx="6101">
                  <c:v>0.49370138591845192</c:v>
                </c:pt>
                <c:pt idx="6102">
                  <c:v>0.54238889182361494</c:v>
                </c:pt>
                <c:pt idx="6103">
                  <c:v>0.48959534422918893</c:v>
                </c:pt>
                <c:pt idx="6104">
                  <c:v>0.51438366289655701</c:v>
                </c:pt>
                <c:pt idx="6105">
                  <c:v>0.51637554534751895</c:v>
                </c:pt>
                <c:pt idx="6106">
                  <c:v>0.50797442684225702</c:v>
                </c:pt>
                <c:pt idx="6107">
                  <c:v>0.50885230481003707</c:v>
                </c:pt>
                <c:pt idx="6108">
                  <c:v>0.47702704368655902</c:v>
                </c:pt>
                <c:pt idx="6109">
                  <c:v>0.50709926662813509</c:v>
                </c:pt>
                <c:pt idx="6110">
                  <c:v>0.52593306022109898</c:v>
                </c:pt>
                <c:pt idx="6111">
                  <c:v>0.51025892688666097</c:v>
                </c:pt>
                <c:pt idx="6112">
                  <c:v>0.545874161842691</c:v>
                </c:pt>
                <c:pt idx="6113">
                  <c:v>0.54945166408679702</c:v>
                </c:pt>
                <c:pt idx="6114">
                  <c:v>0.51025035593411094</c:v>
                </c:pt>
                <c:pt idx="6115">
                  <c:v>0.50371252545034095</c:v>
                </c:pt>
                <c:pt idx="6116">
                  <c:v>0.45969272690283891</c:v>
                </c:pt>
                <c:pt idx="6117">
                  <c:v>0.49132147786771696</c:v>
                </c:pt>
                <c:pt idx="6118">
                  <c:v>0.50759594569294286</c:v>
                </c:pt>
                <c:pt idx="6119">
                  <c:v>0.52949154136987797</c:v>
                </c:pt>
                <c:pt idx="6120">
                  <c:v>0.50103142209749796</c:v>
                </c:pt>
                <c:pt idx="6121">
                  <c:v>0.48997489516509596</c:v>
                </c:pt>
                <c:pt idx="6122">
                  <c:v>0.55993189177349001</c:v>
                </c:pt>
                <c:pt idx="6123">
                  <c:v>0.45341238220997893</c:v>
                </c:pt>
                <c:pt idx="6124">
                  <c:v>0.48512537857975901</c:v>
                </c:pt>
                <c:pt idx="6125">
                  <c:v>0.56361598693355186</c:v>
                </c:pt>
                <c:pt idx="6126">
                  <c:v>0.54069631461543699</c:v>
                </c:pt>
                <c:pt idx="6127">
                  <c:v>0.48176460389966702</c:v>
                </c:pt>
                <c:pt idx="6128">
                  <c:v>0.56036820043036795</c:v>
                </c:pt>
                <c:pt idx="6129">
                  <c:v>0.54022485059502801</c:v>
                </c:pt>
                <c:pt idx="6130">
                  <c:v>0.51174932246692695</c:v>
                </c:pt>
                <c:pt idx="6131">
                  <c:v>0.49952701559203405</c:v>
                </c:pt>
                <c:pt idx="6132">
                  <c:v>0.49123509842072199</c:v>
                </c:pt>
                <c:pt idx="6133">
                  <c:v>0.51178305560251192</c:v>
                </c:pt>
                <c:pt idx="6134">
                  <c:v>0.51288554805860487</c:v>
                </c:pt>
                <c:pt idx="6135">
                  <c:v>0.51017443646540106</c:v>
                </c:pt>
                <c:pt idx="6136">
                  <c:v>0.54925917491331</c:v>
                </c:pt>
                <c:pt idx="6137">
                  <c:v>0.50323351113601789</c:v>
                </c:pt>
                <c:pt idx="6138">
                  <c:v>0.52306471689599898</c:v>
                </c:pt>
                <c:pt idx="6139">
                  <c:v>0.52496881047899291</c:v>
                </c:pt>
                <c:pt idx="6140">
                  <c:v>0.52211068181485898</c:v>
                </c:pt>
                <c:pt idx="6141">
                  <c:v>0.51866111578207807</c:v>
                </c:pt>
                <c:pt idx="6142">
                  <c:v>0.56488341840942291</c:v>
                </c:pt>
                <c:pt idx="6143">
                  <c:v>0.50898796480599395</c:v>
                </c:pt>
                <c:pt idx="6144">
                  <c:v>0.52144200316261791</c:v>
                </c:pt>
                <c:pt idx="6145">
                  <c:v>0.51419741187446399</c:v>
                </c:pt>
                <c:pt idx="6146">
                  <c:v>0.49147860382194386</c:v>
                </c:pt>
                <c:pt idx="6147">
                  <c:v>0.48957919325082111</c:v>
                </c:pt>
                <c:pt idx="6148">
                  <c:v>0.52357540766672994</c:v>
                </c:pt>
                <c:pt idx="6149">
                  <c:v>0.48969685471040003</c:v>
                </c:pt>
                <c:pt idx="6150">
                  <c:v>0.52313693276859285</c:v>
                </c:pt>
                <c:pt idx="6151">
                  <c:v>0.53900122632708092</c:v>
                </c:pt>
                <c:pt idx="6152">
                  <c:v>0.55863250829800304</c:v>
                </c:pt>
                <c:pt idx="6153">
                  <c:v>0.49492084103106715</c:v>
                </c:pt>
                <c:pt idx="6154">
                  <c:v>0.51598054115887193</c:v>
                </c:pt>
                <c:pt idx="6155">
                  <c:v>0.52164381355105394</c:v>
                </c:pt>
                <c:pt idx="6156">
                  <c:v>0.49572247448385098</c:v>
                </c:pt>
                <c:pt idx="6157">
                  <c:v>0.51174286086559995</c:v>
                </c:pt>
                <c:pt idx="6158">
                  <c:v>0.48131093943552206</c:v>
                </c:pt>
                <c:pt idx="6159">
                  <c:v>0.52393360699368308</c:v>
                </c:pt>
                <c:pt idx="6160">
                  <c:v>0.50657205067641897</c:v>
                </c:pt>
                <c:pt idx="6161">
                  <c:v>0.45808075723077912</c:v>
                </c:pt>
                <c:pt idx="6162">
                  <c:v>0.50421065254219988</c:v>
                </c:pt>
                <c:pt idx="6163">
                  <c:v>0.48888832165751495</c:v>
                </c:pt>
                <c:pt idx="6164">
                  <c:v>0.53334944207073498</c:v>
                </c:pt>
                <c:pt idx="6165">
                  <c:v>0.53352618829108511</c:v>
                </c:pt>
                <c:pt idx="6166">
                  <c:v>0.51458382879229103</c:v>
                </c:pt>
                <c:pt idx="6167">
                  <c:v>0.49176781920644308</c:v>
                </c:pt>
                <c:pt idx="6168">
                  <c:v>0.53578209613717409</c:v>
                </c:pt>
                <c:pt idx="6169">
                  <c:v>0.52001929762582799</c:v>
                </c:pt>
                <c:pt idx="6170">
                  <c:v>0.55192483107543511</c:v>
                </c:pt>
                <c:pt idx="6171">
                  <c:v>0.491220237626661</c:v>
                </c:pt>
                <c:pt idx="6172">
                  <c:v>0.49724934682140187</c:v>
                </c:pt>
                <c:pt idx="6173">
                  <c:v>0.48727482048110393</c:v>
                </c:pt>
                <c:pt idx="6174">
                  <c:v>0.54283575810968909</c:v>
                </c:pt>
                <c:pt idx="6175">
                  <c:v>0.50411566138453612</c:v>
                </c:pt>
                <c:pt idx="6176">
                  <c:v>0.45268648565649006</c:v>
                </c:pt>
                <c:pt idx="6177">
                  <c:v>0.47145461434899305</c:v>
                </c:pt>
                <c:pt idx="6178">
                  <c:v>0.53150864115618801</c:v>
                </c:pt>
                <c:pt idx="6179">
                  <c:v>0.50700893281405002</c:v>
                </c:pt>
                <c:pt idx="6180">
                  <c:v>0.49330329840681209</c:v>
                </c:pt>
                <c:pt idx="6181">
                  <c:v>0.47870490948552402</c:v>
                </c:pt>
                <c:pt idx="6182">
                  <c:v>0.53025051300800907</c:v>
                </c:pt>
                <c:pt idx="6183">
                  <c:v>0.45885559194858105</c:v>
                </c:pt>
                <c:pt idx="6184">
                  <c:v>0.51939532043791514</c:v>
                </c:pt>
                <c:pt idx="6185">
                  <c:v>0.48248631102352602</c:v>
                </c:pt>
                <c:pt idx="6186">
                  <c:v>0.55261112122595502</c:v>
                </c:pt>
                <c:pt idx="6187">
                  <c:v>0.52629747358063106</c:v>
                </c:pt>
                <c:pt idx="6188">
                  <c:v>0.50223418167252598</c:v>
                </c:pt>
                <c:pt idx="6189">
                  <c:v>0.51160685891445901</c:v>
                </c:pt>
                <c:pt idx="6190">
                  <c:v>0.54846335748375796</c:v>
                </c:pt>
                <c:pt idx="6191">
                  <c:v>0.54307218007807101</c:v>
                </c:pt>
                <c:pt idx="6192">
                  <c:v>0.53889086332449909</c:v>
                </c:pt>
                <c:pt idx="6193">
                  <c:v>0.51207650902833302</c:v>
                </c:pt>
                <c:pt idx="6194">
                  <c:v>0.52291863549893891</c:v>
                </c:pt>
                <c:pt idx="6195">
                  <c:v>0.55101266998991705</c:v>
                </c:pt>
                <c:pt idx="6196">
                  <c:v>0.51986052106384106</c:v>
                </c:pt>
                <c:pt idx="6197">
                  <c:v>0.51665961962671603</c:v>
                </c:pt>
                <c:pt idx="6198">
                  <c:v>0.45607733909664494</c:v>
                </c:pt>
                <c:pt idx="6199">
                  <c:v>0.52789424104072491</c:v>
                </c:pt>
                <c:pt idx="6200">
                  <c:v>0.50506927528335588</c:v>
                </c:pt>
                <c:pt idx="6201">
                  <c:v>0.48282569368073602</c:v>
                </c:pt>
                <c:pt idx="6202">
                  <c:v>0.51645713805343807</c:v>
                </c:pt>
                <c:pt idx="6203">
                  <c:v>0.56736139532200602</c:v>
                </c:pt>
                <c:pt idx="6204">
                  <c:v>0.51359768362298808</c:v>
                </c:pt>
                <c:pt idx="6205">
                  <c:v>0.48163534142990694</c:v>
                </c:pt>
                <c:pt idx="6206">
                  <c:v>0.54932911747305213</c:v>
                </c:pt>
                <c:pt idx="6207">
                  <c:v>0.50367092995249196</c:v>
                </c:pt>
                <c:pt idx="6208">
                  <c:v>0.54142488654571896</c:v>
                </c:pt>
                <c:pt idx="6209">
                  <c:v>0.56721326980993603</c:v>
                </c:pt>
                <c:pt idx="6210">
                  <c:v>0.52627959657891199</c:v>
                </c:pt>
                <c:pt idx="6211">
                  <c:v>0.53681944304112195</c:v>
                </c:pt>
                <c:pt idx="6212">
                  <c:v>0.50213720384926586</c:v>
                </c:pt>
                <c:pt idx="6213">
                  <c:v>0.56395142048971214</c:v>
                </c:pt>
                <c:pt idx="6214">
                  <c:v>0.52233999200671399</c:v>
                </c:pt>
                <c:pt idx="6215">
                  <c:v>0.50324800260366198</c:v>
                </c:pt>
                <c:pt idx="6216">
                  <c:v>0.46359267894755107</c:v>
                </c:pt>
                <c:pt idx="6217">
                  <c:v>0.47232092684366411</c:v>
                </c:pt>
                <c:pt idx="6218">
                  <c:v>0.55215388231272411</c:v>
                </c:pt>
                <c:pt idx="6219">
                  <c:v>0.45820407168852695</c:v>
                </c:pt>
                <c:pt idx="6220">
                  <c:v>0.55065739802583291</c:v>
                </c:pt>
                <c:pt idx="6221">
                  <c:v>0.47259979955966014</c:v>
                </c:pt>
                <c:pt idx="6222">
                  <c:v>0.51496385625887608</c:v>
                </c:pt>
                <c:pt idx="6223">
                  <c:v>0.54040515365345698</c:v>
                </c:pt>
                <c:pt idx="6224">
                  <c:v>0.45109155355700004</c:v>
                </c:pt>
                <c:pt idx="6225">
                  <c:v>0.51088872373951688</c:v>
                </c:pt>
                <c:pt idx="6226">
                  <c:v>0.49174029734920099</c:v>
                </c:pt>
                <c:pt idx="6227">
                  <c:v>0.51762921352517488</c:v>
                </c:pt>
                <c:pt idx="6228">
                  <c:v>0.49729964564857787</c:v>
                </c:pt>
                <c:pt idx="6229">
                  <c:v>0.58574551357063587</c:v>
                </c:pt>
                <c:pt idx="6230">
                  <c:v>0.52134092304819002</c:v>
                </c:pt>
                <c:pt idx="6231">
                  <c:v>0.53581011650273103</c:v>
                </c:pt>
                <c:pt idx="6232">
                  <c:v>0.51531815791610702</c:v>
                </c:pt>
                <c:pt idx="6233">
                  <c:v>0.53523568006073596</c:v>
                </c:pt>
                <c:pt idx="6234">
                  <c:v>0.50800122109691215</c:v>
                </c:pt>
                <c:pt idx="6235">
                  <c:v>0.50596274708361899</c:v>
                </c:pt>
                <c:pt idx="6236">
                  <c:v>0.4803592907216061</c:v>
                </c:pt>
                <c:pt idx="6237">
                  <c:v>0.53019941915862012</c:v>
                </c:pt>
                <c:pt idx="6238">
                  <c:v>0.48243288678692497</c:v>
                </c:pt>
                <c:pt idx="6239">
                  <c:v>0.52751933050093103</c:v>
                </c:pt>
                <c:pt idx="6240">
                  <c:v>0.56020936534864607</c:v>
                </c:pt>
                <c:pt idx="6241">
                  <c:v>0.56098238048342308</c:v>
                </c:pt>
                <c:pt idx="6242">
                  <c:v>0.44863550861892698</c:v>
                </c:pt>
                <c:pt idx="6243">
                  <c:v>0.52503956710468203</c:v>
                </c:pt>
                <c:pt idx="6244">
                  <c:v>0.45893748969571591</c:v>
                </c:pt>
                <c:pt idx="6245">
                  <c:v>0.52561868645198895</c:v>
                </c:pt>
                <c:pt idx="6246">
                  <c:v>0.51686872367966008</c:v>
                </c:pt>
                <c:pt idx="6247">
                  <c:v>0.52454884083773212</c:v>
                </c:pt>
                <c:pt idx="6248">
                  <c:v>0.55832342681868197</c:v>
                </c:pt>
                <c:pt idx="6249">
                  <c:v>0.50553349933020197</c:v>
                </c:pt>
                <c:pt idx="6250">
                  <c:v>0.53038599902734007</c:v>
                </c:pt>
                <c:pt idx="6251">
                  <c:v>0.53083402492875809</c:v>
                </c:pt>
                <c:pt idx="6252">
                  <c:v>0.53185130363686905</c:v>
                </c:pt>
                <c:pt idx="6253">
                  <c:v>0.54165343635847008</c:v>
                </c:pt>
                <c:pt idx="6254">
                  <c:v>0.47190232901275608</c:v>
                </c:pt>
                <c:pt idx="6255">
                  <c:v>0.51123385431967205</c:v>
                </c:pt>
                <c:pt idx="6256">
                  <c:v>0.53535817153475584</c:v>
                </c:pt>
                <c:pt idx="6257">
                  <c:v>0.50740810619023802</c:v>
                </c:pt>
                <c:pt idx="6258">
                  <c:v>0.537334045023111</c:v>
                </c:pt>
                <c:pt idx="6259">
                  <c:v>0.54596496011820106</c:v>
                </c:pt>
                <c:pt idx="6260">
                  <c:v>0.483980713967056</c:v>
                </c:pt>
                <c:pt idx="6261">
                  <c:v>0.47766015436702502</c:v>
                </c:pt>
                <c:pt idx="6262">
                  <c:v>0.54972905264289895</c:v>
                </c:pt>
                <c:pt idx="6263">
                  <c:v>0.5087927884738811</c:v>
                </c:pt>
                <c:pt idx="6264">
                  <c:v>0.5301993414401911</c:v>
                </c:pt>
                <c:pt idx="6265">
                  <c:v>0.49593411755610595</c:v>
                </c:pt>
                <c:pt idx="6266">
                  <c:v>0.52653969864510886</c:v>
                </c:pt>
                <c:pt idx="6267">
                  <c:v>0.54289422939274001</c:v>
                </c:pt>
                <c:pt idx="6268">
                  <c:v>0.42837573985539401</c:v>
                </c:pt>
                <c:pt idx="6269">
                  <c:v>0.54685192174310304</c:v>
                </c:pt>
                <c:pt idx="6270">
                  <c:v>0.47932631695801398</c:v>
                </c:pt>
                <c:pt idx="6271">
                  <c:v>0.53223505710819408</c:v>
                </c:pt>
                <c:pt idx="6272">
                  <c:v>0.50900913102801493</c:v>
                </c:pt>
                <c:pt idx="6273">
                  <c:v>0.53800295187953406</c:v>
                </c:pt>
                <c:pt idx="6274">
                  <c:v>0.48007283052995287</c:v>
                </c:pt>
                <c:pt idx="6275">
                  <c:v>0.52973357496460705</c:v>
                </c:pt>
                <c:pt idx="6276">
                  <c:v>0.53645545606797596</c:v>
                </c:pt>
                <c:pt idx="6277">
                  <c:v>0.48859845499903198</c:v>
                </c:pt>
                <c:pt idx="6278">
                  <c:v>0.50866891266736514</c:v>
                </c:pt>
                <c:pt idx="6279">
                  <c:v>0.56094358199248495</c:v>
                </c:pt>
                <c:pt idx="6280">
                  <c:v>0.57226232559868695</c:v>
                </c:pt>
                <c:pt idx="6281">
                  <c:v>0.47679192385439195</c:v>
                </c:pt>
                <c:pt idx="6282">
                  <c:v>0.53070778319988587</c:v>
                </c:pt>
                <c:pt idx="6283">
                  <c:v>0.47910114201644594</c:v>
                </c:pt>
                <c:pt idx="6284">
                  <c:v>0.55646783926944499</c:v>
                </c:pt>
                <c:pt idx="6285">
                  <c:v>0.51676716770057707</c:v>
                </c:pt>
                <c:pt idx="6286">
                  <c:v>0.53840174448379097</c:v>
                </c:pt>
                <c:pt idx="6287">
                  <c:v>0.49426267332615292</c:v>
                </c:pt>
                <c:pt idx="6288">
                  <c:v>0.48740270236066496</c:v>
                </c:pt>
                <c:pt idx="6289">
                  <c:v>0.4858046827233431</c:v>
                </c:pt>
                <c:pt idx="6290">
                  <c:v>0.58689029452201802</c:v>
                </c:pt>
                <c:pt idx="6291">
                  <c:v>0.51152674524212716</c:v>
                </c:pt>
                <c:pt idx="6292">
                  <c:v>0.5161129489247569</c:v>
                </c:pt>
                <c:pt idx="6293">
                  <c:v>0.49894455183766706</c:v>
                </c:pt>
                <c:pt idx="6294">
                  <c:v>0.569955106113883</c:v>
                </c:pt>
                <c:pt idx="6295">
                  <c:v>0.499614376347291</c:v>
                </c:pt>
                <c:pt idx="6296">
                  <c:v>0.53583762568323989</c:v>
                </c:pt>
                <c:pt idx="6297">
                  <c:v>0.52242722686816501</c:v>
                </c:pt>
                <c:pt idx="6298">
                  <c:v>0.55831640580209696</c:v>
                </c:pt>
                <c:pt idx="6299">
                  <c:v>0.51420708523810599</c:v>
                </c:pt>
                <c:pt idx="6300">
                  <c:v>0.49776508893557103</c:v>
                </c:pt>
                <c:pt idx="6301">
                  <c:v>0.50164374198605588</c:v>
                </c:pt>
                <c:pt idx="6302">
                  <c:v>0.53048830761722698</c:v>
                </c:pt>
                <c:pt idx="6303">
                  <c:v>0.53430530852565894</c:v>
                </c:pt>
                <c:pt idx="6304">
                  <c:v>0.49383741148193305</c:v>
                </c:pt>
                <c:pt idx="6305">
                  <c:v>0.54379133782450406</c:v>
                </c:pt>
                <c:pt idx="6306">
                  <c:v>0.528123087428641</c:v>
                </c:pt>
                <c:pt idx="6307">
                  <c:v>0.52926080219966298</c:v>
                </c:pt>
                <c:pt idx="6308">
                  <c:v>0.49985051964939609</c:v>
                </c:pt>
                <c:pt idx="6309">
                  <c:v>0.46288678549300888</c:v>
                </c:pt>
                <c:pt idx="6310">
                  <c:v>0.56797155749763506</c:v>
                </c:pt>
                <c:pt idx="6311">
                  <c:v>0.45494675151364694</c:v>
                </c:pt>
                <c:pt idx="6312">
                  <c:v>0.49114747645194012</c:v>
                </c:pt>
                <c:pt idx="6313">
                  <c:v>0.54502167338463392</c:v>
                </c:pt>
                <c:pt idx="6314">
                  <c:v>0.51565973265416498</c:v>
                </c:pt>
                <c:pt idx="6315">
                  <c:v>0.51901925822566197</c:v>
                </c:pt>
                <c:pt idx="6316">
                  <c:v>0.46677586866527288</c:v>
                </c:pt>
                <c:pt idx="6317">
                  <c:v>0.51217834035986587</c:v>
                </c:pt>
                <c:pt idx="6318">
                  <c:v>0.53411953516785815</c:v>
                </c:pt>
                <c:pt idx="6319">
                  <c:v>0.50163220767401806</c:v>
                </c:pt>
                <c:pt idx="6320">
                  <c:v>0.53335584750523202</c:v>
                </c:pt>
                <c:pt idx="6321">
                  <c:v>0.46985544113851196</c:v>
                </c:pt>
                <c:pt idx="6322">
                  <c:v>0.53336663417295804</c:v>
                </c:pt>
                <c:pt idx="6323">
                  <c:v>0.47178061389349191</c:v>
                </c:pt>
                <c:pt idx="6324">
                  <c:v>0.50050586025749499</c:v>
                </c:pt>
                <c:pt idx="6325">
                  <c:v>0.52751235300102195</c:v>
                </c:pt>
                <c:pt idx="6326">
                  <c:v>0.45291210427003692</c:v>
                </c:pt>
                <c:pt idx="6327">
                  <c:v>0.54684015689271592</c:v>
                </c:pt>
                <c:pt idx="6328">
                  <c:v>0.51024024818624703</c:v>
                </c:pt>
                <c:pt idx="6329">
                  <c:v>0.53136767136946506</c:v>
                </c:pt>
                <c:pt idx="6330">
                  <c:v>0.49794824085603406</c:v>
                </c:pt>
                <c:pt idx="6331">
                  <c:v>0.47214768283468689</c:v>
                </c:pt>
                <c:pt idx="6332">
                  <c:v>0.50707828453069204</c:v>
                </c:pt>
                <c:pt idx="6333">
                  <c:v>0.5401158400343179</c:v>
                </c:pt>
                <c:pt idx="6334">
                  <c:v>0.49938241474310896</c:v>
                </c:pt>
                <c:pt idx="6335">
                  <c:v>0.50592757190024806</c:v>
                </c:pt>
                <c:pt idx="6336">
                  <c:v>0.53494206367749808</c:v>
                </c:pt>
                <c:pt idx="6337">
                  <c:v>0.55897475394846396</c:v>
                </c:pt>
                <c:pt idx="6338">
                  <c:v>0.55249136175163205</c:v>
                </c:pt>
                <c:pt idx="6339">
                  <c:v>0.51946968599059495</c:v>
                </c:pt>
                <c:pt idx="6340">
                  <c:v>0.50855878064811</c:v>
                </c:pt>
                <c:pt idx="6341">
                  <c:v>0.5316450982931209</c:v>
                </c:pt>
                <c:pt idx="6342">
                  <c:v>0.570260791017139</c:v>
                </c:pt>
                <c:pt idx="6343">
                  <c:v>0.48392727939045299</c:v>
                </c:pt>
                <c:pt idx="6344">
                  <c:v>0.49784662696731297</c:v>
                </c:pt>
                <c:pt idx="6345">
                  <c:v>0.50578353741632487</c:v>
                </c:pt>
                <c:pt idx="6346">
                  <c:v>0.52358264270658494</c:v>
                </c:pt>
                <c:pt idx="6347">
                  <c:v>0.514941138280399</c:v>
                </c:pt>
                <c:pt idx="6348">
                  <c:v>0.52119753359576493</c:v>
                </c:pt>
                <c:pt idx="6349">
                  <c:v>0.50399275634075091</c:v>
                </c:pt>
                <c:pt idx="6350">
                  <c:v>0.50789502503210593</c:v>
                </c:pt>
                <c:pt idx="6351">
                  <c:v>0.50112752977154496</c:v>
                </c:pt>
                <c:pt idx="6352">
                  <c:v>0.54164851082526899</c:v>
                </c:pt>
                <c:pt idx="6353">
                  <c:v>0.50249767963425895</c:v>
                </c:pt>
                <c:pt idx="6354">
                  <c:v>0.47214832639623905</c:v>
                </c:pt>
                <c:pt idx="6355">
                  <c:v>0.47784697279478994</c:v>
                </c:pt>
                <c:pt idx="6356">
                  <c:v>0.51897925634686792</c:v>
                </c:pt>
                <c:pt idx="6357">
                  <c:v>0.51220414391925606</c:v>
                </c:pt>
                <c:pt idx="6358">
                  <c:v>0.53667288506877797</c:v>
                </c:pt>
                <c:pt idx="6359">
                  <c:v>0.48880891283397199</c:v>
                </c:pt>
                <c:pt idx="6360">
                  <c:v>0.57079887869990098</c:v>
                </c:pt>
                <c:pt idx="6361">
                  <c:v>0.49204058374578896</c:v>
                </c:pt>
                <c:pt idx="6362">
                  <c:v>0.53560800665792496</c:v>
                </c:pt>
                <c:pt idx="6363">
                  <c:v>0.50286322010330908</c:v>
                </c:pt>
                <c:pt idx="6364">
                  <c:v>0.52296562714759987</c:v>
                </c:pt>
                <c:pt idx="6365">
                  <c:v>0.55233562402081193</c:v>
                </c:pt>
                <c:pt idx="6366">
                  <c:v>0.51494781133035505</c:v>
                </c:pt>
                <c:pt idx="6367">
                  <c:v>0.59020683832076093</c:v>
                </c:pt>
                <c:pt idx="6368">
                  <c:v>0.52007433628299204</c:v>
                </c:pt>
                <c:pt idx="6369">
                  <c:v>0.52882740939681905</c:v>
                </c:pt>
                <c:pt idx="6370">
                  <c:v>0.46075288759380595</c:v>
                </c:pt>
                <c:pt idx="6371">
                  <c:v>0.52412632867807907</c:v>
                </c:pt>
                <c:pt idx="6372">
                  <c:v>0.49520195377096499</c:v>
                </c:pt>
                <c:pt idx="6373">
                  <c:v>0.50900382897935292</c:v>
                </c:pt>
                <c:pt idx="6374">
                  <c:v>0.51914088995154284</c:v>
                </c:pt>
                <c:pt idx="6375">
                  <c:v>0.53795652478357203</c:v>
                </c:pt>
                <c:pt idx="6376">
                  <c:v>0.57104170708526203</c:v>
                </c:pt>
                <c:pt idx="6377">
                  <c:v>0.54080343894974692</c:v>
                </c:pt>
                <c:pt idx="6378">
                  <c:v>0.48718487713680103</c:v>
                </c:pt>
                <c:pt idx="6379">
                  <c:v>0.55299383291125592</c:v>
                </c:pt>
                <c:pt idx="6380">
                  <c:v>0.56725158430486111</c:v>
                </c:pt>
                <c:pt idx="6381">
                  <c:v>0.49631630057242615</c:v>
                </c:pt>
                <c:pt idx="6382">
                  <c:v>0.51640640989093189</c:v>
                </c:pt>
                <c:pt idx="6383">
                  <c:v>0.50153391840029504</c:v>
                </c:pt>
                <c:pt idx="6384">
                  <c:v>0.48467811625264889</c:v>
                </c:pt>
                <c:pt idx="6385">
                  <c:v>0.51078443647699001</c:v>
                </c:pt>
                <c:pt idx="6386">
                  <c:v>0.48455753835964099</c:v>
                </c:pt>
                <c:pt idx="6387">
                  <c:v>0.48050669888490904</c:v>
                </c:pt>
                <c:pt idx="6388">
                  <c:v>0.46017766937628313</c:v>
                </c:pt>
                <c:pt idx="6389">
                  <c:v>0.55097424825460306</c:v>
                </c:pt>
                <c:pt idx="6390">
                  <c:v>0.56671204481578696</c:v>
                </c:pt>
                <c:pt idx="6391">
                  <c:v>0.51865299170852297</c:v>
                </c:pt>
                <c:pt idx="6392">
                  <c:v>0.52547387893832509</c:v>
                </c:pt>
                <c:pt idx="6393">
                  <c:v>0.51581093327282013</c:v>
                </c:pt>
                <c:pt idx="6394">
                  <c:v>0.51053570090395606</c:v>
                </c:pt>
                <c:pt idx="6395">
                  <c:v>0.47849940409208103</c:v>
                </c:pt>
                <c:pt idx="6396">
                  <c:v>0.49955600308383308</c:v>
                </c:pt>
                <c:pt idx="6397">
                  <c:v>0.52120534953005393</c:v>
                </c:pt>
                <c:pt idx="6398">
                  <c:v>0.49145043252861886</c:v>
                </c:pt>
                <c:pt idx="6399">
                  <c:v>0.45901074076915405</c:v>
                </c:pt>
                <c:pt idx="6400">
                  <c:v>0.53516700623185998</c:v>
                </c:pt>
                <c:pt idx="6401">
                  <c:v>0.51073008389486196</c:v>
                </c:pt>
                <c:pt idx="6402">
                  <c:v>0.50254871593326689</c:v>
                </c:pt>
                <c:pt idx="6403">
                  <c:v>0.54386618042617307</c:v>
                </c:pt>
                <c:pt idx="6404">
                  <c:v>0.53119738706803998</c:v>
                </c:pt>
                <c:pt idx="6405">
                  <c:v>0.5535047301804541</c:v>
                </c:pt>
                <c:pt idx="6406">
                  <c:v>0.46779075752981591</c:v>
                </c:pt>
                <c:pt idx="6407">
                  <c:v>0.51369440055287607</c:v>
                </c:pt>
                <c:pt idx="6408">
                  <c:v>0.52411677908577792</c:v>
                </c:pt>
                <c:pt idx="6409">
                  <c:v>0.54425886810690904</c:v>
                </c:pt>
                <c:pt idx="6410">
                  <c:v>0.59635023884664595</c:v>
                </c:pt>
                <c:pt idx="6411">
                  <c:v>0.519732965693816</c:v>
                </c:pt>
                <c:pt idx="6412">
                  <c:v>0.55655490783520212</c:v>
                </c:pt>
                <c:pt idx="6413">
                  <c:v>0.5380125986942379</c:v>
                </c:pt>
                <c:pt idx="6414">
                  <c:v>0.51717148035660188</c:v>
                </c:pt>
                <c:pt idx="6415">
                  <c:v>0.49808403802066792</c:v>
                </c:pt>
                <c:pt idx="6416">
                  <c:v>0.47490820501633713</c:v>
                </c:pt>
                <c:pt idx="6417">
                  <c:v>0.51873426122628596</c:v>
                </c:pt>
                <c:pt idx="6418">
                  <c:v>0.49629286925233207</c:v>
                </c:pt>
                <c:pt idx="6419">
                  <c:v>0.48612036284178695</c:v>
                </c:pt>
                <c:pt idx="6420">
                  <c:v>0.53400640193371007</c:v>
                </c:pt>
                <c:pt idx="6421">
                  <c:v>0.56404463349828504</c:v>
                </c:pt>
                <c:pt idx="6422">
                  <c:v>0.49013411014588792</c:v>
                </c:pt>
                <c:pt idx="6423">
                  <c:v>0.55509837165690101</c:v>
                </c:pt>
                <c:pt idx="6424">
                  <c:v>0.54363994598004406</c:v>
                </c:pt>
                <c:pt idx="6425">
                  <c:v>0.53651677992046798</c:v>
                </c:pt>
                <c:pt idx="6426">
                  <c:v>0.55560260207199907</c:v>
                </c:pt>
                <c:pt idx="6427">
                  <c:v>0.53561506911803392</c:v>
                </c:pt>
                <c:pt idx="6428">
                  <c:v>0.49130460649461605</c:v>
                </c:pt>
                <c:pt idx="6429">
                  <c:v>0.55077488536067609</c:v>
                </c:pt>
                <c:pt idx="6430">
                  <c:v>0.54910941839888394</c:v>
                </c:pt>
                <c:pt idx="6431">
                  <c:v>0.50738442641982195</c:v>
                </c:pt>
                <c:pt idx="6432">
                  <c:v>0.57827992325159305</c:v>
                </c:pt>
                <c:pt idx="6433">
                  <c:v>0.51962252595291603</c:v>
                </c:pt>
                <c:pt idx="6434">
                  <c:v>0.52065084959627694</c:v>
                </c:pt>
                <c:pt idx="6435">
                  <c:v>0.55200055359080613</c:v>
                </c:pt>
                <c:pt idx="6436">
                  <c:v>0.53468850103392485</c:v>
                </c:pt>
                <c:pt idx="6437">
                  <c:v>0.50385218587485514</c:v>
                </c:pt>
                <c:pt idx="6438">
                  <c:v>0.52095011234890498</c:v>
                </c:pt>
                <c:pt idx="6439">
                  <c:v>0.48323727603539601</c:v>
                </c:pt>
                <c:pt idx="6440">
                  <c:v>0.50309700859415296</c:v>
                </c:pt>
                <c:pt idx="6441">
                  <c:v>0.51135235241578703</c:v>
                </c:pt>
                <c:pt idx="6442">
                  <c:v>0.50688882853402095</c:v>
                </c:pt>
                <c:pt idx="6443">
                  <c:v>0.51787737961149993</c:v>
                </c:pt>
                <c:pt idx="6444">
                  <c:v>0.52828829208132211</c:v>
                </c:pt>
                <c:pt idx="6445">
                  <c:v>0.52881700053193703</c:v>
                </c:pt>
                <c:pt idx="6446">
                  <c:v>0.48770730434095699</c:v>
                </c:pt>
                <c:pt idx="6447">
                  <c:v>0.53117838391566996</c:v>
                </c:pt>
                <c:pt idx="6448">
                  <c:v>0.55589940403406901</c:v>
                </c:pt>
                <c:pt idx="6449">
                  <c:v>0.54529670254200102</c:v>
                </c:pt>
                <c:pt idx="6450">
                  <c:v>0.50035234845709009</c:v>
                </c:pt>
                <c:pt idx="6451">
                  <c:v>0.51610829604239894</c:v>
                </c:pt>
                <c:pt idx="6452">
                  <c:v>0.47581041619294584</c:v>
                </c:pt>
                <c:pt idx="6453">
                  <c:v>0.51414693537729095</c:v>
                </c:pt>
                <c:pt idx="6454">
                  <c:v>0.51056041144333797</c:v>
                </c:pt>
                <c:pt idx="6455">
                  <c:v>0.53852675456550703</c:v>
                </c:pt>
                <c:pt idx="6456">
                  <c:v>0.47200975775530607</c:v>
                </c:pt>
                <c:pt idx="6457">
                  <c:v>0.49807646342677192</c:v>
                </c:pt>
                <c:pt idx="6458">
                  <c:v>0.48947016538324595</c:v>
                </c:pt>
                <c:pt idx="6459">
                  <c:v>0.52074255900945199</c:v>
                </c:pt>
                <c:pt idx="6460">
                  <c:v>0.53214105965602798</c:v>
                </c:pt>
                <c:pt idx="6461">
                  <c:v>0.54857107756539503</c:v>
                </c:pt>
                <c:pt idx="6462">
                  <c:v>0.51053609994594207</c:v>
                </c:pt>
                <c:pt idx="6463">
                  <c:v>0.52956062766739109</c:v>
                </c:pt>
                <c:pt idx="6464">
                  <c:v>0.57327990212933599</c:v>
                </c:pt>
                <c:pt idx="6465">
                  <c:v>0.49923459318553809</c:v>
                </c:pt>
                <c:pt idx="6466">
                  <c:v>0.51592279437086497</c:v>
                </c:pt>
                <c:pt idx="6467">
                  <c:v>0.50183650846337691</c:v>
                </c:pt>
                <c:pt idx="6468">
                  <c:v>0.49542665157426491</c:v>
                </c:pt>
                <c:pt idx="6469">
                  <c:v>0.48874951823762292</c:v>
                </c:pt>
                <c:pt idx="6470">
                  <c:v>0.48181699621019303</c:v>
                </c:pt>
                <c:pt idx="6471">
                  <c:v>0.50111683955958208</c:v>
                </c:pt>
                <c:pt idx="6472">
                  <c:v>0.53173437948042701</c:v>
                </c:pt>
                <c:pt idx="6473">
                  <c:v>0.52489367858015001</c:v>
                </c:pt>
                <c:pt idx="6474">
                  <c:v>0.48501213036340896</c:v>
                </c:pt>
                <c:pt idx="6475">
                  <c:v>0.56686571055684098</c:v>
                </c:pt>
                <c:pt idx="6476">
                  <c:v>0.53880056716941305</c:v>
                </c:pt>
                <c:pt idx="6477">
                  <c:v>0.48799710675431707</c:v>
                </c:pt>
                <c:pt idx="6478">
                  <c:v>0.50699364596530094</c:v>
                </c:pt>
                <c:pt idx="6479">
                  <c:v>0.52296098687332093</c:v>
                </c:pt>
                <c:pt idx="6480">
                  <c:v>0.52056190361883892</c:v>
                </c:pt>
                <c:pt idx="6481">
                  <c:v>0.527762374641075</c:v>
                </c:pt>
                <c:pt idx="6482">
                  <c:v>0.53986993343294098</c:v>
                </c:pt>
                <c:pt idx="6483">
                  <c:v>0.49879815838339592</c:v>
                </c:pt>
                <c:pt idx="6484">
                  <c:v>0.49418128402284289</c:v>
                </c:pt>
                <c:pt idx="6485">
                  <c:v>0.49537123730509403</c:v>
                </c:pt>
                <c:pt idx="6486">
                  <c:v>0.53228855708900591</c:v>
                </c:pt>
                <c:pt idx="6487">
                  <c:v>0.49462108547060302</c:v>
                </c:pt>
                <c:pt idx="6488">
                  <c:v>0.54140661655148192</c:v>
                </c:pt>
                <c:pt idx="6489">
                  <c:v>0.47724016598072694</c:v>
                </c:pt>
                <c:pt idx="6490">
                  <c:v>0.55491964847568687</c:v>
                </c:pt>
                <c:pt idx="6491">
                  <c:v>0.54592584651819787</c:v>
                </c:pt>
                <c:pt idx="6492">
                  <c:v>0.52064744141524588</c:v>
                </c:pt>
                <c:pt idx="6493">
                  <c:v>0.50649608448567396</c:v>
                </c:pt>
                <c:pt idx="6494">
                  <c:v>0.57685486602743796</c:v>
                </c:pt>
                <c:pt idx="6495">
                  <c:v>0.50324498445223298</c:v>
                </c:pt>
                <c:pt idx="6496">
                  <c:v>0.49970671765628893</c:v>
                </c:pt>
                <c:pt idx="6497">
                  <c:v>0.53037125478552594</c:v>
                </c:pt>
                <c:pt idx="6498">
                  <c:v>0.52973264916433105</c:v>
                </c:pt>
                <c:pt idx="6499">
                  <c:v>0.47545158952107014</c:v>
                </c:pt>
                <c:pt idx="6500">
                  <c:v>0.4869593307437019</c:v>
                </c:pt>
                <c:pt idx="6501">
                  <c:v>0.48073215063153396</c:v>
                </c:pt>
                <c:pt idx="6502">
                  <c:v>0.51103394596557095</c:v>
                </c:pt>
                <c:pt idx="6503">
                  <c:v>0.584920722459639</c:v>
                </c:pt>
                <c:pt idx="6504">
                  <c:v>0.53273198189651005</c:v>
                </c:pt>
                <c:pt idx="6505">
                  <c:v>0.53625052246026905</c:v>
                </c:pt>
                <c:pt idx="6506">
                  <c:v>0.45243092456353196</c:v>
                </c:pt>
                <c:pt idx="6507">
                  <c:v>0.47932908913632288</c:v>
                </c:pt>
                <c:pt idx="6508">
                  <c:v>0.56042007112320891</c:v>
                </c:pt>
                <c:pt idx="6509">
                  <c:v>0.48965690446986709</c:v>
                </c:pt>
                <c:pt idx="6510">
                  <c:v>0.52917155982330699</c:v>
                </c:pt>
                <c:pt idx="6511">
                  <c:v>0.51406520296022407</c:v>
                </c:pt>
                <c:pt idx="6512">
                  <c:v>0.54400156558536894</c:v>
                </c:pt>
                <c:pt idx="6513">
                  <c:v>0.50002583257562705</c:v>
                </c:pt>
                <c:pt idx="6514">
                  <c:v>0.45101153166727515</c:v>
                </c:pt>
                <c:pt idx="6515">
                  <c:v>0.49378805092772304</c:v>
                </c:pt>
                <c:pt idx="6516">
                  <c:v>0.53279470137962393</c:v>
                </c:pt>
                <c:pt idx="6517">
                  <c:v>0.50209410190085701</c:v>
                </c:pt>
                <c:pt idx="6518">
                  <c:v>0.50153827002353102</c:v>
                </c:pt>
                <c:pt idx="6519">
                  <c:v>0.50148204771427507</c:v>
                </c:pt>
                <c:pt idx="6520">
                  <c:v>0.53443902536225796</c:v>
                </c:pt>
                <c:pt idx="6521">
                  <c:v>0.49006129945853893</c:v>
                </c:pt>
                <c:pt idx="6522">
                  <c:v>0.51793790318090993</c:v>
                </c:pt>
                <c:pt idx="6523">
                  <c:v>0.54070991113690703</c:v>
                </c:pt>
                <c:pt idx="6524">
                  <c:v>0.57714441319109011</c:v>
                </c:pt>
                <c:pt idx="6525">
                  <c:v>0.52924758262500093</c:v>
                </c:pt>
                <c:pt idx="6526">
                  <c:v>0.53640935479636298</c:v>
                </c:pt>
                <c:pt idx="6527">
                  <c:v>0.54514586553042688</c:v>
                </c:pt>
                <c:pt idx="6528">
                  <c:v>0.53442117277035994</c:v>
                </c:pt>
                <c:pt idx="6529">
                  <c:v>0.52180576282253111</c:v>
                </c:pt>
                <c:pt idx="6530">
                  <c:v>0.54144711812636914</c:v>
                </c:pt>
                <c:pt idx="6531">
                  <c:v>0.47612970896615203</c:v>
                </c:pt>
                <c:pt idx="6532">
                  <c:v>0.52276603291489898</c:v>
                </c:pt>
                <c:pt idx="6533">
                  <c:v>0.51898291453784906</c:v>
                </c:pt>
                <c:pt idx="6534">
                  <c:v>0.51648282400918899</c:v>
                </c:pt>
                <c:pt idx="6535">
                  <c:v>0.4983164665353701</c:v>
                </c:pt>
                <c:pt idx="6536">
                  <c:v>0.51315808502415594</c:v>
                </c:pt>
                <c:pt idx="6537">
                  <c:v>0.48961201910532293</c:v>
                </c:pt>
                <c:pt idx="6538">
                  <c:v>0.52367882956930589</c:v>
                </c:pt>
                <c:pt idx="6539">
                  <c:v>0.52340898322612106</c:v>
                </c:pt>
                <c:pt idx="6540">
                  <c:v>0.52050421614054587</c:v>
                </c:pt>
                <c:pt idx="6541">
                  <c:v>0.56011835532727994</c:v>
                </c:pt>
                <c:pt idx="6542">
                  <c:v>0.50819898683014797</c:v>
                </c:pt>
                <c:pt idx="6543">
                  <c:v>0.53434259430730091</c:v>
                </c:pt>
                <c:pt idx="6544">
                  <c:v>0.47247367992607303</c:v>
                </c:pt>
                <c:pt idx="6545">
                  <c:v>0.5832827327512291</c:v>
                </c:pt>
                <c:pt idx="6546">
                  <c:v>0.57583384542900307</c:v>
                </c:pt>
                <c:pt idx="6547">
                  <c:v>0.45631024675691589</c:v>
                </c:pt>
                <c:pt idx="6548">
                  <c:v>0.47961023470217701</c:v>
                </c:pt>
                <c:pt idx="6549">
                  <c:v>0.54311734784986909</c:v>
                </c:pt>
                <c:pt idx="6550">
                  <c:v>0.55551928019018104</c:v>
                </c:pt>
                <c:pt idx="6551">
                  <c:v>0.53040644638949208</c:v>
                </c:pt>
                <c:pt idx="6552">
                  <c:v>0.50735543290756602</c:v>
                </c:pt>
                <c:pt idx="6553">
                  <c:v>0.47874860794632201</c:v>
                </c:pt>
                <c:pt idx="6554">
                  <c:v>0.52472866806610896</c:v>
                </c:pt>
                <c:pt idx="6555">
                  <c:v>0.50363266930019412</c:v>
                </c:pt>
                <c:pt idx="6556">
                  <c:v>0.58149533693129085</c:v>
                </c:pt>
                <c:pt idx="6557">
                  <c:v>0.48934947195360012</c:v>
                </c:pt>
                <c:pt idx="6558">
                  <c:v>0.52645628336351702</c:v>
                </c:pt>
                <c:pt idx="6559">
                  <c:v>0.48975389105566902</c:v>
                </c:pt>
                <c:pt idx="6560">
                  <c:v>0.4445245113847911</c:v>
                </c:pt>
                <c:pt idx="6561">
                  <c:v>0.50609962530464003</c:v>
                </c:pt>
                <c:pt idx="6562">
                  <c:v>0.53054402702742298</c:v>
                </c:pt>
                <c:pt idx="6563">
                  <c:v>0.53799227312138587</c:v>
                </c:pt>
                <c:pt idx="6564">
                  <c:v>0.52874203922645102</c:v>
                </c:pt>
                <c:pt idx="6565">
                  <c:v>0.50115729101238204</c:v>
                </c:pt>
                <c:pt idx="6566">
                  <c:v>0.49595764649011809</c:v>
                </c:pt>
                <c:pt idx="6567">
                  <c:v>0.49222328311688401</c:v>
                </c:pt>
                <c:pt idx="6568">
                  <c:v>0.50654028029409304</c:v>
                </c:pt>
                <c:pt idx="6569">
                  <c:v>0.55691875309369809</c:v>
                </c:pt>
                <c:pt idx="6570">
                  <c:v>0.52069096747337407</c:v>
                </c:pt>
                <c:pt idx="6571">
                  <c:v>0.569883980590012</c:v>
                </c:pt>
                <c:pt idx="6572">
                  <c:v>0.54591578506513205</c:v>
                </c:pt>
                <c:pt idx="6573">
                  <c:v>0.503914823192262</c:v>
                </c:pt>
                <c:pt idx="6574">
                  <c:v>0.56788051968683606</c:v>
                </c:pt>
                <c:pt idx="6575">
                  <c:v>0.50579891112296893</c:v>
                </c:pt>
                <c:pt idx="6576">
                  <c:v>0.49248513534279503</c:v>
                </c:pt>
                <c:pt idx="6577">
                  <c:v>0.53198868577543801</c:v>
                </c:pt>
                <c:pt idx="6578">
                  <c:v>0.54068742123868896</c:v>
                </c:pt>
                <c:pt idx="6579">
                  <c:v>0.51687328193842386</c:v>
                </c:pt>
                <c:pt idx="6580">
                  <c:v>0.52977855229981896</c:v>
                </c:pt>
                <c:pt idx="6581">
                  <c:v>0.48650192310628304</c:v>
                </c:pt>
                <c:pt idx="6582">
                  <c:v>0.4726043867064279</c:v>
                </c:pt>
                <c:pt idx="6583">
                  <c:v>0.51393227171606704</c:v>
                </c:pt>
                <c:pt idx="6584">
                  <c:v>0.51869864316000602</c:v>
                </c:pt>
                <c:pt idx="6585">
                  <c:v>0.48458173505189894</c:v>
                </c:pt>
                <c:pt idx="6586">
                  <c:v>0.48040872228489206</c:v>
                </c:pt>
                <c:pt idx="6587">
                  <c:v>0.52259238258528107</c:v>
                </c:pt>
                <c:pt idx="6588">
                  <c:v>0.52545241131495013</c:v>
                </c:pt>
                <c:pt idx="6589">
                  <c:v>0.54329837412332505</c:v>
                </c:pt>
                <c:pt idx="6590">
                  <c:v>0.56174759690005094</c:v>
                </c:pt>
                <c:pt idx="6591">
                  <c:v>0.53306743470668394</c:v>
                </c:pt>
                <c:pt idx="6592">
                  <c:v>0.51087825898676198</c:v>
                </c:pt>
                <c:pt idx="6593">
                  <c:v>0.52528431774431095</c:v>
                </c:pt>
                <c:pt idx="6594">
                  <c:v>0.52088270092237698</c:v>
                </c:pt>
                <c:pt idx="6595">
                  <c:v>0.498732592567109</c:v>
                </c:pt>
                <c:pt idx="6596">
                  <c:v>0.50704320630044097</c:v>
                </c:pt>
                <c:pt idx="6597">
                  <c:v>0.48390130916518403</c:v>
                </c:pt>
                <c:pt idx="6598">
                  <c:v>0.51585336819432315</c:v>
                </c:pt>
                <c:pt idx="6599">
                  <c:v>0.51515384232721695</c:v>
                </c:pt>
                <c:pt idx="6600">
                  <c:v>0.43146667098194902</c:v>
                </c:pt>
                <c:pt idx="6601">
                  <c:v>0.51390044924302491</c:v>
                </c:pt>
                <c:pt idx="6602">
                  <c:v>0.48488290342126295</c:v>
                </c:pt>
                <c:pt idx="6603">
                  <c:v>0.53763547997861005</c:v>
                </c:pt>
                <c:pt idx="6604">
                  <c:v>0.52289110197983801</c:v>
                </c:pt>
                <c:pt idx="6605">
                  <c:v>0.47065579325697804</c:v>
                </c:pt>
                <c:pt idx="6606">
                  <c:v>0.5116011713919929</c:v>
                </c:pt>
                <c:pt idx="6607">
                  <c:v>0.49921771250855196</c:v>
                </c:pt>
                <c:pt idx="6608">
                  <c:v>0.52068228793903892</c:v>
                </c:pt>
                <c:pt idx="6609">
                  <c:v>0.55627449001884599</c:v>
                </c:pt>
                <c:pt idx="6610">
                  <c:v>0.48994180288523592</c:v>
                </c:pt>
                <c:pt idx="6611">
                  <c:v>0.51060306682407708</c:v>
                </c:pt>
                <c:pt idx="6612">
                  <c:v>0.48716215339676905</c:v>
                </c:pt>
                <c:pt idx="6613">
                  <c:v>0.50442350964264693</c:v>
                </c:pt>
                <c:pt idx="6614">
                  <c:v>0.56326073392341514</c:v>
                </c:pt>
                <c:pt idx="6615">
                  <c:v>0.51867979167598299</c:v>
                </c:pt>
                <c:pt idx="6616">
                  <c:v>0.48889061077101392</c:v>
                </c:pt>
                <c:pt idx="6617">
                  <c:v>0.52625723106105493</c:v>
                </c:pt>
                <c:pt idx="6618">
                  <c:v>0.49714634442291006</c:v>
                </c:pt>
                <c:pt idx="6619">
                  <c:v>0.46896910136931402</c:v>
                </c:pt>
                <c:pt idx="6620">
                  <c:v>0.50724211889535509</c:v>
                </c:pt>
                <c:pt idx="6621">
                  <c:v>0.53319169375702313</c:v>
                </c:pt>
                <c:pt idx="6622">
                  <c:v>0.57586291544789603</c:v>
                </c:pt>
                <c:pt idx="6623">
                  <c:v>0.45721738477530094</c:v>
                </c:pt>
                <c:pt idx="6624">
                  <c:v>0.55279759120105398</c:v>
                </c:pt>
                <c:pt idx="6625">
                  <c:v>0.5398949749520191</c:v>
                </c:pt>
                <c:pt idx="6626">
                  <c:v>0.54563560768140795</c:v>
                </c:pt>
                <c:pt idx="6627">
                  <c:v>0.53484524996076299</c:v>
                </c:pt>
                <c:pt idx="6628">
                  <c:v>0.48817108520922214</c:v>
                </c:pt>
                <c:pt idx="6629">
                  <c:v>0.5455942497035241</c:v>
                </c:pt>
                <c:pt idx="6630">
                  <c:v>0.49805609732781597</c:v>
                </c:pt>
                <c:pt idx="6631">
                  <c:v>0.50963251035397106</c:v>
                </c:pt>
                <c:pt idx="6632">
                  <c:v>0.60796598621128206</c:v>
                </c:pt>
                <c:pt idx="6633">
                  <c:v>0.54807186689910792</c:v>
                </c:pt>
                <c:pt idx="6634">
                  <c:v>0.50845519387350002</c:v>
                </c:pt>
                <c:pt idx="6635">
                  <c:v>0.52957004592023504</c:v>
                </c:pt>
                <c:pt idx="6636">
                  <c:v>0.55731393865636003</c:v>
                </c:pt>
                <c:pt idx="6637">
                  <c:v>0.51465083517584498</c:v>
                </c:pt>
                <c:pt idx="6638">
                  <c:v>0.52582915786084894</c:v>
                </c:pt>
                <c:pt idx="6639">
                  <c:v>0.50892244851012902</c:v>
                </c:pt>
                <c:pt idx="6640">
                  <c:v>0.56418716222554499</c:v>
                </c:pt>
                <c:pt idx="6641">
                  <c:v>0.51257420768374096</c:v>
                </c:pt>
                <c:pt idx="6642">
                  <c:v>0.49844848217363591</c:v>
                </c:pt>
                <c:pt idx="6643">
                  <c:v>0.49749345474002893</c:v>
                </c:pt>
                <c:pt idx="6644">
                  <c:v>0.49776060378437903</c:v>
                </c:pt>
                <c:pt idx="6645">
                  <c:v>0.49251184556014294</c:v>
                </c:pt>
                <c:pt idx="6646">
                  <c:v>0.50158410183513003</c:v>
                </c:pt>
                <c:pt idx="6647">
                  <c:v>0.52950048800822203</c:v>
                </c:pt>
                <c:pt idx="6648">
                  <c:v>0.54964194516798104</c:v>
                </c:pt>
                <c:pt idx="6649">
                  <c:v>0.58032035069288002</c:v>
                </c:pt>
                <c:pt idx="6650">
                  <c:v>0.46602054699289708</c:v>
                </c:pt>
                <c:pt idx="6651">
                  <c:v>0.51153172949127002</c:v>
                </c:pt>
                <c:pt idx="6652">
                  <c:v>0.47640613092264994</c:v>
                </c:pt>
                <c:pt idx="6653">
                  <c:v>0.53105465182172307</c:v>
                </c:pt>
                <c:pt idx="6654">
                  <c:v>0.55266081087612606</c:v>
                </c:pt>
                <c:pt idx="6655">
                  <c:v>0.44893638989287488</c:v>
                </c:pt>
                <c:pt idx="6656">
                  <c:v>0.48900617115393807</c:v>
                </c:pt>
                <c:pt idx="6657">
                  <c:v>0.46819627122082197</c:v>
                </c:pt>
                <c:pt idx="6658">
                  <c:v>0.50947324103677794</c:v>
                </c:pt>
                <c:pt idx="6659">
                  <c:v>0.51217722657823295</c:v>
                </c:pt>
                <c:pt idx="6660">
                  <c:v>0.50324099739371497</c:v>
                </c:pt>
                <c:pt idx="6661">
                  <c:v>0.49274216505467305</c:v>
                </c:pt>
                <c:pt idx="6662">
                  <c:v>0.51561224957522389</c:v>
                </c:pt>
                <c:pt idx="6663">
                  <c:v>0.54582672366409402</c:v>
                </c:pt>
                <c:pt idx="6664">
                  <c:v>0.48544376737811201</c:v>
                </c:pt>
                <c:pt idx="6665">
                  <c:v>0.48620730690141911</c:v>
                </c:pt>
                <c:pt idx="6666">
                  <c:v>0.50314458640504101</c:v>
                </c:pt>
                <c:pt idx="6667">
                  <c:v>0.55061997326798195</c:v>
                </c:pt>
                <c:pt idx="6668">
                  <c:v>0.57273903116497193</c:v>
                </c:pt>
                <c:pt idx="6669">
                  <c:v>0.516780874503179</c:v>
                </c:pt>
                <c:pt idx="6670">
                  <c:v>0.50548127699410894</c:v>
                </c:pt>
                <c:pt idx="6671">
                  <c:v>0.50196008142523896</c:v>
                </c:pt>
                <c:pt idx="6672">
                  <c:v>0.5228657262399381</c:v>
                </c:pt>
                <c:pt idx="6673">
                  <c:v>0.53063562303317091</c:v>
                </c:pt>
                <c:pt idx="6674">
                  <c:v>0.45468141263291606</c:v>
                </c:pt>
                <c:pt idx="6675">
                  <c:v>0.54056822342264588</c:v>
                </c:pt>
                <c:pt idx="6676">
                  <c:v>0.52534670184927901</c:v>
                </c:pt>
                <c:pt idx="6677">
                  <c:v>0.50615837898945404</c:v>
                </c:pt>
                <c:pt idx="6678">
                  <c:v>0.50555852769711107</c:v>
                </c:pt>
                <c:pt idx="6679">
                  <c:v>0.52205711701111002</c:v>
                </c:pt>
                <c:pt idx="6680">
                  <c:v>0.42498474097670591</c:v>
                </c:pt>
                <c:pt idx="6681">
                  <c:v>0.47336695812670804</c:v>
                </c:pt>
                <c:pt idx="6682">
                  <c:v>0.519293201588932</c:v>
                </c:pt>
                <c:pt idx="6683">
                  <c:v>0.56748352057418194</c:v>
                </c:pt>
                <c:pt idx="6684">
                  <c:v>0.49399457772075406</c:v>
                </c:pt>
                <c:pt idx="6685">
                  <c:v>0.50417342140667809</c:v>
                </c:pt>
                <c:pt idx="6686">
                  <c:v>0.46188160712307413</c:v>
                </c:pt>
                <c:pt idx="6687">
                  <c:v>0.56570929692203498</c:v>
                </c:pt>
                <c:pt idx="6688">
                  <c:v>0.56036685328830593</c:v>
                </c:pt>
                <c:pt idx="6689">
                  <c:v>0.56462800995016404</c:v>
                </c:pt>
                <c:pt idx="6690">
                  <c:v>0.53144332241450798</c:v>
                </c:pt>
                <c:pt idx="6691">
                  <c:v>0.55521580849276209</c:v>
                </c:pt>
                <c:pt idx="6692">
                  <c:v>0.49742111169010894</c:v>
                </c:pt>
                <c:pt idx="6693">
                  <c:v>0.59418024782825096</c:v>
                </c:pt>
                <c:pt idx="6694">
                  <c:v>0.50992967230770503</c:v>
                </c:pt>
                <c:pt idx="6695">
                  <c:v>0.51941975980455601</c:v>
                </c:pt>
                <c:pt idx="6696">
                  <c:v>0.53179310970485194</c:v>
                </c:pt>
                <c:pt idx="6697">
                  <c:v>0.49428689475907595</c:v>
                </c:pt>
                <c:pt idx="6698">
                  <c:v>0.48164149160020209</c:v>
                </c:pt>
                <c:pt idx="6699">
                  <c:v>0.538033691475715</c:v>
                </c:pt>
                <c:pt idx="6700">
                  <c:v>0.53144285504232902</c:v>
                </c:pt>
                <c:pt idx="6701">
                  <c:v>0.55608345508940604</c:v>
                </c:pt>
                <c:pt idx="6702">
                  <c:v>0.53340947294661889</c:v>
                </c:pt>
                <c:pt idx="6703">
                  <c:v>0.5261765971653859</c:v>
                </c:pt>
                <c:pt idx="6704">
                  <c:v>0.47371481902101209</c:v>
                </c:pt>
                <c:pt idx="6705">
                  <c:v>0.51921068446559204</c:v>
                </c:pt>
                <c:pt idx="6706">
                  <c:v>0.47221608834209494</c:v>
                </c:pt>
                <c:pt idx="6707">
                  <c:v>0.51185258237770903</c:v>
                </c:pt>
                <c:pt idx="6708">
                  <c:v>0.50410349357601814</c:v>
                </c:pt>
                <c:pt idx="6709">
                  <c:v>0.51220903321987099</c:v>
                </c:pt>
                <c:pt idx="6710">
                  <c:v>0.49442120613378493</c:v>
                </c:pt>
                <c:pt idx="6711">
                  <c:v>0.52278286119666206</c:v>
                </c:pt>
                <c:pt idx="6712">
                  <c:v>0.49593217029144399</c:v>
                </c:pt>
                <c:pt idx="6713">
                  <c:v>0.46964176492667398</c:v>
                </c:pt>
                <c:pt idx="6714">
                  <c:v>0.52414561731356402</c:v>
                </c:pt>
                <c:pt idx="6715">
                  <c:v>0.51109884016352491</c:v>
                </c:pt>
                <c:pt idx="6716">
                  <c:v>0.46728253926933805</c:v>
                </c:pt>
                <c:pt idx="6717">
                  <c:v>0.50184763989561998</c:v>
                </c:pt>
                <c:pt idx="6718">
                  <c:v>0.53818119116142416</c:v>
                </c:pt>
                <c:pt idx="6719">
                  <c:v>0.46635430633661901</c:v>
                </c:pt>
                <c:pt idx="6720">
                  <c:v>0.47418989286922097</c:v>
                </c:pt>
                <c:pt idx="6721">
                  <c:v>0.51351786071038807</c:v>
                </c:pt>
                <c:pt idx="6722">
                  <c:v>0.52554696821847802</c:v>
                </c:pt>
                <c:pt idx="6723">
                  <c:v>0.48433160983073098</c:v>
                </c:pt>
                <c:pt idx="6724">
                  <c:v>0.53229028732377404</c:v>
                </c:pt>
                <c:pt idx="6725">
                  <c:v>0.53309837656745107</c:v>
                </c:pt>
                <c:pt idx="6726">
                  <c:v>0.50324846257194289</c:v>
                </c:pt>
                <c:pt idx="6727">
                  <c:v>0.55789809610623109</c:v>
                </c:pt>
                <c:pt idx="6728">
                  <c:v>0.55884964386840508</c:v>
                </c:pt>
                <c:pt idx="6729">
                  <c:v>0.53090563846524608</c:v>
                </c:pt>
                <c:pt idx="6730">
                  <c:v>0.49943421192694504</c:v>
                </c:pt>
                <c:pt idx="6731">
                  <c:v>0.48542956080933108</c:v>
                </c:pt>
                <c:pt idx="6732">
                  <c:v>0.52430670796519496</c:v>
                </c:pt>
                <c:pt idx="6733">
                  <c:v>0.56032519071358899</c:v>
                </c:pt>
                <c:pt idx="6734">
                  <c:v>0.49432590256831099</c:v>
                </c:pt>
                <c:pt idx="6735">
                  <c:v>0.51188823011876594</c:v>
                </c:pt>
                <c:pt idx="6736">
                  <c:v>0.53836384065155896</c:v>
                </c:pt>
                <c:pt idx="6737">
                  <c:v>0.54200886051096608</c:v>
                </c:pt>
                <c:pt idx="6738">
                  <c:v>0.49687469843141108</c:v>
                </c:pt>
                <c:pt idx="6739">
                  <c:v>0.48395776970215088</c:v>
                </c:pt>
                <c:pt idx="6740">
                  <c:v>0.514583008389076</c:v>
                </c:pt>
                <c:pt idx="6741">
                  <c:v>0.55358901761016588</c:v>
                </c:pt>
                <c:pt idx="6742">
                  <c:v>0.56980398992685699</c:v>
                </c:pt>
                <c:pt idx="6743">
                  <c:v>0.56568309795393401</c:v>
                </c:pt>
                <c:pt idx="6744">
                  <c:v>0.58639995985326998</c:v>
                </c:pt>
                <c:pt idx="6745">
                  <c:v>0.5113000107455471</c:v>
                </c:pt>
                <c:pt idx="6746">
                  <c:v>0.45092991684893291</c:v>
                </c:pt>
                <c:pt idx="6747">
                  <c:v>0.54733746536505201</c:v>
                </c:pt>
                <c:pt idx="6748">
                  <c:v>0.53255053808590391</c:v>
                </c:pt>
                <c:pt idx="6749">
                  <c:v>0.51658564842737209</c:v>
                </c:pt>
                <c:pt idx="6750">
                  <c:v>0.47483420521293007</c:v>
                </c:pt>
                <c:pt idx="6751">
                  <c:v>0.51401047537331401</c:v>
                </c:pt>
                <c:pt idx="6752">
                  <c:v>0.48037028491892708</c:v>
                </c:pt>
                <c:pt idx="6753">
                  <c:v>0.5090272496943149</c:v>
                </c:pt>
                <c:pt idx="6754">
                  <c:v>0.52194041553849702</c:v>
                </c:pt>
                <c:pt idx="6755">
                  <c:v>0.49867766656996604</c:v>
                </c:pt>
                <c:pt idx="6756">
                  <c:v>0.4903846328679089</c:v>
                </c:pt>
                <c:pt idx="6757">
                  <c:v>0.56189271658487505</c:v>
                </c:pt>
                <c:pt idx="6758">
                  <c:v>0.57297942680778213</c:v>
                </c:pt>
                <c:pt idx="6759">
                  <c:v>0.51430231868406295</c:v>
                </c:pt>
                <c:pt idx="6760">
                  <c:v>0.50421141807912595</c:v>
                </c:pt>
                <c:pt idx="6761">
                  <c:v>0.51023952560333197</c:v>
                </c:pt>
                <c:pt idx="6762">
                  <c:v>0.52662294042932789</c:v>
                </c:pt>
                <c:pt idx="6763">
                  <c:v>0.54668494308836091</c:v>
                </c:pt>
                <c:pt idx="6764">
                  <c:v>0.51903435180992796</c:v>
                </c:pt>
                <c:pt idx="6765">
                  <c:v>0.489999208940196</c:v>
                </c:pt>
                <c:pt idx="6766">
                  <c:v>0.55198221276868098</c:v>
                </c:pt>
                <c:pt idx="6767">
                  <c:v>0.57529111719037196</c:v>
                </c:pt>
                <c:pt idx="6768">
                  <c:v>0.456715271693522</c:v>
                </c:pt>
                <c:pt idx="6769">
                  <c:v>0.521532483917721</c:v>
                </c:pt>
                <c:pt idx="6770">
                  <c:v>0.51477560469511896</c:v>
                </c:pt>
                <c:pt idx="6771">
                  <c:v>0.51523232199879399</c:v>
                </c:pt>
                <c:pt idx="6772">
                  <c:v>0.50921118253937614</c:v>
                </c:pt>
                <c:pt idx="6773">
                  <c:v>0.49299814749927895</c:v>
                </c:pt>
                <c:pt idx="6774">
                  <c:v>0.50778927552602804</c:v>
                </c:pt>
                <c:pt idx="6775">
                  <c:v>0.55144599878892597</c:v>
                </c:pt>
                <c:pt idx="6776">
                  <c:v>0.53913026038637901</c:v>
                </c:pt>
                <c:pt idx="6777">
                  <c:v>0.57476692316852684</c:v>
                </c:pt>
                <c:pt idx="6778">
                  <c:v>0.54486567839531908</c:v>
                </c:pt>
                <c:pt idx="6779">
                  <c:v>0.51102310877824297</c:v>
                </c:pt>
                <c:pt idx="6780">
                  <c:v>0.55335123184642498</c:v>
                </c:pt>
                <c:pt idx="6781">
                  <c:v>0.56134088420985606</c:v>
                </c:pt>
                <c:pt idx="6782">
                  <c:v>0.53261225363183695</c:v>
                </c:pt>
                <c:pt idx="6783">
                  <c:v>0.50207964571867192</c:v>
                </c:pt>
                <c:pt idx="6784">
                  <c:v>0.54573964228242799</c:v>
                </c:pt>
                <c:pt idx="6785">
                  <c:v>0.53108565103496708</c:v>
                </c:pt>
                <c:pt idx="6786">
                  <c:v>0.4985368023456449</c:v>
                </c:pt>
                <c:pt idx="6787">
                  <c:v>0.53040542112062206</c:v>
                </c:pt>
                <c:pt idx="6788">
                  <c:v>0.53523232068959892</c:v>
                </c:pt>
                <c:pt idx="6789">
                  <c:v>0.53316948644436202</c:v>
                </c:pt>
                <c:pt idx="6790">
                  <c:v>0.44905894615768305</c:v>
                </c:pt>
                <c:pt idx="6791">
                  <c:v>0.55040051245927601</c:v>
                </c:pt>
                <c:pt idx="6792">
                  <c:v>0.53788226690731689</c:v>
                </c:pt>
                <c:pt idx="6793">
                  <c:v>0.48308953369991303</c:v>
                </c:pt>
                <c:pt idx="6794">
                  <c:v>0.57993003884157512</c:v>
                </c:pt>
                <c:pt idx="6795">
                  <c:v>0.54467285626973105</c:v>
                </c:pt>
                <c:pt idx="6796">
                  <c:v>0.56189058758150789</c:v>
                </c:pt>
                <c:pt idx="6797">
                  <c:v>0.54008926313748495</c:v>
                </c:pt>
                <c:pt idx="6798">
                  <c:v>0.52133295025172099</c:v>
                </c:pt>
                <c:pt idx="6799">
                  <c:v>0.53474277163415807</c:v>
                </c:pt>
                <c:pt idx="6800">
                  <c:v>0.47427240176665797</c:v>
                </c:pt>
                <c:pt idx="6801">
                  <c:v>0.46920577935076491</c:v>
                </c:pt>
                <c:pt idx="6802">
                  <c:v>0.534856531212207</c:v>
                </c:pt>
                <c:pt idx="6803">
                  <c:v>0.55868592055556698</c:v>
                </c:pt>
                <c:pt idx="6804">
                  <c:v>0.50839410846342603</c:v>
                </c:pt>
                <c:pt idx="6805">
                  <c:v>0.53587278071519795</c:v>
                </c:pt>
                <c:pt idx="6806">
                  <c:v>0.48699354065370792</c:v>
                </c:pt>
                <c:pt idx="6807">
                  <c:v>0.51566224365354207</c:v>
                </c:pt>
                <c:pt idx="6808">
                  <c:v>0.54739804548706994</c:v>
                </c:pt>
                <c:pt idx="6809">
                  <c:v>0.53881414388237403</c:v>
                </c:pt>
                <c:pt idx="6810">
                  <c:v>0.52995517394494496</c:v>
                </c:pt>
                <c:pt idx="6811">
                  <c:v>0.53533424578635302</c:v>
                </c:pt>
                <c:pt idx="6812">
                  <c:v>0.50406725179930001</c:v>
                </c:pt>
                <c:pt idx="6813">
                  <c:v>0.46160214525775189</c:v>
                </c:pt>
                <c:pt idx="6814">
                  <c:v>0.51135195106837306</c:v>
                </c:pt>
                <c:pt idx="6815">
                  <c:v>0.50540493672683195</c:v>
                </c:pt>
                <c:pt idx="6816">
                  <c:v>0.45881521987001306</c:v>
                </c:pt>
                <c:pt idx="6817">
                  <c:v>0.54922140018488408</c:v>
                </c:pt>
                <c:pt idx="6818">
                  <c:v>0.52893467969550012</c:v>
                </c:pt>
                <c:pt idx="6819">
                  <c:v>0.51714001695151501</c:v>
                </c:pt>
                <c:pt idx="6820">
                  <c:v>0.51857390587266106</c:v>
                </c:pt>
                <c:pt idx="6821">
                  <c:v>0.45212044069995105</c:v>
                </c:pt>
                <c:pt idx="6822">
                  <c:v>0.53168524080741308</c:v>
                </c:pt>
                <c:pt idx="6823">
                  <c:v>0.44012366748151799</c:v>
                </c:pt>
                <c:pt idx="6824">
                  <c:v>0.51995958744329396</c:v>
                </c:pt>
                <c:pt idx="6825">
                  <c:v>0.54573902676894404</c:v>
                </c:pt>
                <c:pt idx="6826">
                  <c:v>0.53766439487802498</c:v>
                </c:pt>
                <c:pt idx="6827">
                  <c:v>0.53681949102375304</c:v>
                </c:pt>
                <c:pt idx="6828">
                  <c:v>0.524442052271613</c:v>
                </c:pt>
                <c:pt idx="6829">
                  <c:v>0.57675913295358705</c:v>
                </c:pt>
                <c:pt idx="6830">
                  <c:v>0.51969386385624616</c:v>
                </c:pt>
                <c:pt idx="6831">
                  <c:v>0.50530455174521094</c:v>
                </c:pt>
                <c:pt idx="6832">
                  <c:v>0.54648322445896003</c:v>
                </c:pt>
                <c:pt idx="6833">
                  <c:v>0.49310516878007404</c:v>
                </c:pt>
                <c:pt idx="6834">
                  <c:v>0.51974367995634907</c:v>
                </c:pt>
                <c:pt idx="6835">
                  <c:v>0.56225326784987906</c:v>
                </c:pt>
                <c:pt idx="6836">
                  <c:v>0.47032682788672986</c:v>
                </c:pt>
                <c:pt idx="6837">
                  <c:v>0.5485408240656019</c:v>
                </c:pt>
                <c:pt idx="6838">
                  <c:v>0.46943886863456896</c:v>
                </c:pt>
                <c:pt idx="6839">
                  <c:v>0.50308714522393294</c:v>
                </c:pt>
                <c:pt idx="6840">
                  <c:v>0.50790686272008811</c:v>
                </c:pt>
                <c:pt idx="6841">
                  <c:v>0.55290027453434487</c:v>
                </c:pt>
                <c:pt idx="6842">
                  <c:v>0.49571790223092405</c:v>
                </c:pt>
                <c:pt idx="6843">
                  <c:v>0.50589634701472497</c:v>
                </c:pt>
                <c:pt idx="6844">
                  <c:v>0.51970167231893405</c:v>
                </c:pt>
                <c:pt idx="6845">
                  <c:v>0.55265208961957701</c:v>
                </c:pt>
                <c:pt idx="6846">
                  <c:v>0.55534745518528894</c:v>
                </c:pt>
                <c:pt idx="6847">
                  <c:v>0.52135747329808502</c:v>
                </c:pt>
                <c:pt idx="6848">
                  <c:v>0.50201527560566006</c:v>
                </c:pt>
                <c:pt idx="6849">
                  <c:v>0.52618696303702295</c:v>
                </c:pt>
                <c:pt idx="6850">
                  <c:v>0.53474903452814904</c:v>
                </c:pt>
                <c:pt idx="6851">
                  <c:v>0.52454317649682403</c:v>
                </c:pt>
                <c:pt idx="6852">
                  <c:v>0.51287103191231109</c:v>
                </c:pt>
                <c:pt idx="6853">
                  <c:v>0.53723624111886004</c:v>
                </c:pt>
                <c:pt idx="6854">
                  <c:v>0.50633100559059308</c:v>
                </c:pt>
                <c:pt idx="6855">
                  <c:v>0.51160270175586897</c:v>
                </c:pt>
                <c:pt idx="6856">
                  <c:v>0.49595236637005391</c:v>
                </c:pt>
                <c:pt idx="6857">
                  <c:v>0.54556214494805899</c:v>
                </c:pt>
                <c:pt idx="6858">
                  <c:v>0.56304521338588487</c:v>
                </c:pt>
                <c:pt idx="6859">
                  <c:v>0.50822274324278804</c:v>
                </c:pt>
                <c:pt idx="6860">
                  <c:v>0.54527695598558412</c:v>
                </c:pt>
                <c:pt idx="6861">
                  <c:v>0.52974497763822892</c:v>
                </c:pt>
                <c:pt idx="6862">
                  <c:v>0.53560831908337392</c:v>
                </c:pt>
                <c:pt idx="6863">
                  <c:v>0.52037542171034212</c:v>
                </c:pt>
                <c:pt idx="6864">
                  <c:v>0.52673843893930805</c:v>
                </c:pt>
                <c:pt idx="6865">
                  <c:v>0.53205171459221201</c:v>
                </c:pt>
                <c:pt idx="6866">
                  <c:v>0.55481854375597495</c:v>
                </c:pt>
                <c:pt idx="6867">
                  <c:v>0.54180244714963599</c:v>
                </c:pt>
                <c:pt idx="6868">
                  <c:v>0.54578651719255611</c:v>
                </c:pt>
                <c:pt idx="6869">
                  <c:v>0.50330851500395712</c:v>
                </c:pt>
                <c:pt idx="6870">
                  <c:v>0.46678413823434206</c:v>
                </c:pt>
                <c:pt idx="6871">
                  <c:v>0.52768520970043609</c:v>
                </c:pt>
                <c:pt idx="6872">
                  <c:v>0.53311240588827102</c:v>
                </c:pt>
                <c:pt idx="6873">
                  <c:v>0.54445096725095998</c:v>
                </c:pt>
                <c:pt idx="6874">
                  <c:v>0.4775397469709729</c:v>
                </c:pt>
                <c:pt idx="6875">
                  <c:v>0.557718402314901</c:v>
                </c:pt>
                <c:pt idx="6876">
                  <c:v>0.55081728719303491</c:v>
                </c:pt>
                <c:pt idx="6877">
                  <c:v>0.52540933200274997</c:v>
                </c:pt>
                <c:pt idx="6878">
                  <c:v>0.53976787782021807</c:v>
                </c:pt>
                <c:pt idx="6879">
                  <c:v>0.50726347968035701</c:v>
                </c:pt>
                <c:pt idx="6880">
                  <c:v>0.46504065450062892</c:v>
                </c:pt>
                <c:pt idx="6881">
                  <c:v>0.53504942254561705</c:v>
                </c:pt>
                <c:pt idx="6882">
                  <c:v>0.52789340749906388</c:v>
                </c:pt>
                <c:pt idx="6883">
                  <c:v>0.55640094717700295</c:v>
                </c:pt>
                <c:pt idx="6884">
                  <c:v>0.52008799568712993</c:v>
                </c:pt>
                <c:pt idx="6885">
                  <c:v>0.53297246812647303</c:v>
                </c:pt>
                <c:pt idx="6886">
                  <c:v>0.54270157337927394</c:v>
                </c:pt>
                <c:pt idx="6887">
                  <c:v>0.52265139430334906</c:v>
                </c:pt>
                <c:pt idx="6888">
                  <c:v>0.52637238226928196</c:v>
                </c:pt>
                <c:pt idx="6889">
                  <c:v>0.49039690453805496</c:v>
                </c:pt>
                <c:pt idx="6890">
                  <c:v>0.51754865094609204</c:v>
                </c:pt>
                <c:pt idx="6891">
                  <c:v>0.51851269942529288</c:v>
                </c:pt>
                <c:pt idx="6892">
                  <c:v>0.48691697048595406</c:v>
                </c:pt>
                <c:pt idx="6893">
                  <c:v>0.53678577084591095</c:v>
                </c:pt>
                <c:pt idx="6894">
                  <c:v>0.56915424379230706</c:v>
                </c:pt>
                <c:pt idx="6895">
                  <c:v>0.50400190064128803</c:v>
                </c:pt>
                <c:pt idx="6896">
                  <c:v>0.57151644093073395</c:v>
                </c:pt>
                <c:pt idx="6897">
                  <c:v>0.45857055958124993</c:v>
                </c:pt>
                <c:pt idx="6898">
                  <c:v>0.53148656014692486</c:v>
                </c:pt>
                <c:pt idx="6899">
                  <c:v>0.52594119826771901</c:v>
                </c:pt>
                <c:pt idx="6900">
                  <c:v>0.50612483319753798</c:v>
                </c:pt>
                <c:pt idx="6901">
                  <c:v>0.53160063288537507</c:v>
                </c:pt>
                <c:pt idx="6902">
                  <c:v>0.50358779172937795</c:v>
                </c:pt>
                <c:pt idx="6903">
                  <c:v>0.472228585992161</c:v>
                </c:pt>
                <c:pt idx="6904">
                  <c:v>0.54577512358577096</c:v>
                </c:pt>
                <c:pt idx="6905">
                  <c:v>0.49924976307360991</c:v>
                </c:pt>
                <c:pt idx="6906">
                  <c:v>0.52872601250027595</c:v>
                </c:pt>
                <c:pt idx="6907">
                  <c:v>0.49856097093018692</c:v>
                </c:pt>
                <c:pt idx="6908">
                  <c:v>0.51601219856136893</c:v>
                </c:pt>
                <c:pt idx="6909">
                  <c:v>0.57548128424076106</c:v>
                </c:pt>
                <c:pt idx="6910">
                  <c:v>0.55871216513631605</c:v>
                </c:pt>
                <c:pt idx="6911">
                  <c:v>0.54368614691175787</c:v>
                </c:pt>
                <c:pt idx="6912">
                  <c:v>0.48421710985331501</c:v>
                </c:pt>
                <c:pt idx="6913">
                  <c:v>0.50559672107368592</c:v>
                </c:pt>
                <c:pt idx="6914">
                  <c:v>0.53006792685246695</c:v>
                </c:pt>
                <c:pt idx="6915">
                  <c:v>0.51360776499459704</c:v>
                </c:pt>
                <c:pt idx="6916">
                  <c:v>0.54186038429335814</c:v>
                </c:pt>
                <c:pt idx="6917">
                  <c:v>0.49747712076660211</c:v>
                </c:pt>
                <c:pt idx="6918">
                  <c:v>0.4998250519185069</c:v>
                </c:pt>
                <c:pt idx="6919">
                  <c:v>0.50268277628418401</c:v>
                </c:pt>
                <c:pt idx="6920">
                  <c:v>0.55234595725043989</c:v>
                </c:pt>
                <c:pt idx="6921">
                  <c:v>0.51840028189979492</c:v>
                </c:pt>
                <c:pt idx="6922">
                  <c:v>0.51367025350990192</c:v>
                </c:pt>
                <c:pt idx="6923">
                  <c:v>0.49134089154549498</c:v>
                </c:pt>
                <c:pt idx="6924">
                  <c:v>0.53623942914537304</c:v>
                </c:pt>
                <c:pt idx="6925">
                  <c:v>0.52973411417572192</c:v>
                </c:pt>
                <c:pt idx="6926">
                  <c:v>0.54350467687777104</c:v>
                </c:pt>
                <c:pt idx="6927">
                  <c:v>0.44067054488662893</c:v>
                </c:pt>
                <c:pt idx="6928">
                  <c:v>0.45594548383691091</c:v>
                </c:pt>
                <c:pt idx="6929">
                  <c:v>0.50725873544733302</c:v>
                </c:pt>
                <c:pt idx="6930">
                  <c:v>0.46767486679212411</c:v>
                </c:pt>
                <c:pt idx="6931">
                  <c:v>0.51077175277494191</c:v>
                </c:pt>
                <c:pt idx="6932">
                  <c:v>0.52825913820839798</c:v>
                </c:pt>
                <c:pt idx="6933">
                  <c:v>0.495765999385818</c:v>
                </c:pt>
                <c:pt idx="6934">
                  <c:v>0.51767277807465595</c:v>
                </c:pt>
                <c:pt idx="6935">
                  <c:v>0.471222300501971</c:v>
                </c:pt>
                <c:pt idx="6936">
                  <c:v>0.53049495630488297</c:v>
                </c:pt>
                <c:pt idx="6937">
                  <c:v>0.5864295046761171</c:v>
                </c:pt>
                <c:pt idx="6938">
                  <c:v>0.47676329089547897</c:v>
                </c:pt>
                <c:pt idx="6939">
                  <c:v>0.53079301992358996</c:v>
                </c:pt>
                <c:pt idx="6940">
                  <c:v>0.52912895370688506</c:v>
                </c:pt>
                <c:pt idx="6941">
                  <c:v>0.57471332903699091</c:v>
                </c:pt>
                <c:pt idx="6942">
                  <c:v>0.51069237708090209</c:v>
                </c:pt>
                <c:pt idx="6943">
                  <c:v>0.53715647533187105</c:v>
                </c:pt>
                <c:pt idx="6944">
                  <c:v>0.47147601042462906</c:v>
                </c:pt>
                <c:pt idx="6945">
                  <c:v>0.53613039577784694</c:v>
                </c:pt>
                <c:pt idx="6946">
                  <c:v>0.504851622661453</c:v>
                </c:pt>
                <c:pt idx="6947">
                  <c:v>0.55973509449049308</c:v>
                </c:pt>
                <c:pt idx="6948">
                  <c:v>0.49931513531891303</c:v>
                </c:pt>
                <c:pt idx="6949">
                  <c:v>0.55278862630721393</c:v>
                </c:pt>
                <c:pt idx="6950">
                  <c:v>0.48752485981214111</c:v>
                </c:pt>
                <c:pt idx="6951">
                  <c:v>0.45231158277920602</c:v>
                </c:pt>
                <c:pt idx="6952">
                  <c:v>0.5368616055386749</c:v>
                </c:pt>
                <c:pt idx="6953">
                  <c:v>0.54060266986834193</c:v>
                </c:pt>
                <c:pt idx="6954">
                  <c:v>0.54505202351764792</c:v>
                </c:pt>
                <c:pt idx="6955">
                  <c:v>0.48650646578315304</c:v>
                </c:pt>
                <c:pt idx="6956">
                  <c:v>0.47391593156087208</c:v>
                </c:pt>
                <c:pt idx="6957">
                  <c:v>0.52208008989572907</c:v>
                </c:pt>
                <c:pt idx="6958">
                  <c:v>0.53840762318055591</c:v>
                </c:pt>
                <c:pt idx="6959">
                  <c:v>0.53924199173966902</c:v>
                </c:pt>
                <c:pt idx="6960">
                  <c:v>0.54489392449270013</c:v>
                </c:pt>
                <c:pt idx="6961">
                  <c:v>0.5458825489991509</c:v>
                </c:pt>
                <c:pt idx="6962">
                  <c:v>0.57965808031632604</c:v>
                </c:pt>
                <c:pt idx="6963">
                  <c:v>0.51795300308758907</c:v>
                </c:pt>
                <c:pt idx="6964">
                  <c:v>0.5031297119291851</c:v>
                </c:pt>
                <c:pt idx="6965">
                  <c:v>0.46294919231937703</c:v>
                </c:pt>
                <c:pt idx="6966">
                  <c:v>0.50026151979577393</c:v>
                </c:pt>
                <c:pt idx="6967">
                  <c:v>0.55809434352027498</c:v>
                </c:pt>
                <c:pt idx="6968">
                  <c:v>0.53278011981159501</c:v>
                </c:pt>
                <c:pt idx="6969">
                  <c:v>0.51797988237308401</c:v>
                </c:pt>
                <c:pt idx="6970">
                  <c:v>0.52941183979457507</c:v>
                </c:pt>
                <c:pt idx="6971">
                  <c:v>0.49926180933906694</c:v>
                </c:pt>
                <c:pt idx="6972">
                  <c:v>0.51502496434590994</c:v>
                </c:pt>
                <c:pt idx="6973">
                  <c:v>0.55249286493495497</c:v>
                </c:pt>
                <c:pt idx="6974">
                  <c:v>0.5369349471255711</c:v>
                </c:pt>
                <c:pt idx="6975">
                  <c:v>0.48291025272105004</c:v>
                </c:pt>
                <c:pt idx="6976">
                  <c:v>0.56507008726921104</c:v>
                </c:pt>
                <c:pt idx="6977">
                  <c:v>0.579611160884412</c:v>
                </c:pt>
                <c:pt idx="6978">
                  <c:v>0.56279069264752191</c:v>
                </c:pt>
                <c:pt idx="6979">
                  <c:v>0.5167136508661101</c:v>
                </c:pt>
                <c:pt idx="6980">
                  <c:v>0.517449796697663</c:v>
                </c:pt>
                <c:pt idx="6981">
                  <c:v>0.51329081354570405</c:v>
                </c:pt>
                <c:pt idx="6982">
                  <c:v>0.52684484431861789</c:v>
                </c:pt>
                <c:pt idx="6983">
                  <c:v>0.51848996677516901</c:v>
                </c:pt>
                <c:pt idx="6984">
                  <c:v>0.55245644277018591</c:v>
                </c:pt>
                <c:pt idx="6985">
                  <c:v>0.52082934930118407</c:v>
                </c:pt>
                <c:pt idx="6986">
                  <c:v>0.49594657390504804</c:v>
                </c:pt>
                <c:pt idx="6987">
                  <c:v>0.48005638230918191</c:v>
                </c:pt>
                <c:pt idx="6988">
                  <c:v>0.5618352300147561</c:v>
                </c:pt>
                <c:pt idx="6989">
                  <c:v>0.51772355955564497</c:v>
                </c:pt>
                <c:pt idx="6990">
                  <c:v>0.523524247637708</c:v>
                </c:pt>
                <c:pt idx="6991">
                  <c:v>0.52237907280157003</c:v>
                </c:pt>
                <c:pt idx="6992">
                  <c:v>0.532090491031735</c:v>
                </c:pt>
                <c:pt idx="6993">
                  <c:v>0.48007143208692293</c:v>
                </c:pt>
                <c:pt idx="6994">
                  <c:v>0.51752479525469708</c:v>
                </c:pt>
                <c:pt idx="6995">
                  <c:v>0.49421784646217204</c:v>
                </c:pt>
                <c:pt idx="6996">
                  <c:v>0.56589050879605607</c:v>
                </c:pt>
                <c:pt idx="6997">
                  <c:v>0.55513838404235694</c:v>
                </c:pt>
                <c:pt idx="6998">
                  <c:v>0.52106560142203806</c:v>
                </c:pt>
                <c:pt idx="6999">
                  <c:v>0.52180023620575799</c:v>
                </c:pt>
                <c:pt idx="7000">
                  <c:v>0.46418937252318693</c:v>
                </c:pt>
                <c:pt idx="7001">
                  <c:v>0.53725907489803415</c:v>
                </c:pt>
                <c:pt idx="7002">
                  <c:v>0.51600381446725896</c:v>
                </c:pt>
                <c:pt idx="7003">
                  <c:v>0.44908340513049094</c:v>
                </c:pt>
                <c:pt idx="7004">
                  <c:v>0.50914229528675092</c:v>
                </c:pt>
                <c:pt idx="7005">
                  <c:v>0.54370339391120404</c:v>
                </c:pt>
                <c:pt idx="7006">
                  <c:v>0.5127500317518161</c:v>
                </c:pt>
                <c:pt idx="7007">
                  <c:v>0.52042956106300298</c:v>
                </c:pt>
                <c:pt idx="7008">
                  <c:v>0.51885731673259994</c:v>
                </c:pt>
                <c:pt idx="7009">
                  <c:v>0.49133686921893094</c:v>
                </c:pt>
                <c:pt idx="7010">
                  <c:v>0.50447410004897897</c:v>
                </c:pt>
                <c:pt idx="7011">
                  <c:v>0.49187421989796598</c:v>
                </c:pt>
                <c:pt idx="7012">
                  <c:v>0.48078607855848399</c:v>
                </c:pt>
                <c:pt idx="7013">
                  <c:v>0.52379033776459705</c:v>
                </c:pt>
                <c:pt idx="7014">
                  <c:v>0.48380316608563001</c:v>
                </c:pt>
                <c:pt idx="7015">
                  <c:v>0.54179964443029405</c:v>
                </c:pt>
                <c:pt idx="7016">
                  <c:v>0.49408893016089506</c:v>
                </c:pt>
                <c:pt idx="7017">
                  <c:v>0.50109549200635495</c:v>
                </c:pt>
                <c:pt idx="7018">
                  <c:v>0.50073020981983407</c:v>
                </c:pt>
                <c:pt idx="7019">
                  <c:v>0.48459004614146406</c:v>
                </c:pt>
                <c:pt idx="7020">
                  <c:v>0.52336231025998803</c:v>
                </c:pt>
                <c:pt idx="7021">
                  <c:v>0.53874720037591306</c:v>
                </c:pt>
                <c:pt idx="7022">
                  <c:v>0.49500164375997091</c:v>
                </c:pt>
                <c:pt idx="7023">
                  <c:v>0.49226303158761797</c:v>
                </c:pt>
                <c:pt idx="7024">
                  <c:v>0.46657715906366892</c:v>
                </c:pt>
                <c:pt idx="7025">
                  <c:v>0.52503996194388491</c:v>
                </c:pt>
                <c:pt idx="7026">
                  <c:v>0.529803990577148</c:v>
                </c:pt>
                <c:pt idx="7027">
                  <c:v>0.50527732839166106</c:v>
                </c:pt>
                <c:pt idx="7028">
                  <c:v>0.53701812746728694</c:v>
                </c:pt>
                <c:pt idx="7029">
                  <c:v>0.49197715990421398</c:v>
                </c:pt>
                <c:pt idx="7030">
                  <c:v>0.48151158726851395</c:v>
                </c:pt>
                <c:pt idx="7031">
                  <c:v>0.54215631327989089</c:v>
                </c:pt>
                <c:pt idx="7032">
                  <c:v>0.52727989540594111</c:v>
                </c:pt>
                <c:pt idx="7033">
                  <c:v>0.52046204570760313</c:v>
                </c:pt>
                <c:pt idx="7034">
                  <c:v>0.50173651395563601</c:v>
                </c:pt>
                <c:pt idx="7035">
                  <c:v>0.51424634857824403</c:v>
                </c:pt>
                <c:pt idx="7036">
                  <c:v>0.55893796807859808</c:v>
                </c:pt>
                <c:pt idx="7037">
                  <c:v>0.61487713885442097</c:v>
                </c:pt>
                <c:pt idx="7038">
                  <c:v>0.52457845195830999</c:v>
                </c:pt>
                <c:pt idx="7039">
                  <c:v>0.59196939651137492</c:v>
                </c:pt>
                <c:pt idx="7040">
                  <c:v>0.52718346368677416</c:v>
                </c:pt>
                <c:pt idx="7041">
                  <c:v>0.53043581281050312</c:v>
                </c:pt>
                <c:pt idx="7042">
                  <c:v>0.486256084687963</c:v>
                </c:pt>
                <c:pt idx="7043">
                  <c:v>0.47298828201028797</c:v>
                </c:pt>
                <c:pt idx="7044">
                  <c:v>0.57695849747764905</c:v>
                </c:pt>
                <c:pt idx="7045">
                  <c:v>0.56025730508179195</c:v>
                </c:pt>
                <c:pt idx="7046">
                  <c:v>0.47740914971150405</c:v>
                </c:pt>
                <c:pt idx="7047">
                  <c:v>0.49301668354859907</c:v>
                </c:pt>
                <c:pt idx="7048">
                  <c:v>0.51913893228400687</c:v>
                </c:pt>
                <c:pt idx="7049">
                  <c:v>0.54921371449426903</c:v>
                </c:pt>
                <c:pt idx="7050">
                  <c:v>0.51115491205058494</c:v>
                </c:pt>
                <c:pt idx="7051">
                  <c:v>0.53157399119806303</c:v>
                </c:pt>
                <c:pt idx="7052">
                  <c:v>0.5057369365921871</c:v>
                </c:pt>
                <c:pt idx="7053">
                  <c:v>0.49200962161959305</c:v>
                </c:pt>
                <c:pt idx="7054">
                  <c:v>0.51951837957991298</c:v>
                </c:pt>
                <c:pt idx="7055">
                  <c:v>0.52043209499786303</c:v>
                </c:pt>
                <c:pt idx="7056">
                  <c:v>0.49709799085544404</c:v>
                </c:pt>
                <c:pt idx="7057">
                  <c:v>0.58222942168924707</c:v>
                </c:pt>
                <c:pt idx="7058">
                  <c:v>0.55526214312294286</c:v>
                </c:pt>
                <c:pt idx="7059">
                  <c:v>0.48332199828577693</c:v>
                </c:pt>
                <c:pt idx="7060">
                  <c:v>0.47936427012668714</c:v>
                </c:pt>
                <c:pt idx="7061">
                  <c:v>0.5134696205574889</c:v>
                </c:pt>
                <c:pt idx="7062">
                  <c:v>0.50881438074349605</c:v>
                </c:pt>
                <c:pt idx="7063">
                  <c:v>0.45418398741080201</c:v>
                </c:pt>
                <c:pt idx="7064">
                  <c:v>0.48134820846076598</c:v>
                </c:pt>
                <c:pt idx="7065">
                  <c:v>0.55359779821306099</c:v>
                </c:pt>
                <c:pt idx="7066">
                  <c:v>0.52343140071631189</c:v>
                </c:pt>
                <c:pt idx="7067">
                  <c:v>0.49249293751189593</c:v>
                </c:pt>
                <c:pt idx="7068">
                  <c:v>0.52474525506680914</c:v>
                </c:pt>
                <c:pt idx="7069">
                  <c:v>0.53209210709558996</c:v>
                </c:pt>
                <c:pt idx="7070">
                  <c:v>0.45485938386618507</c:v>
                </c:pt>
                <c:pt idx="7071">
                  <c:v>0.51501669584741905</c:v>
                </c:pt>
                <c:pt idx="7072">
                  <c:v>0.50229578655519302</c:v>
                </c:pt>
                <c:pt idx="7073">
                  <c:v>0.51582110067933507</c:v>
                </c:pt>
                <c:pt idx="7074">
                  <c:v>0.49451841465281599</c:v>
                </c:pt>
                <c:pt idx="7075">
                  <c:v>0.48617415666499586</c:v>
                </c:pt>
                <c:pt idx="7076">
                  <c:v>0.47391422405649408</c:v>
                </c:pt>
                <c:pt idx="7077">
                  <c:v>0.47074612020350703</c:v>
                </c:pt>
                <c:pt idx="7078">
                  <c:v>0.56287174963236297</c:v>
                </c:pt>
                <c:pt idx="7079">
                  <c:v>0.53221396793823006</c:v>
                </c:pt>
                <c:pt idx="7080">
                  <c:v>0.50222172191750203</c:v>
                </c:pt>
                <c:pt idx="7081">
                  <c:v>0.49938325371002801</c:v>
                </c:pt>
                <c:pt idx="7082">
                  <c:v>0.50787902553334308</c:v>
                </c:pt>
                <c:pt idx="7083">
                  <c:v>0.52161100325267196</c:v>
                </c:pt>
                <c:pt idx="7084">
                  <c:v>0.50127646283885008</c:v>
                </c:pt>
                <c:pt idx="7085">
                  <c:v>0.47174632386104998</c:v>
                </c:pt>
                <c:pt idx="7086">
                  <c:v>0.54487301299474511</c:v>
                </c:pt>
                <c:pt idx="7087">
                  <c:v>0.47672374411209895</c:v>
                </c:pt>
                <c:pt idx="7088">
                  <c:v>0.51875490073450903</c:v>
                </c:pt>
                <c:pt idx="7089">
                  <c:v>0.43095924051996404</c:v>
                </c:pt>
                <c:pt idx="7090">
                  <c:v>0.5163324128055341</c:v>
                </c:pt>
                <c:pt idx="7091">
                  <c:v>0.48865356403401894</c:v>
                </c:pt>
                <c:pt idx="7092">
                  <c:v>0.45748606736333808</c:v>
                </c:pt>
                <c:pt idx="7093">
                  <c:v>0.50281271404395711</c:v>
                </c:pt>
                <c:pt idx="7094">
                  <c:v>0.52170232917621007</c:v>
                </c:pt>
                <c:pt idx="7095">
                  <c:v>0.49700630756437592</c:v>
                </c:pt>
                <c:pt idx="7096">
                  <c:v>0.53568910194709496</c:v>
                </c:pt>
                <c:pt idx="7097">
                  <c:v>0.45688323470474002</c:v>
                </c:pt>
                <c:pt idx="7098">
                  <c:v>0.51344444489457397</c:v>
                </c:pt>
                <c:pt idx="7099">
                  <c:v>0.52835197234673192</c:v>
                </c:pt>
                <c:pt idx="7100">
                  <c:v>0.5553766134302951</c:v>
                </c:pt>
                <c:pt idx="7101">
                  <c:v>0.55191472747471404</c:v>
                </c:pt>
                <c:pt idx="7102">
                  <c:v>0.52198321422319305</c:v>
                </c:pt>
                <c:pt idx="7103">
                  <c:v>0.51301887195271401</c:v>
                </c:pt>
                <c:pt idx="7104">
                  <c:v>0.44922290656193187</c:v>
                </c:pt>
                <c:pt idx="7105">
                  <c:v>0.52736402468560806</c:v>
                </c:pt>
                <c:pt idx="7106">
                  <c:v>0.5812029730610061</c:v>
                </c:pt>
                <c:pt idx="7107">
                  <c:v>0.47832886064828906</c:v>
                </c:pt>
                <c:pt idx="7108">
                  <c:v>0.50507482142829596</c:v>
                </c:pt>
                <c:pt idx="7109">
                  <c:v>0.49709318572225303</c:v>
                </c:pt>
                <c:pt idx="7110">
                  <c:v>0.5023237204179769</c:v>
                </c:pt>
                <c:pt idx="7111">
                  <c:v>0.540046417732442</c:v>
                </c:pt>
                <c:pt idx="7112">
                  <c:v>0.47425547534463208</c:v>
                </c:pt>
                <c:pt idx="7113">
                  <c:v>0.43812375093551703</c:v>
                </c:pt>
                <c:pt idx="7114">
                  <c:v>0.47931152257914689</c:v>
                </c:pt>
                <c:pt idx="7115">
                  <c:v>0.55319590754967107</c:v>
                </c:pt>
                <c:pt idx="7116">
                  <c:v>0.51328857708295395</c:v>
                </c:pt>
                <c:pt idx="7117">
                  <c:v>0.51635194776141591</c:v>
                </c:pt>
                <c:pt idx="7118">
                  <c:v>0.49453986658047999</c:v>
                </c:pt>
                <c:pt idx="7119">
                  <c:v>0.54132902984202691</c:v>
                </c:pt>
                <c:pt idx="7120">
                  <c:v>0.49524577815409498</c:v>
                </c:pt>
                <c:pt idx="7121">
                  <c:v>0.55038742173204891</c:v>
                </c:pt>
                <c:pt idx="7122">
                  <c:v>0.49328951642579588</c:v>
                </c:pt>
                <c:pt idx="7123">
                  <c:v>0.51421438426728006</c:v>
                </c:pt>
                <c:pt idx="7124">
                  <c:v>0.51170237177084299</c:v>
                </c:pt>
                <c:pt idx="7125">
                  <c:v>0.508319890565615</c:v>
                </c:pt>
                <c:pt idx="7126">
                  <c:v>0.47759806368433411</c:v>
                </c:pt>
                <c:pt idx="7127">
                  <c:v>0.54079837324924207</c:v>
                </c:pt>
                <c:pt idx="7128">
                  <c:v>0.55476662791573694</c:v>
                </c:pt>
                <c:pt idx="7129">
                  <c:v>0.51807565386991106</c:v>
                </c:pt>
                <c:pt idx="7130">
                  <c:v>0.55221012792508806</c:v>
                </c:pt>
                <c:pt idx="7131">
                  <c:v>0.51513743231467191</c:v>
                </c:pt>
                <c:pt idx="7132">
                  <c:v>0.48206257758664206</c:v>
                </c:pt>
                <c:pt idx="7133">
                  <c:v>0.52769874847988396</c:v>
                </c:pt>
                <c:pt idx="7134">
                  <c:v>0.43844867089438699</c:v>
                </c:pt>
                <c:pt idx="7135">
                  <c:v>0.50750155090299409</c:v>
                </c:pt>
                <c:pt idx="7136">
                  <c:v>0.53415871738809595</c:v>
                </c:pt>
                <c:pt idx="7137">
                  <c:v>0.52902933806049901</c:v>
                </c:pt>
                <c:pt idx="7138">
                  <c:v>0.51688071431113902</c:v>
                </c:pt>
                <c:pt idx="7139">
                  <c:v>0.53990095066226407</c:v>
                </c:pt>
                <c:pt idx="7140">
                  <c:v>0.48305798580809389</c:v>
                </c:pt>
                <c:pt idx="7141">
                  <c:v>0.52739400570974204</c:v>
                </c:pt>
                <c:pt idx="7142">
                  <c:v>0.52365013673667216</c:v>
                </c:pt>
                <c:pt idx="7143">
                  <c:v>0.53491057454259916</c:v>
                </c:pt>
                <c:pt idx="7144">
                  <c:v>0.53838888236425497</c:v>
                </c:pt>
                <c:pt idx="7145">
                  <c:v>0.47165156901942007</c:v>
                </c:pt>
                <c:pt idx="7146">
                  <c:v>0.47806095907803203</c:v>
                </c:pt>
                <c:pt idx="7147">
                  <c:v>0.55348575072821504</c:v>
                </c:pt>
                <c:pt idx="7148">
                  <c:v>0.53013306686040196</c:v>
                </c:pt>
                <c:pt idx="7149">
                  <c:v>0.51142683533648003</c:v>
                </c:pt>
                <c:pt idx="7150">
                  <c:v>0.59448175165489103</c:v>
                </c:pt>
                <c:pt idx="7151">
                  <c:v>0.51963183506328703</c:v>
                </c:pt>
                <c:pt idx="7152">
                  <c:v>0.4816916650297981</c:v>
                </c:pt>
                <c:pt idx="7153">
                  <c:v>0.5315912621792509</c:v>
                </c:pt>
                <c:pt idx="7154">
                  <c:v>0.56472582450129494</c:v>
                </c:pt>
                <c:pt idx="7155">
                  <c:v>0.55348138602193397</c:v>
                </c:pt>
                <c:pt idx="7156">
                  <c:v>0.53067001838994698</c:v>
                </c:pt>
                <c:pt idx="7157">
                  <c:v>0.47609176843132306</c:v>
                </c:pt>
                <c:pt idx="7158">
                  <c:v>0.48217760952457911</c:v>
                </c:pt>
                <c:pt idx="7159">
                  <c:v>0.48387444361460707</c:v>
                </c:pt>
                <c:pt idx="7160">
                  <c:v>0.52612320373465593</c:v>
                </c:pt>
                <c:pt idx="7161">
                  <c:v>0.51015809772542098</c:v>
                </c:pt>
                <c:pt idx="7162">
                  <c:v>0.528345273664106</c:v>
                </c:pt>
                <c:pt idx="7163">
                  <c:v>0.55063776298637102</c:v>
                </c:pt>
                <c:pt idx="7164">
                  <c:v>0.49519879836148295</c:v>
                </c:pt>
                <c:pt idx="7165">
                  <c:v>0.50551897511253696</c:v>
                </c:pt>
                <c:pt idx="7166">
                  <c:v>0.47687458993550513</c:v>
                </c:pt>
                <c:pt idx="7167">
                  <c:v>0.54282954670854699</c:v>
                </c:pt>
                <c:pt idx="7168">
                  <c:v>0.49259345550269107</c:v>
                </c:pt>
                <c:pt idx="7169">
                  <c:v>0.52556567043992897</c:v>
                </c:pt>
                <c:pt idx="7170">
                  <c:v>0.48579216894506394</c:v>
                </c:pt>
                <c:pt idx="7171">
                  <c:v>0.51534869786301996</c:v>
                </c:pt>
                <c:pt idx="7172">
                  <c:v>0.4864041073552231</c:v>
                </c:pt>
                <c:pt idx="7173">
                  <c:v>0.51796503793061111</c:v>
                </c:pt>
                <c:pt idx="7174">
                  <c:v>0.50272532896415001</c:v>
                </c:pt>
                <c:pt idx="7175">
                  <c:v>0.512646651852802</c:v>
                </c:pt>
                <c:pt idx="7176">
                  <c:v>0.51770455851276698</c:v>
                </c:pt>
                <c:pt idx="7177">
                  <c:v>0.54536302213723498</c:v>
                </c:pt>
                <c:pt idx="7178">
                  <c:v>0.55283337970461399</c:v>
                </c:pt>
                <c:pt idx="7179">
                  <c:v>0.5171899718323979</c:v>
                </c:pt>
                <c:pt idx="7180">
                  <c:v>0.579314670819155</c:v>
                </c:pt>
                <c:pt idx="7181">
                  <c:v>0.52179340984975808</c:v>
                </c:pt>
                <c:pt idx="7182">
                  <c:v>0.55310713898600106</c:v>
                </c:pt>
                <c:pt idx="7183">
                  <c:v>0.51464188954498302</c:v>
                </c:pt>
                <c:pt idx="7184">
                  <c:v>0.5386498976667059</c:v>
                </c:pt>
                <c:pt idx="7185">
                  <c:v>0.53960535699620693</c:v>
                </c:pt>
                <c:pt idx="7186">
                  <c:v>0.53969345970343496</c:v>
                </c:pt>
                <c:pt idx="7187">
                  <c:v>0.51230095088761107</c:v>
                </c:pt>
                <c:pt idx="7188">
                  <c:v>0.54986833760272902</c:v>
                </c:pt>
                <c:pt idx="7189">
                  <c:v>0.56465430242207892</c:v>
                </c:pt>
                <c:pt idx="7190">
                  <c:v>0.54759325028554706</c:v>
                </c:pt>
                <c:pt idx="7191">
                  <c:v>0.54447121041265301</c:v>
                </c:pt>
                <c:pt idx="7192">
                  <c:v>0.5028233909336739</c:v>
                </c:pt>
                <c:pt idx="7193">
                  <c:v>0.4643404086107481</c:v>
                </c:pt>
                <c:pt idx="7194">
                  <c:v>0.51669694068914107</c:v>
                </c:pt>
                <c:pt idx="7195">
                  <c:v>0.57290726513715406</c:v>
                </c:pt>
                <c:pt idx="7196">
                  <c:v>0.47372194015394598</c:v>
                </c:pt>
                <c:pt idx="7197">
                  <c:v>0.47337726148357095</c:v>
                </c:pt>
                <c:pt idx="7198">
                  <c:v>0.51831363481359305</c:v>
                </c:pt>
                <c:pt idx="7199">
                  <c:v>0.51575251109440101</c:v>
                </c:pt>
                <c:pt idx="7200">
                  <c:v>0.4339683818192569</c:v>
                </c:pt>
                <c:pt idx="7201">
                  <c:v>0.56499612516187003</c:v>
                </c:pt>
                <c:pt idx="7202">
                  <c:v>0.51239845688410113</c:v>
                </c:pt>
                <c:pt idx="7203">
                  <c:v>0.52698454979365805</c:v>
                </c:pt>
                <c:pt idx="7204">
                  <c:v>0.52967568078941396</c:v>
                </c:pt>
                <c:pt idx="7205">
                  <c:v>0.50383368416879104</c:v>
                </c:pt>
                <c:pt idx="7206">
                  <c:v>0.53223964591553785</c:v>
                </c:pt>
                <c:pt idx="7207">
                  <c:v>0.5597405574435379</c:v>
                </c:pt>
                <c:pt idx="7208">
                  <c:v>0.53284541904141414</c:v>
                </c:pt>
                <c:pt idx="7209">
                  <c:v>0.51148680604073304</c:v>
                </c:pt>
                <c:pt idx="7210">
                  <c:v>0.55156715478044704</c:v>
                </c:pt>
                <c:pt idx="7211">
                  <c:v>0.508685467109106</c:v>
                </c:pt>
                <c:pt idx="7212">
                  <c:v>0.54900238738152196</c:v>
                </c:pt>
                <c:pt idx="7213">
                  <c:v>0.54011483069704302</c:v>
                </c:pt>
                <c:pt idx="7214">
                  <c:v>0.51611791582460886</c:v>
                </c:pt>
                <c:pt idx="7215">
                  <c:v>0.53143914428312589</c:v>
                </c:pt>
                <c:pt idx="7216">
                  <c:v>0.48436370388897698</c:v>
                </c:pt>
                <c:pt idx="7217">
                  <c:v>0.49610475094903805</c:v>
                </c:pt>
                <c:pt idx="7218">
                  <c:v>0.48172163032630089</c:v>
                </c:pt>
                <c:pt idx="7219">
                  <c:v>0.52851433472411213</c:v>
                </c:pt>
                <c:pt idx="7220">
                  <c:v>0.55641825469043604</c:v>
                </c:pt>
                <c:pt idx="7221">
                  <c:v>0.47683041073591403</c:v>
                </c:pt>
                <c:pt idx="7222">
                  <c:v>0.51341376768707203</c:v>
                </c:pt>
                <c:pt idx="7223">
                  <c:v>0.5137437208988731</c:v>
                </c:pt>
                <c:pt idx="7224">
                  <c:v>0.54274662476105906</c:v>
                </c:pt>
                <c:pt idx="7225">
                  <c:v>0.44256562076831496</c:v>
                </c:pt>
                <c:pt idx="7226">
                  <c:v>0.53544530639846</c:v>
                </c:pt>
                <c:pt idx="7227">
                  <c:v>0.56522137886738399</c:v>
                </c:pt>
                <c:pt idx="7228">
                  <c:v>0.50518651787994706</c:v>
                </c:pt>
                <c:pt idx="7229">
                  <c:v>0.528441596799887</c:v>
                </c:pt>
                <c:pt idx="7230">
                  <c:v>0.53725941664775301</c:v>
                </c:pt>
                <c:pt idx="7231">
                  <c:v>0.57616271167592503</c:v>
                </c:pt>
                <c:pt idx="7232">
                  <c:v>0.55379328078898504</c:v>
                </c:pt>
                <c:pt idx="7233">
                  <c:v>0.54824900682015809</c:v>
                </c:pt>
                <c:pt idx="7234">
                  <c:v>0.55306425533133607</c:v>
                </c:pt>
                <c:pt idx="7235">
                  <c:v>0.50148789184964093</c:v>
                </c:pt>
                <c:pt idx="7236">
                  <c:v>0.48308939746984003</c:v>
                </c:pt>
                <c:pt idx="7237">
                  <c:v>0.54473960554846101</c:v>
                </c:pt>
                <c:pt idx="7238">
                  <c:v>0.47326567811627807</c:v>
                </c:pt>
                <c:pt idx="7239">
                  <c:v>0.60177666950211506</c:v>
                </c:pt>
                <c:pt idx="7240">
                  <c:v>0.49853025115056393</c:v>
                </c:pt>
                <c:pt idx="7241">
                  <c:v>0.51785667218625409</c:v>
                </c:pt>
                <c:pt idx="7242">
                  <c:v>0.49897851215069</c:v>
                </c:pt>
                <c:pt idx="7243">
                  <c:v>0.5201808715158861</c:v>
                </c:pt>
                <c:pt idx="7244">
                  <c:v>0.44395269678205207</c:v>
                </c:pt>
                <c:pt idx="7245">
                  <c:v>0.5493099599442739</c:v>
                </c:pt>
                <c:pt idx="7246">
                  <c:v>0.53248175486234695</c:v>
                </c:pt>
                <c:pt idx="7247">
                  <c:v>0.55861287072451105</c:v>
                </c:pt>
                <c:pt idx="7248">
                  <c:v>0.50711869355309991</c:v>
                </c:pt>
                <c:pt idx="7249">
                  <c:v>0.49743509329867497</c:v>
                </c:pt>
                <c:pt idx="7250">
                  <c:v>0.51813433661161912</c:v>
                </c:pt>
                <c:pt idx="7251">
                  <c:v>0.54140982836782992</c:v>
                </c:pt>
                <c:pt idx="7252">
                  <c:v>0.45700486872666102</c:v>
                </c:pt>
                <c:pt idx="7253">
                  <c:v>0.50205810274807405</c:v>
                </c:pt>
                <c:pt idx="7254">
                  <c:v>0.55531833634003092</c:v>
                </c:pt>
                <c:pt idx="7255">
                  <c:v>0.52530370676770288</c:v>
                </c:pt>
                <c:pt idx="7256">
                  <c:v>0.526748044015239</c:v>
                </c:pt>
                <c:pt idx="7257">
                  <c:v>0.48993333053070087</c:v>
                </c:pt>
                <c:pt idx="7258">
                  <c:v>0.50595130083228113</c:v>
                </c:pt>
                <c:pt idx="7259">
                  <c:v>0.52416626915128106</c:v>
                </c:pt>
                <c:pt idx="7260">
                  <c:v>0.50187612167608797</c:v>
                </c:pt>
                <c:pt idx="7261">
                  <c:v>0.50871853493678298</c:v>
                </c:pt>
                <c:pt idx="7262">
                  <c:v>0.50015388400038596</c:v>
                </c:pt>
                <c:pt idx="7263">
                  <c:v>0.57972962875414402</c:v>
                </c:pt>
                <c:pt idx="7264">
                  <c:v>0.47941456499575608</c:v>
                </c:pt>
                <c:pt idx="7265">
                  <c:v>0.54522513320288701</c:v>
                </c:pt>
                <c:pt idx="7266">
                  <c:v>0.47698576399378112</c:v>
                </c:pt>
                <c:pt idx="7267">
                  <c:v>0.4695973279043969</c:v>
                </c:pt>
                <c:pt idx="7268">
                  <c:v>0.54391789993625594</c:v>
                </c:pt>
                <c:pt idx="7269">
                  <c:v>0.51614434876886706</c:v>
                </c:pt>
                <c:pt idx="7270">
                  <c:v>0.52970393659678505</c:v>
                </c:pt>
                <c:pt idx="7271">
                  <c:v>0.52143040909834415</c:v>
                </c:pt>
                <c:pt idx="7272">
                  <c:v>0.49304226252391303</c:v>
                </c:pt>
                <c:pt idx="7273">
                  <c:v>0.53048510560031104</c:v>
                </c:pt>
                <c:pt idx="7274">
                  <c:v>0.50871982575097996</c:v>
                </c:pt>
                <c:pt idx="7275">
                  <c:v>0.51511605105781111</c:v>
                </c:pt>
                <c:pt idx="7276">
                  <c:v>0.52322789101187406</c:v>
                </c:pt>
                <c:pt idx="7277">
                  <c:v>0.54670442772484606</c:v>
                </c:pt>
                <c:pt idx="7278">
                  <c:v>0.45114566613125306</c:v>
                </c:pt>
                <c:pt idx="7279">
                  <c:v>0.46213176109919585</c:v>
                </c:pt>
                <c:pt idx="7280">
                  <c:v>0.52582308848820503</c:v>
                </c:pt>
                <c:pt idx="7281">
                  <c:v>0.54121215693499192</c:v>
                </c:pt>
                <c:pt idx="7282">
                  <c:v>0.51802671598852301</c:v>
                </c:pt>
                <c:pt idx="7283">
                  <c:v>0.53916497845562894</c:v>
                </c:pt>
                <c:pt idx="7284">
                  <c:v>0.52886333063158986</c:v>
                </c:pt>
                <c:pt idx="7285">
                  <c:v>0.51423755031837504</c:v>
                </c:pt>
                <c:pt idx="7286">
                  <c:v>0.5418491883547949</c:v>
                </c:pt>
                <c:pt idx="7287">
                  <c:v>0.46340913887324209</c:v>
                </c:pt>
                <c:pt idx="7288">
                  <c:v>0.51993747729111306</c:v>
                </c:pt>
                <c:pt idx="7289">
                  <c:v>0.56553854340722098</c:v>
                </c:pt>
                <c:pt idx="7290">
                  <c:v>0.52940451620487206</c:v>
                </c:pt>
                <c:pt idx="7291">
                  <c:v>0.43665022118961094</c:v>
                </c:pt>
                <c:pt idx="7292">
                  <c:v>0.4725642652517611</c:v>
                </c:pt>
                <c:pt idx="7293">
                  <c:v>0.51101526588620705</c:v>
                </c:pt>
                <c:pt idx="7294">
                  <c:v>0.47246733046984013</c:v>
                </c:pt>
                <c:pt idx="7295">
                  <c:v>0.50631711798317591</c:v>
                </c:pt>
                <c:pt idx="7296">
                  <c:v>0.54297552179491193</c:v>
                </c:pt>
                <c:pt idx="7297">
                  <c:v>0.51948845597107107</c:v>
                </c:pt>
                <c:pt idx="7298">
                  <c:v>0.54980950806246109</c:v>
                </c:pt>
                <c:pt idx="7299">
                  <c:v>0.53448522163075496</c:v>
                </c:pt>
                <c:pt idx="7300">
                  <c:v>0.54993488047365091</c:v>
                </c:pt>
                <c:pt idx="7301">
                  <c:v>0.58144667201693101</c:v>
                </c:pt>
                <c:pt idx="7302">
                  <c:v>0.50651845097923498</c:v>
                </c:pt>
                <c:pt idx="7303">
                  <c:v>0.50788939197034588</c:v>
                </c:pt>
                <c:pt idx="7304">
                  <c:v>0.53582066874986201</c:v>
                </c:pt>
                <c:pt idx="7305">
                  <c:v>0.51817034114955285</c:v>
                </c:pt>
                <c:pt idx="7306">
                  <c:v>0.48163737500380788</c:v>
                </c:pt>
                <c:pt idx="7307">
                  <c:v>0.51973317063253399</c:v>
                </c:pt>
                <c:pt idx="7308">
                  <c:v>0.52936133054086598</c:v>
                </c:pt>
                <c:pt idx="7309">
                  <c:v>0.53228161325075107</c:v>
                </c:pt>
                <c:pt idx="7310">
                  <c:v>0.52534692756492796</c:v>
                </c:pt>
                <c:pt idx="7311">
                  <c:v>0.5702100137489241</c:v>
                </c:pt>
                <c:pt idx="7312">
                  <c:v>0.56688678797244596</c:v>
                </c:pt>
                <c:pt idx="7313">
                  <c:v>0.49697107349974501</c:v>
                </c:pt>
                <c:pt idx="7314">
                  <c:v>0.49811843208349393</c:v>
                </c:pt>
                <c:pt idx="7315">
                  <c:v>0.48299711619859798</c:v>
                </c:pt>
                <c:pt idx="7316">
                  <c:v>0.47744956500301794</c:v>
                </c:pt>
                <c:pt idx="7317">
                  <c:v>0.52905192954228697</c:v>
                </c:pt>
                <c:pt idx="7318">
                  <c:v>0.53895191255763708</c:v>
                </c:pt>
                <c:pt idx="7319">
                  <c:v>0.53180504416409591</c:v>
                </c:pt>
                <c:pt idx="7320">
                  <c:v>0.47966618295696806</c:v>
                </c:pt>
                <c:pt idx="7321">
                  <c:v>0.49380933406927296</c:v>
                </c:pt>
                <c:pt idx="7322">
                  <c:v>0.51101325045201207</c:v>
                </c:pt>
                <c:pt idx="7323">
                  <c:v>0.50112091511439405</c:v>
                </c:pt>
                <c:pt idx="7324">
                  <c:v>0.48230870491920808</c:v>
                </c:pt>
                <c:pt idx="7325">
                  <c:v>0.51421626119702413</c:v>
                </c:pt>
                <c:pt idx="7326">
                  <c:v>0.49611350509513208</c:v>
                </c:pt>
                <c:pt idx="7327">
                  <c:v>0.52875819459509998</c:v>
                </c:pt>
                <c:pt idx="7328">
                  <c:v>0.507897792972275</c:v>
                </c:pt>
                <c:pt idx="7329">
                  <c:v>0.4916448930219981</c:v>
                </c:pt>
                <c:pt idx="7330">
                  <c:v>0.5343577524908999</c:v>
                </c:pt>
                <c:pt idx="7331">
                  <c:v>0.54568938792609989</c:v>
                </c:pt>
                <c:pt idx="7332">
                  <c:v>0.509153064018665</c:v>
                </c:pt>
                <c:pt idx="7333">
                  <c:v>0.51426212462614496</c:v>
                </c:pt>
                <c:pt idx="7334">
                  <c:v>0.50217909925141913</c:v>
                </c:pt>
                <c:pt idx="7335">
                  <c:v>0.47166634493856707</c:v>
                </c:pt>
                <c:pt idx="7336">
                  <c:v>0.46065170928283805</c:v>
                </c:pt>
                <c:pt idx="7337">
                  <c:v>0.53490270876963897</c:v>
                </c:pt>
                <c:pt idx="7338">
                  <c:v>0.52783362069733897</c:v>
                </c:pt>
                <c:pt idx="7339">
                  <c:v>0.5240208562499421</c:v>
                </c:pt>
                <c:pt idx="7340">
                  <c:v>0.54356027887584402</c:v>
                </c:pt>
                <c:pt idx="7341">
                  <c:v>0.45664721246723206</c:v>
                </c:pt>
                <c:pt idx="7342">
                  <c:v>0.54284450757326208</c:v>
                </c:pt>
                <c:pt idx="7343">
                  <c:v>0.54599160342291797</c:v>
                </c:pt>
                <c:pt idx="7344">
                  <c:v>0.54359167785180795</c:v>
                </c:pt>
                <c:pt idx="7345">
                  <c:v>0.48827836673139302</c:v>
                </c:pt>
                <c:pt idx="7346">
                  <c:v>0.5148537915430379</c:v>
                </c:pt>
                <c:pt idx="7347">
                  <c:v>0.49807507746704105</c:v>
                </c:pt>
                <c:pt idx="7348">
                  <c:v>0.53236810280204105</c:v>
                </c:pt>
                <c:pt idx="7349">
                  <c:v>0.53809637840296898</c:v>
                </c:pt>
                <c:pt idx="7350">
                  <c:v>0.56915609976737702</c:v>
                </c:pt>
                <c:pt idx="7351">
                  <c:v>0.55616557032653191</c:v>
                </c:pt>
                <c:pt idx="7352">
                  <c:v>0.52612718772599998</c:v>
                </c:pt>
                <c:pt idx="7353">
                  <c:v>0.51868898556536791</c:v>
                </c:pt>
                <c:pt idx="7354">
                  <c:v>0.5552148886871241</c:v>
                </c:pt>
                <c:pt idx="7355">
                  <c:v>0.50766399257821404</c:v>
                </c:pt>
                <c:pt idx="7356">
                  <c:v>0.49635944942636301</c:v>
                </c:pt>
                <c:pt idx="7357">
                  <c:v>0.52300700968825298</c:v>
                </c:pt>
                <c:pt idx="7358">
                  <c:v>0.53997576204687314</c:v>
                </c:pt>
                <c:pt idx="7359">
                  <c:v>0.51642635294264294</c:v>
                </c:pt>
                <c:pt idx="7360">
                  <c:v>0.54125996688470202</c:v>
                </c:pt>
                <c:pt idx="7361">
                  <c:v>0.43056184844282508</c:v>
                </c:pt>
                <c:pt idx="7362">
                  <c:v>0.54382937773496409</c:v>
                </c:pt>
                <c:pt idx="7363">
                  <c:v>0.5178608356937181</c:v>
                </c:pt>
                <c:pt idx="7364">
                  <c:v>0.50824214447810789</c:v>
                </c:pt>
                <c:pt idx="7365">
                  <c:v>0.53793022666126711</c:v>
                </c:pt>
                <c:pt idx="7366">
                  <c:v>0.48332642552626792</c:v>
                </c:pt>
                <c:pt idx="7367">
                  <c:v>0.56974216669264399</c:v>
                </c:pt>
                <c:pt idx="7368">
                  <c:v>0.49737099600025991</c:v>
                </c:pt>
                <c:pt idx="7369">
                  <c:v>0.50623188661370089</c:v>
                </c:pt>
                <c:pt idx="7370">
                  <c:v>0.48902988703911188</c:v>
                </c:pt>
                <c:pt idx="7371">
                  <c:v>0.49156965498261307</c:v>
                </c:pt>
                <c:pt idx="7372">
                  <c:v>0.51102625823348902</c:v>
                </c:pt>
                <c:pt idx="7373">
                  <c:v>0.49506952669626414</c:v>
                </c:pt>
                <c:pt idx="7374">
                  <c:v>0.508246598912103</c:v>
                </c:pt>
                <c:pt idx="7375">
                  <c:v>0.49806307806815908</c:v>
                </c:pt>
                <c:pt idx="7376">
                  <c:v>0.55810155771078807</c:v>
                </c:pt>
                <c:pt idx="7377">
                  <c:v>0.58300448779458014</c:v>
                </c:pt>
                <c:pt idx="7378">
                  <c:v>0.49830019043269991</c:v>
                </c:pt>
                <c:pt idx="7379">
                  <c:v>0.53589839712391896</c:v>
                </c:pt>
                <c:pt idx="7380">
                  <c:v>0.54149425293276998</c:v>
                </c:pt>
                <c:pt idx="7381">
                  <c:v>0.52219139139754189</c:v>
                </c:pt>
                <c:pt idx="7382">
                  <c:v>0.48006537538379301</c:v>
                </c:pt>
                <c:pt idx="7383">
                  <c:v>0.52363452937123789</c:v>
                </c:pt>
                <c:pt idx="7384">
                  <c:v>0.54193335250604813</c:v>
                </c:pt>
                <c:pt idx="7385">
                  <c:v>0.481594208058443</c:v>
                </c:pt>
                <c:pt idx="7386">
                  <c:v>0.55156190760999002</c:v>
                </c:pt>
                <c:pt idx="7387">
                  <c:v>0.5182127994883049</c:v>
                </c:pt>
                <c:pt idx="7388">
                  <c:v>0.49398974824923303</c:v>
                </c:pt>
                <c:pt idx="7389">
                  <c:v>0.53357704106564596</c:v>
                </c:pt>
                <c:pt idx="7390">
                  <c:v>0.52682568840820798</c:v>
                </c:pt>
                <c:pt idx="7391">
                  <c:v>0.53201664093802703</c:v>
                </c:pt>
                <c:pt idx="7392">
                  <c:v>0.49896029727261593</c:v>
                </c:pt>
                <c:pt idx="7393">
                  <c:v>0.48591779644084199</c:v>
                </c:pt>
                <c:pt idx="7394">
                  <c:v>0.54351092331801187</c:v>
                </c:pt>
                <c:pt idx="7395">
                  <c:v>0.49701796113681496</c:v>
                </c:pt>
                <c:pt idx="7396">
                  <c:v>0.47264396119201713</c:v>
                </c:pt>
                <c:pt idx="7397">
                  <c:v>0.53757524154667102</c:v>
                </c:pt>
                <c:pt idx="7398">
                  <c:v>0.53263400963575713</c:v>
                </c:pt>
                <c:pt idx="7399">
                  <c:v>0.51059640772093995</c:v>
                </c:pt>
                <c:pt idx="7400">
                  <c:v>0.51845823403978797</c:v>
                </c:pt>
                <c:pt idx="7401">
                  <c:v>0.46598572711241704</c:v>
                </c:pt>
                <c:pt idx="7402">
                  <c:v>0.52552677755671495</c:v>
                </c:pt>
                <c:pt idx="7403">
                  <c:v>0.53066544574974306</c:v>
                </c:pt>
                <c:pt idx="7404">
                  <c:v>0.49131336704416706</c:v>
                </c:pt>
                <c:pt idx="7405">
                  <c:v>0.52342173641028689</c:v>
                </c:pt>
                <c:pt idx="7406">
                  <c:v>0.52824488655318003</c:v>
                </c:pt>
                <c:pt idx="7407">
                  <c:v>0.56349258358892995</c:v>
                </c:pt>
                <c:pt idx="7408">
                  <c:v>0.51383321244144209</c:v>
                </c:pt>
                <c:pt idx="7409">
                  <c:v>0.56282954715944089</c:v>
                </c:pt>
                <c:pt idx="7410">
                  <c:v>0.5116357595228701</c:v>
                </c:pt>
                <c:pt idx="7411">
                  <c:v>0.55578004132312397</c:v>
                </c:pt>
                <c:pt idx="7412">
                  <c:v>0.45624586608740092</c:v>
                </c:pt>
                <c:pt idx="7413">
                  <c:v>0.50148158464044201</c:v>
                </c:pt>
                <c:pt idx="7414">
                  <c:v>0.52978926672959603</c:v>
                </c:pt>
                <c:pt idx="7415">
                  <c:v>0.493154911779908</c:v>
                </c:pt>
                <c:pt idx="7416">
                  <c:v>0.54870528486439907</c:v>
                </c:pt>
                <c:pt idx="7417">
                  <c:v>0.472540484647751</c:v>
                </c:pt>
                <c:pt idx="7418">
                  <c:v>0.51097621907149493</c:v>
                </c:pt>
                <c:pt idx="7419">
                  <c:v>0.51032144903288301</c:v>
                </c:pt>
                <c:pt idx="7420">
                  <c:v>0.53932327445398898</c:v>
                </c:pt>
                <c:pt idx="7421">
                  <c:v>0.55868690570051205</c:v>
                </c:pt>
                <c:pt idx="7422">
                  <c:v>0.51308707165628109</c:v>
                </c:pt>
                <c:pt idx="7423">
                  <c:v>0.50644929401759209</c:v>
                </c:pt>
                <c:pt idx="7424">
                  <c:v>0.53581871392800906</c:v>
                </c:pt>
                <c:pt idx="7425">
                  <c:v>0.55068928123711702</c:v>
                </c:pt>
                <c:pt idx="7426">
                  <c:v>0.50874956101943913</c:v>
                </c:pt>
                <c:pt idx="7427">
                  <c:v>0.55462060665081403</c:v>
                </c:pt>
                <c:pt idx="7428">
                  <c:v>0.51598649773098204</c:v>
                </c:pt>
                <c:pt idx="7429">
                  <c:v>0.52353239830563003</c:v>
                </c:pt>
                <c:pt idx="7430">
                  <c:v>0.53719932770041012</c:v>
                </c:pt>
                <c:pt idx="7431">
                  <c:v>0.55485086257799898</c:v>
                </c:pt>
                <c:pt idx="7432">
                  <c:v>0.48106287835275507</c:v>
                </c:pt>
                <c:pt idx="7433">
                  <c:v>0.46678765300742497</c:v>
                </c:pt>
                <c:pt idx="7434">
                  <c:v>0.5087578394061929</c:v>
                </c:pt>
                <c:pt idx="7435">
                  <c:v>0.53028931135808099</c:v>
                </c:pt>
                <c:pt idx="7436">
                  <c:v>0.51755590856261791</c:v>
                </c:pt>
                <c:pt idx="7437">
                  <c:v>0.46567163485728091</c:v>
                </c:pt>
                <c:pt idx="7438">
                  <c:v>0.51416030157215298</c:v>
                </c:pt>
                <c:pt idx="7439">
                  <c:v>0.52584110221029601</c:v>
                </c:pt>
                <c:pt idx="7440">
                  <c:v>0.55785479591899101</c:v>
                </c:pt>
                <c:pt idx="7441">
                  <c:v>0.49805961686676403</c:v>
                </c:pt>
                <c:pt idx="7442">
                  <c:v>0.50680443403353892</c:v>
                </c:pt>
                <c:pt idx="7443">
                  <c:v>0.50797913214310686</c:v>
                </c:pt>
                <c:pt idx="7444">
                  <c:v>0.506314923680936</c:v>
                </c:pt>
                <c:pt idx="7445">
                  <c:v>0.47819759927796912</c:v>
                </c:pt>
                <c:pt idx="7446">
                  <c:v>0.455606100199061</c:v>
                </c:pt>
                <c:pt idx="7447">
                  <c:v>0.49758749385405487</c:v>
                </c:pt>
                <c:pt idx="7448">
                  <c:v>0.49830230367080008</c:v>
                </c:pt>
                <c:pt idx="7449">
                  <c:v>0.49485755199741099</c:v>
                </c:pt>
                <c:pt idx="7450">
                  <c:v>0.47971716169126788</c:v>
                </c:pt>
                <c:pt idx="7451">
                  <c:v>0.46964141219303801</c:v>
                </c:pt>
                <c:pt idx="7452">
                  <c:v>0.48478195264800694</c:v>
                </c:pt>
                <c:pt idx="7453">
                  <c:v>0.50938866492335799</c:v>
                </c:pt>
                <c:pt idx="7454">
                  <c:v>0.54258143738277098</c:v>
                </c:pt>
                <c:pt idx="7455">
                  <c:v>0.54122863055382087</c:v>
                </c:pt>
                <c:pt idx="7456">
                  <c:v>0.48397778511341394</c:v>
                </c:pt>
                <c:pt idx="7457">
                  <c:v>0.52939395071278095</c:v>
                </c:pt>
                <c:pt idx="7458">
                  <c:v>0.55310273282115396</c:v>
                </c:pt>
                <c:pt idx="7459">
                  <c:v>0.48954465682965498</c:v>
                </c:pt>
                <c:pt idx="7460">
                  <c:v>0.53033400809428888</c:v>
                </c:pt>
                <c:pt idx="7461">
                  <c:v>0.60080425033670193</c:v>
                </c:pt>
                <c:pt idx="7462">
                  <c:v>0.52002634076827903</c:v>
                </c:pt>
                <c:pt idx="7463">
                  <c:v>0.53260198071800202</c:v>
                </c:pt>
                <c:pt idx="7464">
                  <c:v>0.48159561698364795</c:v>
                </c:pt>
                <c:pt idx="7465">
                  <c:v>0.49227586267204193</c:v>
                </c:pt>
                <c:pt idx="7466">
                  <c:v>0.48964993318066896</c:v>
                </c:pt>
                <c:pt idx="7467">
                  <c:v>0.52331673042881399</c:v>
                </c:pt>
                <c:pt idx="7468">
                  <c:v>0.49275982019674502</c:v>
                </c:pt>
                <c:pt idx="7469">
                  <c:v>0.51910665919146592</c:v>
                </c:pt>
                <c:pt idx="7470">
                  <c:v>0.48141322682322796</c:v>
                </c:pt>
                <c:pt idx="7471">
                  <c:v>0.48969358287146991</c:v>
                </c:pt>
                <c:pt idx="7472">
                  <c:v>0.48432894574442809</c:v>
                </c:pt>
                <c:pt idx="7473">
                  <c:v>0.55642572131326395</c:v>
                </c:pt>
                <c:pt idx="7474">
                  <c:v>0.49271070373701498</c:v>
                </c:pt>
                <c:pt idx="7475">
                  <c:v>0.51367212772006299</c:v>
                </c:pt>
                <c:pt idx="7476">
                  <c:v>0.53175489769889794</c:v>
                </c:pt>
                <c:pt idx="7477">
                  <c:v>0.51359694112987708</c:v>
                </c:pt>
                <c:pt idx="7478">
                  <c:v>0.47394720891387199</c:v>
                </c:pt>
                <c:pt idx="7479">
                  <c:v>0.49186874628933897</c:v>
                </c:pt>
                <c:pt idx="7480">
                  <c:v>0.56408778168723606</c:v>
                </c:pt>
                <c:pt idx="7481">
                  <c:v>0.496102928591029</c:v>
                </c:pt>
                <c:pt idx="7482">
                  <c:v>0.51721718972852804</c:v>
                </c:pt>
                <c:pt idx="7483">
                  <c:v>0.51593802088783913</c:v>
                </c:pt>
                <c:pt idx="7484">
                  <c:v>0.53813056947224402</c:v>
                </c:pt>
                <c:pt idx="7485">
                  <c:v>0.55443496869201203</c:v>
                </c:pt>
                <c:pt idx="7486">
                  <c:v>0.51699631464267404</c:v>
                </c:pt>
                <c:pt idx="7487">
                  <c:v>0.54245901150652198</c:v>
                </c:pt>
                <c:pt idx="7488">
                  <c:v>0.53402639085047787</c:v>
                </c:pt>
                <c:pt idx="7489">
                  <c:v>0.5065250669995901</c:v>
                </c:pt>
                <c:pt idx="7490">
                  <c:v>0.42907827328774395</c:v>
                </c:pt>
                <c:pt idx="7491">
                  <c:v>0.49683088232252703</c:v>
                </c:pt>
                <c:pt idx="7492">
                  <c:v>0.54079065885897792</c:v>
                </c:pt>
                <c:pt idx="7493">
                  <c:v>0.533129311463027</c:v>
                </c:pt>
                <c:pt idx="7494">
                  <c:v>0.49142701855677995</c:v>
                </c:pt>
                <c:pt idx="7495">
                  <c:v>0.52148679177510504</c:v>
                </c:pt>
                <c:pt idx="7496">
                  <c:v>0.50591402848319789</c:v>
                </c:pt>
                <c:pt idx="7497">
                  <c:v>0.56706279162327111</c:v>
                </c:pt>
                <c:pt idx="7498">
                  <c:v>0.53393267711200199</c:v>
                </c:pt>
                <c:pt idx="7499">
                  <c:v>0.47903813099994896</c:v>
                </c:pt>
                <c:pt idx="7500">
                  <c:v>0.49411214793398206</c:v>
                </c:pt>
                <c:pt idx="7501">
                  <c:v>0.51039292440850303</c:v>
                </c:pt>
                <c:pt idx="7502">
                  <c:v>0.53457720814986587</c:v>
                </c:pt>
                <c:pt idx="7503">
                  <c:v>0.56421157727165305</c:v>
                </c:pt>
                <c:pt idx="7504">
                  <c:v>0.55828939548518508</c:v>
                </c:pt>
                <c:pt idx="7505">
                  <c:v>0.50134374175921514</c:v>
                </c:pt>
                <c:pt idx="7506">
                  <c:v>0.56255795636735895</c:v>
                </c:pt>
                <c:pt idx="7507">
                  <c:v>0.50750911103741203</c:v>
                </c:pt>
                <c:pt idx="7508">
                  <c:v>0.50457662657588398</c:v>
                </c:pt>
                <c:pt idx="7509">
                  <c:v>0.52095145878886395</c:v>
                </c:pt>
                <c:pt idx="7510">
                  <c:v>0.4571112211146281</c:v>
                </c:pt>
                <c:pt idx="7511">
                  <c:v>0.49624322387417807</c:v>
                </c:pt>
                <c:pt idx="7512">
                  <c:v>0.50986309081721004</c:v>
                </c:pt>
                <c:pt idx="7513">
                  <c:v>0.53559830597236202</c:v>
                </c:pt>
                <c:pt idx="7514">
                  <c:v>0.524888564247871</c:v>
                </c:pt>
                <c:pt idx="7515">
                  <c:v>0.50574076320698691</c:v>
                </c:pt>
                <c:pt idx="7516">
                  <c:v>0.51861994333318606</c:v>
                </c:pt>
                <c:pt idx="7517">
                  <c:v>0.51658173831367005</c:v>
                </c:pt>
                <c:pt idx="7518">
                  <c:v>0.52082951807108702</c:v>
                </c:pt>
                <c:pt idx="7519">
                  <c:v>0.51008230807478594</c:v>
                </c:pt>
                <c:pt idx="7520">
                  <c:v>0.55428350363421108</c:v>
                </c:pt>
                <c:pt idx="7521">
                  <c:v>0.49092130950154</c:v>
                </c:pt>
                <c:pt idx="7522">
                  <c:v>0.5181092634486939</c:v>
                </c:pt>
                <c:pt idx="7523">
                  <c:v>0.551714048704121</c:v>
                </c:pt>
                <c:pt idx="7524">
                  <c:v>0.49721227595909601</c:v>
                </c:pt>
                <c:pt idx="7525">
                  <c:v>0.55042379651536189</c:v>
                </c:pt>
                <c:pt idx="7526">
                  <c:v>0.44557385388571114</c:v>
                </c:pt>
                <c:pt idx="7527">
                  <c:v>0.49300148419748813</c:v>
                </c:pt>
                <c:pt idx="7528">
                  <c:v>0.51989560581781502</c:v>
                </c:pt>
                <c:pt idx="7529">
                  <c:v>0.46970577306343597</c:v>
                </c:pt>
                <c:pt idx="7530">
                  <c:v>0.52980023901513407</c:v>
                </c:pt>
                <c:pt idx="7531">
                  <c:v>0.49962752541816602</c:v>
                </c:pt>
                <c:pt idx="7532">
                  <c:v>0.51488457239040109</c:v>
                </c:pt>
                <c:pt idx="7533">
                  <c:v>0.52602848746451103</c:v>
                </c:pt>
                <c:pt idx="7534">
                  <c:v>0.52950019344108001</c:v>
                </c:pt>
                <c:pt idx="7535">
                  <c:v>0.47248912427591605</c:v>
                </c:pt>
                <c:pt idx="7536">
                  <c:v>0.50945265400416007</c:v>
                </c:pt>
                <c:pt idx="7537">
                  <c:v>0.52380395102206201</c:v>
                </c:pt>
                <c:pt idx="7538">
                  <c:v>0.51880506140332294</c:v>
                </c:pt>
                <c:pt idx="7539">
                  <c:v>0.55884087836676888</c:v>
                </c:pt>
                <c:pt idx="7540">
                  <c:v>0.50295687119299493</c:v>
                </c:pt>
                <c:pt idx="7541">
                  <c:v>0.55523360626580798</c:v>
                </c:pt>
                <c:pt idx="7542">
                  <c:v>0.57694421485478109</c:v>
                </c:pt>
                <c:pt idx="7543">
                  <c:v>0.47313396076867609</c:v>
                </c:pt>
                <c:pt idx="7544">
                  <c:v>0.56273505642613897</c:v>
                </c:pt>
                <c:pt idx="7545">
                  <c:v>0.50418225862739297</c:v>
                </c:pt>
                <c:pt idx="7546">
                  <c:v>0.49492771465517993</c:v>
                </c:pt>
                <c:pt idx="7547">
                  <c:v>0.558544474946297</c:v>
                </c:pt>
                <c:pt idx="7548">
                  <c:v>0.48719911153957085</c:v>
                </c:pt>
                <c:pt idx="7549">
                  <c:v>0.54964568423251803</c:v>
                </c:pt>
                <c:pt idx="7550">
                  <c:v>0.52081168169549297</c:v>
                </c:pt>
                <c:pt idx="7551">
                  <c:v>0.48667930902567691</c:v>
                </c:pt>
                <c:pt idx="7552">
                  <c:v>0.48812734424354209</c:v>
                </c:pt>
                <c:pt idx="7553">
                  <c:v>0.56678562774525187</c:v>
                </c:pt>
                <c:pt idx="7554">
                  <c:v>0.51658585733042606</c:v>
                </c:pt>
                <c:pt idx="7555">
                  <c:v>0.47794477766959298</c:v>
                </c:pt>
                <c:pt idx="7556">
                  <c:v>0.52386393740863313</c:v>
                </c:pt>
                <c:pt idx="7557">
                  <c:v>0.47215646768559005</c:v>
                </c:pt>
                <c:pt idx="7558">
                  <c:v>0.49548238064715988</c:v>
                </c:pt>
                <c:pt idx="7559">
                  <c:v>0.52122055904070708</c:v>
                </c:pt>
                <c:pt idx="7560">
                  <c:v>0.49930555458415105</c:v>
                </c:pt>
                <c:pt idx="7561">
                  <c:v>0.49943887473701687</c:v>
                </c:pt>
                <c:pt idx="7562">
                  <c:v>0.53154606101334101</c:v>
                </c:pt>
                <c:pt idx="7563">
                  <c:v>0.50580370181330603</c:v>
                </c:pt>
                <c:pt idx="7564">
                  <c:v>0.4858536521672131</c:v>
                </c:pt>
                <c:pt idx="7565">
                  <c:v>0.49494995184507606</c:v>
                </c:pt>
                <c:pt idx="7566">
                  <c:v>0.53290557999779598</c:v>
                </c:pt>
                <c:pt idx="7567">
                  <c:v>0.51137055298799394</c:v>
                </c:pt>
                <c:pt idx="7568">
                  <c:v>0.4899149534958841</c:v>
                </c:pt>
                <c:pt idx="7569">
                  <c:v>0.50245062744114799</c:v>
                </c:pt>
                <c:pt idx="7570">
                  <c:v>0.516736433046737</c:v>
                </c:pt>
                <c:pt idx="7571">
                  <c:v>0.50589299944327293</c:v>
                </c:pt>
                <c:pt idx="7572">
                  <c:v>0.51630509554607484</c:v>
                </c:pt>
                <c:pt idx="7573">
                  <c:v>0.50952720124479511</c:v>
                </c:pt>
                <c:pt idx="7574">
                  <c:v>0.53421446906919889</c:v>
                </c:pt>
                <c:pt idx="7575">
                  <c:v>0.52982792856270999</c:v>
                </c:pt>
                <c:pt idx="7576">
                  <c:v>0.51192408803338907</c:v>
                </c:pt>
                <c:pt idx="7577">
                  <c:v>0.51796474151527006</c:v>
                </c:pt>
                <c:pt idx="7578">
                  <c:v>0.49449235866554908</c:v>
                </c:pt>
                <c:pt idx="7579">
                  <c:v>0.58177986535946002</c:v>
                </c:pt>
                <c:pt idx="7580">
                  <c:v>0.5462082961002781</c:v>
                </c:pt>
                <c:pt idx="7581">
                  <c:v>0.54771987234921893</c:v>
                </c:pt>
                <c:pt idx="7582">
                  <c:v>0.50507509195163691</c:v>
                </c:pt>
                <c:pt idx="7583">
                  <c:v>0.511439467933684</c:v>
                </c:pt>
                <c:pt idx="7584">
                  <c:v>0.51242472700870101</c:v>
                </c:pt>
                <c:pt idx="7585">
                  <c:v>0.52934375371966091</c:v>
                </c:pt>
                <c:pt idx="7586">
                  <c:v>0.51890056346675006</c:v>
                </c:pt>
                <c:pt idx="7587">
                  <c:v>0.56351998599603592</c:v>
                </c:pt>
                <c:pt idx="7588">
                  <c:v>0.50361324091480186</c:v>
                </c:pt>
                <c:pt idx="7589">
                  <c:v>0.52945393135880991</c:v>
                </c:pt>
                <c:pt idx="7590">
                  <c:v>0.53955572206892799</c:v>
                </c:pt>
                <c:pt idx="7591">
                  <c:v>0.44948770067922594</c:v>
                </c:pt>
                <c:pt idx="7592">
                  <c:v>0.4550430287955689</c:v>
                </c:pt>
                <c:pt idx="7593">
                  <c:v>0.47677532187074811</c:v>
                </c:pt>
                <c:pt idx="7594">
                  <c:v>0.48410212696788013</c:v>
                </c:pt>
                <c:pt idx="7595">
                  <c:v>0.502556638382327</c:v>
                </c:pt>
                <c:pt idx="7596">
                  <c:v>0.49204894261879095</c:v>
                </c:pt>
                <c:pt idx="7597">
                  <c:v>0.53495507709003109</c:v>
                </c:pt>
                <c:pt idx="7598">
                  <c:v>0.4443724488228179</c:v>
                </c:pt>
                <c:pt idx="7599">
                  <c:v>0.49983276410828303</c:v>
                </c:pt>
                <c:pt idx="7600">
                  <c:v>0.56114033229819704</c:v>
                </c:pt>
                <c:pt idx="7601">
                  <c:v>0.54506245918520602</c:v>
                </c:pt>
                <c:pt idx="7602">
                  <c:v>0.54854068086382302</c:v>
                </c:pt>
                <c:pt idx="7603">
                  <c:v>0.50430591035000405</c:v>
                </c:pt>
                <c:pt idx="7604">
                  <c:v>0.50450704151737702</c:v>
                </c:pt>
                <c:pt idx="7605">
                  <c:v>0.55137807247329496</c:v>
                </c:pt>
                <c:pt idx="7606">
                  <c:v>0.5045949739367841</c:v>
                </c:pt>
                <c:pt idx="7607">
                  <c:v>0.50489554911239287</c:v>
                </c:pt>
                <c:pt idx="7608">
                  <c:v>0.52681674563985892</c:v>
                </c:pt>
                <c:pt idx="7609">
                  <c:v>0.50848267124464708</c:v>
                </c:pt>
                <c:pt idx="7610">
                  <c:v>0.49338815298260097</c:v>
                </c:pt>
                <c:pt idx="7611">
                  <c:v>0.47165275268529694</c:v>
                </c:pt>
                <c:pt idx="7612">
                  <c:v>0.53586794442984498</c:v>
                </c:pt>
                <c:pt idx="7613">
                  <c:v>0.46138042030974902</c:v>
                </c:pt>
                <c:pt idx="7614">
                  <c:v>0.53627090865569105</c:v>
                </c:pt>
                <c:pt idx="7615">
                  <c:v>0.549172078169748</c:v>
                </c:pt>
                <c:pt idx="7616">
                  <c:v>0.52428162061745098</c:v>
                </c:pt>
                <c:pt idx="7617">
                  <c:v>0.4935061561256141</c:v>
                </c:pt>
                <c:pt idx="7618">
                  <c:v>0.47964757502114508</c:v>
                </c:pt>
                <c:pt idx="7619">
                  <c:v>0.5602106998450529</c:v>
                </c:pt>
                <c:pt idx="7620">
                  <c:v>0.50709575103322413</c:v>
                </c:pt>
                <c:pt idx="7621">
                  <c:v>0.50947338631861094</c:v>
                </c:pt>
                <c:pt idx="7622">
                  <c:v>0.54120695983174605</c:v>
                </c:pt>
                <c:pt idx="7623">
                  <c:v>0.50859719995255004</c:v>
                </c:pt>
                <c:pt idx="7624">
                  <c:v>0.48206866315402008</c:v>
                </c:pt>
                <c:pt idx="7625">
                  <c:v>0.52836938511952503</c:v>
                </c:pt>
                <c:pt idx="7626">
                  <c:v>0.52496952039326494</c:v>
                </c:pt>
                <c:pt idx="7627">
                  <c:v>0.50747297601588193</c:v>
                </c:pt>
                <c:pt idx="7628">
                  <c:v>0.49787686572440004</c:v>
                </c:pt>
                <c:pt idx="7629">
                  <c:v>0.52581173579853313</c:v>
                </c:pt>
                <c:pt idx="7630">
                  <c:v>0.4856232349335371</c:v>
                </c:pt>
                <c:pt idx="7631">
                  <c:v>0.45737039471551499</c:v>
                </c:pt>
                <c:pt idx="7632">
                  <c:v>0.57251229853876207</c:v>
                </c:pt>
                <c:pt idx="7633">
                  <c:v>0.48459484983997003</c:v>
                </c:pt>
                <c:pt idx="7634">
                  <c:v>0.50304514528149302</c:v>
                </c:pt>
                <c:pt idx="7635">
                  <c:v>0.58821044663412791</c:v>
                </c:pt>
                <c:pt idx="7636">
                  <c:v>0.49952264998779705</c:v>
                </c:pt>
                <c:pt idx="7637">
                  <c:v>0.58106230832586714</c:v>
                </c:pt>
                <c:pt idx="7638">
                  <c:v>0.48867992797271997</c:v>
                </c:pt>
                <c:pt idx="7639">
                  <c:v>0.47283488708339705</c:v>
                </c:pt>
                <c:pt idx="7640">
                  <c:v>0.4987338669598631</c:v>
                </c:pt>
                <c:pt idx="7641">
                  <c:v>0.51311700306134589</c:v>
                </c:pt>
                <c:pt idx="7642">
                  <c:v>0.56869339824604193</c:v>
                </c:pt>
                <c:pt idx="7643">
                  <c:v>0.53882182559554592</c:v>
                </c:pt>
                <c:pt idx="7644">
                  <c:v>0.55283707578725694</c:v>
                </c:pt>
                <c:pt idx="7645">
                  <c:v>0.50448756185597587</c:v>
                </c:pt>
                <c:pt idx="7646">
                  <c:v>0.50712496868450485</c:v>
                </c:pt>
                <c:pt idx="7647">
                  <c:v>0.57355641503550214</c:v>
                </c:pt>
                <c:pt idx="7648">
                  <c:v>0.50296880927464604</c:v>
                </c:pt>
                <c:pt idx="7649">
                  <c:v>0.5432474979578551</c:v>
                </c:pt>
                <c:pt idx="7650">
                  <c:v>0.54521542748211305</c:v>
                </c:pt>
                <c:pt idx="7651">
                  <c:v>0.50798433436607404</c:v>
                </c:pt>
                <c:pt idx="7652">
                  <c:v>0.50908275769464195</c:v>
                </c:pt>
                <c:pt idx="7653">
                  <c:v>0.51165660796659496</c:v>
                </c:pt>
                <c:pt idx="7654">
                  <c:v>0.493826910573675</c:v>
                </c:pt>
                <c:pt idx="7655">
                  <c:v>0.56900932337653709</c:v>
                </c:pt>
                <c:pt idx="7656">
                  <c:v>0.45938004436629698</c:v>
                </c:pt>
                <c:pt idx="7657">
                  <c:v>0.53519282996061512</c:v>
                </c:pt>
                <c:pt idx="7658">
                  <c:v>0.45992639769921595</c:v>
                </c:pt>
                <c:pt idx="7659">
                  <c:v>0.49607130557227297</c:v>
                </c:pt>
                <c:pt idx="7660">
                  <c:v>0.44242284289705003</c:v>
                </c:pt>
                <c:pt idx="7661">
                  <c:v>0.50972421141969204</c:v>
                </c:pt>
                <c:pt idx="7662">
                  <c:v>0.549175708199654</c:v>
                </c:pt>
                <c:pt idx="7663">
                  <c:v>0.51423008779036194</c:v>
                </c:pt>
                <c:pt idx="7664">
                  <c:v>0.49617225940395504</c:v>
                </c:pt>
                <c:pt idx="7665">
                  <c:v>0.4468031999132791</c:v>
                </c:pt>
                <c:pt idx="7666">
                  <c:v>0.48828609943172985</c:v>
                </c:pt>
                <c:pt idx="7667">
                  <c:v>0.49700604751722199</c:v>
                </c:pt>
                <c:pt idx="7668">
                  <c:v>0.5017404331676979</c:v>
                </c:pt>
                <c:pt idx="7669">
                  <c:v>0.45244486271496998</c:v>
                </c:pt>
                <c:pt idx="7670">
                  <c:v>0.47163069838447003</c:v>
                </c:pt>
                <c:pt idx="7671">
                  <c:v>0.51619019291930313</c:v>
                </c:pt>
                <c:pt idx="7672">
                  <c:v>0.53963605335920095</c:v>
                </c:pt>
                <c:pt idx="7673">
                  <c:v>0.51228980003609303</c:v>
                </c:pt>
                <c:pt idx="7674">
                  <c:v>0.53131365796236807</c:v>
                </c:pt>
                <c:pt idx="7675">
                  <c:v>0.48271110331312794</c:v>
                </c:pt>
                <c:pt idx="7676">
                  <c:v>0.52365121980502305</c:v>
                </c:pt>
                <c:pt idx="7677">
                  <c:v>0.57827298444497699</c:v>
                </c:pt>
                <c:pt idx="7678">
                  <c:v>0.50812834312730903</c:v>
                </c:pt>
                <c:pt idx="7679">
                  <c:v>0.50771064208182792</c:v>
                </c:pt>
                <c:pt idx="7680">
                  <c:v>0.50503288181806005</c:v>
                </c:pt>
                <c:pt idx="7681">
                  <c:v>0.52319531509859507</c:v>
                </c:pt>
                <c:pt idx="7682">
                  <c:v>0.49538901239043698</c:v>
                </c:pt>
                <c:pt idx="7683">
                  <c:v>0.52428325076234294</c:v>
                </c:pt>
                <c:pt idx="7684">
                  <c:v>0.54002657286358891</c:v>
                </c:pt>
                <c:pt idx="7685">
                  <c:v>0.53460597416070388</c:v>
                </c:pt>
                <c:pt idx="7686">
                  <c:v>0.47951654773369212</c:v>
                </c:pt>
                <c:pt idx="7687">
                  <c:v>0.52624265502426892</c:v>
                </c:pt>
                <c:pt idx="7688">
                  <c:v>0.53757614270269494</c:v>
                </c:pt>
                <c:pt idx="7689">
                  <c:v>0.56268495481923697</c:v>
                </c:pt>
                <c:pt idx="7690">
                  <c:v>0.48409540050085587</c:v>
                </c:pt>
                <c:pt idx="7691">
                  <c:v>0.57317536900066313</c:v>
                </c:pt>
                <c:pt idx="7692">
                  <c:v>0.48540176656644907</c:v>
                </c:pt>
                <c:pt idx="7693">
                  <c:v>0.52569144137829205</c:v>
                </c:pt>
                <c:pt idx="7694">
                  <c:v>0.53651326357300411</c:v>
                </c:pt>
                <c:pt idx="7695">
                  <c:v>0.55474298597973293</c:v>
                </c:pt>
                <c:pt idx="7696">
                  <c:v>0.51440086934892293</c:v>
                </c:pt>
                <c:pt idx="7697">
                  <c:v>0.5288902291376929</c:v>
                </c:pt>
                <c:pt idx="7698">
                  <c:v>0.52499903930076297</c:v>
                </c:pt>
                <c:pt idx="7699">
                  <c:v>0.52440624242226996</c:v>
                </c:pt>
                <c:pt idx="7700">
                  <c:v>0.43989797627315896</c:v>
                </c:pt>
                <c:pt idx="7701">
                  <c:v>0.52480099983625395</c:v>
                </c:pt>
                <c:pt idx="7702">
                  <c:v>0.51596590106792195</c:v>
                </c:pt>
                <c:pt idx="7703">
                  <c:v>0.51623169448949291</c:v>
                </c:pt>
                <c:pt idx="7704">
                  <c:v>0.545188536378726</c:v>
                </c:pt>
                <c:pt idx="7705">
                  <c:v>0.48784440822779396</c:v>
                </c:pt>
                <c:pt idx="7706">
                  <c:v>0.55854859866332607</c:v>
                </c:pt>
                <c:pt idx="7707">
                  <c:v>0.54380618391672297</c:v>
                </c:pt>
                <c:pt idx="7708">
                  <c:v>0.52726389573433108</c:v>
                </c:pt>
                <c:pt idx="7709">
                  <c:v>0.49494080128727713</c:v>
                </c:pt>
                <c:pt idx="7710">
                  <c:v>0.50145761669908295</c:v>
                </c:pt>
                <c:pt idx="7711">
                  <c:v>0.48496812718840399</c:v>
                </c:pt>
                <c:pt idx="7712">
                  <c:v>0.47427666677222502</c:v>
                </c:pt>
                <c:pt idx="7713">
                  <c:v>0.47090785079910802</c:v>
                </c:pt>
                <c:pt idx="7714">
                  <c:v>0.49615386257966299</c:v>
                </c:pt>
                <c:pt idx="7715">
                  <c:v>0.47161598532378002</c:v>
                </c:pt>
                <c:pt idx="7716">
                  <c:v>0.52040611946742599</c:v>
                </c:pt>
                <c:pt idx="7717">
                  <c:v>0.46502693613145407</c:v>
                </c:pt>
                <c:pt idx="7718">
                  <c:v>0.54464399299718413</c:v>
                </c:pt>
                <c:pt idx="7719">
                  <c:v>0.54556536360784091</c:v>
                </c:pt>
                <c:pt idx="7720">
                  <c:v>0.54394404834781296</c:v>
                </c:pt>
                <c:pt idx="7721">
                  <c:v>0.53304228400803289</c:v>
                </c:pt>
                <c:pt idx="7722">
                  <c:v>0.51627226509638391</c:v>
                </c:pt>
                <c:pt idx="7723">
                  <c:v>0.541341579862335</c:v>
                </c:pt>
                <c:pt idx="7724">
                  <c:v>0.55348134375278402</c:v>
                </c:pt>
                <c:pt idx="7725">
                  <c:v>0.54513825760916002</c:v>
                </c:pt>
                <c:pt idx="7726">
                  <c:v>0.54335704592629996</c:v>
                </c:pt>
                <c:pt idx="7727">
                  <c:v>0.53485399686151902</c:v>
                </c:pt>
                <c:pt idx="7728">
                  <c:v>0.52293898080563406</c:v>
                </c:pt>
                <c:pt idx="7729">
                  <c:v>0.50986976533866002</c:v>
                </c:pt>
                <c:pt idx="7730">
                  <c:v>0.49966017623926895</c:v>
                </c:pt>
                <c:pt idx="7731">
                  <c:v>0.50783377278480812</c:v>
                </c:pt>
                <c:pt idx="7732">
                  <c:v>0.54073320539089509</c:v>
                </c:pt>
                <c:pt idx="7733">
                  <c:v>0.54719701594370607</c:v>
                </c:pt>
                <c:pt idx="7734">
                  <c:v>0.49223149823513801</c:v>
                </c:pt>
                <c:pt idx="7735">
                  <c:v>0.54707180489901208</c:v>
                </c:pt>
                <c:pt idx="7736">
                  <c:v>0.46837228269715203</c:v>
                </c:pt>
                <c:pt idx="7737">
                  <c:v>0.50400093017719705</c:v>
                </c:pt>
                <c:pt idx="7738">
                  <c:v>0.52490523071940109</c:v>
                </c:pt>
                <c:pt idx="7739">
                  <c:v>0.4687322442841001</c:v>
                </c:pt>
                <c:pt idx="7740">
                  <c:v>0.49850620748801999</c:v>
                </c:pt>
                <c:pt idx="7741">
                  <c:v>0.53476313834579092</c:v>
                </c:pt>
                <c:pt idx="7742">
                  <c:v>0.50941731751985098</c:v>
                </c:pt>
                <c:pt idx="7743">
                  <c:v>0.51997240240805709</c:v>
                </c:pt>
                <c:pt idx="7744">
                  <c:v>0.48159443785872591</c:v>
                </c:pt>
                <c:pt idx="7745">
                  <c:v>0.49904317152547395</c:v>
                </c:pt>
                <c:pt idx="7746">
                  <c:v>0.45757101790824506</c:v>
                </c:pt>
                <c:pt idx="7747">
                  <c:v>0.4885941720994641</c:v>
                </c:pt>
                <c:pt idx="7748">
                  <c:v>0.53226334767187888</c:v>
                </c:pt>
                <c:pt idx="7749">
                  <c:v>0.58890180735636299</c:v>
                </c:pt>
                <c:pt idx="7750">
                  <c:v>0.47977851872678801</c:v>
                </c:pt>
                <c:pt idx="7751">
                  <c:v>0.51021137538566808</c:v>
                </c:pt>
                <c:pt idx="7752">
                  <c:v>0.48514900362371494</c:v>
                </c:pt>
                <c:pt idx="7753">
                  <c:v>0.53374697980316388</c:v>
                </c:pt>
                <c:pt idx="7754">
                  <c:v>0.552977402153917</c:v>
                </c:pt>
                <c:pt idx="7755">
                  <c:v>0.57485960352146503</c:v>
                </c:pt>
                <c:pt idx="7756">
                  <c:v>0.5637912201810561</c:v>
                </c:pt>
                <c:pt idx="7757">
                  <c:v>0.50095454484638402</c:v>
                </c:pt>
                <c:pt idx="7758">
                  <c:v>0.52483180635853599</c:v>
                </c:pt>
                <c:pt idx="7759">
                  <c:v>0.53337981196024487</c:v>
                </c:pt>
                <c:pt idx="7760">
                  <c:v>0.58233955672059001</c:v>
                </c:pt>
                <c:pt idx="7761">
                  <c:v>0.50040850593781006</c:v>
                </c:pt>
                <c:pt idx="7762">
                  <c:v>0.54493530082172392</c:v>
                </c:pt>
                <c:pt idx="7763">
                  <c:v>0.47600951194601993</c:v>
                </c:pt>
                <c:pt idx="7764">
                  <c:v>0.49888495666282096</c:v>
                </c:pt>
                <c:pt idx="7765">
                  <c:v>0.50304666911517104</c:v>
                </c:pt>
                <c:pt idx="7766">
                  <c:v>0.51628551964277802</c:v>
                </c:pt>
                <c:pt idx="7767">
                  <c:v>0.53359390611631885</c:v>
                </c:pt>
                <c:pt idx="7768">
                  <c:v>0.527862826126833</c:v>
                </c:pt>
                <c:pt idx="7769">
                  <c:v>0.49904323732479905</c:v>
                </c:pt>
                <c:pt idx="7770">
                  <c:v>0.50872564461861713</c:v>
                </c:pt>
                <c:pt idx="7771">
                  <c:v>0.50563867424940101</c:v>
                </c:pt>
                <c:pt idx="7772">
                  <c:v>0.47169120803186493</c:v>
                </c:pt>
                <c:pt idx="7773">
                  <c:v>0.48686662014071813</c:v>
                </c:pt>
                <c:pt idx="7774">
                  <c:v>0.529248336009705</c:v>
                </c:pt>
                <c:pt idx="7775">
                  <c:v>0.49464676282187903</c:v>
                </c:pt>
                <c:pt idx="7776">
                  <c:v>0.49126979565097695</c:v>
                </c:pt>
                <c:pt idx="7777">
                  <c:v>0.53377206215372008</c:v>
                </c:pt>
                <c:pt idx="7778">
                  <c:v>0.52949653748044201</c:v>
                </c:pt>
                <c:pt idx="7779">
                  <c:v>0.50745763282474698</c:v>
                </c:pt>
                <c:pt idx="7780">
                  <c:v>0.53320267492651796</c:v>
                </c:pt>
                <c:pt idx="7781">
                  <c:v>0.50857439660134707</c:v>
                </c:pt>
                <c:pt idx="7782">
                  <c:v>0.52961659938649497</c:v>
                </c:pt>
                <c:pt idx="7783">
                  <c:v>0.50727743115386004</c:v>
                </c:pt>
                <c:pt idx="7784">
                  <c:v>0.463499346753526</c:v>
                </c:pt>
                <c:pt idx="7785">
                  <c:v>0.51542443661247406</c:v>
                </c:pt>
                <c:pt idx="7786">
                  <c:v>0.5325689646346029</c:v>
                </c:pt>
                <c:pt idx="7787">
                  <c:v>0.53190645806468595</c:v>
                </c:pt>
                <c:pt idx="7788">
                  <c:v>0.4915046752046629</c:v>
                </c:pt>
                <c:pt idx="7789">
                  <c:v>0.50010870457145395</c:v>
                </c:pt>
                <c:pt idx="7790">
                  <c:v>0.49040377569020011</c:v>
                </c:pt>
                <c:pt idx="7791">
                  <c:v>0.51128457057556898</c:v>
                </c:pt>
                <c:pt idx="7792">
                  <c:v>0.5126478032214381</c:v>
                </c:pt>
                <c:pt idx="7793">
                  <c:v>0.51562745227315987</c:v>
                </c:pt>
                <c:pt idx="7794">
                  <c:v>0.524413974133486</c:v>
                </c:pt>
                <c:pt idx="7795">
                  <c:v>0.50791385528945499</c:v>
                </c:pt>
                <c:pt idx="7796">
                  <c:v>0.49406607357802801</c:v>
                </c:pt>
                <c:pt idx="7797">
                  <c:v>0.56048459112242199</c:v>
                </c:pt>
                <c:pt idx="7798">
                  <c:v>0.47571329872809009</c:v>
                </c:pt>
                <c:pt idx="7799">
                  <c:v>0.51065323464822998</c:v>
                </c:pt>
                <c:pt idx="7800">
                  <c:v>0.55224531940467292</c:v>
                </c:pt>
                <c:pt idx="7801">
                  <c:v>0.50094112381324507</c:v>
                </c:pt>
                <c:pt idx="7802">
                  <c:v>0.47971977636986196</c:v>
                </c:pt>
                <c:pt idx="7803">
                  <c:v>0.52154226791033398</c:v>
                </c:pt>
                <c:pt idx="7804">
                  <c:v>0.530732140973876</c:v>
                </c:pt>
                <c:pt idx="7805">
                  <c:v>0.56430113774795909</c:v>
                </c:pt>
                <c:pt idx="7806">
                  <c:v>0.5179728014302869</c:v>
                </c:pt>
                <c:pt idx="7807">
                  <c:v>0.50037888986842194</c:v>
                </c:pt>
                <c:pt idx="7808">
                  <c:v>0.41633935287180801</c:v>
                </c:pt>
                <c:pt idx="7809">
                  <c:v>0.52381864991006699</c:v>
                </c:pt>
                <c:pt idx="7810">
                  <c:v>0.5270011907812</c:v>
                </c:pt>
                <c:pt idx="7811">
                  <c:v>0.56706614511518894</c:v>
                </c:pt>
                <c:pt idx="7812">
                  <c:v>0.51801559953707599</c:v>
                </c:pt>
                <c:pt idx="7813">
                  <c:v>0.49861218270460705</c:v>
                </c:pt>
                <c:pt idx="7814">
                  <c:v>0.52684608336470506</c:v>
                </c:pt>
                <c:pt idx="7815">
                  <c:v>0.47221241456448904</c:v>
                </c:pt>
                <c:pt idx="7816">
                  <c:v>0.52455282296756289</c:v>
                </c:pt>
                <c:pt idx="7817">
                  <c:v>0.48996044237744896</c:v>
                </c:pt>
                <c:pt idx="7818">
                  <c:v>0.52325909739573506</c:v>
                </c:pt>
                <c:pt idx="7819">
                  <c:v>0.47929220770884695</c:v>
                </c:pt>
                <c:pt idx="7820">
                  <c:v>0.53556485074947391</c:v>
                </c:pt>
                <c:pt idx="7821">
                  <c:v>0.5508629295540729</c:v>
                </c:pt>
                <c:pt idx="7822">
                  <c:v>0.51111187474030795</c:v>
                </c:pt>
                <c:pt idx="7823">
                  <c:v>0.501382843215328</c:v>
                </c:pt>
                <c:pt idx="7824">
                  <c:v>0.52643927059906304</c:v>
                </c:pt>
                <c:pt idx="7825">
                  <c:v>0.54591590046219485</c:v>
                </c:pt>
                <c:pt idx="7826">
                  <c:v>0.53159880532363812</c:v>
                </c:pt>
                <c:pt idx="7827">
                  <c:v>0.55852104320011497</c:v>
                </c:pt>
                <c:pt idx="7828">
                  <c:v>0.49345426219769195</c:v>
                </c:pt>
                <c:pt idx="7829">
                  <c:v>0.544934676131687</c:v>
                </c:pt>
                <c:pt idx="7830">
                  <c:v>0.50280306032360889</c:v>
                </c:pt>
                <c:pt idx="7831">
                  <c:v>0.50942560328993303</c:v>
                </c:pt>
                <c:pt idx="7832">
                  <c:v>0.49416570153496198</c:v>
                </c:pt>
                <c:pt idx="7833">
                  <c:v>0.56212264244509003</c:v>
                </c:pt>
                <c:pt idx="7834">
                  <c:v>0.49733462870320699</c:v>
                </c:pt>
                <c:pt idx="7835">
                  <c:v>0.53881432469542789</c:v>
                </c:pt>
                <c:pt idx="7836">
                  <c:v>0.56416619819012692</c:v>
                </c:pt>
                <c:pt idx="7837">
                  <c:v>0.52178238808325905</c:v>
                </c:pt>
                <c:pt idx="7838">
                  <c:v>0.51603079246954997</c:v>
                </c:pt>
                <c:pt idx="7839">
                  <c:v>0.450473956581112</c:v>
                </c:pt>
                <c:pt idx="7840">
                  <c:v>0.53617601623294797</c:v>
                </c:pt>
                <c:pt idx="7841">
                  <c:v>0.50949083408688012</c:v>
                </c:pt>
                <c:pt idx="7842">
                  <c:v>0.50786650677430112</c:v>
                </c:pt>
                <c:pt idx="7843">
                  <c:v>0.54682041548434113</c:v>
                </c:pt>
                <c:pt idx="7844">
                  <c:v>0.56833846637100005</c:v>
                </c:pt>
                <c:pt idx="7845">
                  <c:v>0.50625834993817198</c:v>
                </c:pt>
                <c:pt idx="7846">
                  <c:v>0.49851299654403702</c:v>
                </c:pt>
                <c:pt idx="7847">
                  <c:v>0.54893059470752903</c:v>
                </c:pt>
                <c:pt idx="7848">
                  <c:v>0.51285557464032394</c:v>
                </c:pt>
                <c:pt idx="7849">
                  <c:v>0.49554428709229514</c:v>
                </c:pt>
                <c:pt idx="7850">
                  <c:v>0.55462282791949813</c:v>
                </c:pt>
                <c:pt idx="7851">
                  <c:v>0.53293916532304297</c:v>
                </c:pt>
                <c:pt idx="7852">
                  <c:v>0.52615666455432708</c:v>
                </c:pt>
                <c:pt idx="7853">
                  <c:v>0.58706788464869009</c:v>
                </c:pt>
                <c:pt idx="7854">
                  <c:v>0.49586017264044613</c:v>
                </c:pt>
                <c:pt idx="7855">
                  <c:v>0.51554426199350101</c:v>
                </c:pt>
                <c:pt idx="7856">
                  <c:v>0.517144948516708</c:v>
                </c:pt>
                <c:pt idx="7857">
                  <c:v>0.48728411654730608</c:v>
                </c:pt>
                <c:pt idx="7858">
                  <c:v>0.54095541382422596</c:v>
                </c:pt>
                <c:pt idx="7859">
                  <c:v>0.5345741650079151</c:v>
                </c:pt>
                <c:pt idx="7860">
                  <c:v>0.47829646191378805</c:v>
                </c:pt>
                <c:pt idx="7861">
                  <c:v>0.51282423849950709</c:v>
                </c:pt>
                <c:pt idx="7862">
                  <c:v>0.51784501763568191</c:v>
                </c:pt>
                <c:pt idx="7863">
                  <c:v>0.57517691234768298</c:v>
                </c:pt>
                <c:pt idx="7864">
                  <c:v>0.500672275923424</c:v>
                </c:pt>
                <c:pt idx="7865">
                  <c:v>0.50036786039072789</c:v>
                </c:pt>
                <c:pt idx="7866">
                  <c:v>0.48435866731755606</c:v>
                </c:pt>
                <c:pt idx="7867">
                  <c:v>0.51153738190080311</c:v>
                </c:pt>
                <c:pt idx="7868">
                  <c:v>0.47001704530674593</c:v>
                </c:pt>
                <c:pt idx="7869">
                  <c:v>0.55839058254296203</c:v>
                </c:pt>
                <c:pt idx="7870">
                  <c:v>0.49390493701258498</c:v>
                </c:pt>
                <c:pt idx="7871">
                  <c:v>0.50786974531196494</c:v>
                </c:pt>
                <c:pt idx="7872">
                  <c:v>0.52052469229633103</c:v>
                </c:pt>
                <c:pt idx="7873">
                  <c:v>0.44645049169943507</c:v>
                </c:pt>
                <c:pt idx="7874">
                  <c:v>0.51027481502109895</c:v>
                </c:pt>
                <c:pt idx="7875">
                  <c:v>0.49854434248802904</c:v>
                </c:pt>
                <c:pt idx="7876">
                  <c:v>0.51940682680653394</c:v>
                </c:pt>
                <c:pt idx="7877">
                  <c:v>0.50184264848379012</c:v>
                </c:pt>
                <c:pt idx="7878">
                  <c:v>0.53244088399439993</c:v>
                </c:pt>
                <c:pt idx="7879">
                  <c:v>0.51400180803434692</c:v>
                </c:pt>
                <c:pt idx="7880">
                  <c:v>0.511619900619384</c:v>
                </c:pt>
                <c:pt idx="7881">
                  <c:v>0.58014542698898308</c:v>
                </c:pt>
                <c:pt idx="7882">
                  <c:v>0.56160208643289211</c:v>
                </c:pt>
                <c:pt idx="7883">
                  <c:v>0.50072435391107395</c:v>
                </c:pt>
                <c:pt idx="7884">
                  <c:v>0.55505452112888509</c:v>
                </c:pt>
                <c:pt idx="7885">
                  <c:v>0.51421324373781996</c:v>
                </c:pt>
                <c:pt idx="7886">
                  <c:v>0.47894395113631694</c:v>
                </c:pt>
                <c:pt idx="7887">
                  <c:v>0.55470687933990692</c:v>
                </c:pt>
                <c:pt idx="7888">
                  <c:v>0.52128534361945</c:v>
                </c:pt>
                <c:pt idx="7889">
                  <c:v>0.54961891708519806</c:v>
                </c:pt>
                <c:pt idx="7890">
                  <c:v>0.55569298598391614</c:v>
                </c:pt>
                <c:pt idx="7891">
                  <c:v>0.54214009919998907</c:v>
                </c:pt>
                <c:pt idx="7892">
                  <c:v>0.52572619570159806</c:v>
                </c:pt>
                <c:pt idx="7893">
                  <c:v>0.47093430288620697</c:v>
                </c:pt>
                <c:pt idx="7894">
                  <c:v>0.49773638310807811</c:v>
                </c:pt>
                <c:pt idx="7895">
                  <c:v>0.47981148300135301</c:v>
                </c:pt>
                <c:pt idx="7896">
                  <c:v>0.50298335188412513</c:v>
                </c:pt>
                <c:pt idx="7897">
                  <c:v>0.51474477973804889</c:v>
                </c:pt>
                <c:pt idx="7898">
                  <c:v>0.5192025815448289</c:v>
                </c:pt>
                <c:pt idx="7899">
                  <c:v>0.5125761894236579</c:v>
                </c:pt>
                <c:pt idx="7900">
                  <c:v>0.50299360214461597</c:v>
                </c:pt>
                <c:pt idx="7901">
                  <c:v>0.49125502624329997</c:v>
                </c:pt>
                <c:pt idx="7902">
                  <c:v>0.44698140452147195</c:v>
                </c:pt>
                <c:pt idx="7903">
                  <c:v>0.527439652009142</c:v>
                </c:pt>
                <c:pt idx="7904">
                  <c:v>0.49516000983444697</c:v>
                </c:pt>
                <c:pt idx="7905">
                  <c:v>0.51039548337960905</c:v>
                </c:pt>
                <c:pt idx="7906">
                  <c:v>0.49350495414947593</c:v>
                </c:pt>
                <c:pt idx="7907">
                  <c:v>0.52430841191630995</c:v>
                </c:pt>
                <c:pt idx="7908">
                  <c:v>0.54539405782163797</c:v>
                </c:pt>
                <c:pt idx="7909">
                  <c:v>0.48117533496883813</c:v>
                </c:pt>
                <c:pt idx="7910">
                  <c:v>0.56858313828345397</c:v>
                </c:pt>
                <c:pt idx="7911">
                  <c:v>0.51407635552799402</c:v>
                </c:pt>
                <c:pt idx="7912">
                  <c:v>0.55985590526577711</c:v>
                </c:pt>
                <c:pt idx="7913">
                  <c:v>0.55049741648610007</c:v>
                </c:pt>
                <c:pt idx="7914">
                  <c:v>0.4935639158015509</c:v>
                </c:pt>
                <c:pt idx="7915">
                  <c:v>0.54523663643516995</c:v>
                </c:pt>
                <c:pt idx="7916">
                  <c:v>0.57240666903478288</c:v>
                </c:pt>
                <c:pt idx="7917">
                  <c:v>0.54387144432958001</c:v>
                </c:pt>
                <c:pt idx="7918">
                  <c:v>0.53971260923241904</c:v>
                </c:pt>
                <c:pt idx="7919">
                  <c:v>0.53699551011635105</c:v>
                </c:pt>
                <c:pt idx="7920">
                  <c:v>0.47948855161772908</c:v>
                </c:pt>
                <c:pt idx="7921">
                  <c:v>0.50659639950713009</c:v>
                </c:pt>
                <c:pt idx="7922">
                  <c:v>0.53961267788269207</c:v>
                </c:pt>
                <c:pt idx="7923">
                  <c:v>0.47801146517386706</c:v>
                </c:pt>
                <c:pt idx="7924">
                  <c:v>0.52103800312578097</c:v>
                </c:pt>
                <c:pt idx="7925">
                  <c:v>0.49953409893072209</c:v>
                </c:pt>
                <c:pt idx="7926">
                  <c:v>0.53496008230366399</c:v>
                </c:pt>
                <c:pt idx="7927">
                  <c:v>0.44805101579486306</c:v>
                </c:pt>
                <c:pt idx="7928">
                  <c:v>0.49114443686563791</c:v>
                </c:pt>
                <c:pt idx="7929">
                  <c:v>0.53195175678939211</c:v>
                </c:pt>
                <c:pt idx="7930">
                  <c:v>0.52065386902620692</c:v>
                </c:pt>
                <c:pt idx="7931">
                  <c:v>0.54277855281076404</c:v>
                </c:pt>
                <c:pt idx="7932">
                  <c:v>0.54460214284765096</c:v>
                </c:pt>
                <c:pt idx="7933">
                  <c:v>0.54610911696735598</c:v>
                </c:pt>
                <c:pt idx="7934">
                  <c:v>0.52295821050102909</c:v>
                </c:pt>
                <c:pt idx="7935">
                  <c:v>0.47897171049345899</c:v>
                </c:pt>
                <c:pt idx="7936">
                  <c:v>0.5331246875267841</c:v>
                </c:pt>
                <c:pt idx="7937">
                  <c:v>0.48249131961360703</c:v>
                </c:pt>
                <c:pt idx="7938">
                  <c:v>0.46492029473421792</c:v>
                </c:pt>
                <c:pt idx="7939">
                  <c:v>0.53266393105938903</c:v>
                </c:pt>
                <c:pt idx="7940">
                  <c:v>0.53197785859508806</c:v>
                </c:pt>
                <c:pt idx="7941">
                  <c:v>0.49073864508809595</c:v>
                </c:pt>
                <c:pt idx="7942">
                  <c:v>0.53892005653480901</c:v>
                </c:pt>
                <c:pt idx="7943">
                  <c:v>0.50709400490025203</c:v>
                </c:pt>
                <c:pt idx="7944">
                  <c:v>0.49881810190343401</c:v>
                </c:pt>
                <c:pt idx="7945">
                  <c:v>0.48849157756138206</c:v>
                </c:pt>
                <c:pt idx="7946">
                  <c:v>0.562389405083352</c:v>
                </c:pt>
                <c:pt idx="7947">
                  <c:v>0.5415361553846989</c:v>
                </c:pt>
                <c:pt idx="7948">
                  <c:v>0.51052329367603899</c:v>
                </c:pt>
                <c:pt idx="7949">
                  <c:v>0.49090972328885296</c:v>
                </c:pt>
                <c:pt idx="7950">
                  <c:v>0.563792284365639</c:v>
                </c:pt>
                <c:pt idx="7951">
                  <c:v>0.56400726816525903</c:v>
                </c:pt>
                <c:pt idx="7952">
                  <c:v>0.48532763433340398</c:v>
                </c:pt>
                <c:pt idx="7953">
                  <c:v>0.51705920131423899</c:v>
                </c:pt>
                <c:pt idx="7954">
                  <c:v>0.46355430135439302</c:v>
                </c:pt>
                <c:pt idx="7955">
                  <c:v>0.54082291577512109</c:v>
                </c:pt>
                <c:pt idx="7956">
                  <c:v>0.50833010035120996</c:v>
                </c:pt>
                <c:pt idx="7957">
                  <c:v>0.51253781026390999</c:v>
                </c:pt>
                <c:pt idx="7958">
                  <c:v>0.51288666133413896</c:v>
                </c:pt>
                <c:pt idx="7959">
                  <c:v>0.50765507666784804</c:v>
                </c:pt>
                <c:pt idx="7960">
                  <c:v>0.51446592253227408</c:v>
                </c:pt>
                <c:pt idx="7961">
                  <c:v>0.52213444516574403</c:v>
                </c:pt>
                <c:pt idx="7962">
                  <c:v>0.50065066599764896</c:v>
                </c:pt>
                <c:pt idx="7963">
                  <c:v>0.52334518023228405</c:v>
                </c:pt>
                <c:pt idx="7964">
                  <c:v>0.48560514985696912</c:v>
                </c:pt>
                <c:pt idx="7965">
                  <c:v>0.49748265904438294</c:v>
                </c:pt>
                <c:pt idx="7966">
                  <c:v>0.52657355398523897</c:v>
                </c:pt>
                <c:pt idx="7967">
                  <c:v>0.50478884871077301</c:v>
                </c:pt>
                <c:pt idx="7968">
                  <c:v>0.49604984194247914</c:v>
                </c:pt>
                <c:pt idx="7969">
                  <c:v>0.53325105055772204</c:v>
                </c:pt>
                <c:pt idx="7970">
                  <c:v>0.50139453299723613</c:v>
                </c:pt>
                <c:pt idx="7971">
                  <c:v>0.499776105455496</c:v>
                </c:pt>
                <c:pt idx="7972">
                  <c:v>0.52405784149000101</c:v>
                </c:pt>
                <c:pt idx="7973">
                  <c:v>0.48325603775659209</c:v>
                </c:pt>
                <c:pt idx="7974">
                  <c:v>0.46310188197611613</c:v>
                </c:pt>
                <c:pt idx="7975">
                  <c:v>0.47845058553754505</c:v>
                </c:pt>
                <c:pt idx="7976">
                  <c:v>0.55694495305292213</c:v>
                </c:pt>
                <c:pt idx="7977">
                  <c:v>0.51382587494537091</c:v>
                </c:pt>
                <c:pt idx="7978">
                  <c:v>0.50366123088646086</c:v>
                </c:pt>
                <c:pt idx="7979">
                  <c:v>0.53472742789366901</c:v>
                </c:pt>
                <c:pt idx="7980">
                  <c:v>0.55469710146669504</c:v>
                </c:pt>
                <c:pt idx="7981">
                  <c:v>0.52628931677192503</c:v>
                </c:pt>
                <c:pt idx="7982">
                  <c:v>0.51058332702319897</c:v>
                </c:pt>
                <c:pt idx="7983">
                  <c:v>0.48477776790545113</c:v>
                </c:pt>
                <c:pt idx="7984">
                  <c:v>0.52273813121664703</c:v>
                </c:pt>
                <c:pt idx="7985">
                  <c:v>0.51086778759496498</c:v>
                </c:pt>
                <c:pt idx="7986">
                  <c:v>0.52055498784785004</c:v>
                </c:pt>
                <c:pt idx="7987">
                  <c:v>0.54364610220482212</c:v>
                </c:pt>
                <c:pt idx="7988">
                  <c:v>0.48935679757216899</c:v>
                </c:pt>
                <c:pt idx="7989">
                  <c:v>0.49558436329887801</c:v>
                </c:pt>
                <c:pt idx="7990">
                  <c:v>0.50518872529621794</c:v>
                </c:pt>
                <c:pt idx="7991">
                  <c:v>0.56003362207042195</c:v>
                </c:pt>
                <c:pt idx="7992">
                  <c:v>0.49579648279256794</c:v>
                </c:pt>
                <c:pt idx="7993">
                  <c:v>0.54057374950969905</c:v>
                </c:pt>
                <c:pt idx="7994">
                  <c:v>0.51409990410186102</c:v>
                </c:pt>
                <c:pt idx="7995">
                  <c:v>0.49349078947202307</c:v>
                </c:pt>
                <c:pt idx="7996">
                  <c:v>0.51912439429643809</c:v>
                </c:pt>
                <c:pt idx="7997">
                  <c:v>0.47011930911681798</c:v>
                </c:pt>
                <c:pt idx="7998">
                  <c:v>0.47010189852687501</c:v>
                </c:pt>
                <c:pt idx="7999">
                  <c:v>0.473584460435447</c:v>
                </c:pt>
                <c:pt idx="8000">
                  <c:v>0.49235102862515889</c:v>
                </c:pt>
                <c:pt idx="8001">
                  <c:v>0.4390000292439159</c:v>
                </c:pt>
                <c:pt idx="8002">
                  <c:v>0.49797104710053708</c:v>
                </c:pt>
                <c:pt idx="8003">
                  <c:v>0.52766862443846907</c:v>
                </c:pt>
                <c:pt idx="8004">
                  <c:v>0.48118023241064711</c:v>
                </c:pt>
                <c:pt idx="8005">
                  <c:v>0.55900370513473396</c:v>
                </c:pt>
                <c:pt idx="8006">
                  <c:v>0.50680446878237595</c:v>
                </c:pt>
                <c:pt idx="8007">
                  <c:v>0.51393951428006701</c:v>
                </c:pt>
                <c:pt idx="8008">
                  <c:v>0.50948016955614506</c:v>
                </c:pt>
                <c:pt idx="8009">
                  <c:v>0.56127648444929601</c:v>
                </c:pt>
                <c:pt idx="8010">
                  <c:v>0.53460345675292209</c:v>
                </c:pt>
                <c:pt idx="8011">
                  <c:v>0.53299946671906606</c:v>
                </c:pt>
                <c:pt idx="8012">
                  <c:v>0.490455356968585</c:v>
                </c:pt>
                <c:pt idx="8013">
                  <c:v>0.50593738549211309</c:v>
                </c:pt>
                <c:pt idx="8014">
                  <c:v>0.52127224049500998</c:v>
                </c:pt>
                <c:pt idx="8015">
                  <c:v>0.53948322213756794</c:v>
                </c:pt>
                <c:pt idx="8016">
                  <c:v>0.500754182105969</c:v>
                </c:pt>
                <c:pt idx="8017">
                  <c:v>0.48079257227073013</c:v>
                </c:pt>
                <c:pt idx="8018">
                  <c:v>0.51450506445182209</c:v>
                </c:pt>
                <c:pt idx="8019">
                  <c:v>0.48825116564376292</c:v>
                </c:pt>
                <c:pt idx="8020">
                  <c:v>0.52213621449529091</c:v>
                </c:pt>
                <c:pt idx="8021">
                  <c:v>0.55991545157380795</c:v>
                </c:pt>
                <c:pt idx="8022">
                  <c:v>0.54946692170800193</c:v>
                </c:pt>
                <c:pt idx="8023">
                  <c:v>0.53794971557760096</c:v>
                </c:pt>
                <c:pt idx="8024">
                  <c:v>0.49773034020947404</c:v>
                </c:pt>
                <c:pt idx="8025">
                  <c:v>0.54373622287452894</c:v>
                </c:pt>
                <c:pt idx="8026">
                  <c:v>0.49524934665033205</c:v>
                </c:pt>
                <c:pt idx="8027">
                  <c:v>0.499992809862017</c:v>
                </c:pt>
                <c:pt idx="8028">
                  <c:v>0.492752006155325</c:v>
                </c:pt>
                <c:pt idx="8029">
                  <c:v>0.50564993292434501</c:v>
                </c:pt>
                <c:pt idx="8030">
                  <c:v>0.47106554464954009</c:v>
                </c:pt>
                <c:pt idx="8031">
                  <c:v>0.49700994329997195</c:v>
                </c:pt>
                <c:pt idx="8032">
                  <c:v>0.57040824745809993</c:v>
                </c:pt>
                <c:pt idx="8033">
                  <c:v>0.48475897526084</c:v>
                </c:pt>
                <c:pt idx="8034">
                  <c:v>0.49614607792322285</c:v>
                </c:pt>
                <c:pt idx="8035">
                  <c:v>0.46801593416406395</c:v>
                </c:pt>
                <c:pt idx="8036">
                  <c:v>0.39981626057506203</c:v>
                </c:pt>
                <c:pt idx="8037">
                  <c:v>0.48624547255238304</c:v>
                </c:pt>
                <c:pt idx="8038">
                  <c:v>0.48882236533712009</c:v>
                </c:pt>
                <c:pt idx="8039">
                  <c:v>0.50657551009696011</c:v>
                </c:pt>
                <c:pt idx="8040">
                  <c:v>0.54666854107561891</c:v>
                </c:pt>
                <c:pt idx="8041">
                  <c:v>0.52110323881555498</c:v>
                </c:pt>
                <c:pt idx="8042">
                  <c:v>0.49636974110451293</c:v>
                </c:pt>
                <c:pt idx="8043">
                  <c:v>0.53037376524028201</c:v>
                </c:pt>
                <c:pt idx="8044">
                  <c:v>0.47938430451693204</c:v>
                </c:pt>
                <c:pt idx="8045">
                  <c:v>0.4940160129407859</c:v>
                </c:pt>
                <c:pt idx="8046">
                  <c:v>0.47984005864130097</c:v>
                </c:pt>
                <c:pt idx="8047">
                  <c:v>0.48401873827404307</c:v>
                </c:pt>
                <c:pt idx="8048">
                  <c:v>0.52773816154724607</c:v>
                </c:pt>
                <c:pt idx="8049">
                  <c:v>0.49221886958125094</c:v>
                </c:pt>
                <c:pt idx="8050">
                  <c:v>0.54306132966203791</c:v>
                </c:pt>
                <c:pt idx="8051">
                  <c:v>0.54636806376309699</c:v>
                </c:pt>
                <c:pt idx="8052">
                  <c:v>0.50828661571642297</c:v>
                </c:pt>
                <c:pt idx="8053">
                  <c:v>0.51211127923535515</c:v>
                </c:pt>
                <c:pt idx="8054">
                  <c:v>0.52601347075251415</c:v>
                </c:pt>
                <c:pt idx="8055">
                  <c:v>0.50928961944306694</c:v>
                </c:pt>
                <c:pt idx="8056">
                  <c:v>0.52765391818732399</c:v>
                </c:pt>
                <c:pt idx="8057">
                  <c:v>0.55392874307881013</c:v>
                </c:pt>
                <c:pt idx="8058">
                  <c:v>0.48420005934361798</c:v>
                </c:pt>
                <c:pt idx="8059">
                  <c:v>0.48049585133502692</c:v>
                </c:pt>
                <c:pt idx="8060">
                  <c:v>0.5317506984612459</c:v>
                </c:pt>
                <c:pt idx="8061">
                  <c:v>0.47283066521215</c:v>
                </c:pt>
                <c:pt idx="8062">
                  <c:v>0.5505179964783089</c:v>
                </c:pt>
                <c:pt idx="8063">
                  <c:v>0.51718181841886901</c:v>
                </c:pt>
                <c:pt idx="8064">
                  <c:v>0.483731378790344</c:v>
                </c:pt>
                <c:pt idx="8065">
                  <c:v>0.47970370223402703</c:v>
                </c:pt>
                <c:pt idx="8066">
                  <c:v>0.49011478418100796</c:v>
                </c:pt>
                <c:pt idx="8067">
                  <c:v>0.5610455236083719</c:v>
                </c:pt>
                <c:pt idx="8068">
                  <c:v>0.55397134394455394</c:v>
                </c:pt>
                <c:pt idx="8069">
                  <c:v>0.48443350412394903</c:v>
                </c:pt>
                <c:pt idx="8070">
                  <c:v>0.56212491689836996</c:v>
                </c:pt>
                <c:pt idx="8071">
                  <c:v>0.48190729448534908</c:v>
                </c:pt>
                <c:pt idx="8072">
                  <c:v>0.48888043091458699</c:v>
                </c:pt>
                <c:pt idx="8073">
                  <c:v>0.54606820173809201</c:v>
                </c:pt>
                <c:pt idx="8074">
                  <c:v>0.4989275201253619</c:v>
                </c:pt>
                <c:pt idx="8075">
                  <c:v>0.55191251258806784</c:v>
                </c:pt>
                <c:pt idx="8076">
                  <c:v>0.51576142445854589</c:v>
                </c:pt>
                <c:pt idx="8077">
                  <c:v>0.52760121238645707</c:v>
                </c:pt>
                <c:pt idx="8078">
                  <c:v>0.50687127052278413</c:v>
                </c:pt>
                <c:pt idx="8079">
                  <c:v>0.57493683168183707</c:v>
                </c:pt>
                <c:pt idx="8080">
                  <c:v>0.50820097882710791</c:v>
                </c:pt>
                <c:pt idx="8081">
                  <c:v>0.51402797474930595</c:v>
                </c:pt>
                <c:pt idx="8082">
                  <c:v>0.5360341773703049</c:v>
                </c:pt>
                <c:pt idx="8083">
                  <c:v>0.55479969622473591</c:v>
                </c:pt>
                <c:pt idx="8084">
                  <c:v>0.52180664444230396</c:v>
                </c:pt>
                <c:pt idx="8085">
                  <c:v>0.43815975159771603</c:v>
                </c:pt>
                <c:pt idx="8086">
                  <c:v>0.56701883722305491</c:v>
                </c:pt>
                <c:pt idx="8087">
                  <c:v>0.46409093202204799</c:v>
                </c:pt>
                <c:pt idx="8088">
                  <c:v>0.5586181569557751</c:v>
                </c:pt>
                <c:pt idx="8089">
                  <c:v>0.46449835319685606</c:v>
                </c:pt>
                <c:pt idx="8090">
                  <c:v>0.55015227124396104</c:v>
                </c:pt>
                <c:pt idx="8091">
                  <c:v>0.49279214944902094</c:v>
                </c:pt>
                <c:pt idx="8092">
                  <c:v>0.45123371263553691</c:v>
                </c:pt>
                <c:pt idx="8093">
                  <c:v>0.50636176347714201</c:v>
                </c:pt>
                <c:pt idx="8094">
                  <c:v>0.56331616401316709</c:v>
                </c:pt>
                <c:pt idx="8095">
                  <c:v>0.54889430762725699</c:v>
                </c:pt>
                <c:pt idx="8096">
                  <c:v>0.52906719079666198</c:v>
                </c:pt>
                <c:pt idx="8097">
                  <c:v>0.50980798869145294</c:v>
                </c:pt>
                <c:pt idx="8098">
                  <c:v>0.53816629237410996</c:v>
                </c:pt>
                <c:pt idx="8099">
                  <c:v>0.5230406488973951</c:v>
                </c:pt>
                <c:pt idx="8100">
                  <c:v>0.50200930315969305</c:v>
                </c:pt>
                <c:pt idx="8101">
                  <c:v>0.50286304378578395</c:v>
                </c:pt>
                <c:pt idx="8102">
                  <c:v>0.51003581786588792</c:v>
                </c:pt>
                <c:pt idx="8103">
                  <c:v>0.49444348490296608</c:v>
                </c:pt>
                <c:pt idx="8104">
                  <c:v>0.53586588472477203</c:v>
                </c:pt>
                <c:pt idx="8105">
                  <c:v>0.49169038972934498</c:v>
                </c:pt>
                <c:pt idx="8106">
                  <c:v>0.47158361478296096</c:v>
                </c:pt>
                <c:pt idx="8107">
                  <c:v>0.54305616137460599</c:v>
                </c:pt>
                <c:pt idx="8108">
                  <c:v>0.50555912397698499</c:v>
                </c:pt>
                <c:pt idx="8109">
                  <c:v>0.5208098393828281</c:v>
                </c:pt>
                <c:pt idx="8110">
                  <c:v>0.48314533910070101</c:v>
                </c:pt>
                <c:pt idx="8111">
                  <c:v>0.52233705236144901</c:v>
                </c:pt>
                <c:pt idx="8112">
                  <c:v>0.477144852973719</c:v>
                </c:pt>
                <c:pt idx="8113">
                  <c:v>0.49122275427079998</c:v>
                </c:pt>
                <c:pt idx="8114">
                  <c:v>0.56017518321249204</c:v>
                </c:pt>
                <c:pt idx="8115">
                  <c:v>0.52732411196956097</c:v>
                </c:pt>
                <c:pt idx="8116">
                  <c:v>0.51590816495095715</c:v>
                </c:pt>
                <c:pt idx="8117">
                  <c:v>0.46847560403121813</c:v>
                </c:pt>
                <c:pt idx="8118">
                  <c:v>0.61095465238352697</c:v>
                </c:pt>
                <c:pt idx="8119">
                  <c:v>0.54489841667225503</c:v>
                </c:pt>
                <c:pt idx="8120">
                  <c:v>0.47691505435716897</c:v>
                </c:pt>
                <c:pt idx="8121">
                  <c:v>0.51541297579811596</c:v>
                </c:pt>
                <c:pt idx="8122">
                  <c:v>0.52826316960254394</c:v>
                </c:pt>
                <c:pt idx="8123">
                  <c:v>0.5200803385673991</c:v>
                </c:pt>
                <c:pt idx="8124">
                  <c:v>0.46105154349941402</c:v>
                </c:pt>
                <c:pt idx="8125">
                  <c:v>0.51735004902974213</c:v>
                </c:pt>
                <c:pt idx="8126">
                  <c:v>0.45570995009996507</c:v>
                </c:pt>
                <c:pt idx="8127">
                  <c:v>0.51683120145176509</c:v>
                </c:pt>
                <c:pt idx="8128">
                  <c:v>0.52541267444737494</c:v>
                </c:pt>
                <c:pt idx="8129">
                  <c:v>0.49991489331259009</c:v>
                </c:pt>
                <c:pt idx="8130">
                  <c:v>0.51064766278027807</c:v>
                </c:pt>
                <c:pt idx="8131">
                  <c:v>0.54520394326310095</c:v>
                </c:pt>
                <c:pt idx="8132">
                  <c:v>0.50285908005894897</c:v>
                </c:pt>
                <c:pt idx="8133">
                  <c:v>0.503608815584483</c:v>
                </c:pt>
                <c:pt idx="8134">
                  <c:v>0.57082945960936904</c:v>
                </c:pt>
                <c:pt idx="8135">
                  <c:v>0.57826979140833412</c:v>
                </c:pt>
                <c:pt idx="8136">
                  <c:v>0.48137486461233014</c:v>
                </c:pt>
                <c:pt idx="8137">
                  <c:v>0.55282334885973894</c:v>
                </c:pt>
                <c:pt idx="8138">
                  <c:v>0.50205077786512486</c:v>
                </c:pt>
                <c:pt idx="8139">
                  <c:v>0.50793146200120309</c:v>
                </c:pt>
                <c:pt idx="8140">
                  <c:v>0.51427146999254802</c:v>
                </c:pt>
                <c:pt idx="8141">
                  <c:v>0.50609764789203793</c:v>
                </c:pt>
                <c:pt idx="8142">
                  <c:v>0.47380389630686193</c:v>
                </c:pt>
                <c:pt idx="8143">
                  <c:v>0.52441958640171904</c:v>
                </c:pt>
                <c:pt idx="8144">
                  <c:v>0.51297818857979616</c:v>
                </c:pt>
                <c:pt idx="8145">
                  <c:v>0.52414212150880901</c:v>
                </c:pt>
                <c:pt idx="8146">
                  <c:v>0.54122021685013399</c:v>
                </c:pt>
                <c:pt idx="8147">
                  <c:v>0.50628711854106401</c:v>
                </c:pt>
                <c:pt idx="8148">
                  <c:v>0.49995951420846496</c:v>
                </c:pt>
                <c:pt idx="8149">
                  <c:v>0.48660310000819706</c:v>
                </c:pt>
                <c:pt idx="8150">
                  <c:v>0.55342463501740091</c:v>
                </c:pt>
                <c:pt idx="8151">
                  <c:v>0.50847513223937102</c:v>
                </c:pt>
                <c:pt idx="8152">
                  <c:v>0.49819660461991788</c:v>
                </c:pt>
                <c:pt idx="8153">
                  <c:v>0.47301990204865396</c:v>
                </c:pt>
                <c:pt idx="8154">
                  <c:v>0.50515468474519487</c:v>
                </c:pt>
                <c:pt idx="8155">
                  <c:v>0.51989210010837106</c:v>
                </c:pt>
                <c:pt idx="8156">
                  <c:v>0.48521516669199394</c:v>
                </c:pt>
                <c:pt idx="8157">
                  <c:v>0.51899779843120308</c:v>
                </c:pt>
                <c:pt idx="8158">
                  <c:v>0.47622524289262902</c:v>
                </c:pt>
                <c:pt idx="8159">
                  <c:v>0.4712666882707971</c:v>
                </c:pt>
                <c:pt idx="8160">
                  <c:v>0.52555522447426595</c:v>
                </c:pt>
                <c:pt idx="8161">
                  <c:v>0.54651793447879493</c:v>
                </c:pt>
                <c:pt idx="8162">
                  <c:v>0.49136541073910089</c:v>
                </c:pt>
                <c:pt idx="8163">
                  <c:v>0.48328232000598192</c:v>
                </c:pt>
                <c:pt idx="8164">
                  <c:v>0.52813581864451609</c:v>
                </c:pt>
                <c:pt idx="8165">
                  <c:v>0.48402279487864996</c:v>
                </c:pt>
                <c:pt idx="8166">
                  <c:v>0.51348979724048305</c:v>
                </c:pt>
                <c:pt idx="8167">
                  <c:v>0.51666460757004296</c:v>
                </c:pt>
                <c:pt idx="8168">
                  <c:v>0.52457475992994196</c:v>
                </c:pt>
                <c:pt idx="8169">
                  <c:v>0.49586496463742713</c:v>
                </c:pt>
                <c:pt idx="8170">
                  <c:v>0.49720344958306306</c:v>
                </c:pt>
                <c:pt idx="8171">
                  <c:v>0.52730540200877796</c:v>
                </c:pt>
                <c:pt idx="8172">
                  <c:v>0.51945858901741704</c:v>
                </c:pt>
                <c:pt idx="8173">
                  <c:v>0.51436888195726704</c:v>
                </c:pt>
                <c:pt idx="8174">
                  <c:v>0.53001623548044696</c:v>
                </c:pt>
                <c:pt idx="8175">
                  <c:v>0.48725803994845995</c:v>
                </c:pt>
                <c:pt idx="8176">
                  <c:v>0.53357451718007987</c:v>
                </c:pt>
                <c:pt idx="8177">
                  <c:v>0.49525618155977813</c:v>
                </c:pt>
                <c:pt idx="8178">
                  <c:v>0.55131762137804008</c:v>
                </c:pt>
                <c:pt idx="8179">
                  <c:v>0.53944820257157911</c:v>
                </c:pt>
                <c:pt idx="8180">
                  <c:v>0.50128503732989094</c:v>
                </c:pt>
                <c:pt idx="8181">
                  <c:v>0.50109657636079408</c:v>
                </c:pt>
                <c:pt idx="8182">
                  <c:v>0.48062331156946991</c:v>
                </c:pt>
                <c:pt idx="8183">
                  <c:v>0.51327137889508401</c:v>
                </c:pt>
                <c:pt idx="8184">
                  <c:v>0.53747018484558506</c:v>
                </c:pt>
                <c:pt idx="8185">
                  <c:v>0.52034598390699394</c:v>
                </c:pt>
                <c:pt idx="8186">
                  <c:v>0.54723026328629709</c:v>
                </c:pt>
                <c:pt idx="8187">
                  <c:v>0.51958689548970793</c:v>
                </c:pt>
                <c:pt idx="8188">
                  <c:v>0.52417062861283104</c:v>
                </c:pt>
                <c:pt idx="8189">
                  <c:v>0.5116304896794529</c:v>
                </c:pt>
                <c:pt idx="8190">
                  <c:v>0.487971931300891</c:v>
                </c:pt>
                <c:pt idx="8191">
                  <c:v>0.55959591560422894</c:v>
                </c:pt>
                <c:pt idx="8192">
                  <c:v>0.57057679867565092</c:v>
                </c:pt>
                <c:pt idx="8193">
                  <c:v>0.54545348135244798</c:v>
                </c:pt>
                <c:pt idx="8194">
                  <c:v>0.52963581726922693</c:v>
                </c:pt>
                <c:pt idx="8195">
                  <c:v>0.51316696331018608</c:v>
                </c:pt>
                <c:pt idx="8196">
                  <c:v>0.445761763654418</c:v>
                </c:pt>
                <c:pt idx="8197">
                  <c:v>0.550448550494815</c:v>
                </c:pt>
                <c:pt idx="8198">
                  <c:v>0.50101817923959602</c:v>
                </c:pt>
                <c:pt idx="8199">
                  <c:v>0.51002841527277687</c:v>
                </c:pt>
                <c:pt idx="8200">
                  <c:v>0.55881625887838804</c:v>
                </c:pt>
                <c:pt idx="8201">
                  <c:v>0.532352722360107</c:v>
                </c:pt>
                <c:pt idx="8202">
                  <c:v>0.51839896939278696</c:v>
                </c:pt>
                <c:pt idx="8203">
                  <c:v>0.48776899171874388</c:v>
                </c:pt>
                <c:pt idx="8204">
                  <c:v>0.47936537507212196</c:v>
                </c:pt>
                <c:pt idx="8205">
                  <c:v>0.50400191750509393</c:v>
                </c:pt>
                <c:pt idx="8206">
                  <c:v>0.53624298287441408</c:v>
                </c:pt>
                <c:pt idx="8207">
                  <c:v>0.493329624279364</c:v>
                </c:pt>
                <c:pt idx="8208">
                  <c:v>0.52276809899864196</c:v>
                </c:pt>
                <c:pt idx="8209">
                  <c:v>0.51023065101570597</c:v>
                </c:pt>
                <c:pt idx="8210">
                  <c:v>0.57362771542955593</c:v>
                </c:pt>
                <c:pt idx="8211">
                  <c:v>0.4977578531487119</c:v>
                </c:pt>
                <c:pt idx="8212">
                  <c:v>0.48920014500645392</c:v>
                </c:pt>
                <c:pt idx="8213">
                  <c:v>0.47520198115495405</c:v>
                </c:pt>
                <c:pt idx="8214">
                  <c:v>0.50613676657375994</c:v>
                </c:pt>
                <c:pt idx="8215">
                  <c:v>0.45823594992570094</c:v>
                </c:pt>
                <c:pt idx="8216">
                  <c:v>0.52359230513265786</c:v>
                </c:pt>
                <c:pt idx="8217">
                  <c:v>0.49265207435664804</c:v>
                </c:pt>
                <c:pt idx="8218">
                  <c:v>0.52921119311944897</c:v>
                </c:pt>
                <c:pt idx="8219">
                  <c:v>0.51484560521316602</c:v>
                </c:pt>
                <c:pt idx="8220">
                  <c:v>0.48375560632751802</c:v>
                </c:pt>
                <c:pt idx="8221">
                  <c:v>0.5652319659681081</c:v>
                </c:pt>
                <c:pt idx="8222">
                  <c:v>0.47316543137853495</c:v>
                </c:pt>
                <c:pt idx="8223">
                  <c:v>0.55210269222315111</c:v>
                </c:pt>
                <c:pt idx="8224">
                  <c:v>0.5015163726295041</c:v>
                </c:pt>
                <c:pt idx="8225">
                  <c:v>0.49673366492298299</c:v>
                </c:pt>
                <c:pt idx="8226">
                  <c:v>0.51643463143645107</c:v>
                </c:pt>
                <c:pt idx="8227">
                  <c:v>0.48884490370164002</c:v>
                </c:pt>
                <c:pt idx="8228">
                  <c:v>0.52130588849081694</c:v>
                </c:pt>
                <c:pt idx="8229">
                  <c:v>0.47070093412052705</c:v>
                </c:pt>
                <c:pt idx="8230">
                  <c:v>0.47758677645819392</c:v>
                </c:pt>
                <c:pt idx="8231">
                  <c:v>0.44717592420142294</c:v>
                </c:pt>
                <c:pt idx="8232">
                  <c:v>0.52511913584433689</c:v>
                </c:pt>
                <c:pt idx="8233">
                  <c:v>0.49162201860638099</c:v>
                </c:pt>
                <c:pt idx="8234">
                  <c:v>0.51154916898267888</c:v>
                </c:pt>
                <c:pt idx="8235">
                  <c:v>0.524226274527819</c:v>
                </c:pt>
                <c:pt idx="8236">
                  <c:v>0.51370765165115995</c:v>
                </c:pt>
                <c:pt idx="8237">
                  <c:v>0.52044754025522211</c:v>
                </c:pt>
                <c:pt idx="8238">
                  <c:v>0.51115739875590704</c:v>
                </c:pt>
                <c:pt idx="8239">
                  <c:v>0.53398691425769707</c:v>
                </c:pt>
                <c:pt idx="8240">
                  <c:v>0.50380199645554513</c:v>
                </c:pt>
                <c:pt idx="8241">
                  <c:v>0.48620545695736705</c:v>
                </c:pt>
                <c:pt idx="8242">
                  <c:v>0.51951974740068896</c:v>
                </c:pt>
                <c:pt idx="8243">
                  <c:v>0.54480868015016604</c:v>
                </c:pt>
                <c:pt idx="8244">
                  <c:v>0.56297899967050802</c:v>
                </c:pt>
                <c:pt idx="8245">
                  <c:v>0.50159788715277709</c:v>
                </c:pt>
                <c:pt idx="8246">
                  <c:v>0.50113376897709105</c:v>
                </c:pt>
                <c:pt idx="8247">
                  <c:v>0.52745211015335691</c:v>
                </c:pt>
                <c:pt idx="8248">
                  <c:v>0.48117399276743811</c:v>
                </c:pt>
                <c:pt idx="8249">
                  <c:v>0.51549807252822499</c:v>
                </c:pt>
                <c:pt idx="8250">
                  <c:v>0.51820363240163303</c:v>
                </c:pt>
                <c:pt idx="8251">
                  <c:v>0.53188624144406393</c:v>
                </c:pt>
                <c:pt idx="8252">
                  <c:v>0.544628079014147</c:v>
                </c:pt>
                <c:pt idx="8253">
                  <c:v>0.53473387952751805</c:v>
                </c:pt>
                <c:pt idx="8254">
                  <c:v>0.53433403789795098</c:v>
                </c:pt>
                <c:pt idx="8255">
                  <c:v>0.54869263204596497</c:v>
                </c:pt>
                <c:pt idx="8256">
                  <c:v>0.54093251695106404</c:v>
                </c:pt>
                <c:pt idx="8257">
                  <c:v>0.44551130999252209</c:v>
                </c:pt>
                <c:pt idx="8258">
                  <c:v>0.56370280679219298</c:v>
                </c:pt>
                <c:pt idx="8259">
                  <c:v>0.49123138389243604</c:v>
                </c:pt>
                <c:pt idx="8260">
                  <c:v>0.4613851334627771</c:v>
                </c:pt>
                <c:pt idx="8261">
                  <c:v>0.52437819265615693</c:v>
                </c:pt>
                <c:pt idx="8262">
                  <c:v>0.52682991250053801</c:v>
                </c:pt>
                <c:pt idx="8263">
                  <c:v>0.49828310060486003</c:v>
                </c:pt>
                <c:pt idx="8264">
                  <c:v>0.44530746375819086</c:v>
                </c:pt>
                <c:pt idx="8265">
                  <c:v>0.49017994751558713</c:v>
                </c:pt>
                <c:pt idx="8266">
                  <c:v>0.49650460136627406</c:v>
                </c:pt>
                <c:pt idx="8267">
                  <c:v>0.46679393717082696</c:v>
                </c:pt>
                <c:pt idx="8268">
                  <c:v>0.50100249722515688</c:v>
                </c:pt>
                <c:pt idx="8269">
                  <c:v>0.45396606615166391</c:v>
                </c:pt>
                <c:pt idx="8270">
                  <c:v>0.48789994968271999</c:v>
                </c:pt>
                <c:pt idx="8271">
                  <c:v>0.465327579722008</c:v>
                </c:pt>
                <c:pt idx="8272">
                  <c:v>0.469467913578829</c:v>
                </c:pt>
                <c:pt idx="8273">
                  <c:v>0.49116422198856002</c:v>
                </c:pt>
                <c:pt idx="8274">
                  <c:v>0.53016368241893996</c:v>
                </c:pt>
                <c:pt idx="8275">
                  <c:v>0.54257495314718096</c:v>
                </c:pt>
                <c:pt idx="8276">
                  <c:v>0.54152689153238709</c:v>
                </c:pt>
                <c:pt idx="8277">
                  <c:v>0.58707508173671796</c:v>
                </c:pt>
                <c:pt idx="8278">
                  <c:v>0.53395121508576604</c:v>
                </c:pt>
                <c:pt idx="8279">
                  <c:v>0.46692591887302592</c:v>
                </c:pt>
                <c:pt idx="8280">
                  <c:v>0.46066770843060101</c:v>
                </c:pt>
                <c:pt idx="8281">
                  <c:v>0.50061832633415904</c:v>
                </c:pt>
                <c:pt idx="8282">
                  <c:v>0.50043748418126699</c:v>
                </c:pt>
                <c:pt idx="8283">
                  <c:v>0.4799266901284801</c:v>
                </c:pt>
                <c:pt idx="8284">
                  <c:v>0.51334379233662208</c:v>
                </c:pt>
                <c:pt idx="8285">
                  <c:v>0.53115250704261696</c:v>
                </c:pt>
                <c:pt idx="8286">
                  <c:v>0.54725275094125414</c:v>
                </c:pt>
                <c:pt idx="8287">
                  <c:v>0.54374497378264597</c:v>
                </c:pt>
                <c:pt idx="8288">
                  <c:v>0.53911939684010801</c:v>
                </c:pt>
                <c:pt idx="8289">
                  <c:v>0.51341511017609798</c:v>
                </c:pt>
                <c:pt idx="8290">
                  <c:v>0.53722765929096905</c:v>
                </c:pt>
                <c:pt idx="8291">
                  <c:v>0.52622782461919992</c:v>
                </c:pt>
                <c:pt idx="8292">
                  <c:v>0.4882899400173889</c:v>
                </c:pt>
                <c:pt idx="8293">
                  <c:v>0.48886793132096906</c:v>
                </c:pt>
                <c:pt idx="8294">
                  <c:v>0.49661311920038009</c:v>
                </c:pt>
                <c:pt idx="8295">
                  <c:v>0.45206115664164703</c:v>
                </c:pt>
                <c:pt idx="8296">
                  <c:v>0.50158116979490908</c:v>
                </c:pt>
                <c:pt idx="8297">
                  <c:v>0.45149073066933809</c:v>
                </c:pt>
                <c:pt idx="8298">
                  <c:v>0.51877277011777201</c:v>
                </c:pt>
                <c:pt idx="8299">
                  <c:v>0.55780436199949013</c:v>
                </c:pt>
                <c:pt idx="8300">
                  <c:v>0.52666591212374503</c:v>
                </c:pt>
                <c:pt idx="8301">
                  <c:v>0.53052095494446805</c:v>
                </c:pt>
                <c:pt idx="8302">
                  <c:v>0.53710673479373805</c:v>
                </c:pt>
                <c:pt idx="8303">
                  <c:v>0.51666409276861203</c:v>
                </c:pt>
                <c:pt idx="8304">
                  <c:v>0.50303032846683693</c:v>
                </c:pt>
                <c:pt idx="8305">
                  <c:v>0.50495992375350807</c:v>
                </c:pt>
                <c:pt idx="8306">
                  <c:v>0.53863975235419292</c:v>
                </c:pt>
                <c:pt idx="8307">
                  <c:v>0.54492929025905013</c:v>
                </c:pt>
                <c:pt idx="8308">
                  <c:v>0.43414956915541103</c:v>
                </c:pt>
                <c:pt idx="8309">
                  <c:v>0.48134898637869405</c:v>
                </c:pt>
                <c:pt idx="8310">
                  <c:v>0.53620178049645006</c:v>
                </c:pt>
                <c:pt idx="8311">
                  <c:v>0.54691402384594612</c:v>
                </c:pt>
                <c:pt idx="8312">
                  <c:v>0.52159158095812197</c:v>
                </c:pt>
                <c:pt idx="8313">
                  <c:v>0.50305638143815989</c:v>
                </c:pt>
                <c:pt idx="8314">
                  <c:v>0.52905554878470407</c:v>
                </c:pt>
                <c:pt idx="8315">
                  <c:v>0.53462079738337298</c:v>
                </c:pt>
                <c:pt idx="8316">
                  <c:v>0.52001812104414491</c:v>
                </c:pt>
                <c:pt idx="8317">
                  <c:v>0.53797261785140904</c:v>
                </c:pt>
                <c:pt idx="8318">
                  <c:v>0.54117976094116593</c:v>
                </c:pt>
                <c:pt idx="8319">
                  <c:v>0.47518447646205597</c:v>
                </c:pt>
                <c:pt idx="8320">
                  <c:v>0.52035991897177392</c:v>
                </c:pt>
                <c:pt idx="8321">
                  <c:v>0.51716902206791193</c:v>
                </c:pt>
                <c:pt idx="8322">
                  <c:v>0.50859199937223687</c:v>
                </c:pt>
                <c:pt idx="8323">
                  <c:v>0.49255725530105388</c:v>
                </c:pt>
                <c:pt idx="8324">
                  <c:v>0.5106597974083259</c:v>
                </c:pt>
                <c:pt idx="8325">
                  <c:v>0.48976751975517507</c:v>
                </c:pt>
                <c:pt idx="8326">
                  <c:v>0.54212226482699499</c:v>
                </c:pt>
                <c:pt idx="8327">
                  <c:v>0.56408067403576101</c:v>
                </c:pt>
                <c:pt idx="8328">
                  <c:v>0.51444966911685208</c:v>
                </c:pt>
                <c:pt idx="8329">
                  <c:v>0.52317536267383813</c:v>
                </c:pt>
                <c:pt idx="8330">
                  <c:v>0.54904151125519696</c:v>
                </c:pt>
                <c:pt idx="8331">
                  <c:v>0.56605252257829608</c:v>
                </c:pt>
                <c:pt idx="8332">
                  <c:v>0.58697439967958598</c:v>
                </c:pt>
                <c:pt idx="8333">
                  <c:v>0.47357790227944407</c:v>
                </c:pt>
                <c:pt idx="8334">
                  <c:v>0.4920995328239991</c:v>
                </c:pt>
                <c:pt idx="8335">
                  <c:v>0.57582548728662386</c:v>
                </c:pt>
                <c:pt idx="8336">
                  <c:v>0.53559976544819599</c:v>
                </c:pt>
                <c:pt idx="8337">
                  <c:v>0.51238487021455104</c:v>
                </c:pt>
                <c:pt idx="8338">
                  <c:v>0.50701041923382295</c:v>
                </c:pt>
                <c:pt idx="8339">
                  <c:v>0.53198837550170086</c:v>
                </c:pt>
                <c:pt idx="8340">
                  <c:v>0.50239042792557798</c:v>
                </c:pt>
                <c:pt idx="8341">
                  <c:v>0.55611866543312904</c:v>
                </c:pt>
                <c:pt idx="8342">
                  <c:v>0.46057525548964207</c:v>
                </c:pt>
                <c:pt idx="8343">
                  <c:v>0.47584633431074097</c:v>
                </c:pt>
                <c:pt idx="8344">
                  <c:v>0.50325898470600605</c:v>
                </c:pt>
                <c:pt idx="8345">
                  <c:v>0.47252221853736309</c:v>
                </c:pt>
                <c:pt idx="8346">
                  <c:v>0.5128176196221691</c:v>
                </c:pt>
                <c:pt idx="8347">
                  <c:v>0.52385728185642289</c:v>
                </c:pt>
                <c:pt idx="8348">
                  <c:v>0.55760689461703805</c:v>
                </c:pt>
                <c:pt idx="8349">
                  <c:v>0.47428143285556212</c:v>
                </c:pt>
                <c:pt idx="8350">
                  <c:v>0.54006789089327201</c:v>
                </c:pt>
                <c:pt idx="8351">
                  <c:v>0.54234520972741596</c:v>
                </c:pt>
                <c:pt idx="8352">
                  <c:v>0.55205562600176594</c:v>
                </c:pt>
                <c:pt idx="8353">
                  <c:v>0.49617209369441195</c:v>
                </c:pt>
                <c:pt idx="8354">
                  <c:v>0.56026317815664484</c:v>
                </c:pt>
                <c:pt idx="8355">
                  <c:v>0.47900051843839009</c:v>
                </c:pt>
                <c:pt idx="8356">
                  <c:v>0.50256031174208615</c:v>
                </c:pt>
                <c:pt idx="8357">
                  <c:v>0.48407808517801809</c:v>
                </c:pt>
                <c:pt idx="8358">
                  <c:v>0.56174308619651203</c:v>
                </c:pt>
                <c:pt idx="8359">
                  <c:v>0.46427244031732495</c:v>
                </c:pt>
                <c:pt idx="8360">
                  <c:v>0.51056688074931089</c:v>
                </c:pt>
                <c:pt idx="8361">
                  <c:v>0.50920695068796595</c:v>
                </c:pt>
                <c:pt idx="8362">
                  <c:v>0.55017178376206</c:v>
                </c:pt>
                <c:pt idx="8363">
                  <c:v>0.49750925937157309</c:v>
                </c:pt>
                <c:pt idx="8364">
                  <c:v>0.55114992416103992</c:v>
                </c:pt>
                <c:pt idx="8365">
                  <c:v>0.55065529963099291</c:v>
                </c:pt>
                <c:pt idx="8366">
                  <c:v>0.55319415989340504</c:v>
                </c:pt>
                <c:pt idx="8367">
                  <c:v>0.4722050408519759</c:v>
                </c:pt>
                <c:pt idx="8368">
                  <c:v>0.51037755121720496</c:v>
                </c:pt>
                <c:pt idx="8369">
                  <c:v>0.52466408425622502</c:v>
                </c:pt>
                <c:pt idx="8370">
                  <c:v>0.52070725188864009</c:v>
                </c:pt>
                <c:pt idx="8371">
                  <c:v>0.46137949600234907</c:v>
                </c:pt>
                <c:pt idx="8372">
                  <c:v>0.48524837457564107</c:v>
                </c:pt>
                <c:pt idx="8373">
                  <c:v>0.55757500260220805</c:v>
                </c:pt>
                <c:pt idx="8374">
                  <c:v>0.55855927140058192</c:v>
                </c:pt>
                <c:pt idx="8375">
                  <c:v>0.57878510372043301</c:v>
                </c:pt>
                <c:pt idx="8376">
                  <c:v>0.53606625586641587</c:v>
                </c:pt>
                <c:pt idx="8377">
                  <c:v>0.55359201400726499</c:v>
                </c:pt>
                <c:pt idx="8378">
                  <c:v>0.51876845481759304</c:v>
                </c:pt>
                <c:pt idx="8379">
                  <c:v>0.4844608430632219</c:v>
                </c:pt>
                <c:pt idx="8380">
                  <c:v>0.58131222703727103</c:v>
                </c:pt>
                <c:pt idx="8381">
                  <c:v>0.54925762135033895</c:v>
                </c:pt>
                <c:pt idx="8382">
                  <c:v>0.48170014505918812</c:v>
                </c:pt>
                <c:pt idx="8383">
                  <c:v>0.48721119831196313</c:v>
                </c:pt>
                <c:pt idx="8384">
                  <c:v>0.53378708448134904</c:v>
                </c:pt>
                <c:pt idx="8385">
                  <c:v>0.51596032120012014</c:v>
                </c:pt>
                <c:pt idx="8386">
                  <c:v>0.47313757533677503</c:v>
                </c:pt>
                <c:pt idx="8387">
                  <c:v>0.5486598083961699</c:v>
                </c:pt>
                <c:pt idx="8388">
                  <c:v>0.51431318103157109</c:v>
                </c:pt>
                <c:pt idx="8389">
                  <c:v>0.51257200370823108</c:v>
                </c:pt>
                <c:pt idx="8390">
                  <c:v>0.51578668983405895</c:v>
                </c:pt>
                <c:pt idx="8391">
                  <c:v>0.50286652246767194</c:v>
                </c:pt>
                <c:pt idx="8392">
                  <c:v>0.52790453604397591</c:v>
                </c:pt>
                <c:pt idx="8393">
                  <c:v>0.52983489145994989</c:v>
                </c:pt>
                <c:pt idx="8394">
                  <c:v>0.53204179632124005</c:v>
                </c:pt>
                <c:pt idx="8395">
                  <c:v>0.47351221503979801</c:v>
                </c:pt>
                <c:pt idx="8396">
                  <c:v>0.51910275649239213</c:v>
                </c:pt>
                <c:pt idx="8397">
                  <c:v>0.53359094394816298</c:v>
                </c:pt>
                <c:pt idx="8398">
                  <c:v>0.48735058990632507</c:v>
                </c:pt>
                <c:pt idx="8399">
                  <c:v>0.49056515975748194</c:v>
                </c:pt>
                <c:pt idx="8400">
                  <c:v>0.51266817050089097</c:v>
                </c:pt>
                <c:pt idx="8401">
                  <c:v>0.51364185692849307</c:v>
                </c:pt>
                <c:pt idx="8402">
                  <c:v>0.49710584323217288</c:v>
                </c:pt>
                <c:pt idx="8403">
                  <c:v>0.48993294237868601</c:v>
                </c:pt>
                <c:pt idx="8404">
                  <c:v>0.50594398233293314</c:v>
                </c:pt>
                <c:pt idx="8405">
                  <c:v>0.45674280873427797</c:v>
                </c:pt>
                <c:pt idx="8406">
                  <c:v>0.50829747430607697</c:v>
                </c:pt>
                <c:pt idx="8407">
                  <c:v>0.51378204313807996</c:v>
                </c:pt>
                <c:pt idx="8408">
                  <c:v>0.512466512258136</c:v>
                </c:pt>
                <c:pt idx="8409">
                  <c:v>0.52211761793606004</c:v>
                </c:pt>
                <c:pt idx="8410">
                  <c:v>0.52884324631858204</c:v>
                </c:pt>
                <c:pt idx="8411">
                  <c:v>0.51351586055793597</c:v>
                </c:pt>
                <c:pt idx="8412">
                  <c:v>0.51786724234360504</c:v>
                </c:pt>
                <c:pt idx="8413">
                  <c:v>0.50488181602469406</c:v>
                </c:pt>
                <c:pt idx="8414">
                  <c:v>0.50970988168827602</c:v>
                </c:pt>
                <c:pt idx="8415">
                  <c:v>0.54147807178273</c:v>
                </c:pt>
                <c:pt idx="8416">
                  <c:v>0.54963138254088695</c:v>
                </c:pt>
                <c:pt idx="8417">
                  <c:v>0.54666836334369506</c:v>
                </c:pt>
                <c:pt idx="8418">
                  <c:v>0.52028890212856793</c:v>
                </c:pt>
                <c:pt idx="8419">
                  <c:v>0.56094162320892005</c:v>
                </c:pt>
                <c:pt idx="8420">
                  <c:v>0.52737166021562798</c:v>
                </c:pt>
                <c:pt idx="8421">
                  <c:v>0.50371290478056696</c:v>
                </c:pt>
                <c:pt idx="8422">
                  <c:v>0.52854208580442008</c:v>
                </c:pt>
                <c:pt idx="8423">
                  <c:v>0.50687724526245492</c:v>
                </c:pt>
                <c:pt idx="8424">
                  <c:v>0.55345069874600794</c:v>
                </c:pt>
                <c:pt idx="8425">
                  <c:v>0.47784931650294404</c:v>
                </c:pt>
                <c:pt idx="8426">
                  <c:v>0.54027452986382696</c:v>
                </c:pt>
                <c:pt idx="8427">
                  <c:v>0.49288166786178</c:v>
                </c:pt>
                <c:pt idx="8428">
                  <c:v>0.49457302313969498</c:v>
                </c:pt>
                <c:pt idx="8429">
                  <c:v>0.51012888354775099</c:v>
                </c:pt>
                <c:pt idx="8430">
                  <c:v>0.45689785165968899</c:v>
                </c:pt>
                <c:pt idx="8431">
                  <c:v>0.50807025882453904</c:v>
                </c:pt>
                <c:pt idx="8432">
                  <c:v>0.53982710395760092</c:v>
                </c:pt>
                <c:pt idx="8433">
                  <c:v>0.51360569806423906</c:v>
                </c:pt>
                <c:pt idx="8434">
                  <c:v>0.4987547273379711</c:v>
                </c:pt>
                <c:pt idx="8435">
                  <c:v>0.46609251511829608</c:v>
                </c:pt>
                <c:pt idx="8436">
                  <c:v>0.5480081859035929</c:v>
                </c:pt>
                <c:pt idx="8437">
                  <c:v>0.5346767095919841</c:v>
                </c:pt>
                <c:pt idx="8438">
                  <c:v>0.48291024115292491</c:v>
                </c:pt>
                <c:pt idx="8439">
                  <c:v>0.52233754142124988</c:v>
                </c:pt>
                <c:pt idx="8440">
                  <c:v>0.4822544389244009</c:v>
                </c:pt>
                <c:pt idx="8441">
                  <c:v>0.51783477109902709</c:v>
                </c:pt>
                <c:pt idx="8442">
                  <c:v>0.46509579926167099</c:v>
                </c:pt>
                <c:pt idx="8443">
                  <c:v>0.54627248088982705</c:v>
                </c:pt>
                <c:pt idx="8444">
                  <c:v>0.52791335428851993</c:v>
                </c:pt>
                <c:pt idx="8445">
                  <c:v>0.497847330013373</c:v>
                </c:pt>
                <c:pt idx="8446">
                  <c:v>0.546857838967441</c:v>
                </c:pt>
                <c:pt idx="8447">
                  <c:v>0.55452624458344713</c:v>
                </c:pt>
                <c:pt idx="8448">
                  <c:v>0.49924794910458192</c:v>
                </c:pt>
                <c:pt idx="8449">
                  <c:v>0.56145575729932806</c:v>
                </c:pt>
                <c:pt idx="8450">
                  <c:v>0.50316717774173303</c:v>
                </c:pt>
                <c:pt idx="8451">
                  <c:v>0.51975169055016601</c:v>
                </c:pt>
                <c:pt idx="8452">
                  <c:v>0.514786149837131</c:v>
                </c:pt>
                <c:pt idx="8453">
                  <c:v>0.51578792259733008</c:v>
                </c:pt>
                <c:pt idx="8454">
                  <c:v>0.56806021249486294</c:v>
                </c:pt>
                <c:pt idx="8455">
                  <c:v>0.51016521774170687</c:v>
                </c:pt>
                <c:pt idx="8456">
                  <c:v>0.55414231793015012</c:v>
                </c:pt>
                <c:pt idx="8457">
                  <c:v>0.52040978829900009</c:v>
                </c:pt>
                <c:pt idx="8458">
                  <c:v>0.54538873507971497</c:v>
                </c:pt>
                <c:pt idx="8459">
                  <c:v>0.55026605630251602</c:v>
                </c:pt>
                <c:pt idx="8460">
                  <c:v>0.54101135302201697</c:v>
                </c:pt>
                <c:pt idx="8461">
                  <c:v>0.51074006032377706</c:v>
                </c:pt>
                <c:pt idx="8462">
                  <c:v>0.56118105172991006</c:v>
                </c:pt>
                <c:pt idx="8463">
                  <c:v>0.54709992534265195</c:v>
                </c:pt>
                <c:pt idx="8464">
                  <c:v>0.49072313140078305</c:v>
                </c:pt>
                <c:pt idx="8465">
                  <c:v>0.53797396500592598</c:v>
                </c:pt>
                <c:pt idx="8466">
                  <c:v>0.51287884049651389</c:v>
                </c:pt>
                <c:pt idx="8467">
                  <c:v>0.46986911993887692</c:v>
                </c:pt>
                <c:pt idx="8468">
                  <c:v>0.46501305775585</c:v>
                </c:pt>
                <c:pt idx="8469">
                  <c:v>0.55272772012563298</c:v>
                </c:pt>
                <c:pt idx="8470">
                  <c:v>0.53221694721573087</c:v>
                </c:pt>
                <c:pt idx="8471">
                  <c:v>0.53151409042650999</c:v>
                </c:pt>
                <c:pt idx="8472">
                  <c:v>0.525392628957291</c:v>
                </c:pt>
                <c:pt idx="8473">
                  <c:v>0.51928617590225512</c:v>
                </c:pt>
                <c:pt idx="8474">
                  <c:v>0.52717609915672403</c:v>
                </c:pt>
                <c:pt idx="8475">
                  <c:v>0.51820760545972788</c:v>
                </c:pt>
                <c:pt idx="8476">
                  <c:v>0.59602937514756416</c:v>
                </c:pt>
                <c:pt idx="8477">
                  <c:v>0.47146247150632103</c:v>
                </c:pt>
                <c:pt idx="8478">
                  <c:v>0.49751255013055895</c:v>
                </c:pt>
                <c:pt idx="8479">
                  <c:v>0.491158003057241</c:v>
                </c:pt>
                <c:pt idx="8480">
                  <c:v>0.48269670996605907</c:v>
                </c:pt>
                <c:pt idx="8481">
                  <c:v>0.52495459144486611</c:v>
                </c:pt>
                <c:pt idx="8482">
                  <c:v>0.48671942269467106</c:v>
                </c:pt>
                <c:pt idx="8483">
                  <c:v>0.49559426908408</c:v>
                </c:pt>
                <c:pt idx="8484">
                  <c:v>0.458461578197638</c:v>
                </c:pt>
                <c:pt idx="8485">
                  <c:v>0.51790775470362793</c:v>
                </c:pt>
                <c:pt idx="8486">
                  <c:v>0.54147972239535203</c:v>
                </c:pt>
                <c:pt idx="8487">
                  <c:v>0.45005430611070496</c:v>
                </c:pt>
                <c:pt idx="8488">
                  <c:v>0.49383372945826798</c:v>
                </c:pt>
                <c:pt idx="8489">
                  <c:v>0.55093868715169902</c:v>
                </c:pt>
                <c:pt idx="8490">
                  <c:v>0.50396430363957601</c:v>
                </c:pt>
                <c:pt idx="8491">
                  <c:v>0.54108157268395196</c:v>
                </c:pt>
                <c:pt idx="8492">
                  <c:v>0.51319187370486208</c:v>
                </c:pt>
                <c:pt idx="8493">
                  <c:v>0.55298310153043695</c:v>
                </c:pt>
                <c:pt idx="8494">
                  <c:v>0.52922874951423904</c:v>
                </c:pt>
                <c:pt idx="8495">
                  <c:v>0.49266525580644305</c:v>
                </c:pt>
                <c:pt idx="8496">
                  <c:v>0.51263701904293701</c:v>
                </c:pt>
                <c:pt idx="8497">
                  <c:v>0.46384327549669602</c:v>
                </c:pt>
                <c:pt idx="8498">
                  <c:v>0.50347199095645001</c:v>
                </c:pt>
                <c:pt idx="8499">
                  <c:v>0.4997565854180871</c:v>
                </c:pt>
                <c:pt idx="8500">
                  <c:v>0.50527824089524087</c:v>
                </c:pt>
                <c:pt idx="8501">
                  <c:v>0.49898313840096686</c:v>
                </c:pt>
                <c:pt idx="8502">
                  <c:v>0.53362580861771114</c:v>
                </c:pt>
                <c:pt idx="8503">
                  <c:v>0.52015446863972103</c:v>
                </c:pt>
                <c:pt idx="8504">
                  <c:v>0.57170953085850806</c:v>
                </c:pt>
                <c:pt idx="8505">
                  <c:v>0.438978686589098</c:v>
                </c:pt>
                <c:pt idx="8506">
                  <c:v>0.53063096194657011</c:v>
                </c:pt>
                <c:pt idx="8507">
                  <c:v>0.53069945024573206</c:v>
                </c:pt>
                <c:pt idx="8508">
                  <c:v>0.52471873831177307</c:v>
                </c:pt>
                <c:pt idx="8509">
                  <c:v>0.54776466509434008</c:v>
                </c:pt>
                <c:pt idx="8510">
                  <c:v>0.50614339436606293</c:v>
                </c:pt>
                <c:pt idx="8511">
                  <c:v>0.49638881189069506</c:v>
                </c:pt>
                <c:pt idx="8512">
                  <c:v>0.52186495939400701</c:v>
                </c:pt>
                <c:pt idx="8513">
                  <c:v>0.54071338834446003</c:v>
                </c:pt>
                <c:pt idx="8514">
                  <c:v>0.47776063364462207</c:v>
                </c:pt>
                <c:pt idx="8515">
                  <c:v>0.549677386569979</c:v>
                </c:pt>
                <c:pt idx="8516">
                  <c:v>0.49243959608558696</c:v>
                </c:pt>
                <c:pt idx="8517">
                  <c:v>0.47156082581010095</c:v>
                </c:pt>
                <c:pt idx="8518">
                  <c:v>0.53154815316974102</c:v>
                </c:pt>
                <c:pt idx="8519">
                  <c:v>0.51104252986108101</c:v>
                </c:pt>
                <c:pt idx="8520">
                  <c:v>0.52153899023037709</c:v>
                </c:pt>
                <c:pt idx="8521">
                  <c:v>0.50797837596879292</c:v>
                </c:pt>
                <c:pt idx="8522">
                  <c:v>0.53407407041601795</c:v>
                </c:pt>
                <c:pt idx="8523">
                  <c:v>0.56954278345484199</c:v>
                </c:pt>
                <c:pt idx="8524">
                  <c:v>0.51822875436347204</c:v>
                </c:pt>
                <c:pt idx="8525">
                  <c:v>0.58029670049581494</c:v>
                </c:pt>
                <c:pt idx="8526">
                  <c:v>0.52638409106683604</c:v>
                </c:pt>
                <c:pt idx="8527">
                  <c:v>0.52577903914176094</c:v>
                </c:pt>
                <c:pt idx="8528">
                  <c:v>0.53526315319186391</c:v>
                </c:pt>
                <c:pt idx="8529">
                  <c:v>0.52944945130554</c:v>
                </c:pt>
                <c:pt idx="8530">
                  <c:v>0.52563294304766894</c:v>
                </c:pt>
                <c:pt idx="8531">
                  <c:v>0.46801489509101202</c:v>
                </c:pt>
                <c:pt idx="8532">
                  <c:v>0.51520358035213198</c:v>
                </c:pt>
                <c:pt idx="8533">
                  <c:v>0.59180972243727104</c:v>
                </c:pt>
                <c:pt idx="8534">
                  <c:v>0.50772351738170296</c:v>
                </c:pt>
                <c:pt idx="8535">
                  <c:v>0.52992562930500497</c:v>
                </c:pt>
                <c:pt idx="8536">
                  <c:v>0.45795237274563305</c:v>
                </c:pt>
                <c:pt idx="8537">
                  <c:v>0.46505006926228498</c:v>
                </c:pt>
                <c:pt idx="8538">
                  <c:v>0.52496725238089692</c:v>
                </c:pt>
                <c:pt idx="8539">
                  <c:v>0.55846448628959999</c:v>
                </c:pt>
                <c:pt idx="8540">
                  <c:v>0.50790752275834994</c:v>
                </c:pt>
                <c:pt idx="8541">
                  <c:v>0.50275779713991509</c:v>
                </c:pt>
                <c:pt idx="8542">
                  <c:v>0.56833901477693005</c:v>
                </c:pt>
                <c:pt idx="8543">
                  <c:v>0.51594825508468589</c:v>
                </c:pt>
                <c:pt idx="8544">
                  <c:v>0.46941280982101796</c:v>
                </c:pt>
                <c:pt idx="8545">
                  <c:v>0.49886880587079496</c:v>
                </c:pt>
                <c:pt idx="8546">
                  <c:v>0.569771834389601</c:v>
                </c:pt>
                <c:pt idx="8547">
                  <c:v>0.50815192287227107</c:v>
                </c:pt>
                <c:pt idx="8548">
                  <c:v>0.53092585970847006</c:v>
                </c:pt>
                <c:pt idx="8549">
                  <c:v>0.539203168079192</c:v>
                </c:pt>
                <c:pt idx="8550">
                  <c:v>0.51339840544218807</c:v>
                </c:pt>
                <c:pt idx="8551">
                  <c:v>0.51786441486994295</c:v>
                </c:pt>
                <c:pt idx="8552">
                  <c:v>0.54428524875347095</c:v>
                </c:pt>
                <c:pt idx="8553">
                  <c:v>0.49349234124734398</c:v>
                </c:pt>
                <c:pt idx="8554">
                  <c:v>0.55027217482205815</c:v>
                </c:pt>
                <c:pt idx="8555">
                  <c:v>0.51875055175324603</c:v>
                </c:pt>
                <c:pt idx="8556">
                  <c:v>0.52215447281136407</c:v>
                </c:pt>
                <c:pt idx="8557">
                  <c:v>0.50321883929646605</c:v>
                </c:pt>
                <c:pt idx="8558">
                  <c:v>0.54522838087421988</c:v>
                </c:pt>
                <c:pt idx="8559">
                  <c:v>0.54379317694747797</c:v>
                </c:pt>
                <c:pt idx="8560">
                  <c:v>0.54581232817899994</c:v>
                </c:pt>
                <c:pt idx="8561">
                  <c:v>0.51668024918972399</c:v>
                </c:pt>
                <c:pt idx="8562">
                  <c:v>0.54851582649270902</c:v>
                </c:pt>
                <c:pt idx="8563">
                  <c:v>0.48320374910403896</c:v>
                </c:pt>
                <c:pt idx="8564">
                  <c:v>0.50740995295089497</c:v>
                </c:pt>
                <c:pt idx="8565">
                  <c:v>0.47257380105468805</c:v>
                </c:pt>
                <c:pt idx="8566">
                  <c:v>0.49188444254339192</c:v>
                </c:pt>
                <c:pt idx="8567">
                  <c:v>0.5000733765602019</c:v>
                </c:pt>
                <c:pt idx="8568">
                  <c:v>0.496265345977837</c:v>
                </c:pt>
                <c:pt idx="8569">
                  <c:v>0.51128691028759587</c:v>
                </c:pt>
                <c:pt idx="8570">
                  <c:v>0.49422320850131496</c:v>
                </c:pt>
                <c:pt idx="8571">
                  <c:v>0.57821312200059194</c:v>
                </c:pt>
                <c:pt idx="8572">
                  <c:v>0.52763503142320289</c:v>
                </c:pt>
                <c:pt idx="8573">
                  <c:v>0.55851118425883595</c:v>
                </c:pt>
                <c:pt idx="8574">
                  <c:v>0.48934026751247406</c:v>
                </c:pt>
                <c:pt idx="8575">
                  <c:v>0.51013125828068295</c:v>
                </c:pt>
                <c:pt idx="8576">
                  <c:v>0.43579894073461789</c:v>
                </c:pt>
                <c:pt idx="8577">
                  <c:v>0.54953203515561611</c:v>
                </c:pt>
                <c:pt idx="8578">
                  <c:v>0.54638682486757795</c:v>
                </c:pt>
                <c:pt idx="8579">
                  <c:v>0.54694226450147909</c:v>
                </c:pt>
                <c:pt idx="8580">
                  <c:v>0.50898371810674514</c:v>
                </c:pt>
                <c:pt idx="8581">
                  <c:v>0.52535723115614696</c:v>
                </c:pt>
                <c:pt idx="8582">
                  <c:v>0.45732358842844389</c:v>
                </c:pt>
                <c:pt idx="8583">
                  <c:v>0.50984042259153195</c:v>
                </c:pt>
                <c:pt idx="8584">
                  <c:v>0.54995277504226203</c:v>
                </c:pt>
                <c:pt idx="8585">
                  <c:v>0.55528285069263894</c:v>
                </c:pt>
                <c:pt idx="8586">
                  <c:v>0.46926182818768303</c:v>
                </c:pt>
                <c:pt idx="8587">
                  <c:v>0.46926091506209899</c:v>
                </c:pt>
                <c:pt idx="8588">
                  <c:v>0.51657580112949708</c:v>
                </c:pt>
                <c:pt idx="8589">
                  <c:v>0.50793924711331206</c:v>
                </c:pt>
                <c:pt idx="8590">
                  <c:v>0.51081156466189903</c:v>
                </c:pt>
                <c:pt idx="8591">
                  <c:v>0.49074256415915796</c:v>
                </c:pt>
                <c:pt idx="8592">
                  <c:v>0.51802179129620907</c:v>
                </c:pt>
                <c:pt idx="8593">
                  <c:v>0.49250515733901301</c:v>
                </c:pt>
                <c:pt idx="8594">
                  <c:v>0.49962073211324498</c:v>
                </c:pt>
                <c:pt idx="8595">
                  <c:v>0.50183673613953994</c:v>
                </c:pt>
                <c:pt idx="8596">
                  <c:v>0.55622827338009595</c:v>
                </c:pt>
                <c:pt idx="8597">
                  <c:v>0.48947046866245203</c:v>
                </c:pt>
                <c:pt idx="8598">
                  <c:v>0.4969971656710509</c:v>
                </c:pt>
                <c:pt idx="8599">
                  <c:v>0.54197111424589905</c:v>
                </c:pt>
                <c:pt idx="8600">
                  <c:v>0.5317973431330959</c:v>
                </c:pt>
                <c:pt idx="8601">
                  <c:v>0.55712215821489708</c:v>
                </c:pt>
                <c:pt idx="8602">
                  <c:v>0.47382402780281607</c:v>
                </c:pt>
                <c:pt idx="8603">
                  <c:v>0.58943287551133106</c:v>
                </c:pt>
                <c:pt idx="8604">
                  <c:v>0.50318844154115194</c:v>
                </c:pt>
                <c:pt idx="8605">
                  <c:v>0.46492685114886112</c:v>
                </c:pt>
                <c:pt idx="8606">
                  <c:v>0.46483542122739596</c:v>
                </c:pt>
                <c:pt idx="8607">
                  <c:v>0.53923188256323495</c:v>
                </c:pt>
                <c:pt idx="8608">
                  <c:v>0.54299917349957694</c:v>
                </c:pt>
                <c:pt idx="8609">
                  <c:v>0.48020310612780404</c:v>
                </c:pt>
                <c:pt idx="8610">
                  <c:v>0.50820817580536803</c:v>
                </c:pt>
                <c:pt idx="8611">
                  <c:v>0.57386521247680589</c:v>
                </c:pt>
                <c:pt idx="8612">
                  <c:v>0.51165855704243812</c:v>
                </c:pt>
                <c:pt idx="8613">
                  <c:v>0.489386468046075</c:v>
                </c:pt>
                <c:pt idx="8614">
                  <c:v>0.48039124115089804</c:v>
                </c:pt>
                <c:pt idx="8615">
                  <c:v>0.53101598612843892</c:v>
                </c:pt>
                <c:pt idx="8616">
                  <c:v>0.51113085044375794</c:v>
                </c:pt>
                <c:pt idx="8617">
                  <c:v>0.51902773949452508</c:v>
                </c:pt>
                <c:pt idx="8618">
                  <c:v>0.51750804265378392</c:v>
                </c:pt>
                <c:pt idx="8619">
                  <c:v>0.46584882706704889</c:v>
                </c:pt>
                <c:pt idx="8620">
                  <c:v>0.52106390311657502</c:v>
                </c:pt>
                <c:pt idx="8621">
                  <c:v>0.50416832768875808</c:v>
                </c:pt>
                <c:pt idx="8622">
                  <c:v>0.52506703930410392</c:v>
                </c:pt>
                <c:pt idx="8623">
                  <c:v>0.49860067633274396</c:v>
                </c:pt>
                <c:pt idx="8624">
                  <c:v>0.50582630842098009</c:v>
                </c:pt>
                <c:pt idx="8625">
                  <c:v>0.546228588903379</c:v>
                </c:pt>
                <c:pt idx="8626">
                  <c:v>0.50884856123745414</c:v>
                </c:pt>
                <c:pt idx="8627">
                  <c:v>0.54285122455609902</c:v>
                </c:pt>
                <c:pt idx="8628">
                  <c:v>0.55196687986346804</c:v>
                </c:pt>
                <c:pt idx="8629">
                  <c:v>0.55974750372058413</c:v>
                </c:pt>
                <c:pt idx="8630">
                  <c:v>0.57393084255872795</c:v>
                </c:pt>
                <c:pt idx="8631">
                  <c:v>0.49342302164501994</c:v>
                </c:pt>
                <c:pt idx="8632">
                  <c:v>0.51080090671290601</c:v>
                </c:pt>
                <c:pt idx="8633">
                  <c:v>0.50562018129209196</c:v>
                </c:pt>
                <c:pt idx="8634">
                  <c:v>0.48728152121140711</c:v>
                </c:pt>
                <c:pt idx="8635">
                  <c:v>0.510997095359492</c:v>
                </c:pt>
                <c:pt idx="8636">
                  <c:v>0.47857373829665595</c:v>
                </c:pt>
                <c:pt idx="8637">
                  <c:v>0.53906296882751403</c:v>
                </c:pt>
                <c:pt idx="8638">
                  <c:v>0.52463963537410396</c:v>
                </c:pt>
                <c:pt idx="8639">
                  <c:v>0.53952574583909407</c:v>
                </c:pt>
                <c:pt idx="8640">
                  <c:v>0.55688907391195086</c:v>
                </c:pt>
                <c:pt idx="8641">
                  <c:v>0.486599460696719</c:v>
                </c:pt>
                <c:pt idx="8642">
                  <c:v>0.54385193411487398</c:v>
                </c:pt>
                <c:pt idx="8643">
                  <c:v>0.51617650869523801</c:v>
                </c:pt>
                <c:pt idx="8644">
                  <c:v>0.504482284863213</c:v>
                </c:pt>
                <c:pt idx="8645">
                  <c:v>0.50897612392665403</c:v>
                </c:pt>
                <c:pt idx="8646">
                  <c:v>0.48333122902860592</c:v>
                </c:pt>
                <c:pt idx="8647">
                  <c:v>0.56645429031592109</c:v>
                </c:pt>
                <c:pt idx="8648">
                  <c:v>0.52154163971069989</c:v>
                </c:pt>
                <c:pt idx="8649">
                  <c:v>0.45972076341549895</c:v>
                </c:pt>
                <c:pt idx="8650">
                  <c:v>0.50560010526835997</c:v>
                </c:pt>
                <c:pt idx="8651">
                  <c:v>0.54881651892663097</c:v>
                </c:pt>
                <c:pt idx="8652">
                  <c:v>0.53525329147563194</c:v>
                </c:pt>
                <c:pt idx="8653">
                  <c:v>0.47832018553868005</c:v>
                </c:pt>
                <c:pt idx="8654">
                  <c:v>0.51679067339125706</c:v>
                </c:pt>
                <c:pt idx="8655">
                  <c:v>0.44239717524808486</c:v>
                </c:pt>
                <c:pt idx="8656">
                  <c:v>0.55339942130275699</c:v>
                </c:pt>
                <c:pt idx="8657">
                  <c:v>0.54203394939751204</c:v>
                </c:pt>
                <c:pt idx="8658">
                  <c:v>0.45096801213584814</c:v>
                </c:pt>
                <c:pt idx="8659">
                  <c:v>0.46043510440298097</c:v>
                </c:pt>
                <c:pt idx="8660">
                  <c:v>0.48715094283100902</c:v>
                </c:pt>
                <c:pt idx="8661">
                  <c:v>0.49553627418137802</c:v>
                </c:pt>
                <c:pt idx="8662">
                  <c:v>0.50051699874613609</c:v>
                </c:pt>
                <c:pt idx="8663">
                  <c:v>0.58563460871753803</c:v>
                </c:pt>
                <c:pt idx="8664">
                  <c:v>0.51919691016435598</c:v>
                </c:pt>
                <c:pt idx="8665">
                  <c:v>0.473590109365982</c:v>
                </c:pt>
                <c:pt idx="8666">
                  <c:v>0.53807322519018908</c:v>
                </c:pt>
                <c:pt idx="8667">
                  <c:v>0.52265624272163991</c:v>
                </c:pt>
                <c:pt idx="8668">
                  <c:v>0.53199441971140704</c:v>
                </c:pt>
                <c:pt idx="8669">
                  <c:v>0.48558457584185588</c:v>
                </c:pt>
                <c:pt idx="8670">
                  <c:v>0.52392193964787492</c:v>
                </c:pt>
                <c:pt idx="8671">
                  <c:v>0.48802884990804696</c:v>
                </c:pt>
                <c:pt idx="8672">
                  <c:v>0.53150664840784301</c:v>
                </c:pt>
                <c:pt idx="8673">
                  <c:v>0.518596410880238</c:v>
                </c:pt>
                <c:pt idx="8674">
                  <c:v>0.49541880948871997</c:v>
                </c:pt>
                <c:pt idx="8675">
                  <c:v>0.54809982229560406</c:v>
                </c:pt>
                <c:pt idx="8676">
                  <c:v>0.48163735594118584</c:v>
                </c:pt>
                <c:pt idx="8677">
                  <c:v>0.50303387705550795</c:v>
                </c:pt>
                <c:pt idx="8678">
                  <c:v>0.52841125399660305</c:v>
                </c:pt>
                <c:pt idx="8679">
                  <c:v>0.45845916399084297</c:v>
                </c:pt>
                <c:pt idx="8680">
                  <c:v>0.54130093014981606</c:v>
                </c:pt>
                <c:pt idx="8681">
                  <c:v>0.43613668140195094</c:v>
                </c:pt>
                <c:pt idx="8682">
                  <c:v>0.51069104911571706</c:v>
                </c:pt>
                <c:pt idx="8683">
                  <c:v>0.50887296378710789</c:v>
                </c:pt>
                <c:pt idx="8684">
                  <c:v>0.47997001139153206</c:v>
                </c:pt>
                <c:pt idx="8685">
                  <c:v>0.51124670127888594</c:v>
                </c:pt>
                <c:pt idx="8686">
                  <c:v>0.5285421049752389</c:v>
                </c:pt>
                <c:pt idx="8687">
                  <c:v>0.44847179384392299</c:v>
                </c:pt>
                <c:pt idx="8688">
                  <c:v>0.55433451710806092</c:v>
                </c:pt>
                <c:pt idx="8689">
                  <c:v>0.51471111092926602</c:v>
                </c:pt>
                <c:pt idx="8690">
                  <c:v>0.51754494799176609</c:v>
                </c:pt>
                <c:pt idx="8691">
                  <c:v>0.52256592431843607</c:v>
                </c:pt>
                <c:pt idx="8692">
                  <c:v>0.526694800944564</c:v>
                </c:pt>
                <c:pt idx="8693">
                  <c:v>0.53259366543269293</c:v>
                </c:pt>
                <c:pt idx="8694">
                  <c:v>0.5046611157621701</c:v>
                </c:pt>
                <c:pt idx="8695">
                  <c:v>0.47490791687258305</c:v>
                </c:pt>
                <c:pt idx="8696">
                  <c:v>0.51250817366020796</c:v>
                </c:pt>
                <c:pt idx="8697">
                  <c:v>0.4713899732559681</c:v>
                </c:pt>
                <c:pt idx="8698">
                  <c:v>0.54932719149017206</c:v>
                </c:pt>
                <c:pt idx="8699">
                  <c:v>0.57742812016997302</c:v>
                </c:pt>
                <c:pt idx="8700">
                  <c:v>0.52846554990578598</c:v>
                </c:pt>
                <c:pt idx="8701">
                  <c:v>0.50815959227801888</c:v>
                </c:pt>
                <c:pt idx="8702">
                  <c:v>0.45589584230027502</c:v>
                </c:pt>
                <c:pt idx="8703">
                  <c:v>0.49583228907177201</c:v>
                </c:pt>
                <c:pt idx="8704">
                  <c:v>0.49017552418213495</c:v>
                </c:pt>
                <c:pt idx="8705">
                  <c:v>0.55098887739455904</c:v>
                </c:pt>
                <c:pt idx="8706">
                  <c:v>0.47988136489357103</c:v>
                </c:pt>
                <c:pt idx="8707">
                  <c:v>0.5322665468826141</c:v>
                </c:pt>
                <c:pt idx="8708">
                  <c:v>0.52279924801294608</c:v>
                </c:pt>
                <c:pt idx="8709">
                  <c:v>0.50332121168476496</c:v>
                </c:pt>
                <c:pt idx="8710">
                  <c:v>0.49024444204185791</c:v>
                </c:pt>
                <c:pt idx="8711">
                  <c:v>0.47078676654414797</c:v>
                </c:pt>
                <c:pt idx="8712">
                  <c:v>0.521860017715433</c:v>
                </c:pt>
                <c:pt idx="8713">
                  <c:v>0.51960039953348414</c:v>
                </c:pt>
                <c:pt idx="8714">
                  <c:v>0.52642430968855791</c:v>
                </c:pt>
                <c:pt idx="8715">
                  <c:v>0.47017196617058199</c:v>
                </c:pt>
                <c:pt idx="8716">
                  <c:v>0.56559845503401995</c:v>
                </c:pt>
                <c:pt idx="8717">
                  <c:v>0.49873413997210492</c:v>
                </c:pt>
                <c:pt idx="8718">
                  <c:v>0.5265250420102161</c:v>
                </c:pt>
                <c:pt idx="8719">
                  <c:v>0.50294958888993113</c:v>
                </c:pt>
                <c:pt idx="8720">
                  <c:v>0.45181652507004311</c:v>
                </c:pt>
                <c:pt idx="8721">
                  <c:v>0.51017714825304195</c:v>
                </c:pt>
                <c:pt idx="8722">
                  <c:v>0.51955886659382411</c:v>
                </c:pt>
                <c:pt idx="8723">
                  <c:v>0.52801360569977895</c:v>
                </c:pt>
                <c:pt idx="8724">
                  <c:v>0.51894328338681395</c:v>
                </c:pt>
                <c:pt idx="8725">
                  <c:v>0.51117951505740988</c:v>
                </c:pt>
                <c:pt idx="8726">
                  <c:v>0.53570120514319208</c:v>
                </c:pt>
                <c:pt idx="8727">
                  <c:v>0.49495500442215001</c:v>
                </c:pt>
                <c:pt idx="8728">
                  <c:v>0.52742585312842494</c:v>
                </c:pt>
                <c:pt idx="8729">
                  <c:v>0.51038737182975291</c:v>
                </c:pt>
                <c:pt idx="8730">
                  <c:v>0.53629849875464786</c:v>
                </c:pt>
                <c:pt idx="8731">
                  <c:v>0.56751613231680298</c:v>
                </c:pt>
                <c:pt idx="8732">
                  <c:v>0.46384374792843708</c:v>
                </c:pt>
                <c:pt idx="8733">
                  <c:v>0.51292731742260611</c:v>
                </c:pt>
                <c:pt idx="8734">
                  <c:v>0.49822367517961208</c:v>
                </c:pt>
                <c:pt idx="8735">
                  <c:v>0.50062468649586511</c:v>
                </c:pt>
                <c:pt idx="8736">
                  <c:v>0.48394242724640113</c:v>
                </c:pt>
                <c:pt idx="8737">
                  <c:v>0.51157260279772299</c:v>
                </c:pt>
                <c:pt idx="8738">
                  <c:v>0.54203639256899794</c:v>
                </c:pt>
                <c:pt idx="8739">
                  <c:v>0.55738229964312813</c:v>
                </c:pt>
                <c:pt idx="8740">
                  <c:v>0.44072298141225597</c:v>
                </c:pt>
                <c:pt idx="8741">
                  <c:v>0.4443880907175819</c:v>
                </c:pt>
                <c:pt idx="8742">
                  <c:v>0.51066861242606798</c:v>
                </c:pt>
                <c:pt idx="8743">
                  <c:v>0.51910006582513002</c:v>
                </c:pt>
                <c:pt idx="8744">
                  <c:v>0.49613251520488488</c:v>
                </c:pt>
                <c:pt idx="8745">
                  <c:v>0.55890034685268986</c:v>
                </c:pt>
                <c:pt idx="8746">
                  <c:v>0.53575589925560707</c:v>
                </c:pt>
                <c:pt idx="8747">
                  <c:v>0.50684680671387106</c:v>
                </c:pt>
                <c:pt idx="8748">
                  <c:v>0.51557308375953503</c:v>
                </c:pt>
                <c:pt idx="8749">
                  <c:v>0.53109126614725088</c:v>
                </c:pt>
                <c:pt idx="8750">
                  <c:v>0.47264638164729011</c:v>
                </c:pt>
                <c:pt idx="8751">
                  <c:v>0.53083030875925707</c:v>
                </c:pt>
                <c:pt idx="8752">
                  <c:v>0.49738794768292494</c:v>
                </c:pt>
                <c:pt idx="8753">
                  <c:v>0.51833916617105891</c:v>
                </c:pt>
                <c:pt idx="8754">
                  <c:v>0.50221163173006</c:v>
                </c:pt>
                <c:pt idx="8755">
                  <c:v>0.50108187230204893</c:v>
                </c:pt>
                <c:pt idx="8756">
                  <c:v>0.53591334470962704</c:v>
                </c:pt>
                <c:pt idx="8757">
                  <c:v>0.52038696372806303</c:v>
                </c:pt>
                <c:pt idx="8758">
                  <c:v>0.53057257554525084</c:v>
                </c:pt>
                <c:pt idx="8759">
                  <c:v>0.54780115855080092</c:v>
                </c:pt>
                <c:pt idx="8760">
                  <c:v>0.483737389688358</c:v>
                </c:pt>
                <c:pt idx="8761">
                  <c:v>0.49841464435390004</c:v>
                </c:pt>
                <c:pt idx="8762">
                  <c:v>0.55457639376758294</c:v>
                </c:pt>
                <c:pt idx="8763">
                  <c:v>0.50868797648117792</c:v>
                </c:pt>
                <c:pt idx="8764">
                  <c:v>0.50290956483170701</c:v>
                </c:pt>
                <c:pt idx="8765">
                  <c:v>0.50088131756480103</c:v>
                </c:pt>
                <c:pt idx="8766">
                  <c:v>0.4828783471110939</c:v>
                </c:pt>
                <c:pt idx="8767">
                  <c:v>0.50496453675089814</c:v>
                </c:pt>
                <c:pt idx="8768">
                  <c:v>0.50298535825449908</c:v>
                </c:pt>
                <c:pt idx="8769">
                  <c:v>0.48126612489241705</c:v>
                </c:pt>
                <c:pt idx="8770">
                  <c:v>0.54169605155775491</c:v>
                </c:pt>
                <c:pt idx="8771">
                  <c:v>0.56217025157283107</c:v>
                </c:pt>
                <c:pt idx="8772">
                  <c:v>0.53056942805314289</c:v>
                </c:pt>
                <c:pt idx="8773">
                  <c:v>0.4864982536297161</c:v>
                </c:pt>
                <c:pt idx="8774">
                  <c:v>0.48346310134091897</c:v>
                </c:pt>
                <c:pt idx="8775">
                  <c:v>0.54685815101595392</c:v>
                </c:pt>
                <c:pt idx="8776">
                  <c:v>0.53214109063122306</c:v>
                </c:pt>
                <c:pt idx="8777">
                  <c:v>0.52937889521022496</c:v>
                </c:pt>
                <c:pt idx="8778">
                  <c:v>0.47856817713249999</c:v>
                </c:pt>
                <c:pt idx="8779">
                  <c:v>0.51304326713216208</c:v>
                </c:pt>
                <c:pt idx="8780">
                  <c:v>0.47600910153110987</c:v>
                </c:pt>
                <c:pt idx="8781">
                  <c:v>0.51922469382705494</c:v>
                </c:pt>
                <c:pt idx="8782">
                  <c:v>0.51493731404978915</c:v>
                </c:pt>
                <c:pt idx="8783">
                  <c:v>0.48248034015877894</c:v>
                </c:pt>
                <c:pt idx="8784">
                  <c:v>0.45298502813171004</c:v>
                </c:pt>
                <c:pt idx="8785">
                  <c:v>0.50077640057653805</c:v>
                </c:pt>
                <c:pt idx="8786">
                  <c:v>0.48511233883652793</c:v>
                </c:pt>
                <c:pt idx="8787">
                  <c:v>0.50571561335362614</c:v>
                </c:pt>
                <c:pt idx="8788">
                  <c:v>0.52172351850768006</c:v>
                </c:pt>
                <c:pt idx="8789">
                  <c:v>0.56366631911272802</c:v>
                </c:pt>
                <c:pt idx="8790">
                  <c:v>0.50509568202617505</c:v>
                </c:pt>
                <c:pt idx="8791">
                  <c:v>0.55147585909218499</c:v>
                </c:pt>
                <c:pt idx="8792">
                  <c:v>0.50175617805383388</c:v>
                </c:pt>
                <c:pt idx="8793">
                  <c:v>0.50293094090857204</c:v>
                </c:pt>
                <c:pt idx="8794">
                  <c:v>0.511041006106143</c:v>
                </c:pt>
                <c:pt idx="8795">
                  <c:v>0.5197728194309269</c:v>
                </c:pt>
                <c:pt idx="8796">
                  <c:v>0.53957098403000303</c:v>
                </c:pt>
                <c:pt idx="8797">
                  <c:v>0.52479122138119005</c:v>
                </c:pt>
                <c:pt idx="8798">
                  <c:v>0.52289824211921887</c:v>
                </c:pt>
                <c:pt idx="8799">
                  <c:v>0.54870217031924606</c:v>
                </c:pt>
                <c:pt idx="8800">
                  <c:v>0.55102154412206894</c:v>
                </c:pt>
                <c:pt idx="8801">
                  <c:v>0.51762179924425389</c:v>
                </c:pt>
                <c:pt idx="8802">
                  <c:v>0.55258891427067103</c:v>
                </c:pt>
                <c:pt idx="8803">
                  <c:v>0.49093117801627006</c:v>
                </c:pt>
                <c:pt idx="8804">
                  <c:v>0.49696061025407612</c:v>
                </c:pt>
                <c:pt idx="8805">
                  <c:v>0.51610612391977195</c:v>
                </c:pt>
                <c:pt idx="8806">
                  <c:v>0.47827439133849403</c:v>
                </c:pt>
                <c:pt idx="8807">
                  <c:v>0.53974762308412605</c:v>
                </c:pt>
                <c:pt idx="8808">
                  <c:v>0.52816117635220405</c:v>
                </c:pt>
                <c:pt idx="8809">
                  <c:v>0.55470773092873904</c:v>
                </c:pt>
                <c:pt idx="8810">
                  <c:v>0.506735481217505</c:v>
                </c:pt>
                <c:pt idx="8811">
                  <c:v>0.53544161997402795</c:v>
                </c:pt>
                <c:pt idx="8812">
                  <c:v>0.48560627748292096</c:v>
                </c:pt>
                <c:pt idx="8813">
                  <c:v>0.49917310210376509</c:v>
                </c:pt>
                <c:pt idx="8814">
                  <c:v>0.54705555026281605</c:v>
                </c:pt>
                <c:pt idx="8815">
                  <c:v>0.46544867758407205</c:v>
                </c:pt>
                <c:pt idx="8816">
                  <c:v>0.54277851193732707</c:v>
                </c:pt>
                <c:pt idx="8817">
                  <c:v>0.52088520376330905</c:v>
                </c:pt>
                <c:pt idx="8818">
                  <c:v>0.53447539764479812</c:v>
                </c:pt>
                <c:pt idx="8819">
                  <c:v>0.53123345550115408</c:v>
                </c:pt>
                <c:pt idx="8820">
                  <c:v>0.52183253028568988</c:v>
                </c:pt>
                <c:pt idx="8821">
                  <c:v>0.49356410050505395</c:v>
                </c:pt>
                <c:pt idx="8822">
                  <c:v>0.43763729934074203</c:v>
                </c:pt>
                <c:pt idx="8823">
                  <c:v>0.53409786813080196</c:v>
                </c:pt>
                <c:pt idx="8824">
                  <c:v>0.5472818614608651</c:v>
                </c:pt>
                <c:pt idx="8825">
                  <c:v>0.55152851617200793</c:v>
                </c:pt>
                <c:pt idx="8826">
                  <c:v>0.51368960783819506</c:v>
                </c:pt>
                <c:pt idx="8827">
                  <c:v>0.49489798594333301</c:v>
                </c:pt>
                <c:pt idx="8828">
                  <c:v>0.50242611372868495</c:v>
                </c:pt>
                <c:pt idx="8829">
                  <c:v>0.53183460100282287</c:v>
                </c:pt>
                <c:pt idx="8830">
                  <c:v>0.5285053780308191</c:v>
                </c:pt>
                <c:pt idx="8831">
                  <c:v>0.5241413667073771</c:v>
                </c:pt>
                <c:pt idx="8832">
                  <c:v>0.55562671405331299</c:v>
                </c:pt>
                <c:pt idx="8833">
                  <c:v>0.51018741131952694</c:v>
                </c:pt>
                <c:pt idx="8834">
                  <c:v>0.52652462670065803</c:v>
                </c:pt>
                <c:pt idx="8835">
                  <c:v>0.50173374507859902</c:v>
                </c:pt>
                <c:pt idx="8836">
                  <c:v>0.50302828164822899</c:v>
                </c:pt>
                <c:pt idx="8837">
                  <c:v>0.50122137448008908</c:v>
                </c:pt>
                <c:pt idx="8838">
                  <c:v>0.50213200962870397</c:v>
                </c:pt>
                <c:pt idx="8839">
                  <c:v>0.53350679750045904</c:v>
                </c:pt>
                <c:pt idx="8840">
                  <c:v>0.51135161539989404</c:v>
                </c:pt>
                <c:pt idx="8841">
                  <c:v>0.51202744632538988</c:v>
                </c:pt>
                <c:pt idx="8842">
                  <c:v>0.51356439288048206</c:v>
                </c:pt>
                <c:pt idx="8843">
                  <c:v>0.502720871487221</c:v>
                </c:pt>
                <c:pt idx="8844">
                  <c:v>0.49334986130052605</c:v>
                </c:pt>
                <c:pt idx="8845">
                  <c:v>0.51455597836861589</c:v>
                </c:pt>
                <c:pt idx="8846">
                  <c:v>0.53080251481020901</c:v>
                </c:pt>
                <c:pt idx="8847">
                  <c:v>0.49640302781277101</c:v>
                </c:pt>
                <c:pt idx="8848">
                  <c:v>0.502479533811521</c:v>
                </c:pt>
                <c:pt idx="8849">
                  <c:v>0.55534006248467804</c:v>
                </c:pt>
                <c:pt idx="8850">
                  <c:v>0.55228120557327198</c:v>
                </c:pt>
                <c:pt idx="8851">
                  <c:v>0.46965693033605804</c:v>
                </c:pt>
                <c:pt idx="8852">
                  <c:v>0.50186113053276815</c:v>
                </c:pt>
                <c:pt idx="8853">
                  <c:v>0.49345724338123587</c:v>
                </c:pt>
                <c:pt idx="8854">
                  <c:v>0.55865789838308</c:v>
                </c:pt>
                <c:pt idx="8855">
                  <c:v>0.54051288790130303</c:v>
                </c:pt>
                <c:pt idx="8856">
                  <c:v>0.49152163374286206</c:v>
                </c:pt>
                <c:pt idx="8857">
                  <c:v>0.52850536735354503</c:v>
                </c:pt>
                <c:pt idx="8858">
                  <c:v>0.52938539145114094</c:v>
                </c:pt>
                <c:pt idx="8859">
                  <c:v>0.50144785714095308</c:v>
                </c:pt>
                <c:pt idx="8860">
                  <c:v>0.54084661601241291</c:v>
                </c:pt>
                <c:pt idx="8861">
                  <c:v>0.54923608162555304</c:v>
                </c:pt>
                <c:pt idx="8862">
                  <c:v>0.50273784367460295</c:v>
                </c:pt>
                <c:pt idx="8863">
                  <c:v>0.50896334347110894</c:v>
                </c:pt>
                <c:pt idx="8864">
                  <c:v>0.49011173019088505</c:v>
                </c:pt>
                <c:pt idx="8865">
                  <c:v>0.55077197082649498</c:v>
                </c:pt>
                <c:pt idx="8866">
                  <c:v>0.50673855914701604</c:v>
                </c:pt>
                <c:pt idx="8867">
                  <c:v>0.526750037260445</c:v>
                </c:pt>
                <c:pt idx="8868">
                  <c:v>0.49431145169438295</c:v>
                </c:pt>
                <c:pt idx="8869">
                  <c:v>0.52149977099518907</c:v>
                </c:pt>
                <c:pt idx="8870">
                  <c:v>0.55785945182142305</c:v>
                </c:pt>
                <c:pt idx="8871">
                  <c:v>0.49903644144177806</c:v>
                </c:pt>
                <c:pt idx="8872">
                  <c:v>0.49552437377503888</c:v>
                </c:pt>
                <c:pt idx="8873">
                  <c:v>0.53940017232887794</c:v>
                </c:pt>
                <c:pt idx="8874">
                  <c:v>0.52822510753381191</c:v>
                </c:pt>
                <c:pt idx="8875">
                  <c:v>0.51213748330951103</c:v>
                </c:pt>
                <c:pt idx="8876">
                  <c:v>0.54122463278724209</c:v>
                </c:pt>
                <c:pt idx="8877">
                  <c:v>0.52393991423906905</c:v>
                </c:pt>
                <c:pt idx="8878">
                  <c:v>0.49358498226915903</c:v>
                </c:pt>
                <c:pt idx="8879">
                  <c:v>0.50753995936395402</c:v>
                </c:pt>
                <c:pt idx="8880">
                  <c:v>0.49958571796680296</c:v>
                </c:pt>
                <c:pt idx="8881">
                  <c:v>0.53166245079200602</c:v>
                </c:pt>
                <c:pt idx="8882">
                  <c:v>0.53324236439134409</c:v>
                </c:pt>
                <c:pt idx="8883">
                  <c:v>0.50898104426328605</c:v>
                </c:pt>
                <c:pt idx="8884">
                  <c:v>0.55601913711133399</c:v>
                </c:pt>
                <c:pt idx="8885">
                  <c:v>0.502698892172185</c:v>
                </c:pt>
                <c:pt idx="8886">
                  <c:v>0.53746818730748891</c:v>
                </c:pt>
                <c:pt idx="8887">
                  <c:v>0.44895487574550996</c:v>
                </c:pt>
                <c:pt idx="8888">
                  <c:v>0.52136514320859595</c:v>
                </c:pt>
                <c:pt idx="8889">
                  <c:v>0.53238725818373911</c:v>
                </c:pt>
                <c:pt idx="8890">
                  <c:v>0.50102468332678807</c:v>
                </c:pt>
                <c:pt idx="8891">
                  <c:v>0.54366384977221005</c:v>
                </c:pt>
                <c:pt idx="8892">
                  <c:v>0.49321707072990106</c:v>
                </c:pt>
                <c:pt idx="8893">
                  <c:v>0.5223890101407509</c:v>
                </c:pt>
                <c:pt idx="8894">
                  <c:v>0.51517482330008613</c:v>
                </c:pt>
                <c:pt idx="8895">
                  <c:v>0.55972364305926314</c:v>
                </c:pt>
                <c:pt idx="8896">
                  <c:v>0.54512600462311511</c:v>
                </c:pt>
                <c:pt idx="8897">
                  <c:v>0.50925968082127893</c:v>
                </c:pt>
                <c:pt idx="8898">
                  <c:v>0.53901340936465292</c:v>
                </c:pt>
                <c:pt idx="8899">
                  <c:v>0.55970111343597695</c:v>
                </c:pt>
                <c:pt idx="8900">
                  <c:v>0.51429605767589415</c:v>
                </c:pt>
                <c:pt idx="8901">
                  <c:v>0.53138905393977998</c:v>
                </c:pt>
                <c:pt idx="8902">
                  <c:v>0.47347055679597594</c:v>
                </c:pt>
                <c:pt idx="8903">
                  <c:v>0.53810594377251297</c:v>
                </c:pt>
                <c:pt idx="8904">
                  <c:v>0.54066184862906708</c:v>
                </c:pt>
                <c:pt idx="8905">
                  <c:v>0.49912153178039897</c:v>
                </c:pt>
                <c:pt idx="8906">
                  <c:v>0.47528401701781597</c:v>
                </c:pt>
                <c:pt idx="8907">
                  <c:v>0.50182304339005901</c:v>
                </c:pt>
                <c:pt idx="8908">
                  <c:v>0.53937535154021388</c:v>
                </c:pt>
                <c:pt idx="8909">
                  <c:v>0.49864342217824886</c:v>
                </c:pt>
                <c:pt idx="8910">
                  <c:v>0.51448721305324696</c:v>
                </c:pt>
                <c:pt idx="8911">
                  <c:v>0.50427938937158101</c:v>
                </c:pt>
                <c:pt idx="8912">
                  <c:v>0.48149610991526404</c:v>
                </c:pt>
                <c:pt idx="8913">
                  <c:v>0.5415244504378941</c:v>
                </c:pt>
                <c:pt idx="8914">
                  <c:v>0.49668197753401711</c:v>
                </c:pt>
                <c:pt idx="8915">
                  <c:v>0.54084054418538785</c:v>
                </c:pt>
                <c:pt idx="8916">
                  <c:v>0.47598961018539787</c:v>
                </c:pt>
                <c:pt idx="8917">
                  <c:v>0.5426556700980979</c:v>
                </c:pt>
                <c:pt idx="8918">
                  <c:v>0.47403548497386094</c:v>
                </c:pt>
                <c:pt idx="8919">
                  <c:v>0.51606676133507101</c:v>
                </c:pt>
                <c:pt idx="8920">
                  <c:v>0.45511102930789504</c:v>
                </c:pt>
                <c:pt idx="8921">
                  <c:v>0.49821433696278195</c:v>
                </c:pt>
                <c:pt idx="8922">
                  <c:v>0.52443963455307596</c:v>
                </c:pt>
                <c:pt idx="8923">
                  <c:v>0.49097392573827592</c:v>
                </c:pt>
                <c:pt idx="8924">
                  <c:v>0.49788341631683997</c:v>
                </c:pt>
                <c:pt idx="8925">
                  <c:v>0.48578215823493998</c:v>
                </c:pt>
                <c:pt idx="8926">
                  <c:v>0.53534804332409403</c:v>
                </c:pt>
                <c:pt idx="8927">
                  <c:v>0.51999957514988404</c:v>
                </c:pt>
                <c:pt idx="8928">
                  <c:v>0.53075510451994312</c:v>
                </c:pt>
                <c:pt idx="8929">
                  <c:v>0.53059335748942493</c:v>
                </c:pt>
                <c:pt idx="8930">
                  <c:v>0.46168935057594107</c:v>
                </c:pt>
                <c:pt idx="8931">
                  <c:v>0.45708988591158206</c:v>
                </c:pt>
                <c:pt idx="8932">
                  <c:v>0.54086009781302891</c:v>
                </c:pt>
                <c:pt idx="8933">
                  <c:v>0.530618703692886</c:v>
                </c:pt>
                <c:pt idx="8934">
                  <c:v>0.53811162325209405</c:v>
                </c:pt>
                <c:pt idx="8935">
                  <c:v>0.52994642294506711</c:v>
                </c:pt>
                <c:pt idx="8936">
                  <c:v>0.51698089828541705</c:v>
                </c:pt>
                <c:pt idx="8937">
                  <c:v>0.53124985484278109</c:v>
                </c:pt>
                <c:pt idx="8938">
                  <c:v>0.49458417834065393</c:v>
                </c:pt>
                <c:pt idx="8939">
                  <c:v>0.5200434427853049</c:v>
                </c:pt>
                <c:pt idx="8940">
                  <c:v>0.54351225824961003</c:v>
                </c:pt>
                <c:pt idx="8941">
                  <c:v>0.52390271283773904</c:v>
                </c:pt>
                <c:pt idx="8942">
                  <c:v>0.54256095829876105</c:v>
                </c:pt>
                <c:pt idx="8943">
                  <c:v>0.56368064539126794</c:v>
                </c:pt>
                <c:pt idx="8944">
                  <c:v>0.47710898408763791</c:v>
                </c:pt>
                <c:pt idx="8945">
                  <c:v>0.48522272757379492</c:v>
                </c:pt>
                <c:pt idx="8946">
                  <c:v>0.48458758967276805</c:v>
                </c:pt>
                <c:pt idx="8947">
                  <c:v>0.50163826226464991</c:v>
                </c:pt>
                <c:pt idx="8948">
                  <c:v>0.5366907146621811</c:v>
                </c:pt>
                <c:pt idx="8949">
                  <c:v>0.53868292139784801</c:v>
                </c:pt>
                <c:pt idx="8950">
                  <c:v>0.53942340667828403</c:v>
                </c:pt>
                <c:pt idx="8951">
                  <c:v>0.54328298682386311</c:v>
                </c:pt>
                <c:pt idx="8952">
                  <c:v>0.53445106779285501</c:v>
                </c:pt>
                <c:pt idx="8953">
                  <c:v>0.54617538852372804</c:v>
                </c:pt>
                <c:pt idx="8954">
                  <c:v>0.5279872270108289</c:v>
                </c:pt>
                <c:pt idx="8955">
                  <c:v>0.47768050161023012</c:v>
                </c:pt>
                <c:pt idx="8956">
                  <c:v>0.46143253870584811</c:v>
                </c:pt>
                <c:pt idx="8957">
                  <c:v>0.46145900373904403</c:v>
                </c:pt>
                <c:pt idx="8958">
                  <c:v>0.51344816525673598</c:v>
                </c:pt>
                <c:pt idx="8959">
                  <c:v>0.55205991279303701</c:v>
                </c:pt>
                <c:pt idx="8960">
                  <c:v>0.48975884224915212</c:v>
                </c:pt>
                <c:pt idx="8961">
                  <c:v>0.52950286362991594</c:v>
                </c:pt>
                <c:pt idx="8962">
                  <c:v>0.46259243976266595</c:v>
                </c:pt>
                <c:pt idx="8963">
                  <c:v>0.52656591231828098</c:v>
                </c:pt>
                <c:pt idx="8964">
                  <c:v>0.53810218815121313</c:v>
                </c:pt>
                <c:pt idx="8965">
                  <c:v>0.47207258139509289</c:v>
                </c:pt>
                <c:pt idx="8966">
                  <c:v>0.52987294885970293</c:v>
                </c:pt>
                <c:pt idx="8967">
                  <c:v>0.52900831140334803</c:v>
                </c:pt>
                <c:pt idx="8968">
                  <c:v>0.58033426439803004</c:v>
                </c:pt>
                <c:pt idx="8969">
                  <c:v>0.53078387797025295</c:v>
                </c:pt>
                <c:pt idx="8970">
                  <c:v>0.50853020334444088</c:v>
                </c:pt>
                <c:pt idx="8971">
                  <c:v>0.49283741570732709</c:v>
                </c:pt>
                <c:pt idx="8972">
                  <c:v>0.56680389300021694</c:v>
                </c:pt>
                <c:pt idx="8973">
                  <c:v>0.5477838278035011</c:v>
                </c:pt>
                <c:pt idx="8974">
                  <c:v>0.52805676744474306</c:v>
                </c:pt>
                <c:pt idx="8975">
                  <c:v>0.51587114454580607</c:v>
                </c:pt>
                <c:pt idx="8976">
                  <c:v>0.50825588084197992</c:v>
                </c:pt>
                <c:pt idx="8977">
                  <c:v>0.50462684691266002</c:v>
                </c:pt>
                <c:pt idx="8978">
                  <c:v>0.50518042439667299</c:v>
                </c:pt>
                <c:pt idx="8979">
                  <c:v>0.48909026341903195</c:v>
                </c:pt>
                <c:pt idx="8980">
                  <c:v>0.42421751823009501</c:v>
                </c:pt>
                <c:pt idx="8981">
                  <c:v>0.55995476453800497</c:v>
                </c:pt>
                <c:pt idx="8982">
                  <c:v>0.51425059420470998</c:v>
                </c:pt>
                <c:pt idx="8983">
                  <c:v>0.53569942202396603</c:v>
                </c:pt>
                <c:pt idx="8984">
                  <c:v>0.54278372418832499</c:v>
                </c:pt>
                <c:pt idx="8985">
                  <c:v>0.51417042021930903</c:v>
                </c:pt>
                <c:pt idx="8986">
                  <c:v>0.53490703602151801</c:v>
                </c:pt>
                <c:pt idx="8987">
                  <c:v>0.43316818835180593</c:v>
                </c:pt>
                <c:pt idx="8988">
                  <c:v>0.49265989111470687</c:v>
                </c:pt>
                <c:pt idx="8989">
                  <c:v>0.5252156449634019</c:v>
                </c:pt>
                <c:pt idx="8990">
                  <c:v>0.4632442955893159</c:v>
                </c:pt>
                <c:pt idx="8991">
                  <c:v>0.54644767808968098</c:v>
                </c:pt>
                <c:pt idx="8992">
                  <c:v>0.60978908334084503</c:v>
                </c:pt>
                <c:pt idx="8993">
                  <c:v>0.51008674434499002</c:v>
                </c:pt>
                <c:pt idx="8994">
                  <c:v>0.50978485218962699</c:v>
                </c:pt>
                <c:pt idx="8995">
                  <c:v>0.48995771248022202</c:v>
                </c:pt>
                <c:pt idx="8996">
                  <c:v>0.49270775356317309</c:v>
                </c:pt>
                <c:pt idx="8997">
                  <c:v>0.55914753923191396</c:v>
                </c:pt>
                <c:pt idx="8998">
                  <c:v>0.48298129133591006</c:v>
                </c:pt>
                <c:pt idx="8999">
                  <c:v>0.48705118833665806</c:v>
                </c:pt>
                <c:pt idx="9000">
                  <c:v>0.44762619032959494</c:v>
                </c:pt>
                <c:pt idx="9001">
                  <c:v>0.53525623676038303</c:v>
                </c:pt>
                <c:pt idx="9002">
                  <c:v>0.52828680784816395</c:v>
                </c:pt>
                <c:pt idx="9003">
                  <c:v>0.54453824117075011</c:v>
                </c:pt>
                <c:pt idx="9004">
                  <c:v>0.50609291751218111</c:v>
                </c:pt>
                <c:pt idx="9005">
                  <c:v>0.5096200986993441</c:v>
                </c:pt>
                <c:pt idx="9006">
                  <c:v>0.47632980666056113</c:v>
                </c:pt>
                <c:pt idx="9007">
                  <c:v>0.50453618640568809</c:v>
                </c:pt>
                <c:pt idx="9008">
                  <c:v>0.52162070588876497</c:v>
                </c:pt>
                <c:pt idx="9009">
                  <c:v>0.56428762256626086</c:v>
                </c:pt>
                <c:pt idx="9010">
                  <c:v>0.52517294711002094</c:v>
                </c:pt>
                <c:pt idx="9011">
                  <c:v>0.50994308090502005</c:v>
                </c:pt>
                <c:pt idx="9012">
                  <c:v>0.5745207821700451</c:v>
                </c:pt>
                <c:pt idx="9013">
                  <c:v>0.53081178735857515</c:v>
                </c:pt>
                <c:pt idx="9014">
                  <c:v>0.45834609468510601</c:v>
                </c:pt>
                <c:pt idx="9015">
                  <c:v>0.48276951169520999</c:v>
                </c:pt>
                <c:pt idx="9016">
                  <c:v>0.51881634515963704</c:v>
                </c:pt>
                <c:pt idx="9017">
                  <c:v>0.50193478953351811</c:v>
                </c:pt>
                <c:pt idx="9018">
                  <c:v>0.50240098627190988</c:v>
                </c:pt>
                <c:pt idx="9019">
                  <c:v>0.47654632099917504</c:v>
                </c:pt>
                <c:pt idx="9020">
                  <c:v>0.4983420534770151</c:v>
                </c:pt>
                <c:pt idx="9021">
                  <c:v>0.548787601981364</c:v>
                </c:pt>
                <c:pt idx="9022">
                  <c:v>0.5448006163695549</c:v>
                </c:pt>
                <c:pt idx="9023">
                  <c:v>0.59175026806180309</c:v>
                </c:pt>
                <c:pt idx="9024">
                  <c:v>0.48164848569635088</c:v>
                </c:pt>
                <c:pt idx="9025">
                  <c:v>0.49530578850307805</c:v>
                </c:pt>
                <c:pt idx="9026">
                  <c:v>0.48780232965397208</c:v>
                </c:pt>
                <c:pt idx="9027">
                  <c:v>0.53924510840949602</c:v>
                </c:pt>
                <c:pt idx="9028">
                  <c:v>0.53592452989538097</c:v>
                </c:pt>
                <c:pt idx="9029">
                  <c:v>0.50146910962656599</c:v>
                </c:pt>
                <c:pt idx="9030">
                  <c:v>0.52948864937625306</c:v>
                </c:pt>
                <c:pt idx="9031">
                  <c:v>0.50755602325264193</c:v>
                </c:pt>
                <c:pt idx="9032">
                  <c:v>0.48471307466172397</c:v>
                </c:pt>
                <c:pt idx="9033">
                  <c:v>0.46082477166367608</c:v>
                </c:pt>
                <c:pt idx="9034">
                  <c:v>0.49200222938350791</c:v>
                </c:pt>
                <c:pt idx="9035">
                  <c:v>0.52025304693967001</c:v>
                </c:pt>
                <c:pt idx="9036">
                  <c:v>0.49776623458425606</c:v>
                </c:pt>
                <c:pt idx="9037">
                  <c:v>0.51508822721221792</c:v>
                </c:pt>
                <c:pt idx="9038">
                  <c:v>0.4765091114086939</c:v>
                </c:pt>
                <c:pt idx="9039">
                  <c:v>0.45572752985960296</c:v>
                </c:pt>
                <c:pt idx="9040">
                  <c:v>0.48396353919893487</c:v>
                </c:pt>
                <c:pt idx="9041">
                  <c:v>0.56433918024082197</c:v>
                </c:pt>
                <c:pt idx="9042">
                  <c:v>0.46394570351792097</c:v>
                </c:pt>
                <c:pt idx="9043">
                  <c:v>0.47704063707767608</c:v>
                </c:pt>
                <c:pt idx="9044">
                  <c:v>0.48680016972685702</c:v>
                </c:pt>
                <c:pt idx="9045">
                  <c:v>0.56067022786238396</c:v>
                </c:pt>
                <c:pt idx="9046">
                  <c:v>0.50496441114641299</c:v>
                </c:pt>
                <c:pt idx="9047">
                  <c:v>0.45364772033176892</c:v>
                </c:pt>
                <c:pt idx="9048">
                  <c:v>0.57874470922738008</c:v>
                </c:pt>
                <c:pt idx="9049">
                  <c:v>0.56464265052902696</c:v>
                </c:pt>
                <c:pt idx="9050">
                  <c:v>0.56388933881399106</c:v>
                </c:pt>
                <c:pt idx="9051">
                  <c:v>0.56303505255131203</c:v>
                </c:pt>
                <c:pt idx="9052">
                  <c:v>0.50282211132346588</c:v>
                </c:pt>
                <c:pt idx="9053">
                  <c:v>0.50587140198695102</c:v>
                </c:pt>
                <c:pt idx="9054">
                  <c:v>0.51417003256752813</c:v>
                </c:pt>
                <c:pt idx="9055">
                  <c:v>0.50372823625633911</c:v>
                </c:pt>
                <c:pt idx="9056">
                  <c:v>0.47949093749053806</c:v>
                </c:pt>
                <c:pt idx="9057">
                  <c:v>0.53949336339970999</c:v>
                </c:pt>
                <c:pt idx="9058">
                  <c:v>0.50690978069858506</c:v>
                </c:pt>
                <c:pt idx="9059">
                  <c:v>0.4563640508042579</c:v>
                </c:pt>
                <c:pt idx="9060">
                  <c:v>0.49149703593159311</c:v>
                </c:pt>
                <c:pt idx="9061">
                  <c:v>0.51737509159041895</c:v>
                </c:pt>
                <c:pt idx="9062">
                  <c:v>0.52769894461539302</c:v>
                </c:pt>
                <c:pt idx="9063">
                  <c:v>0.48749886173180301</c:v>
                </c:pt>
                <c:pt idx="9064">
                  <c:v>0.4557767031877451</c:v>
                </c:pt>
                <c:pt idx="9065">
                  <c:v>0.51890358207140297</c:v>
                </c:pt>
                <c:pt idx="9066">
                  <c:v>0.49555938177479897</c:v>
                </c:pt>
                <c:pt idx="9067">
                  <c:v>0.49915983621446103</c:v>
                </c:pt>
                <c:pt idx="9068">
                  <c:v>0.51719415823624504</c:v>
                </c:pt>
                <c:pt idx="9069">
                  <c:v>0.48976414523589495</c:v>
                </c:pt>
                <c:pt idx="9070">
                  <c:v>0.54902071799577812</c:v>
                </c:pt>
                <c:pt idx="9071">
                  <c:v>0.476901071719671</c:v>
                </c:pt>
                <c:pt idx="9072">
                  <c:v>0.57463566343060002</c:v>
                </c:pt>
                <c:pt idx="9073">
                  <c:v>0.48445831498740888</c:v>
                </c:pt>
                <c:pt idx="9074">
                  <c:v>0.5688714572001059</c:v>
                </c:pt>
                <c:pt idx="9075">
                  <c:v>0.53375829335965197</c:v>
                </c:pt>
                <c:pt idx="9076">
                  <c:v>0.50934766782417185</c:v>
                </c:pt>
                <c:pt idx="9077">
                  <c:v>0.52695211122655705</c:v>
                </c:pt>
                <c:pt idx="9078">
                  <c:v>0.52598337523994709</c:v>
                </c:pt>
                <c:pt idx="9079">
                  <c:v>0.51309529268631393</c:v>
                </c:pt>
                <c:pt idx="9080">
                  <c:v>0.51867895627975591</c:v>
                </c:pt>
                <c:pt idx="9081">
                  <c:v>0.516543558801144</c:v>
                </c:pt>
                <c:pt idx="9082">
                  <c:v>0.54305452245668295</c:v>
                </c:pt>
                <c:pt idx="9083">
                  <c:v>0.48458896414548414</c:v>
                </c:pt>
                <c:pt idx="9084">
                  <c:v>0.53538347724152502</c:v>
                </c:pt>
                <c:pt idx="9085">
                  <c:v>0.571967904283326</c:v>
                </c:pt>
                <c:pt idx="9086">
                  <c:v>0.52084854008258197</c:v>
                </c:pt>
                <c:pt idx="9087">
                  <c:v>0.5235702987169899</c:v>
                </c:pt>
                <c:pt idx="9088">
                  <c:v>0.494531004401499</c:v>
                </c:pt>
                <c:pt idx="9089">
                  <c:v>0.49402651868455305</c:v>
                </c:pt>
                <c:pt idx="9090">
                  <c:v>0.52652754223870701</c:v>
                </c:pt>
                <c:pt idx="9091">
                  <c:v>0.52365295237654108</c:v>
                </c:pt>
                <c:pt idx="9092">
                  <c:v>0.51464689964267907</c:v>
                </c:pt>
                <c:pt idx="9093">
                  <c:v>0.50013100755085804</c:v>
                </c:pt>
                <c:pt idx="9094">
                  <c:v>0.51816166440958988</c:v>
                </c:pt>
                <c:pt idx="9095">
                  <c:v>0.45554131983106894</c:v>
                </c:pt>
                <c:pt idx="9096">
                  <c:v>0.55538336804087607</c:v>
                </c:pt>
                <c:pt idx="9097">
                  <c:v>0.53420205379972707</c:v>
                </c:pt>
                <c:pt idx="9098">
                  <c:v>0.54788351188802498</c:v>
                </c:pt>
                <c:pt idx="9099">
                  <c:v>0.47136156981741606</c:v>
                </c:pt>
                <c:pt idx="9100">
                  <c:v>0.5083749035896421</c:v>
                </c:pt>
                <c:pt idx="9101">
                  <c:v>0.52143894918096612</c:v>
                </c:pt>
                <c:pt idx="9102">
                  <c:v>0.54228394229620114</c:v>
                </c:pt>
                <c:pt idx="9103">
                  <c:v>0.51204149933201393</c:v>
                </c:pt>
                <c:pt idx="9104">
                  <c:v>0.47327872341916011</c:v>
                </c:pt>
                <c:pt idx="9105">
                  <c:v>0.50811791802080597</c:v>
                </c:pt>
                <c:pt idx="9106">
                  <c:v>0.52627416588697407</c:v>
                </c:pt>
                <c:pt idx="9107">
                  <c:v>0.51340350730796591</c:v>
                </c:pt>
                <c:pt idx="9108">
                  <c:v>0.46860923952810996</c:v>
                </c:pt>
                <c:pt idx="9109">
                  <c:v>0.47392388834393595</c:v>
                </c:pt>
                <c:pt idx="9110">
                  <c:v>0.50733338550956808</c:v>
                </c:pt>
                <c:pt idx="9111">
                  <c:v>0.58483088016454299</c:v>
                </c:pt>
                <c:pt idx="9112">
                  <c:v>0.56092851374483399</c:v>
                </c:pt>
                <c:pt idx="9113">
                  <c:v>0.49309976619112694</c:v>
                </c:pt>
                <c:pt idx="9114">
                  <c:v>0.51309596180244299</c:v>
                </c:pt>
                <c:pt idx="9115">
                  <c:v>0.49413023154174995</c:v>
                </c:pt>
                <c:pt idx="9116">
                  <c:v>0.48733441460038895</c:v>
                </c:pt>
                <c:pt idx="9117">
                  <c:v>0.46877807400366889</c:v>
                </c:pt>
                <c:pt idx="9118">
                  <c:v>0.53697593145033395</c:v>
                </c:pt>
                <c:pt idx="9119">
                  <c:v>0.48228021056998205</c:v>
                </c:pt>
                <c:pt idx="9120">
                  <c:v>0.57142518953425603</c:v>
                </c:pt>
                <c:pt idx="9121">
                  <c:v>0.484415921566553</c:v>
                </c:pt>
                <c:pt idx="9122">
                  <c:v>0.50245678294918694</c:v>
                </c:pt>
                <c:pt idx="9123">
                  <c:v>0.53424932372864697</c:v>
                </c:pt>
                <c:pt idx="9124">
                  <c:v>0.44911965651715402</c:v>
                </c:pt>
                <c:pt idx="9125">
                  <c:v>0.51593191925158899</c:v>
                </c:pt>
                <c:pt idx="9126">
                  <c:v>0.52145697771745503</c:v>
                </c:pt>
                <c:pt idx="9127">
                  <c:v>0.52890494541283994</c:v>
                </c:pt>
                <c:pt idx="9128">
                  <c:v>0.530827084490467</c:v>
                </c:pt>
                <c:pt idx="9129">
                  <c:v>0.4940046171452791</c:v>
                </c:pt>
                <c:pt idx="9130">
                  <c:v>0.58763564681250602</c:v>
                </c:pt>
                <c:pt idx="9131">
                  <c:v>0.53673818587078392</c:v>
                </c:pt>
                <c:pt idx="9132">
                  <c:v>0.51714155125747108</c:v>
                </c:pt>
                <c:pt idx="9133">
                  <c:v>0.46597906301548608</c:v>
                </c:pt>
                <c:pt idx="9134">
                  <c:v>0.51127858117626501</c:v>
                </c:pt>
                <c:pt idx="9135">
                  <c:v>0.48277192713199002</c:v>
                </c:pt>
                <c:pt idx="9136">
                  <c:v>0.51983485750021807</c:v>
                </c:pt>
                <c:pt idx="9137">
                  <c:v>0.49135599907439997</c:v>
                </c:pt>
                <c:pt idx="9138">
                  <c:v>0.52209854488198693</c:v>
                </c:pt>
                <c:pt idx="9139">
                  <c:v>0.54570490177033304</c:v>
                </c:pt>
                <c:pt idx="9140">
                  <c:v>0.53435597075499908</c:v>
                </c:pt>
                <c:pt idx="9141">
                  <c:v>0.55492716129645192</c:v>
                </c:pt>
                <c:pt idx="9142">
                  <c:v>0.52115320720490499</c:v>
                </c:pt>
                <c:pt idx="9143">
                  <c:v>0.50698489654302414</c:v>
                </c:pt>
                <c:pt idx="9144">
                  <c:v>0.51483050869052693</c:v>
                </c:pt>
                <c:pt idx="9145">
                  <c:v>0.54237616877510209</c:v>
                </c:pt>
                <c:pt idx="9146">
                  <c:v>0.56166698223424905</c:v>
                </c:pt>
                <c:pt idx="9147">
                  <c:v>0.49643096295014089</c:v>
                </c:pt>
                <c:pt idx="9148">
                  <c:v>0.50167383722436198</c:v>
                </c:pt>
                <c:pt idx="9149">
                  <c:v>0.47968541229889805</c:v>
                </c:pt>
                <c:pt idx="9150">
                  <c:v>0.49775375466031802</c:v>
                </c:pt>
                <c:pt idx="9151">
                  <c:v>0.58800235413588908</c:v>
                </c:pt>
                <c:pt idx="9152">
                  <c:v>0.44636225290767506</c:v>
                </c:pt>
                <c:pt idx="9153">
                  <c:v>0.51621131376721696</c:v>
                </c:pt>
                <c:pt idx="9154">
                  <c:v>0.54422762989260698</c:v>
                </c:pt>
                <c:pt idx="9155">
                  <c:v>0.52444061272265508</c:v>
                </c:pt>
                <c:pt idx="9156">
                  <c:v>0.51364551836668404</c:v>
                </c:pt>
                <c:pt idx="9157">
                  <c:v>0.54268599457213296</c:v>
                </c:pt>
                <c:pt idx="9158">
                  <c:v>0.48949037608102797</c:v>
                </c:pt>
                <c:pt idx="9159">
                  <c:v>0.4912658983566649</c:v>
                </c:pt>
                <c:pt idx="9160">
                  <c:v>0.50583193543772387</c:v>
                </c:pt>
                <c:pt idx="9161">
                  <c:v>0.47650960622232397</c:v>
                </c:pt>
                <c:pt idx="9162">
                  <c:v>0.52074470045421806</c:v>
                </c:pt>
                <c:pt idx="9163">
                  <c:v>0.53889334812238099</c:v>
                </c:pt>
                <c:pt idx="9164">
                  <c:v>0.53400065223030391</c:v>
                </c:pt>
                <c:pt idx="9165">
                  <c:v>0.53287021148694802</c:v>
                </c:pt>
                <c:pt idx="9166">
                  <c:v>0.49239429023427306</c:v>
                </c:pt>
                <c:pt idx="9167">
                  <c:v>0.52009377494713593</c:v>
                </c:pt>
                <c:pt idx="9168">
                  <c:v>0.49726500963987685</c:v>
                </c:pt>
                <c:pt idx="9169">
                  <c:v>0.47536496616816004</c:v>
                </c:pt>
                <c:pt idx="9170">
                  <c:v>0.49197724870864812</c:v>
                </c:pt>
                <c:pt idx="9171">
                  <c:v>0.54392854153890702</c:v>
                </c:pt>
                <c:pt idx="9172">
                  <c:v>0.49815037996657796</c:v>
                </c:pt>
                <c:pt idx="9173">
                  <c:v>0.50952536933615011</c:v>
                </c:pt>
                <c:pt idx="9174">
                  <c:v>0.52409154676626002</c:v>
                </c:pt>
                <c:pt idx="9175">
                  <c:v>0.53855858547179214</c:v>
                </c:pt>
                <c:pt idx="9176">
                  <c:v>0.54057346202754297</c:v>
                </c:pt>
                <c:pt idx="9177">
                  <c:v>0.502874397960973</c:v>
                </c:pt>
                <c:pt idx="9178">
                  <c:v>0.48576670329453897</c:v>
                </c:pt>
                <c:pt idx="9179">
                  <c:v>0.51624176012654488</c:v>
                </c:pt>
                <c:pt idx="9180">
                  <c:v>0.49681594269742302</c:v>
                </c:pt>
                <c:pt idx="9181">
                  <c:v>0.56582956888111102</c:v>
                </c:pt>
                <c:pt idx="9182">
                  <c:v>0.5388823176758929</c:v>
                </c:pt>
                <c:pt idx="9183">
                  <c:v>0.55141635143260204</c:v>
                </c:pt>
                <c:pt idx="9184">
                  <c:v>0.48233136554172495</c:v>
                </c:pt>
                <c:pt idx="9185">
                  <c:v>0.51039569019461695</c:v>
                </c:pt>
                <c:pt idx="9186">
                  <c:v>0.48153515357243015</c:v>
                </c:pt>
                <c:pt idx="9187">
                  <c:v>0.54254004614730489</c:v>
                </c:pt>
                <c:pt idx="9188">
                  <c:v>0.5477458063474</c:v>
                </c:pt>
                <c:pt idx="9189">
                  <c:v>0.549603477965802</c:v>
                </c:pt>
                <c:pt idx="9190">
                  <c:v>0.52030066790992902</c:v>
                </c:pt>
                <c:pt idx="9191">
                  <c:v>0.54120737475968395</c:v>
                </c:pt>
                <c:pt idx="9192">
                  <c:v>0.52474049871769113</c:v>
                </c:pt>
                <c:pt idx="9193">
                  <c:v>0.53434334688322016</c:v>
                </c:pt>
                <c:pt idx="9194">
                  <c:v>0.51817071283605187</c:v>
                </c:pt>
                <c:pt idx="9195">
                  <c:v>0.57411780496203102</c:v>
                </c:pt>
                <c:pt idx="9196">
                  <c:v>0.50518250102114903</c:v>
                </c:pt>
                <c:pt idx="9197">
                  <c:v>0.53057030325190513</c:v>
                </c:pt>
                <c:pt idx="9198">
                  <c:v>0.47887762003261014</c:v>
                </c:pt>
                <c:pt idx="9199">
                  <c:v>0.54048326886471199</c:v>
                </c:pt>
                <c:pt idx="9200">
                  <c:v>0.49120024428793896</c:v>
                </c:pt>
                <c:pt idx="9201">
                  <c:v>0.56810266717492408</c:v>
                </c:pt>
                <c:pt idx="9202">
                  <c:v>0.50116728643492503</c:v>
                </c:pt>
                <c:pt idx="9203">
                  <c:v>0.48630787605959302</c:v>
                </c:pt>
                <c:pt idx="9204">
                  <c:v>0.52899039541591597</c:v>
                </c:pt>
                <c:pt idx="9205">
                  <c:v>0.53705300246013998</c:v>
                </c:pt>
                <c:pt idx="9206">
                  <c:v>0.53890572887132893</c:v>
                </c:pt>
                <c:pt idx="9207">
                  <c:v>0.58742521245016988</c:v>
                </c:pt>
                <c:pt idx="9208">
                  <c:v>0.502281017936001</c:v>
                </c:pt>
                <c:pt idx="9209">
                  <c:v>0.52343368132796397</c:v>
                </c:pt>
                <c:pt idx="9210">
                  <c:v>0.51722654487388087</c:v>
                </c:pt>
                <c:pt idx="9211">
                  <c:v>0.49009355401167598</c:v>
                </c:pt>
                <c:pt idx="9212">
                  <c:v>0.51426121019154891</c:v>
                </c:pt>
                <c:pt idx="9213">
                  <c:v>0.54365592173451394</c:v>
                </c:pt>
                <c:pt idx="9214">
                  <c:v>0.54596085376826187</c:v>
                </c:pt>
                <c:pt idx="9215">
                  <c:v>0.53819837829694506</c:v>
                </c:pt>
                <c:pt idx="9216">
                  <c:v>0.52712003200419999</c:v>
                </c:pt>
                <c:pt idx="9217">
                  <c:v>0.51653212204967891</c:v>
                </c:pt>
                <c:pt idx="9218">
                  <c:v>0.56073696909129689</c:v>
                </c:pt>
                <c:pt idx="9219">
                  <c:v>0.47047250017982611</c:v>
                </c:pt>
                <c:pt idx="9220">
                  <c:v>0.51074317225031407</c:v>
                </c:pt>
                <c:pt idx="9221">
                  <c:v>0.53170394109047703</c:v>
                </c:pt>
                <c:pt idx="9222">
                  <c:v>0.52592112766261501</c:v>
                </c:pt>
                <c:pt idx="9223">
                  <c:v>0.46885420045004289</c:v>
                </c:pt>
                <c:pt idx="9224">
                  <c:v>0.52553910737408394</c:v>
                </c:pt>
                <c:pt idx="9225">
                  <c:v>0.556482072025552</c:v>
                </c:pt>
                <c:pt idx="9226">
                  <c:v>0.50717529411724294</c:v>
                </c:pt>
                <c:pt idx="9227">
                  <c:v>0.51438424293565299</c:v>
                </c:pt>
                <c:pt idx="9228">
                  <c:v>0.53478427673780793</c:v>
                </c:pt>
                <c:pt idx="9229">
                  <c:v>0.53264514295522103</c:v>
                </c:pt>
                <c:pt idx="9230">
                  <c:v>0.50365187182154691</c:v>
                </c:pt>
                <c:pt idx="9231">
                  <c:v>0.53964717744101898</c:v>
                </c:pt>
                <c:pt idx="9232">
                  <c:v>0.51577509056565396</c:v>
                </c:pt>
                <c:pt idx="9233">
                  <c:v>0.54357770557859697</c:v>
                </c:pt>
                <c:pt idx="9234">
                  <c:v>0.50888555357523102</c:v>
                </c:pt>
                <c:pt idx="9235">
                  <c:v>0.47752886483303092</c:v>
                </c:pt>
                <c:pt idx="9236">
                  <c:v>0.58363650396086308</c:v>
                </c:pt>
                <c:pt idx="9237">
                  <c:v>0.51209121506636401</c:v>
                </c:pt>
                <c:pt idx="9238">
                  <c:v>0.60204355524947295</c:v>
                </c:pt>
                <c:pt idx="9239">
                  <c:v>0.5260178687209669</c:v>
                </c:pt>
                <c:pt idx="9240">
                  <c:v>0.51050376946346709</c:v>
                </c:pt>
                <c:pt idx="9241">
                  <c:v>0.55992573384660704</c:v>
                </c:pt>
                <c:pt idx="9242">
                  <c:v>0.46038335504538497</c:v>
                </c:pt>
                <c:pt idx="9243">
                  <c:v>0.48378050794329708</c:v>
                </c:pt>
                <c:pt idx="9244">
                  <c:v>0.53073841749426409</c:v>
                </c:pt>
                <c:pt idx="9245">
                  <c:v>0.56664000352879107</c:v>
                </c:pt>
                <c:pt idx="9246">
                  <c:v>0.47647336717269406</c:v>
                </c:pt>
                <c:pt idx="9247">
                  <c:v>0.50803846456773394</c:v>
                </c:pt>
                <c:pt idx="9248">
                  <c:v>0.48988194997983003</c:v>
                </c:pt>
                <c:pt idx="9249">
                  <c:v>0.51330307696877908</c:v>
                </c:pt>
                <c:pt idx="9250">
                  <c:v>0.53123986844840398</c:v>
                </c:pt>
                <c:pt idx="9251">
                  <c:v>0.52472137017100284</c:v>
                </c:pt>
                <c:pt idx="9252">
                  <c:v>0.53552388124644201</c:v>
                </c:pt>
                <c:pt idx="9253">
                  <c:v>0.54950806689264209</c:v>
                </c:pt>
                <c:pt idx="9254">
                  <c:v>0.47365817787323905</c:v>
                </c:pt>
                <c:pt idx="9255">
                  <c:v>0.51631766131677803</c:v>
                </c:pt>
                <c:pt idx="9256">
                  <c:v>0.51632132378188589</c:v>
                </c:pt>
                <c:pt idx="9257">
                  <c:v>0.47405629877459809</c:v>
                </c:pt>
                <c:pt idx="9258">
                  <c:v>0.53600116737208392</c:v>
                </c:pt>
                <c:pt idx="9259">
                  <c:v>0.52793280512555196</c:v>
                </c:pt>
                <c:pt idx="9260">
                  <c:v>0.47354830580362506</c:v>
                </c:pt>
                <c:pt idx="9261">
                  <c:v>0.51285684282365995</c:v>
                </c:pt>
                <c:pt idx="9262">
                  <c:v>0.51720981969760393</c:v>
                </c:pt>
                <c:pt idx="9263">
                  <c:v>0.52533129283636393</c:v>
                </c:pt>
                <c:pt idx="9264">
                  <c:v>0.55439036935622588</c:v>
                </c:pt>
                <c:pt idx="9265">
                  <c:v>0.51452955598122807</c:v>
                </c:pt>
                <c:pt idx="9266">
                  <c:v>0.51120576188038713</c:v>
                </c:pt>
                <c:pt idx="9267">
                  <c:v>0.56407702003577909</c:v>
                </c:pt>
                <c:pt idx="9268">
                  <c:v>0.49285363411605609</c:v>
                </c:pt>
                <c:pt idx="9269">
                  <c:v>0.49872686793253296</c:v>
                </c:pt>
                <c:pt idx="9270">
                  <c:v>0.529708539654418</c:v>
                </c:pt>
                <c:pt idx="9271">
                  <c:v>0.53598889589022514</c:v>
                </c:pt>
                <c:pt idx="9272">
                  <c:v>0.41453047429331502</c:v>
                </c:pt>
                <c:pt idx="9273">
                  <c:v>0.46419876251000192</c:v>
                </c:pt>
                <c:pt idx="9274">
                  <c:v>0.52274969695223605</c:v>
                </c:pt>
                <c:pt idx="9275">
                  <c:v>0.46564681771403593</c:v>
                </c:pt>
                <c:pt idx="9276">
                  <c:v>0.56392179398834907</c:v>
                </c:pt>
                <c:pt idx="9277">
                  <c:v>0.51305163105190998</c:v>
                </c:pt>
                <c:pt idx="9278">
                  <c:v>0.46348341184722297</c:v>
                </c:pt>
                <c:pt idx="9279">
                  <c:v>0.53265753557587292</c:v>
                </c:pt>
                <c:pt idx="9280">
                  <c:v>0.51005011812694201</c:v>
                </c:pt>
                <c:pt idx="9281">
                  <c:v>0.51977484175477895</c:v>
                </c:pt>
                <c:pt idx="9282">
                  <c:v>0.53899501939451711</c:v>
                </c:pt>
                <c:pt idx="9283">
                  <c:v>0.50476202217942689</c:v>
                </c:pt>
                <c:pt idx="9284">
                  <c:v>0.50294005940361608</c:v>
                </c:pt>
                <c:pt idx="9285">
                  <c:v>0.51156973565919706</c:v>
                </c:pt>
                <c:pt idx="9286">
                  <c:v>0.55756167961900205</c:v>
                </c:pt>
                <c:pt idx="9287">
                  <c:v>0.54191779369640802</c:v>
                </c:pt>
                <c:pt idx="9288">
                  <c:v>0.48588082331591587</c:v>
                </c:pt>
                <c:pt idx="9289">
                  <c:v>0.50952852931560488</c:v>
                </c:pt>
                <c:pt idx="9290">
                  <c:v>0.58056709499669701</c:v>
                </c:pt>
                <c:pt idx="9291">
                  <c:v>0.54253559231688497</c:v>
                </c:pt>
                <c:pt idx="9292">
                  <c:v>0.44504590028439506</c:v>
                </c:pt>
                <c:pt idx="9293">
                  <c:v>0.50385832696780797</c:v>
                </c:pt>
                <c:pt idx="9294">
                  <c:v>0.51067046706053099</c:v>
                </c:pt>
                <c:pt idx="9295">
                  <c:v>0.46753361271468896</c:v>
                </c:pt>
                <c:pt idx="9296">
                  <c:v>0.54191123945734998</c:v>
                </c:pt>
                <c:pt idx="9297">
                  <c:v>0.52795359330756997</c:v>
                </c:pt>
                <c:pt idx="9298">
                  <c:v>0.51929258352405594</c:v>
                </c:pt>
                <c:pt idx="9299">
                  <c:v>0.49505365186648487</c:v>
                </c:pt>
                <c:pt idx="9300">
                  <c:v>0.56212956161268701</c:v>
                </c:pt>
                <c:pt idx="9301">
                  <c:v>0.51306243129391493</c:v>
                </c:pt>
                <c:pt idx="9302">
                  <c:v>0.47423197305057496</c:v>
                </c:pt>
                <c:pt idx="9303">
                  <c:v>0.45297989960296203</c:v>
                </c:pt>
                <c:pt idx="9304">
                  <c:v>0.51430401460202002</c:v>
                </c:pt>
                <c:pt idx="9305">
                  <c:v>0.52839679896521996</c:v>
                </c:pt>
                <c:pt idx="9306">
                  <c:v>0.49384231466015194</c:v>
                </c:pt>
                <c:pt idx="9307">
                  <c:v>0.58815151892866213</c:v>
                </c:pt>
                <c:pt idx="9308">
                  <c:v>0.50667354385689001</c:v>
                </c:pt>
                <c:pt idx="9309">
                  <c:v>0.51130055818592213</c:v>
                </c:pt>
                <c:pt idx="9310">
                  <c:v>0.45351471523577191</c:v>
                </c:pt>
                <c:pt idx="9311">
                  <c:v>0.50097787815942096</c:v>
                </c:pt>
                <c:pt idx="9312">
                  <c:v>0.49017561853749891</c:v>
                </c:pt>
                <c:pt idx="9313">
                  <c:v>0.47881577691276</c:v>
                </c:pt>
                <c:pt idx="9314">
                  <c:v>0.54027816784008809</c:v>
                </c:pt>
                <c:pt idx="9315">
                  <c:v>0.508152624234396</c:v>
                </c:pt>
                <c:pt idx="9316">
                  <c:v>0.48400863712340403</c:v>
                </c:pt>
                <c:pt idx="9317">
                  <c:v>0.54207473458435707</c:v>
                </c:pt>
                <c:pt idx="9318">
                  <c:v>0.50278034439012897</c:v>
                </c:pt>
                <c:pt idx="9319">
                  <c:v>0.51557326587292596</c:v>
                </c:pt>
                <c:pt idx="9320">
                  <c:v>0.5354229125995329</c:v>
                </c:pt>
                <c:pt idx="9321">
                  <c:v>0.50859828920397998</c:v>
                </c:pt>
                <c:pt idx="9322">
                  <c:v>0.49626941308446515</c:v>
                </c:pt>
                <c:pt idx="9323">
                  <c:v>0.50184095118134697</c:v>
                </c:pt>
                <c:pt idx="9324">
                  <c:v>0.4965938339722501</c:v>
                </c:pt>
                <c:pt idx="9325">
                  <c:v>0.53879134310749088</c:v>
                </c:pt>
                <c:pt idx="9326">
                  <c:v>0.49516345684880703</c:v>
                </c:pt>
                <c:pt idx="9327">
                  <c:v>0.52642667133034604</c:v>
                </c:pt>
                <c:pt idx="9328">
                  <c:v>0.49540793194729704</c:v>
                </c:pt>
                <c:pt idx="9329">
                  <c:v>0.51707746275330202</c:v>
                </c:pt>
                <c:pt idx="9330">
                  <c:v>0.52754411039526206</c:v>
                </c:pt>
                <c:pt idx="9331">
                  <c:v>0.50660261433182907</c:v>
                </c:pt>
                <c:pt idx="9332">
                  <c:v>0.57996450966297797</c:v>
                </c:pt>
                <c:pt idx="9333">
                  <c:v>0.51566423618245494</c:v>
                </c:pt>
                <c:pt idx="9334">
                  <c:v>0.50004816856485013</c:v>
                </c:pt>
                <c:pt idx="9335">
                  <c:v>0.53424830188670691</c:v>
                </c:pt>
                <c:pt idx="9336">
                  <c:v>0.49377195192320011</c:v>
                </c:pt>
                <c:pt idx="9337">
                  <c:v>0.4848460475018419</c:v>
                </c:pt>
                <c:pt idx="9338">
                  <c:v>0.50745815289903995</c:v>
                </c:pt>
                <c:pt idx="9339">
                  <c:v>0.50639762076238704</c:v>
                </c:pt>
                <c:pt idx="9340">
                  <c:v>0.47625139848785791</c:v>
                </c:pt>
                <c:pt idx="9341">
                  <c:v>0.56412178208749297</c:v>
                </c:pt>
                <c:pt idx="9342">
                  <c:v>0.50655554897977384</c:v>
                </c:pt>
                <c:pt idx="9343">
                  <c:v>0.52024435451834095</c:v>
                </c:pt>
                <c:pt idx="9344">
                  <c:v>0.54150531694748805</c:v>
                </c:pt>
                <c:pt idx="9345">
                  <c:v>0.51427163431625089</c:v>
                </c:pt>
                <c:pt idx="9346">
                  <c:v>0.56091480275083005</c:v>
                </c:pt>
                <c:pt idx="9347">
                  <c:v>0.54545255218127997</c:v>
                </c:pt>
                <c:pt idx="9348">
                  <c:v>0.50816183053415798</c:v>
                </c:pt>
                <c:pt idx="9349">
                  <c:v>0.447905555511108</c:v>
                </c:pt>
                <c:pt idx="9350">
                  <c:v>0.50042757679411387</c:v>
                </c:pt>
                <c:pt idx="9351">
                  <c:v>0.54410057421373992</c:v>
                </c:pt>
                <c:pt idx="9352">
                  <c:v>0.50218582222038299</c:v>
                </c:pt>
                <c:pt idx="9353">
                  <c:v>0.50330221125541097</c:v>
                </c:pt>
                <c:pt idx="9354">
                  <c:v>0.49963406153686496</c:v>
                </c:pt>
                <c:pt idx="9355">
                  <c:v>0.56646988495504802</c:v>
                </c:pt>
                <c:pt idx="9356">
                  <c:v>0.51199997696716404</c:v>
                </c:pt>
                <c:pt idx="9357">
                  <c:v>0.54253325669405894</c:v>
                </c:pt>
                <c:pt idx="9358">
                  <c:v>0.4574531330911491</c:v>
                </c:pt>
                <c:pt idx="9359">
                  <c:v>0.51945577524937903</c:v>
                </c:pt>
                <c:pt idx="9360">
                  <c:v>0.50853409948309702</c:v>
                </c:pt>
                <c:pt idx="9361">
                  <c:v>0.48615704490251299</c:v>
                </c:pt>
                <c:pt idx="9362">
                  <c:v>0.57541726554385009</c:v>
                </c:pt>
                <c:pt idx="9363">
                  <c:v>0.52019438343149704</c:v>
                </c:pt>
                <c:pt idx="9364">
                  <c:v>0.53454642262970209</c:v>
                </c:pt>
                <c:pt idx="9365">
                  <c:v>0.583120669090615</c:v>
                </c:pt>
                <c:pt idx="9366">
                  <c:v>0.463964395368056</c:v>
                </c:pt>
                <c:pt idx="9367">
                  <c:v>0.45841064358713501</c:v>
                </c:pt>
                <c:pt idx="9368">
                  <c:v>0.52039182511887994</c:v>
                </c:pt>
                <c:pt idx="9369">
                  <c:v>0.56388439541519497</c:v>
                </c:pt>
                <c:pt idx="9370">
                  <c:v>0.55033966159953496</c:v>
                </c:pt>
                <c:pt idx="9371">
                  <c:v>0.54110682184822301</c:v>
                </c:pt>
                <c:pt idx="9372">
                  <c:v>0.53692401382751709</c:v>
                </c:pt>
                <c:pt idx="9373">
                  <c:v>0.51351872568915702</c:v>
                </c:pt>
                <c:pt idx="9374">
                  <c:v>0.55300058736418889</c:v>
                </c:pt>
                <c:pt idx="9375">
                  <c:v>0.47720013218416812</c:v>
                </c:pt>
                <c:pt idx="9376">
                  <c:v>0.53355405149878887</c:v>
                </c:pt>
                <c:pt idx="9377">
                  <c:v>0.43673568095888293</c:v>
                </c:pt>
                <c:pt idx="9378">
                  <c:v>0.55887303182873294</c:v>
                </c:pt>
                <c:pt idx="9379">
                  <c:v>0.54644872310539006</c:v>
                </c:pt>
                <c:pt idx="9380">
                  <c:v>0.49646660583310287</c:v>
                </c:pt>
                <c:pt idx="9381">
                  <c:v>0.497468020781345</c:v>
                </c:pt>
                <c:pt idx="9382">
                  <c:v>0.54711927371311608</c:v>
                </c:pt>
                <c:pt idx="9383">
                  <c:v>0.55582449414581003</c:v>
                </c:pt>
                <c:pt idx="9384">
                  <c:v>0.51879436140291213</c:v>
                </c:pt>
                <c:pt idx="9385">
                  <c:v>0.522005254708789</c:v>
                </c:pt>
                <c:pt idx="9386">
                  <c:v>0.55948058540396794</c:v>
                </c:pt>
                <c:pt idx="9387">
                  <c:v>0.50448378476713196</c:v>
                </c:pt>
                <c:pt idx="9388">
                  <c:v>0.48979731451825592</c:v>
                </c:pt>
                <c:pt idx="9389">
                  <c:v>0.50716899428514295</c:v>
                </c:pt>
                <c:pt idx="9390">
                  <c:v>0.57485431204373194</c:v>
                </c:pt>
                <c:pt idx="9391">
                  <c:v>0.54286570908285692</c:v>
                </c:pt>
                <c:pt idx="9392">
                  <c:v>0.42659480852963194</c:v>
                </c:pt>
                <c:pt idx="9393">
                  <c:v>0.50794516344153584</c:v>
                </c:pt>
                <c:pt idx="9394">
                  <c:v>0.53158875040507203</c:v>
                </c:pt>
                <c:pt idx="9395">
                  <c:v>0.52715602743701695</c:v>
                </c:pt>
                <c:pt idx="9396">
                  <c:v>0.553900065024588</c:v>
                </c:pt>
                <c:pt idx="9397">
                  <c:v>0.55562082255874201</c:v>
                </c:pt>
                <c:pt idx="9398">
                  <c:v>0.52965027047055102</c:v>
                </c:pt>
                <c:pt idx="9399">
                  <c:v>0.51123589998943497</c:v>
                </c:pt>
                <c:pt idx="9400">
                  <c:v>0.53683378046379804</c:v>
                </c:pt>
                <c:pt idx="9401">
                  <c:v>0.49962352824528411</c:v>
                </c:pt>
                <c:pt idx="9402">
                  <c:v>0.52450831207885884</c:v>
                </c:pt>
                <c:pt idx="9403">
                  <c:v>0.53558591756367202</c:v>
                </c:pt>
                <c:pt idx="9404">
                  <c:v>0.49223496655367394</c:v>
                </c:pt>
                <c:pt idx="9405">
                  <c:v>0.46793852524504509</c:v>
                </c:pt>
                <c:pt idx="9406">
                  <c:v>0.47999041124889308</c:v>
                </c:pt>
                <c:pt idx="9407">
                  <c:v>0.50592784621500397</c:v>
                </c:pt>
                <c:pt idx="9408">
                  <c:v>0.52046789230054413</c:v>
                </c:pt>
                <c:pt idx="9409">
                  <c:v>0.50565205227191301</c:v>
                </c:pt>
                <c:pt idx="9410">
                  <c:v>0.5205362453578849</c:v>
                </c:pt>
                <c:pt idx="9411">
                  <c:v>0.48766151663413193</c:v>
                </c:pt>
                <c:pt idx="9412">
                  <c:v>0.51499985849324204</c:v>
                </c:pt>
                <c:pt idx="9413">
                  <c:v>0.54779164479642883</c:v>
                </c:pt>
                <c:pt idx="9414">
                  <c:v>0.48863822291978487</c:v>
                </c:pt>
                <c:pt idx="9415">
                  <c:v>0.49641425856765187</c:v>
                </c:pt>
                <c:pt idx="9416">
                  <c:v>0.53152123423381492</c:v>
                </c:pt>
                <c:pt idx="9417">
                  <c:v>0.53575343863648295</c:v>
                </c:pt>
                <c:pt idx="9418">
                  <c:v>0.44537806596834606</c:v>
                </c:pt>
                <c:pt idx="9419">
                  <c:v>0.50854401281240991</c:v>
                </c:pt>
                <c:pt idx="9420">
                  <c:v>0.53470773968220586</c:v>
                </c:pt>
                <c:pt idx="9421">
                  <c:v>0.50748330271154796</c:v>
                </c:pt>
                <c:pt idx="9422">
                  <c:v>0.48870210120241109</c:v>
                </c:pt>
                <c:pt idx="9423">
                  <c:v>0.49662460866974711</c:v>
                </c:pt>
                <c:pt idx="9424">
                  <c:v>0.50541765372990699</c:v>
                </c:pt>
                <c:pt idx="9425">
                  <c:v>0.51789504916178908</c:v>
                </c:pt>
                <c:pt idx="9426">
                  <c:v>0.53935875135131506</c:v>
                </c:pt>
                <c:pt idx="9427">
                  <c:v>0.48130904388618989</c:v>
                </c:pt>
                <c:pt idx="9428">
                  <c:v>0.5317354071971151</c:v>
                </c:pt>
                <c:pt idx="9429">
                  <c:v>0.52833322203739097</c:v>
                </c:pt>
                <c:pt idx="9430">
                  <c:v>0.53645054061496811</c:v>
                </c:pt>
                <c:pt idx="9431">
                  <c:v>0.46825315458840511</c:v>
                </c:pt>
                <c:pt idx="9432">
                  <c:v>0.48067346497138708</c:v>
                </c:pt>
                <c:pt idx="9433">
                  <c:v>0.53030817422644694</c:v>
                </c:pt>
                <c:pt idx="9434">
                  <c:v>0.50354937557528001</c:v>
                </c:pt>
                <c:pt idx="9435">
                  <c:v>0.46903706884105301</c:v>
                </c:pt>
                <c:pt idx="9436">
                  <c:v>0.49294721643663197</c:v>
                </c:pt>
                <c:pt idx="9437">
                  <c:v>0.51627523934364905</c:v>
                </c:pt>
                <c:pt idx="9438">
                  <c:v>0.54180199166432708</c:v>
                </c:pt>
                <c:pt idx="9439">
                  <c:v>0.53228806945693485</c:v>
                </c:pt>
                <c:pt idx="9440">
                  <c:v>0.45978032592537488</c:v>
                </c:pt>
                <c:pt idx="9441">
                  <c:v>0.53908918444370812</c:v>
                </c:pt>
                <c:pt idx="9442">
                  <c:v>0.49300776792250511</c:v>
                </c:pt>
                <c:pt idx="9443">
                  <c:v>0.458728416733584</c:v>
                </c:pt>
                <c:pt idx="9444">
                  <c:v>0.49560790092283391</c:v>
                </c:pt>
                <c:pt idx="9445">
                  <c:v>0.49595717122387006</c:v>
                </c:pt>
                <c:pt idx="9446">
                  <c:v>0.50575515011263494</c:v>
                </c:pt>
                <c:pt idx="9447">
                  <c:v>0.46030356649339188</c:v>
                </c:pt>
                <c:pt idx="9448">
                  <c:v>0.54811206644813404</c:v>
                </c:pt>
                <c:pt idx="9449">
                  <c:v>0.48594402466608211</c:v>
                </c:pt>
                <c:pt idx="9450">
                  <c:v>0.49248968395583304</c:v>
                </c:pt>
                <c:pt idx="9451">
                  <c:v>0.55182090894454794</c:v>
                </c:pt>
                <c:pt idx="9452">
                  <c:v>0.51786441751233503</c:v>
                </c:pt>
                <c:pt idx="9453">
                  <c:v>0.53980833992337607</c:v>
                </c:pt>
                <c:pt idx="9454">
                  <c:v>0.50181532545982399</c:v>
                </c:pt>
                <c:pt idx="9455">
                  <c:v>0.499179873025833</c:v>
                </c:pt>
                <c:pt idx="9456">
                  <c:v>0.56166589130953704</c:v>
                </c:pt>
                <c:pt idx="9457">
                  <c:v>0.54852927358968495</c:v>
                </c:pt>
                <c:pt idx="9458">
                  <c:v>0.50211621175174903</c:v>
                </c:pt>
                <c:pt idx="9459">
                  <c:v>0.51279621532824005</c:v>
                </c:pt>
                <c:pt idx="9460">
                  <c:v>0.4660623010111149</c:v>
                </c:pt>
                <c:pt idx="9461">
                  <c:v>0.53342384067717308</c:v>
                </c:pt>
                <c:pt idx="9462">
                  <c:v>0.5851323247478869</c:v>
                </c:pt>
                <c:pt idx="9463">
                  <c:v>0.49007173318599595</c:v>
                </c:pt>
                <c:pt idx="9464">
                  <c:v>0.54052653535847506</c:v>
                </c:pt>
                <c:pt idx="9465">
                  <c:v>0.53481960126296402</c:v>
                </c:pt>
                <c:pt idx="9466">
                  <c:v>0.50333815726662601</c:v>
                </c:pt>
                <c:pt idx="9467">
                  <c:v>0.52953771400332805</c:v>
                </c:pt>
                <c:pt idx="9468">
                  <c:v>0.5165669760409749</c:v>
                </c:pt>
                <c:pt idx="9469">
                  <c:v>0.56227380998950105</c:v>
                </c:pt>
                <c:pt idx="9470">
                  <c:v>0.49368581530924993</c:v>
                </c:pt>
                <c:pt idx="9471">
                  <c:v>0.54173303785131888</c:v>
                </c:pt>
                <c:pt idx="9472">
                  <c:v>0.51597338047682706</c:v>
                </c:pt>
                <c:pt idx="9473">
                  <c:v>0.4920715032094739</c:v>
                </c:pt>
                <c:pt idx="9474">
                  <c:v>0.44839962937575406</c:v>
                </c:pt>
                <c:pt idx="9475">
                  <c:v>0.51373525517463703</c:v>
                </c:pt>
                <c:pt idx="9476">
                  <c:v>0.55779129467397104</c:v>
                </c:pt>
                <c:pt idx="9477">
                  <c:v>0.49120738195887803</c:v>
                </c:pt>
                <c:pt idx="9478">
                  <c:v>0.47033620690055811</c:v>
                </c:pt>
                <c:pt idx="9479">
                  <c:v>0.55188730583169798</c:v>
                </c:pt>
                <c:pt idx="9480">
                  <c:v>0.47787852325032298</c:v>
                </c:pt>
                <c:pt idx="9481">
                  <c:v>0.55166429277888096</c:v>
                </c:pt>
                <c:pt idx="9482">
                  <c:v>0.47187806308940095</c:v>
                </c:pt>
                <c:pt idx="9483">
                  <c:v>0.47283573979204307</c:v>
                </c:pt>
                <c:pt idx="9484">
                  <c:v>0.48153764434151003</c:v>
                </c:pt>
                <c:pt idx="9485">
                  <c:v>0.50733341069654092</c:v>
                </c:pt>
                <c:pt idx="9486">
                  <c:v>0.5695924586615031</c:v>
                </c:pt>
                <c:pt idx="9487">
                  <c:v>0.55216484838960089</c:v>
                </c:pt>
                <c:pt idx="9488">
                  <c:v>0.47977368908810203</c:v>
                </c:pt>
                <c:pt idx="9489">
                  <c:v>0.51513155657285892</c:v>
                </c:pt>
                <c:pt idx="9490">
                  <c:v>0.50416901169181505</c:v>
                </c:pt>
                <c:pt idx="9491">
                  <c:v>0.55855003671579095</c:v>
                </c:pt>
                <c:pt idx="9492">
                  <c:v>0.53911754008103308</c:v>
                </c:pt>
                <c:pt idx="9493">
                  <c:v>0.50068746062287606</c:v>
                </c:pt>
                <c:pt idx="9494">
                  <c:v>0.52114741425087008</c:v>
                </c:pt>
                <c:pt idx="9495">
                  <c:v>0.52668969320097714</c:v>
                </c:pt>
                <c:pt idx="9496">
                  <c:v>0.488506089598013</c:v>
                </c:pt>
                <c:pt idx="9497">
                  <c:v>0.49513874609892106</c:v>
                </c:pt>
                <c:pt idx="9498">
                  <c:v>0.56961784234725499</c:v>
                </c:pt>
                <c:pt idx="9499">
                  <c:v>0.48875695598422808</c:v>
                </c:pt>
                <c:pt idx="9500">
                  <c:v>0.47706856202147796</c:v>
                </c:pt>
                <c:pt idx="9501">
                  <c:v>0.53809042701166188</c:v>
                </c:pt>
                <c:pt idx="9502">
                  <c:v>0.48772403494084904</c:v>
                </c:pt>
                <c:pt idx="9503">
                  <c:v>0.42475491770482598</c:v>
                </c:pt>
                <c:pt idx="9504">
                  <c:v>0.50134535710437411</c:v>
                </c:pt>
                <c:pt idx="9505">
                  <c:v>0.52615505548119301</c:v>
                </c:pt>
                <c:pt idx="9506">
                  <c:v>0.52288304841787692</c:v>
                </c:pt>
                <c:pt idx="9507">
                  <c:v>0.45998214621016897</c:v>
                </c:pt>
                <c:pt idx="9508">
                  <c:v>0.54224671613973296</c:v>
                </c:pt>
                <c:pt idx="9509">
                  <c:v>0.53084460392707</c:v>
                </c:pt>
                <c:pt idx="9510">
                  <c:v>0.51021399639905207</c:v>
                </c:pt>
                <c:pt idx="9511">
                  <c:v>0.54210430547355803</c:v>
                </c:pt>
                <c:pt idx="9512">
                  <c:v>0.56889924879393095</c:v>
                </c:pt>
                <c:pt idx="9513">
                  <c:v>0.52890093046250197</c:v>
                </c:pt>
                <c:pt idx="9514">
                  <c:v>0.46251210680802002</c:v>
                </c:pt>
                <c:pt idx="9515">
                  <c:v>0.45993432724041905</c:v>
                </c:pt>
                <c:pt idx="9516">
                  <c:v>0.49084508775260505</c:v>
                </c:pt>
                <c:pt idx="9517">
                  <c:v>0.49637377617215506</c:v>
                </c:pt>
                <c:pt idx="9518">
                  <c:v>0.49886603167483301</c:v>
                </c:pt>
                <c:pt idx="9519">
                  <c:v>0.52680132206092412</c:v>
                </c:pt>
                <c:pt idx="9520">
                  <c:v>0.53219296479700495</c:v>
                </c:pt>
                <c:pt idx="9521">
                  <c:v>0.56586256153481307</c:v>
                </c:pt>
                <c:pt idx="9522">
                  <c:v>0.52064143393622009</c:v>
                </c:pt>
                <c:pt idx="9523">
                  <c:v>0.50441380643301192</c:v>
                </c:pt>
                <c:pt idx="9524">
                  <c:v>0.52290446784769884</c:v>
                </c:pt>
                <c:pt idx="9525">
                  <c:v>0.44337652686260798</c:v>
                </c:pt>
                <c:pt idx="9526">
                  <c:v>0.53372388743154198</c:v>
                </c:pt>
                <c:pt idx="9527">
                  <c:v>0.53566140571707599</c:v>
                </c:pt>
                <c:pt idx="9528">
                  <c:v>0.53315531576680797</c:v>
                </c:pt>
                <c:pt idx="9529">
                  <c:v>0.53738976434551988</c:v>
                </c:pt>
                <c:pt idx="9530">
                  <c:v>0.54338430359809486</c:v>
                </c:pt>
                <c:pt idx="9531">
                  <c:v>0.54146081110572997</c:v>
                </c:pt>
                <c:pt idx="9532">
                  <c:v>0.49887262050773806</c:v>
                </c:pt>
                <c:pt idx="9533">
                  <c:v>0.51442262106726899</c:v>
                </c:pt>
                <c:pt idx="9534">
                  <c:v>0.47977269435450187</c:v>
                </c:pt>
                <c:pt idx="9535">
                  <c:v>0.4948969170374079</c:v>
                </c:pt>
                <c:pt idx="9536">
                  <c:v>0.51380946137707495</c:v>
                </c:pt>
                <c:pt idx="9537">
                  <c:v>0.53699109888186902</c:v>
                </c:pt>
                <c:pt idx="9538">
                  <c:v>0.57527673234644505</c:v>
                </c:pt>
                <c:pt idx="9539">
                  <c:v>0.53999838883824103</c:v>
                </c:pt>
                <c:pt idx="9540">
                  <c:v>0.53785302815851099</c:v>
                </c:pt>
                <c:pt idx="9541">
                  <c:v>0.50884905523434398</c:v>
                </c:pt>
                <c:pt idx="9542">
                  <c:v>0.49706458133082188</c:v>
                </c:pt>
                <c:pt idx="9543">
                  <c:v>0.51729745355231294</c:v>
                </c:pt>
                <c:pt idx="9544">
                  <c:v>0.53856706840650903</c:v>
                </c:pt>
                <c:pt idx="9545">
                  <c:v>0.53606264778283508</c:v>
                </c:pt>
                <c:pt idx="9546">
                  <c:v>0.49493498399902103</c:v>
                </c:pt>
                <c:pt idx="9547">
                  <c:v>0.56613511551826312</c:v>
                </c:pt>
                <c:pt idx="9548">
                  <c:v>0.57723889423344599</c:v>
                </c:pt>
                <c:pt idx="9549">
                  <c:v>0.48583822843840208</c:v>
                </c:pt>
                <c:pt idx="9550">
                  <c:v>0.495184815439071</c:v>
                </c:pt>
                <c:pt idx="9551">
                  <c:v>0.49845914651994194</c:v>
                </c:pt>
                <c:pt idx="9552">
                  <c:v>0.50900114399756713</c:v>
                </c:pt>
                <c:pt idx="9553">
                  <c:v>0.575049649428927</c:v>
                </c:pt>
                <c:pt idx="9554">
                  <c:v>0.52671183368086805</c:v>
                </c:pt>
                <c:pt idx="9555">
                  <c:v>0.50690344896106199</c:v>
                </c:pt>
                <c:pt idx="9556">
                  <c:v>0.48380449883724708</c:v>
                </c:pt>
                <c:pt idx="9557">
                  <c:v>0.50425695104066104</c:v>
                </c:pt>
                <c:pt idx="9558">
                  <c:v>0.46096670783654292</c:v>
                </c:pt>
                <c:pt idx="9559">
                  <c:v>0.50547092254660997</c:v>
                </c:pt>
                <c:pt idx="9560">
                  <c:v>0.51144690278834692</c:v>
                </c:pt>
                <c:pt idx="9561">
                  <c:v>0.49267395049169405</c:v>
                </c:pt>
                <c:pt idx="9562">
                  <c:v>0.57681520962925303</c:v>
                </c:pt>
                <c:pt idx="9563">
                  <c:v>0.50662914201781006</c:v>
                </c:pt>
                <c:pt idx="9564">
                  <c:v>0.47799639347349299</c:v>
                </c:pt>
                <c:pt idx="9565">
                  <c:v>0.50034874660684991</c:v>
                </c:pt>
                <c:pt idx="9566">
                  <c:v>0.55732802106254897</c:v>
                </c:pt>
                <c:pt idx="9567">
                  <c:v>0.55858000123634011</c:v>
                </c:pt>
                <c:pt idx="9568">
                  <c:v>0.51690460430515606</c:v>
                </c:pt>
                <c:pt idx="9569">
                  <c:v>0.48413997634646699</c:v>
                </c:pt>
                <c:pt idx="9570">
                  <c:v>0.49819775749867412</c:v>
                </c:pt>
                <c:pt idx="9571">
                  <c:v>0.55482209645716307</c:v>
                </c:pt>
                <c:pt idx="9572">
                  <c:v>0.50874033846279287</c:v>
                </c:pt>
                <c:pt idx="9573">
                  <c:v>0.434360725365316</c:v>
                </c:pt>
                <c:pt idx="9574">
                  <c:v>0.51475550087333299</c:v>
                </c:pt>
                <c:pt idx="9575">
                  <c:v>0.50361601955447088</c:v>
                </c:pt>
                <c:pt idx="9576">
                  <c:v>0.50344015618187787</c:v>
                </c:pt>
                <c:pt idx="9577">
                  <c:v>0.508817654493954</c:v>
                </c:pt>
                <c:pt idx="9578">
                  <c:v>0.55152792274971307</c:v>
                </c:pt>
                <c:pt idx="9579">
                  <c:v>0.54498413205791296</c:v>
                </c:pt>
                <c:pt idx="9580">
                  <c:v>0.50674573622229202</c:v>
                </c:pt>
                <c:pt idx="9581">
                  <c:v>0.51239799311645895</c:v>
                </c:pt>
                <c:pt idx="9582">
                  <c:v>0.54124959541960704</c:v>
                </c:pt>
                <c:pt idx="9583">
                  <c:v>0.50795635340199297</c:v>
                </c:pt>
                <c:pt idx="9584">
                  <c:v>0.56573473934354102</c:v>
                </c:pt>
                <c:pt idx="9585">
                  <c:v>0.52953296006078887</c:v>
                </c:pt>
                <c:pt idx="9586">
                  <c:v>0.4964168432391709</c:v>
                </c:pt>
                <c:pt idx="9587">
                  <c:v>0.50906785981389691</c:v>
                </c:pt>
                <c:pt idx="9588">
                  <c:v>0.51167731930900096</c:v>
                </c:pt>
                <c:pt idx="9589">
                  <c:v>0.47989231315162706</c:v>
                </c:pt>
                <c:pt idx="9590">
                  <c:v>0.52330824527945896</c:v>
                </c:pt>
                <c:pt idx="9591">
                  <c:v>0.53654577742847298</c:v>
                </c:pt>
                <c:pt idx="9592">
                  <c:v>0.54031392480801799</c:v>
                </c:pt>
                <c:pt idx="9593">
                  <c:v>0.57866045234159291</c:v>
                </c:pt>
                <c:pt idx="9594">
                  <c:v>0.47931957631729505</c:v>
                </c:pt>
                <c:pt idx="9595">
                  <c:v>0.52888070605555604</c:v>
                </c:pt>
                <c:pt idx="9596">
                  <c:v>0.539724270778697</c:v>
                </c:pt>
                <c:pt idx="9597">
                  <c:v>0.53397121001081205</c:v>
                </c:pt>
                <c:pt idx="9598">
                  <c:v>0.56978742287234208</c:v>
                </c:pt>
                <c:pt idx="9599">
                  <c:v>0.4953982067769801</c:v>
                </c:pt>
                <c:pt idx="9600">
                  <c:v>0.51474790451125507</c:v>
                </c:pt>
                <c:pt idx="9601">
                  <c:v>0.5511521186508751</c:v>
                </c:pt>
                <c:pt idx="9602">
                  <c:v>0.516875220188178</c:v>
                </c:pt>
                <c:pt idx="9603">
                  <c:v>0.542759627959712</c:v>
                </c:pt>
                <c:pt idx="9604">
                  <c:v>0.45104591826720097</c:v>
                </c:pt>
                <c:pt idx="9605">
                  <c:v>0.51221689229326595</c:v>
                </c:pt>
                <c:pt idx="9606">
                  <c:v>0.51554220416351404</c:v>
                </c:pt>
                <c:pt idx="9607">
                  <c:v>0.49375909065126899</c:v>
                </c:pt>
                <c:pt idx="9608">
                  <c:v>0.50165448824329606</c:v>
                </c:pt>
                <c:pt idx="9609">
                  <c:v>0.55975238639461911</c:v>
                </c:pt>
                <c:pt idx="9610">
                  <c:v>0.56824368562676486</c:v>
                </c:pt>
                <c:pt idx="9611">
                  <c:v>0.56705548116936699</c:v>
                </c:pt>
                <c:pt idx="9612">
                  <c:v>0.51281268337076802</c:v>
                </c:pt>
                <c:pt idx="9613">
                  <c:v>0.48761754434798799</c:v>
                </c:pt>
                <c:pt idx="9614">
                  <c:v>0.55160531304020211</c:v>
                </c:pt>
                <c:pt idx="9615">
                  <c:v>0.52256534617954309</c:v>
                </c:pt>
                <c:pt idx="9616">
                  <c:v>0.53104794641119801</c:v>
                </c:pt>
                <c:pt idx="9617">
                  <c:v>0.50584796907328811</c:v>
                </c:pt>
                <c:pt idx="9618">
                  <c:v>0.51411498509456599</c:v>
                </c:pt>
                <c:pt idx="9619">
                  <c:v>0.48068552329202008</c:v>
                </c:pt>
                <c:pt idx="9620">
                  <c:v>0.57048207534611406</c:v>
                </c:pt>
                <c:pt idx="9621">
                  <c:v>0.53722522540466888</c:v>
                </c:pt>
                <c:pt idx="9622">
                  <c:v>0.53746726466334094</c:v>
                </c:pt>
                <c:pt idx="9623">
                  <c:v>0.49643332842730892</c:v>
                </c:pt>
                <c:pt idx="9624">
                  <c:v>0.50204454453791902</c:v>
                </c:pt>
                <c:pt idx="9625">
                  <c:v>0.49372932250842305</c:v>
                </c:pt>
                <c:pt idx="9626">
                  <c:v>0.48044301806025891</c:v>
                </c:pt>
                <c:pt idx="9627">
                  <c:v>0.5225770532389139</c:v>
                </c:pt>
                <c:pt idx="9628">
                  <c:v>0.55448403939039292</c:v>
                </c:pt>
                <c:pt idx="9629">
                  <c:v>0.533743442401584</c:v>
                </c:pt>
                <c:pt idx="9630">
                  <c:v>0.55020081467918103</c:v>
                </c:pt>
                <c:pt idx="9631">
                  <c:v>0.46086933159037702</c:v>
                </c:pt>
                <c:pt idx="9632">
                  <c:v>0.52585513175435195</c:v>
                </c:pt>
                <c:pt idx="9633">
                  <c:v>0.50990473785502</c:v>
                </c:pt>
                <c:pt idx="9634">
                  <c:v>0.50223786285188898</c:v>
                </c:pt>
                <c:pt idx="9635">
                  <c:v>0.53447866754539697</c:v>
                </c:pt>
                <c:pt idx="9636">
                  <c:v>0.48287800360271504</c:v>
                </c:pt>
                <c:pt idx="9637">
                  <c:v>0.562528859341756</c:v>
                </c:pt>
                <c:pt idx="9638">
                  <c:v>0.53307442363081803</c:v>
                </c:pt>
                <c:pt idx="9639">
                  <c:v>0.54697467628705709</c:v>
                </c:pt>
                <c:pt idx="9640">
                  <c:v>0.5411105944873561</c:v>
                </c:pt>
                <c:pt idx="9641">
                  <c:v>0.55244082152951601</c:v>
                </c:pt>
                <c:pt idx="9642">
                  <c:v>0.49526969726241588</c:v>
                </c:pt>
                <c:pt idx="9643">
                  <c:v>0.52934737254714403</c:v>
                </c:pt>
                <c:pt idx="9644">
                  <c:v>0.51854868184396308</c:v>
                </c:pt>
                <c:pt idx="9645">
                  <c:v>0.56836434646290701</c:v>
                </c:pt>
                <c:pt idx="9646">
                  <c:v>0.53487323801929199</c:v>
                </c:pt>
                <c:pt idx="9647">
                  <c:v>0.49526848816769198</c:v>
                </c:pt>
                <c:pt idx="9648">
                  <c:v>0.52528415378839499</c:v>
                </c:pt>
                <c:pt idx="9649">
                  <c:v>0.53084412671500902</c:v>
                </c:pt>
                <c:pt idx="9650">
                  <c:v>0.51870153600219904</c:v>
                </c:pt>
                <c:pt idx="9651">
                  <c:v>0.52058551562655198</c:v>
                </c:pt>
                <c:pt idx="9652">
                  <c:v>0.49458692787082392</c:v>
                </c:pt>
                <c:pt idx="9653">
                  <c:v>0.55764888818641312</c:v>
                </c:pt>
                <c:pt idx="9654">
                  <c:v>0.52086812316498998</c:v>
                </c:pt>
                <c:pt idx="9655">
                  <c:v>0.47543576912598295</c:v>
                </c:pt>
                <c:pt idx="9656">
                  <c:v>0.4910179716795271</c:v>
                </c:pt>
                <c:pt idx="9657">
                  <c:v>0.53096121175565392</c:v>
                </c:pt>
                <c:pt idx="9658">
                  <c:v>0.499201353210596</c:v>
                </c:pt>
                <c:pt idx="9659">
                  <c:v>0.48800495727325199</c:v>
                </c:pt>
                <c:pt idx="9660">
                  <c:v>0.53639320873867202</c:v>
                </c:pt>
                <c:pt idx="9661">
                  <c:v>0.47722837755702396</c:v>
                </c:pt>
                <c:pt idx="9662">
                  <c:v>0.50567533192981007</c:v>
                </c:pt>
                <c:pt idx="9663">
                  <c:v>0.50746456806318696</c:v>
                </c:pt>
                <c:pt idx="9664">
                  <c:v>0.49375118833474707</c:v>
                </c:pt>
                <c:pt idx="9665">
                  <c:v>0.50739157792316492</c:v>
                </c:pt>
                <c:pt idx="9666">
                  <c:v>0.517039092959658</c:v>
                </c:pt>
                <c:pt idx="9667">
                  <c:v>0.53445118015329607</c:v>
                </c:pt>
                <c:pt idx="9668">
                  <c:v>0.51847797872113788</c:v>
                </c:pt>
                <c:pt idx="9669">
                  <c:v>0.48504380586466189</c:v>
                </c:pt>
                <c:pt idx="9670">
                  <c:v>0.50232202110881308</c:v>
                </c:pt>
                <c:pt idx="9671">
                  <c:v>0.49824692293600792</c:v>
                </c:pt>
                <c:pt idx="9672">
                  <c:v>0.52567072182074792</c:v>
                </c:pt>
                <c:pt idx="9673">
                  <c:v>0.52783581544387614</c:v>
                </c:pt>
                <c:pt idx="9674">
                  <c:v>0.48418952515857805</c:v>
                </c:pt>
                <c:pt idx="9675">
                  <c:v>0.52441439283513092</c:v>
                </c:pt>
                <c:pt idx="9676">
                  <c:v>0.52781577239405686</c:v>
                </c:pt>
                <c:pt idx="9677">
                  <c:v>0.56172528650129894</c:v>
                </c:pt>
                <c:pt idx="9678">
                  <c:v>0.50135604447266091</c:v>
                </c:pt>
                <c:pt idx="9679">
                  <c:v>0.55534939089299495</c:v>
                </c:pt>
                <c:pt idx="9680">
                  <c:v>0.485263556980158</c:v>
                </c:pt>
                <c:pt idx="9681">
                  <c:v>0.52451162180121091</c:v>
                </c:pt>
                <c:pt idx="9682">
                  <c:v>0.49658656116127697</c:v>
                </c:pt>
                <c:pt idx="9683">
                  <c:v>0.44030863173113799</c:v>
                </c:pt>
                <c:pt idx="9684">
                  <c:v>0.47035979534945704</c:v>
                </c:pt>
                <c:pt idx="9685">
                  <c:v>0.52483972212496599</c:v>
                </c:pt>
                <c:pt idx="9686">
                  <c:v>0.5298124718395909</c:v>
                </c:pt>
                <c:pt idx="9687">
                  <c:v>0.47669998052136098</c:v>
                </c:pt>
                <c:pt idx="9688">
                  <c:v>0.50936897763230693</c:v>
                </c:pt>
                <c:pt idx="9689">
                  <c:v>0.48642292476976801</c:v>
                </c:pt>
                <c:pt idx="9690">
                  <c:v>0.52111079106851088</c:v>
                </c:pt>
                <c:pt idx="9691">
                  <c:v>0.53931659727622205</c:v>
                </c:pt>
                <c:pt idx="9692">
                  <c:v>0.53126819751010401</c:v>
                </c:pt>
                <c:pt idx="9693">
                  <c:v>0.51814121817111514</c:v>
                </c:pt>
                <c:pt idx="9694">
                  <c:v>0.51200704834484201</c:v>
                </c:pt>
                <c:pt idx="9695">
                  <c:v>0.51640292092783313</c:v>
                </c:pt>
                <c:pt idx="9696">
                  <c:v>0.50739062633304099</c:v>
                </c:pt>
                <c:pt idx="9697">
                  <c:v>0.50458013815796987</c:v>
                </c:pt>
                <c:pt idx="9698">
                  <c:v>0.55873134057171092</c:v>
                </c:pt>
                <c:pt idx="9699">
                  <c:v>0.47650846849062189</c:v>
                </c:pt>
                <c:pt idx="9700">
                  <c:v>0.53896584269967995</c:v>
                </c:pt>
                <c:pt idx="9701">
                  <c:v>0.54548783382313903</c:v>
                </c:pt>
                <c:pt idx="9702">
                  <c:v>0.501028793600793</c:v>
                </c:pt>
                <c:pt idx="9703">
                  <c:v>0.50474273750019893</c:v>
                </c:pt>
                <c:pt idx="9704">
                  <c:v>0.52860488741549605</c:v>
                </c:pt>
                <c:pt idx="9705">
                  <c:v>0.535099095381802</c:v>
                </c:pt>
                <c:pt idx="9706">
                  <c:v>0.49555171131320408</c:v>
                </c:pt>
                <c:pt idx="9707">
                  <c:v>0.5026251056221549</c:v>
                </c:pt>
                <c:pt idx="9708">
                  <c:v>0.58345120997729005</c:v>
                </c:pt>
                <c:pt idx="9709">
                  <c:v>0.52301790965400807</c:v>
                </c:pt>
                <c:pt idx="9710">
                  <c:v>0.5237087020996829</c:v>
                </c:pt>
                <c:pt idx="9711">
                  <c:v>0.56959576119712507</c:v>
                </c:pt>
                <c:pt idx="9712">
                  <c:v>0.579349720429577</c:v>
                </c:pt>
                <c:pt idx="9713">
                  <c:v>0.54208864991444694</c:v>
                </c:pt>
                <c:pt idx="9714">
                  <c:v>0.53176516365154203</c:v>
                </c:pt>
                <c:pt idx="9715">
                  <c:v>0.51536136995824389</c:v>
                </c:pt>
                <c:pt idx="9716">
                  <c:v>0.50246145301171996</c:v>
                </c:pt>
                <c:pt idx="9717">
                  <c:v>0.52826668877798999</c:v>
                </c:pt>
                <c:pt idx="9718">
                  <c:v>0.50602895506141499</c:v>
                </c:pt>
                <c:pt idx="9719">
                  <c:v>0.4835416594747789</c:v>
                </c:pt>
                <c:pt idx="9720">
                  <c:v>0.55644158421218992</c:v>
                </c:pt>
                <c:pt idx="9721">
                  <c:v>0.49173935975477301</c:v>
                </c:pt>
                <c:pt idx="9722">
                  <c:v>0.45430163262535306</c:v>
                </c:pt>
                <c:pt idx="9723">
                  <c:v>0.52479733011901997</c:v>
                </c:pt>
                <c:pt idx="9724">
                  <c:v>0.48363406547827592</c:v>
                </c:pt>
                <c:pt idx="9725">
                  <c:v>0.52288744343555194</c:v>
                </c:pt>
                <c:pt idx="9726">
                  <c:v>0.52170268949330401</c:v>
                </c:pt>
                <c:pt idx="9727">
                  <c:v>0.53689557934639398</c:v>
                </c:pt>
                <c:pt idx="9728">
                  <c:v>0.49395320409716492</c:v>
                </c:pt>
                <c:pt idx="9729">
                  <c:v>0.44858874047202912</c:v>
                </c:pt>
                <c:pt idx="9730">
                  <c:v>0.52083254474998397</c:v>
                </c:pt>
                <c:pt idx="9731">
                  <c:v>0.53977974384904293</c:v>
                </c:pt>
                <c:pt idx="9732">
                  <c:v>0.52077583132148209</c:v>
                </c:pt>
                <c:pt idx="9733">
                  <c:v>0.51254914204683311</c:v>
                </c:pt>
                <c:pt idx="9734">
                  <c:v>0.51844070046221502</c:v>
                </c:pt>
                <c:pt idx="9735">
                  <c:v>0.53908115330202488</c:v>
                </c:pt>
                <c:pt idx="9736">
                  <c:v>0.55389880503824496</c:v>
                </c:pt>
                <c:pt idx="9737">
                  <c:v>0.49875940983189315</c:v>
                </c:pt>
                <c:pt idx="9738">
                  <c:v>0.50859474668639393</c:v>
                </c:pt>
                <c:pt idx="9739">
                  <c:v>0.50985129445789412</c:v>
                </c:pt>
                <c:pt idx="9740">
                  <c:v>0.498238485583547</c:v>
                </c:pt>
                <c:pt idx="9741">
                  <c:v>0.52995821235417007</c:v>
                </c:pt>
                <c:pt idx="9742">
                  <c:v>0.53845651148519103</c:v>
                </c:pt>
                <c:pt idx="9743">
                  <c:v>0.55310801464774106</c:v>
                </c:pt>
                <c:pt idx="9744">
                  <c:v>0.52928735027458895</c:v>
                </c:pt>
                <c:pt idx="9745">
                  <c:v>0.50407682405161303</c:v>
                </c:pt>
                <c:pt idx="9746">
                  <c:v>0.52128438983451797</c:v>
                </c:pt>
                <c:pt idx="9747">
                  <c:v>0.52715788129946806</c:v>
                </c:pt>
                <c:pt idx="9748">
                  <c:v>0.54941753154883299</c:v>
                </c:pt>
                <c:pt idx="9749">
                  <c:v>0.54948190891321302</c:v>
                </c:pt>
                <c:pt idx="9750">
                  <c:v>0.51433808942272896</c:v>
                </c:pt>
                <c:pt idx="9751">
                  <c:v>0.49023608299412302</c:v>
                </c:pt>
                <c:pt idx="9752">
                  <c:v>0.49960766009278401</c:v>
                </c:pt>
                <c:pt idx="9753">
                  <c:v>0.53863833989558896</c:v>
                </c:pt>
                <c:pt idx="9754">
                  <c:v>0.517462711474727</c:v>
                </c:pt>
                <c:pt idx="9755">
                  <c:v>0.52180287884262599</c:v>
                </c:pt>
                <c:pt idx="9756">
                  <c:v>0.52705680680803091</c:v>
                </c:pt>
                <c:pt idx="9757">
                  <c:v>0.51797486438685303</c:v>
                </c:pt>
                <c:pt idx="9758">
                  <c:v>0.51723448748455692</c:v>
                </c:pt>
                <c:pt idx="9759">
                  <c:v>0.49849589926570792</c:v>
                </c:pt>
                <c:pt idx="9760">
                  <c:v>0.45609960159910501</c:v>
                </c:pt>
                <c:pt idx="9761">
                  <c:v>0.47803126600357604</c:v>
                </c:pt>
                <c:pt idx="9762">
                  <c:v>0.51156237994741294</c:v>
                </c:pt>
                <c:pt idx="9763">
                  <c:v>0.48777152077353103</c:v>
                </c:pt>
                <c:pt idx="9764">
                  <c:v>0.46449003495775698</c:v>
                </c:pt>
                <c:pt idx="9765">
                  <c:v>0.54444425549055708</c:v>
                </c:pt>
                <c:pt idx="9766">
                  <c:v>0.49565505360610596</c:v>
                </c:pt>
                <c:pt idx="9767">
                  <c:v>0.449791069570042</c:v>
                </c:pt>
                <c:pt idx="9768">
                  <c:v>0.54074671164477905</c:v>
                </c:pt>
                <c:pt idx="9769">
                  <c:v>0.51590473443044804</c:v>
                </c:pt>
                <c:pt idx="9770">
                  <c:v>0.51821833343162904</c:v>
                </c:pt>
                <c:pt idx="9771">
                  <c:v>0.56393147452121595</c:v>
                </c:pt>
                <c:pt idx="9772">
                  <c:v>0.560351644430648</c:v>
                </c:pt>
                <c:pt idx="9773">
                  <c:v>0.47783028169548392</c:v>
                </c:pt>
                <c:pt idx="9774">
                  <c:v>0.54496849391172186</c:v>
                </c:pt>
                <c:pt idx="9775">
                  <c:v>0.57125596592877004</c:v>
                </c:pt>
                <c:pt idx="9776">
                  <c:v>0.53470352024245194</c:v>
                </c:pt>
                <c:pt idx="9777">
                  <c:v>0.51984903837052909</c:v>
                </c:pt>
                <c:pt idx="9778">
                  <c:v>0.55312584699385992</c:v>
                </c:pt>
                <c:pt idx="9779">
                  <c:v>0.53181464375649612</c:v>
                </c:pt>
                <c:pt idx="9780">
                  <c:v>0.53209947513748101</c:v>
                </c:pt>
                <c:pt idx="9781">
                  <c:v>0.55430958881484294</c:v>
                </c:pt>
                <c:pt idx="9782">
                  <c:v>0.52776204661861714</c:v>
                </c:pt>
                <c:pt idx="9783">
                  <c:v>0.55832898282949406</c:v>
                </c:pt>
                <c:pt idx="9784">
                  <c:v>0.52049039743160308</c:v>
                </c:pt>
                <c:pt idx="9785">
                  <c:v>0.53138589764282296</c:v>
                </c:pt>
                <c:pt idx="9786">
                  <c:v>0.51224316964054295</c:v>
                </c:pt>
                <c:pt idx="9787">
                  <c:v>0.53176396997297803</c:v>
                </c:pt>
                <c:pt idx="9788">
                  <c:v>0.55157009184147299</c:v>
                </c:pt>
                <c:pt idx="9789">
                  <c:v>0.5150452372904879</c:v>
                </c:pt>
                <c:pt idx="9790">
                  <c:v>0.48694871377816296</c:v>
                </c:pt>
                <c:pt idx="9791">
                  <c:v>0.49505271216474511</c:v>
                </c:pt>
                <c:pt idx="9792">
                  <c:v>0.54275440617386106</c:v>
                </c:pt>
                <c:pt idx="9793">
                  <c:v>0.50709823929362396</c:v>
                </c:pt>
                <c:pt idx="9794">
                  <c:v>0.50233351927734204</c:v>
                </c:pt>
                <c:pt idx="9795">
                  <c:v>0.48607516344307511</c:v>
                </c:pt>
                <c:pt idx="9796">
                  <c:v>0.47363925825552489</c:v>
                </c:pt>
                <c:pt idx="9797">
                  <c:v>0.55496275443003007</c:v>
                </c:pt>
                <c:pt idx="9798">
                  <c:v>0.48396292549997499</c:v>
                </c:pt>
                <c:pt idx="9799">
                  <c:v>0.54274314607623786</c:v>
                </c:pt>
                <c:pt idx="9800">
                  <c:v>0.49237373338803292</c:v>
                </c:pt>
                <c:pt idx="9801">
                  <c:v>0.52217226765976699</c:v>
                </c:pt>
                <c:pt idx="9802">
                  <c:v>0.51769511518595013</c:v>
                </c:pt>
                <c:pt idx="9803">
                  <c:v>0.48232165856568499</c:v>
                </c:pt>
                <c:pt idx="9804">
                  <c:v>0.50042936407574301</c:v>
                </c:pt>
                <c:pt idx="9805">
                  <c:v>0.53670257882622208</c:v>
                </c:pt>
                <c:pt idx="9806">
                  <c:v>0.50830299450084504</c:v>
                </c:pt>
                <c:pt idx="9807">
                  <c:v>0.56574609000950804</c:v>
                </c:pt>
                <c:pt idx="9808">
                  <c:v>0.56726413900314909</c:v>
                </c:pt>
                <c:pt idx="9809">
                  <c:v>0.51343344242007605</c:v>
                </c:pt>
                <c:pt idx="9810">
                  <c:v>0.49345557126223305</c:v>
                </c:pt>
                <c:pt idx="9811">
                  <c:v>0.53696093667061306</c:v>
                </c:pt>
                <c:pt idx="9812">
                  <c:v>0.53197114113911914</c:v>
                </c:pt>
                <c:pt idx="9813">
                  <c:v>0.50835766647853398</c:v>
                </c:pt>
                <c:pt idx="9814">
                  <c:v>0.52919851734394097</c:v>
                </c:pt>
                <c:pt idx="9815">
                  <c:v>0.50520162898429211</c:v>
                </c:pt>
                <c:pt idx="9816">
                  <c:v>0.54046015504748612</c:v>
                </c:pt>
                <c:pt idx="9817">
                  <c:v>0.51852182858034801</c:v>
                </c:pt>
                <c:pt idx="9818">
                  <c:v>0.46626855217617891</c:v>
                </c:pt>
                <c:pt idx="9819">
                  <c:v>0.49985184603141686</c:v>
                </c:pt>
                <c:pt idx="9820">
                  <c:v>0.48230522025956502</c:v>
                </c:pt>
                <c:pt idx="9821">
                  <c:v>0.50108922985326398</c:v>
                </c:pt>
                <c:pt idx="9822">
                  <c:v>0.49960888137335002</c:v>
                </c:pt>
                <c:pt idx="9823">
                  <c:v>0.54328563621011194</c:v>
                </c:pt>
                <c:pt idx="9824">
                  <c:v>0.51795388615471705</c:v>
                </c:pt>
                <c:pt idx="9825">
                  <c:v>0.47720509727702909</c:v>
                </c:pt>
                <c:pt idx="9826">
                  <c:v>0.51582711766996303</c:v>
                </c:pt>
                <c:pt idx="9827">
                  <c:v>0.50549401554403706</c:v>
                </c:pt>
                <c:pt idx="9828">
                  <c:v>0.484659582070054</c:v>
                </c:pt>
                <c:pt idx="9829">
                  <c:v>0.51796577791173304</c:v>
                </c:pt>
                <c:pt idx="9830">
                  <c:v>0.48992137465416008</c:v>
                </c:pt>
                <c:pt idx="9831">
                  <c:v>0.50187390193437587</c:v>
                </c:pt>
                <c:pt idx="9832">
                  <c:v>0.52161203353153596</c:v>
                </c:pt>
                <c:pt idx="9833">
                  <c:v>0.48355319555372289</c:v>
                </c:pt>
                <c:pt idx="9834">
                  <c:v>0.53519747759990499</c:v>
                </c:pt>
                <c:pt idx="9835">
                  <c:v>0.509943828617624</c:v>
                </c:pt>
                <c:pt idx="9836">
                  <c:v>0.551878799612042</c:v>
                </c:pt>
                <c:pt idx="9837">
                  <c:v>0.51172712557859201</c:v>
                </c:pt>
                <c:pt idx="9838">
                  <c:v>0.46546750545261595</c:v>
                </c:pt>
                <c:pt idx="9839">
                  <c:v>0.48540275530233301</c:v>
                </c:pt>
                <c:pt idx="9840">
                  <c:v>0.52965824233192604</c:v>
                </c:pt>
                <c:pt idx="9841">
                  <c:v>0.56155076856637909</c:v>
                </c:pt>
                <c:pt idx="9842">
                  <c:v>0.50486953790731204</c:v>
                </c:pt>
                <c:pt idx="9843">
                  <c:v>0.51980081607223394</c:v>
                </c:pt>
                <c:pt idx="9844">
                  <c:v>0.44449513225657389</c:v>
                </c:pt>
                <c:pt idx="9845">
                  <c:v>0.54907273989348793</c:v>
                </c:pt>
                <c:pt idx="9846">
                  <c:v>0.49477347819219997</c:v>
                </c:pt>
                <c:pt idx="9847">
                  <c:v>0.49575089594633504</c:v>
                </c:pt>
                <c:pt idx="9848">
                  <c:v>0.50942981196884696</c:v>
                </c:pt>
                <c:pt idx="9849">
                  <c:v>0.53126370187059913</c:v>
                </c:pt>
                <c:pt idx="9850">
                  <c:v>0.537100317983357</c:v>
                </c:pt>
                <c:pt idx="9851">
                  <c:v>0.50758465336061309</c:v>
                </c:pt>
                <c:pt idx="9852">
                  <c:v>0.48448500247951298</c:v>
                </c:pt>
                <c:pt idx="9853">
                  <c:v>0.50629200241232108</c:v>
                </c:pt>
                <c:pt idx="9854">
                  <c:v>0.54142306565599807</c:v>
                </c:pt>
                <c:pt idx="9855">
                  <c:v>0.50788877546740696</c:v>
                </c:pt>
                <c:pt idx="9856">
                  <c:v>0.51875101666142998</c:v>
                </c:pt>
                <c:pt idx="9857">
                  <c:v>0.50193023395428094</c:v>
                </c:pt>
                <c:pt idx="9858">
                  <c:v>0.54179822895451202</c:v>
                </c:pt>
                <c:pt idx="9859">
                  <c:v>0.53775244606938188</c:v>
                </c:pt>
                <c:pt idx="9860">
                  <c:v>0.46500628862996396</c:v>
                </c:pt>
                <c:pt idx="9861">
                  <c:v>0.52986559343537798</c:v>
                </c:pt>
                <c:pt idx="9862">
                  <c:v>0.53981866073524609</c:v>
                </c:pt>
                <c:pt idx="9863">
                  <c:v>0.533879584291864</c:v>
                </c:pt>
                <c:pt idx="9864">
                  <c:v>0.51670043490856687</c:v>
                </c:pt>
                <c:pt idx="9865">
                  <c:v>0.47494499003287494</c:v>
                </c:pt>
                <c:pt idx="9866">
                  <c:v>0.52407696218710798</c:v>
                </c:pt>
                <c:pt idx="9867">
                  <c:v>0.47374352851083712</c:v>
                </c:pt>
                <c:pt idx="9868">
                  <c:v>0.56173443171113491</c:v>
                </c:pt>
                <c:pt idx="9869">
                  <c:v>0.50982066982870511</c:v>
                </c:pt>
                <c:pt idx="9870">
                  <c:v>0.48905990706488989</c:v>
                </c:pt>
                <c:pt idx="9871">
                  <c:v>0.58239193477829998</c:v>
                </c:pt>
                <c:pt idx="9872">
                  <c:v>0.47034197086083496</c:v>
                </c:pt>
                <c:pt idx="9873">
                  <c:v>0.53627245834779202</c:v>
                </c:pt>
                <c:pt idx="9874">
                  <c:v>0.522225167246403</c:v>
                </c:pt>
                <c:pt idx="9875">
                  <c:v>0.46103775213007114</c:v>
                </c:pt>
                <c:pt idx="9876">
                  <c:v>0.52010089160676609</c:v>
                </c:pt>
                <c:pt idx="9877">
                  <c:v>0.48508861229342892</c:v>
                </c:pt>
                <c:pt idx="9878">
                  <c:v>0.50475310861281297</c:v>
                </c:pt>
                <c:pt idx="9879">
                  <c:v>0.50648904304662001</c:v>
                </c:pt>
                <c:pt idx="9880">
                  <c:v>0.53721085272522695</c:v>
                </c:pt>
                <c:pt idx="9881">
                  <c:v>0.51384043103439903</c:v>
                </c:pt>
                <c:pt idx="9882">
                  <c:v>0.4823467657694589</c:v>
                </c:pt>
                <c:pt idx="9883">
                  <c:v>0.51358512290256098</c:v>
                </c:pt>
                <c:pt idx="9884">
                  <c:v>0.49826744760926689</c:v>
                </c:pt>
                <c:pt idx="9885">
                  <c:v>0.47937066032858011</c:v>
                </c:pt>
                <c:pt idx="9886">
                  <c:v>0.52739080633746904</c:v>
                </c:pt>
                <c:pt idx="9887">
                  <c:v>0.5157903541791401</c:v>
                </c:pt>
                <c:pt idx="9888">
                  <c:v>0.50246176881230098</c:v>
                </c:pt>
                <c:pt idx="9889">
                  <c:v>0.5157719115086139</c:v>
                </c:pt>
                <c:pt idx="9890">
                  <c:v>0.54659296935249702</c:v>
                </c:pt>
                <c:pt idx="9891">
                  <c:v>0.53332300000199206</c:v>
                </c:pt>
                <c:pt idx="9892">
                  <c:v>0.50259484987242498</c:v>
                </c:pt>
                <c:pt idx="9893">
                  <c:v>0.60665139390305389</c:v>
                </c:pt>
                <c:pt idx="9894">
                  <c:v>0.51405018871536301</c:v>
                </c:pt>
                <c:pt idx="9895">
                  <c:v>0.47274883572438009</c:v>
                </c:pt>
                <c:pt idx="9896">
                  <c:v>0.52526267810823712</c:v>
                </c:pt>
                <c:pt idx="9897">
                  <c:v>0.5012943042754231</c:v>
                </c:pt>
                <c:pt idx="9898">
                  <c:v>0.51052572640960803</c:v>
                </c:pt>
                <c:pt idx="9899">
                  <c:v>0.53266372523148209</c:v>
                </c:pt>
                <c:pt idx="9900">
                  <c:v>0.52641943205548603</c:v>
                </c:pt>
                <c:pt idx="9901">
                  <c:v>0.52466024511832199</c:v>
                </c:pt>
                <c:pt idx="9902">
                  <c:v>0.53656073805936588</c:v>
                </c:pt>
                <c:pt idx="9903">
                  <c:v>0.52223511060198313</c:v>
                </c:pt>
                <c:pt idx="9904">
                  <c:v>0.5916943722005279</c:v>
                </c:pt>
                <c:pt idx="9905">
                  <c:v>0.56193264898635709</c:v>
                </c:pt>
                <c:pt idx="9906">
                  <c:v>0.53241472094234399</c:v>
                </c:pt>
                <c:pt idx="9907">
                  <c:v>0.4924015363818941</c:v>
                </c:pt>
                <c:pt idx="9908">
                  <c:v>0.48579366655302902</c:v>
                </c:pt>
                <c:pt idx="9909">
                  <c:v>0.46955011053504703</c:v>
                </c:pt>
                <c:pt idx="9910">
                  <c:v>0.53730890785509089</c:v>
                </c:pt>
                <c:pt idx="9911">
                  <c:v>0.49786156789950498</c:v>
                </c:pt>
                <c:pt idx="9912">
                  <c:v>0.50544764368578887</c:v>
                </c:pt>
                <c:pt idx="9913">
                  <c:v>0.502655305567552</c:v>
                </c:pt>
                <c:pt idx="9914">
                  <c:v>0.45879605604745599</c:v>
                </c:pt>
                <c:pt idx="9915">
                  <c:v>0.51256375682102406</c:v>
                </c:pt>
                <c:pt idx="9916">
                  <c:v>0.49765233931276298</c:v>
                </c:pt>
                <c:pt idx="9917">
                  <c:v>0.5509185016145921</c:v>
                </c:pt>
                <c:pt idx="9918">
                  <c:v>0.49959709199693891</c:v>
                </c:pt>
                <c:pt idx="9919">
                  <c:v>0.47260865555468301</c:v>
                </c:pt>
                <c:pt idx="9920">
                  <c:v>0.49296932899142198</c:v>
                </c:pt>
                <c:pt idx="9921">
                  <c:v>0.53267125627714496</c:v>
                </c:pt>
                <c:pt idx="9922">
                  <c:v>0.54837472734190296</c:v>
                </c:pt>
                <c:pt idx="9923">
                  <c:v>0.55665602138227388</c:v>
                </c:pt>
                <c:pt idx="9924">
                  <c:v>0.49915197731331484</c:v>
                </c:pt>
                <c:pt idx="9925">
                  <c:v>0.56705749712466191</c:v>
                </c:pt>
                <c:pt idx="9926">
                  <c:v>0.51408250252115006</c:v>
                </c:pt>
                <c:pt idx="9927">
                  <c:v>0.50326296356043509</c:v>
                </c:pt>
                <c:pt idx="9928">
                  <c:v>0.5003010207942209</c:v>
                </c:pt>
                <c:pt idx="9929">
                  <c:v>0.51514953218783099</c:v>
                </c:pt>
                <c:pt idx="9930">
                  <c:v>0.52031598757986897</c:v>
                </c:pt>
                <c:pt idx="9931">
                  <c:v>0.52771456224694702</c:v>
                </c:pt>
                <c:pt idx="9932">
                  <c:v>0.49819907673467811</c:v>
                </c:pt>
                <c:pt idx="9933">
                  <c:v>0.52025389868288308</c:v>
                </c:pt>
                <c:pt idx="9934">
                  <c:v>0.50969122600365602</c:v>
                </c:pt>
                <c:pt idx="9935">
                  <c:v>0.48746707219960694</c:v>
                </c:pt>
                <c:pt idx="9936">
                  <c:v>0.51690556323014403</c:v>
                </c:pt>
                <c:pt idx="9937">
                  <c:v>0.52952376655873101</c:v>
                </c:pt>
                <c:pt idx="9938">
                  <c:v>0.58869799926138811</c:v>
                </c:pt>
                <c:pt idx="9939">
                  <c:v>0.52016752882276895</c:v>
                </c:pt>
                <c:pt idx="9940">
                  <c:v>0.52518752192078411</c:v>
                </c:pt>
                <c:pt idx="9941">
                  <c:v>0.53984884307392689</c:v>
                </c:pt>
                <c:pt idx="9942">
                  <c:v>0.50630162286140901</c:v>
                </c:pt>
                <c:pt idx="9943">
                  <c:v>0.44684387829519212</c:v>
                </c:pt>
                <c:pt idx="9944">
                  <c:v>0.54147041949118091</c:v>
                </c:pt>
                <c:pt idx="9945">
                  <c:v>0.53877306102127498</c:v>
                </c:pt>
                <c:pt idx="9946">
                  <c:v>0.55603882430445595</c:v>
                </c:pt>
                <c:pt idx="9947">
                  <c:v>0.52619318805093995</c:v>
                </c:pt>
                <c:pt idx="9948">
                  <c:v>0.51390736546071902</c:v>
                </c:pt>
                <c:pt idx="9949">
                  <c:v>0.50020936074950906</c:v>
                </c:pt>
                <c:pt idx="9950">
                  <c:v>0.52947300217723103</c:v>
                </c:pt>
                <c:pt idx="9951">
                  <c:v>0.51494775117813907</c:v>
                </c:pt>
                <c:pt idx="9952">
                  <c:v>0.53115930264180899</c:v>
                </c:pt>
                <c:pt idx="9953">
                  <c:v>0.51954572723759296</c:v>
                </c:pt>
                <c:pt idx="9954">
                  <c:v>0.47729814768137491</c:v>
                </c:pt>
                <c:pt idx="9955">
                  <c:v>0.48202583784570097</c:v>
                </c:pt>
                <c:pt idx="9956">
                  <c:v>0.50600683688281012</c:v>
                </c:pt>
                <c:pt idx="9957">
                  <c:v>0.56558680608448797</c:v>
                </c:pt>
                <c:pt idx="9958">
                  <c:v>0.50900612814433299</c:v>
                </c:pt>
                <c:pt idx="9959">
                  <c:v>0.48579896731157712</c:v>
                </c:pt>
                <c:pt idx="9960">
                  <c:v>0.53421571995487394</c:v>
                </c:pt>
                <c:pt idx="9961">
                  <c:v>0.56595283341217806</c:v>
                </c:pt>
                <c:pt idx="9962">
                  <c:v>0.51397772094584904</c:v>
                </c:pt>
                <c:pt idx="9963">
                  <c:v>0.53526618147761906</c:v>
                </c:pt>
                <c:pt idx="9964">
                  <c:v>0.57492564776315302</c:v>
                </c:pt>
                <c:pt idx="9965">
                  <c:v>0.51633572879063494</c:v>
                </c:pt>
                <c:pt idx="9966">
                  <c:v>0.53656482810255202</c:v>
                </c:pt>
                <c:pt idx="9967">
                  <c:v>0.51199873226028503</c:v>
                </c:pt>
                <c:pt idx="9968">
                  <c:v>0.51179525766043699</c:v>
                </c:pt>
                <c:pt idx="9969">
                  <c:v>0.57527807579046508</c:v>
                </c:pt>
                <c:pt idx="9970">
                  <c:v>0.49459547062336395</c:v>
                </c:pt>
                <c:pt idx="9971">
                  <c:v>0.56341348249587309</c:v>
                </c:pt>
                <c:pt idx="9972">
                  <c:v>0.56543569682757011</c:v>
                </c:pt>
                <c:pt idx="9973">
                  <c:v>0.5199833051414251</c:v>
                </c:pt>
                <c:pt idx="9974">
                  <c:v>0.5461048922868349</c:v>
                </c:pt>
                <c:pt idx="9975">
                  <c:v>0.48161862072454509</c:v>
                </c:pt>
                <c:pt idx="9976">
                  <c:v>0.52273364348048912</c:v>
                </c:pt>
                <c:pt idx="9977">
                  <c:v>0.536076252332499</c:v>
                </c:pt>
                <c:pt idx="9978">
                  <c:v>0.52270778238636895</c:v>
                </c:pt>
                <c:pt idx="9979">
                  <c:v>0.49612853118994804</c:v>
                </c:pt>
                <c:pt idx="9980">
                  <c:v>0.52746675275787103</c:v>
                </c:pt>
                <c:pt idx="9981">
                  <c:v>0.55115401063178504</c:v>
                </c:pt>
                <c:pt idx="9982">
                  <c:v>0.55261700438582695</c:v>
                </c:pt>
                <c:pt idx="9983">
                  <c:v>0.5129314094283689</c:v>
                </c:pt>
                <c:pt idx="9984">
                  <c:v>0.53766068511882104</c:v>
                </c:pt>
                <c:pt idx="9985">
                  <c:v>0.55598562323906187</c:v>
                </c:pt>
                <c:pt idx="9986">
                  <c:v>0.58140322582014503</c:v>
                </c:pt>
                <c:pt idx="9987">
                  <c:v>0.46928987973415193</c:v>
                </c:pt>
                <c:pt idx="9988">
                  <c:v>0.51780467619564607</c:v>
                </c:pt>
                <c:pt idx="9989">
                  <c:v>0.47936313618195092</c:v>
                </c:pt>
                <c:pt idx="9990">
                  <c:v>0.48643730135002694</c:v>
                </c:pt>
                <c:pt idx="9991">
                  <c:v>0.54473202650838692</c:v>
                </c:pt>
                <c:pt idx="9992">
                  <c:v>0.554287719180659</c:v>
                </c:pt>
                <c:pt idx="9993">
                  <c:v>0.55664347080300602</c:v>
                </c:pt>
                <c:pt idx="9994">
                  <c:v>0.50796789791876207</c:v>
                </c:pt>
                <c:pt idx="9995">
                  <c:v>0.5146179695265789</c:v>
                </c:pt>
                <c:pt idx="9996">
                  <c:v>0.53324523562563808</c:v>
                </c:pt>
                <c:pt idx="9997">
                  <c:v>0.48806722014164905</c:v>
                </c:pt>
                <c:pt idx="9998">
                  <c:v>0.49954362961210508</c:v>
                </c:pt>
                <c:pt idx="9999">
                  <c:v>0.50838944450312096</c:v>
                </c:pt>
              </c:numCache>
            </c:numRef>
          </c:xVal>
          <c:yVal>
            <c:numRef>
              <c:f>PSA散点图!$F$3:$F$10002</c:f>
              <c:numCache>
                <c:formatCode>General</c:formatCode>
                <c:ptCount val="10000"/>
                <c:pt idx="0">
                  <c:v>40453.2726140046</c:v>
                </c:pt>
                <c:pt idx="1">
                  <c:v>36160.287093613297</c:v>
                </c:pt>
                <c:pt idx="2">
                  <c:v>36650.7621296609</c:v>
                </c:pt>
                <c:pt idx="3">
                  <c:v>36415.953809292398</c:v>
                </c:pt>
                <c:pt idx="4">
                  <c:v>37279.271391790498</c:v>
                </c:pt>
                <c:pt idx="5">
                  <c:v>36425.714582947301</c:v>
                </c:pt>
                <c:pt idx="6">
                  <c:v>37298.863243302803</c:v>
                </c:pt>
                <c:pt idx="7">
                  <c:v>39620.480634421401</c:v>
                </c:pt>
                <c:pt idx="8">
                  <c:v>35720.709413821096</c:v>
                </c:pt>
                <c:pt idx="9">
                  <c:v>35293.262981822103</c:v>
                </c:pt>
                <c:pt idx="10">
                  <c:v>35803.195018563696</c:v>
                </c:pt>
                <c:pt idx="11">
                  <c:v>38042.328502508499</c:v>
                </c:pt>
                <c:pt idx="12">
                  <c:v>37582.798304755001</c:v>
                </c:pt>
                <c:pt idx="13">
                  <c:v>38889.341054586097</c:v>
                </c:pt>
                <c:pt idx="14">
                  <c:v>37169.013022092899</c:v>
                </c:pt>
                <c:pt idx="15">
                  <c:v>35658.888024893604</c:v>
                </c:pt>
                <c:pt idx="16">
                  <c:v>34554.749405866896</c:v>
                </c:pt>
                <c:pt idx="17">
                  <c:v>38161.612854969993</c:v>
                </c:pt>
                <c:pt idx="18">
                  <c:v>38331.560469121097</c:v>
                </c:pt>
                <c:pt idx="19">
                  <c:v>36683.621236863</c:v>
                </c:pt>
                <c:pt idx="20">
                  <c:v>38937.3292372961</c:v>
                </c:pt>
                <c:pt idx="21">
                  <c:v>37525.301108428801</c:v>
                </c:pt>
                <c:pt idx="22">
                  <c:v>39336.703384920795</c:v>
                </c:pt>
                <c:pt idx="23">
                  <c:v>35796.944777543598</c:v>
                </c:pt>
                <c:pt idx="24">
                  <c:v>40008.986392083098</c:v>
                </c:pt>
                <c:pt idx="25">
                  <c:v>35176.105296289905</c:v>
                </c:pt>
                <c:pt idx="26">
                  <c:v>35446.302421393397</c:v>
                </c:pt>
                <c:pt idx="27">
                  <c:v>36803.692205401705</c:v>
                </c:pt>
                <c:pt idx="28">
                  <c:v>36026.6037063517</c:v>
                </c:pt>
                <c:pt idx="29">
                  <c:v>35298.519673281</c:v>
                </c:pt>
                <c:pt idx="30">
                  <c:v>34944.165262284601</c:v>
                </c:pt>
                <c:pt idx="31">
                  <c:v>35546.099717964302</c:v>
                </c:pt>
                <c:pt idx="32">
                  <c:v>36945.682008365497</c:v>
                </c:pt>
                <c:pt idx="33">
                  <c:v>37744.862409674701</c:v>
                </c:pt>
                <c:pt idx="34">
                  <c:v>36172.151275719501</c:v>
                </c:pt>
                <c:pt idx="35">
                  <c:v>35807.678685501603</c:v>
                </c:pt>
                <c:pt idx="36">
                  <c:v>39889.874159205297</c:v>
                </c:pt>
                <c:pt idx="37">
                  <c:v>37170.231569585398</c:v>
                </c:pt>
                <c:pt idx="38">
                  <c:v>37655.379669985305</c:v>
                </c:pt>
                <c:pt idx="39">
                  <c:v>39942.524571191701</c:v>
                </c:pt>
                <c:pt idx="40">
                  <c:v>36297.938867103199</c:v>
                </c:pt>
                <c:pt idx="41">
                  <c:v>34933.968924951201</c:v>
                </c:pt>
                <c:pt idx="42">
                  <c:v>38802.175250212997</c:v>
                </c:pt>
                <c:pt idx="43">
                  <c:v>35560.831594962801</c:v>
                </c:pt>
                <c:pt idx="44">
                  <c:v>37059.290194554102</c:v>
                </c:pt>
                <c:pt idx="45">
                  <c:v>38716.077032416899</c:v>
                </c:pt>
                <c:pt idx="46">
                  <c:v>40020.490645104997</c:v>
                </c:pt>
                <c:pt idx="47">
                  <c:v>35082.080076102007</c:v>
                </c:pt>
                <c:pt idx="48">
                  <c:v>39680.573713433201</c:v>
                </c:pt>
                <c:pt idx="49">
                  <c:v>38039.615560218095</c:v>
                </c:pt>
                <c:pt idx="50">
                  <c:v>36042.864368115901</c:v>
                </c:pt>
                <c:pt idx="51">
                  <c:v>37555.343370100702</c:v>
                </c:pt>
                <c:pt idx="52">
                  <c:v>37256.484034298301</c:v>
                </c:pt>
                <c:pt idx="53">
                  <c:v>39679.757900461002</c:v>
                </c:pt>
                <c:pt idx="54">
                  <c:v>36758.323793019197</c:v>
                </c:pt>
                <c:pt idx="55">
                  <c:v>35762.540346256297</c:v>
                </c:pt>
                <c:pt idx="56">
                  <c:v>36143.001858864998</c:v>
                </c:pt>
                <c:pt idx="57">
                  <c:v>36006.117957409697</c:v>
                </c:pt>
                <c:pt idx="58">
                  <c:v>40396.200135726205</c:v>
                </c:pt>
                <c:pt idx="59">
                  <c:v>39154.1467686791</c:v>
                </c:pt>
                <c:pt idx="60">
                  <c:v>38603.046248527797</c:v>
                </c:pt>
                <c:pt idx="61">
                  <c:v>38446.767645481203</c:v>
                </c:pt>
                <c:pt idx="62">
                  <c:v>33513.575468220602</c:v>
                </c:pt>
                <c:pt idx="63">
                  <c:v>35189.1258888581</c:v>
                </c:pt>
                <c:pt idx="64">
                  <c:v>39427.076252546205</c:v>
                </c:pt>
                <c:pt idx="65">
                  <c:v>37657.095273536892</c:v>
                </c:pt>
                <c:pt idx="66">
                  <c:v>38629.025953232995</c:v>
                </c:pt>
                <c:pt idx="67">
                  <c:v>36642.509120602801</c:v>
                </c:pt>
                <c:pt idx="68">
                  <c:v>37989.853031278108</c:v>
                </c:pt>
                <c:pt idx="69">
                  <c:v>39718.918728350705</c:v>
                </c:pt>
                <c:pt idx="70">
                  <c:v>39988.563468811204</c:v>
                </c:pt>
                <c:pt idx="71">
                  <c:v>36269.141841951401</c:v>
                </c:pt>
                <c:pt idx="72">
                  <c:v>38684.668612701804</c:v>
                </c:pt>
                <c:pt idx="73">
                  <c:v>37100.098407722697</c:v>
                </c:pt>
                <c:pt idx="74">
                  <c:v>36144.827699746194</c:v>
                </c:pt>
                <c:pt idx="75">
                  <c:v>37933.1045895758</c:v>
                </c:pt>
                <c:pt idx="76">
                  <c:v>35194.124232611197</c:v>
                </c:pt>
                <c:pt idx="77">
                  <c:v>39695.948046525802</c:v>
                </c:pt>
                <c:pt idx="78">
                  <c:v>39892.165077219805</c:v>
                </c:pt>
                <c:pt idx="79">
                  <c:v>36394.4652097711</c:v>
                </c:pt>
                <c:pt idx="80">
                  <c:v>36453.890941773403</c:v>
                </c:pt>
                <c:pt idx="81">
                  <c:v>36953.938040188201</c:v>
                </c:pt>
                <c:pt idx="82">
                  <c:v>36184.485563800801</c:v>
                </c:pt>
                <c:pt idx="83">
                  <c:v>38194.614541258998</c:v>
                </c:pt>
                <c:pt idx="84">
                  <c:v>35778.307300228102</c:v>
                </c:pt>
                <c:pt idx="85">
                  <c:v>36305.303043296699</c:v>
                </c:pt>
                <c:pt idx="86">
                  <c:v>39880.276353016801</c:v>
                </c:pt>
                <c:pt idx="87">
                  <c:v>36979.794355321195</c:v>
                </c:pt>
                <c:pt idx="88">
                  <c:v>38469.321418383202</c:v>
                </c:pt>
                <c:pt idx="89">
                  <c:v>34881.589834164297</c:v>
                </c:pt>
                <c:pt idx="90">
                  <c:v>39676.864495363101</c:v>
                </c:pt>
                <c:pt idx="91">
                  <c:v>38964.550223985803</c:v>
                </c:pt>
                <c:pt idx="92">
                  <c:v>39390.204194277998</c:v>
                </c:pt>
                <c:pt idx="93">
                  <c:v>34008.269526302902</c:v>
                </c:pt>
                <c:pt idx="94">
                  <c:v>37152.106476209796</c:v>
                </c:pt>
                <c:pt idx="95">
                  <c:v>38712.171430681701</c:v>
                </c:pt>
                <c:pt idx="96">
                  <c:v>40417.507918512805</c:v>
                </c:pt>
                <c:pt idx="97">
                  <c:v>37273.501796442404</c:v>
                </c:pt>
                <c:pt idx="98">
                  <c:v>36576.273334129801</c:v>
                </c:pt>
                <c:pt idx="99">
                  <c:v>38557.253941929099</c:v>
                </c:pt>
                <c:pt idx="100">
                  <c:v>37051.1203926077</c:v>
                </c:pt>
                <c:pt idx="101">
                  <c:v>37600.3880279937</c:v>
                </c:pt>
                <c:pt idx="102">
                  <c:v>37295.376190205403</c:v>
                </c:pt>
                <c:pt idx="103">
                  <c:v>35637.408355103602</c:v>
                </c:pt>
                <c:pt idx="104">
                  <c:v>34552.749318848902</c:v>
                </c:pt>
                <c:pt idx="105">
                  <c:v>38461.434266849596</c:v>
                </c:pt>
                <c:pt idx="106">
                  <c:v>37401.729484705007</c:v>
                </c:pt>
                <c:pt idx="107">
                  <c:v>35280.386937871801</c:v>
                </c:pt>
                <c:pt idx="108">
                  <c:v>37213.742711644503</c:v>
                </c:pt>
                <c:pt idx="109">
                  <c:v>35063.845081668202</c:v>
                </c:pt>
                <c:pt idx="110">
                  <c:v>34902.224612339298</c:v>
                </c:pt>
                <c:pt idx="111">
                  <c:v>37378.603336914806</c:v>
                </c:pt>
                <c:pt idx="112">
                  <c:v>35381.097079159503</c:v>
                </c:pt>
                <c:pt idx="113">
                  <c:v>35557.979890616203</c:v>
                </c:pt>
                <c:pt idx="114">
                  <c:v>37902.497804034996</c:v>
                </c:pt>
                <c:pt idx="115">
                  <c:v>36475.528784172595</c:v>
                </c:pt>
                <c:pt idx="116">
                  <c:v>35304.968721831101</c:v>
                </c:pt>
                <c:pt idx="117">
                  <c:v>38854.003599249394</c:v>
                </c:pt>
                <c:pt idx="118">
                  <c:v>35930.452792463606</c:v>
                </c:pt>
                <c:pt idx="119">
                  <c:v>35753.668953623499</c:v>
                </c:pt>
                <c:pt idx="120">
                  <c:v>37517.186441754398</c:v>
                </c:pt>
                <c:pt idx="121">
                  <c:v>37470.761498614302</c:v>
                </c:pt>
                <c:pt idx="122">
                  <c:v>35852.985012821402</c:v>
                </c:pt>
                <c:pt idx="123">
                  <c:v>38469.267679615303</c:v>
                </c:pt>
                <c:pt idx="124">
                  <c:v>38663.881417258905</c:v>
                </c:pt>
                <c:pt idx="125">
                  <c:v>37873.151822887099</c:v>
                </c:pt>
                <c:pt idx="126">
                  <c:v>39002.904115448</c:v>
                </c:pt>
                <c:pt idx="127">
                  <c:v>36205.369516989304</c:v>
                </c:pt>
                <c:pt idx="128">
                  <c:v>35236.133159493598</c:v>
                </c:pt>
                <c:pt idx="129">
                  <c:v>37763.755799602397</c:v>
                </c:pt>
                <c:pt idx="130">
                  <c:v>38048.396196113899</c:v>
                </c:pt>
                <c:pt idx="131">
                  <c:v>39107.023927044604</c:v>
                </c:pt>
                <c:pt idx="132">
                  <c:v>35558.858435144197</c:v>
                </c:pt>
                <c:pt idx="133">
                  <c:v>36097.241720559396</c:v>
                </c:pt>
                <c:pt idx="134">
                  <c:v>37436.479077792996</c:v>
                </c:pt>
                <c:pt idx="135">
                  <c:v>35493.956633686801</c:v>
                </c:pt>
                <c:pt idx="136">
                  <c:v>37466.684942533</c:v>
                </c:pt>
                <c:pt idx="137">
                  <c:v>38109.493301779403</c:v>
                </c:pt>
                <c:pt idx="138">
                  <c:v>39131.147429969598</c:v>
                </c:pt>
                <c:pt idx="139">
                  <c:v>37091.960720495605</c:v>
                </c:pt>
                <c:pt idx="140">
                  <c:v>35929.115597811106</c:v>
                </c:pt>
                <c:pt idx="141">
                  <c:v>36436.0600170822</c:v>
                </c:pt>
                <c:pt idx="142">
                  <c:v>38985.2469352771</c:v>
                </c:pt>
                <c:pt idx="143">
                  <c:v>36150.284144121906</c:v>
                </c:pt>
                <c:pt idx="144">
                  <c:v>34673.805430705703</c:v>
                </c:pt>
                <c:pt idx="145">
                  <c:v>37511.992052125206</c:v>
                </c:pt>
                <c:pt idx="146">
                  <c:v>36153.379526739605</c:v>
                </c:pt>
                <c:pt idx="147">
                  <c:v>36991.378364742399</c:v>
                </c:pt>
                <c:pt idx="148">
                  <c:v>35214.2509278984</c:v>
                </c:pt>
                <c:pt idx="149">
                  <c:v>39863.277581903298</c:v>
                </c:pt>
                <c:pt idx="150">
                  <c:v>36647.157498920802</c:v>
                </c:pt>
                <c:pt idx="151">
                  <c:v>33705.547876877696</c:v>
                </c:pt>
                <c:pt idx="152">
                  <c:v>36653.308642261705</c:v>
                </c:pt>
                <c:pt idx="153">
                  <c:v>37607.557754633293</c:v>
                </c:pt>
                <c:pt idx="154">
                  <c:v>35174.5785969055</c:v>
                </c:pt>
                <c:pt idx="155">
                  <c:v>36602.5175537951</c:v>
                </c:pt>
                <c:pt idx="156">
                  <c:v>36749.164991097001</c:v>
                </c:pt>
                <c:pt idx="157">
                  <c:v>37000.377676268101</c:v>
                </c:pt>
                <c:pt idx="158">
                  <c:v>36056.365934010901</c:v>
                </c:pt>
                <c:pt idx="159">
                  <c:v>38905.6256815378</c:v>
                </c:pt>
                <c:pt idx="160">
                  <c:v>38950.131793476903</c:v>
                </c:pt>
                <c:pt idx="161">
                  <c:v>40858.266948434102</c:v>
                </c:pt>
                <c:pt idx="162">
                  <c:v>37659.015351443697</c:v>
                </c:pt>
                <c:pt idx="163">
                  <c:v>36111.915317247898</c:v>
                </c:pt>
                <c:pt idx="164">
                  <c:v>36491.199570143697</c:v>
                </c:pt>
                <c:pt idx="165">
                  <c:v>35200.501103329902</c:v>
                </c:pt>
                <c:pt idx="166">
                  <c:v>37549.667302514099</c:v>
                </c:pt>
                <c:pt idx="167">
                  <c:v>38246.167929928401</c:v>
                </c:pt>
                <c:pt idx="168">
                  <c:v>37180.465072846098</c:v>
                </c:pt>
                <c:pt idx="169">
                  <c:v>36309.821272217196</c:v>
                </c:pt>
                <c:pt idx="170">
                  <c:v>36086.650537188194</c:v>
                </c:pt>
                <c:pt idx="171">
                  <c:v>35282.730361136899</c:v>
                </c:pt>
                <c:pt idx="172">
                  <c:v>37456.480730389703</c:v>
                </c:pt>
                <c:pt idx="173">
                  <c:v>37572.158438988503</c:v>
                </c:pt>
                <c:pt idx="174">
                  <c:v>38108.463617486705</c:v>
                </c:pt>
                <c:pt idx="175">
                  <c:v>39338.751813315801</c:v>
                </c:pt>
                <c:pt idx="176">
                  <c:v>36748.107822074104</c:v>
                </c:pt>
                <c:pt idx="177">
                  <c:v>36433.001768975599</c:v>
                </c:pt>
                <c:pt idx="178">
                  <c:v>36055.939837234197</c:v>
                </c:pt>
                <c:pt idx="179">
                  <c:v>38349.986965612901</c:v>
                </c:pt>
                <c:pt idx="180">
                  <c:v>36518.513876457298</c:v>
                </c:pt>
                <c:pt idx="181">
                  <c:v>37521.469138924105</c:v>
                </c:pt>
                <c:pt idx="182">
                  <c:v>36983.353103154805</c:v>
                </c:pt>
                <c:pt idx="183">
                  <c:v>37029.226624916599</c:v>
                </c:pt>
                <c:pt idx="184">
                  <c:v>41504.473684498298</c:v>
                </c:pt>
                <c:pt idx="185">
                  <c:v>35508.676064376697</c:v>
                </c:pt>
                <c:pt idx="186">
                  <c:v>36340.268809974797</c:v>
                </c:pt>
                <c:pt idx="187">
                  <c:v>36686.254642157</c:v>
                </c:pt>
                <c:pt idx="188">
                  <c:v>37808.066849913703</c:v>
                </c:pt>
                <c:pt idx="189">
                  <c:v>38132.021939028004</c:v>
                </c:pt>
                <c:pt idx="190">
                  <c:v>35085.395541743303</c:v>
                </c:pt>
                <c:pt idx="191">
                  <c:v>36759.184295270999</c:v>
                </c:pt>
                <c:pt idx="192">
                  <c:v>38770.056772545904</c:v>
                </c:pt>
                <c:pt idx="193">
                  <c:v>35926.354321098799</c:v>
                </c:pt>
                <c:pt idx="194">
                  <c:v>36190.514545695696</c:v>
                </c:pt>
                <c:pt idx="195">
                  <c:v>43931.601242247401</c:v>
                </c:pt>
                <c:pt idx="196">
                  <c:v>37524.494846201997</c:v>
                </c:pt>
                <c:pt idx="197">
                  <c:v>39318.784520173707</c:v>
                </c:pt>
                <c:pt idx="198">
                  <c:v>38532.968958551894</c:v>
                </c:pt>
                <c:pt idx="199">
                  <c:v>36273.879595984297</c:v>
                </c:pt>
                <c:pt idx="200">
                  <c:v>36868.254945444001</c:v>
                </c:pt>
                <c:pt idx="201">
                  <c:v>36903.929930344893</c:v>
                </c:pt>
                <c:pt idx="202">
                  <c:v>37627.92921953</c:v>
                </c:pt>
                <c:pt idx="203">
                  <c:v>35272.871534558297</c:v>
                </c:pt>
                <c:pt idx="204">
                  <c:v>37741.156021574199</c:v>
                </c:pt>
                <c:pt idx="205">
                  <c:v>36968.405951278095</c:v>
                </c:pt>
                <c:pt idx="206">
                  <c:v>35892.411574148296</c:v>
                </c:pt>
                <c:pt idx="207">
                  <c:v>35354.137273069195</c:v>
                </c:pt>
                <c:pt idx="208">
                  <c:v>34826.080441331498</c:v>
                </c:pt>
                <c:pt idx="209">
                  <c:v>38074.399085106103</c:v>
                </c:pt>
                <c:pt idx="210">
                  <c:v>38036.898896994899</c:v>
                </c:pt>
                <c:pt idx="211">
                  <c:v>36112.508674385201</c:v>
                </c:pt>
                <c:pt idx="212">
                  <c:v>36610.255484729802</c:v>
                </c:pt>
                <c:pt idx="213">
                  <c:v>36771.826880480803</c:v>
                </c:pt>
                <c:pt idx="214">
                  <c:v>42156.641459600301</c:v>
                </c:pt>
                <c:pt idx="215">
                  <c:v>37420.089858068706</c:v>
                </c:pt>
                <c:pt idx="216">
                  <c:v>39332.455423747095</c:v>
                </c:pt>
                <c:pt idx="217">
                  <c:v>37842.977950212793</c:v>
                </c:pt>
                <c:pt idx="218">
                  <c:v>35963.388417989307</c:v>
                </c:pt>
                <c:pt idx="219">
                  <c:v>37185.008060029497</c:v>
                </c:pt>
                <c:pt idx="220">
                  <c:v>38365.604023821099</c:v>
                </c:pt>
                <c:pt idx="221">
                  <c:v>35638.448394611303</c:v>
                </c:pt>
                <c:pt idx="222">
                  <c:v>36416.484330224004</c:v>
                </c:pt>
                <c:pt idx="223">
                  <c:v>38526.338492643903</c:v>
                </c:pt>
                <c:pt idx="224">
                  <c:v>37018.808511257797</c:v>
                </c:pt>
                <c:pt idx="225">
                  <c:v>36100.964083767401</c:v>
                </c:pt>
                <c:pt idx="226">
                  <c:v>36812.182340947002</c:v>
                </c:pt>
                <c:pt idx="227">
                  <c:v>35185.954170007899</c:v>
                </c:pt>
                <c:pt idx="228">
                  <c:v>34524.562366785904</c:v>
                </c:pt>
                <c:pt idx="229">
                  <c:v>37416.864923189103</c:v>
                </c:pt>
                <c:pt idx="230">
                  <c:v>38481.1978294523</c:v>
                </c:pt>
                <c:pt idx="231">
                  <c:v>35610.779947970499</c:v>
                </c:pt>
                <c:pt idx="232">
                  <c:v>37381.758452059803</c:v>
                </c:pt>
                <c:pt idx="233">
                  <c:v>36613.928266860901</c:v>
                </c:pt>
                <c:pt idx="234">
                  <c:v>38239.374167197398</c:v>
                </c:pt>
                <c:pt idx="235">
                  <c:v>36828.680277852603</c:v>
                </c:pt>
                <c:pt idx="236">
                  <c:v>38420.042873118393</c:v>
                </c:pt>
                <c:pt idx="237">
                  <c:v>36129.384422792798</c:v>
                </c:pt>
                <c:pt idx="238">
                  <c:v>37341.385620383691</c:v>
                </c:pt>
                <c:pt idx="239">
                  <c:v>38230.948948374804</c:v>
                </c:pt>
                <c:pt idx="240">
                  <c:v>39810.2580217246</c:v>
                </c:pt>
                <c:pt idx="241">
                  <c:v>38398.080535117799</c:v>
                </c:pt>
                <c:pt idx="242">
                  <c:v>38916.255778753599</c:v>
                </c:pt>
                <c:pt idx="243">
                  <c:v>38105.5033330433</c:v>
                </c:pt>
                <c:pt idx="244">
                  <c:v>36961.934732912698</c:v>
                </c:pt>
                <c:pt idx="245">
                  <c:v>35177.564193201004</c:v>
                </c:pt>
                <c:pt idx="246">
                  <c:v>39239.712058460005</c:v>
                </c:pt>
                <c:pt idx="247">
                  <c:v>38237.655878663893</c:v>
                </c:pt>
                <c:pt idx="248">
                  <c:v>37828.465584160906</c:v>
                </c:pt>
                <c:pt idx="249">
                  <c:v>39109.558400557304</c:v>
                </c:pt>
                <c:pt idx="250">
                  <c:v>37084.278458708795</c:v>
                </c:pt>
                <c:pt idx="251">
                  <c:v>36304.640135707901</c:v>
                </c:pt>
                <c:pt idx="252">
                  <c:v>35869.837914102405</c:v>
                </c:pt>
                <c:pt idx="253">
                  <c:v>40417.986680139904</c:v>
                </c:pt>
                <c:pt idx="254">
                  <c:v>37086.101826362399</c:v>
                </c:pt>
                <c:pt idx="255">
                  <c:v>38588.356841646702</c:v>
                </c:pt>
                <c:pt idx="256">
                  <c:v>37857.009350004504</c:v>
                </c:pt>
                <c:pt idx="257">
                  <c:v>37445.854950498499</c:v>
                </c:pt>
                <c:pt idx="258">
                  <c:v>37774.2971070887</c:v>
                </c:pt>
                <c:pt idx="259">
                  <c:v>36902.544238040704</c:v>
                </c:pt>
                <c:pt idx="260">
                  <c:v>41574.766704367306</c:v>
                </c:pt>
                <c:pt idx="261">
                  <c:v>38302.419749984794</c:v>
                </c:pt>
                <c:pt idx="262">
                  <c:v>37695.705254314598</c:v>
                </c:pt>
                <c:pt idx="263">
                  <c:v>35648.817934357001</c:v>
                </c:pt>
                <c:pt idx="264">
                  <c:v>36910.399631738299</c:v>
                </c:pt>
                <c:pt idx="265">
                  <c:v>35440.419602868096</c:v>
                </c:pt>
                <c:pt idx="266">
                  <c:v>35178.018231857903</c:v>
                </c:pt>
                <c:pt idx="267">
                  <c:v>38272.180645605607</c:v>
                </c:pt>
                <c:pt idx="268">
                  <c:v>35176.463125657901</c:v>
                </c:pt>
                <c:pt idx="269">
                  <c:v>36456.420323495899</c:v>
                </c:pt>
                <c:pt idx="270">
                  <c:v>36413.668412818006</c:v>
                </c:pt>
                <c:pt idx="271">
                  <c:v>34796.7945074866</c:v>
                </c:pt>
                <c:pt idx="272">
                  <c:v>35474.828078205101</c:v>
                </c:pt>
                <c:pt idx="273">
                  <c:v>37929.033882652395</c:v>
                </c:pt>
                <c:pt idx="274">
                  <c:v>37537.778272969706</c:v>
                </c:pt>
                <c:pt idx="275">
                  <c:v>37496.819311522107</c:v>
                </c:pt>
                <c:pt idx="276">
                  <c:v>37139.191422358199</c:v>
                </c:pt>
                <c:pt idx="277">
                  <c:v>36687.133702270599</c:v>
                </c:pt>
                <c:pt idx="278">
                  <c:v>35867.586112324905</c:v>
                </c:pt>
                <c:pt idx="279">
                  <c:v>37288.455581069094</c:v>
                </c:pt>
                <c:pt idx="280">
                  <c:v>37183.340200963299</c:v>
                </c:pt>
                <c:pt idx="281">
                  <c:v>37845.025490417902</c:v>
                </c:pt>
                <c:pt idx="282">
                  <c:v>39630.790225721008</c:v>
                </c:pt>
                <c:pt idx="283">
                  <c:v>36760.687093459594</c:v>
                </c:pt>
                <c:pt idx="284">
                  <c:v>37056.378388512108</c:v>
                </c:pt>
                <c:pt idx="285">
                  <c:v>37329.305769579296</c:v>
                </c:pt>
                <c:pt idx="286">
                  <c:v>37438.484450163698</c:v>
                </c:pt>
                <c:pt idx="287">
                  <c:v>37677.068830820397</c:v>
                </c:pt>
                <c:pt idx="288">
                  <c:v>36969.172760031899</c:v>
                </c:pt>
                <c:pt idx="289">
                  <c:v>35923.024818313206</c:v>
                </c:pt>
                <c:pt idx="290">
                  <c:v>36437.443654532399</c:v>
                </c:pt>
                <c:pt idx="291">
                  <c:v>35180.065603945302</c:v>
                </c:pt>
                <c:pt idx="292">
                  <c:v>37552.201721569101</c:v>
                </c:pt>
                <c:pt idx="293">
                  <c:v>36789.331935869603</c:v>
                </c:pt>
                <c:pt idx="294">
                  <c:v>38291.455969461</c:v>
                </c:pt>
                <c:pt idx="295">
                  <c:v>39005.570015675898</c:v>
                </c:pt>
                <c:pt idx="296">
                  <c:v>39180.055193951499</c:v>
                </c:pt>
                <c:pt idx="297">
                  <c:v>37558.2046011895</c:v>
                </c:pt>
                <c:pt idx="298">
                  <c:v>40001.824036621001</c:v>
                </c:pt>
                <c:pt idx="299">
                  <c:v>41094.584204311497</c:v>
                </c:pt>
                <c:pt idx="300">
                  <c:v>35782.870750599803</c:v>
                </c:pt>
                <c:pt idx="301">
                  <c:v>35816.671028976001</c:v>
                </c:pt>
                <c:pt idx="302">
                  <c:v>37243.558117688503</c:v>
                </c:pt>
                <c:pt idx="303">
                  <c:v>37272.309884767194</c:v>
                </c:pt>
                <c:pt idx="304">
                  <c:v>39520.077833885996</c:v>
                </c:pt>
                <c:pt idx="305">
                  <c:v>40689.626324064695</c:v>
                </c:pt>
                <c:pt idx="306">
                  <c:v>36964.154829093102</c:v>
                </c:pt>
                <c:pt idx="307">
                  <c:v>35861.663940081402</c:v>
                </c:pt>
                <c:pt idx="308">
                  <c:v>40587.316285413806</c:v>
                </c:pt>
                <c:pt idx="309">
                  <c:v>35835.220716224605</c:v>
                </c:pt>
                <c:pt idx="310">
                  <c:v>35924.033301670497</c:v>
                </c:pt>
                <c:pt idx="311">
                  <c:v>39005.789214619595</c:v>
                </c:pt>
                <c:pt idx="312">
                  <c:v>38025.906371813799</c:v>
                </c:pt>
                <c:pt idx="313">
                  <c:v>36804.481952507806</c:v>
                </c:pt>
                <c:pt idx="314">
                  <c:v>36190.015725485006</c:v>
                </c:pt>
                <c:pt idx="315">
                  <c:v>35212.328869457197</c:v>
                </c:pt>
                <c:pt idx="316">
                  <c:v>38067.892061619001</c:v>
                </c:pt>
                <c:pt idx="317">
                  <c:v>36863.303524651303</c:v>
                </c:pt>
                <c:pt idx="318">
                  <c:v>35297.117005745793</c:v>
                </c:pt>
                <c:pt idx="319">
                  <c:v>34905.895864950493</c:v>
                </c:pt>
                <c:pt idx="320">
                  <c:v>33536.428465182798</c:v>
                </c:pt>
                <c:pt idx="321">
                  <c:v>36119.504894055193</c:v>
                </c:pt>
                <c:pt idx="322">
                  <c:v>37597.712050130402</c:v>
                </c:pt>
                <c:pt idx="323">
                  <c:v>36582.963141801702</c:v>
                </c:pt>
                <c:pt idx="324">
                  <c:v>36707.189689718805</c:v>
                </c:pt>
                <c:pt idx="325">
                  <c:v>36321.132406604498</c:v>
                </c:pt>
                <c:pt idx="326">
                  <c:v>38505.275485031401</c:v>
                </c:pt>
                <c:pt idx="327">
                  <c:v>35016.486326750193</c:v>
                </c:pt>
                <c:pt idx="328">
                  <c:v>38621.517371297399</c:v>
                </c:pt>
                <c:pt idx="329">
                  <c:v>37313.276739925597</c:v>
                </c:pt>
                <c:pt idx="330">
                  <c:v>37041.726625211602</c:v>
                </c:pt>
                <c:pt idx="331">
                  <c:v>36356.2784332218</c:v>
                </c:pt>
                <c:pt idx="332">
                  <c:v>35468.945380004807</c:v>
                </c:pt>
                <c:pt idx="333">
                  <c:v>41090.519751181098</c:v>
                </c:pt>
                <c:pt idx="334">
                  <c:v>36884.048422268002</c:v>
                </c:pt>
                <c:pt idx="335">
                  <c:v>37868.428170487903</c:v>
                </c:pt>
                <c:pt idx="336">
                  <c:v>37584.182851219099</c:v>
                </c:pt>
                <c:pt idx="337">
                  <c:v>36592.7504886725</c:v>
                </c:pt>
                <c:pt idx="338">
                  <c:v>38502.429215799406</c:v>
                </c:pt>
                <c:pt idx="339">
                  <c:v>40188.416544119798</c:v>
                </c:pt>
                <c:pt idx="340">
                  <c:v>37992.454542074105</c:v>
                </c:pt>
                <c:pt idx="341">
                  <c:v>35348.567907547404</c:v>
                </c:pt>
                <c:pt idx="342">
                  <c:v>35475.372690094999</c:v>
                </c:pt>
                <c:pt idx="343">
                  <c:v>37756.253302552701</c:v>
                </c:pt>
                <c:pt idx="344">
                  <c:v>35951.402843601005</c:v>
                </c:pt>
                <c:pt idx="345">
                  <c:v>36802.963425839</c:v>
                </c:pt>
                <c:pt idx="346">
                  <c:v>35507.584905734606</c:v>
                </c:pt>
                <c:pt idx="347">
                  <c:v>38146.2177594854</c:v>
                </c:pt>
                <c:pt idx="348">
                  <c:v>36771.811750225999</c:v>
                </c:pt>
                <c:pt idx="349">
                  <c:v>35233.153512446901</c:v>
                </c:pt>
                <c:pt idx="350">
                  <c:v>38326.074629097799</c:v>
                </c:pt>
                <c:pt idx="351">
                  <c:v>38076.240072468892</c:v>
                </c:pt>
                <c:pt idx="352">
                  <c:v>35414.438952741199</c:v>
                </c:pt>
                <c:pt idx="353">
                  <c:v>38237.474857864203</c:v>
                </c:pt>
                <c:pt idx="354">
                  <c:v>37016.359291820001</c:v>
                </c:pt>
                <c:pt idx="355">
                  <c:v>37640.0314814757</c:v>
                </c:pt>
                <c:pt idx="356">
                  <c:v>37607.935712863298</c:v>
                </c:pt>
                <c:pt idx="357">
                  <c:v>38066.037057074704</c:v>
                </c:pt>
                <c:pt idx="358">
                  <c:v>38047.595248651603</c:v>
                </c:pt>
                <c:pt idx="359">
                  <c:v>39338.460629169902</c:v>
                </c:pt>
                <c:pt idx="360">
                  <c:v>37535.284629981499</c:v>
                </c:pt>
                <c:pt idx="361">
                  <c:v>38533.315293811102</c:v>
                </c:pt>
                <c:pt idx="362">
                  <c:v>35522.550800544705</c:v>
                </c:pt>
                <c:pt idx="363">
                  <c:v>40794.534547549003</c:v>
                </c:pt>
                <c:pt idx="364">
                  <c:v>38191.664514521806</c:v>
                </c:pt>
                <c:pt idx="365">
                  <c:v>38830.651385789599</c:v>
                </c:pt>
                <c:pt idx="366">
                  <c:v>38494.394731375403</c:v>
                </c:pt>
                <c:pt idx="367">
                  <c:v>37006.3263048792</c:v>
                </c:pt>
                <c:pt idx="368">
                  <c:v>37092.015785702097</c:v>
                </c:pt>
                <c:pt idx="369">
                  <c:v>38059.017025628898</c:v>
                </c:pt>
                <c:pt idx="370">
                  <c:v>36109.269311364798</c:v>
                </c:pt>
                <c:pt idx="371">
                  <c:v>37984.779677503102</c:v>
                </c:pt>
                <c:pt idx="372">
                  <c:v>37410.272656849898</c:v>
                </c:pt>
                <c:pt idx="373">
                  <c:v>35188.7072653465</c:v>
                </c:pt>
                <c:pt idx="374">
                  <c:v>36743.800505135601</c:v>
                </c:pt>
                <c:pt idx="375">
                  <c:v>36292.766432233097</c:v>
                </c:pt>
                <c:pt idx="376">
                  <c:v>35090.944618788199</c:v>
                </c:pt>
                <c:pt idx="377">
                  <c:v>34847.9423010834</c:v>
                </c:pt>
                <c:pt idx="378">
                  <c:v>34185.317019248905</c:v>
                </c:pt>
                <c:pt idx="379">
                  <c:v>39777.566049806403</c:v>
                </c:pt>
                <c:pt idx="380">
                  <c:v>36590.556521147606</c:v>
                </c:pt>
                <c:pt idx="381">
                  <c:v>36409.073960958201</c:v>
                </c:pt>
                <c:pt idx="382">
                  <c:v>37770.2519921434</c:v>
                </c:pt>
                <c:pt idx="383">
                  <c:v>38076.535920658498</c:v>
                </c:pt>
                <c:pt idx="384">
                  <c:v>35922.181623955599</c:v>
                </c:pt>
                <c:pt idx="385">
                  <c:v>35948.731800880101</c:v>
                </c:pt>
                <c:pt idx="386">
                  <c:v>34479.057529510304</c:v>
                </c:pt>
                <c:pt idx="387">
                  <c:v>36139.813671934397</c:v>
                </c:pt>
                <c:pt idx="388">
                  <c:v>36091.438043393893</c:v>
                </c:pt>
                <c:pt idx="389">
                  <c:v>35544.879913338496</c:v>
                </c:pt>
                <c:pt idx="390">
                  <c:v>37811.668155851701</c:v>
                </c:pt>
                <c:pt idx="391">
                  <c:v>37705.277442656807</c:v>
                </c:pt>
                <c:pt idx="392">
                  <c:v>35741.546797200805</c:v>
                </c:pt>
                <c:pt idx="393">
                  <c:v>35573.011984272598</c:v>
                </c:pt>
                <c:pt idx="394">
                  <c:v>35017.5723315539</c:v>
                </c:pt>
                <c:pt idx="395">
                  <c:v>37597.469214581703</c:v>
                </c:pt>
                <c:pt idx="396">
                  <c:v>33848.777965039495</c:v>
                </c:pt>
                <c:pt idx="397">
                  <c:v>36104.5456488009</c:v>
                </c:pt>
                <c:pt idx="398">
                  <c:v>35974.029290994098</c:v>
                </c:pt>
                <c:pt idx="399">
                  <c:v>38026.988217844497</c:v>
                </c:pt>
                <c:pt idx="400">
                  <c:v>39804.146575211402</c:v>
                </c:pt>
                <c:pt idx="401">
                  <c:v>36634.488688358397</c:v>
                </c:pt>
                <c:pt idx="402">
                  <c:v>38056.375105277606</c:v>
                </c:pt>
                <c:pt idx="403">
                  <c:v>36743.673303328193</c:v>
                </c:pt>
                <c:pt idx="404">
                  <c:v>38957.187582927399</c:v>
                </c:pt>
                <c:pt idx="405">
                  <c:v>36971.279015651897</c:v>
                </c:pt>
                <c:pt idx="406">
                  <c:v>36911.172780315304</c:v>
                </c:pt>
                <c:pt idx="407">
                  <c:v>39777.811931511598</c:v>
                </c:pt>
                <c:pt idx="408">
                  <c:v>36667.387894372798</c:v>
                </c:pt>
                <c:pt idx="409">
                  <c:v>38901.154780656798</c:v>
                </c:pt>
                <c:pt idx="410">
                  <c:v>38685.984382234106</c:v>
                </c:pt>
                <c:pt idx="411">
                  <c:v>37546.079877604003</c:v>
                </c:pt>
                <c:pt idx="412">
                  <c:v>34858.066963243102</c:v>
                </c:pt>
                <c:pt idx="413">
                  <c:v>36586.561428954505</c:v>
                </c:pt>
                <c:pt idx="414">
                  <c:v>36524.380362358497</c:v>
                </c:pt>
                <c:pt idx="415">
                  <c:v>38645.577883276404</c:v>
                </c:pt>
                <c:pt idx="416">
                  <c:v>37022.377604276</c:v>
                </c:pt>
                <c:pt idx="417">
                  <c:v>35341.303511416103</c:v>
                </c:pt>
                <c:pt idx="418">
                  <c:v>37054.000263149203</c:v>
                </c:pt>
                <c:pt idx="419">
                  <c:v>37539.291629957603</c:v>
                </c:pt>
                <c:pt idx="420">
                  <c:v>39162.033524308201</c:v>
                </c:pt>
                <c:pt idx="421">
                  <c:v>35772.8849676432</c:v>
                </c:pt>
                <c:pt idx="422">
                  <c:v>35309.210125869198</c:v>
                </c:pt>
                <c:pt idx="423">
                  <c:v>36865.579483923</c:v>
                </c:pt>
                <c:pt idx="424">
                  <c:v>37114.838383312293</c:v>
                </c:pt>
                <c:pt idx="425">
                  <c:v>36966.1221607056</c:v>
                </c:pt>
                <c:pt idx="426">
                  <c:v>35220.337332528899</c:v>
                </c:pt>
                <c:pt idx="427">
                  <c:v>37340.863032985799</c:v>
                </c:pt>
                <c:pt idx="428">
                  <c:v>37261.369102948003</c:v>
                </c:pt>
                <c:pt idx="429">
                  <c:v>36770.416638269598</c:v>
                </c:pt>
                <c:pt idx="430">
                  <c:v>40229.855401341301</c:v>
                </c:pt>
                <c:pt idx="431">
                  <c:v>39237.544777418996</c:v>
                </c:pt>
                <c:pt idx="432">
                  <c:v>37655.263742073497</c:v>
                </c:pt>
                <c:pt idx="433">
                  <c:v>38582.995386453898</c:v>
                </c:pt>
                <c:pt idx="434">
                  <c:v>35170.197231564904</c:v>
                </c:pt>
                <c:pt idx="435">
                  <c:v>40562.135122886102</c:v>
                </c:pt>
                <c:pt idx="436">
                  <c:v>35031.935270248403</c:v>
                </c:pt>
                <c:pt idx="437">
                  <c:v>38037.193478980698</c:v>
                </c:pt>
                <c:pt idx="438">
                  <c:v>40016.856022132</c:v>
                </c:pt>
                <c:pt idx="439">
                  <c:v>35488.978940336296</c:v>
                </c:pt>
                <c:pt idx="440">
                  <c:v>38054.6908629682</c:v>
                </c:pt>
                <c:pt idx="441">
                  <c:v>36252.767605648798</c:v>
                </c:pt>
                <c:pt idx="442">
                  <c:v>37856.536372602102</c:v>
                </c:pt>
                <c:pt idx="443">
                  <c:v>37754.805754299101</c:v>
                </c:pt>
                <c:pt idx="444">
                  <c:v>38526.432363022002</c:v>
                </c:pt>
                <c:pt idx="445">
                  <c:v>37187.034213920502</c:v>
                </c:pt>
                <c:pt idx="446">
                  <c:v>35254.120284828801</c:v>
                </c:pt>
                <c:pt idx="447">
                  <c:v>37952.7249699038</c:v>
                </c:pt>
                <c:pt idx="448">
                  <c:v>35371.7582521562</c:v>
                </c:pt>
                <c:pt idx="449">
                  <c:v>38336.120225054998</c:v>
                </c:pt>
                <c:pt idx="450">
                  <c:v>37194.0932344127</c:v>
                </c:pt>
                <c:pt idx="451">
                  <c:v>36931.087847322196</c:v>
                </c:pt>
                <c:pt idx="452">
                  <c:v>38402.254357024001</c:v>
                </c:pt>
                <c:pt idx="453">
                  <c:v>36944.654062367204</c:v>
                </c:pt>
                <c:pt idx="454">
                  <c:v>36781.271016979503</c:v>
                </c:pt>
                <c:pt idx="455">
                  <c:v>35255.272629545703</c:v>
                </c:pt>
                <c:pt idx="456">
                  <c:v>41458.612881565605</c:v>
                </c:pt>
                <c:pt idx="457">
                  <c:v>36741.648738943499</c:v>
                </c:pt>
                <c:pt idx="458">
                  <c:v>37018.648057701401</c:v>
                </c:pt>
                <c:pt idx="459">
                  <c:v>35191.9020539833</c:v>
                </c:pt>
                <c:pt idx="460">
                  <c:v>37268.083849353701</c:v>
                </c:pt>
                <c:pt idx="461">
                  <c:v>36206.217898222007</c:v>
                </c:pt>
                <c:pt idx="462">
                  <c:v>36108.446666087402</c:v>
                </c:pt>
                <c:pt idx="463">
                  <c:v>36941.6625917942</c:v>
                </c:pt>
                <c:pt idx="464">
                  <c:v>38660.500860157699</c:v>
                </c:pt>
                <c:pt idx="465">
                  <c:v>36267.330744880601</c:v>
                </c:pt>
                <c:pt idx="466">
                  <c:v>35244.974458793404</c:v>
                </c:pt>
                <c:pt idx="467">
                  <c:v>36142.349012726801</c:v>
                </c:pt>
                <c:pt idx="468">
                  <c:v>37921.847679052698</c:v>
                </c:pt>
                <c:pt idx="469">
                  <c:v>36345.252978819502</c:v>
                </c:pt>
                <c:pt idx="470">
                  <c:v>38888.8502294055</c:v>
                </c:pt>
                <c:pt idx="471">
                  <c:v>37447.905535844198</c:v>
                </c:pt>
                <c:pt idx="472">
                  <c:v>40984.740700855094</c:v>
                </c:pt>
                <c:pt idx="473">
                  <c:v>36716.049817391999</c:v>
                </c:pt>
                <c:pt idx="474">
                  <c:v>36814.834290224302</c:v>
                </c:pt>
                <c:pt idx="475">
                  <c:v>35546.032673495894</c:v>
                </c:pt>
                <c:pt idx="476">
                  <c:v>34486.650766589803</c:v>
                </c:pt>
                <c:pt idx="477">
                  <c:v>40124.151405944598</c:v>
                </c:pt>
                <c:pt idx="478">
                  <c:v>38320.294141644801</c:v>
                </c:pt>
                <c:pt idx="479">
                  <c:v>37425.698933643405</c:v>
                </c:pt>
                <c:pt idx="480">
                  <c:v>37743.974818561299</c:v>
                </c:pt>
                <c:pt idx="481">
                  <c:v>42443.771102871702</c:v>
                </c:pt>
                <c:pt idx="482">
                  <c:v>35415.711384592199</c:v>
                </c:pt>
                <c:pt idx="483">
                  <c:v>36134.151942691002</c:v>
                </c:pt>
                <c:pt idx="484">
                  <c:v>36826.516250139</c:v>
                </c:pt>
                <c:pt idx="485">
                  <c:v>39064.513828801006</c:v>
                </c:pt>
                <c:pt idx="486">
                  <c:v>40408.591609136201</c:v>
                </c:pt>
                <c:pt idx="487">
                  <c:v>36319.639517528907</c:v>
                </c:pt>
                <c:pt idx="488">
                  <c:v>37936.854165610101</c:v>
                </c:pt>
                <c:pt idx="489">
                  <c:v>34573.380432102196</c:v>
                </c:pt>
                <c:pt idx="490">
                  <c:v>37746.3436293329</c:v>
                </c:pt>
                <c:pt idx="491">
                  <c:v>39022.350765341798</c:v>
                </c:pt>
                <c:pt idx="492">
                  <c:v>34375.917738477197</c:v>
                </c:pt>
                <c:pt idx="493">
                  <c:v>36275.693947308202</c:v>
                </c:pt>
                <c:pt idx="494">
                  <c:v>34768.280405366007</c:v>
                </c:pt>
                <c:pt idx="495">
                  <c:v>35774.508954653</c:v>
                </c:pt>
                <c:pt idx="496">
                  <c:v>36557.443509809804</c:v>
                </c:pt>
                <c:pt idx="497">
                  <c:v>37615.637149256603</c:v>
                </c:pt>
                <c:pt idx="498">
                  <c:v>37203.539592662601</c:v>
                </c:pt>
                <c:pt idx="499">
                  <c:v>36401.8995907961</c:v>
                </c:pt>
                <c:pt idx="500">
                  <c:v>36365.076572093305</c:v>
                </c:pt>
                <c:pt idx="501">
                  <c:v>40055.558854925599</c:v>
                </c:pt>
                <c:pt idx="502">
                  <c:v>36269.903245894398</c:v>
                </c:pt>
                <c:pt idx="503">
                  <c:v>36849.805137748495</c:v>
                </c:pt>
                <c:pt idx="504">
                  <c:v>36321.244017696008</c:v>
                </c:pt>
                <c:pt idx="505">
                  <c:v>35615.886198003398</c:v>
                </c:pt>
                <c:pt idx="506">
                  <c:v>35055.5737887984</c:v>
                </c:pt>
                <c:pt idx="507">
                  <c:v>35520.757102729302</c:v>
                </c:pt>
                <c:pt idx="508">
                  <c:v>35959.652648272298</c:v>
                </c:pt>
                <c:pt idx="509">
                  <c:v>36481.935762606605</c:v>
                </c:pt>
                <c:pt idx="510">
                  <c:v>38757.290377465302</c:v>
                </c:pt>
                <c:pt idx="511">
                  <c:v>37154.209332633298</c:v>
                </c:pt>
                <c:pt idx="512">
                  <c:v>37171.045136235698</c:v>
                </c:pt>
                <c:pt idx="513">
                  <c:v>38243.1611510004</c:v>
                </c:pt>
                <c:pt idx="514">
                  <c:v>35494.0965685478</c:v>
                </c:pt>
                <c:pt idx="515">
                  <c:v>39185.091212152794</c:v>
                </c:pt>
                <c:pt idx="516">
                  <c:v>41305.004402078201</c:v>
                </c:pt>
                <c:pt idx="517">
                  <c:v>36469.743752365503</c:v>
                </c:pt>
                <c:pt idx="518">
                  <c:v>40931.046777475996</c:v>
                </c:pt>
                <c:pt idx="519">
                  <c:v>37519.006498942501</c:v>
                </c:pt>
                <c:pt idx="520">
                  <c:v>36006.143303306402</c:v>
                </c:pt>
                <c:pt idx="521">
                  <c:v>36297.752331594798</c:v>
                </c:pt>
                <c:pt idx="522">
                  <c:v>39171.666002073398</c:v>
                </c:pt>
                <c:pt idx="523">
                  <c:v>37935.264359368797</c:v>
                </c:pt>
                <c:pt idx="524">
                  <c:v>42275.464054942597</c:v>
                </c:pt>
                <c:pt idx="525">
                  <c:v>36292.220424425104</c:v>
                </c:pt>
                <c:pt idx="526">
                  <c:v>36227.644533614002</c:v>
                </c:pt>
                <c:pt idx="527">
                  <c:v>36145.8104664778</c:v>
                </c:pt>
                <c:pt idx="528">
                  <c:v>38092.193611839801</c:v>
                </c:pt>
                <c:pt idx="529">
                  <c:v>37015.319254228896</c:v>
                </c:pt>
                <c:pt idx="530">
                  <c:v>35714.735892808501</c:v>
                </c:pt>
                <c:pt idx="531">
                  <c:v>34519.378128545897</c:v>
                </c:pt>
                <c:pt idx="532">
                  <c:v>37310.322945580498</c:v>
                </c:pt>
                <c:pt idx="533">
                  <c:v>35240.078195044902</c:v>
                </c:pt>
                <c:pt idx="534">
                  <c:v>36686.545243271597</c:v>
                </c:pt>
                <c:pt idx="535">
                  <c:v>35082.468846235002</c:v>
                </c:pt>
                <c:pt idx="536">
                  <c:v>39099.580697859405</c:v>
                </c:pt>
                <c:pt idx="537">
                  <c:v>35619.295463215502</c:v>
                </c:pt>
                <c:pt idx="538">
                  <c:v>35468.584121651991</c:v>
                </c:pt>
                <c:pt idx="539">
                  <c:v>36506.1546590945</c:v>
                </c:pt>
                <c:pt idx="540">
                  <c:v>35691.442163614498</c:v>
                </c:pt>
                <c:pt idx="541">
                  <c:v>36508.527226634702</c:v>
                </c:pt>
                <c:pt idx="542">
                  <c:v>34806.390409644402</c:v>
                </c:pt>
                <c:pt idx="543">
                  <c:v>36393.181756497899</c:v>
                </c:pt>
                <c:pt idx="544">
                  <c:v>36324.403517312297</c:v>
                </c:pt>
                <c:pt idx="545">
                  <c:v>36897.329943331701</c:v>
                </c:pt>
                <c:pt idx="546">
                  <c:v>38109.307197789996</c:v>
                </c:pt>
                <c:pt idx="547">
                  <c:v>35369.263842939894</c:v>
                </c:pt>
                <c:pt idx="548">
                  <c:v>36159.887362596302</c:v>
                </c:pt>
                <c:pt idx="549">
                  <c:v>37776.459344272502</c:v>
                </c:pt>
                <c:pt idx="550">
                  <c:v>36784.032924090803</c:v>
                </c:pt>
                <c:pt idx="551">
                  <c:v>36293.313391597403</c:v>
                </c:pt>
                <c:pt idx="552">
                  <c:v>37928.938789748201</c:v>
                </c:pt>
                <c:pt idx="553">
                  <c:v>39296.380008268199</c:v>
                </c:pt>
                <c:pt idx="554">
                  <c:v>36868.354082892896</c:v>
                </c:pt>
                <c:pt idx="555">
                  <c:v>39021.724913122904</c:v>
                </c:pt>
                <c:pt idx="556">
                  <c:v>36602.611509616298</c:v>
                </c:pt>
                <c:pt idx="557">
                  <c:v>37511.492720584196</c:v>
                </c:pt>
                <c:pt idx="558">
                  <c:v>35127.861009318702</c:v>
                </c:pt>
                <c:pt idx="559">
                  <c:v>35891.493580700597</c:v>
                </c:pt>
                <c:pt idx="560">
                  <c:v>37460.217568872205</c:v>
                </c:pt>
                <c:pt idx="561">
                  <c:v>34137.419827994701</c:v>
                </c:pt>
                <c:pt idx="562">
                  <c:v>37506.390451565901</c:v>
                </c:pt>
                <c:pt idx="563">
                  <c:v>35890.085466434801</c:v>
                </c:pt>
                <c:pt idx="564">
                  <c:v>36371.225343288403</c:v>
                </c:pt>
                <c:pt idx="565">
                  <c:v>35736.977929511297</c:v>
                </c:pt>
                <c:pt idx="566">
                  <c:v>38055.138741077491</c:v>
                </c:pt>
                <c:pt idx="567">
                  <c:v>37150.159868959396</c:v>
                </c:pt>
                <c:pt idx="568">
                  <c:v>36785.458401566604</c:v>
                </c:pt>
                <c:pt idx="569">
                  <c:v>35065.221330100401</c:v>
                </c:pt>
                <c:pt idx="570">
                  <c:v>34476.381771164903</c:v>
                </c:pt>
                <c:pt idx="571">
                  <c:v>39236.123102447702</c:v>
                </c:pt>
                <c:pt idx="572">
                  <c:v>37836.250834115599</c:v>
                </c:pt>
                <c:pt idx="573">
                  <c:v>37687.566768495803</c:v>
                </c:pt>
                <c:pt idx="574">
                  <c:v>36973.828738757104</c:v>
                </c:pt>
                <c:pt idx="575">
                  <c:v>34814.336913232597</c:v>
                </c:pt>
                <c:pt idx="576">
                  <c:v>36611.087405596998</c:v>
                </c:pt>
                <c:pt idx="577">
                  <c:v>38351.909503753595</c:v>
                </c:pt>
                <c:pt idx="578">
                  <c:v>40490.365386184101</c:v>
                </c:pt>
                <c:pt idx="579">
                  <c:v>37184.907350884503</c:v>
                </c:pt>
                <c:pt idx="580">
                  <c:v>40078.899968486599</c:v>
                </c:pt>
                <c:pt idx="581">
                  <c:v>36768.489913986996</c:v>
                </c:pt>
                <c:pt idx="582">
                  <c:v>35019.181543461804</c:v>
                </c:pt>
                <c:pt idx="583">
                  <c:v>34976.086102419496</c:v>
                </c:pt>
                <c:pt idx="584">
                  <c:v>35869.174958758704</c:v>
                </c:pt>
                <c:pt idx="585">
                  <c:v>36598.0173101658</c:v>
                </c:pt>
                <c:pt idx="586">
                  <c:v>37050.979965245002</c:v>
                </c:pt>
                <c:pt idx="587">
                  <c:v>36839.9850187228</c:v>
                </c:pt>
                <c:pt idx="588">
                  <c:v>35526.8915637967</c:v>
                </c:pt>
                <c:pt idx="589">
                  <c:v>36753.324515695203</c:v>
                </c:pt>
                <c:pt idx="590">
                  <c:v>36503.570116715797</c:v>
                </c:pt>
                <c:pt idx="591">
                  <c:v>38393.972656608501</c:v>
                </c:pt>
                <c:pt idx="592">
                  <c:v>38257.860638586804</c:v>
                </c:pt>
                <c:pt idx="593">
                  <c:v>37303.895818376201</c:v>
                </c:pt>
                <c:pt idx="594">
                  <c:v>38306.349732967399</c:v>
                </c:pt>
                <c:pt idx="595">
                  <c:v>37021.322397038202</c:v>
                </c:pt>
                <c:pt idx="596">
                  <c:v>37345.962204026102</c:v>
                </c:pt>
                <c:pt idx="597">
                  <c:v>37414.749425761504</c:v>
                </c:pt>
                <c:pt idx="598">
                  <c:v>38094.022941798699</c:v>
                </c:pt>
                <c:pt idx="599">
                  <c:v>37382.295824856599</c:v>
                </c:pt>
                <c:pt idx="600">
                  <c:v>38107.978731386502</c:v>
                </c:pt>
                <c:pt idx="601">
                  <c:v>38557.053523855895</c:v>
                </c:pt>
                <c:pt idx="602">
                  <c:v>38244.205394312899</c:v>
                </c:pt>
                <c:pt idx="603">
                  <c:v>38299.200648935002</c:v>
                </c:pt>
                <c:pt idx="604">
                  <c:v>37611.442106544695</c:v>
                </c:pt>
                <c:pt idx="605">
                  <c:v>36003.192244743099</c:v>
                </c:pt>
                <c:pt idx="606">
                  <c:v>37440.354941833</c:v>
                </c:pt>
                <c:pt idx="607">
                  <c:v>39149.827782114196</c:v>
                </c:pt>
                <c:pt idx="608">
                  <c:v>35997.733279726497</c:v>
                </c:pt>
                <c:pt idx="609">
                  <c:v>33951.642602117703</c:v>
                </c:pt>
                <c:pt idx="610">
                  <c:v>34749.397830052199</c:v>
                </c:pt>
                <c:pt idx="611">
                  <c:v>37576.878546366803</c:v>
                </c:pt>
                <c:pt idx="612">
                  <c:v>37289.466876387101</c:v>
                </c:pt>
                <c:pt idx="613">
                  <c:v>36153.697069451504</c:v>
                </c:pt>
                <c:pt idx="614">
                  <c:v>37137.804326445701</c:v>
                </c:pt>
                <c:pt idx="615">
                  <c:v>37069.984085538097</c:v>
                </c:pt>
                <c:pt idx="616">
                  <c:v>35649.231571336197</c:v>
                </c:pt>
                <c:pt idx="617">
                  <c:v>36190.086589159604</c:v>
                </c:pt>
                <c:pt idx="618">
                  <c:v>36916.019277118801</c:v>
                </c:pt>
                <c:pt idx="619">
                  <c:v>39569.877590755306</c:v>
                </c:pt>
                <c:pt idx="620">
                  <c:v>37524.528622160302</c:v>
                </c:pt>
                <c:pt idx="621">
                  <c:v>37823.798568503393</c:v>
                </c:pt>
                <c:pt idx="622">
                  <c:v>37359.400539921699</c:v>
                </c:pt>
                <c:pt idx="623">
                  <c:v>36742.251129078795</c:v>
                </c:pt>
                <c:pt idx="624">
                  <c:v>41183.471672662396</c:v>
                </c:pt>
                <c:pt idx="625">
                  <c:v>39349.2573510816</c:v>
                </c:pt>
                <c:pt idx="626">
                  <c:v>35680.4628413303</c:v>
                </c:pt>
                <c:pt idx="627">
                  <c:v>33836.371373795002</c:v>
                </c:pt>
                <c:pt idx="628">
                  <c:v>37772.533732060605</c:v>
                </c:pt>
                <c:pt idx="629">
                  <c:v>36831.6305825948</c:v>
                </c:pt>
                <c:pt idx="630">
                  <c:v>36909.845591505902</c:v>
                </c:pt>
                <c:pt idx="631">
                  <c:v>38587.965980420799</c:v>
                </c:pt>
                <c:pt idx="632">
                  <c:v>38196.997998393694</c:v>
                </c:pt>
                <c:pt idx="633">
                  <c:v>35903.857628908096</c:v>
                </c:pt>
                <c:pt idx="634">
                  <c:v>37025.117677257302</c:v>
                </c:pt>
                <c:pt idx="635">
                  <c:v>36284.3302679525</c:v>
                </c:pt>
                <c:pt idx="636">
                  <c:v>40700.049716435999</c:v>
                </c:pt>
                <c:pt idx="637">
                  <c:v>37438.063092689197</c:v>
                </c:pt>
                <c:pt idx="638">
                  <c:v>34230.798398770494</c:v>
                </c:pt>
                <c:pt idx="639">
                  <c:v>38922.897595198199</c:v>
                </c:pt>
                <c:pt idx="640">
                  <c:v>35828.634898544406</c:v>
                </c:pt>
                <c:pt idx="641">
                  <c:v>35715.961474619296</c:v>
                </c:pt>
                <c:pt idx="642">
                  <c:v>37412.384612368696</c:v>
                </c:pt>
                <c:pt idx="643">
                  <c:v>36984.166019793498</c:v>
                </c:pt>
                <c:pt idx="644">
                  <c:v>40852.334391532102</c:v>
                </c:pt>
                <c:pt idx="645">
                  <c:v>37116.0763617005</c:v>
                </c:pt>
                <c:pt idx="646">
                  <c:v>35235.965388615303</c:v>
                </c:pt>
                <c:pt idx="647">
                  <c:v>35403.677981212102</c:v>
                </c:pt>
                <c:pt idx="648">
                  <c:v>35121.1434261756</c:v>
                </c:pt>
                <c:pt idx="649">
                  <c:v>36702.2117896981</c:v>
                </c:pt>
                <c:pt idx="650">
                  <c:v>37305.089181885007</c:v>
                </c:pt>
                <c:pt idx="651">
                  <c:v>41272.242789693701</c:v>
                </c:pt>
                <c:pt idx="652">
                  <c:v>37798.7486443831</c:v>
                </c:pt>
                <c:pt idx="653">
                  <c:v>39195.867364615202</c:v>
                </c:pt>
                <c:pt idx="654">
                  <c:v>40862.721239714301</c:v>
                </c:pt>
                <c:pt idx="655">
                  <c:v>37383.308263628103</c:v>
                </c:pt>
                <c:pt idx="656">
                  <c:v>35426.105949472199</c:v>
                </c:pt>
                <c:pt idx="657">
                  <c:v>35395.154839168805</c:v>
                </c:pt>
                <c:pt idx="658">
                  <c:v>35072.613863885701</c:v>
                </c:pt>
                <c:pt idx="659">
                  <c:v>37238.015654998395</c:v>
                </c:pt>
                <c:pt idx="660">
                  <c:v>35716.9634715254</c:v>
                </c:pt>
                <c:pt idx="661">
                  <c:v>35526.728370757097</c:v>
                </c:pt>
                <c:pt idx="662">
                  <c:v>36919.346711608901</c:v>
                </c:pt>
                <c:pt idx="663">
                  <c:v>35052.370225462204</c:v>
                </c:pt>
                <c:pt idx="664">
                  <c:v>39420.742911697394</c:v>
                </c:pt>
                <c:pt idx="665">
                  <c:v>36370.192262596902</c:v>
                </c:pt>
                <c:pt idx="666">
                  <c:v>36159.374148785195</c:v>
                </c:pt>
                <c:pt idx="667">
                  <c:v>37135.055909712202</c:v>
                </c:pt>
                <c:pt idx="668">
                  <c:v>36142.5588434077</c:v>
                </c:pt>
                <c:pt idx="669">
                  <c:v>35542.202257848498</c:v>
                </c:pt>
                <c:pt idx="670">
                  <c:v>36819.246472179897</c:v>
                </c:pt>
                <c:pt idx="671">
                  <c:v>36389.012439551603</c:v>
                </c:pt>
                <c:pt idx="672">
                  <c:v>37655.763420899304</c:v>
                </c:pt>
                <c:pt idx="673">
                  <c:v>35321.998997458504</c:v>
                </c:pt>
                <c:pt idx="674">
                  <c:v>37141.53529901</c:v>
                </c:pt>
                <c:pt idx="675">
                  <c:v>37212.020624123499</c:v>
                </c:pt>
                <c:pt idx="676">
                  <c:v>37259.293039976998</c:v>
                </c:pt>
                <c:pt idx="677">
                  <c:v>36531.682363786094</c:v>
                </c:pt>
                <c:pt idx="678">
                  <c:v>37743.256821268908</c:v>
                </c:pt>
                <c:pt idx="679">
                  <c:v>35875.198658221503</c:v>
                </c:pt>
                <c:pt idx="680">
                  <c:v>35814.363552364593</c:v>
                </c:pt>
                <c:pt idx="681">
                  <c:v>36973.380334823298</c:v>
                </c:pt>
                <c:pt idx="682">
                  <c:v>36159.4371058084</c:v>
                </c:pt>
                <c:pt idx="683">
                  <c:v>38469.624995140606</c:v>
                </c:pt>
                <c:pt idx="684">
                  <c:v>38483.671260636504</c:v>
                </c:pt>
                <c:pt idx="685">
                  <c:v>39054.055562285605</c:v>
                </c:pt>
                <c:pt idx="686">
                  <c:v>37903.579075797097</c:v>
                </c:pt>
                <c:pt idx="687">
                  <c:v>35199.399701101902</c:v>
                </c:pt>
                <c:pt idx="688">
                  <c:v>37696.897921773903</c:v>
                </c:pt>
                <c:pt idx="689">
                  <c:v>38136.230161243002</c:v>
                </c:pt>
                <c:pt idx="690">
                  <c:v>34716.5692146254</c:v>
                </c:pt>
                <c:pt idx="691">
                  <c:v>35849.108883517794</c:v>
                </c:pt>
                <c:pt idx="692">
                  <c:v>37425.030798108593</c:v>
                </c:pt>
                <c:pt idx="693">
                  <c:v>39505.835108710598</c:v>
                </c:pt>
                <c:pt idx="694">
                  <c:v>35714.991681647603</c:v>
                </c:pt>
                <c:pt idx="695">
                  <c:v>38097.668839942897</c:v>
                </c:pt>
                <c:pt idx="696">
                  <c:v>38174.702482400098</c:v>
                </c:pt>
                <c:pt idx="697">
                  <c:v>36801.196001035001</c:v>
                </c:pt>
                <c:pt idx="698">
                  <c:v>35474.589030049501</c:v>
                </c:pt>
                <c:pt idx="699">
                  <c:v>37273.300491899601</c:v>
                </c:pt>
                <c:pt idx="700">
                  <c:v>38992.983130631794</c:v>
                </c:pt>
                <c:pt idx="701">
                  <c:v>40729.114369356801</c:v>
                </c:pt>
                <c:pt idx="702">
                  <c:v>38529.043804030895</c:v>
                </c:pt>
                <c:pt idx="703">
                  <c:v>37274.385062200105</c:v>
                </c:pt>
                <c:pt idx="704">
                  <c:v>37763.111508817907</c:v>
                </c:pt>
                <c:pt idx="705">
                  <c:v>38284.079488923904</c:v>
                </c:pt>
                <c:pt idx="706">
                  <c:v>34535.243514871196</c:v>
                </c:pt>
                <c:pt idx="707">
                  <c:v>36180.0966675932</c:v>
                </c:pt>
                <c:pt idx="708">
                  <c:v>35176.534313359502</c:v>
                </c:pt>
                <c:pt idx="709">
                  <c:v>37702.964995122697</c:v>
                </c:pt>
                <c:pt idx="710">
                  <c:v>36285.507529846</c:v>
                </c:pt>
                <c:pt idx="711">
                  <c:v>36895.758567585799</c:v>
                </c:pt>
                <c:pt idx="712">
                  <c:v>36994.698242232495</c:v>
                </c:pt>
                <c:pt idx="713">
                  <c:v>34666.811860342503</c:v>
                </c:pt>
                <c:pt idx="714">
                  <c:v>35533.2751970151</c:v>
                </c:pt>
                <c:pt idx="715">
                  <c:v>37347.586978276799</c:v>
                </c:pt>
                <c:pt idx="716">
                  <c:v>36717.035042130003</c:v>
                </c:pt>
                <c:pt idx="717">
                  <c:v>36231.967208877293</c:v>
                </c:pt>
                <c:pt idx="718">
                  <c:v>38110.654687120696</c:v>
                </c:pt>
                <c:pt idx="719">
                  <c:v>36413.582368306597</c:v>
                </c:pt>
                <c:pt idx="720">
                  <c:v>34093.506220484895</c:v>
                </c:pt>
                <c:pt idx="721">
                  <c:v>37369.367020065009</c:v>
                </c:pt>
                <c:pt idx="722">
                  <c:v>36951.862100522398</c:v>
                </c:pt>
                <c:pt idx="723">
                  <c:v>39552.497941138005</c:v>
                </c:pt>
                <c:pt idx="724">
                  <c:v>35296.599725832304</c:v>
                </c:pt>
                <c:pt idx="725">
                  <c:v>36390.655956260402</c:v>
                </c:pt>
                <c:pt idx="726">
                  <c:v>37700.336543557198</c:v>
                </c:pt>
                <c:pt idx="727">
                  <c:v>37195.938689134302</c:v>
                </c:pt>
                <c:pt idx="728">
                  <c:v>36574.671397755199</c:v>
                </c:pt>
                <c:pt idx="729">
                  <c:v>36397.480049055404</c:v>
                </c:pt>
                <c:pt idx="730">
                  <c:v>38294.898492765496</c:v>
                </c:pt>
                <c:pt idx="731">
                  <c:v>38535.1944040667</c:v>
                </c:pt>
                <c:pt idx="732">
                  <c:v>35897.723068391904</c:v>
                </c:pt>
                <c:pt idx="733">
                  <c:v>39409.775574940599</c:v>
                </c:pt>
                <c:pt idx="734">
                  <c:v>36626.812819643703</c:v>
                </c:pt>
                <c:pt idx="735">
                  <c:v>35871.940584436801</c:v>
                </c:pt>
                <c:pt idx="736">
                  <c:v>34954.080999449303</c:v>
                </c:pt>
                <c:pt idx="737">
                  <c:v>38950.010808708001</c:v>
                </c:pt>
                <c:pt idx="738">
                  <c:v>41800.976352597892</c:v>
                </c:pt>
                <c:pt idx="739">
                  <c:v>36582.192999687701</c:v>
                </c:pt>
                <c:pt idx="740">
                  <c:v>36172.677641183705</c:v>
                </c:pt>
                <c:pt idx="741">
                  <c:v>37090.798843550503</c:v>
                </c:pt>
                <c:pt idx="742">
                  <c:v>39227.663617871294</c:v>
                </c:pt>
                <c:pt idx="743">
                  <c:v>35211.196020494201</c:v>
                </c:pt>
                <c:pt idx="744">
                  <c:v>39125.976331617407</c:v>
                </c:pt>
                <c:pt idx="745">
                  <c:v>39569.472212987297</c:v>
                </c:pt>
                <c:pt idx="746">
                  <c:v>37244.315636025305</c:v>
                </c:pt>
                <c:pt idx="747">
                  <c:v>39844.398006850606</c:v>
                </c:pt>
                <c:pt idx="748">
                  <c:v>36525.790163158097</c:v>
                </c:pt>
                <c:pt idx="749">
                  <c:v>41377.892452034197</c:v>
                </c:pt>
                <c:pt idx="750">
                  <c:v>37406.862475933493</c:v>
                </c:pt>
                <c:pt idx="751">
                  <c:v>36695.677569430904</c:v>
                </c:pt>
                <c:pt idx="752">
                  <c:v>35789.140334633899</c:v>
                </c:pt>
                <c:pt idx="753">
                  <c:v>38877.196819361801</c:v>
                </c:pt>
                <c:pt idx="754">
                  <c:v>36235.681872254703</c:v>
                </c:pt>
                <c:pt idx="755">
                  <c:v>36083.796742833198</c:v>
                </c:pt>
                <c:pt idx="756">
                  <c:v>38669.160593170804</c:v>
                </c:pt>
                <c:pt idx="757">
                  <c:v>38286.4706704852</c:v>
                </c:pt>
                <c:pt idx="758">
                  <c:v>35065.6700064299</c:v>
                </c:pt>
                <c:pt idx="759">
                  <c:v>40477.184822259704</c:v>
                </c:pt>
                <c:pt idx="760">
                  <c:v>38316.570490713901</c:v>
                </c:pt>
                <c:pt idx="761">
                  <c:v>37195.519325937406</c:v>
                </c:pt>
                <c:pt idx="762">
                  <c:v>35959.900632414698</c:v>
                </c:pt>
                <c:pt idx="763">
                  <c:v>36956.014289502607</c:v>
                </c:pt>
                <c:pt idx="764">
                  <c:v>38953.650659863997</c:v>
                </c:pt>
                <c:pt idx="765">
                  <c:v>35729.791669021201</c:v>
                </c:pt>
                <c:pt idx="766">
                  <c:v>42451.596276799799</c:v>
                </c:pt>
                <c:pt idx="767">
                  <c:v>37690.836237476804</c:v>
                </c:pt>
                <c:pt idx="768">
                  <c:v>36739.257113739397</c:v>
                </c:pt>
                <c:pt idx="769">
                  <c:v>36333.138462712493</c:v>
                </c:pt>
                <c:pt idx="770">
                  <c:v>40481.880937749898</c:v>
                </c:pt>
                <c:pt idx="771">
                  <c:v>36884.391711300501</c:v>
                </c:pt>
                <c:pt idx="772">
                  <c:v>35831.711455967103</c:v>
                </c:pt>
                <c:pt idx="773">
                  <c:v>36673.108903896005</c:v>
                </c:pt>
                <c:pt idx="774">
                  <c:v>37090.5774253622</c:v>
                </c:pt>
                <c:pt idx="775">
                  <c:v>37413.196902525597</c:v>
                </c:pt>
                <c:pt idx="776">
                  <c:v>38140.246002055195</c:v>
                </c:pt>
                <c:pt idx="777">
                  <c:v>36950.989007546203</c:v>
                </c:pt>
                <c:pt idx="778">
                  <c:v>39837.432897397601</c:v>
                </c:pt>
                <c:pt idx="779">
                  <c:v>35001.059096442797</c:v>
                </c:pt>
                <c:pt idx="780">
                  <c:v>39280.305931731702</c:v>
                </c:pt>
                <c:pt idx="781">
                  <c:v>38722.840810072499</c:v>
                </c:pt>
                <c:pt idx="782">
                  <c:v>35411.990283880899</c:v>
                </c:pt>
                <c:pt idx="783">
                  <c:v>38425.575336019596</c:v>
                </c:pt>
                <c:pt idx="784">
                  <c:v>37152.956080317308</c:v>
                </c:pt>
                <c:pt idx="785">
                  <c:v>36378.241251167798</c:v>
                </c:pt>
                <c:pt idx="786">
                  <c:v>37410.757527586502</c:v>
                </c:pt>
                <c:pt idx="787">
                  <c:v>36201.386855253106</c:v>
                </c:pt>
                <c:pt idx="788">
                  <c:v>34679.440059811699</c:v>
                </c:pt>
                <c:pt idx="789">
                  <c:v>35293.499030406107</c:v>
                </c:pt>
                <c:pt idx="790">
                  <c:v>35497.077729812299</c:v>
                </c:pt>
                <c:pt idx="791">
                  <c:v>36059.310347901097</c:v>
                </c:pt>
                <c:pt idx="792">
                  <c:v>39122.561620664601</c:v>
                </c:pt>
                <c:pt idx="793">
                  <c:v>36237.386231518598</c:v>
                </c:pt>
                <c:pt idx="794">
                  <c:v>37110.709959870903</c:v>
                </c:pt>
                <c:pt idx="795">
                  <c:v>37245.595274015803</c:v>
                </c:pt>
                <c:pt idx="796">
                  <c:v>37333.116405533598</c:v>
                </c:pt>
                <c:pt idx="797">
                  <c:v>36712.061739740398</c:v>
                </c:pt>
                <c:pt idx="798">
                  <c:v>37149.178209483303</c:v>
                </c:pt>
                <c:pt idx="799">
                  <c:v>38954.197338839003</c:v>
                </c:pt>
                <c:pt idx="800">
                  <c:v>38032.585088023203</c:v>
                </c:pt>
                <c:pt idx="801">
                  <c:v>35877.167900918896</c:v>
                </c:pt>
                <c:pt idx="802">
                  <c:v>36310.265070702299</c:v>
                </c:pt>
                <c:pt idx="803">
                  <c:v>37900.411677006006</c:v>
                </c:pt>
                <c:pt idx="804">
                  <c:v>36039.120906622004</c:v>
                </c:pt>
                <c:pt idx="805">
                  <c:v>37179.389506871099</c:v>
                </c:pt>
                <c:pt idx="806">
                  <c:v>37348.712797664906</c:v>
                </c:pt>
                <c:pt idx="807">
                  <c:v>36528.346845385997</c:v>
                </c:pt>
                <c:pt idx="808">
                  <c:v>38412.321936109998</c:v>
                </c:pt>
                <c:pt idx="809">
                  <c:v>37772.020968453297</c:v>
                </c:pt>
                <c:pt idx="810">
                  <c:v>38513.284207478806</c:v>
                </c:pt>
                <c:pt idx="811">
                  <c:v>35974.689076345399</c:v>
                </c:pt>
                <c:pt idx="812">
                  <c:v>37042.199867900301</c:v>
                </c:pt>
                <c:pt idx="813">
                  <c:v>38318.636536682403</c:v>
                </c:pt>
                <c:pt idx="814">
                  <c:v>37574.841554696904</c:v>
                </c:pt>
                <c:pt idx="815">
                  <c:v>39230.271262881899</c:v>
                </c:pt>
                <c:pt idx="816">
                  <c:v>39608.371720466603</c:v>
                </c:pt>
                <c:pt idx="817">
                  <c:v>36115.507743155002</c:v>
                </c:pt>
                <c:pt idx="818">
                  <c:v>35810.706608610795</c:v>
                </c:pt>
                <c:pt idx="819">
                  <c:v>35577.4145975871</c:v>
                </c:pt>
                <c:pt idx="820">
                  <c:v>36627.949976975302</c:v>
                </c:pt>
                <c:pt idx="821">
                  <c:v>35726.172697454203</c:v>
                </c:pt>
                <c:pt idx="822">
                  <c:v>37556.080676385696</c:v>
                </c:pt>
                <c:pt idx="823">
                  <c:v>37214.056898985902</c:v>
                </c:pt>
                <c:pt idx="824">
                  <c:v>36072.115278131998</c:v>
                </c:pt>
                <c:pt idx="825">
                  <c:v>37958.113283360501</c:v>
                </c:pt>
                <c:pt idx="826">
                  <c:v>37289.168550112096</c:v>
                </c:pt>
                <c:pt idx="827">
                  <c:v>35245.078176901108</c:v>
                </c:pt>
                <c:pt idx="828">
                  <c:v>40058.163162826801</c:v>
                </c:pt>
                <c:pt idx="829">
                  <c:v>36924.686347622701</c:v>
                </c:pt>
                <c:pt idx="830">
                  <c:v>38854.354531765202</c:v>
                </c:pt>
                <c:pt idx="831">
                  <c:v>37347.118183856102</c:v>
                </c:pt>
                <c:pt idx="832">
                  <c:v>35648.277438446399</c:v>
                </c:pt>
                <c:pt idx="833">
                  <c:v>36185.465000769706</c:v>
                </c:pt>
                <c:pt idx="834">
                  <c:v>36985.847081655098</c:v>
                </c:pt>
                <c:pt idx="835">
                  <c:v>37300.764638804103</c:v>
                </c:pt>
                <c:pt idx="836">
                  <c:v>38123.399319166703</c:v>
                </c:pt>
                <c:pt idx="837">
                  <c:v>38136.099823873301</c:v>
                </c:pt>
                <c:pt idx="838">
                  <c:v>37111.302770363502</c:v>
                </c:pt>
                <c:pt idx="839">
                  <c:v>37896.606775506501</c:v>
                </c:pt>
                <c:pt idx="840">
                  <c:v>36605.920144270203</c:v>
                </c:pt>
                <c:pt idx="841">
                  <c:v>34605.765774499996</c:v>
                </c:pt>
                <c:pt idx="842">
                  <c:v>36179.755906702499</c:v>
                </c:pt>
                <c:pt idx="843">
                  <c:v>40382.907632858507</c:v>
                </c:pt>
                <c:pt idx="844">
                  <c:v>37418.917813828899</c:v>
                </c:pt>
                <c:pt idx="845">
                  <c:v>39077.129245543692</c:v>
                </c:pt>
                <c:pt idx="846">
                  <c:v>38054.964363739797</c:v>
                </c:pt>
                <c:pt idx="847">
                  <c:v>38422.130439751498</c:v>
                </c:pt>
                <c:pt idx="848">
                  <c:v>37169.3460752752</c:v>
                </c:pt>
                <c:pt idx="849">
                  <c:v>36854.887209792301</c:v>
                </c:pt>
                <c:pt idx="850">
                  <c:v>36898.0045297092</c:v>
                </c:pt>
                <c:pt idx="851">
                  <c:v>37013.130116053202</c:v>
                </c:pt>
                <c:pt idx="852">
                  <c:v>36584.349985805296</c:v>
                </c:pt>
                <c:pt idx="853">
                  <c:v>35938.286005208502</c:v>
                </c:pt>
                <c:pt idx="854">
                  <c:v>35641.846762257104</c:v>
                </c:pt>
                <c:pt idx="855">
                  <c:v>35045.865150902202</c:v>
                </c:pt>
                <c:pt idx="856">
                  <c:v>36681.264970045799</c:v>
                </c:pt>
                <c:pt idx="857">
                  <c:v>37053.078137958903</c:v>
                </c:pt>
                <c:pt idx="858">
                  <c:v>36227.228220478202</c:v>
                </c:pt>
                <c:pt idx="859">
                  <c:v>39782.926154901899</c:v>
                </c:pt>
                <c:pt idx="860">
                  <c:v>37365.893182179199</c:v>
                </c:pt>
                <c:pt idx="861">
                  <c:v>40022.433011138499</c:v>
                </c:pt>
                <c:pt idx="862">
                  <c:v>37178.335126940503</c:v>
                </c:pt>
                <c:pt idx="863">
                  <c:v>36369.351305284406</c:v>
                </c:pt>
                <c:pt idx="864">
                  <c:v>36658.819273894595</c:v>
                </c:pt>
                <c:pt idx="865">
                  <c:v>37723.564773500693</c:v>
                </c:pt>
                <c:pt idx="866">
                  <c:v>41590.798212124195</c:v>
                </c:pt>
                <c:pt idx="867">
                  <c:v>36211.180421198296</c:v>
                </c:pt>
                <c:pt idx="868">
                  <c:v>36656.170744117102</c:v>
                </c:pt>
                <c:pt idx="869">
                  <c:v>37904.437058820899</c:v>
                </c:pt>
                <c:pt idx="870">
                  <c:v>37110.104585547204</c:v>
                </c:pt>
                <c:pt idx="871">
                  <c:v>37248.772427643598</c:v>
                </c:pt>
                <c:pt idx="872">
                  <c:v>38433.280205400006</c:v>
                </c:pt>
                <c:pt idx="873">
                  <c:v>37549.736702423004</c:v>
                </c:pt>
                <c:pt idx="874">
                  <c:v>38354.172664685</c:v>
                </c:pt>
                <c:pt idx="875">
                  <c:v>36879.856479890004</c:v>
                </c:pt>
                <c:pt idx="876">
                  <c:v>38818.303408121501</c:v>
                </c:pt>
                <c:pt idx="877">
                  <c:v>39250.4850793226</c:v>
                </c:pt>
                <c:pt idx="878">
                  <c:v>37059.408421221204</c:v>
                </c:pt>
                <c:pt idx="879">
                  <c:v>39267.873185142904</c:v>
                </c:pt>
                <c:pt idx="880">
                  <c:v>36918.325108786201</c:v>
                </c:pt>
                <c:pt idx="881">
                  <c:v>37020.733658754194</c:v>
                </c:pt>
                <c:pt idx="882">
                  <c:v>36480.984093342297</c:v>
                </c:pt>
                <c:pt idx="883">
                  <c:v>36236.378689124802</c:v>
                </c:pt>
                <c:pt idx="884">
                  <c:v>34960.828943264103</c:v>
                </c:pt>
                <c:pt idx="885">
                  <c:v>34709.572920266903</c:v>
                </c:pt>
                <c:pt idx="886">
                  <c:v>37817.101995877201</c:v>
                </c:pt>
                <c:pt idx="887">
                  <c:v>36167.314828185205</c:v>
                </c:pt>
                <c:pt idx="888">
                  <c:v>36515.534654071504</c:v>
                </c:pt>
                <c:pt idx="889">
                  <c:v>38529.336854937894</c:v>
                </c:pt>
                <c:pt idx="890">
                  <c:v>35034.904886186298</c:v>
                </c:pt>
                <c:pt idx="891">
                  <c:v>38776.134550421702</c:v>
                </c:pt>
                <c:pt idx="892">
                  <c:v>37706.556127304197</c:v>
                </c:pt>
                <c:pt idx="893">
                  <c:v>36577.659079734003</c:v>
                </c:pt>
                <c:pt idx="894">
                  <c:v>39257.980167521993</c:v>
                </c:pt>
                <c:pt idx="895">
                  <c:v>36253.002932511001</c:v>
                </c:pt>
                <c:pt idx="896">
                  <c:v>36952.520100163398</c:v>
                </c:pt>
                <c:pt idx="897">
                  <c:v>39436.076834282096</c:v>
                </c:pt>
                <c:pt idx="898">
                  <c:v>36448.731863562898</c:v>
                </c:pt>
                <c:pt idx="899">
                  <c:v>35403.315771316193</c:v>
                </c:pt>
                <c:pt idx="900">
                  <c:v>38046.264429267103</c:v>
                </c:pt>
                <c:pt idx="901">
                  <c:v>36690.411873160498</c:v>
                </c:pt>
                <c:pt idx="902">
                  <c:v>39909.626328717204</c:v>
                </c:pt>
                <c:pt idx="903">
                  <c:v>35445.095409967893</c:v>
                </c:pt>
                <c:pt idx="904">
                  <c:v>35765.354010841205</c:v>
                </c:pt>
                <c:pt idx="905">
                  <c:v>37398.406867029196</c:v>
                </c:pt>
                <c:pt idx="906">
                  <c:v>38099.151312314898</c:v>
                </c:pt>
                <c:pt idx="907">
                  <c:v>39901.468557881104</c:v>
                </c:pt>
                <c:pt idx="908">
                  <c:v>33149.694316638299</c:v>
                </c:pt>
                <c:pt idx="909">
                  <c:v>36878.2040218806</c:v>
                </c:pt>
                <c:pt idx="910">
                  <c:v>35917.630990690595</c:v>
                </c:pt>
                <c:pt idx="911">
                  <c:v>40620.833063974096</c:v>
                </c:pt>
                <c:pt idx="912">
                  <c:v>36253.718525985794</c:v>
                </c:pt>
                <c:pt idx="913">
                  <c:v>39255.046042181406</c:v>
                </c:pt>
                <c:pt idx="914">
                  <c:v>36440.384018299796</c:v>
                </c:pt>
                <c:pt idx="915">
                  <c:v>38056.612218136099</c:v>
                </c:pt>
                <c:pt idx="916">
                  <c:v>34803.771220057606</c:v>
                </c:pt>
                <c:pt idx="917">
                  <c:v>39216.279334562001</c:v>
                </c:pt>
                <c:pt idx="918">
                  <c:v>37197.8827355377</c:v>
                </c:pt>
                <c:pt idx="919">
                  <c:v>36705.279396506201</c:v>
                </c:pt>
                <c:pt idx="920">
                  <c:v>37420.1252486909</c:v>
                </c:pt>
                <c:pt idx="921">
                  <c:v>36485.259581243503</c:v>
                </c:pt>
                <c:pt idx="922">
                  <c:v>37823.337829167402</c:v>
                </c:pt>
                <c:pt idx="923">
                  <c:v>37830.633316557592</c:v>
                </c:pt>
                <c:pt idx="924">
                  <c:v>37814.285168503397</c:v>
                </c:pt>
                <c:pt idx="925">
                  <c:v>36623.521378480305</c:v>
                </c:pt>
                <c:pt idx="926">
                  <c:v>37736.058589476001</c:v>
                </c:pt>
                <c:pt idx="927">
                  <c:v>39022.037146953706</c:v>
                </c:pt>
                <c:pt idx="928">
                  <c:v>38412.198656788692</c:v>
                </c:pt>
                <c:pt idx="929">
                  <c:v>35522.518544324397</c:v>
                </c:pt>
                <c:pt idx="930">
                  <c:v>36128.080758581797</c:v>
                </c:pt>
                <c:pt idx="931">
                  <c:v>36932.085761349699</c:v>
                </c:pt>
                <c:pt idx="932">
                  <c:v>36208.780686186903</c:v>
                </c:pt>
                <c:pt idx="933">
                  <c:v>34555.874492171599</c:v>
                </c:pt>
                <c:pt idx="934">
                  <c:v>36575.189413693501</c:v>
                </c:pt>
                <c:pt idx="935">
                  <c:v>37581.8296874074</c:v>
                </c:pt>
                <c:pt idx="936">
                  <c:v>39978.242321503698</c:v>
                </c:pt>
                <c:pt idx="937">
                  <c:v>37414.280889756199</c:v>
                </c:pt>
                <c:pt idx="938">
                  <c:v>35866.0181453888</c:v>
                </c:pt>
                <c:pt idx="939">
                  <c:v>35538.505867184496</c:v>
                </c:pt>
                <c:pt idx="940">
                  <c:v>36926.015613740499</c:v>
                </c:pt>
                <c:pt idx="941">
                  <c:v>38084.027296435903</c:v>
                </c:pt>
                <c:pt idx="942">
                  <c:v>36925.464023235698</c:v>
                </c:pt>
                <c:pt idx="943">
                  <c:v>36572.047516437597</c:v>
                </c:pt>
                <c:pt idx="944">
                  <c:v>36051.568734406297</c:v>
                </c:pt>
                <c:pt idx="945">
                  <c:v>42355.641183368803</c:v>
                </c:pt>
                <c:pt idx="946">
                  <c:v>40109.224894982297</c:v>
                </c:pt>
                <c:pt idx="947">
                  <c:v>37696.277188070002</c:v>
                </c:pt>
                <c:pt idx="948">
                  <c:v>37387.382960313502</c:v>
                </c:pt>
                <c:pt idx="949">
                  <c:v>35390.352949727203</c:v>
                </c:pt>
                <c:pt idx="950">
                  <c:v>35795.070933740804</c:v>
                </c:pt>
                <c:pt idx="951">
                  <c:v>37284.029228856001</c:v>
                </c:pt>
                <c:pt idx="952">
                  <c:v>37138.734138824395</c:v>
                </c:pt>
                <c:pt idx="953">
                  <c:v>36204.157491354599</c:v>
                </c:pt>
                <c:pt idx="954">
                  <c:v>40691.365829124101</c:v>
                </c:pt>
                <c:pt idx="955">
                  <c:v>36195.817713918303</c:v>
                </c:pt>
                <c:pt idx="956">
                  <c:v>38436.670276334597</c:v>
                </c:pt>
                <c:pt idx="957">
                  <c:v>42087.917934621706</c:v>
                </c:pt>
                <c:pt idx="958">
                  <c:v>36591.822706786304</c:v>
                </c:pt>
                <c:pt idx="959">
                  <c:v>38338.751911881292</c:v>
                </c:pt>
                <c:pt idx="960">
                  <c:v>37928.311057867002</c:v>
                </c:pt>
                <c:pt idx="961">
                  <c:v>36682.202201515698</c:v>
                </c:pt>
                <c:pt idx="962">
                  <c:v>37475.348322781298</c:v>
                </c:pt>
                <c:pt idx="963">
                  <c:v>36412.496979203206</c:v>
                </c:pt>
                <c:pt idx="964">
                  <c:v>37452.195548178701</c:v>
                </c:pt>
                <c:pt idx="965">
                  <c:v>39202.187716923901</c:v>
                </c:pt>
                <c:pt idx="966">
                  <c:v>37507.369258076695</c:v>
                </c:pt>
                <c:pt idx="967">
                  <c:v>35957.128405035095</c:v>
                </c:pt>
                <c:pt idx="968">
                  <c:v>41200.312962378302</c:v>
                </c:pt>
                <c:pt idx="969">
                  <c:v>34784.379360453102</c:v>
                </c:pt>
                <c:pt idx="970">
                  <c:v>38136.985381317005</c:v>
                </c:pt>
                <c:pt idx="971">
                  <c:v>35425.879669660106</c:v>
                </c:pt>
                <c:pt idx="972">
                  <c:v>38507.784436057802</c:v>
                </c:pt>
                <c:pt idx="973">
                  <c:v>40247.575559018296</c:v>
                </c:pt>
                <c:pt idx="974">
                  <c:v>36009.639623190102</c:v>
                </c:pt>
                <c:pt idx="975">
                  <c:v>36248.124588590799</c:v>
                </c:pt>
                <c:pt idx="976">
                  <c:v>34502.385488478598</c:v>
                </c:pt>
                <c:pt idx="977">
                  <c:v>36253.916591382898</c:v>
                </c:pt>
                <c:pt idx="978">
                  <c:v>35677.492846525696</c:v>
                </c:pt>
                <c:pt idx="979">
                  <c:v>39652.925956493506</c:v>
                </c:pt>
                <c:pt idx="980">
                  <c:v>35103.139596881403</c:v>
                </c:pt>
                <c:pt idx="981">
                  <c:v>35880.2792094412</c:v>
                </c:pt>
                <c:pt idx="982">
                  <c:v>36143.891188826907</c:v>
                </c:pt>
                <c:pt idx="983">
                  <c:v>34709.748548285497</c:v>
                </c:pt>
                <c:pt idx="984">
                  <c:v>42126.20899119979</c:v>
                </c:pt>
                <c:pt idx="985">
                  <c:v>37897.110887421397</c:v>
                </c:pt>
                <c:pt idx="986">
                  <c:v>37828.198252464601</c:v>
                </c:pt>
                <c:pt idx="987">
                  <c:v>35329.319604112301</c:v>
                </c:pt>
                <c:pt idx="988">
                  <c:v>35198.896174785099</c:v>
                </c:pt>
                <c:pt idx="989">
                  <c:v>36778.916489652402</c:v>
                </c:pt>
                <c:pt idx="990">
                  <c:v>40902.6054171246</c:v>
                </c:pt>
                <c:pt idx="991">
                  <c:v>37783.618485058098</c:v>
                </c:pt>
                <c:pt idx="992">
                  <c:v>37255.684308712793</c:v>
                </c:pt>
                <c:pt idx="993">
                  <c:v>35521.479429190993</c:v>
                </c:pt>
                <c:pt idx="994">
                  <c:v>38230.899623694502</c:v>
                </c:pt>
                <c:pt idx="995">
                  <c:v>39548.405025482003</c:v>
                </c:pt>
                <c:pt idx="996">
                  <c:v>36354.783880738702</c:v>
                </c:pt>
                <c:pt idx="997">
                  <c:v>35794.305993043396</c:v>
                </c:pt>
                <c:pt idx="998">
                  <c:v>34710.072502874595</c:v>
                </c:pt>
                <c:pt idx="999">
                  <c:v>35034.866989319904</c:v>
                </c:pt>
                <c:pt idx="1000">
                  <c:v>36408.360563695795</c:v>
                </c:pt>
                <c:pt idx="1001">
                  <c:v>36531.784000436601</c:v>
                </c:pt>
                <c:pt idx="1002">
                  <c:v>35921.059085946297</c:v>
                </c:pt>
                <c:pt idx="1003">
                  <c:v>37316.651094064393</c:v>
                </c:pt>
                <c:pt idx="1004">
                  <c:v>36319.085238278101</c:v>
                </c:pt>
                <c:pt idx="1005">
                  <c:v>36931.407742209703</c:v>
                </c:pt>
                <c:pt idx="1006">
                  <c:v>38607.325166400406</c:v>
                </c:pt>
                <c:pt idx="1007">
                  <c:v>39451.7876959368</c:v>
                </c:pt>
                <c:pt idx="1008">
                  <c:v>38719.736971075501</c:v>
                </c:pt>
                <c:pt idx="1009">
                  <c:v>36629.315403586195</c:v>
                </c:pt>
                <c:pt idx="1010">
                  <c:v>38474.553975652103</c:v>
                </c:pt>
                <c:pt idx="1011">
                  <c:v>35962.588669953999</c:v>
                </c:pt>
                <c:pt idx="1012">
                  <c:v>38333.879879887405</c:v>
                </c:pt>
                <c:pt idx="1013">
                  <c:v>36623.626326428297</c:v>
                </c:pt>
                <c:pt idx="1014">
                  <c:v>36287.803511948005</c:v>
                </c:pt>
                <c:pt idx="1015">
                  <c:v>36391.004691953494</c:v>
                </c:pt>
                <c:pt idx="1016">
                  <c:v>38786.377889942203</c:v>
                </c:pt>
                <c:pt idx="1017">
                  <c:v>36670.659056594297</c:v>
                </c:pt>
                <c:pt idx="1018">
                  <c:v>38943.038181031006</c:v>
                </c:pt>
                <c:pt idx="1019">
                  <c:v>36232.427391975303</c:v>
                </c:pt>
                <c:pt idx="1020">
                  <c:v>37300.842516208402</c:v>
                </c:pt>
                <c:pt idx="1021">
                  <c:v>36936.558008759501</c:v>
                </c:pt>
                <c:pt idx="1022">
                  <c:v>38643.606714639202</c:v>
                </c:pt>
                <c:pt idx="1023">
                  <c:v>34811.759823042303</c:v>
                </c:pt>
                <c:pt idx="1024">
                  <c:v>37680.135652551704</c:v>
                </c:pt>
                <c:pt idx="1025">
                  <c:v>36942.426340929298</c:v>
                </c:pt>
                <c:pt idx="1026">
                  <c:v>33580.197373393101</c:v>
                </c:pt>
                <c:pt idx="1027">
                  <c:v>38191.309024323898</c:v>
                </c:pt>
                <c:pt idx="1028">
                  <c:v>36500.3572293982</c:v>
                </c:pt>
                <c:pt idx="1029">
                  <c:v>36457.902185274601</c:v>
                </c:pt>
                <c:pt idx="1030">
                  <c:v>36477.175499157602</c:v>
                </c:pt>
                <c:pt idx="1031">
                  <c:v>39420.221813299402</c:v>
                </c:pt>
                <c:pt idx="1032">
                  <c:v>37221.102674416303</c:v>
                </c:pt>
                <c:pt idx="1033">
                  <c:v>39425.791529582602</c:v>
                </c:pt>
                <c:pt idx="1034">
                  <c:v>34866.489423909297</c:v>
                </c:pt>
                <c:pt idx="1035">
                  <c:v>36145.523150993598</c:v>
                </c:pt>
                <c:pt idx="1036">
                  <c:v>36744.509638809599</c:v>
                </c:pt>
                <c:pt idx="1037">
                  <c:v>35810.836470402894</c:v>
                </c:pt>
                <c:pt idx="1038">
                  <c:v>38350.388242103298</c:v>
                </c:pt>
                <c:pt idx="1039">
                  <c:v>36661.739916669496</c:v>
                </c:pt>
                <c:pt idx="1040">
                  <c:v>36585.875207560195</c:v>
                </c:pt>
                <c:pt idx="1041">
                  <c:v>36293.9532772108</c:v>
                </c:pt>
                <c:pt idx="1042">
                  <c:v>36151.117548716706</c:v>
                </c:pt>
                <c:pt idx="1043">
                  <c:v>37494.458969982399</c:v>
                </c:pt>
                <c:pt idx="1044">
                  <c:v>35220.887169109003</c:v>
                </c:pt>
                <c:pt idx="1045">
                  <c:v>37747.864326812502</c:v>
                </c:pt>
                <c:pt idx="1046">
                  <c:v>36913.090675117695</c:v>
                </c:pt>
                <c:pt idx="1047">
                  <c:v>41110.127566411902</c:v>
                </c:pt>
                <c:pt idx="1048">
                  <c:v>37629.435954529501</c:v>
                </c:pt>
                <c:pt idx="1049">
                  <c:v>38744.252454950009</c:v>
                </c:pt>
                <c:pt idx="1050">
                  <c:v>37438.696660098503</c:v>
                </c:pt>
                <c:pt idx="1051">
                  <c:v>39179.094104207397</c:v>
                </c:pt>
                <c:pt idx="1052">
                  <c:v>36276.134904833103</c:v>
                </c:pt>
                <c:pt idx="1053">
                  <c:v>35598.259526750597</c:v>
                </c:pt>
                <c:pt idx="1054">
                  <c:v>37938.356371493603</c:v>
                </c:pt>
                <c:pt idx="1055">
                  <c:v>36866.029727623602</c:v>
                </c:pt>
                <c:pt idx="1056">
                  <c:v>36909.912769461502</c:v>
                </c:pt>
                <c:pt idx="1057">
                  <c:v>39574.643006218903</c:v>
                </c:pt>
                <c:pt idx="1058">
                  <c:v>35487.100019478501</c:v>
                </c:pt>
                <c:pt idx="1059">
                  <c:v>35200.699696491902</c:v>
                </c:pt>
                <c:pt idx="1060">
                  <c:v>37797.805624145098</c:v>
                </c:pt>
                <c:pt idx="1061">
                  <c:v>35568.9184472341</c:v>
                </c:pt>
                <c:pt idx="1062">
                  <c:v>41536.515569918207</c:v>
                </c:pt>
                <c:pt idx="1063">
                  <c:v>40541.729872471798</c:v>
                </c:pt>
                <c:pt idx="1064">
                  <c:v>39308.958071331697</c:v>
                </c:pt>
                <c:pt idx="1065">
                  <c:v>37374.683212810007</c:v>
                </c:pt>
                <c:pt idx="1066">
                  <c:v>36995.9264358898</c:v>
                </c:pt>
                <c:pt idx="1067">
                  <c:v>36266.965105401105</c:v>
                </c:pt>
                <c:pt idx="1068">
                  <c:v>38063.779127141199</c:v>
                </c:pt>
                <c:pt idx="1069">
                  <c:v>36886.959368309603</c:v>
                </c:pt>
                <c:pt idx="1070">
                  <c:v>36301.198321527001</c:v>
                </c:pt>
                <c:pt idx="1071">
                  <c:v>40101.847651821401</c:v>
                </c:pt>
                <c:pt idx="1072">
                  <c:v>35408.638596809207</c:v>
                </c:pt>
                <c:pt idx="1073">
                  <c:v>37202.409131939799</c:v>
                </c:pt>
                <c:pt idx="1074">
                  <c:v>38846.018759800303</c:v>
                </c:pt>
                <c:pt idx="1075">
                  <c:v>36004.094738268192</c:v>
                </c:pt>
                <c:pt idx="1076">
                  <c:v>35444.908235085597</c:v>
                </c:pt>
                <c:pt idx="1077">
                  <c:v>36387.3207915323</c:v>
                </c:pt>
                <c:pt idx="1078">
                  <c:v>35062.142099756995</c:v>
                </c:pt>
                <c:pt idx="1079">
                  <c:v>38774.365837159705</c:v>
                </c:pt>
                <c:pt idx="1080">
                  <c:v>35079.323700045003</c:v>
                </c:pt>
                <c:pt idx="1081">
                  <c:v>35881.8267003113</c:v>
                </c:pt>
                <c:pt idx="1082">
                  <c:v>37218.9679183302</c:v>
                </c:pt>
                <c:pt idx="1083">
                  <c:v>35154.365261708896</c:v>
                </c:pt>
                <c:pt idx="1084">
                  <c:v>37952.5694551653</c:v>
                </c:pt>
                <c:pt idx="1085">
                  <c:v>40676.709868265796</c:v>
                </c:pt>
                <c:pt idx="1086">
                  <c:v>35439.430721670898</c:v>
                </c:pt>
                <c:pt idx="1087">
                  <c:v>38560.091142990394</c:v>
                </c:pt>
                <c:pt idx="1088">
                  <c:v>36948.121960462995</c:v>
                </c:pt>
                <c:pt idx="1089">
                  <c:v>36534.272478607301</c:v>
                </c:pt>
                <c:pt idx="1090">
                  <c:v>37348.0824639403</c:v>
                </c:pt>
                <c:pt idx="1091">
                  <c:v>39807.764678856998</c:v>
                </c:pt>
                <c:pt idx="1092">
                  <c:v>35901.450402577102</c:v>
                </c:pt>
                <c:pt idx="1093">
                  <c:v>38624.421167707202</c:v>
                </c:pt>
                <c:pt idx="1094">
                  <c:v>35548.099174819203</c:v>
                </c:pt>
                <c:pt idx="1095">
                  <c:v>34851.657306039298</c:v>
                </c:pt>
                <c:pt idx="1096">
                  <c:v>35918.362034573205</c:v>
                </c:pt>
                <c:pt idx="1097">
                  <c:v>37527.962033479998</c:v>
                </c:pt>
                <c:pt idx="1098">
                  <c:v>37311.875764109704</c:v>
                </c:pt>
                <c:pt idx="1099">
                  <c:v>38717.9322001174</c:v>
                </c:pt>
                <c:pt idx="1100">
                  <c:v>37404.891479641999</c:v>
                </c:pt>
                <c:pt idx="1101">
                  <c:v>38186.884311338406</c:v>
                </c:pt>
                <c:pt idx="1102">
                  <c:v>37225.595210306099</c:v>
                </c:pt>
                <c:pt idx="1103">
                  <c:v>37466.898626325805</c:v>
                </c:pt>
                <c:pt idx="1104">
                  <c:v>43906.596453963699</c:v>
                </c:pt>
                <c:pt idx="1105">
                  <c:v>38215.959993886994</c:v>
                </c:pt>
                <c:pt idx="1106">
                  <c:v>36409.401984769502</c:v>
                </c:pt>
                <c:pt idx="1107">
                  <c:v>34453.870319006499</c:v>
                </c:pt>
                <c:pt idx="1108">
                  <c:v>39511.974916192004</c:v>
                </c:pt>
                <c:pt idx="1109">
                  <c:v>34032.8137896306</c:v>
                </c:pt>
                <c:pt idx="1110">
                  <c:v>36494.840794952805</c:v>
                </c:pt>
                <c:pt idx="1111">
                  <c:v>36626.581908510801</c:v>
                </c:pt>
                <c:pt idx="1112">
                  <c:v>36999.246298543796</c:v>
                </c:pt>
                <c:pt idx="1113">
                  <c:v>37070.866220906697</c:v>
                </c:pt>
                <c:pt idx="1114">
                  <c:v>38415.364882271897</c:v>
                </c:pt>
                <c:pt idx="1115">
                  <c:v>34178.459055203697</c:v>
                </c:pt>
                <c:pt idx="1116">
                  <c:v>35743.613001687496</c:v>
                </c:pt>
                <c:pt idx="1117">
                  <c:v>35617.936157654498</c:v>
                </c:pt>
                <c:pt idx="1118">
                  <c:v>36943.215481777603</c:v>
                </c:pt>
                <c:pt idx="1119">
                  <c:v>35261.837047230598</c:v>
                </c:pt>
                <c:pt idx="1120">
                  <c:v>38721.426742864394</c:v>
                </c:pt>
                <c:pt idx="1121">
                  <c:v>36672.742501768502</c:v>
                </c:pt>
                <c:pt idx="1122">
                  <c:v>36193.276390399202</c:v>
                </c:pt>
                <c:pt idx="1123">
                  <c:v>35680.479504586903</c:v>
                </c:pt>
                <c:pt idx="1124">
                  <c:v>37995.526484184797</c:v>
                </c:pt>
                <c:pt idx="1125">
                  <c:v>36497.276910800792</c:v>
                </c:pt>
                <c:pt idx="1126">
                  <c:v>36270.049600617698</c:v>
                </c:pt>
                <c:pt idx="1127">
                  <c:v>36499.347438365898</c:v>
                </c:pt>
                <c:pt idx="1128">
                  <c:v>37398.817764134496</c:v>
                </c:pt>
                <c:pt idx="1129">
                  <c:v>37050.175812646004</c:v>
                </c:pt>
                <c:pt idx="1130">
                  <c:v>38879.124447089402</c:v>
                </c:pt>
                <c:pt idx="1131">
                  <c:v>37931.255655511799</c:v>
                </c:pt>
                <c:pt idx="1132">
                  <c:v>37353.750016394799</c:v>
                </c:pt>
                <c:pt idx="1133">
                  <c:v>34902.569312124295</c:v>
                </c:pt>
                <c:pt idx="1134">
                  <c:v>38613.936449284301</c:v>
                </c:pt>
                <c:pt idx="1135">
                  <c:v>36006.0035122025</c:v>
                </c:pt>
                <c:pt idx="1136">
                  <c:v>35114.139783230101</c:v>
                </c:pt>
                <c:pt idx="1137">
                  <c:v>36278.058695685599</c:v>
                </c:pt>
                <c:pt idx="1138">
                  <c:v>36489.367879153702</c:v>
                </c:pt>
                <c:pt idx="1139">
                  <c:v>37418.421258633796</c:v>
                </c:pt>
                <c:pt idx="1140">
                  <c:v>36435.491945180198</c:v>
                </c:pt>
                <c:pt idx="1141">
                  <c:v>38198.960874370401</c:v>
                </c:pt>
                <c:pt idx="1142">
                  <c:v>38157.451317445404</c:v>
                </c:pt>
                <c:pt idx="1143">
                  <c:v>35479.158710100397</c:v>
                </c:pt>
                <c:pt idx="1144">
                  <c:v>37392.873116088798</c:v>
                </c:pt>
                <c:pt idx="1145">
                  <c:v>35936.929836534699</c:v>
                </c:pt>
                <c:pt idx="1146">
                  <c:v>35106.310806373396</c:v>
                </c:pt>
                <c:pt idx="1147">
                  <c:v>35685.474512482804</c:v>
                </c:pt>
                <c:pt idx="1148">
                  <c:v>38323.981866015703</c:v>
                </c:pt>
                <c:pt idx="1149">
                  <c:v>34519.667629989694</c:v>
                </c:pt>
                <c:pt idx="1150">
                  <c:v>38143.253146393108</c:v>
                </c:pt>
                <c:pt idx="1151">
                  <c:v>36744.962651673195</c:v>
                </c:pt>
                <c:pt idx="1152">
                  <c:v>39804.7089872652</c:v>
                </c:pt>
                <c:pt idx="1153">
                  <c:v>38245.032730087303</c:v>
                </c:pt>
                <c:pt idx="1154">
                  <c:v>34862.297546310801</c:v>
                </c:pt>
                <c:pt idx="1155">
                  <c:v>34937.535107874101</c:v>
                </c:pt>
                <c:pt idx="1156">
                  <c:v>36939.778067624102</c:v>
                </c:pt>
                <c:pt idx="1157">
                  <c:v>34275.580619021799</c:v>
                </c:pt>
                <c:pt idx="1158">
                  <c:v>38080.669215116497</c:v>
                </c:pt>
                <c:pt idx="1159">
                  <c:v>37918.595612055899</c:v>
                </c:pt>
                <c:pt idx="1160">
                  <c:v>39214.0797058592</c:v>
                </c:pt>
                <c:pt idx="1161">
                  <c:v>36979.304332822096</c:v>
                </c:pt>
                <c:pt idx="1162">
                  <c:v>38542.866129541901</c:v>
                </c:pt>
                <c:pt idx="1163">
                  <c:v>34947.6985689746</c:v>
                </c:pt>
                <c:pt idx="1164">
                  <c:v>36571.238467251998</c:v>
                </c:pt>
                <c:pt idx="1165">
                  <c:v>37102.889050169302</c:v>
                </c:pt>
                <c:pt idx="1166">
                  <c:v>36634.462815031198</c:v>
                </c:pt>
                <c:pt idx="1167">
                  <c:v>38695.141238982396</c:v>
                </c:pt>
                <c:pt idx="1168">
                  <c:v>35657.8824240631</c:v>
                </c:pt>
                <c:pt idx="1169">
                  <c:v>36064.086395655395</c:v>
                </c:pt>
                <c:pt idx="1170">
                  <c:v>36946.4738438477</c:v>
                </c:pt>
                <c:pt idx="1171">
                  <c:v>36822.663904032393</c:v>
                </c:pt>
                <c:pt idx="1172">
                  <c:v>36004.842543712104</c:v>
                </c:pt>
                <c:pt idx="1173">
                  <c:v>36908.328505334903</c:v>
                </c:pt>
                <c:pt idx="1174">
                  <c:v>36783.4899536187</c:v>
                </c:pt>
                <c:pt idx="1175">
                  <c:v>37900.307920642808</c:v>
                </c:pt>
                <c:pt idx="1176">
                  <c:v>36418.098114070002</c:v>
                </c:pt>
                <c:pt idx="1177">
                  <c:v>38048.326763980105</c:v>
                </c:pt>
                <c:pt idx="1178">
                  <c:v>37764.849831650798</c:v>
                </c:pt>
                <c:pt idx="1179">
                  <c:v>34696.411695781193</c:v>
                </c:pt>
                <c:pt idx="1180">
                  <c:v>38176.989118159705</c:v>
                </c:pt>
                <c:pt idx="1181">
                  <c:v>36686.154138264101</c:v>
                </c:pt>
                <c:pt idx="1182">
                  <c:v>37275.696782083098</c:v>
                </c:pt>
                <c:pt idx="1183">
                  <c:v>42817.8899915949</c:v>
                </c:pt>
                <c:pt idx="1184">
                  <c:v>37412.714888212198</c:v>
                </c:pt>
                <c:pt idx="1185">
                  <c:v>37349.091928656708</c:v>
                </c:pt>
                <c:pt idx="1186">
                  <c:v>38122.219765572299</c:v>
                </c:pt>
                <c:pt idx="1187">
                  <c:v>36869.875835965999</c:v>
                </c:pt>
                <c:pt idx="1188">
                  <c:v>38661.271723011705</c:v>
                </c:pt>
                <c:pt idx="1189">
                  <c:v>38211.229117251598</c:v>
                </c:pt>
                <c:pt idx="1190">
                  <c:v>37271.952129058103</c:v>
                </c:pt>
                <c:pt idx="1191">
                  <c:v>37897.149195557897</c:v>
                </c:pt>
                <c:pt idx="1192">
                  <c:v>37801.212646070504</c:v>
                </c:pt>
                <c:pt idx="1193">
                  <c:v>37459.563277587898</c:v>
                </c:pt>
                <c:pt idx="1194">
                  <c:v>36504.746616415607</c:v>
                </c:pt>
                <c:pt idx="1195">
                  <c:v>37456.268830943802</c:v>
                </c:pt>
                <c:pt idx="1196">
                  <c:v>37954.756985148197</c:v>
                </c:pt>
                <c:pt idx="1197">
                  <c:v>37818.954221759697</c:v>
                </c:pt>
                <c:pt idx="1198">
                  <c:v>37807.8518103026</c:v>
                </c:pt>
                <c:pt idx="1199">
                  <c:v>35495.8585046109</c:v>
                </c:pt>
                <c:pt idx="1200">
                  <c:v>36169.125033907694</c:v>
                </c:pt>
                <c:pt idx="1201">
                  <c:v>37586.598704251504</c:v>
                </c:pt>
                <c:pt idx="1202">
                  <c:v>40020.101862424199</c:v>
                </c:pt>
                <c:pt idx="1203">
                  <c:v>39166.851851155203</c:v>
                </c:pt>
                <c:pt idx="1204">
                  <c:v>39470.517388070293</c:v>
                </c:pt>
                <c:pt idx="1205">
                  <c:v>36066.488260882899</c:v>
                </c:pt>
                <c:pt idx="1206">
                  <c:v>37069.268332455395</c:v>
                </c:pt>
                <c:pt idx="1207">
                  <c:v>38471.469133462102</c:v>
                </c:pt>
                <c:pt idx="1208">
                  <c:v>39560.578784750498</c:v>
                </c:pt>
                <c:pt idx="1209">
                  <c:v>34773.419667340502</c:v>
                </c:pt>
                <c:pt idx="1210">
                  <c:v>36770.307873917198</c:v>
                </c:pt>
                <c:pt idx="1211">
                  <c:v>35580.959472829403</c:v>
                </c:pt>
                <c:pt idx="1212">
                  <c:v>35983.819038788599</c:v>
                </c:pt>
                <c:pt idx="1213">
                  <c:v>36773.5239496297</c:v>
                </c:pt>
                <c:pt idx="1214">
                  <c:v>38118.572575087397</c:v>
                </c:pt>
                <c:pt idx="1215">
                  <c:v>39255.854346293301</c:v>
                </c:pt>
                <c:pt idx="1216">
                  <c:v>38221.676127789797</c:v>
                </c:pt>
                <c:pt idx="1217">
                  <c:v>38706.499195971497</c:v>
                </c:pt>
                <c:pt idx="1218">
                  <c:v>38440.659644733802</c:v>
                </c:pt>
                <c:pt idx="1219">
                  <c:v>36954.928274018203</c:v>
                </c:pt>
                <c:pt idx="1220">
                  <c:v>35979.165491914995</c:v>
                </c:pt>
                <c:pt idx="1221">
                  <c:v>37324.354209127501</c:v>
                </c:pt>
                <c:pt idx="1222">
                  <c:v>36353.372309885191</c:v>
                </c:pt>
                <c:pt idx="1223">
                  <c:v>36162.692710297699</c:v>
                </c:pt>
                <c:pt idx="1224">
                  <c:v>37536.202891595298</c:v>
                </c:pt>
                <c:pt idx="1225">
                  <c:v>38500.029829252497</c:v>
                </c:pt>
                <c:pt idx="1226">
                  <c:v>36468.936326445299</c:v>
                </c:pt>
                <c:pt idx="1227">
                  <c:v>37437.097245393197</c:v>
                </c:pt>
                <c:pt idx="1228">
                  <c:v>35881.852085033701</c:v>
                </c:pt>
                <c:pt idx="1229">
                  <c:v>36186.258383734901</c:v>
                </c:pt>
                <c:pt idx="1230">
                  <c:v>37158.152611435202</c:v>
                </c:pt>
                <c:pt idx="1231">
                  <c:v>36356.230982108398</c:v>
                </c:pt>
                <c:pt idx="1232">
                  <c:v>36885.808402952593</c:v>
                </c:pt>
                <c:pt idx="1233">
                  <c:v>40129.933201146101</c:v>
                </c:pt>
                <c:pt idx="1234">
                  <c:v>36451.477963281897</c:v>
                </c:pt>
                <c:pt idx="1235">
                  <c:v>38229.327003721803</c:v>
                </c:pt>
                <c:pt idx="1236">
                  <c:v>36817.111155578299</c:v>
                </c:pt>
                <c:pt idx="1237">
                  <c:v>38244.334857916401</c:v>
                </c:pt>
                <c:pt idx="1238">
                  <c:v>38673.605143316498</c:v>
                </c:pt>
                <c:pt idx="1239">
                  <c:v>34615.662667817596</c:v>
                </c:pt>
                <c:pt idx="1240">
                  <c:v>39501.248913219402</c:v>
                </c:pt>
                <c:pt idx="1241">
                  <c:v>36423.668156652391</c:v>
                </c:pt>
                <c:pt idx="1242">
                  <c:v>37606.990856366596</c:v>
                </c:pt>
                <c:pt idx="1243">
                  <c:v>35016.361553914699</c:v>
                </c:pt>
                <c:pt idx="1244">
                  <c:v>37351.118352684003</c:v>
                </c:pt>
                <c:pt idx="1245">
                  <c:v>36276.639478158206</c:v>
                </c:pt>
                <c:pt idx="1246">
                  <c:v>37062.084727125803</c:v>
                </c:pt>
                <c:pt idx="1247">
                  <c:v>35459.271099818601</c:v>
                </c:pt>
                <c:pt idx="1248">
                  <c:v>38529.537466964895</c:v>
                </c:pt>
                <c:pt idx="1249">
                  <c:v>38962.302237267999</c:v>
                </c:pt>
                <c:pt idx="1250">
                  <c:v>37032.383959979401</c:v>
                </c:pt>
                <c:pt idx="1251">
                  <c:v>37901.410321028801</c:v>
                </c:pt>
                <c:pt idx="1252">
                  <c:v>37207.128833581301</c:v>
                </c:pt>
                <c:pt idx="1253">
                  <c:v>37023.816635860501</c:v>
                </c:pt>
                <c:pt idx="1254">
                  <c:v>39094.6621706019</c:v>
                </c:pt>
                <c:pt idx="1255">
                  <c:v>37919.924690931293</c:v>
                </c:pt>
                <c:pt idx="1256">
                  <c:v>37955.051346172702</c:v>
                </c:pt>
                <c:pt idx="1257">
                  <c:v>39286.382270341303</c:v>
                </c:pt>
                <c:pt idx="1258">
                  <c:v>34349.210031832205</c:v>
                </c:pt>
                <c:pt idx="1259">
                  <c:v>37636.2087748837</c:v>
                </c:pt>
                <c:pt idx="1260">
                  <c:v>39103.782357462507</c:v>
                </c:pt>
                <c:pt idx="1261">
                  <c:v>35086.762555452893</c:v>
                </c:pt>
                <c:pt idx="1262">
                  <c:v>35715.048082518202</c:v>
                </c:pt>
                <c:pt idx="1263">
                  <c:v>37958.670600646801</c:v>
                </c:pt>
                <c:pt idx="1264">
                  <c:v>36095.954034107795</c:v>
                </c:pt>
                <c:pt idx="1265">
                  <c:v>37287.5537031274</c:v>
                </c:pt>
                <c:pt idx="1266">
                  <c:v>38175.218610538694</c:v>
                </c:pt>
                <c:pt idx="1267">
                  <c:v>35811.098200802502</c:v>
                </c:pt>
                <c:pt idx="1268">
                  <c:v>37417.653498120198</c:v>
                </c:pt>
                <c:pt idx="1269">
                  <c:v>35896.201585105198</c:v>
                </c:pt>
                <c:pt idx="1270">
                  <c:v>38725.744890096306</c:v>
                </c:pt>
                <c:pt idx="1271">
                  <c:v>36462.283182920699</c:v>
                </c:pt>
                <c:pt idx="1272">
                  <c:v>35578.537715362792</c:v>
                </c:pt>
                <c:pt idx="1273">
                  <c:v>36295.532785720105</c:v>
                </c:pt>
                <c:pt idx="1274">
                  <c:v>34723.774246382301</c:v>
                </c:pt>
                <c:pt idx="1275">
                  <c:v>39239.754861470006</c:v>
                </c:pt>
                <c:pt idx="1276">
                  <c:v>36129.779836014597</c:v>
                </c:pt>
                <c:pt idx="1277">
                  <c:v>36287.002816407599</c:v>
                </c:pt>
                <c:pt idx="1278">
                  <c:v>36700.915742962403</c:v>
                </c:pt>
                <c:pt idx="1279">
                  <c:v>35207.962357873897</c:v>
                </c:pt>
                <c:pt idx="1280">
                  <c:v>37169.829459393797</c:v>
                </c:pt>
                <c:pt idx="1281">
                  <c:v>37085.869142855707</c:v>
                </c:pt>
                <c:pt idx="1282">
                  <c:v>36901.9666746148</c:v>
                </c:pt>
                <c:pt idx="1283">
                  <c:v>35103.443562490706</c:v>
                </c:pt>
                <c:pt idx="1284">
                  <c:v>40616.791840698301</c:v>
                </c:pt>
                <c:pt idx="1285">
                  <c:v>37092.172230512704</c:v>
                </c:pt>
                <c:pt idx="1286">
                  <c:v>35345.7709737033</c:v>
                </c:pt>
                <c:pt idx="1287">
                  <c:v>36544.014600067698</c:v>
                </c:pt>
                <c:pt idx="1288">
                  <c:v>35756.107726838905</c:v>
                </c:pt>
                <c:pt idx="1289">
                  <c:v>35896.048279746901</c:v>
                </c:pt>
                <c:pt idx="1290">
                  <c:v>36402.366287194403</c:v>
                </c:pt>
                <c:pt idx="1291">
                  <c:v>35724.829407680205</c:v>
                </c:pt>
                <c:pt idx="1292">
                  <c:v>37201.283637606204</c:v>
                </c:pt>
                <c:pt idx="1293">
                  <c:v>40104.7064521059</c:v>
                </c:pt>
                <c:pt idx="1294">
                  <c:v>36804.163874411504</c:v>
                </c:pt>
                <c:pt idx="1295">
                  <c:v>36526.6202094256</c:v>
                </c:pt>
                <c:pt idx="1296">
                  <c:v>38298.670548996997</c:v>
                </c:pt>
                <c:pt idx="1297">
                  <c:v>39391.6054276594</c:v>
                </c:pt>
                <c:pt idx="1298">
                  <c:v>34929.644164355399</c:v>
                </c:pt>
                <c:pt idx="1299">
                  <c:v>36034.399749388904</c:v>
                </c:pt>
                <c:pt idx="1300">
                  <c:v>36333.545699116294</c:v>
                </c:pt>
                <c:pt idx="1301">
                  <c:v>37275.438060438697</c:v>
                </c:pt>
                <c:pt idx="1302">
                  <c:v>36439.304438520499</c:v>
                </c:pt>
                <c:pt idx="1303">
                  <c:v>39549.315979021798</c:v>
                </c:pt>
                <c:pt idx="1304">
                  <c:v>38750.965897992806</c:v>
                </c:pt>
                <c:pt idx="1305">
                  <c:v>35881.827511463503</c:v>
                </c:pt>
                <c:pt idx="1306">
                  <c:v>36095.033111571101</c:v>
                </c:pt>
                <c:pt idx="1307">
                  <c:v>35053.767036037403</c:v>
                </c:pt>
                <c:pt idx="1308">
                  <c:v>38702.434870032201</c:v>
                </c:pt>
                <c:pt idx="1309">
                  <c:v>34628.739688251495</c:v>
                </c:pt>
                <c:pt idx="1310">
                  <c:v>36751.907801891801</c:v>
                </c:pt>
                <c:pt idx="1311">
                  <c:v>38701.096216385296</c:v>
                </c:pt>
                <c:pt idx="1312">
                  <c:v>35618.644970810303</c:v>
                </c:pt>
                <c:pt idx="1313">
                  <c:v>34786.588221174497</c:v>
                </c:pt>
                <c:pt idx="1314">
                  <c:v>37519.317569721999</c:v>
                </c:pt>
                <c:pt idx="1315">
                  <c:v>39240.732748652794</c:v>
                </c:pt>
                <c:pt idx="1316">
                  <c:v>37545.759606770094</c:v>
                </c:pt>
                <c:pt idx="1317">
                  <c:v>37545.130911518398</c:v>
                </c:pt>
                <c:pt idx="1318">
                  <c:v>36830.638521489396</c:v>
                </c:pt>
                <c:pt idx="1319">
                  <c:v>36785.411007516101</c:v>
                </c:pt>
                <c:pt idx="1320">
                  <c:v>36538.761803002999</c:v>
                </c:pt>
                <c:pt idx="1321">
                  <c:v>38018.753022870194</c:v>
                </c:pt>
                <c:pt idx="1322">
                  <c:v>36144.204404669406</c:v>
                </c:pt>
                <c:pt idx="1323">
                  <c:v>38406.201023731301</c:v>
                </c:pt>
                <c:pt idx="1324">
                  <c:v>38226.421763117098</c:v>
                </c:pt>
                <c:pt idx="1325">
                  <c:v>36319.677734288402</c:v>
                </c:pt>
                <c:pt idx="1326">
                  <c:v>34945.166435860301</c:v>
                </c:pt>
                <c:pt idx="1327">
                  <c:v>37016.9424215201</c:v>
                </c:pt>
                <c:pt idx="1328">
                  <c:v>36740.288426901898</c:v>
                </c:pt>
                <c:pt idx="1329">
                  <c:v>34643.968068603994</c:v>
                </c:pt>
                <c:pt idx="1330">
                  <c:v>36073.554574221096</c:v>
                </c:pt>
                <c:pt idx="1331">
                  <c:v>39004.366105277004</c:v>
                </c:pt>
                <c:pt idx="1332">
                  <c:v>35809.940491986999</c:v>
                </c:pt>
                <c:pt idx="1333">
                  <c:v>36826.094749564902</c:v>
                </c:pt>
                <c:pt idx="1334">
                  <c:v>37364.864312560901</c:v>
                </c:pt>
                <c:pt idx="1335">
                  <c:v>37654.810425757802</c:v>
                </c:pt>
                <c:pt idx="1336">
                  <c:v>36496.822805678603</c:v>
                </c:pt>
                <c:pt idx="1337">
                  <c:v>37086.940256501999</c:v>
                </c:pt>
                <c:pt idx="1338">
                  <c:v>36802.354618949699</c:v>
                </c:pt>
                <c:pt idx="1339">
                  <c:v>35360.0016814638</c:v>
                </c:pt>
                <c:pt idx="1340">
                  <c:v>37309.919707255394</c:v>
                </c:pt>
                <c:pt idx="1341">
                  <c:v>36834.380140752895</c:v>
                </c:pt>
                <c:pt idx="1342">
                  <c:v>35389.311516371599</c:v>
                </c:pt>
                <c:pt idx="1343">
                  <c:v>41938.462850952506</c:v>
                </c:pt>
                <c:pt idx="1344">
                  <c:v>39448.826825197306</c:v>
                </c:pt>
                <c:pt idx="1345">
                  <c:v>39566.165906805298</c:v>
                </c:pt>
                <c:pt idx="1346">
                  <c:v>34265.455613165701</c:v>
                </c:pt>
                <c:pt idx="1347">
                  <c:v>39025.391758131904</c:v>
                </c:pt>
                <c:pt idx="1348">
                  <c:v>34906.072870508702</c:v>
                </c:pt>
                <c:pt idx="1349">
                  <c:v>39496.369998693997</c:v>
                </c:pt>
                <c:pt idx="1350">
                  <c:v>38840.246046289198</c:v>
                </c:pt>
                <c:pt idx="1351">
                  <c:v>39432.6730787915</c:v>
                </c:pt>
                <c:pt idx="1352">
                  <c:v>35312.159298923201</c:v>
                </c:pt>
                <c:pt idx="1353">
                  <c:v>37700.963802456601</c:v>
                </c:pt>
                <c:pt idx="1354">
                  <c:v>34564.537596057198</c:v>
                </c:pt>
                <c:pt idx="1355">
                  <c:v>36659.232244225495</c:v>
                </c:pt>
                <c:pt idx="1356">
                  <c:v>37482.418017374999</c:v>
                </c:pt>
                <c:pt idx="1357">
                  <c:v>36706.790656012905</c:v>
                </c:pt>
                <c:pt idx="1358">
                  <c:v>37400.609937925496</c:v>
                </c:pt>
                <c:pt idx="1359">
                  <c:v>33278.636539043</c:v>
                </c:pt>
                <c:pt idx="1360">
                  <c:v>36156.772612365297</c:v>
                </c:pt>
                <c:pt idx="1361">
                  <c:v>36873.473958813396</c:v>
                </c:pt>
                <c:pt idx="1362">
                  <c:v>36362.773777818802</c:v>
                </c:pt>
                <c:pt idx="1363">
                  <c:v>36255.123533510094</c:v>
                </c:pt>
                <c:pt idx="1364">
                  <c:v>36770.514408118797</c:v>
                </c:pt>
                <c:pt idx="1365">
                  <c:v>40284.041552924005</c:v>
                </c:pt>
                <c:pt idx="1366">
                  <c:v>35547.356547060001</c:v>
                </c:pt>
                <c:pt idx="1367">
                  <c:v>39334.189215070001</c:v>
                </c:pt>
                <c:pt idx="1368">
                  <c:v>39009.309343269706</c:v>
                </c:pt>
                <c:pt idx="1369">
                  <c:v>38256.115541161402</c:v>
                </c:pt>
                <c:pt idx="1370">
                  <c:v>41521.726508052205</c:v>
                </c:pt>
                <c:pt idx="1371">
                  <c:v>37413.165458824195</c:v>
                </c:pt>
                <c:pt idx="1372">
                  <c:v>36447.948602921504</c:v>
                </c:pt>
                <c:pt idx="1373">
                  <c:v>36777.006809454098</c:v>
                </c:pt>
                <c:pt idx="1374">
                  <c:v>36308.311728745</c:v>
                </c:pt>
                <c:pt idx="1375">
                  <c:v>37989.983363460102</c:v>
                </c:pt>
                <c:pt idx="1376">
                  <c:v>35524.518073574902</c:v>
                </c:pt>
                <c:pt idx="1377">
                  <c:v>39059.808240783997</c:v>
                </c:pt>
                <c:pt idx="1378">
                  <c:v>39355.9408582592</c:v>
                </c:pt>
                <c:pt idx="1379">
                  <c:v>36943.226056242303</c:v>
                </c:pt>
                <c:pt idx="1380">
                  <c:v>37367.094674086693</c:v>
                </c:pt>
                <c:pt idx="1381">
                  <c:v>36186.423330796693</c:v>
                </c:pt>
                <c:pt idx="1382">
                  <c:v>36873.5637290952</c:v>
                </c:pt>
                <c:pt idx="1383">
                  <c:v>37884.036847572803</c:v>
                </c:pt>
                <c:pt idx="1384">
                  <c:v>38352.193938291792</c:v>
                </c:pt>
                <c:pt idx="1385">
                  <c:v>36299.042448476801</c:v>
                </c:pt>
                <c:pt idx="1386">
                  <c:v>37294.242579622303</c:v>
                </c:pt>
                <c:pt idx="1387">
                  <c:v>35877.277450182897</c:v>
                </c:pt>
                <c:pt idx="1388">
                  <c:v>36160.1625100893</c:v>
                </c:pt>
                <c:pt idx="1389">
                  <c:v>37182.669710134796</c:v>
                </c:pt>
                <c:pt idx="1390">
                  <c:v>35751.634755207793</c:v>
                </c:pt>
                <c:pt idx="1391">
                  <c:v>38109.030615300799</c:v>
                </c:pt>
                <c:pt idx="1392">
                  <c:v>36591.503353597698</c:v>
                </c:pt>
                <c:pt idx="1393">
                  <c:v>36215.601638780798</c:v>
                </c:pt>
                <c:pt idx="1394">
                  <c:v>37432.441715303001</c:v>
                </c:pt>
                <c:pt idx="1395">
                  <c:v>36281.329012192502</c:v>
                </c:pt>
                <c:pt idx="1396">
                  <c:v>38050.711643990602</c:v>
                </c:pt>
                <c:pt idx="1397">
                  <c:v>34121.601428027701</c:v>
                </c:pt>
                <c:pt idx="1398">
                  <c:v>37872.381234195105</c:v>
                </c:pt>
                <c:pt idx="1399">
                  <c:v>37912.769550106605</c:v>
                </c:pt>
                <c:pt idx="1400">
                  <c:v>38322.176196795597</c:v>
                </c:pt>
                <c:pt idx="1401">
                  <c:v>37707.702642235105</c:v>
                </c:pt>
                <c:pt idx="1402">
                  <c:v>36927.121298020604</c:v>
                </c:pt>
                <c:pt idx="1403">
                  <c:v>36767.015776566004</c:v>
                </c:pt>
                <c:pt idx="1404">
                  <c:v>36108.755525396598</c:v>
                </c:pt>
                <c:pt idx="1405">
                  <c:v>35491.919036352301</c:v>
                </c:pt>
                <c:pt idx="1406">
                  <c:v>39164.785786699504</c:v>
                </c:pt>
                <c:pt idx="1407">
                  <c:v>37815.123608137394</c:v>
                </c:pt>
                <c:pt idx="1408">
                  <c:v>37676.887609664496</c:v>
                </c:pt>
                <c:pt idx="1409">
                  <c:v>37343.661680611396</c:v>
                </c:pt>
                <c:pt idx="1410">
                  <c:v>34381.133210088607</c:v>
                </c:pt>
                <c:pt idx="1411">
                  <c:v>35606.886864255503</c:v>
                </c:pt>
                <c:pt idx="1412">
                  <c:v>35476.017274608799</c:v>
                </c:pt>
                <c:pt idx="1413">
                  <c:v>36409.524313482805</c:v>
                </c:pt>
                <c:pt idx="1414">
                  <c:v>35864.888120953801</c:v>
                </c:pt>
                <c:pt idx="1415">
                  <c:v>36600.720900116699</c:v>
                </c:pt>
                <c:pt idx="1416">
                  <c:v>35733.361427318698</c:v>
                </c:pt>
                <c:pt idx="1417">
                  <c:v>38263.888059673598</c:v>
                </c:pt>
                <c:pt idx="1418">
                  <c:v>37121.125963406797</c:v>
                </c:pt>
                <c:pt idx="1419">
                  <c:v>37029.040942021398</c:v>
                </c:pt>
                <c:pt idx="1420">
                  <c:v>37067.110220384799</c:v>
                </c:pt>
                <c:pt idx="1421">
                  <c:v>38104.547940015196</c:v>
                </c:pt>
                <c:pt idx="1422">
                  <c:v>37287.299654503106</c:v>
                </c:pt>
                <c:pt idx="1423">
                  <c:v>36325.674336372598</c:v>
                </c:pt>
                <c:pt idx="1424">
                  <c:v>38849.180227932899</c:v>
                </c:pt>
                <c:pt idx="1425">
                  <c:v>36577.525106662302</c:v>
                </c:pt>
                <c:pt idx="1426">
                  <c:v>38517.094658071197</c:v>
                </c:pt>
                <c:pt idx="1427">
                  <c:v>39581.555892541801</c:v>
                </c:pt>
                <c:pt idx="1428">
                  <c:v>37045.216373636198</c:v>
                </c:pt>
                <c:pt idx="1429">
                  <c:v>36995.043212243902</c:v>
                </c:pt>
                <c:pt idx="1430">
                  <c:v>38196.604434683701</c:v>
                </c:pt>
                <c:pt idx="1431">
                  <c:v>35495.4935405012</c:v>
                </c:pt>
                <c:pt idx="1432">
                  <c:v>39042.889705067901</c:v>
                </c:pt>
                <c:pt idx="1433">
                  <c:v>36226.5514519106</c:v>
                </c:pt>
                <c:pt idx="1434">
                  <c:v>34915.428135721595</c:v>
                </c:pt>
                <c:pt idx="1435">
                  <c:v>37996.855831703499</c:v>
                </c:pt>
                <c:pt idx="1436">
                  <c:v>38135.309847820099</c:v>
                </c:pt>
                <c:pt idx="1437">
                  <c:v>35668.197814114501</c:v>
                </c:pt>
                <c:pt idx="1438">
                  <c:v>35848.193264803194</c:v>
                </c:pt>
                <c:pt idx="1439">
                  <c:v>36155.7691905428</c:v>
                </c:pt>
                <c:pt idx="1440">
                  <c:v>35896.108503450392</c:v>
                </c:pt>
                <c:pt idx="1441">
                  <c:v>38661.155251129901</c:v>
                </c:pt>
                <c:pt idx="1442">
                  <c:v>35818.375192728701</c:v>
                </c:pt>
                <c:pt idx="1443">
                  <c:v>37436.831821314699</c:v>
                </c:pt>
                <c:pt idx="1444">
                  <c:v>39923.116676819802</c:v>
                </c:pt>
                <c:pt idx="1445">
                  <c:v>40994.756750328597</c:v>
                </c:pt>
                <c:pt idx="1446">
                  <c:v>38353.805505305805</c:v>
                </c:pt>
                <c:pt idx="1447">
                  <c:v>38123.204402298798</c:v>
                </c:pt>
                <c:pt idx="1448">
                  <c:v>38477.469442634596</c:v>
                </c:pt>
                <c:pt idx="1449">
                  <c:v>40464.548324239295</c:v>
                </c:pt>
                <c:pt idx="1450">
                  <c:v>39730.189509985299</c:v>
                </c:pt>
                <c:pt idx="1451">
                  <c:v>36596.068753057698</c:v>
                </c:pt>
                <c:pt idx="1452">
                  <c:v>34909.764813009504</c:v>
                </c:pt>
                <c:pt idx="1453">
                  <c:v>35816.181463454501</c:v>
                </c:pt>
                <c:pt idx="1454">
                  <c:v>39840.5542719402</c:v>
                </c:pt>
                <c:pt idx="1455">
                  <c:v>36932.960451803097</c:v>
                </c:pt>
                <c:pt idx="1456">
                  <c:v>35553.876861141202</c:v>
                </c:pt>
                <c:pt idx="1457">
                  <c:v>35877.127692226502</c:v>
                </c:pt>
                <c:pt idx="1458">
                  <c:v>39462.141275110698</c:v>
                </c:pt>
                <c:pt idx="1459">
                  <c:v>39615.566842341097</c:v>
                </c:pt>
                <c:pt idx="1460">
                  <c:v>36231.514417568003</c:v>
                </c:pt>
                <c:pt idx="1461">
                  <c:v>39448.0332155059</c:v>
                </c:pt>
                <c:pt idx="1462">
                  <c:v>40199.186681912703</c:v>
                </c:pt>
                <c:pt idx="1463">
                  <c:v>38923.713539471406</c:v>
                </c:pt>
                <c:pt idx="1464">
                  <c:v>37063.892427598999</c:v>
                </c:pt>
                <c:pt idx="1465">
                  <c:v>38701.184010643003</c:v>
                </c:pt>
                <c:pt idx="1466">
                  <c:v>37807.450900808297</c:v>
                </c:pt>
                <c:pt idx="1467">
                  <c:v>39386.954847640998</c:v>
                </c:pt>
                <c:pt idx="1468">
                  <c:v>35756.704900447497</c:v>
                </c:pt>
                <c:pt idx="1469">
                  <c:v>34275.672191934296</c:v>
                </c:pt>
                <c:pt idx="1470">
                  <c:v>36543.862864016301</c:v>
                </c:pt>
                <c:pt idx="1471">
                  <c:v>36834.589939987403</c:v>
                </c:pt>
                <c:pt idx="1472">
                  <c:v>34438.8031372849</c:v>
                </c:pt>
                <c:pt idx="1473">
                  <c:v>35953.604380214703</c:v>
                </c:pt>
                <c:pt idx="1474">
                  <c:v>36484.489059556203</c:v>
                </c:pt>
                <c:pt idx="1475">
                  <c:v>37160.118407868402</c:v>
                </c:pt>
                <c:pt idx="1476">
                  <c:v>39248.210962830693</c:v>
                </c:pt>
                <c:pt idx="1477">
                  <c:v>39052.497861254393</c:v>
                </c:pt>
                <c:pt idx="1478">
                  <c:v>36616.918594116301</c:v>
                </c:pt>
                <c:pt idx="1479">
                  <c:v>42387.8605046554</c:v>
                </c:pt>
                <c:pt idx="1480">
                  <c:v>36048.538757055896</c:v>
                </c:pt>
                <c:pt idx="1481">
                  <c:v>34427.337627292596</c:v>
                </c:pt>
                <c:pt idx="1482">
                  <c:v>36278.862461927201</c:v>
                </c:pt>
                <c:pt idx="1483">
                  <c:v>37170.124643365598</c:v>
                </c:pt>
                <c:pt idx="1484">
                  <c:v>35670.096606849002</c:v>
                </c:pt>
                <c:pt idx="1485">
                  <c:v>40927.859187726703</c:v>
                </c:pt>
                <c:pt idx="1486">
                  <c:v>36329.972418850703</c:v>
                </c:pt>
                <c:pt idx="1487">
                  <c:v>36841.150297979701</c:v>
                </c:pt>
                <c:pt idx="1488">
                  <c:v>40509.762450250404</c:v>
                </c:pt>
                <c:pt idx="1489">
                  <c:v>37762.419906000301</c:v>
                </c:pt>
                <c:pt idx="1490">
                  <c:v>37514.358163668301</c:v>
                </c:pt>
                <c:pt idx="1491">
                  <c:v>36217.743386332397</c:v>
                </c:pt>
                <c:pt idx="1492">
                  <c:v>38656.0571341053</c:v>
                </c:pt>
                <c:pt idx="1493">
                  <c:v>37308.2121462742</c:v>
                </c:pt>
                <c:pt idx="1494">
                  <c:v>37439.823299722098</c:v>
                </c:pt>
                <c:pt idx="1495">
                  <c:v>37327.014499185694</c:v>
                </c:pt>
                <c:pt idx="1496">
                  <c:v>36206.307021327506</c:v>
                </c:pt>
                <c:pt idx="1497">
                  <c:v>35774.873510129401</c:v>
                </c:pt>
                <c:pt idx="1498">
                  <c:v>38264.428597270206</c:v>
                </c:pt>
                <c:pt idx="1499">
                  <c:v>37891.170560652899</c:v>
                </c:pt>
                <c:pt idx="1500">
                  <c:v>37553.960872573</c:v>
                </c:pt>
                <c:pt idx="1501">
                  <c:v>35693.730191599097</c:v>
                </c:pt>
                <c:pt idx="1502">
                  <c:v>37726.634336485906</c:v>
                </c:pt>
                <c:pt idx="1503">
                  <c:v>34605.824734201997</c:v>
                </c:pt>
                <c:pt idx="1504">
                  <c:v>34174.698898334296</c:v>
                </c:pt>
                <c:pt idx="1505">
                  <c:v>38800.780007407797</c:v>
                </c:pt>
                <c:pt idx="1506">
                  <c:v>36880.681617865099</c:v>
                </c:pt>
                <c:pt idx="1507">
                  <c:v>35774.444163219698</c:v>
                </c:pt>
                <c:pt idx="1508">
                  <c:v>36615.759785324393</c:v>
                </c:pt>
                <c:pt idx="1509">
                  <c:v>35722.514100642002</c:v>
                </c:pt>
                <c:pt idx="1510">
                  <c:v>36726.300877465401</c:v>
                </c:pt>
                <c:pt idx="1511">
                  <c:v>37178.478460486192</c:v>
                </c:pt>
                <c:pt idx="1512">
                  <c:v>38545.371780647794</c:v>
                </c:pt>
                <c:pt idx="1513">
                  <c:v>37629.421273198896</c:v>
                </c:pt>
                <c:pt idx="1514">
                  <c:v>37726.467126206604</c:v>
                </c:pt>
                <c:pt idx="1515">
                  <c:v>38206.5541722708</c:v>
                </c:pt>
                <c:pt idx="1516">
                  <c:v>37938.051508687699</c:v>
                </c:pt>
                <c:pt idx="1517">
                  <c:v>37353.176292200296</c:v>
                </c:pt>
                <c:pt idx="1518">
                  <c:v>36346.846244143802</c:v>
                </c:pt>
                <c:pt idx="1519">
                  <c:v>35912.317303433898</c:v>
                </c:pt>
                <c:pt idx="1520">
                  <c:v>37666.116181413803</c:v>
                </c:pt>
                <c:pt idx="1521">
                  <c:v>37051.484330969601</c:v>
                </c:pt>
                <c:pt idx="1522">
                  <c:v>38041.608422475299</c:v>
                </c:pt>
                <c:pt idx="1523">
                  <c:v>34659.775741624995</c:v>
                </c:pt>
                <c:pt idx="1524">
                  <c:v>35302.837807096003</c:v>
                </c:pt>
                <c:pt idx="1525">
                  <c:v>38716.945065435204</c:v>
                </c:pt>
                <c:pt idx="1526">
                  <c:v>37672.420228719697</c:v>
                </c:pt>
                <c:pt idx="1527">
                  <c:v>36022.158263722202</c:v>
                </c:pt>
                <c:pt idx="1528">
                  <c:v>34987.457304330695</c:v>
                </c:pt>
                <c:pt idx="1529">
                  <c:v>35708.208119398099</c:v>
                </c:pt>
                <c:pt idx="1530">
                  <c:v>36034.092329085797</c:v>
                </c:pt>
                <c:pt idx="1531">
                  <c:v>37936.552230042798</c:v>
                </c:pt>
                <c:pt idx="1532">
                  <c:v>35896.761917187498</c:v>
                </c:pt>
                <c:pt idx="1533">
                  <c:v>37208.087112480898</c:v>
                </c:pt>
                <c:pt idx="1534">
                  <c:v>36422.235393427101</c:v>
                </c:pt>
                <c:pt idx="1535">
                  <c:v>39424.416788694405</c:v>
                </c:pt>
                <c:pt idx="1536">
                  <c:v>37907.816233047895</c:v>
                </c:pt>
                <c:pt idx="1537">
                  <c:v>36362.5938052778</c:v>
                </c:pt>
                <c:pt idx="1538">
                  <c:v>37247.009839804799</c:v>
                </c:pt>
                <c:pt idx="1539">
                  <c:v>37850.895733750498</c:v>
                </c:pt>
                <c:pt idx="1540">
                  <c:v>36621.257822402404</c:v>
                </c:pt>
                <c:pt idx="1541">
                  <c:v>35942.274480475302</c:v>
                </c:pt>
                <c:pt idx="1542">
                  <c:v>37769.067751614595</c:v>
                </c:pt>
                <c:pt idx="1543">
                  <c:v>37797.503425555202</c:v>
                </c:pt>
                <c:pt idx="1544">
                  <c:v>37034.172789640201</c:v>
                </c:pt>
                <c:pt idx="1545">
                  <c:v>38299.266582817407</c:v>
                </c:pt>
                <c:pt idx="1546">
                  <c:v>37124.780672106004</c:v>
                </c:pt>
                <c:pt idx="1547">
                  <c:v>37656.798198254204</c:v>
                </c:pt>
                <c:pt idx="1548">
                  <c:v>36622.995068893804</c:v>
                </c:pt>
                <c:pt idx="1549">
                  <c:v>37676.7140298944</c:v>
                </c:pt>
                <c:pt idx="1550">
                  <c:v>39621.931105380907</c:v>
                </c:pt>
                <c:pt idx="1551">
                  <c:v>38269.536781272102</c:v>
                </c:pt>
                <c:pt idx="1552">
                  <c:v>37290.847767855099</c:v>
                </c:pt>
                <c:pt idx="1553">
                  <c:v>38552.623430769905</c:v>
                </c:pt>
                <c:pt idx="1554">
                  <c:v>36730.407428413797</c:v>
                </c:pt>
                <c:pt idx="1555">
                  <c:v>33375.327940146803</c:v>
                </c:pt>
                <c:pt idx="1556">
                  <c:v>37612.097786629005</c:v>
                </c:pt>
                <c:pt idx="1557">
                  <c:v>36901.127544199597</c:v>
                </c:pt>
                <c:pt idx="1558">
                  <c:v>34355.460639732897</c:v>
                </c:pt>
                <c:pt idx="1559">
                  <c:v>35948.165413649098</c:v>
                </c:pt>
                <c:pt idx="1560">
                  <c:v>38978.217325127203</c:v>
                </c:pt>
                <c:pt idx="1561">
                  <c:v>37479.154367405099</c:v>
                </c:pt>
                <c:pt idx="1562">
                  <c:v>35244.929612436397</c:v>
                </c:pt>
                <c:pt idx="1563">
                  <c:v>36249.583222032801</c:v>
                </c:pt>
                <c:pt idx="1564">
                  <c:v>37208.200198091494</c:v>
                </c:pt>
                <c:pt idx="1565">
                  <c:v>35775.819745212197</c:v>
                </c:pt>
                <c:pt idx="1566">
                  <c:v>35183.1011971927</c:v>
                </c:pt>
                <c:pt idx="1567">
                  <c:v>37748.624074577994</c:v>
                </c:pt>
                <c:pt idx="1568">
                  <c:v>36871.392997535295</c:v>
                </c:pt>
                <c:pt idx="1569">
                  <c:v>36094.000878120001</c:v>
                </c:pt>
                <c:pt idx="1570">
                  <c:v>36676.229768534598</c:v>
                </c:pt>
                <c:pt idx="1571">
                  <c:v>37556.671566143705</c:v>
                </c:pt>
                <c:pt idx="1572">
                  <c:v>39356.933378870905</c:v>
                </c:pt>
                <c:pt idx="1573">
                  <c:v>34917.275613382204</c:v>
                </c:pt>
                <c:pt idx="1574">
                  <c:v>39694.586134210498</c:v>
                </c:pt>
                <c:pt idx="1575">
                  <c:v>37205.864138887002</c:v>
                </c:pt>
                <c:pt idx="1576">
                  <c:v>40844.802382512207</c:v>
                </c:pt>
                <c:pt idx="1577">
                  <c:v>38779.448060421506</c:v>
                </c:pt>
                <c:pt idx="1578">
                  <c:v>36425.070637040801</c:v>
                </c:pt>
                <c:pt idx="1579">
                  <c:v>35865.336146429603</c:v>
                </c:pt>
                <c:pt idx="1580">
                  <c:v>36023.165309200602</c:v>
                </c:pt>
                <c:pt idx="1581">
                  <c:v>37832.6681728248</c:v>
                </c:pt>
                <c:pt idx="1582">
                  <c:v>38585.993028555298</c:v>
                </c:pt>
                <c:pt idx="1583">
                  <c:v>39731.758957959799</c:v>
                </c:pt>
                <c:pt idx="1584">
                  <c:v>38755.179983994196</c:v>
                </c:pt>
                <c:pt idx="1585">
                  <c:v>35901.0236169907</c:v>
                </c:pt>
                <c:pt idx="1586">
                  <c:v>38119.679378890796</c:v>
                </c:pt>
                <c:pt idx="1587">
                  <c:v>37454.854941105797</c:v>
                </c:pt>
                <c:pt idx="1588">
                  <c:v>34520.806457240702</c:v>
                </c:pt>
                <c:pt idx="1589">
                  <c:v>36798.221187335206</c:v>
                </c:pt>
                <c:pt idx="1590">
                  <c:v>37269.824497173897</c:v>
                </c:pt>
                <c:pt idx="1591">
                  <c:v>39374.553836865496</c:v>
                </c:pt>
                <c:pt idx="1592">
                  <c:v>39821.648940074701</c:v>
                </c:pt>
                <c:pt idx="1593">
                  <c:v>35834.0101824495</c:v>
                </c:pt>
                <c:pt idx="1594">
                  <c:v>37580.002375609605</c:v>
                </c:pt>
                <c:pt idx="1595">
                  <c:v>34614.904205591803</c:v>
                </c:pt>
                <c:pt idx="1596">
                  <c:v>36940.561122233004</c:v>
                </c:pt>
                <c:pt idx="1597">
                  <c:v>44054.366883437608</c:v>
                </c:pt>
                <c:pt idx="1598">
                  <c:v>37575.207690883093</c:v>
                </c:pt>
                <c:pt idx="1599">
                  <c:v>35795.020257200405</c:v>
                </c:pt>
                <c:pt idx="1600">
                  <c:v>36171.798506187501</c:v>
                </c:pt>
                <c:pt idx="1601">
                  <c:v>39635.718841651702</c:v>
                </c:pt>
                <c:pt idx="1602">
                  <c:v>37597.681037329799</c:v>
                </c:pt>
                <c:pt idx="1603">
                  <c:v>39801.732764341505</c:v>
                </c:pt>
                <c:pt idx="1604">
                  <c:v>37255.828060199696</c:v>
                </c:pt>
                <c:pt idx="1605">
                  <c:v>34604.744469699501</c:v>
                </c:pt>
                <c:pt idx="1606">
                  <c:v>36991.398451136301</c:v>
                </c:pt>
                <c:pt idx="1607">
                  <c:v>38593.572695771392</c:v>
                </c:pt>
                <c:pt idx="1608">
                  <c:v>37568.231829977696</c:v>
                </c:pt>
                <c:pt idx="1609">
                  <c:v>38702.182012138903</c:v>
                </c:pt>
                <c:pt idx="1610">
                  <c:v>36664.376661448099</c:v>
                </c:pt>
                <c:pt idx="1611">
                  <c:v>36979.507419172398</c:v>
                </c:pt>
                <c:pt idx="1612">
                  <c:v>37576.758312311598</c:v>
                </c:pt>
                <c:pt idx="1613">
                  <c:v>39842.548589095102</c:v>
                </c:pt>
                <c:pt idx="1614">
                  <c:v>39381.024325112099</c:v>
                </c:pt>
                <c:pt idx="1615">
                  <c:v>38274.457190351299</c:v>
                </c:pt>
                <c:pt idx="1616">
                  <c:v>37105.883327912801</c:v>
                </c:pt>
                <c:pt idx="1617">
                  <c:v>36780.358516396002</c:v>
                </c:pt>
                <c:pt idx="1618">
                  <c:v>39109.784944034007</c:v>
                </c:pt>
                <c:pt idx="1619">
                  <c:v>34941.614880506299</c:v>
                </c:pt>
                <c:pt idx="1620">
                  <c:v>36448.500977593794</c:v>
                </c:pt>
                <c:pt idx="1621">
                  <c:v>35441.5675899255</c:v>
                </c:pt>
                <c:pt idx="1622">
                  <c:v>37862.607774527198</c:v>
                </c:pt>
                <c:pt idx="1623">
                  <c:v>37696.2013730912</c:v>
                </c:pt>
                <c:pt idx="1624">
                  <c:v>37227.452577641205</c:v>
                </c:pt>
                <c:pt idx="1625">
                  <c:v>39480.030446003395</c:v>
                </c:pt>
                <c:pt idx="1626">
                  <c:v>39136.433591558001</c:v>
                </c:pt>
                <c:pt idx="1627">
                  <c:v>36819.7518204964</c:v>
                </c:pt>
                <c:pt idx="1628">
                  <c:v>37067.531352837897</c:v>
                </c:pt>
                <c:pt idx="1629">
                  <c:v>36855.777786209801</c:v>
                </c:pt>
                <c:pt idx="1630">
                  <c:v>36854.542780493</c:v>
                </c:pt>
                <c:pt idx="1631">
                  <c:v>37418.397676315406</c:v>
                </c:pt>
                <c:pt idx="1632">
                  <c:v>36952.261066869498</c:v>
                </c:pt>
                <c:pt idx="1633">
                  <c:v>35809.897175921695</c:v>
                </c:pt>
                <c:pt idx="1634">
                  <c:v>34823.952389350103</c:v>
                </c:pt>
                <c:pt idx="1635">
                  <c:v>34175.253111713901</c:v>
                </c:pt>
                <c:pt idx="1636">
                  <c:v>40215.698166709997</c:v>
                </c:pt>
                <c:pt idx="1637">
                  <c:v>37378.713148778996</c:v>
                </c:pt>
                <c:pt idx="1638">
                  <c:v>36894.639802533704</c:v>
                </c:pt>
                <c:pt idx="1639">
                  <c:v>37795.157958473807</c:v>
                </c:pt>
                <c:pt idx="1640">
                  <c:v>37957.239681089704</c:v>
                </c:pt>
                <c:pt idx="1641">
                  <c:v>34824.305262014102</c:v>
                </c:pt>
                <c:pt idx="1642">
                  <c:v>39219.3911208348</c:v>
                </c:pt>
                <c:pt idx="1643">
                  <c:v>35435.946855118804</c:v>
                </c:pt>
                <c:pt idx="1644">
                  <c:v>36108.699287696305</c:v>
                </c:pt>
                <c:pt idx="1645">
                  <c:v>34985.920290287802</c:v>
                </c:pt>
                <c:pt idx="1646">
                  <c:v>35238.224856451998</c:v>
                </c:pt>
                <c:pt idx="1647">
                  <c:v>37062.032297848695</c:v>
                </c:pt>
                <c:pt idx="1648">
                  <c:v>37803.991155057607</c:v>
                </c:pt>
                <c:pt idx="1649">
                  <c:v>36985.898326226699</c:v>
                </c:pt>
                <c:pt idx="1650">
                  <c:v>36709.770431810204</c:v>
                </c:pt>
                <c:pt idx="1651">
                  <c:v>38353.756058296902</c:v>
                </c:pt>
                <c:pt idx="1652">
                  <c:v>38112.627089176101</c:v>
                </c:pt>
                <c:pt idx="1653">
                  <c:v>34977.342485759204</c:v>
                </c:pt>
                <c:pt idx="1654">
                  <c:v>36130.6900874684</c:v>
                </c:pt>
                <c:pt idx="1655">
                  <c:v>39229.137073728198</c:v>
                </c:pt>
                <c:pt idx="1656">
                  <c:v>36308.480973420999</c:v>
                </c:pt>
                <c:pt idx="1657">
                  <c:v>38407.0173633831</c:v>
                </c:pt>
                <c:pt idx="1658">
                  <c:v>34828.512336854605</c:v>
                </c:pt>
                <c:pt idx="1659">
                  <c:v>34451.909650719201</c:v>
                </c:pt>
                <c:pt idx="1660">
                  <c:v>34871.205579862595</c:v>
                </c:pt>
                <c:pt idx="1661">
                  <c:v>37523.821360868504</c:v>
                </c:pt>
                <c:pt idx="1662">
                  <c:v>39867.524408931102</c:v>
                </c:pt>
                <c:pt idx="1663">
                  <c:v>37681.306792931005</c:v>
                </c:pt>
                <c:pt idx="1664">
                  <c:v>36972.551453830696</c:v>
                </c:pt>
                <c:pt idx="1665">
                  <c:v>37539.386324695995</c:v>
                </c:pt>
                <c:pt idx="1666">
                  <c:v>37484.703969319402</c:v>
                </c:pt>
                <c:pt idx="1667">
                  <c:v>38464.493126617999</c:v>
                </c:pt>
                <c:pt idx="1668">
                  <c:v>39251.0481097796</c:v>
                </c:pt>
                <c:pt idx="1669">
                  <c:v>39659.308328255502</c:v>
                </c:pt>
                <c:pt idx="1670">
                  <c:v>40230.950312280802</c:v>
                </c:pt>
                <c:pt idx="1671">
                  <c:v>37975.357429983604</c:v>
                </c:pt>
                <c:pt idx="1672">
                  <c:v>36838.878697982305</c:v>
                </c:pt>
                <c:pt idx="1673">
                  <c:v>36063.377725221995</c:v>
                </c:pt>
                <c:pt idx="1674">
                  <c:v>37147.189081320103</c:v>
                </c:pt>
                <c:pt idx="1675">
                  <c:v>35980.224709155402</c:v>
                </c:pt>
                <c:pt idx="1676">
                  <c:v>37408.584226115403</c:v>
                </c:pt>
                <c:pt idx="1677">
                  <c:v>37208.637404610097</c:v>
                </c:pt>
                <c:pt idx="1678">
                  <c:v>37314.143925589</c:v>
                </c:pt>
                <c:pt idx="1679">
                  <c:v>40153.389659855908</c:v>
                </c:pt>
                <c:pt idx="1680">
                  <c:v>40175.562464069895</c:v>
                </c:pt>
                <c:pt idx="1681">
                  <c:v>35496.9506738614</c:v>
                </c:pt>
                <c:pt idx="1682">
                  <c:v>36699.556187019305</c:v>
                </c:pt>
                <c:pt idx="1683">
                  <c:v>35975.160575426497</c:v>
                </c:pt>
                <c:pt idx="1684">
                  <c:v>39197.792649793002</c:v>
                </c:pt>
                <c:pt idx="1685">
                  <c:v>36393.287864080703</c:v>
                </c:pt>
                <c:pt idx="1686">
                  <c:v>35753.409097621297</c:v>
                </c:pt>
                <c:pt idx="1687">
                  <c:v>38088.497839184303</c:v>
                </c:pt>
                <c:pt idx="1688">
                  <c:v>37597.080364524503</c:v>
                </c:pt>
                <c:pt idx="1689">
                  <c:v>34954.928226055694</c:v>
                </c:pt>
                <c:pt idx="1690">
                  <c:v>36500.967809987102</c:v>
                </c:pt>
                <c:pt idx="1691">
                  <c:v>36003.983728515595</c:v>
                </c:pt>
                <c:pt idx="1692">
                  <c:v>38356.212451913801</c:v>
                </c:pt>
                <c:pt idx="1693">
                  <c:v>34841.835172200699</c:v>
                </c:pt>
                <c:pt idx="1694">
                  <c:v>37610.4174172157</c:v>
                </c:pt>
                <c:pt idx="1695">
                  <c:v>38430.007427929304</c:v>
                </c:pt>
                <c:pt idx="1696">
                  <c:v>36888.3886256529</c:v>
                </c:pt>
                <c:pt idx="1697">
                  <c:v>37262.590129969496</c:v>
                </c:pt>
                <c:pt idx="1698">
                  <c:v>36961.749828251399</c:v>
                </c:pt>
                <c:pt idx="1699">
                  <c:v>37033.593469605199</c:v>
                </c:pt>
                <c:pt idx="1700">
                  <c:v>36345.444607286903</c:v>
                </c:pt>
                <c:pt idx="1701">
                  <c:v>38072.751293809997</c:v>
                </c:pt>
                <c:pt idx="1702">
                  <c:v>35069.798766301203</c:v>
                </c:pt>
                <c:pt idx="1703">
                  <c:v>36206.747367782198</c:v>
                </c:pt>
                <c:pt idx="1704">
                  <c:v>38456.216267835407</c:v>
                </c:pt>
                <c:pt idx="1705">
                  <c:v>36928.924662502599</c:v>
                </c:pt>
                <c:pt idx="1706">
                  <c:v>40635.467273896596</c:v>
                </c:pt>
                <c:pt idx="1707">
                  <c:v>36051.936868981102</c:v>
                </c:pt>
                <c:pt idx="1708">
                  <c:v>37858.561635382102</c:v>
                </c:pt>
                <c:pt idx="1709">
                  <c:v>35245.6390490556</c:v>
                </c:pt>
                <c:pt idx="1710">
                  <c:v>36169.216614466299</c:v>
                </c:pt>
                <c:pt idx="1711">
                  <c:v>37370.242281582498</c:v>
                </c:pt>
                <c:pt idx="1712">
                  <c:v>36526.792331570599</c:v>
                </c:pt>
                <c:pt idx="1713">
                  <c:v>38393.490393976601</c:v>
                </c:pt>
                <c:pt idx="1714">
                  <c:v>36068.982966538795</c:v>
                </c:pt>
                <c:pt idx="1715">
                  <c:v>38077.242403921206</c:v>
                </c:pt>
                <c:pt idx="1716">
                  <c:v>38013.295202233996</c:v>
                </c:pt>
                <c:pt idx="1717">
                  <c:v>36735.5786872881</c:v>
                </c:pt>
                <c:pt idx="1718">
                  <c:v>34375.148499266303</c:v>
                </c:pt>
                <c:pt idx="1719">
                  <c:v>36776.6003968441</c:v>
                </c:pt>
                <c:pt idx="1720">
                  <c:v>34681.708876071898</c:v>
                </c:pt>
                <c:pt idx="1721">
                  <c:v>36155.254911747405</c:v>
                </c:pt>
                <c:pt idx="1722">
                  <c:v>35667.221927104692</c:v>
                </c:pt>
                <c:pt idx="1723">
                  <c:v>41374.695989642394</c:v>
                </c:pt>
                <c:pt idx="1724">
                  <c:v>35222.785622155199</c:v>
                </c:pt>
                <c:pt idx="1725">
                  <c:v>41047.012128102797</c:v>
                </c:pt>
                <c:pt idx="1726">
                  <c:v>38781.440481964601</c:v>
                </c:pt>
                <c:pt idx="1727">
                  <c:v>36912.872683741094</c:v>
                </c:pt>
                <c:pt idx="1728">
                  <c:v>34761.976890947299</c:v>
                </c:pt>
                <c:pt idx="1729">
                  <c:v>37643.805479199902</c:v>
                </c:pt>
                <c:pt idx="1730">
                  <c:v>39360.294119184298</c:v>
                </c:pt>
                <c:pt idx="1731">
                  <c:v>35635.296117734099</c:v>
                </c:pt>
                <c:pt idx="1732">
                  <c:v>35615.550161710496</c:v>
                </c:pt>
                <c:pt idx="1733">
                  <c:v>40163.410629356993</c:v>
                </c:pt>
                <c:pt idx="1734">
                  <c:v>38916.777320742505</c:v>
                </c:pt>
                <c:pt idx="1735">
                  <c:v>36740.661357941906</c:v>
                </c:pt>
                <c:pt idx="1736">
                  <c:v>37757.024962116106</c:v>
                </c:pt>
                <c:pt idx="1737">
                  <c:v>38169.270029115403</c:v>
                </c:pt>
                <c:pt idx="1738">
                  <c:v>41043.135288052799</c:v>
                </c:pt>
                <c:pt idx="1739">
                  <c:v>37160.260738438708</c:v>
                </c:pt>
                <c:pt idx="1740">
                  <c:v>36230.775636823004</c:v>
                </c:pt>
                <c:pt idx="1741">
                  <c:v>37034.829983919699</c:v>
                </c:pt>
                <c:pt idx="1742">
                  <c:v>37655.758603777402</c:v>
                </c:pt>
                <c:pt idx="1743">
                  <c:v>37762.223779046297</c:v>
                </c:pt>
                <c:pt idx="1744">
                  <c:v>37487.616699535902</c:v>
                </c:pt>
                <c:pt idx="1745">
                  <c:v>39222.373015951402</c:v>
                </c:pt>
                <c:pt idx="1746">
                  <c:v>37407.023259160997</c:v>
                </c:pt>
                <c:pt idx="1747">
                  <c:v>38853.781873857995</c:v>
                </c:pt>
                <c:pt idx="1748">
                  <c:v>40575.534266919698</c:v>
                </c:pt>
                <c:pt idx="1749">
                  <c:v>36525.155753713698</c:v>
                </c:pt>
                <c:pt idx="1750">
                  <c:v>36870.026710966195</c:v>
                </c:pt>
                <c:pt idx="1751">
                  <c:v>41088.436883606104</c:v>
                </c:pt>
                <c:pt idx="1752">
                  <c:v>35074.234752918703</c:v>
                </c:pt>
                <c:pt idx="1753">
                  <c:v>37167.4653869756</c:v>
                </c:pt>
                <c:pt idx="1754">
                  <c:v>36101.294717881799</c:v>
                </c:pt>
                <c:pt idx="1755">
                  <c:v>37240.763789743498</c:v>
                </c:pt>
                <c:pt idx="1756">
                  <c:v>36054.073659483096</c:v>
                </c:pt>
                <c:pt idx="1757">
                  <c:v>36526.620056403204</c:v>
                </c:pt>
                <c:pt idx="1758">
                  <c:v>37009.756499208204</c:v>
                </c:pt>
                <c:pt idx="1759">
                  <c:v>34966.323369320999</c:v>
                </c:pt>
                <c:pt idx="1760">
                  <c:v>37150.027175206895</c:v>
                </c:pt>
                <c:pt idx="1761">
                  <c:v>36726.919526279598</c:v>
                </c:pt>
                <c:pt idx="1762">
                  <c:v>35693.836906506796</c:v>
                </c:pt>
                <c:pt idx="1763">
                  <c:v>35566.678004960297</c:v>
                </c:pt>
                <c:pt idx="1764">
                  <c:v>38758.155501275498</c:v>
                </c:pt>
                <c:pt idx="1765">
                  <c:v>33565.353541981596</c:v>
                </c:pt>
                <c:pt idx="1766">
                  <c:v>36890.965438192703</c:v>
                </c:pt>
                <c:pt idx="1767">
                  <c:v>37600.091404281004</c:v>
                </c:pt>
                <c:pt idx="1768">
                  <c:v>39401.857066406301</c:v>
                </c:pt>
                <c:pt idx="1769">
                  <c:v>38802.248833143196</c:v>
                </c:pt>
                <c:pt idx="1770">
                  <c:v>37401.685761156004</c:v>
                </c:pt>
                <c:pt idx="1771">
                  <c:v>37209.6950688656</c:v>
                </c:pt>
                <c:pt idx="1772">
                  <c:v>35579.489716977601</c:v>
                </c:pt>
                <c:pt idx="1773">
                  <c:v>37052.765320240898</c:v>
                </c:pt>
                <c:pt idx="1774">
                  <c:v>36376.9462517301</c:v>
                </c:pt>
                <c:pt idx="1775">
                  <c:v>36105.753195828001</c:v>
                </c:pt>
                <c:pt idx="1776">
                  <c:v>40827.242683680699</c:v>
                </c:pt>
                <c:pt idx="1777">
                  <c:v>38148.679857182702</c:v>
                </c:pt>
                <c:pt idx="1778">
                  <c:v>36238.129376057899</c:v>
                </c:pt>
                <c:pt idx="1779">
                  <c:v>36986.819877854199</c:v>
                </c:pt>
                <c:pt idx="1780">
                  <c:v>35509.552199613303</c:v>
                </c:pt>
                <c:pt idx="1781">
                  <c:v>36500.249199149199</c:v>
                </c:pt>
                <c:pt idx="1782">
                  <c:v>36958.447592265904</c:v>
                </c:pt>
                <c:pt idx="1783">
                  <c:v>36725.703106847301</c:v>
                </c:pt>
                <c:pt idx="1784">
                  <c:v>36561.195119437398</c:v>
                </c:pt>
                <c:pt idx="1785">
                  <c:v>37932.882424226409</c:v>
                </c:pt>
                <c:pt idx="1786">
                  <c:v>36970.823825738393</c:v>
                </c:pt>
                <c:pt idx="1787">
                  <c:v>38493.146501596799</c:v>
                </c:pt>
                <c:pt idx="1788">
                  <c:v>36933.565218366901</c:v>
                </c:pt>
                <c:pt idx="1789">
                  <c:v>37528.869860524603</c:v>
                </c:pt>
                <c:pt idx="1790">
                  <c:v>35088.199198222901</c:v>
                </c:pt>
                <c:pt idx="1791">
                  <c:v>37249.253242994106</c:v>
                </c:pt>
                <c:pt idx="1792">
                  <c:v>37450.816508010903</c:v>
                </c:pt>
                <c:pt idx="1793">
                  <c:v>37519.409724534496</c:v>
                </c:pt>
                <c:pt idx="1794">
                  <c:v>36143.720800545401</c:v>
                </c:pt>
                <c:pt idx="1795">
                  <c:v>36265.035343088108</c:v>
                </c:pt>
                <c:pt idx="1796">
                  <c:v>37557.561712783106</c:v>
                </c:pt>
                <c:pt idx="1797">
                  <c:v>36597.507959631694</c:v>
                </c:pt>
                <c:pt idx="1798">
                  <c:v>35514.157761147493</c:v>
                </c:pt>
                <c:pt idx="1799">
                  <c:v>38695.465073780899</c:v>
                </c:pt>
                <c:pt idx="1800">
                  <c:v>36042.975132530701</c:v>
                </c:pt>
                <c:pt idx="1801">
                  <c:v>38488.4161812651</c:v>
                </c:pt>
                <c:pt idx="1802">
                  <c:v>34108.0211621981</c:v>
                </c:pt>
                <c:pt idx="1803">
                  <c:v>36495.957155524404</c:v>
                </c:pt>
                <c:pt idx="1804">
                  <c:v>38723.0245487676</c:v>
                </c:pt>
                <c:pt idx="1805">
                  <c:v>35188.532435549292</c:v>
                </c:pt>
                <c:pt idx="1806">
                  <c:v>36737.4611175522</c:v>
                </c:pt>
                <c:pt idx="1807">
                  <c:v>36124.392571922304</c:v>
                </c:pt>
                <c:pt idx="1808">
                  <c:v>36529.809002253598</c:v>
                </c:pt>
                <c:pt idx="1809">
                  <c:v>35450.920653052701</c:v>
                </c:pt>
                <c:pt idx="1810">
                  <c:v>35905.115089362997</c:v>
                </c:pt>
                <c:pt idx="1811">
                  <c:v>34769.475664214202</c:v>
                </c:pt>
                <c:pt idx="1812">
                  <c:v>38678.607310244101</c:v>
                </c:pt>
                <c:pt idx="1813">
                  <c:v>38170.335428662598</c:v>
                </c:pt>
                <c:pt idx="1814">
                  <c:v>34089.517149753701</c:v>
                </c:pt>
                <c:pt idx="1815">
                  <c:v>34490.863669057202</c:v>
                </c:pt>
                <c:pt idx="1816">
                  <c:v>36322.200460089094</c:v>
                </c:pt>
                <c:pt idx="1817">
                  <c:v>37980.579046466199</c:v>
                </c:pt>
                <c:pt idx="1818">
                  <c:v>35422.846735597501</c:v>
                </c:pt>
                <c:pt idx="1819">
                  <c:v>37643.835348876601</c:v>
                </c:pt>
                <c:pt idx="1820">
                  <c:v>39920.460436118701</c:v>
                </c:pt>
                <c:pt idx="1821">
                  <c:v>36597.596748112403</c:v>
                </c:pt>
                <c:pt idx="1822">
                  <c:v>38771.684299543005</c:v>
                </c:pt>
                <c:pt idx="1823">
                  <c:v>37351.734092966595</c:v>
                </c:pt>
                <c:pt idx="1824">
                  <c:v>36431.1306348004</c:v>
                </c:pt>
                <c:pt idx="1825">
                  <c:v>37956.993711761002</c:v>
                </c:pt>
                <c:pt idx="1826">
                  <c:v>38618.952126249394</c:v>
                </c:pt>
                <c:pt idx="1827">
                  <c:v>36805.739274823798</c:v>
                </c:pt>
                <c:pt idx="1828">
                  <c:v>39843.371458691705</c:v>
                </c:pt>
                <c:pt idx="1829">
                  <c:v>40092.511690815605</c:v>
                </c:pt>
                <c:pt idx="1830">
                  <c:v>36491.878778122496</c:v>
                </c:pt>
                <c:pt idx="1831">
                  <c:v>36146.672964864105</c:v>
                </c:pt>
                <c:pt idx="1832">
                  <c:v>36576.949663785606</c:v>
                </c:pt>
                <c:pt idx="1833">
                  <c:v>40908.045878902602</c:v>
                </c:pt>
                <c:pt idx="1834">
                  <c:v>38575.577610616398</c:v>
                </c:pt>
                <c:pt idx="1835">
                  <c:v>36378.691244422807</c:v>
                </c:pt>
                <c:pt idx="1836">
                  <c:v>39308.6617335544</c:v>
                </c:pt>
                <c:pt idx="1837">
                  <c:v>34671.502296939405</c:v>
                </c:pt>
                <c:pt idx="1838">
                  <c:v>37964.544752618902</c:v>
                </c:pt>
                <c:pt idx="1839">
                  <c:v>35272.202073977096</c:v>
                </c:pt>
                <c:pt idx="1840">
                  <c:v>38637.867010545997</c:v>
                </c:pt>
                <c:pt idx="1841">
                  <c:v>36080.459892365696</c:v>
                </c:pt>
                <c:pt idx="1842">
                  <c:v>37811.277808009399</c:v>
                </c:pt>
                <c:pt idx="1843">
                  <c:v>35341.847557109199</c:v>
                </c:pt>
                <c:pt idx="1844">
                  <c:v>39662.500776855297</c:v>
                </c:pt>
                <c:pt idx="1845">
                  <c:v>36625.975324046594</c:v>
                </c:pt>
                <c:pt idx="1846">
                  <c:v>38274.454244193897</c:v>
                </c:pt>
                <c:pt idx="1847">
                  <c:v>37736.079765900897</c:v>
                </c:pt>
                <c:pt idx="1848">
                  <c:v>41894.186145637897</c:v>
                </c:pt>
                <c:pt idx="1849">
                  <c:v>38792.282389365799</c:v>
                </c:pt>
                <c:pt idx="1850">
                  <c:v>37487.651276632707</c:v>
                </c:pt>
                <c:pt idx="1851">
                  <c:v>37700.827983412702</c:v>
                </c:pt>
                <c:pt idx="1852">
                  <c:v>35330.263973069901</c:v>
                </c:pt>
                <c:pt idx="1853">
                  <c:v>36449.460243605601</c:v>
                </c:pt>
                <c:pt idx="1854">
                  <c:v>37365.513336736301</c:v>
                </c:pt>
                <c:pt idx="1855">
                  <c:v>36177.764058195695</c:v>
                </c:pt>
                <c:pt idx="1856">
                  <c:v>34335.489139404599</c:v>
                </c:pt>
                <c:pt idx="1857">
                  <c:v>36470.533008083905</c:v>
                </c:pt>
                <c:pt idx="1858">
                  <c:v>37731.209479690806</c:v>
                </c:pt>
                <c:pt idx="1859">
                  <c:v>36528.540758443007</c:v>
                </c:pt>
                <c:pt idx="1860">
                  <c:v>35894.861383265401</c:v>
                </c:pt>
                <c:pt idx="1861">
                  <c:v>45151.072869030104</c:v>
                </c:pt>
                <c:pt idx="1862">
                  <c:v>37569.665242993608</c:v>
                </c:pt>
                <c:pt idx="1863">
                  <c:v>38411.133661817104</c:v>
                </c:pt>
                <c:pt idx="1864">
                  <c:v>37894.7715916077</c:v>
                </c:pt>
                <c:pt idx="1865">
                  <c:v>38369.014665399998</c:v>
                </c:pt>
                <c:pt idx="1866">
                  <c:v>37582.953238952403</c:v>
                </c:pt>
                <c:pt idx="1867">
                  <c:v>36519.414351033098</c:v>
                </c:pt>
                <c:pt idx="1868">
                  <c:v>40304.216135928495</c:v>
                </c:pt>
                <c:pt idx="1869">
                  <c:v>39972.865389986102</c:v>
                </c:pt>
                <c:pt idx="1870">
                  <c:v>38270.930220518901</c:v>
                </c:pt>
                <c:pt idx="1871">
                  <c:v>37829.340933788597</c:v>
                </c:pt>
                <c:pt idx="1872">
                  <c:v>37354.223353408299</c:v>
                </c:pt>
                <c:pt idx="1873">
                  <c:v>38198.616307538396</c:v>
                </c:pt>
                <c:pt idx="1874">
                  <c:v>36244.119044481798</c:v>
                </c:pt>
                <c:pt idx="1875">
                  <c:v>36411.683537659999</c:v>
                </c:pt>
                <c:pt idx="1876">
                  <c:v>37253.653245679598</c:v>
                </c:pt>
                <c:pt idx="1877">
                  <c:v>35617.4324784169</c:v>
                </c:pt>
                <c:pt idx="1878">
                  <c:v>37709.520574853901</c:v>
                </c:pt>
                <c:pt idx="1879">
                  <c:v>40566.442375477302</c:v>
                </c:pt>
                <c:pt idx="1880">
                  <c:v>39265.963416402199</c:v>
                </c:pt>
                <c:pt idx="1881">
                  <c:v>36869.622866335805</c:v>
                </c:pt>
                <c:pt idx="1882">
                  <c:v>35454.3511735395</c:v>
                </c:pt>
                <c:pt idx="1883">
                  <c:v>36267.3706160445</c:v>
                </c:pt>
                <c:pt idx="1884">
                  <c:v>39270.915470792803</c:v>
                </c:pt>
                <c:pt idx="1885">
                  <c:v>36193.555441317207</c:v>
                </c:pt>
                <c:pt idx="1886">
                  <c:v>38340.182762806799</c:v>
                </c:pt>
                <c:pt idx="1887">
                  <c:v>36923.163858762098</c:v>
                </c:pt>
                <c:pt idx="1888">
                  <c:v>36611.1834216059</c:v>
                </c:pt>
                <c:pt idx="1889">
                  <c:v>35542.969237332305</c:v>
                </c:pt>
                <c:pt idx="1890">
                  <c:v>38927.086059264897</c:v>
                </c:pt>
                <c:pt idx="1891">
                  <c:v>37723.854798264802</c:v>
                </c:pt>
                <c:pt idx="1892">
                  <c:v>36050.763204661598</c:v>
                </c:pt>
                <c:pt idx="1893">
                  <c:v>37844.009359189396</c:v>
                </c:pt>
                <c:pt idx="1894">
                  <c:v>35989.166835938304</c:v>
                </c:pt>
                <c:pt idx="1895">
                  <c:v>37302.640016919897</c:v>
                </c:pt>
                <c:pt idx="1896">
                  <c:v>37686.303576801198</c:v>
                </c:pt>
                <c:pt idx="1897">
                  <c:v>37508.099393885204</c:v>
                </c:pt>
                <c:pt idx="1898">
                  <c:v>37197.385246915306</c:v>
                </c:pt>
                <c:pt idx="1899">
                  <c:v>39883.547526531096</c:v>
                </c:pt>
                <c:pt idx="1900">
                  <c:v>36996.204940192896</c:v>
                </c:pt>
                <c:pt idx="1901">
                  <c:v>36272.309306397998</c:v>
                </c:pt>
                <c:pt idx="1902">
                  <c:v>37401.0544299217</c:v>
                </c:pt>
                <c:pt idx="1903">
                  <c:v>34354.398118721205</c:v>
                </c:pt>
                <c:pt idx="1904">
                  <c:v>37724.927560518001</c:v>
                </c:pt>
                <c:pt idx="1905">
                  <c:v>40735.352159451999</c:v>
                </c:pt>
                <c:pt idx="1906">
                  <c:v>36226.6409820595</c:v>
                </c:pt>
                <c:pt idx="1907">
                  <c:v>40578.215360735296</c:v>
                </c:pt>
                <c:pt idx="1908">
                  <c:v>37581.464592208096</c:v>
                </c:pt>
                <c:pt idx="1909">
                  <c:v>34986.937770103803</c:v>
                </c:pt>
                <c:pt idx="1910">
                  <c:v>38141.285314541899</c:v>
                </c:pt>
                <c:pt idx="1911">
                  <c:v>34277.694245981605</c:v>
                </c:pt>
                <c:pt idx="1912">
                  <c:v>37698.659870124597</c:v>
                </c:pt>
                <c:pt idx="1913">
                  <c:v>37965.523118653597</c:v>
                </c:pt>
                <c:pt idx="1914">
                  <c:v>34532.184210765699</c:v>
                </c:pt>
                <c:pt idx="1915">
                  <c:v>37626.653727719699</c:v>
                </c:pt>
                <c:pt idx="1916">
                  <c:v>34567.319196075703</c:v>
                </c:pt>
                <c:pt idx="1917">
                  <c:v>37921.513462314702</c:v>
                </c:pt>
                <c:pt idx="1918">
                  <c:v>37165.3559584342</c:v>
                </c:pt>
                <c:pt idx="1919">
                  <c:v>36447.380713356302</c:v>
                </c:pt>
                <c:pt idx="1920">
                  <c:v>36330.058098012596</c:v>
                </c:pt>
                <c:pt idx="1921">
                  <c:v>38114.3214755312</c:v>
                </c:pt>
                <c:pt idx="1922">
                  <c:v>36418.588587917904</c:v>
                </c:pt>
                <c:pt idx="1923">
                  <c:v>36205.028907421001</c:v>
                </c:pt>
                <c:pt idx="1924">
                  <c:v>36796.355829634704</c:v>
                </c:pt>
                <c:pt idx="1925">
                  <c:v>38380.774026072904</c:v>
                </c:pt>
                <c:pt idx="1926">
                  <c:v>36085.613355662499</c:v>
                </c:pt>
                <c:pt idx="1927">
                  <c:v>39213.187216661201</c:v>
                </c:pt>
                <c:pt idx="1928">
                  <c:v>36552.684153299895</c:v>
                </c:pt>
                <c:pt idx="1929">
                  <c:v>36941.964266916002</c:v>
                </c:pt>
                <c:pt idx="1930">
                  <c:v>38284.927718550098</c:v>
                </c:pt>
                <c:pt idx="1931">
                  <c:v>35619.441027674402</c:v>
                </c:pt>
                <c:pt idx="1932">
                  <c:v>37895.581955918897</c:v>
                </c:pt>
                <c:pt idx="1933">
                  <c:v>37618.484496190897</c:v>
                </c:pt>
                <c:pt idx="1934">
                  <c:v>35726.770783072301</c:v>
                </c:pt>
                <c:pt idx="1935">
                  <c:v>36793.811593349303</c:v>
                </c:pt>
                <c:pt idx="1936">
                  <c:v>37785.562112995001</c:v>
                </c:pt>
                <c:pt idx="1937">
                  <c:v>38357.370264255704</c:v>
                </c:pt>
                <c:pt idx="1938">
                  <c:v>38826.186015034298</c:v>
                </c:pt>
                <c:pt idx="1939">
                  <c:v>37177.182970211303</c:v>
                </c:pt>
                <c:pt idx="1940">
                  <c:v>36609.886079628108</c:v>
                </c:pt>
                <c:pt idx="1941">
                  <c:v>37736.784336803001</c:v>
                </c:pt>
                <c:pt idx="1942">
                  <c:v>37182.339894879202</c:v>
                </c:pt>
                <c:pt idx="1943">
                  <c:v>37573.244378487507</c:v>
                </c:pt>
                <c:pt idx="1944">
                  <c:v>36868.699944015701</c:v>
                </c:pt>
                <c:pt idx="1945">
                  <c:v>36517.753530047892</c:v>
                </c:pt>
                <c:pt idx="1946">
                  <c:v>35712.460690845597</c:v>
                </c:pt>
                <c:pt idx="1947">
                  <c:v>35994.326872973797</c:v>
                </c:pt>
                <c:pt idx="1948">
                  <c:v>36161.933631616303</c:v>
                </c:pt>
                <c:pt idx="1949">
                  <c:v>35887.068697833296</c:v>
                </c:pt>
                <c:pt idx="1950">
                  <c:v>36687.694670316705</c:v>
                </c:pt>
                <c:pt idx="1951">
                  <c:v>35443.613079622701</c:v>
                </c:pt>
                <c:pt idx="1952">
                  <c:v>37800.706238064296</c:v>
                </c:pt>
                <c:pt idx="1953">
                  <c:v>40036.266021886506</c:v>
                </c:pt>
                <c:pt idx="1954">
                  <c:v>38934.944188569803</c:v>
                </c:pt>
                <c:pt idx="1955">
                  <c:v>36079.379979250996</c:v>
                </c:pt>
                <c:pt idx="1956">
                  <c:v>35587.482294157904</c:v>
                </c:pt>
                <c:pt idx="1957">
                  <c:v>39292.261503311398</c:v>
                </c:pt>
                <c:pt idx="1958">
                  <c:v>40253.776092594802</c:v>
                </c:pt>
                <c:pt idx="1959">
                  <c:v>34856.350382456498</c:v>
                </c:pt>
                <c:pt idx="1960">
                  <c:v>36845.315510821099</c:v>
                </c:pt>
                <c:pt idx="1961">
                  <c:v>37561.412727613097</c:v>
                </c:pt>
                <c:pt idx="1962">
                  <c:v>36403.901487325798</c:v>
                </c:pt>
                <c:pt idx="1963">
                  <c:v>35147.423945918796</c:v>
                </c:pt>
                <c:pt idx="1964">
                  <c:v>42023.315841527088</c:v>
                </c:pt>
                <c:pt idx="1965">
                  <c:v>35777.329216448707</c:v>
                </c:pt>
                <c:pt idx="1966">
                  <c:v>35899.633225304598</c:v>
                </c:pt>
                <c:pt idx="1967">
                  <c:v>36668.938974922901</c:v>
                </c:pt>
                <c:pt idx="1968">
                  <c:v>34556.546004010102</c:v>
                </c:pt>
                <c:pt idx="1969">
                  <c:v>36339.770564428203</c:v>
                </c:pt>
                <c:pt idx="1970">
                  <c:v>38204.672287895606</c:v>
                </c:pt>
                <c:pt idx="1971">
                  <c:v>43343.782620263504</c:v>
                </c:pt>
                <c:pt idx="1972">
                  <c:v>36673.555692089401</c:v>
                </c:pt>
                <c:pt idx="1973">
                  <c:v>35700.114100998799</c:v>
                </c:pt>
                <c:pt idx="1974">
                  <c:v>35256.154827712307</c:v>
                </c:pt>
                <c:pt idx="1975">
                  <c:v>36699.949323691202</c:v>
                </c:pt>
                <c:pt idx="1976">
                  <c:v>34781.145885506499</c:v>
                </c:pt>
                <c:pt idx="1977">
                  <c:v>40043.667398397098</c:v>
                </c:pt>
                <c:pt idx="1978">
                  <c:v>35586.3805230496</c:v>
                </c:pt>
                <c:pt idx="1979">
                  <c:v>38443.505016829804</c:v>
                </c:pt>
                <c:pt idx="1980">
                  <c:v>35243.699609637799</c:v>
                </c:pt>
                <c:pt idx="1981">
                  <c:v>41218.266270536697</c:v>
                </c:pt>
                <c:pt idx="1982">
                  <c:v>38162.733426681203</c:v>
                </c:pt>
                <c:pt idx="1983">
                  <c:v>38372.906805188599</c:v>
                </c:pt>
                <c:pt idx="1984">
                  <c:v>35771.886956757808</c:v>
                </c:pt>
                <c:pt idx="1985">
                  <c:v>40677.479713347595</c:v>
                </c:pt>
                <c:pt idx="1986">
                  <c:v>37074.334539178002</c:v>
                </c:pt>
                <c:pt idx="1987">
                  <c:v>37178.295867173896</c:v>
                </c:pt>
                <c:pt idx="1988">
                  <c:v>40491.541687096003</c:v>
                </c:pt>
                <c:pt idx="1989">
                  <c:v>38514.659513079001</c:v>
                </c:pt>
                <c:pt idx="1990">
                  <c:v>38016.764692675199</c:v>
                </c:pt>
                <c:pt idx="1991">
                  <c:v>35132.363276438802</c:v>
                </c:pt>
                <c:pt idx="1992">
                  <c:v>38416.055972304195</c:v>
                </c:pt>
                <c:pt idx="1993">
                  <c:v>37273.9569482839</c:v>
                </c:pt>
                <c:pt idx="1994">
                  <c:v>39442.419714080599</c:v>
                </c:pt>
                <c:pt idx="1995">
                  <c:v>35831.418250067902</c:v>
                </c:pt>
                <c:pt idx="1996">
                  <c:v>37621.893090569101</c:v>
                </c:pt>
                <c:pt idx="1997">
                  <c:v>36626.830323577306</c:v>
                </c:pt>
                <c:pt idx="1998">
                  <c:v>37276.795471535101</c:v>
                </c:pt>
                <c:pt idx="1999">
                  <c:v>36285.233586700801</c:v>
                </c:pt>
                <c:pt idx="2000">
                  <c:v>37554.632991039798</c:v>
                </c:pt>
                <c:pt idx="2001">
                  <c:v>37757.1640583181</c:v>
                </c:pt>
                <c:pt idx="2002">
                  <c:v>38827.471059350806</c:v>
                </c:pt>
                <c:pt idx="2003">
                  <c:v>35378.746827487797</c:v>
                </c:pt>
                <c:pt idx="2004">
                  <c:v>36597.319031551408</c:v>
                </c:pt>
                <c:pt idx="2005">
                  <c:v>37980.519451046697</c:v>
                </c:pt>
                <c:pt idx="2006">
                  <c:v>37089.287041748496</c:v>
                </c:pt>
                <c:pt idx="2007">
                  <c:v>36777.699718406104</c:v>
                </c:pt>
                <c:pt idx="2008">
                  <c:v>36439.887433480697</c:v>
                </c:pt>
                <c:pt idx="2009">
                  <c:v>36897.944085610608</c:v>
                </c:pt>
                <c:pt idx="2010">
                  <c:v>36401.846268602101</c:v>
                </c:pt>
                <c:pt idx="2011">
                  <c:v>37313.819371146892</c:v>
                </c:pt>
                <c:pt idx="2012">
                  <c:v>38824.078838297595</c:v>
                </c:pt>
                <c:pt idx="2013">
                  <c:v>41119.852714562701</c:v>
                </c:pt>
                <c:pt idx="2014">
                  <c:v>37623.202748181706</c:v>
                </c:pt>
                <c:pt idx="2015">
                  <c:v>37770.546302507697</c:v>
                </c:pt>
                <c:pt idx="2016">
                  <c:v>36423.735362826897</c:v>
                </c:pt>
                <c:pt idx="2017">
                  <c:v>36396.713024034601</c:v>
                </c:pt>
                <c:pt idx="2018">
                  <c:v>37367.806434989601</c:v>
                </c:pt>
                <c:pt idx="2019">
                  <c:v>39330.342365246201</c:v>
                </c:pt>
                <c:pt idx="2020">
                  <c:v>36283.203315868697</c:v>
                </c:pt>
                <c:pt idx="2021">
                  <c:v>37308.852378591197</c:v>
                </c:pt>
                <c:pt idx="2022">
                  <c:v>37337.642892336597</c:v>
                </c:pt>
                <c:pt idx="2023">
                  <c:v>38907.191546255599</c:v>
                </c:pt>
                <c:pt idx="2024">
                  <c:v>38293.914175735401</c:v>
                </c:pt>
                <c:pt idx="2025">
                  <c:v>35713.042334528203</c:v>
                </c:pt>
                <c:pt idx="2026">
                  <c:v>36302.059984767002</c:v>
                </c:pt>
                <c:pt idx="2027">
                  <c:v>36478.792797741196</c:v>
                </c:pt>
                <c:pt idx="2028">
                  <c:v>36288.285342549207</c:v>
                </c:pt>
                <c:pt idx="2029">
                  <c:v>39107.968886436895</c:v>
                </c:pt>
                <c:pt idx="2030">
                  <c:v>38997.639308828395</c:v>
                </c:pt>
                <c:pt idx="2031">
                  <c:v>36469.609760159605</c:v>
                </c:pt>
                <c:pt idx="2032">
                  <c:v>40448.158152560696</c:v>
                </c:pt>
                <c:pt idx="2033">
                  <c:v>34562.963447085196</c:v>
                </c:pt>
                <c:pt idx="2034">
                  <c:v>36764.024556841898</c:v>
                </c:pt>
                <c:pt idx="2035">
                  <c:v>35330.350580900398</c:v>
                </c:pt>
                <c:pt idx="2036">
                  <c:v>36896.116846344899</c:v>
                </c:pt>
                <c:pt idx="2037">
                  <c:v>37654.232283683603</c:v>
                </c:pt>
                <c:pt idx="2038">
                  <c:v>39560.096860659207</c:v>
                </c:pt>
                <c:pt idx="2039">
                  <c:v>37957.056980840702</c:v>
                </c:pt>
                <c:pt idx="2040">
                  <c:v>37280.036259035005</c:v>
                </c:pt>
                <c:pt idx="2041">
                  <c:v>37288.347958549493</c:v>
                </c:pt>
                <c:pt idx="2042">
                  <c:v>36306.556041223506</c:v>
                </c:pt>
                <c:pt idx="2043">
                  <c:v>36130.661951078298</c:v>
                </c:pt>
                <c:pt idx="2044">
                  <c:v>37119.730283420497</c:v>
                </c:pt>
                <c:pt idx="2045">
                  <c:v>36118.994277798098</c:v>
                </c:pt>
                <c:pt idx="2046">
                  <c:v>35860.594115795902</c:v>
                </c:pt>
                <c:pt idx="2047">
                  <c:v>36197.444092531994</c:v>
                </c:pt>
                <c:pt idx="2048">
                  <c:v>35808.444632762497</c:v>
                </c:pt>
                <c:pt idx="2049">
                  <c:v>35891.973007000801</c:v>
                </c:pt>
                <c:pt idx="2050">
                  <c:v>36239.286812745893</c:v>
                </c:pt>
                <c:pt idx="2051">
                  <c:v>36345.301150830899</c:v>
                </c:pt>
                <c:pt idx="2052">
                  <c:v>37353.141807870707</c:v>
                </c:pt>
                <c:pt idx="2053">
                  <c:v>34700.233964529994</c:v>
                </c:pt>
                <c:pt idx="2054">
                  <c:v>36200.803934655698</c:v>
                </c:pt>
                <c:pt idx="2055">
                  <c:v>36079.808089073194</c:v>
                </c:pt>
                <c:pt idx="2056">
                  <c:v>35560.851416591206</c:v>
                </c:pt>
                <c:pt idx="2057">
                  <c:v>35718.941024405802</c:v>
                </c:pt>
                <c:pt idx="2058">
                  <c:v>34127.163688729197</c:v>
                </c:pt>
                <c:pt idx="2059">
                  <c:v>37621.522685517899</c:v>
                </c:pt>
                <c:pt idx="2060">
                  <c:v>36594.702216539503</c:v>
                </c:pt>
                <c:pt idx="2061">
                  <c:v>36829.330467774598</c:v>
                </c:pt>
                <c:pt idx="2062">
                  <c:v>36660.322826833202</c:v>
                </c:pt>
                <c:pt idx="2063">
                  <c:v>36619.487847519194</c:v>
                </c:pt>
                <c:pt idx="2064">
                  <c:v>35362.708186729898</c:v>
                </c:pt>
                <c:pt idx="2065">
                  <c:v>38136.808294718903</c:v>
                </c:pt>
                <c:pt idx="2066">
                  <c:v>42869.431281514095</c:v>
                </c:pt>
                <c:pt idx="2067">
                  <c:v>34001.868389548697</c:v>
                </c:pt>
                <c:pt idx="2068">
                  <c:v>39347.953865341398</c:v>
                </c:pt>
                <c:pt idx="2069">
                  <c:v>36450.718512133506</c:v>
                </c:pt>
                <c:pt idx="2070">
                  <c:v>40248.658351458304</c:v>
                </c:pt>
                <c:pt idx="2071">
                  <c:v>35316.738303213802</c:v>
                </c:pt>
                <c:pt idx="2072">
                  <c:v>37202.361477405604</c:v>
                </c:pt>
                <c:pt idx="2073">
                  <c:v>37021.702899046599</c:v>
                </c:pt>
                <c:pt idx="2074">
                  <c:v>37867.827638132097</c:v>
                </c:pt>
                <c:pt idx="2075">
                  <c:v>36040.327893092894</c:v>
                </c:pt>
                <c:pt idx="2076">
                  <c:v>35116.188492455396</c:v>
                </c:pt>
                <c:pt idx="2077">
                  <c:v>36390.905530577002</c:v>
                </c:pt>
                <c:pt idx="2078">
                  <c:v>42909.777406164489</c:v>
                </c:pt>
                <c:pt idx="2079">
                  <c:v>38943.106807824901</c:v>
                </c:pt>
                <c:pt idx="2080">
                  <c:v>36916.753742878696</c:v>
                </c:pt>
                <c:pt idx="2081">
                  <c:v>34644.712788842604</c:v>
                </c:pt>
                <c:pt idx="2082">
                  <c:v>36113.801310555995</c:v>
                </c:pt>
                <c:pt idx="2083">
                  <c:v>36816.992760661698</c:v>
                </c:pt>
                <c:pt idx="2084">
                  <c:v>37446.740220999702</c:v>
                </c:pt>
                <c:pt idx="2085">
                  <c:v>35487.219545991902</c:v>
                </c:pt>
                <c:pt idx="2086">
                  <c:v>38909.457122541098</c:v>
                </c:pt>
                <c:pt idx="2087">
                  <c:v>37951.383036598403</c:v>
                </c:pt>
                <c:pt idx="2088">
                  <c:v>38971.229079333199</c:v>
                </c:pt>
                <c:pt idx="2089">
                  <c:v>37667.3654822018</c:v>
                </c:pt>
                <c:pt idx="2090">
                  <c:v>35913.036447075894</c:v>
                </c:pt>
                <c:pt idx="2091">
                  <c:v>36103.036164306497</c:v>
                </c:pt>
                <c:pt idx="2092">
                  <c:v>34980.159656849195</c:v>
                </c:pt>
                <c:pt idx="2093">
                  <c:v>36240.121707923696</c:v>
                </c:pt>
                <c:pt idx="2094">
                  <c:v>36857.213635154403</c:v>
                </c:pt>
                <c:pt idx="2095">
                  <c:v>42408.113007391999</c:v>
                </c:pt>
                <c:pt idx="2096">
                  <c:v>39257.102859480699</c:v>
                </c:pt>
                <c:pt idx="2097">
                  <c:v>40241.286900223597</c:v>
                </c:pt>
                <c:pt idx="2098">
                  <c:v>38013.2636105454</c:v>
                </c:pt>
                <c:pt idx="2099">
                  <c:v>37773.735545277697</c:v>
                </c:pt>
                <c:pt idx="2100">
                  <c:v>36184.509390933905</c:v>
                </c:pt>
                <c:pt idx="2101">
                  <c:v>35660.124142012806</c:v>
                </c:pt>
                <c:pt idx="2102">
                  <c:v>35938.270894547997</c:v>
                </c:pt>
                <c:pt idx="2103">
                  <c:v>39209.6588878123</c:v>
                </c:pt>
                <c:pt idx="2104">
                  <c:v>35237.534433208901</c:v>
                </c:pt>
                <c:pt idx="2105">
                  <c:v>40261.6264032174</c:v>
                </c:pt>
                <c:pt idx="2106">
                  <c:v>36678.926643156403</c:v>
                </c:pt>
                <c:pt idx="2107">
                  <c:v>36195.9763479178</c:v>
                </c:pt>
                <c:pt idx="2108">
                  <c:v>36743.055753064502</c:v>
                </c:pt>
                <c:pt idx="2109">
                  <c:v>38197.174403223602</c:v>
                </c:pt>
                <c:pt idx="2110">
                  <c:v>36087.964852327597</c:v>
                </c:pt>
                <c:pt idx="2111">
                  <c:v>37999.136616919001</c:v>
                </c:pt>
                <c:pt idx="2112">
                  <c:v>41928.800782764702</c:v>
                </c:pt>
                <c:pt idx="2113">
                  <c:v>36317.473738543202</c:v>
                </c:pt>
                <c:pt idx="2114">
                  <c:v>37654.968224257304</c:v>
                </c:pt>
                <c:pt idx="2115">
                  <c:v>35493.997902003801</c:v>
                </c:pt>
                <c:pt idx="2116">
                  <c:v>37791.863984074196</c:v>
                </c:pt>
                <c:pt idx="2117">
                  <c:v>36900.753646022407</c:v>
                </c:pt>
                <c:pt idx="2118">
                  <c:v>35039.254130632005</c:v>
                </c:pt>
                <c:pt idx="2119">
                  <c:v>38661.413891735108</c:v>
                </c:pt>
                <c:pt idx="2120">
                  <c:v>36382.679679050299</c:v>
                </c:pt>
                <c:pt idx="2121">
                  <c:v>34089.277534228197</c:v>
                </c:pt>
                <c:pt idx="2122">
                  <c:v>37959.482998805004</c:v>
                </c:pt>
                <c:pt idx="2123">
                  <c:v>36671.074224371296</c:v>
                </c:pt>
                <c:pt idx="2124">
                  <c:v>35264.535525496904</c:v>
                </c:pt>
                <c:pt idx="2125">
                  <c:v>34009.880858549397</c:v>
                </c:pt>
                <c:pt idx="2126">
                  <c:v>33709.915654844503</c:v>
                </c:pt>
                <c:pt idx="2127">
                  <c:v>38028.197276183302</c:v>
                </c:pt>
                <c:pt idx="2128">
                  <c:v>35942.642694098002</c:v>
                </c:pt>
                <c:pt idx="2129">
                  <c:v>37430.930268820404</c:v>
                </c:pt>
                <c:pt idx="2130">
                  <c:v>39164.856504870404</c:v>
                </c:pt>
                <c:pt idx="2131">
                  <c:v>37466.6162357059</c:v>
                </c:pt>
                <c:pt idx="2132">
                  <c:v>34174.7400196913</c:v>
                </c:pt>
                <c:pt idx="2133">
                  <c:v>36665.084311311097</c:v>
                </c:pt>
                <c:pt idx="2134">
                  <c:v>37860.630923862904</c:v>
                </c:pt>
                <c:pt idx="2135">
                  <c:v>36133.590082561699</c:v>
                </c:pt>
                <c:pt idx="2136">
                  <c:v>38170.364642491499</c:v>
                </c:pt>
                <c:pt idx="2137">
                  <c:v>37928.895236326302</c:v>
                </c:pt>
                <c:pt idx="2138">
                  <c:v>36473.829411628001</c:v>
                </c:pt>
                <c:pt idx="2139">
                  <c:v>35632.560269732392</c:v>
                </c:pt>
                <c:pt idx="2140">
                  <c:v>36119.589272009005</c:v>
                </c:pt>
                <c:pt idx="2141">
                  <c:v>37516.348592831702</c:v>
                </c:pt>
                <c:pt idx="2142">
                  <c:v>38462.6870109827</c:v>
                </c:pt>
                <c:pt idx="2143">
                  <c:v>35418.924438306698</c:v>
                </c:pt>
                <c:pt idx="2144">
                  <c:v>37947.094207291797</c:v>
                </c:pt>
                <c:pt idx="2145">
                  <c:v>36605.945638601996</c:v>
                </c:pt>
                <c:pt idx="2146">
                  <c:v>36201.850557701095</c:v>
                </c:pt>
                <c:pt idx="2147">
                  <c:v>36511.179200217899</c:v>
                </c:pt>
                <c:pt idx="2148">
                  <c:v>35393.578843273499</c:v>
                </c:pt>
                <c:pt idx="2149">
                  <c:v>37664.108009573698</c:v>
                </c:pt>
                <c:pt idx="2150">
                  <c:v>35344.163066898203</c:v>
                </c:pt>
                <c:pt idx="2151">
                  <c:v>37318.062768515403</c:v>
                </c:pt>
                <c:pt idx="2152">
                  <c:v>35159.082057031002</c:v>
                </c:pt>
                <c:pt idx="2153">
                  <c:v>34812.832414344201</c:v>
                </c:pt>
                <c:pt idx="2154">
                  <c:v>36838.888855005498</c:v>
                </c:pt>
                <c:pt idx="2155">
                  <c:v>36259.047901520404</c:v>
                </c:pt>
                <c:pt idx="2156">
                  <c:v>36906.7968878967</c:v>
                </c:pt>
                <c:pt idx="2157">
                  <c:v>36346.173114148405</c:v>
                </c:pt>
                <c:pt idx="2158">
                  <c:v>36500.454518300896</c:v>
                </c:pt>
                <c:pt idx="2159">
                  <c:v>37769.001800717902</c:v>
                </c:pt>
                <c:pt idx="2160">
                  <c:v>36647.894167878098</c:v>
                </c:pt>
                <c:pt idx="2161">
                  <c:v>38720.998829202996</c:v>
                </c:pt>
                <c:pt idx="2162">
                  <c:v>37425.652893570099</c:v>
                </c:pt>
                <c:pt idx="2163">
                  <c:v>36091.348643158897</c:v>
                </c:pt>
                <c:pt idx="2164">
                  <c:v>37753.592083489595</c:v>
                </c:pt>
                <c:pt idx="2165">
                  <c:v>35927.951572764294</c:v>
                </c:pt>
                <c:pt idx="2166">
                  <c:v>41829.074704233703</c:v>
                </c:pt>
                <c:pt idx="2167">
                  <c:v>38793.386982785101</c:v>
                </c:pt>
                <c:pt idx="2168">
                  <c:v>37014.966844045804</c:v>
                </c:pt>
                <c:pt idx="2169">
                  <c:v>37650.489696477402</c:v>
                </c:pt>
                <c:pt idx="2170">
                  <c:v>39288.622524585706</c:v>
                </c:pt>
                <c:pt idx="2171">
                  <c:v>36293.676840208005</c:v>
                </c:pt>
                <c:pt idx="2172">
                  <c:v>37777.292173043505</c:v>
                </c:pt>
                <c:pt idx="2173">
                  <c:v>36584.372890753904</c:v>
                </c:pt>
                <c:pt idx="2174">
                  <c:v>36591.5480447749</c:v>
                </c:pt>
                <c:pt idx="2175">
                  <c:v>34036.301057738099</c:v>
                </c:pt>
                <c:pt idx="2176">
                  <c:v>36200.774199713698</c:v>
                </c:pt>
                <c:pt idx="2177">
                  <c:v>36726.063115505203</c:v>
                </c:pt>
                <c:pt idx="2178">
                  <c:v>36135.605716571801</c:v>
                </c:pt>
                <c:pt idx="2179">
                  <c:v>37927.524029449298</c:v>
                </c:pt>
                <c:pt idx="2180">
                  <c:v>37104.702025943901</c:v>
                </c:pt>
                <c:pt idx="2181">
                  <c:v>40813.298630947407</c:v>
                </c:pt>
                <c:pt idx="2182">
                  <c:v>37094.010197577896</c:v>
                </c:pt>
                <c:pt idx="2183">
                  <c:v>35734.7944607803</c:v>
                </c:pt>
                <c:pt idx="2184">
                  <c:v>39137.993257670503</c:v>
                </c:pt>
                <c:pt idx="2185">
                  <c:v>36768.877870281794</c:v>
                </c:pt>
                <c:pt idx="2186">
                  <c:v>35248.012445919303</c:v>
                </c:pt>
                <c:pt idx="2187">
                  <c:v>34829.354218154403</c:v>
                </c:pt>
                <c:pt idx="2188">
                  <c:v>36731.858559586995</c:v>
                </c:pt>
                <c:pt idx="2189">
                  <c:v>39194.644286555798</c:v>
                </c:pt>
                <c:pt idx="2190">
                  <c:v>38964.245411771306</c:v>
                </c:pt>
                <c:pt idx="2191">
                  <c:v>36095.732971383099</c:v>
                </c:pt>
                <c:pt idx="2192">
                  <c:v>39951.195009643496</c:v>
                </c:pt>
                <c:pt idx="2193">
                  <c:v>35782.259414536398</c:v>
                </c:pt>
                <c:pt idx="2194">
                  <c:v>35281.250006128394</c:v>
                </c:pt>
                <c:pt idx="2195">
                  <c:v>36558.109228966605</c:v>
                </c:pt>
                <c:pt idx="2196">
                  <c:v>35431.276050749497</c:v>
                </c:pt>
                <c:pt idx="2197">
                  <c:v>36658.421702852196</c:v>
                </c:pt>
                <c:pt idx="2198">
                  <c:v>36224.227323970299</c:v>
                </c:pt>
                <c:pt idx="2199">
                  <c:v>37849.435949781895</c:v>
                </c:pt>
                <c:pt idx="2200">
                  <c:v>36518.638550372802</c:v>
                </c:pt>
                <c:pt idx="2201">
                  <c:v>39200.844317981297</c:v>
                </c:pt>
                <c:pt idx="2202">
                  <c:v>40670.712379596298</c:v>
                </c:pt>
                <c:pt idx="2203">
                  <c:v>36776.5377556436</c:v>
                </c:pt>
                <c:pt idx="2204">
                  <c:v>37599.858962327402</c:v>
                </c:pt>
                <c:pt idx="2205">
                  <c:v>37885.686233317298</c:v>
                </c:pt>
                <c:pt idx="2206">
                  <c:v>35180.9043363417</c:v>
                </c:pt>
                <c:pt idx="2207">
                  <c:v>39454.054389395496</c:v>
                </c:pt>
                <c:pt idx="2208">
                  <c:v>37157.499618432295</c:v>
                </c:pt>
                <c:pt idx="2209">
                  <c:v>34993.204775562903</c:v>
                </c:pt>
                <c:pt idx="2210">
                  <c:v>38867.853911248996</c:v>
                </c:pt>
                <c:pt idx="2211">
                  <c:v>38903.541609145002</c:v>
                </c:pt>
                <c:pt idx="2212">
                  <c:v>37596.024031085602</c:v>
                </c:pt>
                <c:pt idx="2213">
                  <c:v>37494.256690687602</c:v>
                </c:pt>
                <c:pt idx="2214">
                  <c:v>36209.807474837799</c:v>
                </c:pt>
                <c:pt idx="2215">
                  <c:v>39784.540247513796</c:v>
                </c:pt>
                <c:pt idx="2216">
                  <c:v>36601.965590122105</c:v>
                </c:pt>
                <c:pt idx="2217">
                  <c:v>36096.856045612505</c:v>
                </c:pt>
                <c:pt idx="2218">
                  <c:v>38447.919616395498</c:v>
                </c:pt>
                <c:pt idx="2219">
                  <c:v>36718.2505576084</c:v>
                </c:pt>
                <c:pt idx="2220">
                  <c:v>39501.059678336504</c:v>
                </c:pt>
                <c:pt idx="2221">
                  <c:v>36410.264152276897</c:v>
                </c:pt>
                <c:pt idx="2222">
                  <c:v>38160.364691267299</c:v>
                </c:pt>
                <c:pt idx="2223">
                  <c:v>38203.978853419394</c:v>
                </c:pt>
                <c:pt idx="2224">
                  <c:v>36341.884632903806</c:v>
                </c:pt>
                <c:pt idx="2225">
                  <c:v>37360.637663282396</c:v>
                </c:pt>
                <c:pt idx="2226">
                  <c:v>36410.6683218775</c:v>
                </c:pt>
                <c:pt idx="2227">
                  <c:v>38770.698783141401</c:v>
                </c:pt>
                <c:pt idx="2228">
                  <c:v>36329.0782476077</c:v>
                </c:pt>
                <c:pt idx="2229">
                  <c:v>35303.470587122203</c:v>
                </c:pt>
                <c:pt idx="2230">
                  <c:v>36455.814742489398</c:v>
                </c:pt>
                <c:pt idx="2231">
                  <c:v>37601.543674139</c:v>
                </c:pt>
                <c:pt idx="2232">
                  <c:v>35856.218321419699</c:v>
                </c:pt>
                <c:pt idx="2233">
                  <c:v>37920.291476653598</c:v>
                </c:pt>
                <c:pt idx="2234">
                  <c:v>38261.944010838895</c:v>
                </c:pt>
                <c:pt idx="2235">
                  <c:v>37343.406554806003</c:v>
                </c:pt>
                <c:pt idx="2236">
                  <c:v>35800.392765230798</c:v>
                </c:pt>
                <c:pt idx="2237">
                  <c:v>36293.9118450081</c:v>
                </c:pt>
                <c:pt idx="2238">
                  <c:v>36401.897263534993</c:v>
                </c:pt>
                <c:pt idx="2239">
                  <c:v>36642.090652571904</c:v>
                </c:pt>
                <c:pt idx="2240">
                  <c:v>36586.095567922792</c:v>
                </c:pt>
                <c:pt idx="2241">
                  <c:v>40014.876633797299</c:v>
                </c:pt>
                <c:pt idx="2242">
                  <c:v>41762.383331271194</c:v>
                </c:pt>
                <c:pt idx="2243">
                  <c:v>37628.393195869503</c:v>
                </c:pt>
                <c:pt idx="2244">
                  <c:v>39397.099381113898</c:v>
                </c:pt>
                <c:pt idx="2245">
                  <c:v>35990.539621939606</c:v>
                </c:pt>
                <c:pt idx="2246">
                  <c:v>39734.962436182701</c:v>
                </c:pt>
                <c:pt idx="2247">
                  <c:v>36485.157974747599</c:v>
                </c:pt>
                <c:pt idx="2248">
                  <c:v>37337.217066211997</c:v>
                </c:pt>
                <c:pt idx="2249">
                  <c:v>35697.704221332708</c:v>
                </c:pt>
                <c:pt idx="2250">
                  <c:v>34135.018756732497</c:v>
                </c:pt>
                <c:pt idx="2251">
                  <c:v>39084.306312343702</c:v>
                </c:pt>
                <c:pt idx="2252">
                  <c:v>37878.177197240395</c:v>
                </c:pt>
                <c:pt idx="2253">
                  <c:v>38087.458612815899</c:v>
                </c:pt>
                <c:pt idx="2254">
                  <c:v>36081.676209267804</c:v>
                </c:pt>
                <c:pt idx="2255">
                  <c:v>39206.616529938401</c:v>
                </c:pt>
                <c:pt idx="2256">
                  <c:v>37532.404024961303</c:v>
                </c:pt>
                <c:pt idx="2257">
                  <c:v>37718.291754994396</c:v>
                </c:pt>
                <c:pt idx="2258">
                  <c:v>35273.417662189699</c:v>
                </c:pt>
                <c:pt idx="2259">
                  <c:v>34801.104068957298</c:v>
                </c:pt>
                <c:pt idx="2260">
                  <c:v>37165.082473511298</c:v>
                </c:pt>
                <c:pt idx="2261">
                  <c:v>38516.016756595898</c:v>
                </c:pt>
                <c:pt idx="2262">
                  <c:v>35254.158614843203</c:v>
                </c:pt>
                <c:pt idx="2263">
                  <c:v>38521.576274581697</c:v>
                </c:pt>
                <c:pt idx="2264">
                  <c:v>36328.757594208801</c:v>
                </c:pt>
                <c:pt idx="2265">
                  <c:v>33974.756808032405</c:v>
                </c:pt>
                <c:pt idx="2266">
                  <c:v>35525.118698914099</c:v>
                </c:pt>
                <c:pt idx="2267">
                  <c:v>35616.352622090904</c:v>
                </c:pt>
                <c:pt idx="2268">
                  <c:v>39728.130127125798</c:v>
                </c:pt>
                <c:pt idx="2269">
                  <c:v>38387.932064622</c:v>
                </c:pt>
                <c:pt idx="2270">
                  <c:v>35180.035140014996</c:v>
                </c:pt>
                <c:pt idx="2271">
                  <c:v>35713.888705543199</c:v>
                </c:pt>
                <c:pt idx="2272">
                  <c:v>36199.493105781701</c:v>
                </c:pt>
                <c:pt idx="2273">
                  <c:v>37255.849137156605</c:v>
                </c:pt>
                <c:pt idx="2274">
                  <c:v>37337.230982738802</c:v>
                </c:pt>
                <c:pt idx="2275">
                  <c:v>38954.531019162503</c:v>
                </c:pt>
                <c:pt idx="2276">
                  <c:v>38794.512591170598</c:v>
                </c:pt>
                <c:pt idx="2277">
                  <c:v>36515.6114209636</c:v>
                </c:pt>
                <c:pt idx="2278">
                  <c:v>35887.504431976195</c:v>
                </c:pt>
                <c:pt idx="2279">
                  <c:v>37726.520525718792</c:v>
                </c:pt>
                <c:pt idx="2280">
                  <c:v>36646.025586482501</c:v>
                </c:pt>
                <c:pt idx="2281">
                  <c:v>36487.656018232999</c:v>
                </c:pt>
                <c:pt idx="2282">
                  <c:v>39045.561230310603</c:v>
                </c:pt>
                <c:pt idx="2283">
                  <c:v>36660.2560239874</c:v>
                </c:pt>
                <c:pt idx="2284">
                  <c:v>37266.9280516531</c:v>
                </c:pt>
                <c:pt idx="2285">
                  <c:v>40474.836084009701</c:v>
                </c:pt>
                <c:pt idx="2286">
                  <c:v>35860.439353648297</c:v>
                </c:pt>
                <c:pt idx="2287">
                  <c:v>38842.2100375105</c:v>
                </c:pt>
                <c:pt idx="2288">
                  <c:v>35784.4023248296</c:v>
                </c:pt>
                <c:pt idx="2289">
                  <c:v>39486.457385174304</c:v>
                </c:pt>
                <c:pt idx="2290">
                  <c:v>35708.138912159498</c:v>
                </c:pt>
                <c:pt idx="2291">
                  <c:v>38388.674689835701</c:v>
                </c:pt>
                <c:pt idx="2292">
                  <c:v>35048.171366225593</c:v>
                </c:pt>
                <c:pt idx="2293">
                  <c:v>36297.5643049551</c:v>
                </c:pt>
                <c:pt idx="2294">
                  <c:v>36127.811957667</c:v>
                </c:pt>
                <c:pt idx="2295">
                  <c:v>38751.210387880499</c:v>
                </c:pt>
                <c:pt idx="2296">
                  <c:v>37203.800164822198</c:v>
                </c:pt>
                <c:pt idx="2297">
                  <c:v>38378.048359907101</c:v>
                </c:pt>
                <c:pt idx="2298">
                  <c:v>36967.660844482001</c:v>
                </c:pt>
                <c:pt idx="2299">
                  <c:v>39698.410898523201</c:v>
                </c:pt>
                <c:pt idx="2300">
                  <c:v>38017.343635082099</c:v>
                </c:pt>
                <c:pt idx="2301">
                  <c:v>34092.590998688203</c:v>
                </c:pt>
                <c:pt idx="2302">
                  <c:v>35964.4431780499</c:v>
                </c:pt>
                <c:pt idx="2303">
                  <c:v>37825.716785358702</c:v>
                </c:pt>
                <c:pt idx="2304">
                  <c:v>36208.160570443797</c:v>
                </c:pt>
                <c:pt idx="2305">
                  <c:v>35810.7799429972</c:v>
                </c:pt>
                <c:pt idx="2306">
                  <c:v>35444.093996468298</c:v>
                </c:pt>
                <c:pt idx="2307">
                  <c:v>39607.572062025807</c:v>
                </c:pt>
                <c:pt idx="2308">
                  <c:v>34952.553625231507</c:v>
                </c:pt>
                <c:pt idx="2309">
                  <c:v>39119.595595395702</c:v>
                </c:pt>
                <c:pt idx="2310">
                  <c:v>34592.761250293101</c:v>
                </c:pt>
                <c:pt idx="2311">
                  <c:v>36437.459883711897</c:v>
                </c:pt>
                <c:pt idx="2312">
                  <c:v>36805.068199782007</c:v>
                </c:pt>
                <c:pt idx="2313">
                  <c:v>35777.712580483101</c:v>
                </c:pt>
                <c:pt idx="2314">
                  <c:v>36210.546113075397</c:v>
                </c:pt>
                <c:pt idx="2315">
                  <c:v>36924.162558800701</c:v>
                </c:pt>
                <c:pt idx="2316">
                  <c:v>39479.893672895894</c:v>
                </c:pt>
                <c:pt idx="2317">
                  <c:v>39101.818798240696</c:v>
                </c:pt>
                <c:pt idx="2318">
                  <c:v>37931.633064292502</c:v>
                </c:pt>
                <c:pt idx="2319">
                  <c:v>37426.446312558503</c:v>
                </c:pt>
                <c:pt idx="2320">
                  <c:v>39036.983729398504</c:v>
                </c:pt>
                <c:pt idx="2321">
                  <c:v>37930.901443093499</c:v>
                </c:pt>
                <c:pt idx="2322">
                  <c:v>35360.236945422796</c:v>
                </c:pt>
                <c:pt idx="2323">
                  <c:v>36160.886856495097</c:v>
                </c:pt>
                <c:pt idx="2324">
                  <c:v>36330.408349345496</c:v>
                </c:pt>
                <c:pt idx="2325">
                  <c:v>35148.728907272001</c:v>
                </c:pt>
                <c:pt idx="2326">
                  <c:v>37499.010522530603</c:v>
                </c:pt>
                <c:pt idx="2327">
                  <c:v>34014.871466145196</c:v>
                </c:pt>
                <c:pt idx="2328">
                  <c:v>36908.398908775605</c:v>
                </c:pt>
                <c:pt idx="2329">
                  <c:v>35438.380691009006</c:v>
                </c:pt>
                <c:pt idx="2330">
                  <c:v>39031.049872710704</c:v>
                </c:pt>
                <c:pt idx="2331">
                  <c:v>36037.9285612979</c:v>
                </c:pt>
                <c:pt idx="2332">
                  <c:v>39435.582123805798</c:v>
                </c:pt>
                <c:pt idx="2333">
                  <c:v>40112.647582401507</c:v>
                </c:pt>
                <c:pt idx="2334">
                  <c:v>36476.804275374394</c:v>
                </c:pt>
                <c:pt idx="2335">
                  <c:v>36819.653300883801</c:v>
                </c:pt>
                <c:pt idx="2336">
                  <c:v>36751.1477504309</c:v>
                </c:pt>
                <c:pt idx="2337">
                  <c:v>41355.239276351393</c:v>
                </c:pt>
                <c:pt idx="2338">
                  <c:v>36606.810056971502</c:v>
                </c:pt>
                <c:pt idx="2339">
                  <c:v>39826.539533638497</c:v>
                </c:pt>
                <c:pt idx="2340">
                  <c:v>36985.161260056397</c:v>
                </c:pt>
                <c:pt idx="2341">
                  <c:v>36655.3511045946</c:v>
                </c:pt>
                <c:pt idx="2342">
                  <c:v>38721.114973429496</c:v>
                </c:pt>
                <c:pt idx="2343">
                  <c:v>34093.893985888397</c:v>
                </c:pt>
                <c:pt idx="2344">
                  <c:v>36776.939153387204</c:v>
                </c:pt>
                <c:pt idx="2345">
                  <c:v>39357.619424602395</c:v>
                </c:pt>
                <c:pt idx="2346">
                  <c:v>38591.849863337397</c:v>
                </c:pt>
                <c:pt idx="2347">
                  <c:v>39701.8011191603</c:v>
                </c:pt>
                <c:pt idx="2348">
                  <c:v>34977.457647164294</c:v>
                </c:pt>
                <c:pt idx="2349">
                  <c:v>36995.514730768497</c:v>
                </c:pt>
                <c:pt idx="2350">
                  <c:v>38682.038623209999</c:v>
                </c:pt>
                <c:pt idx="2351">
                  <c:v>36750.528582501996</c:v>
                </c:pt>
                <c:pt idx="2352">
                  <c:v>37761.634488570999</c:v>
                </c:pt>
                <c:pt idx="2353">
                  <c:v>37609.214972282396</c:v>
                </c:pt>
                <c:pt idx="2354">
                  <c:v>34857.729884537504</c:v>
                </c:pt>
                <c:pt idx="2355">
                  <c:v>38315.344839228797</c:v>
                </c:pt>
                <c:pt idx="2356">
                  <c:v>35148.598222507397</c:v>
                </c:pt>
                <c:pt idx="2357">
                  <c:v>39617.238713130297</c:v>
                </c:pt>
                <c:pt idx="2358">
                  <c:v>38210.816124560093</c:v>
                </c:pt>
                <c:pt idx="2359">
                  <c:v>37404.186879278597</c:v>
                </c:pt>
                <c:pt idx="2360">
                  <c:v>36078.297320001097</c:v>
                </c:pt>
                <c:pt idx="2361">
                  <c:v>35483.718810680701</c:v>
                </c:pt>
                <c:pt idx="2362">
                  <c:v>36182.740548380796</c:v>
                </c:pt>
                <c:pt idx="2363">
                  <c:v>36242.470814240696</c:v>
                </c:pt>
                <c:pt idx="2364">
                  <c:v>36819.860983794701</c:v>
                </c:pt>
                <c:pt idx="2365">
                  <c:v>36378.899047724197</c:v>
                </c:pt>
                <c:pt idx="2366">
                  <c:v>38307.419022750808</c:v>
                </c:pt>
                <c:pt idx="2367">
                  <c:v>41224.283886894205</c:v>
                </c:pt>
                <c:pt idx="2368">
                  <c:v>36762.490164935996</c:v>
                </c:pt>
                <c:pt idx="2369">
                  <c:v>36183.766326995494</c:v>
                </c:pt>
                <c:pt idx="2370">
                  <c:v>38138.878435736697</c:v>
                </c:pt>
                <c:pt idx="2371">
                  <c:v>39213.523870408302</c:v>
                </c:pt>
                <c:pt idx="2372">
                  <c:v>36828.304490143695</c:v>
                </c:pt>
                <c:pt idx="2373">
                  <c:v>35324.884336509698</c:v>
                </c:pt>
                <c:pt idx="2374">
                  <c:v>37115.332759839199</c:v>
                </c:pt>
                <c:pt idx="2375">
                  <c:v>37986.597008917</c:v>
                </c:pt>
                <c:pt idx="2376">
                  <c:v>38163.519253596496</c:v>
                </c:pt>
                <c:pt idx="2377">
                  <c:v>36432.896888438903</c:v>
                </c:pt>
                <c:pt idx="2378">
                  <c:v>36045.512631509002</c:v>
                </c:pt>
                <c:pt idx="2379">
                  <c:v>35635.960084670005</c:v>
                </c:pt>
                <c:pt idx="2380">
                  <c:v>37329.699857625303</c:v>
                </c:pt>
                <c:pt idx="2381">
                  <c:v>37256.395967289602</c:v>
                </c:pt>
                <c:pt idx="2382">
                  <c:v>34992.631015398802</c:v>
                </c:pt>
                <c:pt idx="2383">
                  <c:v>38489.426658881595</c:v>
                </c:pt>
                <c:pt idx="2384">
                  <c:v>38008.300295644702</c:v>
                </c:pt>
                <c:pt idx="2385">
                  <c:v>36789.524838715297</c:v>
                </c:pt>
                <c:pt idx="2386">
                  <c:v>41456.725736388194</c:v>
                </c:pt>
                <c:pt idx="2387">
                  <c:v>40523.2247944271</c:v>
                </c:pt>
                <c:pt idx="2388">
                  <c:v>35564.0619511025</c:v>
                </c:pt>
                <c:pt idx="2389">
                  <c:v>39374.003455318903</c:v>
                </c:pt>
                <c:pt idx="2390">
                  <c:v>36739.028545529</c:v>
                </c:pt>
                <c:pt idx="2391">
                  <c:v>35745.443781998598</c:v>
                </c:pt>
                <c:pt idx="2392">
                  <c:v>37392.667896960906</c:v>
                </c:pt>
                <c:pt idx="2393">
                  <c:v>35367.762327685603</c:v>
                </c:pt>
                <c:pt idx="2394">
                  <c:v>35923.643429992197</c:v>
                </c:pt>
                <c:pt idx="2395">
                  <c:v>39621.798551252701</c:v>
                </c:pt>
                <c:pt idx="2396">
                  <c:v>38795.771038039202</c:v>
                </c:pt>
                <c:pt idx="2397">
                  <c:v>36811.156030062601</c:v>
                </c:pt>
                <c:pt idx="2398">
                  <c:v>37653.951398522506</c:v>
                </c:pt>
                <c:pt idx="2399">
                  <c:v>36884.127766032398</c:v>
                </c:pt>
                <c:pt idx="2400">
                  <c:v>34839.263215693602</c:v>
                </c:pt>
                <c:pt idx="2401">
                  <c:v>37628.737137327902</c:v>
                </c:pt>
                <c:pt idx="2402">
                  <c:v>37410.7708109987</c:v>
                </c:pt>
                <c:pt idx="2403">
                  <c:v>36090.252328836403</c:v>
                </c:pt>
                <c:pt idx="2404">
                  <c:v>35992.082124267108</c:v>
                </c:pt>
                <c:pt idx="2405">
                  <c:v>39787.433276580501</c:v>
                </c:pt>
                <c:pt idx="2406">
                  <c:v>37307.632681782401</c:v>
                </c:pt>
                <c:pt idx="2407">
                  <c:v>35013.8213247659</c:v>
                </c:pt>
                <c:pt idx="2408">
                  <c:v>38280.8568444579</c:v>
                </c:pt>
                <c:pt idx="2409">
                  <c:v>35751.096067543403</c:v>
                </c:pt>
                <c:pt idx="2410">
                  <c:v>37297.409288851806</c:v>
                </c:pt>
                <c:pt idx="2411">
                  <c:v>35608.873591116797</c:v>
                </c:pt>
                <c:pt idx="2412">
                  <c:v>38630.634738013105</c:v>
                </c:pt>
                <c:pt idx="2413">
                  <c:v>34425.6670437672</c:v>
                </c:pt>
                <c:pt idx="2414">
                  <c:v>36577.7122395853</c:v>
                </c:pt>
                <c:pt idx="2415">
                  <c:v>36419.016371698701</c:v>
                </c:pt>
                <c:pt idx="2416">
                  <c:v>37644.109260564801</c:v>
                </c:pt>
                <c:pt idx="2417">
                  <c:v>35797.1332124935</c:v>
                </c:pt>
                <c:pt idx="2418">
                  <c:v>38046.2134941533</c:v>
                </c:pt>
                <c:pt idx="2419">
                  <c:v>39582.911118825104</c:v>
                </c:pt>
                <c:pt idx="2420">
                  <c:v>37589.475386552702</c:v>
                </c:pt>
                <c:pt idx="2421">
                  <c:v>36143.554260755496</c:v>
                </c:pt>
                <c:pt idx="2422">
                  <c:v>39858.371280742896</c:v>
                </c:pt>
                <c:pt idx="2423">
                  <c:v>38226.965461985703</c:v>
                </c:pt>
                <c:pt idx="2424">
                  <c:v>35277.280138976501</c:v>
                </c:pt>
                <c:pt idx="2425">
                  <c:v>38689.691474359905</c:v>
                </c:pt>
                <c:pt idx="2426">
                  <c:v>36463.333093099005</c:v>
                </c:pt>
                <c:pt idx="2427">
                  <c:v>35719.037152256002</c:v>
                </c:pt>
                <c:pt idx="2428">
                  <c:v>35184.176093599097</c:v>
                </c:pt>
                <c:pt idx="2429">
                  <c:v>38404.400426094304</c:v>
                </c:pt>
                <c:pt idx="2430">
                  <c:v>37608.474791190798</c:v>
                </c:pt>
                <c:pt idx="2431">
                  <c:v>36716.671728149304</c:v>
                </c:pt>
                <c:pt idx="2432">
                  <c:v>37834.555133325397</c:v>
                </c:pt>
                <c:pt idx="2433">
                  <c:v>36378.904396456594</c:v>
                </c:pt>
                <c:pt idx="2434">
                  <c:v>37131.087911070797</c:v>
                </c:pt>
                <c:pt idx="2435">
                  <c:v>39408.546452050199</c:v>
                </c:pt>
                <c:pt idx="2436">
                  <c:v>36220.191802457295</c:v>
                </c:pt>
                <c:pt idx="2437">
                  <c:v>36671.9478825181</c:v>
                </c:pt>
                <c:pt idx="2438">
                  <c:v>36920.332797848896</c:v>
                </c:pt>
                <c:pt idx="2439">
                  <c:v>37079.442129062401</c:v>
                </c:pt>
                <c:pt idx="2440">
                  <c:v>36430.7153172424</c:v>
                </c:pt>
                <c:pt idx="2441">
                  <c:v>37622.070853068901</c:v>
                </c:pt>
                <c:pt idx="2442">
                  <c:v>37153.587898441401</c:v>
                </c:pt>
                <c:pt idx="2443">
                  <c:v>37134.549197688</c:v>
                </c:pt>
                <c:pt idx="2444">
                  <c:v>39402.205889242097</c:v>
                </c:pt>
                <c:pt idx="2445">
                  <c:v>43286.642275898499</c:v>
                </c:pt>
                <c:pt idx="2446">
                  <c:v>41827.899886381194</c:v>
                </c:pt>
                <c:pt idx="2447">
                  <c:v>37650.582586132201</c:v>
                </c:pt>
                <c:pt idx="2448">
                  <c:v>39587.121311935101</c:v>
                </c:pt>
                <c:pt idx="2449">
                  <c:v>35732.527387081398</c:v>
                </c:pt>
                <c:pt idx="2450">
                  <c:v>36660.862348274197</c:v>
                </c:pt>
                <c:pt idx="2451">
                  <c:v>39962.548648476899</c:v>
                </c:pt>
                <c:pt idx="2452">
                  <c:v>36833.991809718995</c:v>
                </c:pt>
                <c:pt idx="2453">
                  <c:v>38638.2540788232</c:v>
                </c:pt>
                <c:pt idx="2454">
                  <c:v>37414.161939464902</c:v>
                </c:pt>
                <c:pt idx="2455">
                  <c:v>37177.798373835903</c:v>
                </c:pt>
                <c:pt idx="2456">
                  <c:v>35956.985738760006</c:v>
                </c:pt>
                <c:pt idx="2457">
                  <c:v>35400.053095846393</c:v>
                </c:pt>
                <c:pt idx="2458">
                  <c:v>40841.826786221296</c:v>
                </c:pt>
                <c:pt idx="2459">
                  <c:v>35475.185466399402</c:v>
                </c:pt>
                <c:pt idx="2460">
                  <c:v>37561.497638200199</c:v>
                </c:pt>
                <c:pt idx="2461">
                  <c:v>38270.205630486496</c:v>
                </c:pt>
                <c:pt idx="2462">
                  <c:v>34739.4223161876</c:v>
                </c:pt>
                <c:pt idx="2463">
                  <c:v>36008.457387216404</c:v>
                </c:pt>
                <c:pt idx="2464">
                  <c:v>39268.997901554598</c:v>
                </c:pt>
                <c:pt idx="2465">
                  <c:v>37079.607006571103</c:v>
                </c:pt>
                <c:pt idx="2466">
                  <c:v>37750.921724480599</c:v>
                </c:pt>
                <c:pt idx="2467">
                  <c:v>35145.387969641699</c:v>
                </c:pt>
                <c:pt idx="2468">
                  <c:v>37261.014905017597</c:v>
                </c:pt>
                <c:pt idx="2469">
                  <c:v>35330.069428721807</c:v>
                </c:pt>
                <c:pt idx="2470">
                  <c:v>40051.766943277893</c:v>
                </c:pt>
                <c:pt idx="2471">
                  <c:v>36917.354807065902</c:v>
                </c:pt>
                <c:pt idx="2472">
                  <c:v>39464.253533606701</c:v>
                </c:pt>
                <c:pt idx="2473">
                  <c:v>36175.627001941903</c:v>
                </c:pt>
                <c:pt idx="2474">
                  <c:v>37893.336757105295</c:v>
                </c:pt>
                <c:pt idx="2475">
                  <c:v>36761.825694273903</c:v>
                </c:pt>
                <c:pt idx="2476">
                  <c:v>35676.938245561701</c:v>
                </c:pt>
                <c:pt idx="2477">
                  <c:v>35404.9614479964</c:v>
                </c:pt>
                <c:pt idx="2478">
                  <c:v>35449.628960873903</c:v>
                </c:pt>
                <c:pt idx="2479">
                  <c:v>37131.427757465193</c:v>
                </c:pt>
                <c:pt idx="2480">
                  <c:v>38617.978916174601</c:v>
                </c:pt>
                <c:pt idx="2481">
                  <c:v>36677.028317944496</c:v>
                </c:pt>
                <c:pt idx="2482">
                  <c:v>36148.783053066996</c:v>
                </c:pt>
                <c:pt idx="2483">
                  <c:v>37800.904011895502</c:v>
                </c:pt>
                <c:pt idx="2484">
                  <c:v>39779.555788879195</c:v>
                </c:pt>
                <c:pt idx="2485">
                  <c:v>37175.467766838701</c:v>
                </c:pt>
                <c:pt idx="2486">
                  <c:v>39254.750206108205</c:v>
                </c:pt>
                <c:pt idx="2487">
                  <c:v>36782.4612600439</c:v>
                </c:pt>
                <c:pt idx="2488">
                  <c:v>38501.681901162796</c:v>
                </c:pt>
                <c:pt idx="2489">
                  <c:v>39477.503566989297</c:v>
                </c:pt>
                <c:pt idx="2490">
                  <c:v>38314.679992011799</c:v>
                </c:pt>
                <c:pt idx="2491">
                  <c:v>39802.122331952196</c:v>
                </c:pt>
                <c:pt idx="2492">
                  <c:v>39481.408597822701</c:v>
                </c:pt>
                <c:pt idx="2493">
                  <c:v>39894.012674288795</c:v>
                </c:pt>
                <c:pt idx="2494">
                  <c:v>37901.815033073595</c:v>
                </c:pt>
                <c:pt idx="2495">
                  <c:v>35894.7632811113</c:v>
                </c:pt>
                <c:pt idx="2496">
                  <c:v>40419.595084685599</c:v>
                </c:pt>
                <c:pt idx="2497">
                  <c:v>35200.469502618304</c:v>
                </c:pt>
                <c:pt idx="2498">
                  <c:v>36124.658484989704</c:v>
                </c:pt>
                <c:pt idx="2499">
                  <c:v>37141.915114407806</c:v>
                </c:pt>
                <c:pt idx="2500">
                  <c:v>34713.958376319497</c:v>
                </c:pt>
                <c:pt idx="2501">
                  <c:v>35632.881365482499</c:v>
                </c:pt>
                <c:pt idx="2502">
                  <c:v>35827.416748359901</c:v>
                </c:pt>
                <c:pt idx="2503">
                  <c:v>37309.740498327606</c:v>
                </c:pt>
                <c:pt idx="2504">
                  <c:v>36782.474222893798</c:v>
                </c:pt>
                <c:pt idx="2505">
                  <c:v>35869.834572749605</c:v>
                </c:pt>
                <c:pt idx="2506">
                  <c:v>37430.636707137499</c:v>
                </c:pt>
                <c:pt idx="2507">
                  <c:v>35516.071428031202</c:v>
                </c:pt>
                <c:pt idx="2508">
                  <c:v>38579.9083924722</c:v>
                </c:pt>
                <c:pt idx="2509">
                  <c:v>35548.570323048698</c:v>
                </c:pt>
                <c:pt idx="2510">
                  <c:v>37203.475253342505</c:v>
                </c:pt>
                <c:pt idx="2511">
                  <c:v>35954.893138535997</c:v>
                </c:pt>
                <c:pt idx="2512">
                  <c:v>36804.873343947103</c:v>
                </c:pt>
                <c:pt idx="2513">
                  <c:v>37807.116573859501</c:v>
                </c:pt>
                <c:pt idx="2514">
                  <c:v>35440.857582655401</c:v>
                </c:pt>
                <c:pt idx="2515">
                  <c:v>39689.660440509891</c:v>
                </c:pt>
                <c:pt idx="2516">
                  <c:v>37237.445201515206</c:v>
                </c:pt>
                <c:pt idx="2517">
                  <c:v>39062.297527434799</c:v>
                </c:pt>
                <c:pt idx="2518">
                  <c:v>34328.9286843753</c:v>
                </c:pt>
                <c:pt idx="2519">
                  <c:v>38366.29430075</c:v>
                </c:pt>
                <c:pt idx="2520">
                  <c:v>35123.721747527699</c:v>
                </c:pt>
                <c:pt idx="2521">
                  <c:v>35063.576145560997</c:v>
                </c:pt>
                <c:pt idx="2522">
                  <c:v>38640.215476176192</c:v>
                </c:pt>
                <c:pt idx="2523">
                  <c:v>38095.385624596893</c:v>
                </c:pt>
                <c:pt idx="2524">
                  <c:v>38116.087984824597</c:v>
                </c:pt>
                <c:pt idx="2525">
                  <c:v>37598.951957941303</c:v>
                </c:pt>
                <c:pt idx="2526">
                  <c:v>37330.899716441199</c:v>
                </c:pt>
                <c:pt idx="2527">
                  <c:v>35940.713131283599</c:v>
                </c:pt>
                <c:pt idx="2528">
                  <c:v>38361.488003797102</c:v>
                </c:pt>
                <c:pt idx="2529">
                  <c:v>35837.068292869102</c:v>
                </c:pt>
                <c:pt idx="2530">
                  <c:v>37765.222049826494</c:v>
                </c:pt>
                <c:pt idx="2531">
                  <c:v>36759.445739742201</c:v>
                </c:pt>
                <c:pt idx="2532">
                  <c:v>36517.812310014808</c:v>
                </c:pt>
                <c:pt idx="2533">
                  <c:v>37377.501162900706</c:v>
                </c:pt>
                <c:pt idx="2534">
                  <c:v>37796.824165253398</c:v>
                </c:pt>
                <c:pt idx="2535">
                  <c:v>36622.4093195444</c:v>
                </c:pt>
                <c:pt idx="2536">
                  <c:v>44045.509158419503</c:v>
                </c:pt>
                <c:pt idx="2537">
                  <c:v>35242.951649156399</c:v>
                </c:pt>
                <c:pt idx="2538">
                  <c:v>38694.283139410298</c:v>
                </c:pt>
                <c:pt idx="2539">
                  <c:v>35624.242853821605</c:v>
                </c:pt>
                <c:pt idx="2540">
                  <c:v>37713.016144584602</c:v>
                </c:pt>
                <c:pt idx="2541">
                  <c:v>36714.796967540606</c:v>
                </c:pt>
                <c:pt idx="2542">
                  <c:v>37611.210056292199</c:v>
                </c:pt>
                <c:pt idx="2543">
                  <c:v>37652.4412259772</c:v>
                </c:pt>
                <c:pt idx="2544">
                  <c:v>37056.311210875705</c:v>
                </c:pt>
                <c:pt idx="2545">
                  <c:v>37034.849754168594</c:v>
                </c:pt>
                <c:pt idx="2546">
                  <c:v>38167.772580516394</c:v>
                </c:pt>
                <c:pt idx="2547">
                  <c:v>40992.455802829907</c:v>
                </c:pt>
                <c:pt idx="2548">
                  <c:v>35412.669423701998</c:v>
                </c:pt>
                <c:pt idx="2549">
                  <c:v>35286.054793781004</c:v>
                </c:pt>
                <c:pt idx="2550">
                  <c:v>33741.293249793103</c:v>
                </c:pt>
                <c:pt idx="2551">
                  <c:v>37768.095021066903</c:v>
                </c:pt>
                <c:pt idx="2552">
                  <c:v>37532.893337929403</c:v>
                </c:pt>
                <c:pt idx="2553">
                  <c:v>37817.918561727303</c:v>
                </c:pt>
                <c:pt idx="2554">
                  <c:v>33859.162951325699</c:v>
                </c:pt>
                <c:pt idx="2555">
                  <c:v>35101.898985354506</c:v>
                </c:pt>
                <c:pt idx="2556">
                  <c:v>36029.336529268898</c:v>
                </c:pt>
                <c:pt idx="2557">
                  <c:v>40339.321346981102</c:v>
                </c:pt>
                <c:pt idx="2558">
                  <c:v>37954.387549506704</c:v>
                </c:pt>
                <c:pt idx="2559">
                  <c:v>38314.309811450497</c:v>
                </c:pt>
                <c:pt idx="2560">
                  <c:v>38372.237472898894</c:v>
                </c:pt>
                <c:pt idx="2561">
                  <c:v>37306.000390154797</c:v>
                </c:pt>
                <c:pt idx="2562">
                  <c:v>35765.386546007503</c:v>
                </c:pt>
                <c:pt idx="2563">
                  <c:v>35642.300490739697</c:v>
                </c:pt>
                <c:pt idx="2564">
                  <c:v>37447.359069200393</c:v>
                </c:pt>
                <c:pt idx="2565">
                  <c:v>36254.841333349497</c:v>
                </c:pt>
                <c:pt idx="2566">
                  <c:v>36212.434253528496</c:v>
                </c:pt>
                <c:pt idx="2567">
                  <c:v>35181.5107676146</c:v>
                </c:pt>
                <c:pt idx="2568">
                  <c:v>37017.911049141301</c:v>
                </c:pt>
                <c:pt idx="2569">
                  <c:v>39231.837741720694</c:v>
                </c:pt>
                <c:pt idx="2570">
                  <c:v>36144.485229407997</c:v>
                </c:pt>
                <c:pt idx="2571">
                  <c:v>36385.729276963699</c:v>
                </c:pt>
                <c:pt idx="2572">
                  <c:v>36221.090251018002</c:v>
                </c:pt>
                <c:pt idx="2573">
                  <c:v>34699.097067677802</c:v>
                </c:pt>
                <c:pt idx="2574">
                  <c:v>37945.612908950905</c:v>
                </c:pt>
                <c:pt idx="2575">
                  <c:v>36631.496672440102</c:v>
                </c:pt>
                <c:pt idx="2576">
                  <c:v>38691.857993600097</c:v>
                </c:pt>
                <c:pt idx="2577">
                  <c:v>39878.756492614397</c:v>
                </c:pt>
                <c:pt idx="2578">
                  <c:v>36873.2209770216</c:v>
                </c:pt>
                <c:pt idx="2579">
                  <c:v>37036.855720882697</c:v>
                </c:pt>
                <c:pt idx="2580">
                  <c:v>39144.404673568904</c:v>
                </c:pt>
                <c:pt idx="2581">
                  <c:v>35676.643297945193</c:v>
                </c:pt>
                <c:pt idx="2582">
                  <c:v>36140.544999186299</c:v>
                </c:pt>
                <c:pt idx="2583">
                  <c:v>35501.193704652404</c:v>
                </c:pt>
                <c:pt idx="2584">
                  <c:v>37576.4146032141</c:v>
                </c:pt>
                <c:pt idx="2585">
                  <c:v>38289.604194799394</c:v>
                </c:pt>
                <c:pt idx="2586">
                  <c:v>34535.764359286797</c:v>
                </c:pt>
                <c:pt idx="2587">
                  <c:v>38558.114199579803</c:v>
                </c:pt>
                <c:pt idx="2588">
                  <c:v>37444.704007813605</c:v>
                </c:pt>
                <c:pt idx="2589">
                  <c:v>36012.394764437195</c:v>
                </c:pt>
                <c:pt idx="2590">
                  <c:v>38181.265064360203</c:v>
                </c:pt>
                <c:pt idx="2591">
                  <c:v>36167.802784228799</c:v>
                </c:pt>
                <c:pt idx="2592">
                  <c:v>36366.218192685192</c:v>
                </c:pt>
                <c:pt idx="2593">
                  <c:v>37217.733190498999</c:v>
                </c:pt>
                <c:pt idx="2594">
                  <c:v>35069.931283027501</c:v>
                </c:pt>
                <c:pt idx="2595">
                  <c:v>35748.587909636502</c:v>
                </c:pt>
                <c:pt idx="2596">
                  <c:v>38240.488572491602</c:v>
                </c:pt>
                <c:pt idx="2597">
                  <c:v>37885.535894964603</c:v>
                </c:pt>
                <c:pt idx="2598">
                  <c:v>36601.57333893</c:v>
                </c:pt>
                <c:pt idx="2599">
                  <c:v>41012.396427739797</c:v>
                </c:pt>
                <c:pt idx="2600">
                  <c:v>37680.099386842398</c:v>
                </c:pt>
                <c:pt idx="2601">
                  <c:v>37127.626552100002</c:v>
                </c:pt>
                <c:pt idx="2602">
                  <c:v>34715.807939448307</c:v>
                </c:pt>
                <c:pt idx="2603">
                  <c:v>38024.055719300901</c:v>
                </c:pt>
                <c:pt idx="2604">
                  <c:v>37855.021444485399</c:v>
                </c:pt>
                <c:pt idx="2605">
                  <c:v>37507.638321724204</c:v>
                </c:pt>
                <c:pt idx="2606">
                  <c:v>38259.121366295702</c:v>
                </c:pt>
                <c:pt idx="2607">
                  <c:v>36334.888366307699</c:v>
                </c:pt>
                <c:pt idx="2608">
                  <c:v>35004.234793313299</c:v>
                </c:pt>
                <c:pt idx="2609">
                  <c:v>37046.665931576397</c:v>
                </c:pt>
                <c:pt idx="2610">
                  <c:v>35165.223611464899</c:v>
                </c:pt>
                <c:pt idx="2611">
                  <c:v>35792.6482321976</c:v>
                </c:pt>
                <c:pt idx="2612">
                  <c:v>38560.539850747606</c:v>
                </c:pt>
                <c:pt idx="2613">
                  <c:v>42033.939302394007</c:v>
                </c:pt>
                <c:pt idx="2614">
                  <c:v>37703.304110253404</c:v>
                </c:pt>
                <c:pt idx="2615">
                  <c:v>37263.084074227096</c:v>
                </c:pt>
                <c:pt idx="2616">
                  <c:v>36029.202565750798</c:v>
                </c:pt>
                <c:pt idx="2617">
                  <c:v>37346.221418798406</c:v>
                </c:pt>
                <c:pt idx="2618">
                  <c:v>38518.942581390002</c:v>
                </c:pt>
                <c:pt idx="2619">
                  <c:v>36920.646790578307</c:v>
                </c:pt>
                <c:pt idx="2620">
                  <c:v>38188.623737726695</c:v>
                </c:pt>
                <c:pt idx="2621">
                  <c:v>34934.505237819802</c:v>
                </c:pt>
                <c:pt idx="2622">
                  <c:v>37997.220315345701</c:v>
                </c:pt>
                <c:pt idx="2623">
                  <c:v>37139.552661020803</c:v>
                </c:pt>
                <c:pt idx="2624">
                  <c:v>38233.281623694296</c:v>
                </c:pt>
                <c:pt idx="2625">
                  <c:v>38498.380814404896</c:v>
                </c:pt>
                <c:pt idx="2626">
                  <c:v>35889.400053715799</c:v>
                </c:pt>
                <c:pt idx="2627">
                  <c:v>39071.022318343901</c:v>
                </c:pt>
                <c:pt idx="2628">
                  <c:v>36759.416799647501</c:v>
                </c:pt>
                <c:pt idx="2629">
                  <c:v>39224.365220612206</c:v>
                </c:pt>
                <c:pt idx="2630">
                  <c:v>39976.8306963016</c:v>
                </c:pt>
                <c:pt idx="2631">
                  <c:v>35961.070087810498</c:v>
                </c:pt>
                <c:pt idx="2632">
                  <c:v>36229.245602320101</c:v>
                </c:pt>
                <c:pt idx="2633">
                  <c:v>42474.770835060699</c:v>
                </c:pt>
                <c:pt idx="2634">
                  <c:v>37115.925628826102</c:v>
                </c:pt>
                <c:pt idx="2635">
                  <c:v>37899.018425621602</c:v>
                </c:pt>
                <c:pt idx="2636">
                  <c:v>37061.717277736199</c:v>
                </c:pt>
                <c:pt idx="2637">
                  <c:v>40496.473119458598</c:v>
                </c:pt>
                <c:pt idx="2638">
                  <c:v>39075.438900139903</c:v>
                </c:pt>
                <c:pt idx="2639">
                  <c:v>34594.805226436496</c:v>
                </c:pt>
                <c:pt idx="2640">
                  <c:v>39217.666142124101</c:v>
                </c:pt>
                <c:pt idx="2641">
                  <c:v>36986.137786206906</c:v>
                </c:pt>
                <c:pt idx="2642">
                  <c:v>35223.604451547697</c:v>
                </c:pt>
                <c:pt idx="2643">
                  <c:v>37195.910111971702</c:v>
                </c:pt>
                <c:pt idx="2644">
                  <c:v>38760.448205452005</c:v>
                </c:pt>
                <c:pt idx="2645">
                  <c:v>37495.662411758698</c:v>
                </c:pt>
                <c:pt idx="2646">
                  <c:v>36854.126174699195</c:v>
                </c:pt>
                <c:pt idx="2647">
                  <c:v>39107.659425949103</c:v>
                </c:pt>
                <c:pt idx="2648">
                  <c:v>35637.3902594908</c:v>
                </c:pt>
                <c:pt idx="2649">
                  <c:v>38602.880421324298</c:v>
                </c:pt>
                <c:pt idx="2650">
                  <c:v>38356.145838823097</c:v>
                </c:pt>
                <c:pt idx="2651">
                  <c:v>36392.723681327101</c:v>
                </c:pt>
                <c:pt idx="2652">
                  <c:v>37414.865684310804</c:v>
                </c:pt>
                <c:pt idx="2653">
                  <c:v>37603.081114239903</c:v>
                </c:pt>
                <c:pt idx="2654">
                  <c:v>37332.734327261503</c:v>
                </c:pt>
                <c:pt idx="2655">
                  <c:v>35573.906337028297</c:v>
                </c:pt>
                <c:pt idx="2656">
                  <c:v>36326.489874898303</c:v>
                </c:pt>
                <c:pt idx="2657">
                  <c:v>39145.882756678693</c:v>
                </c:pt>
                <c:pt idx="2658">
                  <c:v>34865.7404339813</c:v>
                </c:pt>
                <c:pt idx="2659">
                  <c:v>35207.681830696398</c:v>
                </c:pt>
                <c:pt idx="2660">
                  <c:v>37715.644550766097</c:v>
                </c:pt>
                <c:pt idx="2661">
                  <c:v>42142.600075357899</c:v>
                </c:pt>
                <c:pt idx="2662">
                  <c:v>37814.6515918726</c:v>
                </c:pt>
                <c:pt idx="2663">
                  <c:v>38134.842241943203</c:v>
                </c:pt>
                <c:pt idx="2664">
                  <c:v>38627.503574590897</c:v>
                </c:pt>
                <c:pt idx="2665">
                  <c:v>36317.917972764102</c:v>
                </c:pt>
                <c:pt idx="2666">
                  <c:v>39788.291317380805</c:v>
                </c:pt>
                <c:pt idx="2667">
                  <c:v>37080.751872748806</c:v>
                </c:pt>
                <c:pt idx="2668">
                  <c:v>38665.5707591967</c:v>
                </c:pt>
                <c:pt idx="2669">
                  <c:v>36779.593055479403</c:v>
                </c:pt>
                <c:pt idx="2670">
                  <c:v>37634.571263486097</c:v>
                </c:pt>
                <c:pt idx="2671">
                  <c:v>38363.3284011738</c:v>
                </c:pt>
                <c:pt idx="2672">
                  <c:v>34479.304538149707</c:v>
                </c:pt>
                <c:pt idx="2673">
                  <c:v>38101.788728442902</c:v>
                </c:pt>
                <c:pt idx="2674">
                  <c:v>35431.941136244306</c:v>
                </c:pt>
                <c:pt idx="2675">
                  <c:v>36816.950001368197</c:v>
                </c:pt>
                <c:pt idx="2676">
                  <c:v>36559.172782934504</c:v>
                </c:pt>
                <c:pt idx="2677">
                  <c:v>36975.442871290594</c:v>
                </c:pt>
                <c:pt idx="2678">
                  <c:v>37247.294198081101</c:v>
                </c:pt>
                <c:pt idx="2679">
                  <c:v>38553.551728817802</c:v>
                </c:pt>
                <c:pt idx="2680">
                  <c:v>38112.945724448495</c:v>
                </c:pt>
                <c:pt idx="2681">
                  <c:v>35972.138659425895</c:v>
                </c:pt>
                <c:pt idx="2682">
                  <c:v>38763.383034341299</c:v>
                </c:pt>
                <c:pt idx="2683">
                  <c:v>36371.824439061602</c:v>
                </c:pt>
                <c:pt idx="2684">
                  <c:v>36927.645170823002</c:v>
                </c:pt>
                <c:pt idx="2685">
                  <c:v>37984.091972714494</c:v>
                </c:pt>
                <c:pt idx="2686">
                  <c:v>36979.596175361796</c:v>
                </c:pt>
                <c:pt idx="2687">
                  <c:v>35184.796019655507</c:v>
                </c:pt>
                <c:pt idx="2688">
                  <c:v>37067.656583464799</c:v>
                </c:pt>
                <c:pt idx="2689">
                  <c:v>36367.313743622995</c:v>
                </c:pt>
                <c:pt idx="2690">
                  <c:v>38167.463651630496</c:v>
                </c:pt>
                <c:pt idx="2691">
                  <c:v>38534.711279067502</c:v>
                </c:pt>
                <c:pt idx="2692">
                  <c:v>37990.644719761898</c:v>
                </c:pt>
                <c:pt idx="2693">
                  <c:v>36208.4241557391</c:v>
                </c:pt>
                <c:pt idx="2694">
                  <c:v>38696.975121652598</c:v>
                </c:pt>
                <c:pt idx="2695">
                  <c:v>36035.783472825206</c:v>
                </c:pt>
                <c:pt idx="2696">
                  <c:v>35683.432382945903</c:v>
                </c:pt>
                <c:pt idx="2697">
                  <c:v>36544.967062229902</c:v>
                </c:pt>
                <c:pt idx="2698">
                  <c:v>36503.328986590102</c:v>
                </c:pt>
                <c:pt idx="2699">
                  <c:v>38694.433587643398</c:v>
                </c:pt>
                <c:pt idx="2700">
                  <c:v>35353.710242131303</c:v>
                </c:pt>
                <c:pt idx="2701">
                  <c:v>36409.267999779702</c:v>
                </c:pt>
                <c:pt idx="2702">
                  <c:v>36958.568894706303</c:v>
                </c:pt>
                <c:pt idx="2703">
                  <c:v>37762.180094911295</c:v>
                </c:pt>
                <c:pt idx="2704">
                  <c:v>35884.914640360104</c:v>
                </c:pt>
                <c:pt idx="2705">
                  <c:v>38092.557874910497</c:v>
                </c:pt>
                <c:pt idx="2706">
                  <c:v>36222.715480104802</c:v>
                </c:pt>
                <c:pt idx="2707">
                  <c:v>38079.495431323499</c:v>
                </c:pt>
                <c:pt idx="2708">
                  <c:v>40217.334220163204</c:v>
                </c:pt>
                <c:pt idx="2709">
                  <c:v>38207.8315206322</c:v>
                </c:pt>
                <c:pt idx="2710">
                  <c:v>39262.048401686901</c:v>
                </c:pt>
                <c:pt idx="2711">
                  <c:v>36113.449189739702</c:v>
                </c:pt>
                <c:pt idx="2712">
                  <c:v>37418.470111908202</c:v>
                </c:pt>
                <c:pt idx="2713">
                  <c:v>37998.569024243101</c:v>
                </c:pt>
                <c:pt idx="2714">
                  <c:v>41352.139024734497</c:v>
                </c:pt>
                <c:pt idx="2715">
                  <c:v>37017.103286099999</c:v>
                </c:pt>
                <c:pt idx="2716">
                  <c:v>37956.450804282103</c:v>
                </c:pt>
                <c:pt idx="2717">
                  <c:v>38267.570677844895</c:v>
                </c:pt>
                <c:pt idx="2718">
                  <c:v>37927.155847864895</c:v>
                </c:pt>
                <c:pt idx="2719">
                  <c:v>40018.570231644204</c:v>
                </c:pt>
                <c:pt idx="2720">
                  <c:v>37167.188640100299</c:v>
                </c:pt>
                <c:pt idx="2721">
                  <c:v>39547.933909214298</c:v>
                </c:pt>
                <c:pt idx="2722">
                  <c:v>36643.0390381041</c:v>
                </c:pt>
                <c:pt idx="2723">
                  <c:v>35935.419803462995</c:v>
                </c:pt>
                <c:pt idx="2724">
                  <c:v>37667.628546063002</c:v>
                </c:pt>
                <c:pt idx="2725">
                  <c:v>40050.881403896594</c:v>
                </c:pt>
                <c:pt idx="2726">
                  <c:v>36745.421636458799</c:v>
                </c:pt>
                <c:pt idx="2727">
                  <c:v>36955.319434579695</c:v>
                </c:pt>
                <c:pt idx="2728">
                  <c:v>37007.729400204495</c:v>
                </c:pt>
                <c:pt idx="2729">
                  <c:v>36248.039978623099</c:v>
                </c:pt>
                <c:pt idx="2730">
                  <c:v>37261.104217795997</c:v>
                </c:pt>
                <c:pt idx="2731">
                  <c:v>39390.6496732183</c:v>
                </c:pt>
                <c:pt idx="2732">
                  <c:v>37104.8219857941</c:v>
                </c:pt>
                <c:pt idx="2733">
                  <c:v>39435.306677671804</c:v>
                </c:pt>
                <c:pt idx="2734">
                  <c:v>36996.901823364402</c:v>
                </c:pt>
                <c:pt idx="2735">
                  <c:v>35998.706248115901</c:v>
                </c:pt>
                <c:pt idx="2736">
                  <c:v>34129.374368046803</c:v>
                </c:pt>
                <c:pt idx="2737">
                  <c:v>33739.103586118494</c:v>
                </c:pt>
                <c:pt idx="2738">
                  <c:v>35513.143400014102</c:v>
                </c:pt>
                <c:pt idx="2739">
                  <c:v>37610.3299013223</c:v>
                </c:pt>
                <c:pt idx="2740">
                  <c:v>37436.447132011897</c:v>
                </c:pt>
                <c:pt idx="2741">
                  <c:v>39840.053327654998</c:v>
                </c:pt>
                <c:pt idx="2742">
                  <c:v>38443.064211413497</c:v>
                </c:pt>
                <c:pt idx="2743">
                  <c:v>39971.271753996698</c:v>
                </c:pt>
                <c:pt idx="2744">
                  <c:v>36523.858446318503</c:v>
                </c:pt>
                <c:pt idx="2745">
                  <c:v>38495.904490814704</c:v>
                </c:pt>
                <c:pt idx="2746">
                  <c:v>39372.220341719905</c:v>
                </c:pt>
                <c:pt idx="2747">
                  <c:v>38116.886426512996</c:v>
                </c:pt>
                <c:pt idx="2748">
                  <c:v>38148.5917014117</c:v>
                </c:pt>
                <c:pt idx="2749">
                  <c:v>36465.748692041001</c:v>
                </c:pt>
                <c:pt idx="2750">
                  <c:v>36983.638207575103</c:v>
                </c:pt>
                <c:pt idx="2751">
                  <c:v>34443.015232829901</c:v>
                </c:pt>
                <c:pt idx="2752">
                  <c:v>36774.694728178096</c:v>
                </c:pt>
                <c:pt idx="2753">
                  <c:v>37689.130275793497</c:v>
                </c:pt>
                <c:pt idx="2754">
                  <c:v>40552.3439752005</c:v>
                </c:pt>
                <c:pt idx="2755">
                  <c:v>38406.490358942203</c:v>
                </c:pt>
                <c:pt idx="2756">
                  <c:v>36857.845981991399</c:v>
                </c:pt>
                <c:pt idx="2757">
                  <c:v>37094.236776021004</c:v>
                </c:pt>
                <c:pt idx="2758">
                  <c:v>39372.158873135006</c:v>
                </c:pt>
                <c:pt idx="2759">
                  <c:v>36240.069701808898</c:v>
                </c:pt>
                <c:pt idx="2760">
                  <c:v>37510.794387500806</c:v>
                </c:pt>
                <c:pt idx="2761">
                  <c:v>37956.8873971625</c:v>
                </c:pt>
                <c:pt idx="2762">
                  <c:v>36298.116848239501</c:v>
                </c:pt>
                <c:pt idx="2763">
                  <c:v>35721.721275158299</c:v>
                </c:pt>
                <c:pt idx="2764">
                  <c:v>38323.0020981286</c:v>
                </c:pt>
                <c:pt idx="2765">
                  <c:v>37461.789395911204</c:v>
                </c:pt>
                <c:pt idx="2766">
                  <c:v>37894.735140751203</c:v>
                </c:pt>
                <c:pt idx="2767">
                  <c:v>37718.597723108396</c:v>
                </c:pt>
                <c:pt idx="2768">
                  <c:v>38010.853537378003</c:v>
                </c:pt>
                <c:pt idx="2769">
                  <c:v>37038.195753242704</c:v>
                </c:pt>
                <c:pt idx="2770">
                  <c:v>37172.619253272802</c:v>
                </c:pt>
                <c:pt idx="2771">
                  <c:v>33444.2815598694</c:v>
                </c:pt>
                <c:pt idx="2772">
                  <c:v>36760.945534402097</c:v>
                </c:pt>
                <c:pt idx="2773">
                  <c:v>37851.721718987596</c:v>
                </c:pt>
                <c:pt idx="2774">
                  <c:v>36443.551159964001</c:v>
                </c:pt>
                <c:pt idx="2775">
                  <c:v>38474.386112140899</c:v>
                </c:pt>
                <c:pt idx="2776">
                  <c:v>37290.556091285398</c:v>
                </c:pt>
                <c:pt idx="2777">
                  <c:v>36085.751887331804</c:v>
                </c:pt>
                <c:pt idx="2778">
                  <c:v>40453.781094216902</c:v>
                </c:pt>
                <c:pt idx="2779">
                  <c:v>35763.552964681803</c:v>
                </c:pt>
                <c:pt idx="2780">
                  <c:v>35379.358292240606</c:v>
                </c:pt>
                <c:pt idx="2781">
                  <c:v>37085.658875884401</c:v>
                </c:pt>
                <c:pt idx="2782">
                  <c:v>38037.973041774501</c:v>
                </c:pt>
                <c:pt idx="2783">
                  <c:v>38067.169653423902</c:v>
                </c:pt>
                <c:pt idx="2784">
                  <c:v>39490.296437523102</c:v>
                </c:pt>
                <c:pt idx="2785">
                  <c:v>36268.178768178303</c:v>
                </c:pt>
                <c:pt idx="2786">
                  <c:v>34710.181612181696</c:v>
                </c:pt>
                <c:pt idx="2787">
                  <c:v>36597.114983907901</c:v>
                </c:pt>
                <c:pt idx="2788">
                  <c:v>39602.409504301497</c:v>
                </c:pt>
                <c:pt idx="2789">
                  <c:v>39705.131730852794</c:v>
                </c:pt>
                <c:pt idx="2790">
                  <c:v>40055.455063829497</c:v>
                </c:pt>
                <c:pt idx="2791">
                  <c:v>39976.5366562415</c:v>
                </c:pt>
                <c:pt idx="2792">
                  <c:v>37432.827103325195</c:v>
                </c:pt>
                <c:pt idx="2793">
                  <c:v>37187.6153649224</c:v>
                </c:pt>
                <c:pt idx="2794">
                  <c:v>35883.626037081194</c:v>
                </c:pt>
                <c:pt idx="2795">
                  <c:v>37281.715314777102</c:v>
                </c:pt>
                <c:pt idx="2796">
                  <c:v>37020.970309563592</c:v>
                </c:pt>
                <c:pt idx="2797">
                  <c:v>37826.227534385398</c:v>
                </c:pt>
                <c:pt idx="2798">
                  <c:v>36180.925094682301</c:v>
                </c:pt>
                <c:pt idx="2799">
                  <c:v>35802.068896612298</c:v>
                </c:pt>
                <c:pt idx="2800">
                  <c:v>38479.651031939604</c:v>
                </c:pt>
                <c:pt idx="2801">
                  <c:v>37726.982196843906</c:v>
                </c:pt>
                <c:pt idx="2802">
                  <c:v>35629.843192319197</c:v>
                </c:pt>
                <c:pt idx="2803">
                  <c:v>36144.991529219405</c:v>
                </c:pt>
                <c:pt idx="2804">
                  <c:v>38724.467100942798</c:v>
                </c:pt>
                <c:pt idx="2805">
                  <c:v>38553.983794242602</c:v>
                </c:pt>
                <c:pt idx="2806">
                  <c:v>40264.2322707157</c:v>
                </c:pt>
                <c:pt idx="2807">
                  <c:v>34838.507042751698</c:v>
                </c:pt>
                <c:pt idx="2808">
                  <c:v>39102.147943937307</c:v>
                </c:pt>
                <c:pt idx="2809">
                  <c:v>40064.525587048505</c:v>
                </c:pt>
                <c:pt idx="2810">
                  <c:v>38555.773662795604</c:v>
                </c:pt>
                <c:pt idx="2811">
                  <c:v>35974.950423543502</c:v>
                </c:pt>
                <c:pt idx="2812">
                  <c:v>39635.028115352208</c:v>
                </c:pt>
                <c:pt idx="2813">
                  <c:v>36742.502401553895</c:v>
                </c:pt>
                <c:pt idx="2814">
                  <c:v>39970.1115240871</c:v>
                </c:pt>
                <c:pt idx="2815">
                  <c:v>35897.588853356305</c:v>
                </c:pt>
                <c:pt idx="2816">
                  <c:v>37126.783293765999</c:v>
                </c:pt>
                <c:pt idx="2817">
                  <c:v>34911.367399869901</c:v>
                </c:pt>
                <c:pt idx="2818">
                  <c:v>36374.583294037897</c:v>
                </c:pt>
                <c:pt idx="2819">
                  <c:v>35488.993713930206</c:v>
                </c:pt>
                <c:pt idx="2820">
                  <c:v>35967.170567027002</c:v>
                </c:pt>
                <c:pt idx="2821">
                  <c:v>36679.7763600545</c:v>
                </c:pt>
                <c:pt idx="2822">
                  <c:v>38663.145305056707</c:v>
                </c:pt>
                <c:pt idx="2823">
                  <c:v>34863.767468363105</c:v>
                </c:pt>
                <c:pt idx="2824">
                  <c:v>40885.358106299405</c:v>
                </c:pt>
                <c:pt idx="2825">
                  <c:v>38664.023938650898</c:v>
                </c:pt>
                <c:pt idx="2826">
                  <c:v>37287.231023732202</c:v>
                </c:pt>
                <c:pt idx="2827">
                  <c:v>38447.850244110901</c:v>
                </c:pt>
                <c:pt idx="2828">
                  <c:v>36868.429667836499</c:v>
                </c:pt>
                <c:pt idx="2829">
                  <c:v>35808.077753080201</c:v>
                </c:pt>
                <c:pt idx="2830">
                  <c:v>35700.998714993504</c:v>
                </c:pt>
                <c:pt idx="2831">
                  <c:v>36142.949229098704</c:v>
                </c:pt>
                <c:pt idx="2832">
                  <c:v>34476.266415565697</c:v>
                </c:pt>
                <c:pt idx="2833">
                  <c:v>37887.064221999695</c:v>
                </c:pt>
                <c:pt idx="2834">
                  <c:v>36141.881734161994</c:v>
                </c:pt>
                <c:pt idx="2835">
                  <c:v>37003.754183761303</c:v>
                </c:pt>
                <c:pt idx="2836">
                  <c:v>36056.780959584896</c:v>
                </c:pt>
                <c:pt idx="2837">
                  <c:v>37592.470740174496</c:v>
                </c:pt>
                <c:pt idx="2838">
                  <c:v>37669.791586544205</c:v>
                </c:pt>
                <c:pt idx="2839">
                  <c:v>37365.203446867003</c:v>
                </c:pt>
                <c:pt idx="2840">
                  <c:v>36319.461885160999</c:v>
                </c:pt>
                <c:pt idx="2841">
                  <c:v>38979.317881820796</c:v>
                </c:pt>
                <c:pt idx="2842">
                  <c:v>38035.256850537298</c:v>
                </c:pt>
                <c:pt idx="2843">
                  <c:v>36866.695694555499</c:v>
                </c:pt>
                <c:pt idx="2844">
                  <c:v>38556.142662069193</c:v>
                </c:pt>
                <c:pt idx="2845">
                  <c:v>35337.520633937398</c:v>
                </c:pt>
                <c:pt idx="2846">
                  <c:v>34369.980165729401</c:v>
                </c:pt>
                <c:pt idx="2847">
                  <c:v>38052.014279966701</c:v>
                </c:pt>
                <c:pt idx="2848">
                  <c:v>35797.228562135104</c:v>
                </c:pt>
                <c:pt idx="2849">
                  <c:v>35774.2682763993</c:v>
                </c:pt>
                <c:pt idx="2850">
                  <c:v>39027.890236180901</c:v>
                </c:pt>
                <c:pt idx="2851">
                  <c:v>36545.914315562099</c:v>
                </c:pt>
                <c:pt idx="2852">
                  <c:v>36294.887594202599</c:v>
                </c:pt>
                <c:pt idx="2853">
                  <c:v>37853.310398014204</c:v>
                </c:pt>
                <c:pt idx="2854">
                  <c:v>41925.150599832399</c:v>
                </c:pt>
                <c:pt idx="2855">
                  <c:v>37868.209828338404</c:v>
                </c:pt>
                <c:pt idx="2856">
                  <c:v>38616.168162942799</c:v>
                </c:pt>
                <c:pt idx="2857">
                  <c:v>34540.7401633755</c:v>
                </c:pt>
                <c:pt idx="2858">
                  <c:v>36066.519405728599</c:v>
                </c:pt>
                <c:pt idx="2859">
                  <c:v>37635.256042006098</c:v>
                </c:pt>
                <c:pt idx="2860">
                  <c:v>36628.155134083601</c:v>
                </c:pt>
                <c:pt idx="2861">
                  <c:v>35621.7214989598</c:v>
                </c:pt>
                <c:pt idx="2862">
                  <c:v>35490.252798548296</c:v>
                </c:pt>
                <c:pt idx="2863">
                  <c:v>36386.187057938005</c:v>
                </c:pt>
                <c:pt idx="2864">
                  <c:v>37507.4218850201</c:v>
                </c:pt>
                <c:pt idx="2865">
                  <c:v>37711.651855077303</c:v>
                </c:pt>
                <c:pt idx="2866">
                  <c:v>36455.400128904701</c:v>
                </c:pt>
                <c:pt idx="2867">
                  <c:v>39168.050641427602</c:v>
                </c:pt>
                <c:pt idx="2868">
                  <c:v>36039.215665683601</c:v>
                </c:pt>
                <c:pt idx="2869">
                  <c:v>37562.116939837098</c:v>
                </c:pt>
                <c:pt idx="2870">
                  <c:v>36614.953298942601</c:v>
                </c:pt>
                <c:pt idx="2871">
                  <c:v>37877.435124398304</c:v>
                </c:pt>
                <c:pt idx="2872">
                  <c:v>34877.615402833399</c:v>
                </c:pt>
                <c:pt idx="2873">
                  <c:v>37746.950776733807</c:v>
                </c:pt>
                <c:pt idx="2874">
                  <c:v>36676.499130641198</c:v>
                </c:pt>
                <c:pt idx="2875">
                  <c:v>38844.014338736699</c:v>
                </c:pt>
                <c:pt idx="2876">
                  <c:v>37716.0726967066</c:v>
                </c:pt>
                <c:pt idx="2877">
                  <c:v>37968.384454236999</c:v>
                </c:pt>
                <c:pt idx="2878">
                  <c:v>36661.213529829503</c:v>
                </c:pt>
                <c:pt idx="2879">
                  <c:v>36553.432998635697</c:v>
                </c:pt>
                <c:pt idx="2880">
                  <c:v>36696.788532039209</c:v>
                </c:pt>
                <c:pt idx="2881">
                  <c:v>37790.360671793504</c:v>
                </c:pt>
                <c:pt idx="2882">
                  <c:v>38214.184115013399</c:v>
                </c:pt>
                <c:pt idx="2883">
                  <c:v>35411.575129602403</c:v>
                </c:pt>
                <c:pt idx="2884">
                  <c:v>38135.185988338802</c:v>
                </c:pt>
                <c:pt idx="2885">
                  <c:v>38046.514559659503</c:v>
                </c:pt>
                <c:pt idx="2886">
                  <c:v>39512.2912588861</c:v>
                </c:pt>
                <c:pt idx="2887">
                  <c:v>40106.184629617899</c:v>
                </c:pt>
                <c:pt idx="2888">
                  <c:v>39273.718711298403</c:v>
                </c:pt>
                <c:pt idx="2889">
                  <c:v>36298.455219533498</c:v>
                </c:pt>
                <c:pt idx="2890">
                  <c:v>35410.272028629595</c:v>
                </c:pt>
                <c:pt idx="2891">
                  <c:v>37128.916674497101</c:v>
                </c:pt>
                <c:pt idx="2892">
                  <c:v>38440.717106469499</c:v>
                </c:pt>
                <c:pt idx="2893">
                  <c:v>37795.7350831609</c:v>
                </c:pt>
                <c:pt idx="2894">
                  <c:v>35769.373074993404</c:v>
                </c:pt>
                <c:pt idx="2895">
                  <c:v>39453.394221193601</c:v>
                </c:pt>
                <c:pt idx="2896">
                  <c:v>37148.115901839497</c:v>
                </c:pt>
                <c:pt idx="2897">
                  <c:v>36297.859057550602</c:v>
                </c:pt>
                <c:pt idx="2898">
                  <c:v>38451.381706046799</c:v>
                </c:pt>
                <c:pt idx="2899">
                  <c:v>38825.573931526204</c:v>
                </c:pt>
                <c:pt idx="2900">
                  <c:v>36092.417319167405</c:v>
                </c:pt>
                <c:pt idx="2901">
                  <c:v>37935.567891226106</c:v>
                </c:pt>
                <c:pt idx="2902">
                  <c:v>33554.767756708403</c:v>
                </c:pt>
                <c:pt idx="2903">
                  <c:v>36295.552752427204</c:v>
                </c:pt>
                <c:pt idx="2904">
                  <c:v>38100.325945561104</c:v>
                </c:pt>
                <c:pt idx="2905">
                  <c:v>37281.9098721138</c:v>
                </c:pt>
                <c:pt idx="2906">
                  <c:v>37366.488044284197</c:v>
                </c:pt>
                <c:pt idx="2907">
                  <c:v>34898.331017421704</c:v>
                </c:pt>
                <c:pt idx="2908">
                  <c:v>38714.192528508298</c:v>
                </c:pt>
                <c:pt idx="2909">
                  <c:v>36485.162963741503</c:v>
                </c:pt>
                <c:pt idx="2910">
                  <c:v>36349.2870396082</c:v>
                </c:pt>
                <c:pt idx="2911">
                  <c:v>36672.7809627959</c:v>
                </c:pt>
                <c:pt idx="2912">
                  <c:v>38754.551430827298</c:v>
                </c:pt>
                <c:pt idx="2913">
                  <c:v>37140.816184546595</c:v>
                </c:pt>
                <c:pt idx="2914">
                  <c:v>36352.060864865402</c:v>
                </c:pt>
                <c:pt idx="2915">
                  <c:v>42326.809346765702</c:v>
                </c:pt>
                <c:pt idx="2916">
                  <c:v>37791.416023926795</c:v>
                </c:pt>
                <c:pt idx="2917">
                  <c:v>36179.830275496803</c:v>
                </c:pt>
                <c:pt idx="2918">
                  <c:v>38983.1219070855</c:v>
                </c:pt>
                <c:pt idx="2919">
                  <c:v>36914.161659207006</c:v>
                </c:pt>
                <c:pt idx="2920">
                  <c:v>38703.925444763401</c:v>
                </c:pt>
                <c:pt idx="2921">
                  <c:v>36966.826312921497</c:v>
                </c:pt>
                <c:pt idx="2922">
                  <c:v>38116.174028080204</c:v>
                </c:pt>
                <c:pt idx="2923">
                  <c:v>36722.204831735799</c:v>
                </c:pt>
                <c:pt idx="2924">
                  <c:v>37217.222169645698</c:v>
                </c:pt>
                <c:pt idx="2925">
                  <c:v>39101.948867938299</c:v>
                </c:pt>
                <c:pt idx="2926">
                  <c:v>37054.600670879299</c:v>
                </c:pt>
                <c:pt idx="2927">
                  <c:v>39051.322886359099</c:v>
                </c:pt>
                <c:pt idx="2928">
                  <c:v>36812.145423231697</c:v>
                </c:pt>
                <c:pt idx="2929">
                  <c:v>35828.205574483902</c:v>
                </c:pt>
                <c:pt idx="2930">
                  <c:v>38098.5579837314</c:v>
                </c:pt>
                <c:pt idx="2931">
                  <c:v>35030.399443199392</c:v>
                </c:pt>
                <c:pt idx="2932">
                  <c:v>36267.529613232</c:v>
                </c:pt>
                <c:pt idx="2933">
                  <c:v>37697.451862578397</c:v>
                </c:pt>
                <c:pt idx="2934">
                  <c:v>36353.630819308397</c:v>
                </c:pt>
                <c:pt idx="2935">
                  <c:v>37098.423100620297</c:v>
                </c:pt>
                <c:pt idx="2936">
                  <c:v>35668.3944096337</c:v>
                </c:pt>
                <c:pt idx="2937">
                  <c:v>37009.501732630597</c:v>
                </c:pt>
                <c:pt idx="2938">
                  <c:v>36363.562798040599</c:v>
                </c:pt>
                <c:pt idx="2939">
                  <c:v>36723.288411135698</c:v>
                </c:pt>
                <c:pt idx="2940">
                  <c:v>35808.318175570297</c:v>
                </c:pt>
                <c:pt idx="2941">
                  <c:v>37670.177363029499</c:v>
                </c:pt>
                <c:pt idx="2942">
                  <c:v>34787.436880197703</c:v>
                </c:pt>
                <c:pt idx="2943">
                  <c:v>37234.034216571701</c:v>
                </c:pt>
                <c:pt idx="2944">
                  <c:v>37427.343831052502</c:v>
                </c:pt>
                <c:pt idx="2945">
                  <c:v>36631.653467030599</c:v>
                </c:pt>
                <c:pt idx="2946">
                  <c:v>37313.022179847801</c:v>
                </c:pt>
                <c:pt idx="2947">
                  <c:v>38046.214246325297</c:v>
                </c:pt>
                <c:pt idx="2948">
                  <c:v>36748.620840696</c:v>
                </c:pt>
                <c:pt idx="2949">
                  <c:v>34528.1553596054</c:v>
                </c:pt>
                <c:pt idx="2950">
                  <c:v>36411.792725185005</c:v>
                </c:pt>
                <c:pt idx="2951">
                  <c:v>37397.304448678202</c:v>
                </c:pt>
                <c:pt idx="2952">
                  <c:v>36132.110704032006</c:v>
                </c:pt>
                <c:pt idx="2953">
                  <c:v>36004.108570161698</c:v>
                </c:pt>
                <c:pt idx="2954">
                  <c:v>37181.391607695507</c:v>
                </c:pt>
                <c:pt idx="2955">
                  <c:v>36945.499461169704</c:v>
                </c:pt>
                <c:pt idx="2956">
                  <c:v>39519.6307384069</c:v>
                </c:pt>
                <c:pt idx="2957">
                  <c:v>35873.087193763204</c:v>
                </c:pt>
                <c:pt idx="2958">
                  <c:v>38563.332922638299</c:v>
                </c:pt>
                <c:pt idx="2959">
                  <c:v>37894.597377194099</c:v>
                </c:pt>
                <c:pt idx="2960">
                  <c:v>35180.304221117694</c:v>
                </c:pt>
                <c:pt idx="2961">
                  <c:v>35001.897531928596</c:v>
                </c:pt>
                <c:pt idx="2962">
                  <c:v>39205.122429298106</c:v>
                </c:pt>
                <c:pt idx="2963">
                  <c:v>38894.445100113502</c:v>
                </c:pt>
                <c:pt idx="2964">
                  <c:v>35822.431364357195</c:v>
                </c:pt>
                <c:pt idx="2965">
                  <c:v>35919.375550598299</c:v>
                </c:pt>
                <c:pt idx="2966">
                  <c:v>35465.794445513893</c:v>
                </c:pt>
                <c:pt idx="2967">
                  <c:v>37511.313946009701</c:v>
                </c:pt>
                <c:pt idx="2968">
                  <c:v>37018.863796669102</c:v>
                </c:pt>
                <c:pt idx="2969">
                  <c:v>37517.557629006398</c:v>
                </c:pt>
                <c:pt idx="2970">
                  <c:v>39340.929295364607</c:v>
                </c:pt>
                <c:pt idx="2971">
                  <c:v>35750.795087661398</c:v>
                </c:pt>
                <c:pt idx="2972">
                  <c:v>39095.439549002898</c:v>
                </c:pt>
                <c:pt idx="2973">
                  <c:v>33869.384285563705</c:v>
                </c:pt>
                <c:pt idx="2974">
                  <c:v>35292.531826482402</c:v>
                </c:pt>
                <c:pt idx="2975">
                  <c:v>37268.482277211006</c:v>
                </c:pt>
                <c:pt idx="2976">
                  <c:v>38374.858628810602</c:v>
                </c:pt>
                <c:pt idx="2977">
                  <c:v>38640.970987520705</c:v>
                </c:pt>
                <c:pt idx="2978">
                  <c:v>38919.539597918898</c:v>
                </c:pt>
                <c:pt idx="2979">
                  <c:v>36214.273632338198</c:v>
                </c:pt>
                <c:pt idx="2980">
                  <c:v>40414.312652518696</c:v>
                </c:pt>
                <c:pt idx="2981">
                  <c:v>38224.521079095197</c:v>
                </c:pt>
                <c:pt idx="2982">
                  <c:v>35391.623073959505</c:v>
                </c:pt>
                <c:pt idx="2983">
                  <c:v>36390.779469184199</c:v>
                </c:pt>
                <c:pt idx="2984">
                  <c:v>39654.689196351603</c:v>
                </c:pt>
                <c:pt idx="2985">
                  <c:v>37626.825615893104</c:v>
                </c:pt>
                <c:pt idx="2986">
                  <c:v>36134.613404761898</c:v>
                </c:pt>
                <c:pt idx="2987">
                  <c:v>38656.350767527802</c:v>
                </c:pt>
                <c:pt idx="2988">
                  <c:v>35543.593901951099</c:v>
                </c:pt>
                <c:pt idx="2989">
                  <c:v>39220.207530728898</c:v>
                </c:pt>
                <c:pt idx="2990">
                  <c:v>35881.800671042598</c:v>
                </c:pt>
                <c:pt idx="2991">
                  <c:v>37711.074045466899</c:v>
                </c:pt>
                <c:pt idx="2992">
                  <c:v>36539.026677106798</c:v>
                </c:pt>
                <c:pt idx="2993">
                  <c:v>35821.063879429705</c:v>
                </c:pt>
                <c:pt idx="2994">
                  <c:v>38509.588656449996</c:v>
                </c:pt>
                <c:pt idx="2995">
                  <c:v>37464.486686522199</c:v>
                </c:pt>
                <c:pt idx="2996">
                  <c:v>36565.124882342003</c:v>
                </c:pt>
                <c:pt idx="2997">
                  <c:v>35625.634502088098</c:v>
                </c:pt>
                <c:pt idx="2998">
                  <c:v>36929.235061907893</c:v>
                </c:pt>
                <c:pt idx="2999">
                  <c:v>36225.701242363808</c:v>
                </c:pt>
                <c:pt idx="3000">
                  <c:v>37162.213076758402</c:v>
                </c:pt>
                <c:pt idx="3001">
                  <c:v>38023.941083940794</c:v>
                </c:pt>
                <c:pt idx="3002">
                  <c:v>36272.707109642404</c:v>
                </c:pt>
                <c:pt idx="3003">
                  <c:v>39073.9046111075</c:v>
                </c:pt>
                <c:pt idx="3004">
                  <c:v>39899.311843871801</c:v>
                </c:pt>
                <c:pt idx="3005">
                  <c:v>35788.793705762204</c:v>
                </c:pt>
                <c:pt idx="3006">
                  <c:v>36258.654549992905</c:v>
                </c:pt>
                <c:pt idx="3007">
                  <c:v>39011.594150510398</c:v>
                </c:pt>
                <c:pt idx="3008">
                  <c:v>37780.177785151405</c:v>
                </c:pt>
                <c:pt idx="3009">
                  <c:v>36411.857235319505</c:v>
                </c:pt>
                <c:pt idx="3010">
                  <c:v>36204.808648104008</c:v>
                </c:pt>
                <c:pt idx="3011">
                  <c:v>38263.916057964205</c:v>
                </c:pt>
                <c:pt idx="3012">
                  <c:v>35808.732766701796</c:v>
                </c:pt>
                <c:pt idx="3013">
                  <c:v>43420.322088509492</c:v>
                </c:pt>
                <c:pt idx="3014">
                  <c:v>36610.550828867403</c:v>
                </c:pt>
                <c:pt idx="3015">
                  <c:v>35388.802830105997</c:v>
                </c:pt>
                <c:pt idx="3016">
                  <c:v>37190.782134535097</c:v>
                </c:pt>
                <c:pt idx="3017">
                  <c:v>36399.541543347004</c:v>
                </c:pt>
                <c:pt idx="3018">
                  <c:v>38405.947585315502</c:v>
                </c:pt>
                <c:pt idx="3019">
                  <c:v>36173.213007669197</c:v>
                </c:pt>
                <c:pt idx="3020">
                  <c:v>34808.314576305798</c:v>
                </c:pt>
                <c:pt idx="3021">
                  <c:v>35927.006687904803</c:v>
                </c:pt>
                <c:pt idx="3022">
                  <c:v>40888.679842965605</c:v>
                </c:pt>
                <c:pt idx="3023">
                  <c:v>38720.376950187296</c:v>
                </c:pt>
                <c:pt idx="3024">
                  <c:v>39637.295668496299</c:v>
                </c:pt>
                <c:pt idx="3025">
                  <c:v>36984.471213822704</c:v>
                </c:pt>
                <c:pt idx="3026">
                  <c:v>37422.427023528799</c:v>
                </c:pt>
                <c:pt idx="3027">
                  <c:v>38906.142889808601</c:v>
                </c:pt>
                <c:pt idx="3028">
                  <c:v>37145.777899921399</c:v>
                </c:pt>
                <c:pt idx="3029">
                  <c:v>38521.172030280097</c:v>
                </c:pt>
                <c:pt idx="3030">
                  <c:v>38688.001702672998</c:v>
                </c:pt>
                <c:pt idx="3031">
                  <c:v>34465.124573646506</c:v>
                </c:pt>
                <c:pt idx="3032">
                  <c:v>37565.006743394304</c:v>
                </c:pt>
                <c:pt idx="3033">
                  <c:v>36062.594832453906</c:v>
                </c:pt>
                <c:pt idx="3034">
                  <c:v>38709.899909444299</c:v>
                </c:pt>
                <c:pt idx="3035">
                  <c:v>39090.692714137898</c:v>
                </c:pt>
                <c:pt idx="3036">
                  <c:v>37476.514544122401</c:v>
                </c:pt>
                <c:pt idx="3037">
                  <c:v>37881.342968509998</c:v>
                </c:pt>
                <c:pt idx="3038">
                  <c:v>37563.402094926598</c:v>
                </c:pt>
                <c:pt idx="3039">
                  <c:v>37746.820998448602</c:v>
                </c:pt>
                <c:pt idx="3040">
                  <c:v>35455.625704020204</c:v>
                </c:pt>
                <c:pt idx="3041">
                  <c:v>35549.884901809499</c:v>
                </c:pt>
                <c:pt idx="3042">
                  <c:v>37637.178140340897</c:v>
                </c:pt>
                <c:pt idx="3043">
                  <c:v>39255.097196347793</c:v>
                </c:pt>
                <c:pt idx="3044">
                  <c:v>36157.407947148298</c:v>
                </c:pt>
                <c:pt idx="3045">
                  <c:v>38598.2822585346</c:v>
                </c:pt>
                <c:pt idx="3046">
                  <c:v>37544.901668084101</c:v>
                </c:pt>
                <c:pt idx="3047">
                  <c:v>36581.831566283603</c:v>
                </c:pt>
                <c:pt idx="3048">
                  <c:v>38861.084483420702</c:v>
                </c:pt>
                <c:pt idx="3049">
                  <c:v>37893.779992448195</c:v>
                </c:pt>
                <c:pt idx="3050">
                  <c:v>36046.844580532706</c:v>
                </c:pt>
                <c:pt idx="3051">
                  <c:v>37927.786206375997</c:v>
                </c:pt>
                <c:pt idx="3052">
                  <c:v>37474.895670509402</c:v>
                </c:pt>
                <c:pt idx="3053">
                  <c:v>36201.447900820902</c:v>
                </c:pt>
                <c:pt idx="3054">
                  <c:v>39780.258122596308</c:v>
                </c:pt>
                <c:pt idx="3055">
                  <c:v>34019.902287373501</c:v>
                </c:pt>
                <c:pt idx="3056">
                  <c:v>37017.632315214898</c:v>
                </c:pt>
                <c:pt idx="3057">
                  <c:v>37201.084542190896</c:v>
                </c:pt>
                <c:pt idx="3058">
                  <c:v>40053.575593349902</c:v>
                </c:pt>
                <c:pt idx="3059">
                  <c:v>38326.160054307104</c:v>
                </c:pt>
                <c:pt idx="3060">
                  <c:v>36442.218924196903</c:v>
                </c:pt>
                <c:pt idx="3061">
                  <c:v>34933.555698135198</c:v>
                </c:pt>
                <c:pt idx="3062">
                  <c:v>36457.405314336298</c:v>
                </c:pt>
                <c:pt idx="3063">
                  <c:v>34032.146037408907</c:v>
                </c:pt>
                <c:pt idx="3064">
                  <c:v>38819.634138392998</c:v>
                </c:pt>
                <c:pt idx="3065">
                  <c:v>37122.568197413799</c:v>
                </c:pt>
                <c:pt idx="3066">
                  <c:v>36501.919112239804</c:v>
                </c:pt>
                <c:pt idx="3067">
                  <c:v>35924.138278157305</c:v>
                </c:pt>
                <c:pt idx="3068">
                  <c:v>36915.082035671396</c:v>
                </c:pt>
                <c:pt idx="3069">
                  <c:v>36426.092413253005</c:v>
                </c:pt>
                <c:pt idx="3070">
                  <c:v>37116.077835954595</c:v>
                </c:pt>
                <c:pt idx="3071">
                  <c:v>36299.084330813595</c:v>
                </c:pt>
                <c:pt idx="3072">
                  <c:v>35485.243285279401</c:v>
                </c:pt>
                <c:pt idx="3073">
                  <c:v>37876.302924194606</c:v>
                </c:pt>
                <c:pt idx="3074">
                  <c:v>38406.894822926799</c:v>
                </c:pt>
                <c:pt idx="3075">
                  <c:v>35273.091728223502</c:v>
                </c:pt>
                <c:pt idx="3076">
                  <c:v>36692.636247621296</c:v>
                </c:pt>
                <c:pt idx="3077">
                  <c:v>36885.440142859195</c:v>
                </c:pt>
                <c:pt idx="3078">
                  <c:v>37326.357105354706</c:v>
                </c:pt>
                <c:pt idx="3079">
                  <c:v>37133.105784257597</c:v>
                </c:pt>
                <c:pt idx="3080">
                  <c:v>40910.878019195698</c:v>
                </c:pt>
                <c:pt idx="3081">
                  <c:v>38797.2253783997</c:v>
                </c:pt>
                <c:pt idx="3082">
                  <c:v>36762.4840715709</c:v>
                </c:pt>
                <c:pt idx="3083">
                  <c:v>40209.797767076394</c:v>
                </c:pt>
                <c:pt idx="3084">
                  <c:v>36661.042543559997</c:v>
                </c:pt>
                <c:pt idx="3085">
                  <c:v>36025.898717829696</c:v>
                </c:pt>
                <c:pt idx="3086">
                  <c:v>36148.545717226196</c:v>
                </c:pt>
                <c:pt idx="3087">
                  <c:v>37288.4806389695</c:v>
                </c:pt>
                <c:pt idx="3088">
                  <c:v>36501.620716602294</c:v>
                </c:pt>
                <c:pt idx="3089">
                  <c:v>37410.089651958595</c:v>
                </c:pt>
                <c:pt idx="3090">
                  <c:v>36578.602634452196</c:v>
                </c:pt>
                <c:pt idx="3091">
                  <c:v>38314.211294335102</c:v>
                </c:pt>
                <c:pt idx="3092">
                  <c:v>36459.147493055498</c:v>
                </c:pt>
                <c:pt idx="3093">
                  <c:v>37055.116903664602</c:v>
                </c:pt>
                <c:pt idx="3094">
                  <c:v>36861.173692176599</c:v>
                </c:pt>
                <c:pt idx="3095">
                  <c:v>39059.741076388396</c:v>
                </c:pt>
                <c:pt idx="3096">
                  <c:v>40183.261488807999</c:v>
                </c:pt>
                <c:pt idx="3097">
                  <c:v>38188.159234593702</c:v>
                </c:pt>
                <c:pt idx="3098">
                  <c:v>35371.966848816999</c:v>
                </c:pt>
                <c:pt idx="3099">
                  <c:v>35542.939660067503</c:v>
                </c:pt>
                <c:pt idx="3100">
                  <c:v>36464.073374744796</c:v>
                </c:pt>
                <c:pt idx="3101">
                  <c:v>37831.936416217199</c:v>
                </c:pt>
                <c:pt idx="3102">
                  <c:v>39159.369652907997</c:v>
                </c:pt>
                <c:pt idx="3103">
                  <c:v>34334.574555417399</c:v>
                </c:pt>
                <c:pt idx="3104">
                  <c:v>38183.530075315</c:v>
                </c:pt>
                <c:pt idx="3105">
                  <c:v>36544.905714752698</c:v>
                </c:pt>
                <c:pt idx="3106">
                  <c:v>37825.018616999805</c:v>
                </c:pt>
                <c:pt idx="3107">
                  <c:v>38639.3915651352</c:v>
                </c:pt>
                <c:pt idx="3108">
                  <c:v>35820.999682394497</c:v>
                </c:pt>
                <c:pt idx="3109">
                  <c:v>38762.499757108904</c:v>
                </c:pt>
                <c:pt idx="3110">
                  <c:v>37094.809797341804</c:v>
                </c:pt>
                <c:pt idx="3111">
                  <c:v>36194.5673869456</c:v>
                </c:pt>
                <c:pt idx="3112">
                  <c:v>37209.198779214101</c:v>
                </c:pt>
                <c:pt idx="3113">
                  <c:v>36588.648599094799</c:v>
                </c:pt>
                <c:pt idx="3114">
                  <c:v>37129.497694078396</c:v>
                </c:pt>
                <c:pt idx="3115">
                  <c:v>37729.949785937002</c:v>
                </c:pt>
                <c:pt idx="3116">
                  <c:v>37211.504442097299</c:v>
                </c:pt>
                <c:pt idx="3117">
                  <c:v>36993.724779899101</c:v>
                </c:pt>
                <c:pt idx="3118">
                  <c:v>35097.273537322806</c:v>
                </c:pt>
                <c:pt idx="3119">
                  <c:v>41327.868015825901</c:v>
                </c:pt>
                <c:pt idx="3120">
                  <c:v>38340.4789196087</c:v>
                </c:pt>
                <c:pt idx="3121">
                  <c:v>35859.879027319403</c:v>
                </c:pt>
                <c:pt idx="3122">
                  <c:v>35598.447433581197</c:v>
                </c:pt>
                <c:pt idx="3123">
                  <c:v>38478.635056739899</c:v>
                </c:pt>
                <c:pt idx="3124">
                  <c:v>37240.5203414879</c:v>
                </c:pt>
                <c:pt idx="3125">
                  <c:v>36127.505440965208</c:v>
                </c:pt>
                <c:pt idx="3126">
                  <c:v>38532.925047007702</c:v>
                </c:pt>
                <c:pt idx="3127">
                  <c:v>36806.990019278099</c:v>
                </c:pt>
                <c:pt idx="3128">
                  <c:v>37026.008569109996</c:v>
                </c:pt>
                <c:pt idx="3129">
                  <c:v>36647.189348413303</c:v>
                </c:pt>
                <c:pt idx="3130">
                  <c:v>34834.018036394395</c:v>
                </c:pt>
                <c:pt idx="3131">
                  <c:v>36131.357279911899</c:v>
                </c:pt>
                <c:pt idx="3132">
                  <c:v>35896.828913141508</c:v>
                </c:pt>
                <c:pt idx="3133">
                  <c:v>38185.700764486799</c:v>
                </c:pt>
                <c:pt idx="3134">
                  <c:v>36966.577568376699</c:v>
                </c:pt>
                <c:pt idx="3135">
                  <c:v>39888.932793546301</c:v>
                </c:pt>
                <c:pt idx="3136">
                  <c:v>39673.414981677401</c:v>
                </c:pt>
                <c:pt idx="3137">
                  <c:v>41665.339216105305</c:v>
                </c:pt>
                <c:pt idx="3138">
                  <c:v>38900.766502139391</c:v>
                </c:pt>
                <c:pt idx="3139">
                  <c:v>35269.801544385104</c:v>
                </c:pt>
                <c:pt idx="3140">
                  <c:v>36518.479962022699</c:v>
                </c:pt>
                <c:pt idx="3141">
                  <c:v>35911.246491488404</c:v>
                </c:pt>
                <c:pt idx="3142">
                  <c:v>36687.269074716198</c:v>
                </c:pt>
                <c:pt idx="3143">
                  <c:v>35832.754121797698</c:v>
                </c:pt>
                <c:pt idx="3144">
                  <c:v>37084.971376352099</c:v>
                </c:pt>
                <c:pt idx="3145">
                  <c:v>33103.459931460195</c:v>
                </c:pt>
                <c:pt idx="3146">
                  <c:v>37324.493872644103</c:v>
                </c:pt>
                <c:pt idx="3147">
                  <c:v>36297.452163610593</c:v>
                </c:pt>
                <c:pt idx="3148">
                  <c:v>36310.964442923796</c:v>
                </c:pt>
                <c:pt idx="3149">
                  <c:v>36092.185178617598</c:v>
                </c:pt>
                <c:pt idx="3150">
                  <c:v>36019.465074539003</c:v>
                </c:pt>
                <c:pt idx="3151">
                  <c:v>37495.187035077499</c:v>
                </c:pt>
                <c:pt idx="3152">
                  <c:v>37729.446558667601</c:v>
                </c:pt>
                <c:pt idx="3153">
                  <c:v>37672.183479545507</c:v>
                </c:pt>
                <c:pt idx="3154">
                  <c:v>36522.681647568701</c:v>
                </c:pt>
                <c:pt idx="3155">
                  <c:v>39823.965927822399</c:v>
                </c:pt>
                <c:pt idx="3156">
                  <c:v>38518.931049914499</c:v>
                </c:pt>
                <c:pt idx="3157">
                  <c:v>37838.871954298702</c:v>
                </c:pt>
                <c:pt idx="3158">
                  <c:v>36029.6519933245</c:v>
                </c:pt>
                <c:pt idx="3159">
                  <c:v>37068.9710693245</c:v>
                </c:pt>
                <c:pt idx="3160">
                  <c:v>38430.751270906199</c:v>
                </c:pt>
                <c:pt idx="3161">
                  <c:v>36617.858733206005</c:v>
                </c:pt>
                <c:pt idx="3162">
                  <c:v>38670.641226608299</c:v>
                </c:pt>
                <c:pt idx="3163">
                  <c:v>36049.9937550428</c:v>
                </c:pt>
                <c:pt idx="3164">
                  <c:v>37839.204254521494</c:v>
                </c:pt>
                <c:pt idx="3165">
                  <c:v>38626.677233880102</c:v>
                </c:pt>
                <c:pt idx="3166">
                  <c:v>35316.670183089504</c:v>
                </c:pt>
                <c:pt idx="3167">
                  <c:v>35523.262689602299</c:v>
                </c:pt>
                <c:pt idx="3168">
                  <c:v>38379.332280879695</c:v>
                </c:pt>
                <c:pt idx="3169">
                  <c:v>37434.865132942199</c:v>
                </c:pt>
                <c:pt idx="3170">
                  <c:v>41089.708468110199</c:v>
                </c:pt>
                <c:pt idx="3171">
                  <c:v>40416.703380332605</c:v>
                </c:pt>
                <c:pt idx="3172">
                  <c:v>37082.725419011098</c:v>
                </c:pt>
                <c:pt idx="3173">
                  <c:v>38661.942782072409</c:v>
                </c:pt>
                <c:pt idx="3174">
                  <c:v>36230.8068607569</c:v>
                </c:pt>
                <c:pt idx="3175">
                  <c:v>36913.285999539497</c:v>
                </c:pt>
                <c:pt idx="3176">
                  <c:v>40221.160655366104</c:v>
                </c:pt>
                <c:pt idx="3177">
                  <c:v>35263.498589162104</c:v>
                </c:pt>
                <c:pt idx="3178">
                  <c:v>36654.304867731102</c:v>
                </c:pt>
                <c:pt idx="3179">
                  <c:v>38430.313867128396</c:v>
                </c:pt>
                <c:pt idx="3180">
                  <c:v>37518.511995390698</c:v>
                </c:pt>
                <c:pt idx="3181">
                  <c:v>39633.1025223701</c:v>
                </c:pt>
                <c:pt idx="3182">
                  <c:v>36047.476132302596</c:v>
                </c:pt>
                <c:pt idx="3183">
                  <c:v>35639.973725699107</c:v>
                </c:pt>
                <c:pt idx="3184">
                  <c:v>36312.026739002504</c:v>
                </c:pt>
                <c:pt idx="3185">
                  <c:v>35971.2756589864</c:v>
                </c:pt>
                <c:pt idx="3186">
                  <c:v>39404.098930346197</c:v>
                </c:pt>
                <c:pt idx="3187">
                  <c:v>35714.598061463403</c:v>
                </c:pt>
                <c:pt idx="3188">
                  <c:v>34875.577753768499</c:v>
                </c:pt>
                <c:pt idx="3189">
                  <c:v>36726.663812398801</c:v>
                </c:pt>
                <c:pt idx="3190">
                  <c:v>34961.351488396394</c:v>
                </c:pt>
                <c:pt idx="3191">
                  <c:v>37348.826339875493</c:v>
                </c:pt>
                <c:pt idx="3192">
                  <c:v>35972.632128627505</c:v>
                </c:pt>
                <c:pt idx="3193">
                  <c:v>38914.060361158001</c:v>
                </c:pt>
                <c:pt idx="3194">
                  <c:v>36622.424344440107</c:v>
                </c:pt>
                <c:pt idx="3195">
                  <c:v>36952.192413806406</c:v>
                </c:pt>
                <c:pt idx="3196">
                  <c:v>37513.033799118697</c:v>
                </c:pt>
                <c:pt idx="3197">
                  <c:v>35581.134992354404</c:v>
                </c:pt>
                <c:pt idx="3198">
                  <c:v>37256.006755984199</c:v>
                </c:pt>
                <c:pt idx="3199">
                  <c:v>35530.535141578293</c:v>
                </c:pt>
                <c:pt idx="3200">
                  <c:v>36688.767017901999</c:v>
                </c:pt>
                <c:pt idx="3201">
                  <c:v>38544.801778150097</c:v>
                </c:pt>
                <c:pt idx="3202">
                  <c:v>36284.100893945302</c:v>
                </c:pt>
                <c:pt idx="3203">
                  <c:v>34698.3025614863</c:v>
                </c:pt>
                <c:pt idx="3204">
                  <c:v>38392.321821459103</c:v>
                </c:pt>
                <c:pt idx="3205">
                  <c:v>40300.035602178104</c:v>
                </c:pt>
                <c:pt idx="3206">
                  <c:v>35875.688262527801</c:v>
                </c:pt>
                <c:pt idx="3207">
                  <c:v>36783.648492562992</c:v>
                </c:pt>
                <c:pt idx="3208">
                  <c:v>36099.5044719207</c:v>
                </c:pt>
                <c:pt idx="3209">
                  <c:v>37101.995515605202</c:v>
                </c:pt>
                <c:pt idx="3210">
                  <c:v>36257.344165388997</c:v>
                </c:pt>
                <c:pt idx="3211">
                  <c:v>36542.0092426747</c:v>
                </c:pt>
                <c:pt idx="3212">
                  <c:v>39790.878356191199</c:v>
                </c:pt>
                <c:pt idx="3213">
                  <c:v>38380.133729826201</c:v>
                </c:pt>
                <c:pt idx="3214">
                  <c:v>36997.010037589294</c:v>
                </c:pt>
                <c:pt idx="3215">
                  <c:v>36310.358891166296</c:v>
                </c:pt>
                <c:pt idx="3216">
                  <c:v>36038.062492883801</c:v>
                </c:pt>
                <c:pt idx="3217">
                  <c:v>35435.202747265299</c:v>
                </c:pt>
                <c:pt idx="3218">
                  <c:v>38158.119036644493</c:v>
                </c:pt>
                <c:pt idx="3219">
                  <c:v>35851.281237944502</c:v>
                </c:pt>
                <c:pt idx="3220">
                  <c:v>42248.032641285805</c:v>
                </c:pt>
                <c:pt idx="3221">
                  <c:v>39099.222526258396</c:v>
                </c:pt>
                <c:pt idx="3222">
                  <c:v>35647.001361492999</c:v>
                </c:pt>
                <c:pt idx="3223">
                  <c:v>36690.555168618201</c:v>
                </c:pt>
                <c:pt idx="3224">
                  <c:v>39679.951448948603</c:v>
                </c:pt>
                <c:pt idx="3225">
                  <c:v>35664.741444031199</c:v>
                </c:pt>
                <c:pt idx="3226">
                  <c:v>36855.236788731592</c:v>
                </c:pt>
                <c:pt idx="3227">
                  <c:v>38354.184622225803</c:v>
                </c:pt>
                <c:pt idx="3228">
                  <c:v>37450.4511768866</c:v>
                </c:pt>
                <c:pt idx="3229">
                  <c:v>39729.458419732793</c:v>
                </c:pt>
                <c:pt idx="3230">
                  <c:v>37402.881822361698</c:v>
                </c:pt>
                <c:pt idx="3231">
                  <c:v>36845.752338298698</c:v>
                </c:pt>
                <c:pt idx="3232">
                  <c:v>40097.506498751798</c:v>
                </c:pt>
                <c:pt idx="3233">
                  <c:v>37986.235232129504</c:v>
                </c:pt>
                <c:pt idx="3234">
                  <c:v>36159.311569068304</c:v>
                </c:pt>
                <c:pt idx="3235">
                  <c:v>35183.454695137203</c:v>
                </c:pt>
                <c:pt idx="3236">
                  <c:v>38461.726260908195</c:v>
                </c:pt>
                <c:pt idx="3237">
                  <c:v>37506.448572475798</c:v>
                </c:pt>
                <c:pt idx="3238">
                  <c:v>36607.831308517496</c:v>
                </c:pt>
                <c:pt idx="3239">
                  <c:v>38546.583630758701</c:v>
                </c:pt>
                <c:pt idx="3240">
                  <c:v>36988.955795048401</c:v>
                </c:pt>
                <c:pt idx="3241">
                  <c:v>39135.576793358501</c:v>
                </c:pt>
                <c:pt idx="3242">
                  <c:v>40633.295981852396</c:v>
                </c:pt>
                <c:pt idx="3243">
                  <c:v>37791.461254249902</c:v>
                </c:pt>
                <c:pt idx="3244">
                  <c:v>39047.851608371493</c:v>
                </c:pt>
                <c:pt idx="3245">
                  <c:v>36950.137809223495</c:v>
                </c:pt>
                <c:pt idx="3246">
                  <c:v>37596.074517073997</c:v>
                </c:pt>
                <c:pt idx="3247">
                  <c:v>35352.792516343499</c:v>
                </c:pt>
                <c:pt idx="3248">
                  <c:v>35389.2194059955</c:v>
                </c:pt>
                <c:pt idx="3249">
                  <c:v>35322.943625273299</c:v>
                </c:pt>
                <c:pt idx="3250">
                  <c:v>38979.481158770301</c:v>
                </c:pt>
                <c:pt idx="3251">
                  <c:v>44898.9838910002</c:v>
                </c:pt>
                <c:pt idx="3252">
                  <c:v>37068.839146661005</c:v>
                </c:pt>
                <c:pt idx="3253">
                  <c:v>37807.607603332595</c:v>
                </c:pt>
                <c:pt idx="3254">
                  <c:v>36840.662923560303</c:v>
                </c:pt>
                <c:pt idx="3255">
                  <c:v>37149.656390365097</c:v>
                </c:pt>
                <c:pt idx="3256">
                  <c:v>39450.141395634302</c:v>
                </c:pt>
                <c:pt idx="3257">
                  <c:v>35528.136431910403</c:v>
                </c:pt>
                <c:pt idx="3258">
                  <c:v>38436.890748377802</c:v>
                </c:pt>
                <c:pt idx="3259">
                  <c:v>39335.349479682598</c:v>
                </c:pt>
                <c:pt idx="3260">
                  <c:v>40134.487415740201</c:v>
                </c:pt>
                <c:pt idx="3261">
                  <c:v>34676.513353291703</c:v>
                </c:pt>
                <c:pt idx="3262">
                  <c:v>35862.8402665584</c:v>
                </c:pt>
                <c:pt idx="3263">
                  <c:v>39556.748341300197</c:v>
                </c:pt>
                <c:pt idx="3264">
                  <c:v>35500.636681067801</c:v>
                </c:pt>
                <c:pt idx="3265">
                  <c:v>37065.163912527496</c:v>
                </c:pt>
                <c:pt idx="3266">
                  <c:v>36093.628334995403</c:v>
                </c:pt>
                <c:pt idx="3267">
                  <c:v>36231.896570033103</c:v>
                </c:pt>
                <c:pt idx="3268">
                  <c:v>38166.247059630899</c:v>
                </c:pt>
                <c:pt idx="3269">
                  <c:v>38883.327691424696</c:v>
                </c:pt>
                <c:pt idx="3270">
                  <c:v>35362.000905545203</c:v>
                </c:pt>
                <c:pt idx="3271">
                  <c:v>35876.737832353203</c:v>
                </c:pt>
                <c:pt idx="3272">
                  <c:v>37980.756790824496</c:v>
                </c:pt>
                <c:pt idx="3273">
                  <c:v>40073.028659899297</c:v>
                </c:pt>
                <c:pt idx="3274">
                  <c:v>38419.561428326502</c:v>
                </c:pt>
                <c:pt idx="3275">
                  <c:v>37497.974494615395</c:v>
                </c:pt>
                <c:pt idx="3276">
                  <c:v>36130.7457100459</c:v>
                </c:pt>
                <c:pt idx="3277">
                  <c:v>36288.785955573498</c:v>
                </c:pt>
                <c:pt idx="3278">
                  <c:v>37310.119453522202</c:v>
                </c:pt>
                <c:pt idx="3279">
                  <c:v>37392.516806266794</c:v>
                </c:pt>
                <c:pt idx="3280">
                  <c:v>35979.362086600406</c:v>
                </c:pt>
                <c:pt idx="3281">
                  <c:v>36825.534421400196</c:v>
                </c:pt>
                <c:pt idx="3282">
                  <c:v>35807.156587818798</c:v>
                </c:pt>
                <c:pt idx="3283">
                  <c:v>37903.636254241501</c:v>
                </c:pt>
                <c:pt idx="3284">
                  <c:v>37609.0930611027</c:v>
                </c:pt>
                <c:pt idx="3285">
                  <c:v>37628.802666176496</c:v>
                </c:pt>
                <c:pt idx="3286">
                  <c:v>37998.444917180706</c:v>
                </c:pt>
                <c:pt idx="3287">
                  <c:v>39342.7285571428</c:v>
                </c:pt>
                <c:pt idx="3288">
                  <c:v>36789.0541330411</c:v>
                </c:pt>
                <c:pt idx="3289">
                  <c:v>37013.007044026395</c:v>
                </c:pt>
                <c:pt idx="3290">
                  <c:v>37742.6580690767</c:v>
                </c:pt>
                <c:pt idx="3291">
                  <c:v>38374.919852450708</c:v>
                </c:pt>
                <c:pt idx="3292">
                  <c:v>37152.024887407999</c:v>
                </c:pt>
                <c:pt idx="3293">
                  <c:v>35346.367133913001</c:v>
                </c:pt>
                <c:pt idx="3294">
                  <c:v>40559.243231234999</c:v>
                </c:pt>
                <c:pt idx="3295">
                  <c:v>37394.6081718856</c:v>
                </c:pt>
                <c:pt idx="3296">
                  <c:v>36451.714559423301</c:v>
                </c:pt>
                <c:pt idx="3297">
                  <c:v>38203.230937016502</c:v>
                </c:pt>
                <c:pt idx="3298">
                  <c:v>37319.868909980702</c:v>
                </c:pt>
                <c:pt idx="3299">
                  <c:v>36008.991847048703</c:v>
                </c:pt>
                <c:pt idx="3300">
                  <c:v>36328.8396545203</c:v>
                </c:pt>
                <c:pt idx="3301">
                  <c:v>37464.614784304606</c:v>
                </c:pt>
                <c:pt idx="3302">
                  <c:v>34401.554277623101</c:v>
                </c:pt>
                <c:pt idx="3303">
                  <c:v>36118.567626010503</c:v>
                </c:pt>
                <c:pt idx="3304">
                  <c:v>38073.108365911299</c:v>
                </c:pt>
                <c:pt idx="3305">
                  <c:v>37218.660795305004</c:v>
                </c:pt>
                <c:pt idx="3306">
                  <c:v>36983.234198174105</c:v>
                </c:pt>
                <c:pt idx="3307">
                  <c:v>35649.140248916607</c:v>
                </c:pt>
                <c:pt idx="3308">
                  <c:v>36067.453175374903</c:v>
                </c:pt>
                <c:pt idx="3309">
                  <c:v>36453.6637321616</c:v>
                </c:pt>
                <c:pt idx="3310">
                  <c:v>36551.9849439026</c:v>
                </c:pt>
                <c:pt idx="3311">
                  <c:v>38181.261999085604</c:v>
                </c:pt>
                <c:pt idx="3312">
                  <c:v>36812.045304070198</c:v>
                </c:pt>
                <c:pt idx="3313">
                  <c:v>36644.951042860295</c:v>
                </c:pt>
                <c:pt idx="3314">
                  <c:v>37508.243797213603</c:v>
                </c:pt>
                <c:pt idx="3315">
                  <c:v>37933.766629912701</c:v>
                </c:pt>
                <c:pt idx="3316">
                  <c:v>37633.912460340696</c:v>
                </c:pt>
                <c:pt idx="3317">
                  <c:v>40690.009449525198</c:v>
                </c:pt>
                <c:pt idx="3318">
                  <c:v>36425.457490251996</c:v>
                </c:pt>
                <c:pt idx="3319">
                  <c:v>35728.418287360699</c:v>
                </c:pt>
                <c:pt idx="3320">
                  <c:v>39203.388316504199</c:v>
                </c:pt>
                <c:pt idx="3321">
                  <c:v>40032.354009162198</c:v>
                </c:pt>
                <c:pt idx="3322">
                  <c:v>35105.531606172604</c:v>
                </c:pt>
                <c:pt idx="3323">
                  <c:v>38173.963680213601</c:v>
                </c:pt>
                <c:pt idx="3324">
                  <c:v>35668.667246484598</c:v>
                </c:pt>
                <c:pt idx="3325">
                  <c:v>38402.957022987801</c:v>
                </c:pt>
                <c:pt idx="3326">
                  <c:v>36624.223886160195</c:v>
                </c:pt>
                <c:pt idx="3327">
                  <c:v>39162.6636968889</c:v>
                </c:pt>
                <c:pt idx="3328">
                  <c:v>39605.216473006301</c:v>
                </c:pt>
                <c:pt idx="3329">
                  <c:v>38269.722944066496</c:v>
                </c:pt>
                <c:pt idx="3330">
                  <c:v>34101.206628667802</c:v>
                </c:pt>
                <c:pt idx="3331">
                  <c:v>35500.777667754403</c:v>
                </c:pt>
                <c:pt idx="3332">
                  <c:v>36710.941536406797</c:v>
                </c:pt>
                <c:pt idx="3333">
                  <c:v>38916.945084552899</c:v>
                </c:pt>
                <c:pt idx="3334">
                  <c:v>35806.618942449095</c:v>
                </c:pt>
                <c:pt idx="3335">
                  <c:v>37633.620058670698</c:v>
                </c:pt>
                <c:pt idx="3336">
                  <c:v>37128.614266026503</c:v>
                </c:pt>
                <c:pt idx="3337">
                  <c:v>37817.624521487298</c:v>
                </c:pt>
                <c:pt idx="3338">
                  <c:v>38334.378531579103</c:v>
                </c:pt>
                <c:pt idx="3339">
                  <c:v>37712.062922885802</c:v>
                </c:pt>
                <c:pt idx="3340">
                  <c:v>35017.248094438604</c:v>
                </c:pt>
                <c:pt idx="3341">
                  <c:v>35493.716894810801</c:v>
                </c:pt>
                <c:pt idx="3342">
                  <c:v>36893.485183696001</c:v>
                </c:pt>
                <c:pt idx="3343">
                  <c:v>38167.857033396001</c:v>
                </c:pt>
                <c:pt idx="3344">
                  <c:v>37240.332997983802</c:v>
                </c:pt>
                <c:pt idx="3345">
                  <c:v>36171.684338732601</c:v>
                </c:pt>
                <c:pt idx="3346">
                  <c:v>36663.878767854199</c:v>
                </c:pt>
                <c:pt idx="3347">
                  <c:v>38173.000297416205</c:v>
                </c:pt>
                <c:pt idx="3348">
                  <c:v>36726.311248208993</c:v>
                </c:pt>
                <c:pt idx="3349">
                  <c:v>37421.966465776299</c:v>
                </c:pt>
                <c:pt idx="3350">
                  <c:v>39424.521421205602</c:v>
                </c:pt>
                <c:pt idx="3351">
                  <c:v>34901.607334987399</c:v>
                </c:pt>
                <c:pt idx="3352">
                  <c:v>37056.401970024992</c:v>
                </c:pt>
                <c:pt idx="3353">
                  <c:v>36912.224687562906</c:v>
                </c:pt>
                <c:pt idx="3354">
                  <c:v>36521.705112691096</c:v>
                </c:pt>
                <c:pt idx="3355">
                  <c:v>36720.130984989795</c:v>
                </c:pt>
                <c:pt idx="3356">
                  <c:v>38070.523363652697</c:v>
                </c:pt>
                <c:pt idx="3357">
                  <c:v>37059.370307296304</c:v>
                </c:pt>
                <c:pt idx="3358">
                  <c:v>40540.591607419701</c:v>
                </c:pt>
                <c:pt idx="3359">
                  <c:v>38061.877992516202</c:v>
                </c:pt>
                <c:pt idx="3360">
                  <c:v>37280.736965212702</c:v>
                </c:pt>
                <c:pt idx="3361">
                  <c:v>36693.175391178505</c:v>
                </c:pt>
                <c:pt idx="3362">
                  <c:v>37218.725508108604</c:v>
                </c:pt>
                <c:pt idx="3363">
                  <c:v>38136.311190406399</c:v>
                </c:pt>
                <c:pt idx="3364">
                  <c:v>35771.440778401098</c:v>
                </c:pt>
                <c:pt idx="3365">
                  <c:v>37105.714271623801</c:v>
                </c:pt>
                <c:pt idx="3366">
                  <c:v>37157.093961641993</c:v>
                </c:pt>
                <c:pt idx="3367">
                  <c:v>35906.448740045496</c:v>
                </c:pt>
                <c:pt idx="3368">
                  <c:v>35456.094875331502</c:v>
                </c:pt>
                <c:pt idx="3369">
                  <c:v>36138.103169452399</c:v>
                </c:pt>
                <c:pt idx="3370">
                  <c:v>38340.264302163894</c:v>
                </c:pt>
                <c:pt idx="3371">
                  <c:v>35810.354110858301</c:v>
                </c:pt>
                <c:pt idx="3372">
                  <c:v>37766.291188202405</c:v>
                </c:pt>
                <c:pt idx="3373">
                  <c:v>37021.398797455702</c:v>
                </c:pt>
                <c:pt idx="3374">
                  <c:v>37289.328679420702</c:v>
                </c:pt>
                <c:pt idx="3375">
                  <c:v>35069.656449570401</c:v>
                </c:pt>
                <c:pt idx="3376">
                  <c:v>36471.034615690107</c:v>
                </c:pt>
                <c:pt idx="3377">
                  <c:v>37187.573137630199</c:v>
                </c:pt>
                <c:pt idx="3378">
                  <c:v>34952.213502030601</c:v>
                </c:pt>
                <c:pt idx="3379">
                  <c:v>38965.218384250104</c:v>
                </c:pt>
                <c:pt idx="3380">
                  <c:v>36755.104665662999</c:v>
                </c:pt>
                <c:pt idx="3381">
                  <c:v>37442.295739639601</c:v>
                </c:pt>
                <c:pt idx="3382">
                  <c:v>35314.6947532185</c:v>
                </c:pt>
                <c:pt idx="3383">
                  <c:v>35099.204620733508</c:v>
                </c:pt>
                <c:pt idx="3384">
                  <c:v>36162.931509005997</c:v>
                </c:pt>
                <c:pt idx="3385">
                  <c:v>37759.544013700499</c:v>
                </c:pt>
                <c:pt idx="3386">
                  <c:v>37955.476398956504</c:v>
                </c:pt>
                <c:pt idx="3387">
                  <c:v>36036.336902574898</c:v>
                </c:pt>
                <c:pt idx="3388">
                  <c:v>36827.358711319801</c:v>
                </c:pt>
                <c:pt idx="3389">
                  <c:v>35974.010364509799</c:v>
                </c:pt>
                <c:pt idx="3390">
                  <c:v>36670.519907598398</c:v>
                </c:pt>
                <c:pt idx="3391">
                  <c:v>38524.185732182304</c:v>
                </c:pt>
                <c:pt idx="3392">
                  <c:v>35410.007876355099</c:v>
                </c:pt>
                <c:pt idx="3393">
                  <c:v>37366.584422261301</c:v>
                </c:pt>
                <c:pt idx="3394">
                  <c:v>37376.619733110594</c:v>
                </c:pt>
                <c:pt idx="3395">
                  <c:v>36048.527556349305</c:v>
                </c:pt>
                <c:pt idx="3396">
                  <c:v>35855.511558150902</c:v>
                </c:pt>
                <c:pt idx="3397">
                  <c:v>36233.965110913603</c:v>
                </c:pt>
                <c:pt idx="3398">
                  <c:v>36956.613439462104</c:v>
                </c:pt>
                <c:pt idx="3399">
                  <c:v>37893.3857871691</c:v>
                </c:pt>
                <c:pt idx="3400">
                  <c:v>37416.672230661294</c:v>
                </c:pt>
                <c:pt idx="3401">
                  <c:v>35455.933965202406</c:v>
                </c:pt>
                <c:pt idx="3402">
                  <c:v>34830.309832598497</c:v>
                </c:pt>
                <c:pt idx="3403">
                  <c:v>37722.953572095401</c:v>
                </c:pt>
                <c:pt idx="3404">
                  <c:v>36529.395613575201</c:v>
                </c:pt>
                <c:pt idx="3405">
                  <c:v>36695.610764818295</c:v>
                </c:pt>
                <c:pt idx="3406">
                  <c:v>37235.937401840303</c:v>
                </c:pt>
                <c:pt idx="3407">
                  <c:v>35306.724278595102</c:v>
                </c:pt>
                <c:pt idx="3408">
                  <c:v>39604.199564698793</c:v>
                </c:pt>
                <c:pt idx="3409">
                  <c:v>36500.302948567303</c:v>
                </c:pt>
                <c:pt idx="3410">
                  <c:v>37316.0237226674</c:v>
                </c:pt>
                <c:pt idx="3411">
                  <c:v>37001.191232009296</c:v>
                </c:pt>
                <c:pt idx="3412">
                  <c:v>39763.440799497199</c:v>
                </c:pt>
                <c:pt idx="3413">
                  <c:v>35475.303522489601</c:v>
                </c:pt>
                <c:pt idx="3414">
                  <c:v>42732.943438892791</c:v>
                </c:pt>
                <c:pt idx="3415">
                  <c:v>37674.247508000997</c:v>
                </c:pt>
                <c:pt idx="3416">
                  <c:v>36397.081446209697</c:v>
                </c:pt>
                <c:pt idx="3417">
                  <c:v>38772.129633766395</c:v>
                </c:pt>
                <c:pt idx="3418">
                  <c:v>37676.7585553588</c:v>
                </c:pt>
                <c:pt idx="3419">
                  <c:v>39638.318222299298</c:v>
                </c:pt>
                <c:pt idx="3420">
                  <c:v>37277.177196020202</c:v>
                </c:pt>
                <c:pt idx="3421">
                  <c:v>41310.364139175399</c:v>
                </c:pt>
                <c:pt idx="3422">
                  <c:v>37824.500961786798</c:v>
                </c:pt>
                <c:pt idx="3423">
                  <c:v>38779.193962998994</c:v>
                </c:pt>
                <c:pt idx="3424">
                  <c:v>39388.884278899495</c:v>
                </c:pt>
                <c:pt idx="3425">
                  <c:v>37837.122800173398</c:v>
                </c:pt>
                <c:pt idx="3426">
                  <c:v>36363.552103122202</c:v>
                </c:pt>
                <c:pt idx="3427">
                  <c:v>37038.996209405901</c:v>
                </c:pt>
                <c:pt idx="3428">
                  <c:v>38107.269730766704</c:v>
                </c:pt>
                <c:pt idx="3429">
                  <c:v>38659.566822050299</c:v>
                </c:pt>
                <c:pt idx="3430">
                  <c:v>37001.809277405802</c:v>
                </c:pt>
                <c:pt idx="3431">
                  <c:v>38420.144343999098</c:v>
                </c:pt>
                <c:pt idx="3432">
                  <c:v>41352.542647675</c:v>
                </c:pt>
                <c:pt idx="3433">
                  <c:v>35938.126018942101</c:v>
                </c:pt>
                <c:pt idx="3434">
                  <c:v>35775.753765442001</c:v>
                </c:pt>
                <c:pt idx="3435">
                  <c:v>35805.449087050001</c:v>
                </c:pt>
                <c:pt idx="3436">
                  <c:v>38374.623422008401</c:v>
                </c:pt>
                <c:pt idx="3437">
                  <c:v>40115.159118235199</c:v>
                </c:pt>
                <c:pt idx="3438">
                  <c:v>36462.320990168999</c:v>
                </c:pt>
                <c:pt idx="3439">
                  <c:v>37862.071064999502</c:v>
                </c:pt>
                <c:pt idx="3440">
                  <c:v>40332.9947091902</c:v>
                </c:pt>
                <c:pt idx="3441">
                  <c:v>37186.2198576972</c:v>
                </c:pt>
                <c:pt idx="3442">
                  <c:v>36980.391915860797</c:v>
                </c:pt>
                <c:pt idx="3443">
                  <c:v>37081.651262470703</c:v>
                </c:pt>
                <c:pt idx="3444">
                  <c:v>36574.253983933602</c:v>
                </c:pt>
                <c:pt idx="3445">
                  <c:v>38193.803009084004</c:v>
                </c:pt>
                <c:pt idx="3446">
                  <c:v>36562.673692915501</c:v>
                </c:pt>
                <c:pt idx="3447">
                  <c:v>37139.970653889104</c:v>
                </c:pt>
                <c:pt idx="3448">
                  <c:v>40079.628762806198</c:v>
                </c:pt>
                <c:pt idx="3449">
                  <c:v>38412.180515883396</c:v>
                </c:pt>
                <c:pt idx="3450">
                  <c:v>37886.073998637403</c:v>
                </c:pt>
                <c:pt idx="3451">
                  <c:v>38419.358628923997</c:v>
                </c:pt>
                <c:pt idx="3452">
                  <c:v>39886.162886422797</c:v>
                </c:pt>
                <c:pt idx="3453">
                  <c:v>38818.509100731899</c:v>
                </c:pt>
                <c:pt idx="3454">
                  <c:v>36916.266650732505</c:v>
                </c:pt>
                <c:pt idx="3455">
                  <c:v>36341.578280828893</c:v>
                </c:pt>
                <c:pt idx="3456">
                  <c:v>37774.119962050696</c:v>
                </c:pt>
                <c:pt idx="3457">
                  <c:v>38276.940553948298</c:v>
                </c:pt>
                <c:pt idx="3458">
                  <c:v>35969.888913935501</c:v>
                </c:pt>
                <c:pt idx="3459">
                  <c:v>38284.209087251598</c:v>
                </c:pt>
                <c:pt idx="3460">
                  <c:v>39248.599979595005</c:v>
                </c:pt>
                <c:pt idx="3461">
                  <c:v>36931.407869092698</c:v>
                </c:pt>
                <c:pt idx="3462">
                  <c:v>35206.756610264507</c:v>
                </c:pt>
                <c:pt idx="3463">
                  <c:v>37247.307432206202</c:v>
                </c:pt>
                <c:pt idx="3464">
                  <c:v>35618.351966597504</c:v>
                </c:pt>
                <c:pt idx="3465">
                  <c:v>36659.493254476096</c:v>
                </c:pt>
                <c:pt idx="3466">
                  <c:v>37769.586287899394</c:v>
                </c:pt>
                <c:pt idx="3467">
                  <c:v>35349.1863835736</c:v>
                </c:pt>
                <c:pt idx="3468">
                  <c:v>38996.811950175099</c:v>
                </c:pt>
                <c:pt idx="3469">
                  <c:v>38202.101014024302</c:v>
                </c:pt>
                <c:pt idx="3470">
                  <c:v>38373.081627722997</c:v>
                </c:pt>
                <c:pt idx="3471">
                  <c:v>37105.104738329996</c:v>
                </c:pt>
                <c:pt idx="3472">
                  <c:v>36343.061789622203</c:v>
                </c:pt>
                <c:pt idx="3473">
                  <c:v>39260.15553828</c:v>
                </c:pt>
                <c:pt idx="3474">
                  <c:v>36297.459959284606</c:v>
                </c:pt>
                <c:pt idx="3475">
                  <c:v>38348.196690484801</c:v>
                </c:pt>
                <c:pt idx="3476">
                  <c:v>35372.371714840905</c:v>
                </c:pt>
                <c:pt idx="3477">
                  <c:v>38678.651171147802</c:v>
                </c:pt>
                <c:pt idx="3478">
                  <c:v>36420.908015176508</c:v>
                </c:pt>
                <c:pt idx="3479">
                  <c:v>39444.365960045798</c:v>
                </c:pt>
                <c:pt idx="3480">
                  <c:v>37092.044883210903</c:v>
                </c:pt>
                <c:pt idx="3481">
                  <c:v>36488.7379797217</c:v>
                </c:pt>
                <c:pt idx="3482">
                  <c:v>40623.200793068798</c:v>
                </c:pt>
                <c:pt idx="3483">
                  <c:v>36737.108531564598</c:v>
                </c:pt>
                <c:pt idx="3484">
                  <c:v>36412.175067734599</c:v>
                </c:pt>
                <c:pt idx="3485">
                  <c:v>37061.758180448596</c:v>
                </c:pt>
                <c:pt idx="3486">
                  <c:v>35113.323614582798</c:v>
                </c:pt>
                <c:pt idx="3487">
                  <c:v>40870.605112560304</c:v>
                </c:pt>
                <c:pt idx="3488">
                  <c:v>35553.396402432598</c:v>
                </c:pt>
                <c:pt idx="3489">
                  <c:v>35553.412460100095</c:v>
                </c:pt>
                <c:pt idx="3490">
                  <c:v>36082.112298102104</c:v>
                </c:pt>
                <c:pt idx="3491">
                  <c:v>35895.800463995402</c:v>
                </c:pt>
                <c:pt idx="3492">
                  <c:v>35060.793370367202</c:v>
                </c:pt>
                <c:pt idx="3493">
                  <c:v>36834.062671771302</c:v>
                </c:pt>
                <c:pt idx="3494">
                  <c:v>37871.580455923802</c:v>
                </c:pt>
                <c:pt idx="3495">
                  <c:v>36672.418440919297</c:v>
                </c:pt>
                <c:pt idx="3496">
                  <c:v>36418.305563614893</c:v>
                </c:pt>
                <c:pt idx="3497">
                  <c:v>36921.955208213098</c:v>
                </c:pt>
                <c:pt idx="3498">
                  <c:v>40873.288008014504</c:v>
                </c:pt>
                <c:pt idx="3499">
                  <c:v>38814.387296460896</c:v>
                </c:pt>
                <c:pt idx="3500">
                  <c:v>36979.678001095599</c:v>
                </c:pt>
                <c:pt idx="3501">
                  <c:v>39530.173280720497</c:v>
                </c:pt>
                <c:pt idx="3502">
                  <c:v>35589.793492889999</c:v>
                </c:pt>
                <c:pt idx="3503">
                  <c:v>38029.224677299397</c:v>
                </c:pt>
                <c:pt idx="3504">
                  <c:v>35321.928012311299</c:v>
                </c:pt>
                <c:pt idx="3505">
                  <c:v>38304.123134891299</c:v>
                </c:pt>
                <c:pt idx="3506">
                  <c:v>35384.466597347098</c:v>
                </c:pt>
                <c:pt idx="3507">
                  <c:v>34635.770728116397</c:v>
                </c:pt>
                <c:pt idx="3508">
                  <c:v>36315.649215928104</c:v>
                </c:pt>
                <c:pt idx="3509">
                  <c:v>36701.723134309097</c:v>
                </c:pt>
                <c:pt idx="3510">
                  <c:v>34478.769421725199</c:v>
                </c:pt>
                <c:pt idx="3511">
                  <c:v>35521.379250741898</c:v>
                </c:pt>
                <c:pt idx="3512">
                  <c:v>37634.828271693405</c:v>
                </c:pt>
                <c:pt idx="3513">
                  <c:v>36135.6786980795</c:v>
                </c:pt>
                <c:pt idx="3514">
                  <c:v>36251.187427003904</c:v>
                </c:pt>
                <c:pt idx="3515">
                  <c:v>36130.947343462904</c:v>
                </c:pt>
                <c:pt idx="3516">
                  <c:v>39736.944908268102</c:v>
                </c:pt>
                <c:pt idx="3517">
                  <c:v>35178.109539175595</c:v>
                </c:pt>
                <c:pt idx="3518">
                  <c:v>36531.042514382403</c:v>
                </c:pt>
                <c:pt idx="3519">
                  <c:v>34130.950547253902</c:v>
                </c:pt>
                <c:pt idx="3520">
                  <c:v>36533.292966124602</c:v>
                </c:pt>
                <c:pt idx="3521">
                  <c:v>37078.711675387603</c:v>
                </c:pt>
                <c:pt idx="3522">
                  <c:v>40458.4230156591</c:v>
                </c:pt>
                <c:pt idx="3523">
                  <c:v>37319.862307361007</c:v>
                </c:pt>
                <c:pt idx="3524">
                  <c:v>39325.439100128402</c:v>
                </c:pt>
                <c:pt idx="3525">
                  <c:v>37319.179810574395</c:v>
                </c:pt>
                <c:pt idx="3526">
                  <c:v>35323.420276831901</c:v>
                </c:pt>
                <c:pt idx="3527">
                  <c:v>36017.258049661294</c:v>
                </c:pt>
                <c:pt idx="3528">
                  <c:v>38522.974312942199</c:v>
                </c:pt>
                <c:pt idx="3529">
                  <c:v>39706.093250486607</c:v>
                </c:pt>
                <c:pt idx="3530">
                  <c:v>33855.681933708496</c:v>
                </c:pt>
                <c:pt idx="3531">
                  <c:v>35571.618285168603</c:v>
                </c:pt>
                <c:pt idx="3532">
                  <c:v>37065.870143314402</c:v>
                </c:pt>
                <c:pt idx="3533">
                  <c:v>37304.921075419901</c:v>
                </c:pt>
                <c:pt idx="3534">
                  <c:v>36165.8491066188</c:v>
                </c:pt>
                <c:pt idx="3535">
                  <c:v>40797.933889073101</c:v>
                </c:pt>
                <c:pt idx="3536">
                  <c:v>39467.593394491792</c:v>
                </c:pt>
                <c:pt idx="3537">
                  <c:v>36546.592684679599</c:v>
                </c:pt>
                <c:pt idx="3538">
                  <c:v>36470.308645814504</c:v>
                </c:pt>
                <c:pt idx="3539">
                  <c:v>37088.664431385303</c:v>
                </c:pt>
                <c:pt idx="3540">
                  <c:v>35269.468385980101</c:v>
                </c:pt>
                <c:pt idx="3541">
                  <c:v>36774.7702889559</c:v>
                </c:pt>
                <c:pt idx="3542">
                  <c:v>35779.994439805501</c:v>
                </c:pt>
                <c:pt idx="3543">
                  <c:v>36670.551121124197</c:v>
                </c:pt>
                <c:pt idx="3544">
                  <c:v>37625.594675531393</c:v>
                </c:pt>
                <c:pt idx="3545">
                  <c:v>38160.124853704197</c:v>
                </c:pt>
                <c:pt idx="3546">
                  <c:v>38993.253772562006</c:v>
                </c:pt>
                <c:pt idx="3547">
                  <c:v>34941.204987583202</c:v>
                </c:pt>
                <c:pt idx="3548">
                  <c:v>37645.927665643103</c:v>
                </c:pt>
                <c:pt idx="3549">
                  <c:v>37994.903666671897</c:v>
                </c:pt>
                <c:pt idx="3550">
                  <c:v>38675.709567043901</c:v>
                </c:pt>
                <c:pt idx="3551">
                  <c:v>36347.403007020803</c:v>
                </c:pt>
                <c:pt idx="3552">
                  <c:v>46153.195430110398</c:v>
                </c:pt>
                <c:pt idx="3553">
                  <c:v>35844.267083354898</c:v>
                </c:pt>
                <c:pt idx="3554">
                  <c:v>36355.117193462298</c:v>
                </c:pt>
                <c:pt idx="3555">
                  <c:v>36726.774104335098</c:v>
                </c:pt>
                <c:pt idx="3556">
                  <c:v>38717.753798620797</c:v>
                </c:pt>
                <c:pt idx="3557">
                  <c:v>38404.411419525</c:v>
                </c:pt>
                <c:pt idx="3558">
                  <c:v>35732.081223205802</c:v>
                </c:pt>
                <c:pt idx="3559">
                  <c:v>40567.725460608402</c:v>
                </c:pt>
                <c:pt idx="3560">
                  <c:v>39571.123136791197</c:v>
                </c:pt>
                <c:pt idx="3561">
                  <c:v>38132.833329774599</c:v>
                </c:pt>
                <c:pt idx="3562">
                  <c:v>37759.479390265202</c:v>
                </c:pt>
                <c:pt idx="3563">
                  <c:v>36663.4741013042</c:v>
                </c:pt>
                <c:pt idx="3564">
                  <c:v>37501.497130681208</c:v>
                </c:pt>
                <c:pt idx="3565">
                  <c:v>37093.336190138594</c:v>
                </c:pt>
                <c:pt idx="3566">
                  <c:v>38459.552309989405</c:v>
                </c:pt>
                <c:pt idx="3567">
                  <c:v>37604.714699948599</c:v>
                </c:pt>
                <c:pt idx="3568">
                  <c:v>34930.066585496701</c:v>
                </c:pt>
                <c:pt idx="3569">
                  <c:v>35962.209564445104</c:v>
                </c:pt>
                <c:pt idx="3570">
                  <c:v>38393.561801018193</c:v>
                </c:pt>
                <c:pt idx="3571">
                  <c:v>37139.4885301592</c:v>
                </c:pt>
                <c:pt idx="3572">
                  <c:v>39923.646984391802</c:v>
                </c:pt>
                <c:pt idx="3573">
                  <c:v>38237.509516366292</c:v>
                </c:pt>
                <c:pt idx="3574">
                  <c:v>34976.979922645405</c:v>
                </c:pt>
                <c:pt idx="3575">
                  <c:v>36187.111475208898</c:v>
                </c:pt>
                <c:pt idx="3576">
                  <c:v>36608.980830144996</c:v>
                </c:pt>
                <c:pt idx="3577">
                  <c:v>36802.625125268401</c:v>
                </c:pt>
                <c:pt idx="3578">
                  <c:v>38403.995393517602</c:v>
                </c:pt>
                <c:pt idx="3579">
                  <c:v>36631.263757718603</c:v>
                </c:pt>
                <c:pt idx="3580">
                  <c:v>35805.4538603853</c:v>
                </c:pt>
                <c:pt idx="3581">
                  <c:v>39185.551359988298</c:v>
                </c:pt>
                <c:pt idx="3582">
                  <c:v>36684.417137273602</c:v>
                </c:pt>
                <c:pt idx="3583">
                  <c:v>35206.926064399493</c:v>
                </c:pt>
                <c:pt idx="3584">
                  <c:v>36533.776991065301</c:v>
                </c:pt>
                <c:pt idx="3585">
                  <c:v>39860.560269849593</c:v>
                </c:pt>
                <c:pt idx="3586">
                  <c:v>35871.539574427807</c:v>
                </c:pt>
                <c:pt idx="3587">
                  <c:v>38034.197446318598</c:v>
                </c:pt>
                <c:pt idx="3588">
                  <c:v>37201.741869516802</c:v>
                </c:pt>
                <c:pt idx="3589">
                  <c:v>36464.140862509303</c:v>
                </c:pt>
                <c:pt idx="3590">
                  <c:v>38562.103682252498</c:v>
                </c:pt>
                <c:pt idx="3591">
                  <c:v>35462.552357152199</c:v>
                </c:pt>
                <c:pt idx="3592">
                  <c:v>36859.178896985803</c:v>
                </c:pt>
                <c:pt idx="3593">
                  <c:v>36178.851249441002</c:v>
                </c:pt>
                <c:pt idx="3594">
                  <c:v>37106.676713577603</c:v>
                </c:pt>
                <c:pt idx="3595">
                  <c:v>38157.803562707602</c:v>
                </c:pt>
                <c:pt idx="3596">
                  <c:v>39022.715666518197</c:v>
                </c:pt>
                <c:pt idx="3597">
                  <c:v>39562.009882957296</c:v>
                </c:pt>
                <c:pt idx="3598">
                  <c:v>37316.651542970605</c:v>
                </c:pt>
                <c:pt idx="3599">
                  <c:v>36068.708371644898</c:v>
                </c:pt>
                <c:pt idx="3600">
                  <c:v>36958.849593227598</c:v>
                </c:pt>
                <c:pt idx="3601">
                  <c:v>38495.9839560728</c:v>
                </c:pt>
                <c:pt idx="3602">
                  <c:v>37020.476743396997</c:v>
                </c:pt>
                <c:pt idx="3603">
                  <c:v>38364.836755947399</c:v>
                </c:pt>
                <c:pt idx="3604">
                  <c:v>36116.693755335298</c:v>
                </c:pt>
                <c:pt idx="3605">
                  <c:v>36465.448086617907</c:v>
                </c:pt>
                <c:pt idx="3606">
                  <c:v>34825.003269557696</c:v>
                </c:pt>
                <c:pt idx="3607">
                  <c:v>38829.551261435001</c:v>
                </c:pt>
                <c:pt idx="3608">
                  <c:v>37657.1845250837</c:v>
                </c:pt>
                <c:pt idx="3609">
                  <c:v>37064.5312073815</c:v>
                </c:pt>
                <c:pt idx="3610">
                  <c:v>34677.268154830803</c:v>
                </c:pt>
                <c:pt idx="3611">
                  <c:v>38114.6156165477</c:v>
                </c:pt>
                <c:pt idx="3612">
                  <c:v>39428.249896621506</c:v>
                </c:pt>
                <c:pt idx="3613">
                  <c:v>40196.285435921294</c:v>
                </c:pt>
                <c:pt idx="3614">
                  <c:v>36756.673279543902</c:v>
                </c:pt>
                <c:pt idx="3615">
                  <c:v>42026.773830942402</c:v>
                </c:pt>
                <c:pt idx="3616">
                  <c:v>40891.626717165302</c:v>
                </c:pt>
                <c:pt idx="3617">
                  <c:v>38606.129258713998</c:v>
                </c:pt>
                <c:pt idx="3618">
                  <c:v>37686.419461865808</c:v>
                </c:pt>
                <c:pt idx="3619">
                  <c:v>36451.007565579202</c:v>
                </c:pt>
                <c:pt idx="3620">
                  <c:v>40746.490458065098</c:v>
                </c:pt>
                <c:pt idx="3621">
                  <c:v>40259.885921400695</c:v>
                </c:pt>
                <c:pt idx="3622">
                  <c:v>35074.254359224404</c:v>
                </c:pt>
                <c:pt idx="3623">
                  <c:v>34990.582085864706</c:v>
                </c:pt>
                <c:pt idx="3624">
                  <c:v>38688.6604980224</c:v>
                </c:pt>
                <c:pt idx="3625">
                  <c:v>37325.691882123501</c:v>
                </c:pt>
                <c:pt idx="3626">
                  <c:v>35803.553768898601</c:v>
                </c:pt>
                <c:pt idx="3627">
                  <c:v>36013.605825898099</c:v>
                </c:pt>
                <c:pt idx="3628">
                  <c:v>36016.206587892397</c:v>
                </c:pt>
                <c:pt idx="3629">
                  <c:v>36929.801615013799</c:v>
                </c:pt>
                <c:pt idx="3630">
                  <c:v>36734.356313868499</c:v>
                </c:pt>
                <c:pt idx="3631">
                  <c:v>36211.775641426895</c:v>
                </c:pt>
                <c:pt idx="3632">
                  <c:v>37972.427202210398</c:v>
                </c:pt>
                <c:pt idx="3633">
                  <c:v>36017.731758806702</c:v>
                </c:pt>
                <c:pt idx="3634">
                  <c:v>36638.085897926605</c:v>
                </c:pt>
                <c:pt idx="3635">
                  <c:v>37382.891744206107</c:v>
                </c:pt>
                <c:pt idx="3636">
                  <c:v>36431.9652387846</c:v>
                </c:pt>
                <c:pt idx="3637">
                  <c:v>36402.719322311692</c:v>
                </c:pt>
                <c:pt idx="3638">
                  <c:v>38568.267519839501</c:v>
                </c:pt>
                <c:pt idx="3639">
                  <c:v>35504.4625105839</c:v>
                </c:pt>
                <c:pt idx="3640">
                  <c:v>37490.733462593198</c:v>
                </c:pt>
                <c:pt idx="3641">
                  <c:v>38089.598135859895</c:v>
                </c:pt>
                <c:pt idx="3642">
                  <c:v>38809.362298695996</c:v>
                </c:pt>
                <c:pt idx="3643">
                  <c:v>38666.523225947101</c:v>
                </c:pt>
                <c:pt idx="3644">
                  <c:v>37245.242409852901</c:v>
                </c:pt>
                <c:pt idx="3645">
                  <c:v>36818.770178771098</c:v>
                </c:pt>
                <c:pt idx="3646">
                  <c:v>36382.391017724905</c:v>
                </c:pt>
                <c:pt idx="3647">
                  <c:v>37034.646873821708</c:v>
                </c:pt>
                <c:pt idx="3648">
                  <c:v>40547.291404068004</c:v>
                </c:pt>
                <c:pt idx="3649">
                  <c:v>37403.4218057791</c:v>
                </c:pt>
                <c:pt idx="3650">
                  <c:v>38443.973412994404</c:v>
                </c:pt>
                <c:pt idx="3651">
                  <c:v>35940.001314110705</c:v>
                </c:pt>
                <c:pt idx="3652">
                  <c:v>37184.028697854897</c:v>
                </c:pt>
                <c:pt idx="3653">
                  <c:v>37888.472911897297</c:v>
                </c:pt>
                <c:pt idx="3654">
                  <c:v>37670.597395867197</c:v>
                </c:pt>
                <c:pt idx="3655">
                  <c:v>37384.000706283899</c:v>
                </c:pt>
                <c:pt idx="3656">
                  <c:v>36794.862807662197</c:v>
                </c:pt>
                <c:pt idx="3657">
                  <c:v>35923.338848149397</c:v>
                </c:pt>
                <c:pt idx="3658">
                  <c:v>33727.780252440702</c:v>
                </c:pt>
                <c:pt idx="3659">
                  <c:v>39258.055224425494</c:v>
                </c:pt>
                <c:pt idx="3660">
                  <c:v>35212.995330220598</c:v>
                </c:pt>
                <c:pt idx="3661">
                  <c:v>37580.724380277898</c:v>
                </c:pt>
                <c:pt idx="3662">
                  <c:v>40266.553502429597</c:v>
                </c:pt>
                <c:pt idx="3663">
                  <c:v>38222.302972756108</c:v>
                </c:pt>
                <c:pt idx="3664">
                  <c:v>35971.090077471199</c:v>
                </c:pt>
                <c:pt idx="3665">
                  <c:v>41282.312702359399</c:v>
                </c:pt>
                <c:pt idx="3666">
                  <c:v>41797.344173060999</c:v>
                </c:pt>
                <c:pt idx="3667">
                  <c:v>35313.677775988093</c:v>
                </c:pt>
                <c:pt idx="3668">
                  <c:v>40555.436673587392</c:v>
                </c:pt>
                <c:pt idx="3669">
                  <c:v>39486.736272726295</c:v>
                </c:pt>
                <c:pt idx="3670">
                  <c:v>38946.165685241198</c:v>
                </c:pt>
                <c:pt idx="3671">
                  <c:v>37788.516847766099</c:v>
                </c:pt>
                <c:pt idx="3672">
                  <c:v>36980.569065322095</c:v>
                </c:pt>
                <c:pt idx="3673">
                  <c:v>34430.910137189305</c:v>
                </c:pt>
                <c:pt idx="3674">
                  <c:v>36281.742137947207</c:v>
                </c:pt>
                <c:pt idx="3675">
                  <c:v>36790.158994217098</c:v>
                </c:pt>
                <c:pt idx="3676">
                  <c:v>39955.824843087998</c:v>
                </c:pt>
                <c:pt idx="3677">
                  <c:v>36481.355876048503</c:v>
                </c:pt>
                <c:pt idx="3678">
                  <c:v>36838.071766878398</c:v>
                </c:pt>
                <c:pt idx="3679">
                  <c:v>38233.045828628601</c:v>
                </c:pt>
                <c:pt idx="3680">
                  <c:v>37822.106889264309</c:v>
                </c:pt>
                <c:pt idx="3681">
                  <c:v>36051.217787406298</c:v>
                </c:pt>
                <c:pt idx="3682">
                  <c:v>35125.572613696299</c:v>
                </c:pt>
                <c:pt idx="3683">
                  <c:v>37807.876062544499</c:v>
                </c:pt>
                <c:pt idx="3684">
                  <c:v>37603.342211000097</c:v>
                </c:pt>
                <c:pt idx="3685">
                  <c:v>35786.656276282403</c:v>
                </c:pt>
                <c:pt idx="3686">
                  <c:v>37217.148622556706</c:v>
                </c:pt>
                <c:pt idx="3687">
                  <c:v>36516.0663823461</c:v>
                </c:pt>
                <c:pt idx="3688">
                  <c:v>37831.012735663695</c:v>
                </c:pt>
                <c:pt idx="3689">
                  <c:v>39486.404001290502</c:v>
                </c:pt>
                <c:pt idx="3690">
                  <c:v>36382.942617787499</c:v>
                </c:pt>
                <c:pt idx="3691">
                  <c:v>35974.596855294396</c:v>
                </c:pt>
                <c:pt idx="3692">
                  <c:v>37529.718815046901</c:v>
                </c:pt>
                <c:pt idx="3693">
                  <c:v>37836.549407067199</c:v>
                </c:pt>
                <c:pt idx="3694">
                  <c:v>38638.252622540298</c:v>
                </c:pt>
                <c:pt idx="3695">
                  <c:v>34905.189150451493</c:v>
                </c:pt>
                <c:pt idx="3696">
                  <c:v>37954.293493469799</c:v>
                </c:pt>
                <c:pt idx="3697">
                  <c:v>39420.439642672995</c:v>
                </c:pt>
                <c:pt idx="3698">
                  <c:v>35032.947563373797</c:v>
                </c:pt>
                <c:pt idx="3699">
                  <c:v>36749.261067568295</c:v>
                </c:pt>
                <c:pt idx="3700">
                  <c:v>37444.249423724803</c:v>
                </c:pt>
                <c:pt idx="3701">
                  <c:v>36222.371298437502</c:v>
                </c:pt>
                <c:pt idx="3702">
                  <c:v>36095.523517360707</c:v>
                </c:pt>
                <c:pt idx="3703">
                  <c:v>34385.400449281995</c:v>
                </c:pt>
                <c:pt idx="3704">
                  <c:v>34861.3824338919</c:v>
                </c:pt>
                <c:pt idx="3705">
                  <c:v>37726.867414932596</c:v>
                </c:pt>
                <c:pt idx="3706">
                  <c:v>36365.108392990798</c:v>
                </c:pt>
                <c:pt idx="3707">
                  <c:v>35831.7658296562</c:v>
                </c:pt>
                <c:pt idx="3708">
                  <c:v>34490.976206676292</c:v>
                </c:pt>
                <c:pt idx="3709">
                  <c:v>37739.592741553497</c:v>
                </c:pt>
                <c:pt idx="3710">
                  <c:v>37124.203720343896</c:v>
                </c:pt>
                <c:pt idx="3711">
                  <c:v>36464.094034540401</c:v>
                </c:pt>
                <c:pt idx="3712">
                  <c:v>42462.8465742689</c:v>
                </c:pt>
                <c:pt idx="3713">
                  <c:v>39215.344467725597</c:v>
                </c:pt>
                <c:pt idx="3714">
                  <c:v>36201.7473389511</c:v>
                </c:pt>
                <c:pt idx="3715">
                  <c:v>37758.716624638902</c:v>
                </c:pt>
                <c:pt idx="3716">
                  <c:v>37419.208919713899</c:v>
                </c:pt>
                <c:pt idx="3717">
                  <c:v>41447.216446926599</c:v>
                </c:pt>
                <c:pt idx="3718">
                  <c:v>35560.858455074704</c:v>
                </c:pt>
                <c:pt idx="3719">
                  <c:v>37595.410536879404</c:v>
                </c:pt>
                <c:pt idx="3720">
                  <c:v>38755.055466171005</c:v>
                </c:pt>
                <c:pt idx="3721">
                  <c:v>35646.479713048102</c:v>
                </c:pt>
                <c:pt idx="3722">
                  <c:v>37216.4341654237</c:v>
                </c:pt>
                <c:pt idx="3723">
                  <c:v>37340.922322305902</c:v>
                </c:pt>
                <c:pt idx="3724">
                  <c:v>37712.566079891498</c:v>
                </c:pt>
                <c:pt idx="3725">
                  <c:v>35740.039462630899</c:v>
                </c:pt>
                <c:pt idx="3726">
                  <c:v>35595.044926301198</c:v>
                </c:pt>
                <c:pt idx="3727">
                  <c:v>36587.850952844296</c:v>
                </c:pt>
                <c:pt idx="3728">
                  <c:v>37248.367291263596</c:v>
                </c:pt>
                <c:pt idx="3729">
                  <c:v>36911.758566784898</c:v>
                </c:pt>
                <c:pt idx="3730">
                  <c:v>38942.3182888765</c:v>
                </c:pt>
                <c:pt idx="3731">
                  <c:v>36905.369727922094</c:v>
                </c:pt>
                <c:pt idx="3732">
                  <c:v>34625.0975190889</c:v>
                </c:pt>
                <c:pt idx="3733">
                  <c:v>35978.2753919073</c:v>
                </c:pt>
                <c:pt idx="3734">
                  <c:v>36849.972921017208</c:v>
                </c:pt>
                <c:pt idx="3735">
                  <c:v>38781.855083974195</c:v>
                </c:pt>
                <c:pt idx="3736">
                  <c:v>35287.821865373699</c:v>
                </c:pt>
                <c:pt idx="3737">
                  <c:v>38517.972174670795</c:v>
                </c:pt>
                <c:pt idx="3738">
                  <c:v>36774.766812248898</c:v>
                </c:pt>
                <c:pt idx="3739">
                  <c:v>35210.819118365893</c:v>
                </c:pt>
                <c:pt idx="3740">
                  <c:v>39090.421382765693</c:v>
                </c:pt>
                <c:pt idx="3741">
                  <c:v>37132.060517159996</c:v>
                </c:pt>
                <c:pt idx="3742">
                  <c:v>35782.347473371199</c:v>
                </c:pt>
                <c:pt idx="3743">
                  <c:v>39539.4971885536</c:v>
                </c:pt>
                <c:pt idx="3744">
                  <c:v>36574.3121834919</c:v>
                </c:pt>
                <c:pt idx="3745">
                  <c:v>40329.848139080306</c:v>
                </c:pt>
                <c:pt idx="3746">
                  <c:v>35444.685353876601</c:v>
                </c:pt>
                <c:pt idx="3747">
                  <c:v>36180.629816706292</c:v>
                </c:pt>
                <c:pt idx="3748">
                  <c:v>36487.607210886104</c:v>
                </c:pt>
                <c:pt idx="3749">
                  <c:v>35643.833846537804</c:v>
                </c:pt>
                <c:pt idx="3750">
                  <c:v>36540.816378501302</c:v>
                </c:pt>
                <c:pt idx="3751">
                  <c:v>36779.527369747797</c:v>
                </c:pt>
                <c:pt idx="3752">
                  <c:v>37551.486908134204</c:v>
                </c:pt>
                <c:pt idx="3753">
                  <c:v>36224.358221030707</c:v>
                </c:pt>
                <c:pt idx="3754">
                  <c:v>36038.373072984206</c:v>
                </c:pt>
                <c:pt idx="3755">
                  <c:v>42308.189596275195</c:v>
                </c:pt>
                <c:pt idx="3756">
                  <c:v>34919.111136870699</c:v>
                </c:pt>
                <c:pt idx="3757">
                  <c:v>34293.426322974999</c:v>
                </c:pt>
                <c:pt idx="3758">
                  <c:v>37882.500725945298</c:v>
                </c:pt>
                <c:pt idx="3759">
                  <c:v>41181.633290572805</c:v>
                </c:pt>
                <c:pt idx="3760">
                  <c:v>34907.511034572301</c:v>
                </c:pt>
                <c:pt idx="3761">
                  <c:v>36024.576572456004</c:v>
                </c:pt>
                <c:pt idx="3762">
                  <c:v>35151.863576891803</c:v>
                </c:pt>
                <c:pt idx="3763">
                  <c:v>38956.559352027703</c:v>
                </c:pt>
                <c:pt idx="3764">
                  <c:v>36817.867384142599</c:v>
                </c:pt>
                <c:pt idx="3765">
                  <c:v>37966.480786079301</c:v>
                </c:pt>
                <c:pt idx="3766">
                  <c:v>36146.007381773998</c:v>
                </c:pt>
                <c:pt idx="3767">
                  <c:v>36939.647981380098</c:v>
                </c:pt>
                <c:pt idx="3768">
                  <c:v>37322.342300030301</c:v>
                </c:pt>
                <c:pt idx="3769">
                  <c:v>35876.102624049701</c:v>
                </c:pt>
                <c:pt idx="3770">
                  <c:v>39237.620952964098</c:v>
                </c:pt>
                <c:pt idx="3771">
                  <c:v>37107.578502974196</c:v>
                </c:pt>
                <c:pt idx="3772">
                  <c:v>37390.150891164099</c:v>
                </c:pt>
                <c:pt idx="3773">
                  <c:v>36223.555898330706</c:v>
                </c:pt>
                <c:pt idx="3774">
                  <c:v>34257.298241126002</c:v>
                </c:pt>
                <c:pt idx="3775">
                  <c:v>39988.571900086507</c:v>
                </c:pt>
                <c:pt idx="3776">
                  <c:v>36519.3558213652</c:v>
                </c:pt>
                <c:pt idx="3777">
                  <c:v>41753.733925569999</c:v>
                </c:pt>
                <c:pt idx="3778">
                  <c:v>37837.736035830298</c:v>
                </c:pt>
                <c:pt idx="3779">
                  <c:v>36674.882354229499</c:v>
                </c:pt>
                <c:pt idx="3780">
                  <c:v>37976.353911691498</c:v>
                </c:pt>
                <c:pt idx="3781">
                  <c:v>37556.8285530055</c:v>
                </c:pt>
                <c:pt idx="3782">
                  <c:v>38860.588801291196</c:v>
                </c:pt>
                <c:pt idx="3783">
                  <c:v>36275.873982429504</c:v>
                </c:pt>
                <c:pt idx="3784">
                  <c:v>37191.300844805199</c:v>
                </c:pt>
                <c:pt idx="3785">
                  <c:v>35351.3175048345</c:v>
                </c:pt>
                <c:pt idx="3786">
                  <c:v>37090.124478726299</c:v>
                </c:pt>
                <c:pt idx="3787">
                  <c:v>38548.767720779593</c:v>
                </c:pt>
                <c:pt idx="3788">
                  <c:v>35388.776770857497</c:v>
                </c:pt>
                <c:pt idx="3789">
                  <c:v>37372.758224941397</c:v>
                </c:pt>
                <c:pt idx="3790">
                  <c:v>36621.573021611803</c:v>
                </c:pt>
                <c:pt idx="3791">
                  <c:v>36692.384393163898</c:v>
                </c:pt>
                <c:pt idx="3792">
                  <c:v>35426.537466621594</c:v>
                </c:pt>
                <c:pt idx="3793">
                  <c:v>38229.407396805502</c:v>
                </c:pt>
                <c:pt idx="3794">
                  <c:v>37897.504935463301</c:v>
                </c:pt>
                <c:pt idx="3795">
                  <c:v>37964.790497329901</c:v>
                </c:pt>
                <c:pt idx="3796">
                  <c:v>35830.908669015698</c:v>
                </c:pt>
                <c:pt idx="3797">
                  <c:v>39575.480496391203</c:v>
                </c:pt>
                <c:pt idx="3798">
                  <c:v>37579.032067318098</c:v>
                </c:pt>
                <c:pt idx="3799">
                  <c:v>36987.509948324499</c:v>
                </c:pt>
                <c:pt idx="3800">
                  <c:v>35710.618552178901</c:v>
                </c:pt>
                <c:pt idx="3801">
                  <c:v>36279.200853845497</c:v>
                </c:pt>
                <c:pt idx="3802">
                  <c:v>40568.5037730845</c:v>
                </c:pt>
                <c:pt idx="3803">
                  <c:v>37862.413138088697</c:v>
                </c:pt>
                <c:pt idx="3804">
                  <c:v>34988.414903231002</c:v>
                </c:pt>
                <c:pt idx="3805">
                  <c:v>35532.541104033298</c:v>
                </c:pt>
                <c:pt idx="3806">
                  <c:v>36616.564735533902</c:v>
                </c:pt>
                <c:pt idx="3807">
                  <c:v>36279.532828488002</c:v>
                </c:pt>
                <c:pt idx="3808">
                  <c:v>36683.946680100096</c:v>
                </c:pt>
                <c:pt idx="3809">
                  <c:v>37118.915353493299</c:v>
                </c:pt>
                <c:pt idx="3810">
                  <c:v>35792.026128668302</c:v>
                </c:pt>
                <c:pt idx="3811">
                  <c:v>34486.681359150607</c:v>
                </c:pt>
                <c:pt idx="3812">
                  <c:v>36864.718341524902</c:v>
                </c:pt>
                <c:pt idx="3813">
                  <c:v>38654.661916426303</c:v>
                </c:pt>
                <c:pt idx="3814">
                  <c:v>35462.106785181793</c:v>
                </c:pt>
                <c:pt idx="3815">
                  <c:v>36360.632110533697</c:v>
                </c:pt>
                <c:pt idx="3816">
                  <c:v>36285.566030691101</c:v>
                </c:pt>
                <c:pt idx="3817">
                  <c:v>37765.506093329401</c:v>
                </c:pt>
                <c:pt idx="3818">
                  <c:v>37020.078523529606</c:v>
                </c:pt>
                <c:pt idx="3819">
                  <c:v>34426.276403256401</c:v>
                </c:pt>
                <c:pt idx="3820">
                  <c:v>36328.3542286382</c:v>
                </c:pt>
                <c:pt idx="3821">
                  <c:v>38156.892357473305</c:v>
                </c:pt>
                <c:pt idx="3822">
                  <c:v>37057.058730699995</c:v>
                </c:pt>
                <c:pt idx="3823">
                  <c:v>36208.595472007502</c:v>
                </c:pt>
                <c:pt idx="3824">
                  <c:v>36875.798279821101</c:v>
                </c:pt>
                <c:pt idx="3825">
                  <c:v>35636.5505641208</c:v>
                </c:pt>
                <c:pt idx="3826">
                  <c:v>37668.632160147594</c:v>
                </c:pt>
                <c:pt idx="3827">
                  <c:v>37458.662585404905</c:v>
                </c:pt>
                <c:pt idx="3828">
                  <c:v>35066.967185559697</c:v>
                </c:pt>
                <c:pt idx="3829">
                  <c:v>35933.128413526203</c:v>
                </c:pt>
                <c:pt idx="3830">
                  <c:v>36621.172065784704</c:v>
                </c:pt>
                <c:pt idx="3831">
                  <c:v>36662.14480989</c:v>
                </c:pt>
                <c:pt idx="3832">
                  <c:v>38968.163077985402</c:v>
                </c:pt>
                <c:pt idx="3833">
                  <c:v>35803.315322480601</c:v>
                </c:pt>
                <c:pt idx="3834">
                  <c:v>38042.0363712002</c:v>
                </c:pt>
                <c:pt idx="3835">
                  <c:v>36814.571664895499</c:v>
                </c:pt>
                <c:pt idx="3836">
                  <c:v>35319.255248514404</c:v>
                </c:pt>
                <c:pt idx="3837">
                  <c:v>36905.654665499504</c:v>
                </c:pt>
                <c:pt idx="3838">
                  <c:v>39074.920348295302</c:v>
                </c:pt>
                <c:pt idx="3839">
                  <c:v>38330.966271504498</c:v>
                </c:pt>
                <c:pt idx="3840">
                  <c:v>37775.378890674896</c:v>
                </c:pt>
                <c:pt idx="3841">
                  <c:v>37333.581100416806</c:v>
                </c:pt>
                <c:pt idx="3842">
                  <c:v>35498.368523191006</c:v>
                </c:pt>
                <c:pt idx="3843">
                  <c:v>37484.957222330901</c:v>
                </c:pt>
                <c:pt idx="3844">
                  <c:v>36493.1790073511</c:v>
                </c:pt>
                <c:pt idx="3845">
                  <c:v>34028.450477350794</c:v>
                </c:pt>
                <c:pt idx="3846">
                  <c:v>37846.092568965803</c:v>
                </c:pt>
                <c:pt idx="3847">
                  <c:v>35722.019472924003</c:v>
                </c:pt>
                <c:pt idx="3848">
                  <c:v>38258.743211810506</c:v>
                </c:pt>
                <c:pt idx="3849">
                  <c:v>37302.359505891305</c:v>
                </c:pt>
                <c:pt idx="3850">
                  <c:v>41029.4869237026</c:v>
                </c:pt>
                <c:pt idx="3851">
                  <c:v>36625.5747689005</c:v>
                </c:pt>
                <c:pt idx="3852">
                  <c:v>37712.385132501498</c:v>
                </c:pt>
                <c:pt idx="3853">
                  <c:v>34760.550540764103</c:v>
                </c:pt>
                <c:pt idx="3854">
                  <c:v>37552.833834543198</c:v>
                </c:pt>
                <c:pt idx="3855">
                  <c:v>38129.4623761158</c:v>
                </c:pt>
                <c:pt idx="3856">
                  <c:v>36186.631260403199</c:v>
                </c:pt>
                <c:pt idx="3857">
                  <c:v>34884.638567012502</c:v>
                </c:pt>
                <c:pt idx="3858">
                  <c:v>36844.0722242825</c:v>
                </c:pt>
                <c:pt idx="3859">
                  <c:v>36627.043296877004</c:v>
                </c:pt>
                <c:pt idx="3860">
                  <c:v>37387.869837971899</c:v>
                </c:pt>
                <c:pt idx="3861">
                  <c:v>37686.768117182102</c:v>
                </c:pt>
                <c:pt idx="3862">
                  <c:v>37698.978266298596</c:v>
                </c:pt>
                <c:pt idx="3863">
                  <c:v>36352.905107774393</c:v>
                </c:pt>
                <c:pt idx="3864">
                  <c:v>37876.290993445698</c:v>
                </c:pt>
                <c:pt idx="3865">
                  <c:v>36308.443579191793</c:v>
                </c:pt>
                <c:pt idx="3866">
                  <c:v>36663.837670743698</c:v>
                </c:pt>
                <c:pt idx="3867">
                  <c:v>36580.466405180901</c:v>
                </c:pt>
                <c:pt idx="3868">
                  <c:v>39542.933948657606</c:v>
                </c:pt>
                <c:pt idx="3869">
                  <c:v>36778.914325621401</c:v>
                </c:pt>
                <c:pt idx="3870">
                  <c:v>36868.782805274706</c:v>
                </c:pt>
                <c:pt idx="3871">
                  <c:v>36357.264206084998</c:v>
                </c:pt>
                <c:pt idx="3872">
                  <c:v>36355.393937315799</c:v>
                </c:pt>
                <c:pt idx="3873">
                  <c:v>36532.185931849002</c:v>
                </c:pt>
                <c:pt idx="3874">
                  <c:v>36275.278731860803</c:v>
                </c:pt>
                <c:pt idx="3875">
                  <c:v>37947.769980087498</c:v>
                </c:pt>
                <c:pt idx="3876">
                  <c:v>36359.577932851302</c:v>
                </c:pt>
                <c:pt idx="3877">
                  <c:v>39791.725835020297</c:v>
                </c:pt>
                <c:pt idx="3878">
                  <c:v>36914.807482735399</c:v>
                </c:pt>
                <c:pt idx="3879">
                  <c:v>35154.198841187201</c:v>
                </c:pt>
                <c:pt idx="3880">
                  <c:v>38792.341648833899</c:v>
                </c:pt>
                <c:pt idx="3881">
                  <c:v>36060.681614093803</c:v>
                </c:pt>
                <c:pt idx="3882">
                  <c:v>36079.131192941801</c:v>
                </c:pt>
                <c:pt idx="3883">
                  <c:v>38201.007524400098</c:v>
                </c:pt>
                <c:pt idx="3884">
                  <c:v>35792.852558078397</c:v>
                </c:pt>
                <c:pt idx="3885">
                  <c:v>36079.077015895804</c:v>
                </c:pt>
                <c:pt idx="3886">
                  <c:v>36165.963826834901</c:v>
                </c:pt>
                <c:pt idx="3887">
                  <c:v>36553.391549640801</c:v>
                </c:pt>
                <c:pt idx="3888">
                  <c:v>38002.8799754801</c:v>
                </c:pt>
                <c:pt idx="3889">
                  <c:v>36678.391920876194</c:v>
                </c:pt>
                <c:pt idx="3890">
                  <c:v>38360.155464186297</c:v>
                </c:pt>
                <c:pt idx="3891">
                  <c:v>36362.941605790402</c:v>
                </c:pt>
                <c:pt idx="3892">
                  <c:v>35939.5680893682</c:v>
                </c:pt>
                <c:pt idx="3893">
                  <c:v>38154.429552964502</c:v>
                </c:pt>
                <c:pt idx="3894">
                  <c:v>34982.829488969597</c:v>
                </c:pt>
                <c:pt idx="3895">
                  <c:v>41727.372285566606</c:v>
                </c:pt>
                <c:pt idx="3896">
                  <c:v>35741.135633881102</c:v>
                </c:pt>
                <c:pt idx="3897">
                  <c:v>34689.121913519499</c:v>
                </c:pt>
                <c:pt idx="3898">
                  <c:v>36912.394759554998</c:v>
                </c:pt>
                <c:pt idx="3899">
                  <c:v>36614.144752247601</c:v>
                </c:pt>
                <c:pt idx="3900">
                  <c:v>38723.564683512901</c:v>
                </c:pt>
                <c:pt idx="3901">
                  <c:v>36060.482825314895</c:v>
                </c:pt>
                <c:pt idx="3902">
                  <c:v>39789.938617495704</c:v>
                </c:pt>
                <c:pt idx="3903">
                  <c:v>36770.286904802706</c:v>
                </c:pt>
                <c:pt idx="3904">
                  <c:v>40631.9520636671</c:v>
                </c:pt>
                <c:pt idx="3905">
                  <c:v>37561.880379236696</c:v>
                </c:pt>
                <c:pt idx="3906">
                  <c:v>34868.687842289801</c:v>
                </c:pt>
                <c:pt idx="3907">
                  <c:v>36732.392314049604</c:v>
                </c:pt>
                <c:pt idx="3908">
                  <c:v>40547.594383855001</c:v>
                </c:pt>
                <c:pt idx="3909">
                  <c:v>37792.252485477198</c:v>
                </c:pt>
                <c:pt idx="3910">
                  <c:v>39743.381812566702</c:v>
                </c:pt>
                <c:pt idx="3911">
                  <c:v>37370.856470915198</c:v>
                </c:pt>
                <c:pt idx="3912">
                  <c:v>36305.098239237603</c:v>
                </c:pt>
                <c:pt idx="3913">
                  <c:v>34573.862401339902</c:v>
                </c:pt>
                <c:pt idx="3914">
                  <c:v>41475.813314223808</c:v>
                </c:pt>
                <c:pt idx="3915">
                  <c:v>36948.366604787298</c:v>
                </c:pt>
                <c:pt idx="3916">
                  <c:v>35028.215746439004</c:v>
                </c:pt>
                <c:pt idx="3917">
                  <c:v>37490.9346189223</c:v>
                </c:pt>
                <c:pt idx="3918">
                  <c:v>35516.0625281701</c:v>
                </c:pt>
                <c:pt idx="3919">
                  <c:v>36458.358408702392</c:v>
                </c:pt>
                <c:pt idx="3920">
                  <c:v>35291.856920672799</c:v>
                </c:pt>
                <c:pt idx="3921">
                  <c:v>37129.946759451501</c:v>
                </c:pt>
                <c:pt idx="3922">
                  <c:v>35726.944875686102</c:v>
                </c:pt>
                <c:pt idx="3923">
                  <c:v>36900.9857421868</c:v>
                </c:pt>
                <c:pt idx="3924">
                  <c:v>40686.395523366402</c:v>
                </c:pt>
                <c:pt idx="3925">
                  <c:v>34222.479488540703</c:v>
                </c:pt>
                <c:pt idx="3926">
                  <c:v>37674.153965172096</c:v>
                </c:pt>
                <c:pt idx="3927">
                  <c:v>36444.8262370663</c:v>
                </c:pt>
                <c:pt idx="3928">
                  <c:v>36761.653638304997</c:v>
                </c:pt>
                <c:pt idx="3929">
                  <c:v>37060.272609372303</c:v>
                </c:pt>
                <c:pt idx="3930">
                  <c:v>40400.006117779398</c:v>
                </c:pt>
                <c:pt idx="3931">
                  <c:v>36145.290838909001</c:v>
                </c:pt>
                <c:pt idx="3932">
                  <c:v>36370.277580118702</c:v>
                </c:pt>
                <c:pt idx="3933">
                  <c:v>35761.388302727108</c:v>
                </c:pt>
                <c:pt idx="3934">
                  <c:v>36257.928510473605</c:v>
                </c:pt>
                <c:pt idx="3935">
                  <c:v>35834.707895202606</c:v>
                </c:pt>
                <c:pt idx="3936">
                  <c:v>35100.155926751104</c:v>
                </c:pt>
                <c:pt idx="3937">
                  <c:v>35932.584946791503</c:v>
                </c:pt>
                <c:pt idx="3938">
                  <c:v>37032.965343557604</c:v>
                </c:pt>
                <c:pt idx="3939">
                  <c:v>37988.982722070003</c:v>
                </c:pt>
                <c:pt idx="3940">
                  <c:v>37722.152615955201</c:v>
                </c:pt>
                <c:pt idx="3941">
                  <c:v>35978.573507535701</c:v>
                </c:pt>
                <c:pt idx="3942">
                  <c:v>37694.5060374924</c:v>
                </c:pt>
                <c:pt idx="3943">
                  <c:v>37350.443631164904</c:v>
                </c:pt>
                <c:pt idx="3944">
                  <c:v>37023.692121654807</c:v>
                </c:pt>
                <c:pt idx="3945">
                  <c:v>36534.365260224302</c:v>
                </c:pt>
                <c:pt idx="3946">
                  <c:v>36675.552816394193</c:v>
                </c:pt>
                <c:pt idx="3947">
                  <c:v>36783.510347191099</c:v>
                </c:pt>
                <c:pt idx="3948">
                  <c:v>36745.588018363997</c:v>
                </c:pt>
                <c:pt idx="3949">
                  <c:v>38029.362426624</c:v>
                </c:pt>
                <c:pt idx="3950">
                  <c:v>38496.127503492498</c:v>
                </c:pt>
                <c:pt idx="3951">
                  <c:v>37663.0495617056</c:v>
                </c:pt>
                <c:pt idx="3952">
                  <c:v>36339.453463281199</c:v>
                </c:pt>
                <c:pt idx="3953">
                  <c:v>36838.5591765711</c:v>
                </c:pt>
                <c:pt idx="3954">
                  <c:v>36555.0655285018</c:v>
                </c:pt>
                <c:pt idx="3955">
                  <c:v>42196.989902348199</c:v>
                </c:pt>
                <c:pt idx="3956">
                  <c:v>38303.548392496305</c:v>
                </c:pt>
                <c:pt idx="3957">
                  <c:v>37451.554829960201</c:v>
                </c:pt>
                <c:pt idx="3958">
                  <c:v>35653.6820734223</c:v>
                </c:pt>
                <c:pt idx="3959">
                  <c:v>37974.5521855876</c:v>
                </c:pt>
                <c:pt idx="3960">
                  <c:v>42677.288185046302</c:v>
                </c:pt>
                <c:pt idx="3961">
                  <c:v>33814.4716084088</c:v>
                </c:pt>
                <c:pt idx="3962">
                  <c:v>39900.200525453096</c:v>
                </c:pt>
                <c:pt idx="3963">
                  <c:v>38101.814331372399</c:v>
                </c:pt>
                <c:pt idx="3964">
                  <c:v>40504.762597075307</c:v>
                </c:pt>
                <c:pt idx="3965">
                  <c:v>36638.2230953822</c:v>
                </c:pt>
                <c:pt idx="3966">
                  <c:v>36955.286735953108</c:v>
                </c:pt>
                <c:pt idx="3967">
                  <c:v>39068.356496425404</c:v>
                </c:pt>
                <c:pt idx="3968">
                  <c:v>36172.978525685292</c:v>
                </c:pt>
                <c:pt idx="3969">
                  <c:v>34901.347733519608</c:v>
                </c:pt>
                <c:pt idx="3970">
                  <c:v>38951.724763347098</c:v>
                </c:pt>
                <c:pt idx="3971">
                  <c:v>35148.350010288399</c:v>
                </c:pt>
                <c:pt idx="3972">
                  <c:v>39387.432160375596</c:v>
                </c:pt>
                <c:pt idx="3973">
                  <c:v>36034.9187111672</c:v>
                </c:pt>
                <c:pt idx="3974">
                  <c:v>36218.474909648699</c:v>
                </c:pt>
                <c:pt idx="3975">
                  <c:v>37067.088530697307</c:v>
                </c:pt>
                <c:pt idx="3976">
                  <c:v>37298.065556897898</c:v>
                </c:pt>
                <c:pt idx="3977">
                  <c:v>36095.2649091399</c:v>
                </c:pt>
                <c:pt idx="3978">
                  <c:v>34175.697525819996</c:v>
                </c:pt>
                <c:pt idx="3979">
                  <c:v>36335.863476645507</c:v>
                </c:pt>
                <c:pt idx="3980">
                  <c:v>39042.081415636494</c:v>
                </c:pt>
                <c:pt idx="3981">
                  <c:v>38420.999196999102</c:v>
                </c:pt>
                <c:pt idx="3982">
                  <c:v>40284.626326780301</c:v>
                </c:pt>
                <c:pt idx="3983">
                  <c:v>38711.128276487099</c:v>
                </c:pt>
                <c:pt idx="3984">
                  <c:v>38814.373297126993</c:v>
                </c:pt>
                <c:pt idx="3985">
                  <c:v>35504.332300421505</c:v>
                </c:pt>
                <c:pt idx="3986">
                  <c:v>39224.096239674793</c:v>
                </c:pt>
                <c:pt idx="3987">
                  <c:v>35220.947666788299</c:v>
                </c:pt>
                <c:pt idx="3988">
                  <c:v>37476.921134702498</c:v>
                </c:pt>
                <c:pt idx="3989">
                  <c:v>36853.055393717106</c:v>
                </c:pt>
                <c:pt idx="3990">
                  <c:v>38858.482375546198</c:v>
                </c:pt>
                <c:pt idx="3991">
                  <c:v>39003.6226535885</c:v>
                </c:pt>
                <c:pt idx="3992">
                  <c:v>36625.190412044103</c:v>
                </c:pt>
                <c:pt idx="3993">
                  <c:v>37848.660416916398</c:v>
                </c:pt>
                <c:pt idx="3994">
                  <c:v>37013.538248601501</c:v>
                </c:pt>
                <c:pt idx="3995">
                  <c:v>35673.148807056903</c:v>
                </c:pt>
                <c:pt idx="3996">
                  <c:v>37233.436371348798</c:v>
                </c:pt>
                <c:pt idx="3997">
                  <c:v>36766.053687290303</c:v>
                </c:pt>
                <c:pt idx="3998">
                  <c:v>34889.418889961496</c:v>
                </c:pt>
                <c:pt idx="3999">
                  <c:v>35341.315440193102</c:v>
                </c:pt>
                <c:pt idx="4000">
                  <c:v>36781.857837528005</c:v>
                </c:pt>
                <c:pt idx="4001">
                  <c:v>37025.153829743802</c:v>
                </c:pt>
                <c:pt idx="4002">
                  <c:v>37375.336300194205</c:v>
                </c:pt>
                <c:pt idx="4003">
                  <c:v>35379.806916804897</c:v>
                </c:pt>
                <c:pt idx="4004">
                  <c:v>36954.951166475199</c:v>
                </c:pt>
                <c:pt idx="4005">
                  <c:v>35754.303914946402</c:v>
                </c:pt>
                <c:pt idx="4006">
                  <c:v>39325.224138022902</c:v>
                </c:pt>
                <c:pt idx="4007">
                  <c:v>36631.517863248999</c:v>
                </c:pt>
                <c:pt idx="4008">
                  <c:v>39567.034663052997</c:v>
                </c:pt>
                <c:pt idx="4009">
                  <c:v>36515.350399516101</c:v>
                </c:pt>
                <c:pt idx="4010">
                  <c:v>36107.818904161701</c:v>
                </c:pt>
                <c:pt idx="4011">
                  <c:v>36544.151838303194</c:v>
                </c:pt>
                <c:pt idx="4012">
                  <c:v>37544.301434319299</c:v>
                </c:pt>
                <c:pt idx="4013">
                  <c:v>38019.615180167304</c:v>
                </c:pt>
                <c:pt idx="4014">
                  <c:v>35378.522242849998</c:v>
                </c:pt>
                <c:pt idx="4015">
                  <c:v>36734.520698203502</c:v>
                </c:pt>
                <c:pt idx="4016">
                  <c:v>38526.147105247699</c:v>
                </c:pt>
                <c:pt idx="4017">
                  <c:v>37536.481956324998</c:v>
                </c:pt>
                <c:pt idx="4018">
                  <c:v>36686.400066339404</c:v>
                </c:pt>
                <c:pt idx="4019">
                  <c:v>36357.161387861503</c:v>
                </c:pt>
                <c:pt idx="4020">
                  <c:v>34521.910842401994</c:v>
                </c:pt>
                <c:pt idx="4021">
                  <c:v>39004.583073546004</c:v>
                </c:pt>
                <c:pt idx="4022">
                  <c:v>38839.891084577408</c:v>
                </c:pt>
                <c:pt idx="4023">
                  <c:v>38803.467250502901</c:v>
                </c:pt>
                <c:pt idx="4024">
                  <c:v>40542.040229722697</c:v>
                </c:pt>
                <c:pt idx="4025">
                  <c:v>38012.077462181696</c:v>
                </c:pt>
                <c:pt idx="4026">
                  <c:v>36050.434116856602</c:v>
                </c:pt>
                <c:pt idx="4027">
                  <c:v>36943.995994423</c:v>
                </c:pt>
                <c:pt idx="4028">
                  <c:v>36220.427596626105</c:v>
                </c:pt>
                <c:pt idx="4029">
                  <c:v>35625.544133871001</c:v>
                </c:pt>
                <c:pt idx="4030">
                  <c:v>34875.762191540103</c:v>
                </c:pt>
                <c:pt idx="4031">
                  <c:v>38532.900357372404</c:v>
                </c:pt>
                <c:pt idx="4032">
                  <c:v>37863.320936192104</c:v>
                </c:pt>
                <c:pt idx="4033">
                  <c:v>39073.513361213802</c:v>
                </c:pt>
                <c:pt idx="4034">
                  <c:v>38527.659129868101</c:v>
                </c:pt>
                <c:pt idx="4035">
                  <c:v>38468.501135954299</c:v>
                </c:pt>
                <c:pt idx="4036">
                  <c:v>36350.5140703121</c:v>
                </c:pt>
                <c:pt idx="4037">
                  <c:v>36053.021422519298</c:v>
                </c:pt>
                <c:pt idx="4038">
                  <c:v>35550.625266622999</c:v>
                </c:pt>
                <c:pt idx="4039">
                  <c:v>37239.330319120898</c:v>
                </c:pt>
                <c:pt idx="4040">
                  <c:v>35078.740747950098</c:v>
                </c:pt>
                <c:pt idx="4041">
                  <c:v>36424.769622715401</c:v>
                </c:pt>
                <c:pt idx="4042">
                  <c:v>33689.055936085402</c:v>
                </c:pt>
                <c:pt idx="4043">
                  <c:v>36500.232540437195</c:v>
                </c:pt>
                <c:pt idx="4044">
                  <c:v>37723.301657845805</c:v>
                </c:pt>
                <c:pt idx="4045">
                  <c:v>35083.528417124107</c:v>
                </c:pt>
                <c:pt idx="4046">
                  <c:v>39414.517863615598</c:v>
                </c:pt>
                <c:pt idx="4047">
                  <c:v>38079.8667933244</c:v>
                </c:pt>
                <c:pt idx="4048">
                  <c:v>36669.167572830804</c:v>
                </c:pt>
                <c:pt idx="4049">
                  <c:v>35487.568025605498</c:v>
                </c:pt>
                <c:pt idx="4050">
                  <c:v>39098.297394112102</c:v>
                </c:pt>
                <c:pt idx="4051">
                  <c:v>36162.399396043402</c:v>
                </c:pt>
                <c:pt idx="4052">
                  <c:v>35937.990950068299</c:v>
                </c:pt>
                <c:pt idx="4053">
                  <c:v>39886.435237274498</c:v>
                </c:pt>
                <c:pt idx="4054">
                  <c:v>36415.307516094501</c:v>
                </c:pt>
                <c:pt idx="4055">
                  <c:v>37376.195038370002</c:v>
                </c:pt>
                <c:pt idx="4056">
                  <c:v>38174.4716247916</c:v>
                </c:pt>
                <c:pt idx="4057">
                  <c:v>35795.989433237206</c:v>
                </c:pt>
                <c:pt idx="4058">
                  <c:v>39859.377141600497</c:v>
                </c:pt>
                <c:pt idx="4059">
                  <c:v>36874.107219650905</c:v>
                </c:pt>
                <c:pt idx="4060">
                  <c:v>39322.171822369506</c:v>
                </c:pt>
                <c:pt idx="4061">
                  <c:v>35326.511839215804</c:v>
                </c:pt>
                <c:pt idx="4062">
                  <c:v>37100.749365489391</c:v>
                </c:pt>
                <c:pt idx="4063">
                  <c:v>38939.327519960199</c:v>
                </c:pt>
                <c:pt idx="4064">
                  <c:v>36269.745568385602</c:v>
                </c:pt>
                <c:pt idx="4065">
                  <c:v>34522.621802120804</c:v>
                </c:pt>
                <c:pt idx="4066">
                  <c:v>37358.0169422381</c:v>
                </c:pt>
                <c:pt idx="4067">
                  <c:v>35966.119407521794</c:v>
                </c:pt>
                <c:pt idx="4068">
                  <c:v>33816.6797910327</c:v>
                </c:pt>
                <c:pt idx="4069">
                  <c:v>37505.726707275695</c:v>
                </c:pt>
                <c:pt idx="4070">
                  <c:v>35818.748251197998</c:v>
                </c:pt>
                <c:pt idx="4071">
                  <c:v>34190.050388632095</c:v>
                </c:pt>
                <c:pt idx="4072">
                  <c:v>34888.948302274905</c:v>
                </c:pt>
                <c:pt idx="4073">
                  <c:v>35998.055439088399</c:v>
                </c:pt>
                <c:pt idx="4074">
                  <c:v>37063.587236886298</c:v>
                </c:pt>
                <c:pt idx="4075">
                  <c:v>36318.250489216196</c:v>
                </c:pt>
                <c:pt idx="4076">
                  <c:v>36072.819034407999</c:v>
                </c:pt>
                <c:pt idx="4077">
                  <c:v>34867.459108598305</c:v>
                </c:pt>
                <c:pt idx="4078">
                  <c:v>34577.6445296608</c:v>
                </c:pt>
                <c:pt idx="4079">
                  <c:v>35774.1094401429</c:v>
                </c:pt>
                <c:pt idx="4080">
                  <c:v>36497.555025984693</c:v>
                </c:pt>
                <c:pt idx="4081">
                  <c:v>35030.653292217801</c:v>
                </c:pt>
                <c:pt idx="4082">
                  <c:v>37670.538553315098</c:v>
                </c:pt>
                <c:pt idx="4083">
                  <c:v>34361.044474583803</c:v>
                </c:pt>
                <c:pt idx="4084">
                  <c:v>36544.898258885907</c:v>
                </c:pt>
                <c:pt idx="4085">
                  <c:v>40733.980444835608</c:v>
                </c:pt>
                <c:pt idx="4086">
                  <c:v>37632.462871877506</c:v>
                </c:pt>
                <c:pt idx="4087">
                  <c:v>37960.517451673993</c:v>
                </c:pt>
                <c:pt idx="4088">
                  <c:v>37453.289993488099</c:v>
                </c:pt>
                <c:pt idx="4089">
                  <c:v>36695.264524715501</c:v>
                </c:pt>
                <c:pt idx="4090">
                  <c:v>36322.785900137897</c:v>
                </c:pt>
                <c:pt idx="4091">
                  <c:v>37611.2144296599</c:v>
                </c:pt>
                <c:pt idx="4092">
                  <c:v>37981.876769555303</c:v>
                </c:pt>
                <c:pt idx="4093">
                  <c:v>35699.809071861207</c:v>
                </c:pt>
                <c:pt idx="4094">
                  <c:v>36300.516320310708</c:v>
                </c:pt>
                <c:pt idx="4095">
                  <c:v>40792.440922437898</c:v>
                </c:pt>
                <c:pt idx="4096">
                  <c:v>36309.536614046898</c:v>
                </c:pt>
                <c:pt idx="4097">
                  <c:v>38129.030489176897</c:v>
                </c:pt>
                <c:pt idx="4098">
                  <c:v>36818.560474214799</c:v>
                </c:pt>
                <c:pt idx="4099">
                  <c:v>39930.709475824697</c:v>
                </c:pt>
                <c:pt idx="4100">
                  <c:v>37325.781682690606</c:v>
                </c:pt>
                <c:pt idx="4101">
                  <c:v>36618.972213114801</c:v>
                </c:pt>
                <c:pt idx="4102">
                  <c:v>36355.403879818899</c:v>
                </c:pt>
                <c:pt idx="4103">
                  <c:v>37731.7973281991</c:v>
                </c:pt>
                <c:pt idx="4104">
                  <c:v>36743.987403395207</c:v>
                </c:pt>
                <c:pt idx="4105">
                  <c:v>37311.523847125602</c:v>
                </c:pt>
                <c:pt idx="4106">
                  <c:v>38158.4456423308</c:v>
                </c:pt>
                <c:pt idx="4107">
                  <c:v>36777.938794733804</c:v>
                </c:pt>
                <c:pt idx="4108">
                  <c:v>38224.504085094799</c:v>
                </c:pt>
                <c:pt idx="4109">
                  <c:v>35908.007135081003</c:v>
                </c:pt>
                <c:pt idx="4110">
                  <c:v>37623.760503451107</c:v>
                </c:pt>
                <c:pt idx="4111">
                  <c:v>36616.256165400308</c:v>
                </c:pt>
                <c:pt idx="4112">
                  <c:v>36213.472975115801</c:v>
                </c:pt>
                <c:pt idx="4113">
                  <c:v>35296.318456865498</c:v>
                </c:pt>
                <c:pt idx="4114">
                  <c:v>38318.616002864597</c:v>
                </c:pt>
                <c:pt idx="4115">
                  <c:v>36729.5283056482</c:v>
                </c:pt>
                <c:pt idx="4116">
                  <c:v>37893.945553832702</c:v>
                </c:pt>
                <c:pt idx="4117">
                  <c:v>42036.362322591696</c:v>
                </c:pt>
                <c:pt idx="4118">
                  <c:v>38841.854427615399</c:v>
                </c:pt>
                <c:pt idx="4119">
                  <c:v>37746.522231666298</c:v>
                </c:pt>
                <c:pt idx="4120">
                  <c:v>36552.421357284096</c:v>
                </c:pt>
                <c:pt idx="4121">
                  <c:v>35556.688984353706</c:v>
                </c:pt>
                <c:pt idx="4122">
                  <c:v>34969.370985734</c:v>
                </c:pt>
                <c:pt idx="4123">
                  <c:v>37784.8038202967</c:v>
                </c:pt>
                <c:pt idx="4124">
                  <c:v>35356.722699099395</c:v>
                </c:pt>
                <c:pt idx="4125">
                  <c:v>35051.696316879403</c:v>
                </c:pt>
                <c:pt idx="4126">
                  <c:v>37098.674801586203</c:v>
                </c:pt>
                <c:pt idx="4127">
                  <c:v>44263.109776182006</c:v>
                </c:pt>
                <c:pt idx="4128">
                  <c:v>36894.902608409102</c:v>
                </c:pt>
                <c:pt idx="4129">
                  <c:v>35107.402352876903</c:v>
                </c:pt>
                <c:pt idx="4130">
                  <c:v>38724.426861205502</c:v>
                </c:pt>
                <c:pt idx="4131">
                  <c:v>39075.300157125595</c:v>
                </c:pt>
                <c:pt idx="4132">
                  <c:v>36993.004459227399</c:v>
                </c:pt>
                <c:pt idx="4133">
                  <c:v>36290.491712014802</c:v>
                </c:pt>
                <c:pt idx="4134">
                  <c:v>39801.788060148603</c:v>
                </c:pt>
                <c:pt idx="4135">
                  <c:v>38594.220413093695</c:v>
                </c:pt>
                <c:pt idx="4136">
                  <c:v>38902.648650784002</c:v>
                </c:pt>
                <c:pt idx="4137">
                  <c:v>40404.515736194298</c:v>
                </c:pt>
                <c:pt idx="4138">
                  <c:v>35687.779319399502</c:v>
                </c:pt>
                <c:pt idx="4139">
                  <c:v>37924.935873402697</c:v>
                </c:pt>
                <c:pt idx="4140">
                  <c:v>34446.427298519404</c:v>
                </c:pt>
                <c:pt idx="4141">
                  <c:v>34676.382267687397</c:v>
                </c:pt>
                <c:pt idx="4142">
                  <c:v>41233.7187064686</c:v>
                </c:pt>
                <c:pt idx="4143">
                  <c:v>36223.239113516101</c:v>
                </c:pt>
                <c:pt idx="4144">
                  <c:v>35557.265501368092</c:v>
                </c:pt>
                <c:pt idx="4145">
                  <c:v>34416.4933707245</c:v>
                </c:pt>
                <c:pt idx="4146">
                  <c:v>37897.842481692198</c:v>
                </c:pt>
                <c:pt idx="4147">
                  <c:v>37535.066503511996</c:v>
                </c:pt>
                <c:pt idx="4148">
                  <c:v>36659.0396345833</c:v>
                </c:pt>
                <c:pt idx="4149">
                  <c:v>35606.5400424205</c:v>
                </c:pt>
                <c:pt idx="4150">
                  <c:v>36343.010471874601</c:v>
                </c:pt>
                <c:pt idx="4151">
                  <c:v>36517.735273303297</c:v>
                </c:pt>
                <c:pt idx="4152">
                  <c:v>36742.509017876699</c:v>
                </c:pt>
                <c:pt idx="4153">
                  <c:v>36863.509231950098</c:v>
                </c:pt>
                <c:pt idx="4154">
                  <c:v>35023.230400976303</c:v>
                </c:pt>
                <c:pt idx="4155">
                  <c:v>35058.406725598201</c:v>
                </c:pt>
                <c:pt idx="4156">
                  <c:v>34752.702063088102</c:v>
                </c:pt>
                <c:pt idx="4157">
                  <c:v>37795.359296258495</c:v>
                </c:pt>
                <c:pt idx="4158">
                  <c:v>38644.566727418205</c:v>
                </c:pt>
                <c:pt idx="4159">
                  <c:v>35190.182531745595</c:v>
                </c:pt>
                <c:pt idx="4160">
                  <c:v>35788.120266583792</c:v>
                </c:pt>
                <c:pt idx="4161">
                  <c:v>37074.303835278399</c:v>
                </c:pt>
                <c:pt idx="4162">
                  <c:v>36778.324599296699</c:v>
                </c:pt>
                <c:pt idx="4163">
                  <c:v>40476.669334941202</c:v>
                </c:pt>
                <c:pt idx="4164">
                  <c:v>38303.405754049898</c:v>
                </c:pt>
                <c:pt idx="4165">
                  <c:v>37488.427710766104</c:v>
                </c:pt>
                <c:pt idx="4166">
                  <c:v>37280.528347303494</c:v>
                </c:pt>
                <c:pt idx="4167">
                  <c:v>37972.091305877504</c:v>
                </c:pt>
                <c:pt idx="4168">
                  <c:v>37516.320463743898</c:v>
                </c:pt>
                <c:pt idx="4169">
                  <c:v>32720.641951026202</c:v>
                </c:pt>
                <c:pt idx="4170">
                  <c:v>35477.477905969106</c:v>
                </c:pt>
                <c:pt idx="4171">
                  <c:v>37056.487868839904</c:v>
                </c:pt>
                <c:pt idx="4172">
                  <c:v>38154.3166943611</c:v>
                </c:pt>
                <c:pt idx="4173">
                  <c:v>37303.019813400504</c:v>
                </c:pt>
                <c:pt idx="4174">
                  <c:v>38101.764052959697</c:v>
                </c:pt>
                <c:pt idx="4175">
                  <c:v>41787.198434846694</c:v>
                </c:pt>
                <c:pt idx="4176">
                  <c:v>37545.787489451395</c:v>
                </c:pt>
                <c:pt idx="4177">
                  <c:v>35852.345739528202</c:v>
                </c:pt>
                <c:pt idx="4178">
                  <c:v>37536.1685198165</c:v>
                </c:pt>
                <c:pt idx="4179">
                  <c:v>39810.409824100207</c:v>
                </c:pt>
                <c:pt idx="4180">
                  <c:v>36375.046098014398</c:v>
                </c:pt>
                <c:pt idx="4181">
                  <c:v>36874.827911240202</c:v>
                </c:pt>
                <c:pt idx="4182">
                  <c:v>36244.886884893902</c:v>
                </c:pt>
                <c:pt idx="4183">
                  <c:v>38674.431881655197</c:v>
                </c:pt>
                <c:pt idx="4184">
                  <c:v>35666.551257669904</c:v>
                </c:pt>
                <c:pt idx="4185">
                  <c:v>36197.2674464015</c:v>
                </c:pt>
                <c:pt idx="4186">
                  <c:v>37225.223749619698</c:v>
                </c:pt>
                <c:pt idx="4187">
                  <c:v>37968.7952821898</c:v>
                </c:pt>
                <c:pt idx="4188">
                  <c:v>38422.154863076095</c:v>
                </c:pt>
                <c:pt idx="4189">
                  <c:v>34151.162637715999</c:v>
                </c:pt>
                <c:pt idx="4190">
                  <c:v>36325.017160832402</c:v>
                </c:pt>
                <c:pt idx="4191">
                  <c:v>35472.053748893697</c:v>
                </c:pt>
                <c:pt idx="4192">
                  <c:v>38951.300436008707</c:v>
                </c:pt>
                <c:pt idx="4193">
                  <c:v>36588.114762687197</c:v>
                </c:pt>
                <c:pt idx="4194">
                  <c:v>38336.356443214099</c:v>
                </c:pt>
                <c:pt idx="4195">
                  <c:v>41726.720925531496</c:v>
                </c:pt>
                <c:pt idx="4196">
                  <c:v>36441.436775823197</c:v>
                </c:pt>
                <c:pt idx="4197">
                  <c:v>36963.6187568881</c:v>
                </c:pt>
                <c:pt idx="4198">
                  <c:v>38357.846268114699</c:v>
                </c:pt>
                <c:pt idx="4199">
                  <c:v>36793.211458305705</c:v>
                </c:pt>
                <c:pt idx="4200">
                  <c:v>37920.859695934101</c:v>
                </c:pt>
                <c:pt idx="4201">
                  <c:v>36087.461543251702</c:v>
                </c:pt>
                <c:pt idx="4202">
                  <c:v>35093.9465953541</c:v>
                </c:pt>
                <c:pt idx="4203">
                  <c:v>37700.978847526698</c:v>
                </c:pt>
                <c:pt idx="4204">
                  <c:v>36191.185216979604</c:v>
                </c:pt>
                <c:pt idx="4205">
                  <c:v>36540.717813449402</c:v>
                </c:pt>
                <c:pt idx="4206">
                  <c:v>37283.5812962208</c:v>
                </c:pt>
                <c:pt idx="4207">
                  <c:v>38054.604267896197</c:v>
                </c:pt>
                <c:pt idx="4208">
                  <c:v>37237.712021254207</c:v>
                </c:pt>
                <c:pt idx="4209">
                  <c:v>37499.557257787899</c:v>
                </c:pt>
                <c:pt idx="4210">
                  <c:v>39882.779911982601</c:v>
                </c:pt>
                <c:pt idx="4211">
                  <c:v>39181.0006799291</c:v>
                </c:pt>
                <c:pt idx="4212">
                  <c:v>34646.0871166</c:v>
                </c:pt>
                <c:pt idx="4213">
                  <c:v>35617.607668558194</c:v>
                </c:pt>
                <c:pt idx="4214">
                  <c:v>38158.137059271998</c:v>
                </c:pt>
                <c:pt idx="4215">
                  <c:v>35224.481585125701</c:v>
                </c:pt>
                <c:pt idx="4216">
                  <c:v>36055.293985117904</c:v>
                </c:pt>
                <c:pt idx="4217">
                  <c:v>34952.915837088403</c:v>
                </c:pt>
                <c:pt idx="4218">
                  <c:v>37516.360632599099</c:v>
                </c:pt>
                <c:pt idx="4219">
                  <c:v>38095.146558813598</c:v>
                </c:pt>
                <c:pt idx="4220">
                  <c:v>35763.825263486098</c:v>
                </c:pt>
                <c:pt idx="4221">
                  <c:v>36210.710059710502</c:v>
                </c:pt>
                <c:pt idx="4222">
                  <c:v>38942.494265170099</c:v>
                </c:pt>
                <c:pt idx="4223">
                  <c:v>37962.549567925598</c:v>
                </c:pt>
                <c:pt idx="4224">
                  <c:v>36154.674526353301</c:v>
                </c:pt>
                <c:pt idx="4225">
                  <c:v>38707.632567883004</c:v>
                </c:pt>
                <c:pt idx="4226">
                  <c:v>41226.962245277296</c:v>
                </c:pt>
                <c:pt idx="4227">
                  <c:v>37165.281370619006</c:v>
                </c:pt>
                <c:pt idx="4228">
                  <c:v>39355.512028817</c:v>
                </c:pt>
                <c:pt idx="4229">
                  <c:v>39215.558824991793</c:v>
                </c:pt>
                <c:pt idx="4230">
                  <c:v>35689.450789895607</c:v>
                </c:pt>
                <c:pt idx="4231">
                  <c:v>36411.887891726001</c:v>
                </c:pt>
                <c:pt idx="4232">
                  <c:v>37039.248875918405</c:v>
                </c:pt>
                <c:pt idx="4233">
                  <c:v>36238.031885893004</c:v>
                </c:pt>
                <c:pt idx="4234">
                  <c:v>36391.110527528799</c:v>
                </c:pt>
                <c:pt idx="4235">
                  <c:v>34807.974605641299</c:v>
                </c:pt>
                <c:pt idx="4236">
                  <c:v>35850.7451995136</c:v>
                </c:pt>
                <c:pt idx="4237">
                  <c:v>38531.4490403495</c:v>
                </c:pt>
                <c:pt idx="4238">
                  <c:v>37030.828150989095</c:v>
                </c:pt>
                <c:pt idx="4239">
                  <c:v>38211.779109050498</c:v>
                </c:pt>
                <c:pt idx="4240">
                  <c:v>36312.366675521393</c:v>
                </c:pt>
                <c:pt idx="4241">
                  <c:v>38238.534137515999</c:v>
                </c:pt>
                <c:pt idx="4242">
                  <c:v>41006.975709361097</c:v>
                </c:pt>
                <c:pt idx="4243">
                  <c:v>35533.746849458301</c:v>
                </c:pt>
                <c:pt idx="4244">
                  <c:v>38953.245957964406</c:v>
                </c:pt>
                <c:pt idx="4245">
                  <c:v>35021.786035968107</c:v>
                </c:pt>
                <c:pt idx="4246">
                  <c:v>38157.827027096006</c:v>
                </c:pt>
                <c:pt idx="4247">
                  <c:v>34366.967901599404</c:v>
                </c:pt>
                <c:pt idx="4248">
                  <c:v>38647.574212104097</c:v>
                </c:pt>
                <c:pt idx="4249">
                  <c:v>37934.049833829791</c:v>
                </c:pt>
                <c:pt idx="4250">
                  <c:v>39444.674439554001</c:v>
                </c:pt>
                <c:pt idx="4251">
                  <c:v>35569.947601858308</c:v>
                </c:pt>
                <c:pt idx="4252">
                  <c:v>34643.948106398995</c:v>
                </c:pt>
                <c:pt idx="4253">
                  <c:v>37463.448946485798</c:v>
                </c:pt>
                <c:pt idx="4254">
                  <c:v>36617.244852258998</c:v>
                </c:pt>
                <c:pt idx="4255">
                  <c:v>35946.552270978704</c:v>
                </c:pt>
                <c:pt idx="4256">
                  <c:v>36516.333074802998</c:v>
                </c:pt>
                <c:pt idx="4257">
                  <c:v>35878.904471026501</c:v>
                </c:pt>
                <c:pt idx="4258">
                  <c:v>35157.817369582495</c:v>
                </c:pt>
                <c:pt idx="4259">
                  <c:v>36464.7821933222</c:v>
                </c:pt>
                <c:pt idx="4260">
                  <c:v>39689.026832126299</c:v>
                </c:pt>
                <c:pt idx="4261">
                  <c:v>36805.631961199499</c:v>
                </c:pt>
                <c:pt idx="4262">
                  <c:v>36744.455500328499</c:v>
                </c:pt>
                <c:pt idx="4263">
                  <c:v>36047.361483666202</c:v>
                </c:pt>
                <c:pt idx="4264">
                  <c:v>38128.193971094399</c:v>
                </c:pt>
                <c:pt idx="4265">
                  <c:v>35381.104600719002</c:v>
                </c:pt>
                <c:pt idx="4266">
                  <c:v>40503.555147486404</c:v>
                </c:pt>
                <c:pt idx="4267">
                  <c:v>36671.894855563005</c:v>
                </c:pt>
                <c:pt idx="4268">
                  <c:v>35848.325251231203</c:v>
                </c:pt>
                <c:pt idx="4269">
                  <c:v>37375.405556955899</c:v>
                </c:pt>
                <c:pt idx="4270">
                  <c:v>40039.313871133403</c:v>
                </c:pt>
                <c:pt idx="4271">
                  <c:v>35987.494153381398</c:v>
                </c:pt>
                <c:pt idx="4272">
                  <c:v>38574.071615009001</c:v>
                </c:pt>
                <c:pt idx="4273">
                  <c:v>37431.219876067102</c:v>
                </c:pt>
                <c:pt idx="4274">
                  <c:v>37660.6486456368</c:v>
                </c:pt>
                <c:pt idx="4275">
                  <c:v>38508.992979334602</c:v>
                </c:pt>
                <c:pt idx="4276">
                  <c:v>40689.082329694502</c:v>
                </c:pt>
                <c:pt idx="4277">
                  <c:v>38933.415985910098</c:v>
                </c:pt>
                <c:pt idx="4278">
                  <c:v>35991.291850351103</c:v>
                </c:pt>
                <c:pt idx="4279">
                  <c:v>34667.556706247597</c:v>
                </c:pt>
                <c:pt idx="4280">
                  <c:v>37247.596881998907</c:v>
                </c:pt>
                <c:pt idx="4281">
                  <c:v>37398.057415450698</c:v>
                </c:pt>
                <c:pt idx="4282">
                  <c:v>37093.4754230689</c:v>
                </c:pt>
                <c:pt idx="4283">
                  <c:v>37494.944375545994</c:v>
                </c:pt>
                <c:pt idx="4284">
                  <c:v>35327.583603080595</c:v>
                </c:pt>
                <c:pt idx="4285">
                  <c:v>37065.611272800801</c:v>
                </c:pt>
                <c:pt idx="4286">
                  <c:v>35422.305521703296</c:v>
                </c:pt>
                <c:pt idx="4287">
                  <c:v>36822.157731744599</c:v>
                </c:pt>
                <c:pt idx="4288">
                  <c:v>41408.169096002603</c:v>
                </c:pt>
                <c:pt idx="4289">
                  <c:v>34897.200248699395</c:v>
                </c:pt>
                <c:pt idx="4290">
                  <c:v>37000.273858931003</c:v>
                </c:pt>
                <c:pt idx="4291">
                  <c:v>38250.532124371704</c:v>
                </c:pt>
                <c:pt idx="4292">
                  <c:v>37283.481159061797</c:v>
                </c:pt>
                <c:pt idx="4293">
                  <c:v>35123.325802946601</c:v>
                </c:pt>
                <c:pt idx="4294">
                  <c:v>36676.688758014599</c:v>
                </c:pt>
                <c:pt idx="4295">
                  <c:v>35921.791354378998</c:v>
                </c:pt>
                <c:pt idx="4296">
                  <c:v>37491.896191591106</c:v>
                </c:pt>
                <c:pt idx="4297">
                  <c:v>39079.506061798696</c:v>
                </c:pt>
                <c:pt idx="4298">
                  <c:v>37241.558823067098</c:v>
                </c:pt>
                <c:pt idx="4299">
                  <c:v>38063.380128467601</c:v>
                </c:pt>
                <c:pt idx="4300">
                  <c:v>38010.5414970977</c:v>
                </c:pt>
                <c:pt idx="4301">
                  <c:v>36733.668555302604</c:v>
                </c:pt>
                <c:pt idx="4302">
                  <c:v>37674.873788956102</c:v>
                </c:pt>
                <c:pt idx="4303">
                  <c:v>40585.112132881797</c:v>
                </c:pt>
                <c:pt idx="4304">
                  <c:v>36858.912836286807</c:v>
                </c:pt>
                <c:pt idx="4305">
                  <c:v>34584.565324342504</c:v>
                </c:pt>
                <c:pt idx="4306">
                  <c:v>35870.173871368301</c:v>
                </c:pt>
                <c:pt idx="4307">
                  <c:v>37709.686169588196</c:v>
                </c:pt>
                <c:pt idx="4308">
                  <c:v>38220.695246887299</c:v>
                </c:pt>
                <c:pt idx="4309">
                  <c:v>37932.828256930101</c:v>
                </c:pt>
                <c:pt idx="4310">
                  <c:v>38724.503406642092</c:v>
                </c:pt>
                <c:pt idx="4311">
                  <c:v>37474.322871480705</c:v>
                </c:pt>
                <c:pt idx="4312">
                  <c:v>35470.372316880894</c:v>
                </c:pt>
                <c:pt idx="4313">
                  <c:v>35840.154369369804</c:v>
                </c:pt>
                <c:pt idx="4314">
                  <c:v>38972.236274183801</c:v>
                </c:pt>
                <c:pt idx="4315">
                  <c:v>40208.490177353902</c:v>
                </c:pt>
                <c:pt idx="4316">
                  <c:v>36574.046980874795</c:v>
                </c:pt>
                <c:pt idx="4317">
                  <c:v>38497.609319374693</c:v>
                </c:pt>
                <c:pt idx="4318">
                  <c:v>39241.362473330199</c:v>
                </c:pt>
                <c:pt idx="4319">
                  <c:v>35891.9569965517</c:v>
                </c:pt>
                <c:pt idx="4320">
                  <c:v>34002.143428792697</c:v>
                </c:pt>
                <c:pt idx="4321">
                  <c:v>35847.413233476</c:v>
                </c:pt>
                <c:pt idx="4322">
                  <c:v>37331.965160077802</c:v>
                </c:pt>
                <c:pt idx="4323">
                  <c:v>34484.099220985801</c:v>
                </c:pt>
                <c:pt idx="4324">
                  <c:v>36883.7591077834</c:v>
                </c:pt>
                <c:pt idx="4325">
                  <c:v>39624.669206395098</c:v>
                </c:pt>
                <c:pt idx="4326">
                  <c:v>38836.043708847203</c:v>
                </c:pt>
                <c:pt idx="4327">
                  <c:v>38280.779012288898</c:v>
                </c:pt>
                <c:pt idx="4328">
                  <c:v>36583.823908624698</c:v>
                </c:pt>
                <c:pt idx="4329">
                  <c:v>38071.363283721104</c:v>
                </c:pt>
                <c:pt idx="4330">
                  <c:v>38780.2243568263</c:v>
                </c:pt>
                <c:pt idx="4331">
                  <c:v>35974.172982919401</c:v>
                </c:pt>
                <c:pt idx="4332">
                  <c:v>38157.211011285799</c:v>
                </c:pt>
                <c:pt idx="4333">
                  <c:v>36952.607337611698</c:v>
                </c:pt>
                <c:pt idx="4334">
                  <c:v>36422.781081870999</c:v>
                </c:pt>
                <c:pt idx="4335">
                  <c:v>39202.896614337296</c:v>
                </c:pt>
                <c:pt idx="4336">
                  <c:v>40717.772532936098</c:v>
                </c:pt>
                <c:pt idx="4337">
                  <c:v>38470.017093618299</c:v>
                </c:pt>
                <c:pt idx="4338">
                  <c:v>36021.601700471205</c:v>
                </c:pt>
                <c:pt idx="4339">
                  <c:v>34484.093873981896</c:v>
                </c:pt>
                <c:pt idx="4340">
                  <c:v>34971.675016957604</c:v>
                </c:pt>
                <c:pt idx="4341">
                  <c:v>35721.232149047501</c:v>
                </c:pt>
                <c:pt idx="4342">
                  <c:v>37680.733047362402</c:v>
                </c:pt>
                <c:pt idx="4343">
                  <c:v>38236.345407018402</c:v>
                </c:pt>
                <c:pt idx="4344">
                  <c:v>34900.474695503399</c:v>
                </c:pt>
                <c:pt idx="4345">
                  <c:v>39538.923284975695</c:v>
                </c:pt>
                <c:pt idx="4346">
                  <c:v>35415.953186828003</c:v>
                </c:pt>
                <c:pt idx="4347">
                  <c:v>35564.3634500318</c:v>
                </c:pt>
                <c:pt idx="4348">
                  <c:v>37387.188299723399</c:v>
                </c:pt>
                <c:pt idx="4349">
                  <c:v>38240.489533850996</c:v>
                </c:pt>
                <c:pt idx="4350">
                  <c:v>42780.2003693183</c:v>
                </c:pt>
                <c:pt idx="4351">
                  <c:v>39811.3460826355</c:v>
                </c:pt>
                <c:pt idx="4352">
                  <c:v>35311.883901128196</c:v>
                </c:pt>
                <c:pt idx="4353">
                  <c:v>37635.245767134096</c:v>
                </c:pt>
                <c:pt idx="4354">
                  <c:v>38841.905402422301</c:v>
                </c:pt>
                <c:pt idx="4355">
                  <c:v>36244.193112926499</c:v>
                </c:pt>
                <c:pt idx="4356">
                  <c:v>39252.661501256101</c:v>
                </c:pt>
                <c:pt idx="4357">
                  <c:v>41675.404379201296</c:v>
                </c:pt>
                <c:pt idx="4358">
                  <c:v>38299.849775638599</c:v>
                </c:pt>
                <c:pt idx="4359">
                  <c:v>38707.562064305603</c:v>
                </c:pt>
                <c:pt idx="4360">
                  <c:v>36406.269391434696</c:v>
                </c:pt>
                <c:pt idx="4361">
                  <c:v>34943.602733772699</c:v>
                </c:pt>
                <c:pt idx="4362">
                  <c:v>36536.966893012795</c:v>
                </c:pt>
                <c:pt idx="4363">
                  <c:v>35729.691550208096</c:v>
                </c:pt>
                <c:pt idx="4364">
                  <c:v>37557.488590215697</c:v>
                </c:pt>
                <c:pt idx="4365">
                  <c:v>38711.498032288298</c:v>
                </c:pt>
                <c:pt idx="4366">
                  <c:v>37705.666964240198</c:v>
                </c:pt>
                <c:pt idx="4367">
                  <c:v>38487.910894246299</c:v>
                </c:pt>
                <c:pt idx="4368">
                  <c:v>37286.337929646805</c:v>
                </c:pt>
                <c:pt idx="4369">
                  <c:v>38372.264959380002</c:v>
                </c:pt>
                <c:pt idx="4370">
                  <c:v>37445.568098374904</c:v>
                </c:pt>
                <c:pt idx="4371">
                  <c:v>35889.296641185203</c:v>
                </c:pt>
                <c:pt idx="4372">
                  <c:v>36274.608823434595</c:v>
                </c:pt>
                <c:pt idx="4373">
                  <c:v>40450.045247543501</c:v>
                </c:pt>
                <c:pt idx="4374">
                  <c:v>37422.288389331901</c:v>
                </c:pt>
                <c:pt idx="4375">
                  <c:v>38046.462648794499</c:v>
                </c:pt>
                <c:pt idx="4376">
                  <c:v>35374.553689734093</c:v>
                </c:pt>
                <c:pt idx="4377">
                  <c:v>35799.6550167936</c:v>
                </c:pt>
                <c:pt idx="4378">
                  <c:v>38042.674059016106</c:v>
                </c:pt>
                <c:pt idx="4379">
                  <c:v>35739.563941008702</c:v>
                </c:pt>
                <c:pt idx="4380">
                  <c:v>38146.060890778506</c:v>
                </c:pt>
                <c:pt idx="4381">
                  <c:v>38432.566604527892</c:v>
                </c:pt>
                <c:pt idx="4382">
                  <c:v>34180.668219281593</c:v>
                </c:pt>
                <c:pt idx="4383">
                  <c:v>36651.641919145201</c:v>
                </c:pt>
                <c:pt idx="4384">
                  <c:v>35545.203641989101</c:v>
                </c:pt>
                <c:pt idx="4385">
                  <c:v>36523.180897921797</c:v>
                </c:pt>
                <c:pt idx="4386">
                  <c:v>38122.481416193303</c:v>
                </c:pt>
                <c:pt idx="4387">
                  <c:v>34659.165092412193</c:v>
                </c:pt>
                <c:pt idx="4388">
                  <c:v>39671.933259852507</c:v>
                </c:pt>
                <c:pt idx="4389">
                  <c:v>36996.206380915799</c:v>
                </c:pt>
                <c:pt idx="4390">
                  <c:v>38123.102430599902</c:v>
                </c:pt>
                <c:pt idx="4391">
                  <c:v>37386.748199255497</c:v>
                </c:pt>
                <c:pt idx="4392">
                  <c:v>37337.593803088894</c:v>
                </c:pt>
                <c:pt idx="4393">
                  <c:v>38653.298578635098</c:v>
                </c:pt>
                <c:pt idx="4394">
                  <c:v>34571.502981696103</c:v>
                </c:pt>
                <c:pt idx="4395">
                  <c:v>38750.297880835205</c:v>
                </c:pt>
                <c:pt idx="4396">
                  <c:v>37241.371474432701</c:v>
                </c:pt>
                <c:pt idx="4397">
                  <c:v>37928.282229606499</c:v>
                </c:pt>
                <c:pt idx="4398">
                  <c:v>36918.814259327897</c:v>
                </c:pt>
                <c:pt idx="4399">
                  <c:v>36273.951298993699</c:v>
                </c:pt>
                <c:pt idx="4400">
                  <c:v>35157.553386408203</c:v>
                </c:pt>
                <c:pt idx="4401">
                  <c:v>34349.089376185897</c:v>
                </c:pt>
                <c:pt idx="4402">
                  <c:v>36725.908308849699</c:v>
                </c:pt>
                <c:pt idx="4403">
                  <c:v>37817.684375283105</c:v>
                </c:pt>
                <c:pt idx="4404">
                  <c:v>34968.058422782604</c:v>
                </c:pt>
                <c:pt idx="4405">
                  <c:v>35500.089461090596</c:v>
                </c:pt>
                <c:pt idx="4406">
                  <c:v>36375.159392595502</c:v>
                </c:pt>
                <c:pt idx="4407">
                  <c:v>36987.437492782301</c:v>
                </c:pt>
                <c:pt idx="4408">
                  <c:v>37016.105614025801</c:v>
                </c:pt>
                <c:pt idx="4409">
                  <c:v>36967.404298313195</c:v>
                </c:pt>
                <c:pt idx="4410">
                  <c:v>35339.947738284303</c:v>
                </c:pt>
                <c:pt idx="4411">
                  <c:v>38012.5437206887</c:v>
                </c:pt>
                <c:pt idx="4412">
                  <c:v>37484.057244379001</c:v>
                </c:pt>
                <c:pt idx="4413">
                  <c:v>38789.479190291</c:v>
                </c:pt>
                <c:pt idx="4414">
                  <c:v>37248.2413135159</c:v>
                </c:pt>
                <c:pt idx="4415">
                  <c:v>35419.057100450103</c:v>
                </c:pt>
                <c:pt idx="4416">
                  <c:v>36616.824245579497</c:v>
                </c:pt>
                <c:pt idx="4417">
                  <c:v>36164.166978981491</c:v>
                </c:pt>
                <c:pt idx="4418">
                  <c:v>35547.332182862505</c:v>
                </c:pt>
                <c:pt idx="4419">
                  <c:v>36579.041061440097</c:v>
                </c:pt>
                <c:pt idx="4420">
                  <c:v>39186.478102811205</c:v>
                </c:pt>
                <c:pt idx="4421">
                  <c:v>39278.619252203898</c:v>
                </c:pt>
                <c:pt idx="4422">
                  <c:v>37365.975625111998</c:v>
                </c:pt>
                <c:pt idx="4423">
                  <c:v>37088.866443990104</c:v>
                </c:pt>
                <c:pt idx="4424">
                  <c:v>35615.121042656101</c:v>
                </c:pt>
                <c:pt idx="4425">
                  <c:v>36768.329515343503</c:v>
                </c:pt>
                <c:pt idx="4426">
                  <c:v>38270.803018363295</c:v>
                </c:pt>
                <c:pt idx="4427">
                  <c:v>35870.545519467596</c:v>
                </c:pt>
                <c:pt idx="4428">
                  <c:v>37158.669347650801</c:v>
                </c:pt>
                <c:pt idx="4429">
                  <c:v>37443.662417468702</c:v>
                </c:pt>
                <c:pt idx="4430">
                  <c:v>39535.118730160997</c:v>
                </c:pt>
                <c:pt idx="4431">
                  <c:v>36485.545085382997</c:v>
                </c:pt>
                <c:pt idx="4432">
                  <c:v>36078.885717010693</c:v>
                </c:pt>
                <c:pt idx="4433">
                  <c:v>37324.062496133702</c:v>
                </c:pt>
                <c:pt idx="4434">
                  <c:v>35617.905237924002</c:v>
                </c:pt>
                <c:pt idx="4435">
                  <c:v>39753.023931466698</c:v>
                </c:pt>
                <c:pt idx="4436">
                  <c:v>36853.340937081695</c:v>
                </c:pt>
                <c:pt idx="4437">
                  <c:v>36150.998733930901</c:v>
                </c:pt>
                <c:pt idx="4438">
                  <c:v>37254.503624920297</c:v>
                </c:pt>
                <c:pt idx="4439">
                  <c:v>37412.518059812799</c:v>
                </c:pt>
                <c:pt idx="4440">
                  <c:v>36750.559789641105</c:v>
                </c:pt>
                <c:pt idx="4441">
                  <c:v>35172.491789699998</c:v>
                </c:pt>
                <c:pt idx="4442">
                  <c:v>38447.851170064896</c:v>
                </c:pt>
                <c:pt idx="4443">
                  <c:v>34799.369286102999</c:v>
                </c:pt>
                <c:pt idx="4444">
                  <c:v>35942.616835067005</c:v>
                </c:pt>
                <c:pt idx="4445">
                  <c:v>38446.378363458804</c:v>
                </c:pt>
                <c:pt idx="4446">
                  <c:v>37181.130043113</c:v>
                </c:pt>
                <c:pt idx="4447">
                  <c:v>35871.725892693903</c:v>
                </c:pt>
                <c:pt idx="4448">
                  <c:v>34524.733681088997</c:v>
                </c:pt>
                <c:pt idx="4449">
                  <c:v>35946.911754594796</c:v>
                </c:pt>
                <c:pt idx="4450">
                  <c:v>37975.231195564695</c:v>
                </c:pt>
                <c:pt idx="4451">
                  <c:v>40502.530714438297</c:v>
                </c:pt>
                <c:pt idx="4452">
                  <c:v>38649.616649344505</c:v>
                </c:pt>
                <c:pt idx="4453">
                  <c:v>37029.154919993001</c:v>
                </c:pt>
                <c:pt idx="4454">
                  <c:v>37487.853442348598</c:v>
                </c:pt>
                <c:pt idx="4455">
                  <c:v>36343.349326273106</c:v>
                </c:pt>
                <c:pt idx="4456">
                  <c:v>36710.566418822396</c:v>
                </c:pt>
                <c:pt idx="4457">
                  <c:v>36049.151826342299</c:v>
                </c:pt>
                <c:pt idx="4458">
                  <c:v>39285.264612692401</c:v>
                </c:pt>
                <c:pt idx="4459">
                  <c:v>39220.890449740698</c:v>
                </c:pt>
                <c:pt idx="4460">
                  <c:v>37441.4467213233</c:v>
                </c:pt>
                <c:pt idx="4461">
                  <c:v>42174.707731495604</c:v>
                </c:pt>
                <c:pt idx="4462">
                  <c:v>37039.331161553098</c:v>
                </c:pt>
                <c:pt idx="4463">
                  <c:v>37422.373497760702</c:v>
                </c:pt>
                <c:pt idx="4464">
                  <c:v>39042.238418386303</c:v>
                </c:pt>
                <c:pt idx="4465">
                  <c:v>38424.777132439696</c:v>
                </c:pt>
                <c:pt idx="4466">
                  <c:v>37825.629905378999</c:v>
                </c:pt>
                <c:pt idx="4467">
                  <c:v>39114.851665254799</c:v>
                </c:pt>
                <c:pt idx="4468">
                  <c:v>35119.294944370398</c:v>
                </c:pt>
                <c:pt idx="4469">
                  <c:v>36905.084766632099</c:v>
                </c:pt>
                <c:pt idx="4470">
                  <c:v>35212.354900362901</c:v>
                </c:pt>
                <c:pt idx="4471">
                  <c:v>39399.715175837599</c:v>
                </c:pt>
                <c:pt idx="4472">
                  <c:v>37365.032281567299</c:v>
                </c:pt>
                <c:pt idx="4473">
                  <c:v>37725.461525235703</c:v>
                </c:pt>
                <c:pt idx="4474">
                  <c:v>37452.351359537992</c:v>
                </c:pt>
                <c:pt idx="4475">
                  <c:v>42991.3926060542</c:v>
                </c:pt>
                <c:pt idx="4476">
                  <c:v>37470.325406292206</c:v>
                </c:pt>
                <c:pt idx="4477">
                  <c:v>34884.434989964597</c:v>
                </c:pt>
                <c:pt idx="4478">
                  <c:v>36131.847839797403</c:v>
                </c:pt>
                <c:pt idx="4479">
                  <c:v>35941.373139981399</c:v>
                </c:pt>
                <c:pt idx="4480">
                  <c:v>34979.696565387392</c:v>
                </c:pt>
                <c:pt idx="4481">
                  <c:v>34780.307048597104</c:v>
                </c:pt>
                <c:pt idx="4482">
                  <c:v>37608.9287765029</c:v>
                </c:pt>
                <c:pt idx="4483">
                  <c:v>40041.115621880803</c:v>
                </c:pt>
                <c:pt idx="4484">
                  <c:v>36279.843292553</c:v>
                </c:pt>
                <c:pt idx="4485">
                  <c:v>36992.565169422996</c:v>
                </c:pt>
                <c:pt idx="4486">
                  <c:v>35025.502447182502</c:v>
                </c:pt>
                <c:pt idx="4487">
                  <c:v>36533.813466392603</c:v>
                </c:pt>
                <c:pt idx="4488">
                  <c:v>39834.257334460599</c:v>
                </c:pt>
                <c:pt idx="4489">
                  <c:v>34024.004920358799</c:v>
                </c:pt>
                <c:pt idx="4490">
                  <c:v>38161.953995520904</c:v>
                </c:pt>
                <c:pt idx="4491">
                  <c:v>37364.972468763299</c:v>
                </c:pt>
                <c:pt idx="4492">
                  <c:v>37141.5869017082</c:v>
                </c:pt>
                <c:pt idx="4493">
                  <c:v>37970.939012903604</c:v>
                </c:pt>
                <c:pt idx="4494">
                  <c:v>36697.733820409107</c:v>
                </c:pt>
                <c:pt idx="4495">
                  <c:v>36841.462880347593</c:v>
                </c:pt>
                <c:pt idx="4496">
                  <c:v>37313.414007983898</c:v>
                </c:pt>
                <c:pt idx="4497">
                  <c:v>35351.363002066297</c:v>
                </c:pt>
                <c:pt idx="4498">
                  <c:v>35098.062474895203</c:v>
                </c:pt>
                <c:pt idx="4499">
                  <c:v>38326.155549567098</c:v>
                </c:pt>
                <c:pt idx="4500">
                  <c:v>36258.363775182304</c:v>
                </c:pt>
                <c:pt idx="4501">
                  <c:v>37015.781001615098</c:v>
                </c:pt>
                <c:pt idx="4502">
                  <c:v>37769.312941414901</c:v>
                </c:pt>
                <c:pt idx="4503">
                  <c:v>35353.760024486794</c:v>
                </c:pt>
                <c:pt idx="4504">
                  <c:v>41019.390389030901</c:v>
                </c:pt>
                <c:pt idx="4505">
                  <c:v>37248.453100396</c:v>
                </c:pt>
                <c:pt idx="4506">
                  <c:v>35743.267019914398</c:v>
                </c:pt>
                <c:pt idx="4507">
                  <c:v>36582.674128599901</c:v>
                </c:pt>
                <c:pt idx="4508">
                  <c:v>35416.074281193607</c:v>
                </c:pt>
                <c:pt idx="4509">
                  <c:v>36157.385548090497</c:v>
                </c:pt>
                <c:pt idx="4510">
                  <c:v>37410.302949647405</c:v>
                </c:pt>
                <c:pt idx="4511">
                  <c:v>36523.418576218304</c:v>
                </c:pt>
                <c:pt idx="4512">
                  <c:v>36318.946170430201</c:v>
                </c:pt>
                <c:pt idx="4513">
                  <c:v>36970.536362865401</c:v>
                </c:pt>
                <c:pt idx="4514">
                  <c:v>39019.522881427401</c:v>
                </c:pt>
                <c:pt idx="4515">
                  <c:v>37776.619190713303</c:v>
                </c:pt>
                <c:pt idx="4516">
                  <c:v>38115.659014008095</c:v>
                </c:pt>
                <c:pt idx="4517">
                  <c:v>35223.601782439197</c:v>
                </c:pt>
                <c:pt idx="4518">
                  <c:v>37210.441316403296</c:v>
                </c:pt>
                <c:pt idx="4519">
                  <c:v>42030.854970201093</c:v>
                </c:pt>
                <c:pt idx="4520">
                  <c:v>37232.530415059795</c:v>
                </c:pt>
                <c:pt idx="4521">
                  <c:v>37642.546739348298</c:v>
                </c:pt>
                <c:pt idx="4522">
                  <c:v>38310.807757839197</c:v>
                </c:pt>
                <c:pt idx="4523">
                  <c:v>38074.896470293403</c:v>
                </c:pt>
                <c:pt idx="4524">
                  <c:v>35358.185765946801</c:v>
                </c:pt>
                <c:pt idx="4525">
                  <c:v>37921.608604846399</c:v>
                </c:pt>
                <c:pt idx="4526">
                  <c:v>35136.7633212117</c:v>
                </c:pt>
                <c:pt idx="4527">
                  <c:v>40088.842507482601</c:v>
                </c:pt>
                <c:pt idx="4528">
                  <c:v>37872.325092060404</c:v>
                </c:pt>
                <c:pt idx="4529">
                  <c:v>34613.593585050199</c:v>
                </c:pt>
                <c:pt idx="4530">
                  <c:v>42511.890945541294</c:v>
                </c:pt>
                <c:pt idx="4531">
                  <c:v>38650.122730968695</c:v>
                </c:pt>
                <c:pt idx="4532">
                  <c:v>38076.987840529502</c:v>
                </c:pt>
                <c:pt idx="4533">
                  <c:v>36963.966483466502</c:v>
                </c:pt>
                <c:pt idx="4534">
                  <c:v>38635.3901616402</c:v>
                </c:pt>
                <c:pt idx="4535">
                  <c:v>38287.541087108999</c:v>
                </c:pt>
                <c:pt idx="4536">
                  <c:v>40437.5879202629</c:v>
                </c:pt>
                <c:pt idx="4537">
                  <c:v>38236.887033175299</c:v>
                </c:pt>
                <c:pt idx="4538">
                  <c:v>36218.490831963201</c:v>
                </c:pt>
                <c:pt idx="4539">
                  <c:v>35649.467683653202</c:v>
                </c:pt>
                <c:pt idx="4540">
                  <c:v>38274.982908607708</c:v>
                </c:pt>
                <c:pt idx="4541">
                  <c:v>37044.952564263003</c:v>
                </c:pt>
                <c:pt idx="4542">
                  <c:v>36263.616411088798</c:v>
                </c:pt>
                <c:pt idx="4543">
                  <c:v>38275.843556435</c:v>
                </c:pt>
                <c:pt idx="4544">
                  <c:v>36144.961830463901</c:v>
                </c:pt>
                <c:pt idx="4545">
                  <c:v>36465.610262770402</c:v>
                </c:pt>
                <c:pt idx="4546">
                  <c:v>38262.5886647843</c:v>
                </c:pt>
                <c:pt idx="4547">
                  <c:v>36751.8588065859</c:v>
                </c:pt>
                <c:pt idx="4548">
                  <c:v>35203.972701409402</c:v>
                </c:pt>
                <c:pt idx="4549">
                  <c:v>35977.482951469203</c:v>
                </c:pt>
                <c:pt idx="4550">
                  <c:v>36696.398202731201</c:v>
                </c:pt>
                <c:pt idx="4551">
                  <c:v>41738.260547619502</c:v>
                </c:pt>
                <c:pt idx="4552">
                  <c:v>36301.817801840996</c:v>
                </c:pt>
                <c:pt idx="4553">
                  <c:v>36895.649213893303</c:v>
                </c:pt>
                <c:pt idx="4554">
                  <c:v>41310.738451479701</c:v>
                </c:pt>
                <c:pt idx="4555">
                  <c:v>35675.403616993804</c:v>
                </c:pt>
                <c:pt idx="4556">
                  <c:v>38023.126438500403</c:v>
                </c:pt>
                <c:pt idx="4557">
                  <c:v>38068.792044091693</c:v>
                </c:pt>
                <c:pt idx="4558">
                  <c:v>33843.852718843496</c:v>
                </c:pt>
                <c:pt idx="4559">
                  <c:v>38508.039944598393</c:v>
                </c:pt>
                <c:pt idx="4560">
                  <c:v>37643.148397759796</c:v>
                </c:pt>
                <c:pt idx="4561">
                  <c:v>36072.837175629502</c:v>
                </c:pt>
                <c:pt idx="4562">
                  <c:v>40995.667176964402</c:v>
                </c:pt>
                <c:pt idx="4563">
                  <c:v>36680.8147543089</c:v>
                </c:pt>
                <c:pt idx="4564">
                  <c:v>37474.259764897397</c:v>
                </c:pt>
                <c:pt idx="4565">
                  <c:v>34302.403692639004</c:v>
                </c:pt>
                <c:pt idx="4566">
                  <c:v>38413.913038852799</c:v>
                </c:pt>
                <c:pt idx="4567">
                  <c:v>37047.434049271105</c:v>
                </c:pt>
                <c:pt idx="4568">
                  <c:v>35779.7381418984</c:v>
                </c:pt>
                <c:pt idx="4569">
                  <c:v>34699.965684768496</c:v>
                </c:pt>
                <c:pt idx="4570">
                  <c:v>38704.295358912001</c:v>
                </c:pt>
                <c:pt idx="4571">
                  <c:v>37374.578180162898</c:v>
                </c:pt>
                <c:pt idx="4572">
                  <c:v>37163.421338275897</c:v>
                </c:pt>
                <c:pt idx="4573">
                  <c:v>37274.714262778398</c:v>
                </c:pt>
                <c:pt idx="4574">
                  <c:v>38432.915789460305</c:v>
                </c:pt>
                <c:pt idx="4575">
                  <c:v>35149.953508460603</c:v>
                </c:pt>
                <c:pt idx="4576">
                  <c:v>36754.698490414696</c:v>
                </c:pt>
                <c:pt idx="4577">
                  <c:v>35999.929164364905</c:v>
                </c:pt>
                <c:pt idx="4578">
                  <c:v>40099.996887186004</c:v>
                </c:pt>
                <c:pt idx="4579">
                  <c:v>37042.874330303101</c:v>
                </c:pt>
                <c:pt idx="4580">
                  <c:v>36630.926545188908</c:v>
                </c:pt>
                <c:pt idx="4581">
                  <c:v>41466.478331616505</c:v>
                </c:pt>
                <c:pt idx="4582">
                  <c:v>36050.751108127304</c:v>
                </c:pt>
                <c:pt idx="4583">
                  <c:v>37661.170353045803</c:v>
                </c:pt>
                <c:pt idx="4584">
                  <c:v>37266.410250465597</c:v>
                </c:pt>
                <c:pt idx="4585">
                  <c:v>37271.211566740996</c:v>
                </c:pt>
                <c:pt idx="4586">
                  <c:v>37292.737268884601</c:v>
                </c:pt>
                <c:pt idx="4587">
                  <c:v>34795.578389550195</c:v>
                </c:pt>
                <c:pt idx="4588">
                  <c:v>38892.588844832804</c:v>
                </c:pt>
                <c:pt idx="4589">
                  <c:v>37702.482152244898</c:v>
                </c:pt>
                <c:pt idx="4590">
                  <c:v>36723.773948555201</c:v>
                </c:pt>
                <c:pt idx="4591">
                  <c:v>35973.596029996399</c:v>
                </c:pt>
                <c:pt idx="4592">
                  <c:v>36724.147282536804</c:v>
                </c:pt>
                <c:pt idx="4593">
                  <c:v>37841.294227138897</c:v>
                </c:pt>
                <c:pt idx="4594">
                  <c:v>37766.061965401597</c:v>
                </c:pt>
                <c:pt idx="4595">
                  <c:v>37595.769017468701</c:v>
                </c:pt>
                <c:pt idx="4596">
                  <c:v>37064.278296585697</c:v>
                </c:pt>
                <c:pt idx="4597">
                  <c:v>34673.741156800199</c:v>
                </c:pt>
                <c:pt idx="4598">
                  <c:v>34246.448518274294</c:v>
                </c:pt>
                <c:pt idx="4599">
                  <c:v>42150.593077284604</c:v>
                </c:pt>
                <c:pt idx="4600">
                  <c:v>35325.148074658398</c:v>
                </c:pt>
                <c:pt idx="4601">
                  <c:v>36134.387903722294</c:v>
                </c:pt>
                <c:pt idx="4602">
                  <c:v>35768.838621108007</c:v>
                </c:pt>
                <c:pt idx="4603">
                  <c:v>37705.802628888705</c:v>
                </c:pt>
                <c:pt idx="4604">
                  <c:v>40155.532025709799</c:v>
                </c:pt>
                <c:pt idx="4605">
                  <c:v>37342.331251835305</c:v>
                </c:pt>
                <c:pt idx="4606">
                  <c:v>39554.488144262796</c:v>
                </c:pt>
                <c:pt idx="4607">
                  <c:v>35985.734465219997</c:v>
                </c:pt>
                <c:pt idx="4608">
                  <c:v>37237.234319222407</c:v>
                </c:pt>
                <c:pt idx="4609">
                  <c:v>39149.090564550293</c:v>
                </c:pt>
                <c:pt idx="4610">
                  <c:v>36401.683224232002</c:v>
                </c:pt>
                <c:pt idx="4611">
                  <c:v>35819.016406926705</c:v>
                </c:pt>
                <c:pt idx="4612">
                  <c:v>37714.257600655896</c:v>
                </c:pt>
                <c:pt idx="4613">
                  <c:v>36160.246976685696</c:v>
                </c:pt>
                <c:pt idx="4614">
                  <c:v>34408.127981237893</c:v>
                </c:pt>
                <c:pt idx="4615">
                  <c:v>34919.087525504307</c:v>
                </c:pt>
                <c:pt idx="4616">
                  <c:v>37863.316755071297</c:v>
                </c:pt>
                <c:pt idx="4617">
                  <c:v>36971.5436602154</c:v>
                </c:pt>
                <c:pt idx="4618">
                  <c:v>38708.860647961403</c:v>
                </c:pt>
                <c:pt idx="4619">
                  <c:v>35828.144957166704</c:v>
                </c:pt>
                <c:pt idx="4620">
                  <c:v>38464.534243703398</c:v>
                </c:pt>
                <c:pt idx="4621">
                  <c:v>36069.731340556697</c:v>
                </c:pt>
                <c:pt idx="4622">
                  <c:v>35774.165289473298</c:v>
                </c:pt>
                <c:pt idx="4623">
                  <c:v>36836.401453065198</c:v>
                </c:pt>
                <c:pt idx="4624">
                  <c:v>41487.162186193411</c:v>
                </c:pt>
                <c:pt idx="4625">
                  <c:v>37639.357234437703</c:v>
                </c:pt>
                <c:pt idx="4626">
                  <c:v>35689.1458653913</c:v>
                </c:pt>
                <c:pt idx="4627">
                  <c:v>39621.104055199197</c:v>
                </c:pt>
                <c:pt idx="4628">
                  <c:v>38138.755849016801</c:v>
                </c:pt>
                <c:pt idx="4629">
                  <c:v>37619.720050938806</c:v>
                </c:pt>
                <c:pt idx="4630">
                  <c:v>35644.098731519698</c:v>
                </c:pt>
                <c:pt idx="4631">
                  <c:v>38621.563870393402</c:v>
                </c:pt>
                <c:pt idx="4632">
                  <c:v>40118.147527490597</c:v>
                </c:pt>
                <c:pt idx="4633">
                  <c:v>37413.286249911893</c:v>
                </c:pt>
                <c:pt idx="4634">
                  <c:v>35718.355948326898</c:v>
                </c:pt>
                <c:pt idx="4635">
                  <c:v>37679.841091861905</c:v>
                </c:pt>
                <c:pt idx="4636">
                  <c:v>37443.835631444199</c:v>
                </c:pt>
                <c:pt idx="4637">
                  <c:v>33767.080868511694</c:v>
                </c:pt>
                <c:pt idx="4638">
                  <c:v>35781.202893945097</c:v>
                </c:pt>
                <c:pt idx="4639">
                  <c:v>37314.525912614801</c:v>
                </c:pt>
                <c:pt idx="4640">
                  <c:v>37198.291629870102</c:v>
                </c:pt>
                <c:pt idx="4641">
                  <c:v>37189.138864066801</c:v>
                </c:pt>
                <c:pt idx="4642">
                  <c:v>35286.753497957099</c:v>
                </c:pt>
                <c:pt idx="4643">
                  <c:v>35347.128772604301</c:v>
                </c:pt>
                <c:pt idx="4644">
                  <c:v>39378.081543673397</c:v>
                </c:pt>
                <c:pt idx="4645">
                  <c:v>36746.704951252905</c:v>
                </c:pt>
                <c:pt idx="4646">
                  <c:v>38309.134913426999</c:v>
                </c:pt>
                <c:pt idx="4647">
                  <c:v>37399.839600696592</c:v>
                </c:pt>
                <c:pt idx="4648">
                  <c:v>38972.335359316101</c:v>
                </c:pt>
                <c:pt idx="4649">
                  <c:v>36725.323402986898</c:v>
                </c:pt>
                <c:pt idx="4650">
                  <c:v>36929.774291720496</c:v>
                </c:pt>
                <c:pt idx="4651">
                  <c:v>37688.142050992697</c:v>
                </c:pt>
                <c:pt idx="4652">
                  <c:v>36372.009254986799</c:v>
                </c:pt>
                <c:pt idx="4653">
                  <c:v>36792.041827060995</c:v>
                </c:pt>
                <c:pt idx="4654">
                  <c:v>34538.705164875602</c:v>
                </c:pt>
                <c:pt idx="4655">
                  <c:v>36514.030299971098</c:v>
                </c:pt>
                <c:pt idx="4656">
                  <c:v>36118.315488123801</c:v>
                </c:pt>
                <c:pt idx="4657">
                  <c:v>37048.6225347699</c:v>
                </c:pt>
                <c:pt idx="4658">
                  <c:v>36796.2736923497</c:v>
                </c:pt>
                <c:pt idx="4659">
                  <c:v>36641.307867485404</c:v>
                </c:pt>
                <c:pt idx="4660">
                  <c:v>36719.889317608096</c:v>
                </c:pt>
                <c:pt idx="4661">
                  <c:v>39004.740229766001</c:v>
                </c:pt>
                <c:pt idx="4662">
                  <c:v>38282.491100400104</c:v>
                </c:pt>
                <c:pt idx="4663">
                  <c:v>37573.612817159999</c:v>
                </c:pt>
                <c:pt idx="4664">
                  <c:v>36511.139252729801</c:v>
                </c:pt>
                <c:pt idx="4665">
                  <c:v>37840.524822917003</c:v>
                </c:pt>
                <c:pt idx="4666">
                  <c:v>38713.970060815504</c:v>
                </c:pt>
                <c:pt idx="4667">
                  <c:v>35778.049565011301</c:v>
                </c:pt>
                <c:pt idx="4668">
                  <c:v>35148.847941995293</c:v>
                </c:pt>
                <c:pt idx="4669">
                  <c:v>37122.544905000104</c:v>
                </c:pt>
                <c:pt idx="4670">
                  <c:v>36706.226971753698</c:v>
                </c:pt>
                <c:pt idx="4671">
                  <c:v>36623.064650306398</c:v>
                </c:pt>
                <c:pt idx="4672">
                  <c:v>37019.145434861493</c:v>
                </c:pt>
                <c:pt idx="4673">
                  <c:v>36712.837640029698</c:v>
                </c:pt>
                <c:pt idx="4674">
                  <c:v>39465.482691431498</c:v>
                </c:pt>
                <c:pt idx="4675">
                  <c:v>37227.777481051206</c:v>
                </c:pt>
                <c:pt idx="4676">
                  <c:v>35501.698987586802</c:v>
                </c:pt>
                <c:pt idx="4677">
                  <c:v>36597.037654157502</c:v>
                </c:pt>
                <c:pt idx="4678">
                  <c:v>39987.9795488284</c:v>
                </c:pt>
                <c:pt idx="4679">
                  <c:v>36276.635085457499</c:v>
                </c:pt>
                <c:pt idx="4680">
                  <c:v>35799.581785740498</c:v>
                </c:pt>
                <c:pt idx="4681">
                  <c:v>35433.052157039798</c:v>
                </c:pt>
                <c:pt idx="4682">
                  <c:v>37412.1981791285</c:v>
                </c:pt>
                <c:pt idx="4683">
                  <c:v>37253.637899819994</c:v>
                </c:pt>
                <c:pt idx="4684">
                  <c:v>36333.101386185503</c:v>
                </c:pt>
                <c:pt idx="4685">
                  <c:v>37010.293229435403</c:v>
                </c:pt>
                <c:pt idx="4686">
                  <c:v>33988.535208707901</c:v>
                </c:pt>
                <c:pt idx="4687">
                  <c:v>37577.1823468824</c:v>
                </c:pt>
                <c:pt idx="4688">
                  <c:v>39536.763604096006</c:v>
                </c:pt>
                <c:pt idx="4689">
                  <c:v>37726.991820112496</c:v>
                </c:pt>
                <c:pt idx="4690">
                  <c:v>39631.997419476596</c:v>
                </c:pt>
                <c:pt idx="4691">
                  <c:v>37096.540989155808</c:v>
                </c:pt>
                <c:pt idx="4692">
                  <c:v>36381.816411638807</c:v>
                </c:pt>
                <c:pt idx="4693">
                  <c:v>38005.459769568399</c:v>
                </c:pt>
                <c:pt idx="4694">
                  <c:v>39080.688413611002</c:v>
                </c:pt>
                <c:pt idx="4695">
                  <c:v>36340.088735531797</c:v>
                </c:pt>
                <c:pt idx="4696">
                  <c:v>36992.228986653296</c:v>
                </c:pt>
                <c:pt idx="4697">
                  <c:v>44070.159405746905</c:v>
                </c:pt>
                <c:pt idx="4698">
                  <c:v>37497.367471348698</c:v>
                </c:pt>
                <c:pt idx="4699">
                  <c:v>35651.686376360398</c:v>
                </c:pt>
                <c:pt idx="4700">
                  <c:v>35389.075565323496</c:v>
                </c:pt>
                <c:pt idx="4701">
                  <c:v>35232.334647975498</c:v>
                </c:pt>
                <c:pt idx="4702">
                  <c:v>36703.6841159018</c:v>
                </c:pt>
                <c:pt idx="4703">
                  <c:v>38278.899168474702</c:v>
                </c:pt>
                <c:pt idx="4704">
                  <c:v>40668.472236919995</c:v>
                </c:pt>
                <c:pt idx="4705">
                  <c:v>38756.343111069596</c:v>
                </c:pt>
                <c:pt idx="4706">
                  <c:v>38931.692508380802</c:v>
                </c:pt>
                <c:pt idx="4707">
                  <c:v>35996.344660206101</c:v>
                </c:pt>
                <c:pt idx="4708">
                  <c:v>38288.211424704597</c:v>
                </c:pt>
                <c:pt idx="4709">
                  <c:v>38619.269047693902</c:v>
                </c:pt>
                <c:pt idx="4710">
                  <c:v>38017.274059588497</c:v>
                </c:pt>
                <c:pt idx="4711">
                  <c:v>36519.203944240799</c:v>
                </c:pt>
                <c:pt idx="4712">
                  <c:v>33409.628420209003</c:v>
                </c:pt>
                <c:pt idx="4713">
                  <c:v>38546.921274712804</c:v>
                </c:pt>
                <c:pt idx="4714">
                  <c:v>36821.280494120503</c:v>
                </c:pt>
                <c:pt idx="4715">
                  <c:v>38415.959262740704</c:v>
                </c:pt>
                <c:pt idx="4716">
                  <c:v>35593.0702136482</c:v>
                </c:pt>
                <c:pt idx="4717">
                  <c:v>36793.624196298595</c:v>
                </c:pt>
                <c:pt idx="4718">
                  <c:v>35993.658840105898</c:v>
                </c:pt>
                <c:pt idx="4719">
                  <c:v>39765.494872434203</c:v>
                </c:pt>
                <c:pt idx="4720">
                  <c:v>35613.5742039631</c:v>
                </c:pt>
                <c:pt idx="4721">
                  <c:v>35820.5735285267</c:v>
                </c:pt>
                <c:pt idx="4722">
                  <c:v>38737.711967370706</c:v>
                </c:pt>
                <c:pt idx="4723">
                  <c:v>37046.775502399905</c:v>
                </c:pt>
                <c:pt idx="4724">
                  <c:v>37576.314472690894</c:v>
                </c:pt>
                <c:pt idx="4725">
                  <c:v>36600.220750912806</c:v>
                </c:pt>
                <c:pt idx="4726">
                  <c:v>38273.063863826697</c:v>
                </c:pt>
                <c:pt idx="4727">
                  <c:v>36666.778611249603</c:v>
                </c:pt>
                <c:pt idx="4728">
                  <c:v>37594.115408206002</c:v>
                </c:pt>
                <c:pt idx="4729">
                  <c:v>36038.2881864187</c:v>
                </c:pt>
                <c:pt idx="4730">
                  <c:v>38046.230383191898</c:v>
                </c:pt>
                <c:pt idx="4731">
                  <c:v>38593.552163516404</c:v>
                </c:pt>
                <c:pt idx="4732">
                  <c:v>38129.332304739604</c:v>
                </c:pt>
                <c:pt idx="4733">
                  <c:v>35890.246697898503</c:v>
                </c:pt>
                <c:pt idx="4734">
                  <c:v>35483.5451198011</c:v>
                </c:pt>
                <c:pt idx="4735">
                  <c:v>36583.584416805999</c:v>
                </c:pt>
                <c:pt idx="4736">
                  <c:v>39350.136110274005</c:v>
                </c:pt>
                <c:pt idx="4737">
                  <c:v>37442.908744791101</c:v>
                </c:pt>
                <c:pt idx="4738">
                  <c:v>40085.017862445296</c:v>
                </c:pt>
                <c:pt idx="4739">
                  <c:v>36609.212309666698</c:v>
                </c:pt>
                <c:pt idx="4740">
                  <c:v>35800.584779264202</c:v>
                </c:pt>
                <c:pt idx="4741">
                  <c:v>39335.810188526506</c:v>
                </c:pt>
                <c:pt idx="4742">
                  <c:v>40172.062632004803</c:v>
                </c:pt>
                <c:pt idx="4743">
                  <c:v>35270.878256874799</c:v>
                </c:pt>
                <c:pt idx="4744">
                  <c:v>35214.566431596497</c:v>
                </c:pt>
                <c:pt idx="4745">
                  <c:v>37125.584818696901</c:v>
                </c:pt>
                <c:pt idx="4746">
                  <c:v>36807.291830738301</c:v>
                </c:pt>
                <c:pt idx="4747">
                  <c:v>38149.571456441896</c:v>
                </c:pt>
                <c:pt idx="4748">
                  <c:v>37037.396465345701</c:v>
                </c:pt>
                <c:pt idx="4749">
                  <c:v>37568.212418179704</c:v>
                </c:pt>
                <c:pt idx="4750">
                  <c:v>38058.1850628967</c:v>
                </c:pt>
                <c:pt idx="4751">
                  <c:v>35370.681048852799</c:v>
                </c:pt>
                <c:pt idx="4752">
                  <c:v>36541.236037224502</c:v>
                </c:pt>
                <c:pt idx="4753">
                  <c:v>36274.627133748501</c:v>
                </c:pt>
                <c:pt idx="4754">
                  <c:v>38793.821255195602</c:v>
                </c:pt>
                <c:pt idx="4755">
                  <c:v>35734.885710025701</c:v>
                </c:pt>
                <c:pt idx="4756">
                  <c:v>37476.482270997702</c:v>
                </c:pt>
                <c:pt idx="4757">
                  <c:v>40598.054702705798</c:v>
                </c:pt>
                <c:pt idx="4758">
                  <c:v>35442.2640466843</c:v>
                </c:pt>
                <c:pt idx="4759">
                  <c:v>37581.109487620299</c:v>
                </c:pt>
                <c:pt idx="4760">
                  <c:v>35906.002386790598</c:v>
                </c:pt>
                <c:pt idx="4761">
                  <c:v>39590.297971641499</c:v>
                </c:pt>
                <c:pt idx="4762">
                  <c:v>39019.791628916893</c:v>
                </c:pt>
                <c:pt idx="4763">
                  <c:v>37430.928000136802</c:v>
                </c:pt>
                <c:pt idx="4764">
                  <c:v>34854.868070844597</c:v>
                </c:pt>
                <c:pt idx="4765">
                  <c:v>37066.8137423562</c:v>
                </c:pt>
                <c:pt idx="4766">
                  <c:v>38343.301401659002</c:v>
                </c:pt>
                <c:pt idx="4767">
                  <c:v>38390.993776533796</c:v>
                </c:pt>
                <c:pt idx="4768">
                  <c:v>41259.353779490404</c:v>
                </c:pt>
                <c:pt idx="4769">
                  <c:v>37964.834596981294</c:v>
                </c:pt>
                <c:pt idx="4770">
                  <c:v>41258.459766806598</c:v>
                </c:pt>
                <c:pt idx="4771">
                  <c:v>38168.425463512001</c:v>
                </c:pt>
                <c:pt idx="4772">
                  <c:v>38437.646882071698</c:v>
                </c:pt>
                <c:pt idx="4773">
                  <c:v>39909.865242077693</c:v>
                </c:pt>
                <c:pt idx="4774">
                  <c:v>39243.614713485702</c:v>
                </c:pt>
                <c:pt idx="4775">
                  <c:v>37174.272967585901</c:v>
                </c:pt>
                <c:pt idx="4776">
                  <c:v>39937.526169591096</c:v>
                </c:pt>
                <c:pt idx="4777">
                  <c:v>37437.219241721497</c:v>
                </c:pt>
                <c:pt idx="4778">
                  <c:v>37619.451407943401</c:v>
                </c:pt>
                <c:pt idx="4779">
                  <c:v>35861.4875684047</c:v>
                </c:pt>
                <c:pt idx="4780">
                  <c:v>34833.1507957332</c:v>
                </c:pt>
                <c:pt idx="4781">
                  <c:v>37948.006477795003</c:v>
                </c:pt>
                <c:pt idx="4782">
                  <c:v>36400.946517282093</c:v>
                </c:pt>
                <c:pt idx="4783">
                  <c:v>37324.398134536299</c:v>
                </c:pt>
                <c:pt idx="4784">
                  <c:v>39039.871010749092</c:v>
                </c:pt>
                <c:pt idx="4785">
                  <c:v>35780.547030229798</c:v>
                </c:pt>
                <c:pt idx="4786">
                  <c:v>38816.735751547596</c:v>
                </c:pt>
                <c:pt idx="4787">
                  <c:v>37299.715114548206</c:v>
                </c:pt>
                <c:pt idx="4788">
                  <c:v>34595.208981489799</c:v>
                </c:pt>
                <c:pt idx="4789">
                  <c:v>37313.959634031198</c:v>
                </c:pt>
                <c:pt idx="4790">
                  <c:v>37772.297687901402</c:v>
                </c:pt>
                <c:pt idx="4791">
                  <c:v>34898.181701203604</c:v>
                </c:pt>
                <c:pt idx="4792">
                  <c:v>37452.924127389895</c:v>
                </c:pt>
                <c:pt idx="4793">
                  <c:v>36783.981476631896</c:v>
                </c:pt>
                <c:pt idx="4794">
                  <c:v>34562.181337663904</c:v>
                </c:pt>
                <c:pt idx="4795">
                  <c:v>37262.305110577101</c:v>
                </c:pt>
                <c:pt idx="4796">
                  <c:v>38048.220408516201</c:v>
                </c:pt>
                <c:pt idx="4797">
                  <c:v>38890.649297001699</c:v>
                </c:pt>
                <c:pt idx="4798">
                  <c:v>40307.057687800996</c:v>
                </c:pt>
                <c:pt idx="4799">
                  <c:v>36496.571003252699</c:v>
                </c:pt>
                <c:pt idx="4800">
                  <c:v>36744.986805961904</c:v>
                </c:pt>
                <c:pt idx="4801">
                  <c:v>34129.918932542903</c:v>
                </c:pt>
                <c:pt idx="4802">
                  <c:v>37966.566556124701</c:v>
                </c:pt>
                <c:pt idx="4803">
                  <c:v>36855.057920138395</c:v>
                </c:pt>
                <c:pt idx="4804">
                  <c:v>36869.465966509</c:v>
                </c:pt>
                <c:pt idx="4805">
                  <c:v>36555.6830538098</c:v>
                </c:pt>
                <c:pt idx="4806">
                  <c:v>39540.330684674896</c:v>
                </c:pt>
                <c:pt idx="4807">
                  <c:v>37843.158538327203</c:v>
                </c:pt>
                <c:pt idx="4808">
                  <c:v>36630.820905112698</c:v>
                </c:pt>
                <c:pt idx="4809">
                  <c:v>35294.517330317001</c:v>
                </c:pt>
                <c:pt idx="4810">
                  <c:v>36526.426233959006</c:v>
                </c:pt>
                <c:pt idx="4811">
                  <c:v>37406.682570502402</c:v>
                </c:pt>
                <c:pt idx="4812">
                  <c:v>38275.794580191694</c:v>
                </c:pt>
                <c:pt idx="4813">
                  <c:v>36417.560672519896</c:v>
                </c:pt>
                <c:pt idx="4814">
                  <c:v>35182.680383723899</c:v>
                </c:pt>
                <c:pt idx="4815">
                  <c:v>39111.643532137801</c:v>
                </c:pt>
                <c:pt idx="4816">
                  <c:v>37217.157899945902</c:v>
                </c:pt>
                <c:pt idx="4817">
                  <c:v>35349.678928177294</c:v>
                </c:pt>
                <c:pt idx="4818">
                  <c:v>37479.757328315507</c:v>
                </c:pt>
                <c:pt idx="4819">
                  <c:v>36669.265115930903</c:v>
                </c:pt>
                <c:pt idx="4820">
                  <c:v>37593.0051626809</c:v>
                </c:pt>
                <c:pt idx="4821">
                  <c:v>38590.156956731997</c:v>
                </c:pt>
                <c:pt idx="4822">
                  <c:v>37311.269518478905</c:v>
                </c:pt>
                <c:pt idx="4823">
                  <c:v>37398.020370506594</c:v>
                </c:pt>
                <c:pt idx="4824">
                  <c:v>37652.765387381798</c:v>
                </c:pt>
                <c:pt idx="4825">
                  <c:v>38086.0892804205</c:v>
                </c:pt>
                <c:pt idx="4826">
                  <c:v>35444.467900399395</c:v>
                </c:pt>
                <c:pt idx="4827">
                  <c:v>36270.257085022706</c:v>
                </c:pt>
                <c:pt idx="4828">
                  <c:v>35539.702615749105</c:v>
                </c:pt>
                <c:pt idx="4829">
                  <c:v>34877.8539196821</c:v>
                </c:pt>
                <c:pt idx="4830">
                  <c:v>36612.660029102903</c:v>
                </c:pt>
                <c:pt idx="4831">
                  <c:v>38630.632067953702</c:v>
                </c:pt>
                <c:pt idx="4832">
                  <c:v>36965.843960205399</c:v>
                </c:pt>
                <c:pt idx="4833">
                  <c:v>38293.7196917314</c:v>
                </c:pt>
                <c:pt idx="4834">
                  <c:v>37093.882932778397</c:v>
                </c:pt>
                <c:pt idx="4835">
                  <c:v>35734.764662785397</c:v>
                </c:pt>
                <c:pt idx="4836">
                  <c:v>37666.522206896698</c:v>
                </c:pt>
                <c:pt idx="4837">
                  <c:v>39785.261211595905</c:v>
                </c:pt>
                <c:pt idx="4838">
                  <c:v>36133.041516563899</c:v>
                </c:pt>
                <c:pt idx="4839">
                  <c:v>36202.229246497896</c:v>
                </c:pt>
                <c:pt idx="4840">
                  <c:v>35258.342368324098</c:v>
                </c:pt>
                <c:pt idx="4841">
                  <c:v>35577.8922160613</c:v>
                </c:pt>
                <c:pt idx="4842">
                  <c:v>36502.110281015695</c:v>
                </c:pt>
                <c:pt idx="4843">
                  <c:v>37588.541939645103</c:v>
                </c:pt>
                <c:pt idx="4844">
                  <c:v>36224.234681950504</c:v>
                </c:pt>
                <c:pt idx="4845">
                  <c:v>39731.585329740199</c:v>
                </c:pt>
                <c:pt idx="4846">
                  <c:v>38977.850809585398</c:v>
                </c:pt>
                <c:pt idx="4847">
                  <c:v>35440.661847214396</c:v>
                </c:pt>
                <c:pt idx="4848">
                  <c:v>35927.375664984902</c:v>
                </c:pt>
                <c:pt idx="4849">
                  <c:v>39134.285448046794</c:v>
                </c:pt>
                <c:pt idx="4850">
                  <c:v>38625.881823672396</c:v>
                </c:pt>
                <c:pt idx="4851">
                  <c:v>37222.671868113102</c:v>
                </c:pt>
                <c:pt idx="4852">
                  <c:v>38108.867889980102</c:v>
                </c:pt>
                <c:pt idx="4853">
                  <c:v>35600.808522190404</c:v>
                </c:pt>
                <c:pt idx="4854">
                  <c:v>34658.398086467001</c:v>
                </c:pt>
                <c:pt idx="4855">
                  <c:v>36177.843651107301</c:v>
                </c:pt>
                <c:pt idx="4856">
                  <c:v>38099.420735220803</c:v>
                </c:pt>
                <c:pt idx="4857">
                  <c:v>37680.029225199498</c:v>
                </c:pt>
                <c:pt idx="4858">
                  <c:v>37667.707353791397</c:v>
                </c:pt>
                <c:pt idx="4859">
                  <c:v>37432.301817441796</c:v>
                </c:pt>
                <c:pt idx="4860">
                  <c:v>35058.916510007701</c:v>
                </c:pt>
                <c:pt idx="4861">
                  <c:v>36021.440238440504</c:v>
                </c:pt>
                <c:pt idx="4862">
                  <c:v>37364.144678513403</c:v>
                </c:pt>
                <c:pt idx="4863">
                  <c:v>37393.9574978526</c:v>
                </c:pt>
                <c:pt idx="4864">
                  <c:v>36955.886404491597</c:v>
                </c:pt>
                <c:pt idx="4865">
                  <c:v>37279.029422928099</c:v>
                </c:pt>
                <c:pt idx="4866">
                  <c:v>37119.656258024501</c:v>
                </c:pt>
                <c:pt idx="4867">
                  <c:v>38208.439208627795</c:v>
                </c:pt>
                <c:pt idx="4868">
                  <c:v>38795.341928950395</c:v>
                </c:pt>
                <c:pt idx="4869">
                  <c:v>36551.798078977103</c:v>
                </c:pt>
                <c:pt idx="4870">
                  <c:v>38659.665762970806</c:v>
                </c:pt>
                <c:pt idx="4871">
                  <c:v>37682.864274847299</c:v>
                </c:pt>
                <c:pt idx="4872">
                  <c:v>36835.4205464853</c:v>
                </c:pt>
                <c:pt idx="4873">
                  <c:v>37553.882578881894</c:v>
                </c:pt>
                <c:pt idx="4874">
                  <c:v>33894.011245993301</c:v>
                </c:pt>
                <c:pt idx="4875">
                  <c:v>35671.7738545838</c:v>
                </c:pt>
                <c:pt idx="4876">
                  <c:v>36673.793457364096</c:v>
                </c:pt>
                <c:pt idx="4877">
                  <c:v>38283.2810554311</c:v>
                </c:pt>
                <c:pt idx="4878">
                  <c:v>34325.149650714695</c:v>
                </c:pt>
                <c:pt idx="4879">
                  <c:v>37630.075770799798</c:v>
                </c:pt>
                <c:pt idx="4880">
                  <c:v>36399.811324911396</c:v>
                </c:pt>
                <c:pt idx="4881">
                  <c:v>35428.2760974837</c:v>
                </c:pt>
                <c:pt idx="4882">
                  <c:v>36424.344650411702</c:v>
                </c:pt>
                <c:pt idx="4883">
                  <c:v>35804.757031619694</c:v>
                </c:pt>
                <c:pt idx="4884">
                  <c:v>37675.758542391603</c:v>
                </c:pt>
                <c:pt idx="4885">
                  <c:v>38648.098291872899</c:v>
                </c:pt>
                <c:pt idx="4886">
                  <c:v>35292.827184414004</c:v>
                </c:pt>
                <c:pt idx="4887">
                  <c:v>35871.548153904601</c:v>
                </c:pt>
                <c:pt idx="4888">
                  <c:v>36561.642575907099</c:v>
                </c:pt>
                <c:pt idx="4889">
                  <c:v>37758.950413720901</c:v>
                </c:pt>
                <c:pt idx="4890">
                  <c:v>35991.515760763396</c:v>
                </c:pt>
                <c:pt idx="4891">
                  <c:v>40480.696766056099</c:v>
                </c:pt>
                <c:pt idx="4892">
                  <c:v>34365.688198725795</c:v>
                </c:pt>
                <c:pt idx="4893">
                  <c:v>36184.918592366899</c:v>
                </c:pt>
                <c:pt idx="4894">
                  <c:v>34664.948491386502</c:v>
                </c:pt>
                <c:pt idx="4895">
                  <c:v>40084.511903548497</c:v>
                </c:pt>
                <c:pt idx="4896">
                  <c:v>35415.807053365897</c:v>
                </c:pt>
                <c:pt idx="4897">
                  <c:v>36751.552441227897</c:v>
                </c:pt>
                <c:pt idx="4898">
                  <c:v>35953.631051118005</c:v>
                </c:pt>
                <c:pt idx="4899">
                  <c:v>35102.130614338501</c:v>
                </c:pt>
                <c:pt idx="4900">
                  <c:v>37446.652464501603</c:v>
                </c:pt>
                <c:pt idx="4901">
                  <c:v>36171.068581697902</c:v>
                </c:pt>
                <c:pt idx="4902">
                  <c:v>36452.624275331298</c:v>
                </c:pt>
                <c:pt idx="4903">
                  <c:v>38470.580144683903</c:v>
                </c:pt>
                <c:pt idx="4904">
                  <c:v>38141.436500888201</c:v>
                </c:pt>
                <c:pt idx="4905">
                  <c:v>35027.229456842302</c:v>
                </c:pt>
                <c:pt idx="4906">
                  <c:v>36768.601142229098</c:v>
                </c:pt>
                <c:pt idx="4907">
                  <c:v>37521.2163704821</c:v>
                </c:pt>
                <c:pt idx="4908">
                  <c:v>38261.307353494602</c:v>
                </c:pt>
                <c:pt idx="4909">
                  <c:v>36949.762863615208</c:v>
                </c:pt>
                <c:pt idx="4910">
                  <c:v>36669.994677543997</c:v>
                </c:pt>
                <c:pt idx="4911">
                  <c:v>36339.506447748397</c:v>
                </c:pt>
                <c:pt idx="4912">
                  <c:v>36365.857979797001</c:v>
                </c:pt>
                <c:pt idx="4913">
                  <c:v>38977.508820330098</c:v>
                </c:pt>
                <c:pt idx="4914">
                  <c:v>42453.9539399598</c:v>
                </c:pt>
                <c:pt idx="4915">
                  <c:v>37406.938138854501</c:v>
                </c:pt>
                <c:pt idx="4916">
                  <c:v>37628.399805409194</c:v>
                </c:pt>
                <c:pt idx="4917">
                  <c:v>34840.204768739895</c:v>
                </c:pt>
                <c:pt idx="4918">
                  <c:v>39842.747202845407</c:v>
                </c:pt>
                <c:pt idx="4919">
                  <c:v>36604.962590353505</c:v>
                </c:pt>
                <c:pt idx="4920">
                  <c:v>34951.495313184205</c:v>
                </c:pt>
                <c:pt idx="4921">
                  <c:v>36030.105616036497</c:v>
                </c:pt>
                <c:pt idx="4922">
                  <c:v>40456.688456311102</c:v>
                </c:pt>
                <c:pt idx="4923">
                  <c:v>37648.800371383695</c:v>
                </c:pt>
                <c:pt idx="4924">
                  <c:v>37658.359822701503</c:v>
                </c:pt>
                <c:pt idx="4925">
                  <c:v>34850.829749969998</c:v>
                </c:pt>
                <c:pt idx="4926">
                  <c:v>39394.406027195902</c:v>
                </c:pt>
                <c:pt idx="4927">
                  <c:v>36648.363700161499</c:v>
                </c:pt>
                <c:pt idx="4928">
                  <c:v>40988.061492114997</c:v>
                </c:pt>
                <c:pt idx="4929">
                  <c:v>35556.385848426595</c:v>
                </c:pt>
                <c:pt idx="4930">
                  <c:v>35852.959643180002</c:v>
                </c:pt>
                <c:pt idx="4931">
                  <c:v>36626.014806555402</c:v>
                </c:pt>
                <c:pt idx="4932">
                  <c:v>37538.754755661903</c:v>
                </c:pt>
                <c:pt idx="4933">
                  <c:v>35578.584935966799</c:v>
                </c:pt>
                <c:pt idx="4934">
                  <c:v>35782.0251838724</c:v>
                </c:pt>
                <c:pt idx="4935">
                  <c:v>38200.417125881198</c:v>
                </c:pt>
                <c:pt idx="4936">
                  <c:v>36574.913425873106</c:v>
                </c:pt>
                <c:pt idx="4937">
                  <c:v>38085.532061809005</c:v>
                </c:pt>
                <c:pt idx="4938">
                  <c:v>36253.668240269704</c:v>
                </c:pt>
                <c:pt idx="4939">
                  <c:v>39258.554852476795</c:v>
                </c:pt>
                <c:pt idx="4940">
                  <c:v>37950.640998039402</c:v>
                </c:pt>
                <c:pt idx="4941">
                  <c:v>36332.748144763304</c:v>
                </c:pt>
                <c:pt idx="4942">
                  <c:v>39797.760878996698</c:v>
                </c:pt>
                <c:pt idx="4943">
                  <c:v>34907.438024494404</c:v>
                </c:pt>
                <c:pt idx="4944">
                  <c:v>35431.224412617797</c:v>
                </c:pt>
                <c:pt idx="4945">
                  <c:v>38217.053504985495</c:v>
                </c:pt>
                <c:pt idx="4946">
                  <c:v>36164.449691221205</c:v>
                </c:pt>
                <c:pt idx="4947">
                  <c:v>37344.0933467793</c:v>
                </c:pt>
                <c:pt idx="4948">
                  <c:v>35595.405608715504</c:v>
                </c:pt>
                <c:pt idx="4949">
                  <c:v>36303.220429968802</c:v>
                </c:pt>
                <c:pt idx="4950">
                  <c:v>36697.466697718803</c:v>
                </c:pt>
                <c:pt idx="4951">
                  <c:v>38818.6305990041</c:v>
                </c:pt>
                <c:pt idx="4952">
                  <c:v>37157.3377091</c:v>
                </c:pt>
                <c:pt idx="4953">
                  <c:v>36365.8859740017</c:v>
                </c:pt>
                <c:pt idx="4954">
                  <c:v>37096.359796363307</c:v>
                </c:pt>
                <c:pt idx="4955">
                  <c:v>37238.661351179297</c:v>
                </c:pt>
                <c:pt idx="4956">
                  <c:v>39396.317240778997</c:v>
                </c:pt>
                <c:pt idx="4957">
                  <c:v>37757.536159810101</c:v>
                </c:pt>
                <c:pt idx="4958">
                  <c:v>39532.77337024</c:v>
                </c:pt>
                <c:pt idx="4959">
                  <c:v>37561.222625396607</c:v>
                </c:pt>
                <c:pt idx="4960">
                  <c:v>37263.9206492628</c:v>
                </c:pt>
                <c:pt idx="4961">
                  <c:v>36199.926901652507</c:v>
                </c:pt>
                <c:pt idx="4962">
                  <c:v>34996.311815285997</c:v>
                </c:pt>
                <c:pt idx="4963">
                  <c:v>37829.420000910097</c:v>
                </c:pt>
                <c:pt idx="4964">
                  <c:v>37447.251463257096</c:v>
                </c:pt>
                <c:pt idx="4965">
                  <c:v>37677.642123221602</c:v>
                </c:pt>
                <c:pt idx="4966">
                  <c:v>37790.150094135606</c:v>
                </c:pt>
                <c:pt idx="4967">
                  <c:v>34474.424812883604</c:v>
                </c:pt>
                <c:pt idx="4968">
                  <c:v>34875.653766273899</c:v>
                </c:pt>
                <c:pt idx="4969">
                  <c:v>36665.5728471537</c:v>
                </c:pt>
                <c:pt idx="4970">
                  <c:v>36302.8044571754</c:v>
                </c:pt>
                <c:pt idx="4971">
                  <c:v>36109.830256943802</c:v>
                </c:pt>
                <c:pt idx="4972">
                  <c:v>40277.4941437081</c:v>
                </c:pt>
                <c:pt idx="4973">
                  <c:v>38192.746892566603</c:v>
                </c:pt>
                <c:pt idx="4974">
                  <c:v>37574.288790353799</c:v>
                </c:pt>
                <c:pt idx="4975">
                  <c:v>36937.889134214696</c:v>
                </c:pt>
                <c:pt idx="4976">
                  <c:v>37057.034261324196</c:v>
                </c:pt>
                <c:pt idx="4977">
                  <c:v>37548.272751848104</c:v>
                </c:pt>
                <c:pt idx="4978">
                  <c:v>35722.365466351999</c:v>
                </c:pt>
                <c:pt idx="4979">
                  <c:v>35602.067488838802</c:v>
                </c:pt>
                <c:pt idx="4980">
                  <c:v>37646.246585725901</c:v>
                </c:pt>
                <c:pt idx="4981">
                  <c:v>38163.781085697199</c:v>
                </c:pt>
                <c:pt idx="4982">
                  <c:v>39028.745672832301</c:v>
                </c:pt>
                <c:pt idx="4983">
                  <c:v>40306.049078082593</c:v>
                </c:pt>
                <c:pt idx="4984">
                  <c:v>37567.499027678197</c:v>
                </c:pt>
                <c:pt idx="4985">
                  <c:v>39398.962239566405</c:v>
                </c:pt>
                <c:pt idx="4986">
                  <c:v>35384.018136668499</c:v>
                </c:pt>
                <c:pt idx="4987">
                  <c:v>38072.005839202902</c:v>
                </c:pt>
                <c:pt idx="4988">
                  <c:v>34303.742918602598</c:v>
                </c:pt>
                <c:pt idx="4989">
                  <c:v>36417.653192654601</c:v>
                </c:pt>
                <c:pt idx="4990">
                  <c:v>38898.544155078896</c:v>
                </c:pt>
                <c:pt idx="4991">
                  <c:v>36608.058110945101</c:v>
                </c:pt>
                <c:pt idx="4992">
                  <c:v>37832.871680377502</c:v>
                </c:pt>
                <c:pt idx="4993">
                  <c:v>38952.474397608697</c:v>
                </c:pt>
                <c:pt idx="4994">
                  <c:v>40359.4318850044</c:v>
                </c:pt>
                <c:pt idx="4995">
                  <c:v>40383.481845445902</c:v>
                </c:pt>
                <c:pt idx="4996">
                  <c:v>37235.251044984703</c:v>
                </c:pt>
                <c:pt idx="4997">
                  <c:v>40514.039145924398</c:v>
                </c:pt>
                <c:pt idx="4998">
                  <c:v>35614.809613808902</c:v>
                </c:pt>
                <c:pt idx="4999">
                  <c:v>36674.755874037903</c:v>
                </c:pt>
                <c:pt idx="5000">
                  <c:v>37777.478750981594</c:v>
                </c:pt>
                <c:pt idx="5001">
                  <c:v>36576.666368642997</c:v>
                </c:pt>
                <c:pt idx="5002">
                  <c:v>36283.8730419614</c:v>
                </c:pt>
                <c:pt idx="5003">
                  <c:v>36985.490453663893</c:v>
                </c:pt>
                <c:pt idx="5004">
                  <c:v>39848.985399041892</c:v>
                </c:pt>
                <c:pt idx="5005">
                  <c:v>34790.0430527188</c:v>
                </c:pt>
                <c:pt idx="5006">
                  <c:v>35252.887513604393</c:v>
                </c:pt>
                <c:pt idx="5007">
                  <c:v>36065.814720086004</c:v>
                </c:pt>
                <c:pt idx="5008">
                  <c:v>39555.590765687608</c:v>
                </c:pt>
                <c:pt idx="5009">
                  <c:v>38217.828766717706</c:v>
                </c:pt>
                <c:pt idx="5010">
                  <c:v>36504.743490031397</c:v>
                </c:pt>
                <c:pt idx="5011">
                  <c:v>38057.943690668806</c:v>
                </c:pt>
                <c:pt idx="5012">
                  <c:v>38890.555752672801</c:v>
                </c:pt>
                <c:pt idx="5013">
                  <c:v>37952.8849294717</c:v>
                </c:pt>
                <c:pt idx="5014">
                  <c:v>39765.362818759299</c:v>
                </c:pt>
                <c:pt idx="5015">
                  <c:v>36211.923731752206</c:v>
                </c:pt>
                <c:pt idx="5016">
                  <c:v>36016.047860183498</c:v>
                </c:pt>
                <c:pt idx="5017">
                  <c:v>39763.562827993097</c:v>
                </c:pt>
                <c:pt idx="5018">
                  <c:v>37168.408976001199</c:v>
                </c:pt>
                <c:pt idx="5019">
                  <c:v>37474.653539116603</c:v>
                </c:pt>
                <c:pt idx="5020">
                  <c:v>40227.275779965297</c:v>
                </c:pt>
                <c:pt idx="5021">
                  <c:v>36676.516971319201</c:v>
                </c:pt>
                <c:pt idx="5022">
                  <c:v>36604.450305980805</c:v>
                </c:pt>
                <c:pt idx="5023">
                  <c:v>38632.7987596577</c:v>
                </c:pt>
                <c:pt idx="5024">
                  <c:v>38114.751636541099</c:v>
                </c:pt>
                <c:pt idx="5025">
                  <c:v>35928.2187056025</c:v>
                </c:pt>
                <c:pt idx="5026">
                  <c:v>38030.415971049501</c:v>
                </c:pt>
                <c:pt idx="5027">
                  <c:v>35302.864465384802</c:v>
                </c:pt>
                <c:pt idx="5028">
                  <c:v>36893.534545808405</c:v>
                </c:pt>
                <c:pt idx="5029">
                  <c:v>38471.8238607807</c:v>
                </c:pt>
                <c:pt idx="5030">
                  <c:v>35899.785551974608</c:v>
                </c:pt>
                <c:pt idx="5031">
                  <c:v>39944.112278497094</c:v>
                </c:pt>
                <c:pt idx="5032">
                  <c:v>40213.742305169799</c:v>
                </c:pt>
                <c:pt idx="5033">
                  <c:v>36671.950549741698</c:v>
                </c:pt>
                <c:pt idx="5034">
                  <c:v>37713.825138699598</c:v>
                </c:pt>
                <c:pt idx="5035">
                  <c:v>37855.400320118497</c:v>
                </c:pt>
                <c:pt idx="5036">
                  <c:v>38102.756914119906</c:v>
                </c:pt>
                <c:pt idx="5037">
                  <c:v>36804.9875429245</c:v>
                </c:pt>
                <c:pt idx="5038">
                  <c:v>39956.4365616785</c:v>
                </c:pt>
                <c:pt idx="5039">
                  <c:v>36801.824289791301</c:v>
                </c:pt>
                <c:pt idx="5040">
                  <c:v>40303.918613716305</c:v>
                </c:pt>
                <c:pt idx="5041">
                  <c:v>37861.346355950598</c:v>
                </c:pt>
                <c:pt idx="5042">
                  <c:v>37344.886245673202</c:v>
                </c:pt>
                <c:pt idx="5043">
                  <c:v>35036.8693278883</c:v>
                </c:pt>
                <c:pt idx="5044">
                  <c:v>38508.678395657305</c:v>
                </c:pt>
                <c:pt idx="5045">
                  <c:v>38278.360437608499</c:v>
                </c:pt>
                <c:pt idx="5046">
                  <c:v>36238.267167546699</c:v>
                </c:pt>
                <c:pt idx="5047">
                  <c:v>36254.587719262898</c:v>
                </c:pt>
                <c:pt idx="5048">
                  <c:v>36788.236514071992</c:v>
                </c:pt>
                <c:pt idx="5049">
                  <c:v>37645.368430918403</c:v>
                </c:pt>
                <c:pt idx="5050">
                  <c:v>36756.632312001602</c:v>
                </c:pt>
                <c:pt idx="5051">
                  <c:v>36791.497473900701</c:v>
                </c:pt>
                <c:pt idx="5052">
                  <c:v>41760.813196501302</c:v>
                </c:pt>
                <c:pt idx="5053">
                  <c:v>39205.9148633984</c:v>
                </c:pt>
                <c:pt idx="5054">
                  <c:v>37128.171100298401</c:v>
                </c:pt>
                <c:pt idx="5055">
                  <c:v>37465.980079591704</c:v>
                </c:pt>
                <c:pt idx="5056">
                  <c:v>37929.638861202897</c:v>
                </c:pt>
                <c:pt idx="5057">
                  <c:v>37838.641551237102</c:v>
                </c:pt>
                <c:pt idx="5058">
                  <c:v>38598.320848075004</c:v>
                </c:pt>
                <c:pt idx="5059">
                  <c:v>38613.216266711097</c:v>
                </c:pt>
                <c:pt idx="5060">
                  <c:v>36749.117632853697</c:v>
                </c:pt>
                <c:pt idx="5061">
                  <c:v>36159.506947549307</c:v>
                </c:pt>
                <c:pt idx="5062">
                  <c:v>37964.480803975704</c:v>
                </c:pt>
                <c:pt idx="5063">
                  <c:v>40850.473855912103</c:v>
                </c:pt>
                <c:pt idx="5064">
                  <c:v>37568.618191976799</c:v>
                </c:pt>
                <c:pt idx="5065">
                  <c:v>40221.7104133225</c:v>
                </c:pt>
                <c:pt idx="5066">
                  <c:v>35416.876464250105</c:v>
                </c:pt>
                <c:pt idx="5067">
                  <c:v>36616.501083270399</c:v>
                </c:pt>
                <c:pt idx="5068">
                  <c:v>35215.5583232219</c:v>
                </c:pt>
                <c:pt idx="5069">
                  <c:v>38054.414812183095</c:v>
                </c:pt>
                <c:pt idx="5070">
                  <c:v>34141.219837279306</c:v>
                </c:pt>
                <c:pt idx="5071">
                  <c:v>34853.935741979294</c:v>
                </c:pt>
                <c:pt idx="5072">
                  <c:v>41837.806970950303</c:v>
                </c:pt>
                <c:pt idx="5073">
                  <c:v>36820.104138459996</c:v>
                </c:pt>
                <c:pt idx="5074">
                  <c:v>40703.908065019394</c:v>
                </c:pt>
                <c:pt idx="5075">
                  <c:v>38009.675405565802</c:v>
                </c:pt>
                <c:pt idx="5076">
                  <c:v>36588.791943431897</c:v>
                </c:pt>
                <c:pt idx="5077">
                  <c:v>36471.098549797302</c:v>
                </c:pt>
                <c:pt idx="5078">
                  <c:v>37442.300780276302</c:v>
                </c:pt>
                <c:pt idx="5079">
                  <c:v>39506.064458334105</c:v>
                </c:pt>
                <c:pt idx="5080">
                  <c:v>33491.108665827705</c:v>
                </c:pt>
                <c:pt idx="5081">
                  <c:v>36071.705914095801</c:v>
                </c:pt>
                <c:pt idx="5082">
                  <c:v>38489.404027090801</c:v>
                </c:pt>
                <c:pt idx="5083">
                  <c:v>39555.970210132</c:v>
                </c:pt>
                <c:pt idx="5084">
                  <c:v>34922.118441211205</c:v>
                </c:pt>
                <c:pt idx="5085">
                  <c:v>37940.779998319893</c:v>
                </c:pt>
                <c:pt idx="5086">
                  <c:v>37112.684082569598</c:v>
                </c:pt>
                <c:pt idx="5087">
                  <c:v>39116.867930859902</c:v>
                </c:pt>
                <c:pt idx="5088">
                  <c:v>35822.3660579344</c:v>
                </c:pt>
                <c:pt idx="5089">
                  <c:v>38536.345585436902</c:v>
                </c:pt>
                <c:pt idx="5090">
                  <c:v>38441.191892312505</c:v>
                </c:pt>
                <c:pt idx="5091">
                  <c:v>36099.7108481588</c:v>
                </c:pt>
                <c:pt idx="5092">
                  <c:v>36555.223648954008</c:v>
                </c:pt>
                <c:pt idx="5093">
                  <c:v>36103.806545617801</c:v>
                </c:pt>
                <c:pt idx="5094">
                  <c:v>35572.405063632497</c:v>
                </c:pt>
                <c:pt idx="5095">
                  <c:v>35731.823051248502</c:v>
                </c:pt>
                <c:pt idx="5096">
                  <c:v>38398.629325237795</c:v>
                </c:pt>
                <c:pt idx="5097">
                  <c:v>39438.656057233908</c:v>
                </c:pt>
                <c:pt idx="5098">
                  <c:v>36801.758030889498</c:v>
                </c:pt>
                <c:pt idx="5099">
                  <c:v>39860.736201643798</c:v>
                </c:pt>
                <c:pt idx="5100">
                  <c:v>34968.3149226323</c:v>
                </c:pt>
                <c:pt idx="5101">
                  <c:v>38228.333257733801</c:v>
                </c:pt>
                <c:pt idx="5102">
                  <c:v>35505.927284295401</c:v>
                </c:pt>
                <c:pt idx="5103">
                  <c:v>39163.224671300697</c:v>
                </c:pt>
                <c:pt idx="5104">
                  <c:v>37035.898532680701</c:v>
                </c:pt>
                <c:pt idx="5105">
                  <c:v>37588.181815370997</c:v>
                </c:pt>
                <c:pt idx="5106">
                  <c:v>37403.668450751298</c:v>
                </c:pt>
                <c:pt idx="5107">
                  <c:v>37755.062154180501</c:v>
                </c:pt>
                <c:pt idx="5108">
                  <c:v>35357.465111815101</c:v>
                </c:pt>
                <c:pt idx="5109">
                  <c:v>37254.791664909302</c:v>
                </c:pt>
                <c:pt idx="5110">
                  <c:v>38532.839898905499</c:v>
                </c:pt>
                <c:pt idx="5111">
                  <c:v>38835.387402912398</c:v>
                </c:pt>
                <c:pt idx="5112">
                  <c:v>37504.336810792098</c:v>
                </c:pt>
                <c:pt idx="5113">
                  <c:v>35790.698339870694</c:v>
                </c:pt>
                <c:pt idx="5114">
                  <c:v>36753.625204211799</c:v>
                </c:pt>
                <c:pt idx="5115">
                  <c:v>38033.755648181403</c:v>
                </c:pt>
                <c:pt idx="5116">
                  <c:v>36123.0141172453</c:v>
                </c:pt>
                <c:pt idx="5117">
                  <c:v>35975.895397934204</c:v>
                </c:pt>
                <c:pt idx="5118">
                  <c:v>38769.586902577503</c:v>
                </c:pt>
                <c:pt idx="5119">
                  <c:v>35856.705999834499</c:v>
                </c:pt>
                <c:pt idx="5120">
                  <c:v>43389.137955100698</c:v>
                </c:pt>
                <c:pt idx="5121">
                  <c:v>35527.013581221399</c:v>
                </c:pt>
                <c:pt idx="5122">
                  <c:v>38196.294361157903</c:v>
                </c:pt>
                <c:pt idx="5123">
                  <c:v>36388.593620863903</c:v>
                </c:pt>
                <c:pt idx="5124">
                  <c:v>36983.1573869024</c:v>
                </c:pt>
                <c:pt idx="5125">
                  <c:v>37048.502672002898</c:v>
                </c:pt>
                <c:pt idx="5126">
                  <c:v>34554.317370881297</c:v>
                </c:pt>
                <c:pt idx="5127">
                  <c:v>38780.379545187403</c:v>
                </c:pt>
                <c:pt idx="5128">
                  <c:v>38953.221578626704</c:v>
                </c:pt>
                <c:pt idx="5129">
                  <c:v>38129.353267318802</c:v>
                </c:pt>
                <c:pt idx="5130">
                  <c:v>35152.293799498104</c:v>
                </c:pt>
                <c:pt idx="5131">
                  <c:v>41077.129964654101</c:v>
                </c:pt>
                <c:pt idx="5132">
                  <c:v>37281.987667118694</c:v>
                </c:pt>
                <c:pt idx="5133">
                  <c:v>37753.603947980606</c:v>
                </c:pt>
                <c:pt idx="5134">
                  <c:v>36990.196571959503</c:v>
                </c:pt>
                <c:pt idx="5135">
                  <c:v>35004.053641153703</c:v>
                </c:pt>
                <c:pt idx="5136">
                  <c:v>37784.737433212598</c:v>
                </c:pt>
                <c:pt idx="5137">
                  <c:v>37529.962217727603</c:v>
                </c:pt>
                <c:pt idx="5138">
                  <c:v>38965.831302897401</c:v>
                </c:pt>
                <c:pt idx="5139">
                  <c:v>37593.509811229393</c:v>
                </c:pt>
                <c:pt idx="5140">
                  <c:v>37691.240690376602</c:v>
                </c:pt>
                <c:pt idx="5141">
                  <c:v>36820.461393695601</c:v>
                </c:pt>
                <c:pt idx="5142">
                  <c:v>36477.662148715899</c:v>
                </c:pt>
                <c:pt idx="5143">
                  <c:v>37569.192462659303</c:v>
                </c:pt>
                <c:pt idx="5144">
                  <c:v>40989.774614584298</c:v>
                </c:pt>
                <c:pt idx="5145">
                  <c:v>36223.77531641</c:v>
                </c:pt>
                <c:pt idx="5146">
                  <c:v>37880.251184629902</c:v>
                </c:pt>
                <c:pt idx="5147">
                  <c:v>40916.865657064904</c:v>
                </c:pt>
                <c:pt idx="5148">
                  <c:v>36298.047838597297</c:v>
                </c:pt>
                <c:pt idx="5149">
                  <c:v>36022.208814961996</c:v>
                </c:pt>
                <c:pt idx="5150">
                  <c:v>39170.976360486202</c:v>
                </c:pt>
                <c:pt idx="5151">
                  <c:v>34557.457739932099</c:v>
                </c:pt>
                <c:pt idx="5152">
                  <c:v>37180.188415687298</c:v>
                </c:pt>
                <c:pt idx="5153">
                  <c:v>39855.869198710105</c:v>
                </c:pt>
                <c:pt idx="5154">
                  <c:v>38635.179892684799</c:v>
                </c:pt>
                <c:pt idx="5155">
                  <c:v>39544.558426162199</c:v>
                </c:pt>
                <c:pt idx="5156">
                  <c:v>39131.136396172296</c:v>
                </c:pt>
                <c:pt idx="5157">
                  <c:v>35321.782007737507</c:v>
                </c:pt>
                <c:pt idx="5158">
                  <c:v>39766.917146087297</c:v>
                </c:pt>
                <c:pt idx="5159">
                  <c:v>39157.015985134698</c:v>
                </c:pt>
                <c:pt idx="5160">
                  <c:v>35532.149260056205</c:v>
                </c:pt>
                <c:pt idx="5161">
                  <c:v>36508.569079603702</c:v>
                </c:pt>
                <c:pt idx="5162">
                  <c:v>39610.2764562382</c:v>
                </c:pt>
                <c:pt idx="5163">
                  <c:v>36288.554576196701</c:v>
                </c:pt>
                <c:pt idx="5164">
                  <c:v>36496.510628228898</c:v>
                </c:pt>
                <c:pt idx="5165">
                  <c:v>37027.117450834703</c:v>
                </c:pt>
                <c:pt idx="5166">
                  <c:v>35800.982972432299</c:v>
                </c:pt>
                <c:pt idx="5167">
                  <c:v>35483.591989322405</c:v>
                </c:pt>
                <c:pt idx="5168">
                  <c:v>36108.861146788098</c:v>
                </c:pt>
                <c:pt idx="5169">
                  <c:v>40104.063448851797</c:v>
                </c:pt>
                <c:pt idx="5170">
                  <c:v>36551.807052985503</c:v>
                </c:pt>
                <c:pt idx="5171">
                  <c:v>38363.525786270402</c:v>
                </c:pt>
                <c:pt idx="5172">
                  <c:v>36161.0731767857</c:v>
                </c:pt>
                <c:pt idx="5173">
                  <c:v>34358.701518372807</c:v>
                </c:pt>
                <c:pt idx="5174">
                  <c:v>36931.466567508003</c:v>
                </c:pt>
                <c:pt idx="5175">
                  <c:v>36758.357586287908</c:v>
                </c:pt>
                <c:pt idx="5176">
                  <c:v>37430.397806868699</c:v>
                </c:pt>
                <c:pt idx="5177">
                  <c:v>39417.215988279393</c:v>
                </c:pt>
                <c:pt idx="5178">
                  <c:v>35335.981912887</c:v>
                </c:pt>
                <c:pt idx="5179">
                  <c:v>37042.463620791605</c:v>
                </c:pt>
                <c:pt idx="5180">
                  <c:v>36464.613184134199</c:v>
                </c:pt>
                <c:pt idx="5181">
                  <c:v>36653.4765315767</c:v>
                </c:pt>
                <c:pt idx="5182">
                  <c:v>36198.013667489999</c:v>
                </c:pt>
                <c:pt idx="5183">
                  <c:v>35931.446672312901</c:v>
                </c:pt>
                <c:pt idx="5184">
                  <c:v>37396.198442975605</c:v>
                </c:pt>
                <c:pt idx="5185">
                  <c:v>37415.8904719329</c:v>
                </c:pt>
                <c:pt idx="5186">
                  <c:v>34649.743683309396</c:v>
                </c:pt>
                <c:pt idx="5187">
                  <c:v>37139.459092653808</c:v>
                </c:pt>
                <c:pt idx="5188">
                  <c:v>38647.2294006515</c:v>
                </c:pt>
                <c:pt idx="5189">
                  <c:v>38859.066256247403</c:v>
                </c:pt>
                <c:pt idx="5190">
                  <c:v>37467.086002933604</c:v>
                </c:pt>
                <c:pt idx="5191">
                  <c:v>39727.260338042295</c:v>
                </c:pt>
                <c:pt idx="5192">
                  <c:v>38984.415764564001</c:v>
                </c:pt>
                <c:pt idx="5193">
                  <c:v>39038.883691171701</c:v>
                </c:pt>
                <c:pt idx="5194">
                  <c:v>40766.710787820601</c:v>
                </c:pt>
                <c:pt idx="5195">
                  <c:v>38354.817079847999</c:v>
                </c:pt>
                <c:pt idx="5196">
                  <c:v>37452.501968611294</c:v>
                </c:pt>
                <c:pt idx="5197">
                  <c:v>39197.893938137</c:v>
                </c:pt>
                <c:pt idx="5198">
                  <c:v>36480.515046077897</c:v>
                </c:pt>
                <c:pt idx="5199">
                  <c:v>35672.823987292795</c:v>
                </c:pt>
                <c:pt idx="5200">
                  <c:v>36644.851347473101</c:v>
                </c:pt>
                <c:pt idx="5201">
                  <c:v>37186.504678946098</c:v>
                </c:pt>
                <c:pt idx="5202">
                  <c:v>36173.177838326599</c:v>
                </c:pt>
                <c:pt idx="5203">
                  <c:v>37294.870928949204</c:v>
                </c:pt>
                <c:pt idx="5204">
                  <c:v>38284.766529679298</c:v>
                </c:pt>
                <c:pt idx="5205">
                  <c:v>39728.111147487594</c:v>
                </c:pt>
                <c:pt idx="5206">
                  <c:v>37673.025051293196</c:v>
                </c:pt>
                <c:pt idx="5207">
                  <c:v>38565.842858049698</c:v>
                </c:pt>
                <c:pt idx="5208">
                  <c:v>36021.116249903804</c:v>
                </c:pt>
                <c:pt idx="5209">
                  <c:v>36999.433667389305</c:v>
                </c:pt>
                <c:pt idx="5210">
                  <c:v>37244.964104746898</c:v>
                </c:pt>
                <c:pt idx="5211">
                  <c:v>40135.418565715096</c:v>
                </c:pt>
                <c:pt idx="5212">
                  <c:v>37635.213662647904</c:v>
                </c:pt>
                <c:pt idx="5213">
                  <c:v>39632.858779642207</c:v>
                </c:pt>
                <c:pt idx="5214">
                  <c:v>34421.022534257892</c:v>
                </c:pt>
                <c:pt idx="5215">
                  <c:v>40091.475841280699</c:v>
                </c:pt>
                <c:pt idx="5216">
                  <c:v>35982.558310119697</c:v>
                </c:pt>
                <c:pt idx="5217">
                  <c:v>37152.5478067554</c:v>
                </c:pt>
                <c:pt idx="5218">
                  <c:v>36244.355324043499</c:v>
                </c:pt>
                <c:pt idx="5219">
                  <c:v>36430.783809925197</c:v>
                </c:pt>
                <c:pt idx="5220">
                  <c:v>37074.759784229798</c:v>
                </c:pt>
                <c:pt idx="5221">
                  <c:v>38755.763295233992</c:v>
                </c:pt>
                <c:pt idx="5222">
                  <c:v>39497.7281830836</c:v>
                </c:pt>
                <c:pt idx="5223">
                  <c:v>36366.708910893998</c:v>
                </c:pt>
                <c:pt idx="5224">
                  <c:v>36691.656036563101</c:v>
                </c:pt>
                <c:pt idx="5225">
                  <c:v>35857.453388565598</c:v>
                </c:pt>
                <c:pt idx="5226">
                  <c:v>34948.277710785798</c:v>
                </c:pt>
                <c:pt idx="5227">
                  <c:v>36693.405088610103</c:v>
                </c:pt>
                <c:pt idx="5228">
                  <c:v>35040.034449632396</c:v>
                </c:pt>
                <c:pt idx="5229">
                  <c:v>34218.5587649183</c:v>
                </c:pt>
                <c:pt idx="5230">
                  <c:v>40033.892895240002</c:v>
                </c:pt>
                <c:pt idx="5231">
                  <c:v>37724.319127664101</c:v>
                </c:pt>
                <c:pt idx="5232">
                  <c:v>37227.2408912479</c:v>
                </c:pt>
                <c:pt idx="5233">
                  <c:v>39980.172452865794</c:v>
                </c:pt>
                <c:pt idx="5234">
                  <c:v>34979.396671206698</c:v>
                </c:pt>
                <c:pt idx="5235">
                  <c:v>35316.800786736698</c:v>
                </c:pt>
                <c:pt idx="5236">
                  <c:v>38421.243593734798</c:v>
                </c:pt>
                <c:pt idx="5237">
                  <c:v>37231.389665052295</c:v>
                </c:pt>
                <c:pt idx="5238">
                  <c:v>37281.485864758302</c:v>
                </c:pt>
                <c:pt idx="5239">
                  <c:v>34867.417821681505</c:v>
                </c:pt>
                <c:pt idx="5240">
                  <c:v>35684.306013421301</c:v>
                </c:pt>
                <c:pt idx="5241">
                  <c:v>35044.995814337497</c:v>
                </c:pt>
                <c:pt idx="5242">
                  <c:v>37468.475762754402</c:v>
                </c:pt>
                <c:pt idx="5243">
                  <c:v>35885.249682591901</c:v>
                </c:pt>
                <c:pt idx="5244">
                  <c:v>38038.914016557494</c:v>
                </c:pt>
                <c:pt idx="5245">
                  <c:v>43105.1369790155</c:v>
                </c:pt>
                <c:pt idx="5246">
                  <c:v>37596.0511985665</c:v>
                </c:pt>
                <c:pt idx="5247">
                  <c:v>36193.830968547503</c:v>
                </c:pt>
                <c:pt idx="5248">
                  <c:v>35545.768735953301</c:v>
                </c:pt>
                <c:pt idx="5249">
                  <c:v>37034.777615810905</c:v>
                </c:pt>
                <c:pt idx="5250">
                  <c:v>37081.210830959404</c:v>
                </c:pt>
                <c:pt idx="5251">
                  <c:v>36969.744123562108</c:v>
                </c:pt>
                <c:pt idx="5252">
                  <c:v>37239.743378192696</c:v>
                </c:pt>
                <c:pt idx="5253">
                  <c:v>35511.795653654204</c:v>
                </c:pt>
                <c:pt idx="5254">
                  <c:v>39322.951396478398</c:v>
                </c:pt>
                <c:pt idx="5255">
                  <c:v>40876.558583064892</c:v>
                </c:pt>
                <c:pt idx="5256">
                  <c:v>39068.821665933196</c:v>
                </c:pt>
                <c:pt idx="5257">
                  <c:v>35851.6780181453</c:v>
                </c:pt>
                <c:pt idx="5258">
                  <c:v>37200.668584354804</c:v>
                </c:pt>
                <c:pt idx="5259">
                  <c:v>36596.488189693198</c:v>
                </c:pt>
                <c:pt idx="5260">
                  <c:v>35619.495133106306</c:v>
                </c:pt>
                <c:pt idx="5261">
                  <c:v>38776.405157797504</c:v>
                </c:pt>
                <c:pt idx="5262">
                  <c:v>39623.982896231493</c:v>
                </c:pt>
                <c:pt idx="5263">
                  <c:v>37982.929850575099</c:v>
                </c:pt>
                <c:pt idx="5264">
                  <c:v>39077.886867433095</c:v>
                </c:pt>
                <c:pt idx="5265">
                  <c:v>40389.164077580106</c:v>
                </c:pt>
                <c:pt idx="5266">
                  <c:v>35791.253556115698</c:v>
                </c:pt>
                <c:pt idx="5267">
                  <c:v>36521.2477300959</c:v>
                </c:pt>
                <c:pt idx="5268">
                  <c:v>38206.149011846996</c:v>
                </c:pt>
                <c:pt idx="5269">
                  <c:v>36709.833895447504</c:v>
                </c:pt>
                <c:pt idx="5270">
                  <c:v>37351.751020879805</c:v>
                </c:pt>
                <c:pt idx="5271">
                  <c:v>36982.960670914807</c:v>
                </c:pt>
                <c:pt idx="5272">
                  <c:v>38478.079718446599</c:v>
                </c:pt>
                <c:pt idx="5273">
                  <c:v>37920.8298647232</c:v>
                </c:pt>
                <c:pt idx="5274">
                  <c:v>38446.155718972601</c:v>
                </c:pt>
                <c:pt idx="5275">
                  <c:v>37702.305348120499</c:v>
                </c:pt>
                <c:pt idx="5276">
                  <c:v>36454.758252719701</c:v>
                </c:pt>
                <c:pt idx="5277">
                  <c:v>35063.094310854802</c:v>
                </c:pt>
                <c:pt idx="5278">
                  <c:v>39959.863903085294</c:v>
                </c:pt>
                <c:pt idx="5279">
                  <c:v>38167.615976088608</c:v>
                </c:pt>
                <c:pt idx="5280">
                  <c:v>35036.2361162343</c:v>
                </c:pt>
                <c:pt idx="5281">
                  <c:v>35114.212722012599</c:v>
                </c:pt>
                <c:pt idx="5282">
                  <c:v>36888.283814095106</c:v>
                </c:pt>
                <c:pt idx="5283">
                  <c:v>37183.234963751704</c:v>
                </c:pt>
                <c:pt idx="5284">
                  <c:v>36889.2322424019</c:v>
                </c:pt>
                <c:pt idx="5285">
                  <c:v>38513.575325851794</c:v>
                </c:pt>
                <c:pt idx="5286">
                  <c:v>35865.404154837997</c:v>
                </c:pt>
                <c:pt idx="5287">
                  <c:v>36497.425165494802</c:v>
                </c:pt>
                <c:pt idx="5288">
                  <c:v>39628.5941642244</c:v>
                </c:pt>
                <c:pt idx="5289">
                  <c:v>34906.804217665202</c:v>
                </c:pt>
                <c:pt idx="5290">
                  <c:v>35793.922507729803</c:v>
                </c:pt>
                <c:pt idx="5291">
                  <c:v>39298.519253033795</c:v>
                </c:pt>
                <c:pt idx="5292">
                  <c:v>37064.153748647397</c:v>
                </c:pt>
                <c:pt idx="5293">
                  <c:v>38547.378614891</c:v>
                </c:pt>
                <c:pt idx="5294">
                  <c:v>36141.725296868397</c:v>
                </c:pt>
                <c:pt idx="5295">
                  <c:v>37343.755800986102</c:v>
                </c:pt>
                <c:pt idx="5296">
                  <c:v>38275.266392936406</c:v>
                </c:pt>
                <c:pt idx="5297">
                  <c:v>36065.550498002398</c:v>
                </c:pt>
                <c:pt idx="5298">
                  <c:v>38013.322547012998</c:v>
                </c:pt>
                <c:pt idx="5299">
                  <c:v>37516.769440972399</c:v>
                </c:pt>
                <c:pt idx="5300">
                  <c:v>38544.9307527524</c:v>
                </c:pt>
                <c:pt idx="5301">
                  <c:v>37045.240940721196</c:v>
                </c:pt>
                <c:pt idx="5302">
                  <c:v>36987.0456440419</c:v>
                </c:pt>
                <c:pt idx="5303">
                  <c:v>37756.319719336796</c:v>
                </c:pt>
                <c:pt idx="5304">
                  <c:v>37945.014989909003</c:v>
                </c:pt>
                <c:pt idx="5305">
                  <c:v>36816.220541879404</c:v>
                </c:pt>
                <c:pt idx="5306">
                  <c:v>37398.286270249198</c:v>
                </c:pt>
                <c:pt idx="5307">
                  <c:v>36041.661120449404</c:v>
                </c:pt>
                <c:pt idx="5308">
                  <c:v>37159.978444511304</c:v>
                </c:pt>
                <c:pt idx="5309">
                  <c:v>38754.830322271097</c:v>
                </c:pt>
                <c:pt idx="5310">
                  <c:v>35870.141748776994</c:v>
                </c:pt>
                <c:pt idx="5311">
                  <c:v>38759.658423414905</c:v>
                </c:pt>
                <c:pt idx="5312">
                  <c:v>39081.800001381096</c:v>
                </c:pt>
                <c:pt idx="5313">
                  <c:v>35671.240373002394</c:v>
                </c:pt>
                <c:pt idx="5314">
                  <c:v>43101.533180010403</c:v>
                </c:pt>
                <c:pt idx="5315">
                  <c:v>36017.377692609298</c:v>
                </c:pt>
                <c:pt idx="5316">
                  <c:v>35849.612295631305</c:v>
                </c:pt>
                <c:pt idx="5317">
                  <c:v>37094.299999445502</c:v>
                </c:pt>
                <c:pt idx="5318">
                  <c:v>34395.258817179703</c:v>
                </c:pt>
                <c:pt idx="5319">
                  <c:v>37304.614056926701</c:v>
                </c:pt>
                <c:pt idx="5320">
                  <c:v>35507.310744377697</c:v>
                </c:pt>
                <c:pt idx="5321">
                  <c:v>35907.272637814698</c:v>
                </c:pt>
                <c:pt idx="5322">
                  <c:v>35553.231859292297</c:v>
                </c:pt>
                <c:pt idx="5323">
                  <c:v>38547.591226012097</c:v>
                </c:pt>
                <c:pt idx="5324">
                  <c:v>36423.113764541602</c:v>
                </c:pt>
                <c:pt idx="5325">
                  <c:v>34253.534107172505</c:v>
                </c:pt>
                <c:pt idx="5326">
                  <c:v>33997.0553287695</c:v>
                </c:pt>
                <c:pt idx="5327">
                  <c:v>38902.453326602204</c:v>
                </c:pt>
                <c:pt idx="5328">
                  <c:v>36722.054170297604</c:v>
                </c:pt>
                <c:pt idx="5329">
                  <c:v>40008.468312125799</c:v>
                </c:pt>
                <c:pt idx="5330">
                  <c:v>42127.587046838802</c:v>
                </c:pt>
                <c:pt idx="5331">
                  <c:v>37325.8662350179</c:v>
                </c:pt>
                <c:pt idx="5332">
                  <c:v>35872.333242113396</c:v>
                </c:pt>
                <c:pt idx="5333">
                  <c:v>36730.659674543698</c:v>
                </c:pt>
                <c:pt idx="5334">
                  <c:v>36718.250672919501</c:v>
                </c:pt>
                <c:pt idx="5335">
                  <c:v>35609.021217623602</c:v>
                </c:pt>
                <c:pt idx="5336">
                  <c:v>36649.001011443499</c:v>
                </c:pt>
                <c:pt idx="5337">
                  <c:v>37362.985488764694</c:v>
                </c:pt>
                <c:pt idx="5338">
                  <c:v>38803.658901092604</c:v>
                </c:pt>
                <c:pt idx="5339">
                  <c:v>33306.827772910801</c:v>
                </c:pt>
                <c:pt idx="5340">
                  <c:v>38284.845448437307</c:v>
                </c:pt>
                <c:pt idx="5341">
                  <c:v>36022.877551794903</c:v>
                </c:pt>
                <c:pt idx="5342">
                  <c:v>36583.876557230295</c:v>
                </c:pt>
                <c:pt idx="5343">
                  <c:v>37324.083940910299</c:v>
                </c:pt>
                <c:pt idx="5344">
                  <c:v>35420.637320734008</c:v>
                </c:pt>
                <c:pt idx="5345">
                  <c:v>37911.483708438202</c:v>
                </c:pt>
                <c:pt idx="5346">
                  <c:v>37091.577177772902</c:v>
                </c:pt>
                <c:pt idx="5347">
                  <c:v>42410.847924228001</c:v>
                </c:pt>
                <c:pt idx="5348">
                  <c:v>37068.040557034197</c:v>
                </c:pt>
                <c:pt idx="5349">
                  <c:v>39852.192343050199</c:v>
                </c:pt>
                <c:pt idx="5350">
                  <c:v>37266.669859802598</c:v>
                </c:pt>
                <c:pt idx="5351">
                  <c:v>36341.5863479728</c:v>
                </c:pt>
                <c:pt idx="5352">
                  <c:v>37566.4127929635</c:v>
                </c:pt>
                <c:pt idx="5353">
                  <c:v>37556.1532444533</c:v>
                </c:pt>
                <c:pt idx="5354">
                  <c:v>39229.670309381298</c:v>
                </c:pt>
                <c:pt idx="5355">
                  <c:v>36523.332257768598</c:v>
                </c:pt>
                <c:pt idx="5356">
                  <c:v>37349.5829430046</c:v>
                </c:pt>
                <c:pt idx="5357">
                  <c:v>40351.0450704248</c:v>
                </c:pt>
                <c:pt idx="5358">
                  <c:v>36483.453664553206</c:v>
                </c:pt>
                <c:pt idx="5359">
                  <c:v>36143.706154623695</c:v>
                </c:pt>
                <c:pt idx="5360">
                  <c:v>38634.4195262461</c:v>
                </c:pt>
                <c:pt idx="5361">
                  <c:v>37120.825505035697</c:v>
                </c:pt>
                <c:pt idx="5362">
                  <c:v>36894.139009614199</c:v>
                </c:pt>
                <c:pt idx="5363">
                  <c:v>36230.0183697994</c:v>
                </c:pt>
                <c:pt idx="5364">
                  <c:v>36107.127623379405</c:v>
                </c:pt>
                <c:pt idx="5365">
                  <c:v>40235.686706587992</c:v>
                </c:pt>
                <c:pt idx="5366">
                  <c:v>34896.162809478803</c:v>
                </c:pt>
                <c:pt idx="5367">
                  <c:v>37746.607752495096</c:v>
                </c:pt>
                <c:pt idx="5368">
                  <c:v>37494.5386469777</c:v>
                </c:pt>
                <c:pt idx="5369">
                  <c:v>39951.390496951499</c:v>
                </c:pt>
                <c:pt idx="5370">
                  <c:v>35020.242153407497</c:v>
                </c:pt>
                <c:pt idx="5371">
                  <c:v>40415.281462448096</c:v>
                </c:pt>
                <c:pt idx="5372">
                  <c:v>35892.756980635699</c:v>
                </c:pt>
                <c:pt idx="5373">
                  <c:v>38205.325670748003</c:v>
                </c:pt>
                <c:pt idx="5374">
                  <c:v>35955.211434014396</c:v>
                </c:pt>
                <c:pt idx="5375">
                  <c:v>35156.759481693996</c:v>
                </c:pt>
                <c:pt idx="5376">
                  <c:v>34686.977654121401</c:v>
                </c:pt>
                <c:pt idx="5377">
                  <c:v>39479.425563076598</c:v>
                </c:pt>
                <c:pt idx="5378">
                  <c:v>36132.410416753897</c:v>
                </c:pt>
                <c:pt idx="5379">
                  <c:v>41108.762334405401</c:v>
                </c:pt>
                <c:pt idx="5380">
                  <c:v>36967.628414409002</c:v>
                </c:pt>
                <c:pt idx="5381">
                  <c:v>34971.707365795402</c:v>
                </c:pt>
                <c:pt idx="5382">
                  <c:v>37149.7333694474</c:v>
                </c:pt>
                <c:pt idx="5383">
                  <c:v>38094.2058830116</c:v>
                </c:pt>
                <c:pt idx="5384">
                  <c:v>37222.670138801703</c:v>
                </c:pt>
                <c:pt idx="5385">
                  <c:v>39350.925542785</c:v>
                </c:pt>
                <c:pt idx="5386">
                  <c:v>41665.739208847204</c:v>
                </c:pt>
                <c:pt idx="5387">
                  <c:v>37084.696887466198</c:v>
                </c:pt>
                <c:pt idx="5388">
                  <c:v>39437.160493251198</c:v>
                </c:pt>
                <c:pt idx="5389">
                  <c:v>36733.129367059606</c:v>
                </c:pt>
                <c:pt idx="5390">
                  <c:v>37987.913683500701</c:v>
                </c:pt>
                <c:pt idx="5391">
                  <c:v>37200.472198347597</c:v>
                </c:pt>
                <c:pt idx="5392">
                  <c:v>35521.325026523002</c:v>
                </c:pt>
                <c:pt idx="5393">
                  <c:v>35040.956276662007</c:v>
                </c:pt>
                <c:pt idx="5394">
                  <c:v>38874.019652675401</c:v>
                </c:pt>
                <c:pt idx="5395">
                  <c:v>37011.269505489901</c:v>
                </c:pt>
                <c:pt idx="5396">
                  <c:v>39403.367276966295</c:v>
                </c:pt>
                <c:pt idx="5397">
                  <c:v>37056.977204750292</c:v>
                </c:pt>
                <c:pt idx="5398">
                  <c:v>35385.556771852003</c:v>
                </c:pt>
                <c:pt idx="5399">
                  <c:v>37439.882753241902</c:v>
                </c:pt>
                <c:pt idx="5400">
                  <c:v>38187.814550025803</c:v>
                </c:pt>
                <c:pt idx="5401">
                  <c:v>35608.157721105395</c:v>
                </c:pt>
                <c:pt idx="5402">
                  <c:v>38211.951247040903</c:v>
                </c:pt>
                <c:pt idx="5403">
                  <c:v>37465.264921409995</c:v>
                </c:pt>
                <c:pt idx="5404">
                  <c:v>36871.691736235502</c:v>
                </c:pt>
                <c:pt idx="5405">
                  <c:v>40809.202359664007</c:v>
                </c:pt>
                <c:pt idx="5406">
                  <c:v>38974.620110935502</c:v>
                </c:pt>
                <c:pt idx="5407">
                  <c:v>37659.006532347499</c:v>
                </c:pt>
                <c:pt idx="5408">
                  <c:v>39738.387455286604</c:v>
                </c:pt>
                <c:pt idx="5409">
                  <c:v>36913.192008432306</c:v>
                </c:pt>
                <c:pt idx="5410">
                  <c:v>37552.3083885858</c:v>
                </c:pt>
                <c:pt idx="5411">
                  <c:v>40223.506361788197</c:v>
                </c:pt>
                <c:pt idx="5412">
                  <c:v>34722.493418110404</c:v>
                </c:pt>
                <c:pt idx="5413">
                  <c:v>37130.937078982301</c:v>
                </c:pt>
                <c:pt idx="5414">
                  <c:v>39005.536866204595</c:v>
                </c:pt>
                <c:pt idx="5415">
                  <c:v>35428.605311314997</c:v>
                </c:pt>
                <c:pt idx="5416">
                  <c:v>37130.221611142304</c:v>
                </c:pt>
                <c:pt idx="5417">
                  <c:v>35448.238098802496</c:v>
                </c:pt>
                <c:pt idx="5418">
                  <c:v>35983.986108065496</c:v>
                </c:pt>
                <c:pt idx="5419">
                  <c:v>34341.949299525098</c:v>
                </c:pt>
                <c:pt idx="5420">
                  <c:v>38433.8353772798</c:v>
                </c:pt>
                <c:pt idx="5421">
                  <c:v>37729.314855816701</c:v>
                </c:pt>
                <c:pt idx="5422">
                  <c:v>36846.863150157806</c:v>
                </c:pt>
                <c:pt idx="5423">
                  <c:v>35808.289432616199</c:v>
                </c:pt>
                <c:pt idx="5424">
                  <c:v>37695.918198257204</c:v>
                </c:pt>
                <c:pt idx="5425">
                  <c:v>36035.068901733408</c:v>
                </c:pt>
                <c:pt idx="5426">
                  <c:v>37718.400859637295</c:v>
                </c:pt>
                <c:pt idx="5427">
                  <c:v>41983.602833307799</c:v>
                </c:pt>
                <c:pt idx="5428">
                  <c:v>36604.478431057301</c:v>
                </c:pt>
                <c:pt idx="5429">
                  <c:v>39423.227010160495</c:v>
                </c:pt>
                <c:pt idx="5430">
                  <c:v>37154.367344563099</c:v>
                </c:pt>
                <c:pt idx="5431">
                  <c:v>36042.693475074797</c:v>
                </c:pt>
                <c:pt idx="5432">
                  <c:v>39925.6473066943</c:v>
                </c:pt>
                <c:pt idx="5433">
                  <c:v>37777.696456628102</c:v>
                </c:pt>
                <c:pt idx="5434">
                  <c:v>36140.337616385899</c:v>
                </c:pt>
                <c:pt idx="5435">
                  <c:v>38589.060666966703</c:v>
                </c:pt>
                <c:pt idx="5436">
                  <c:v>35350.086152618795</c:v>
                </c:pt>
                <c:pt idx="5437">
                  <c:v>39498.159939267702</c:v>
                </c:pt>
                <c:pt idx="5438">
                  <c:v>35605.843842413698</c:v>
                </c:pt>
                <c:pt idx="5439">
                  <c:v>37283.076686949797</c:v>
                </c:pt>
                <c:pt idx="5440">
                  <c:v>40013.803736465001</c:v>
                </c:pt>
                <c:pt idx="5441">
                  <c:v>36223.556812993993</c:v>
                </c:pt>
                <c:pt idx="5442">
                  <c:v>35564.629004826595</c:v>
                </c:pt>
                <c:pt idx="5443">
                  <c:v>36747.211629673096</c:v>
                </c:pt>
                <c:pt idx="5444">
                  <c:v>36838.527689099203</c:v>
                </c:pt>
                <c:pt idx="5445">
                  <c:v>36006.939995077395</c:v>
                </c:pt>
                <c:pt idx="5446">
                  <c:v>38147.910491787101</c:v>
                </c:pt>
                <c:pt idx="5447">
                  <c:v>35930.582281651201</c:v>
                </c:pt>
                <c:pt idx="5448">
                  <c:v>37076.275304667899</c:v>
                </c:pt>
                <c:pt idx="5449">
                  <c:v>35383.787128948898</c:v>
                </c:pt>
                <c:pt idx="5450">
                  <c:v>34348.2093249834</c:v>
                </c:pt>
                <c:pt idx="5451">
                  <c:v>38533.780463730698</c:v>
                </c:pt>
                <c:pt idx="5452">
                  <c:v>38355.013780964997</c:v>
                </c:pt>
                <c:pt idx="5453">
                  <c:v>37520.112339980697</c:v>
                </c:pt>
                <c:pt idx="5454">
                  <c:v>40063.238708304001</c:v>
                </c:pt>
                <c:pt idx="5455">
                  <c:v>36142.838343847798</c:v>
                </c:pt>
                <c:pt idx="5456">
                  <c:v>39689.650099244798</c:v>
                </c:pt>
                <c:pt idx="5457">
                  <c:v>37388.724632970305</c:v>
                </c:pt>
                <c:pt idx="5458">
                  <c:v>37833.458614819901</c:v>
                </c:pt>
                <c:pt idx="5459">
                  <c:v>37326.393903186705</c:v>
                </c:pt>
                <c:pt idx="5460">
                  <c:v>37406.811779001</c:v>
                </c:pt>
                <c:pt idx="5461">
                  <c:v>38596.217959268804</c:v>
                </c:pt>
                <c:pt idx="5462">
                  <c:v>37238.391129282492</c:v>
                </c:pt>
                <c:pt idx="5463">
                  <c:v>36368.891962169</c:v>
                </c:pt>
                <c:pt idx="5464">
                  <c:v>35985.127913542099</c:v>
                </c:pt>
                <c:pt idx="5465">
                  <c:v>37207.691695637703</c:v>
                </c:pt>
                <c:pt idx="5466">
                  <c:v>37435.935395405504</c:v>
                </c:pt>
                <c:pt idx="5467">
                  <c:v>35961.3305956033</c:v>
                </c:pt>
                <c:pt idx="5468">
                  <c:v>36818.002726605599</c:v>
                </c:pt>
                <c:pt idx="5469">
                  <c:v>36376.285619327202</c:v>
                </c:pt>
                <c:pt idx="5470">
                  <c:v>37552.526785798895</c:v>
                </c:pt>
                <c:pt idx="5471">
                  <c:v>38397.985721761303</c:v>
                </c:pt>
                <c:pt idx="5472">
                  <c:v>35478.097701470695</c:v>
                </c:pt>
                <c:pt idx="5473">
                  <c:v>37223.708684019497</c:v>
                </c:pt>
                <c:pt idx="5474">
                  <c:v>41234.483178930401</c:v>
                </c:pt>
                <c:pt idx="5475">
                  <c:v>39030.953558590198</c:v>
                </c:pt>
                <c:pt idx="5476">
                  <c:v>36064.556486337606</c:v>
                </c:pt>
                <c:pt idx="5477">
                  <c:v>40695.287655754801</c:v>
                </c:pt>
                <c:pt idx="5478">
                  <c:v>34738.889618728295</c:v>
                </c:pt>
                <c:pt idx="5479">
                  <c:v>35049.413190651903</c:v>
                </c:pt>
                <c:pt idx="5480">
                  <c:v>37863.2258837439</c:v>
                </c:pt>
                <c:pt idx="5481">
                  <c:v>41413.179924077405</c:v>
                </c:pt>
                <c:pt idx="5482">
                  <c:v>36035.060796186808</c:v>
                </c:pt>
                <c:pt idx="5483">
                  <c:v>35245.818129720705</c:v>
                </c:pt>
                <c:pt idx="5484">
                  <c:v>34718.664759645195</c:v>
                </c:pt>
                <c:pt idx="5485">
                  <c:v>36028.621038648496</c:v>
                </c:pt>
                <c:pt idx="5486">
                  <c:v>37600.480385476694</c:v>
                </c:pt>
                <c:pt idx="5487">
                  <c:v>36201.382195845901</c:v>
                </c:pt>
                <c:pt idx="5488">
                  <c:v>36741.366751252397</c:v>
                </c:pt>
                <c:pt idx="5489">
                  <c:v>40513.839690362205</c:v>
                </c:pt>
                <c:pt idx="5490">
                  <c:v>35558.081300691105</c:v>
                </c:pt>
                <c:pt idx="5491">
                  <c:v>37689.497284616096</c:v>
                </c:pt>
                <c:pt idx="5492">
                  <c:v>38049.0874060309</c:v>
                </c:pt>
                <c:pt idx="5493">
                  <c:v>37030.274881539895</c:v>
                </c:pt>
                <c:pt idx="5494">
                  <c:v>38500.0525869759</c:v>
                </c:pt>
                <c:pt idx="5495">
                  <c:v>38010.894384696498</c:v>
                </c:pt>
                <c:pt idx="5496">
                  <c:v>40656.862487014601</c:v>
                </c:pt>
                <c:pt idx="5497">
                  <c:v>39090.250044231201</c:v>
                </c:pt>
                <c:pt idx="5498">
                  <c:v>36536.133460905898</c:v>
                </c:pt>
                <c:pt idx="5499">
                  <c:v>38026.4734261306</c:v>
                </c:pt>
                <c:pt idx="5500">
                  <c:v>35741.069432242097</c:v>
                </c:pt>
                <c:pt idx="5501">
                  <c:v>37395.078241223804</c:v>
                </c:pt>
                <c:pt idx="5502">
                  <c:v>35651.064315020099</c:v>
                </c:pt>
                <c:pt idx="5503">
                  <c:v>36916.821354428503</c:v>
                </c:pt>
                <c:pt idx="5504">
                  <c:v>34899.8431117531</c:v>
                </c:pt>
                <c:pt idx="5505">
                  <c:v>38274.145788491704</c:v>
                </c:pt>
                <c:pt idx="5506">
                  <c:v>36312.836951602498</c:v>
                </c:pt>
                <c:pt idx="5507">
                  <c:v>36021.617912257199</c:v>
                </c:pt>
                <c:pt idx="5508">
                  <c:v>35905.862749722502</c:v>
                </c:pt>
                <c:pt idx="5509">
                  <c:v>36219.928634173499</c:v>
                </c:pt>
                <c:pt idx="5510">
                  <c:v>36663.026425928605</c:v>
                </c:pt>
                <c:pt idx="5511">
                  <c:v>35268.815024288204</c:v>
                </c:pt>
                <c:pt idx="5512">
                  <c:v>38497.361988492994</c:v>
                </c:pt>
                <c:pt idx="5513">
                  <c:v>36716.598932096502</c:v>
                </c:pt>
                <c:pt idx="5514">
                  <c:v>35212.228291728694</c:v>
                </c:pt>
                <c:pt idx="5515">
                  <c:v>38920.619951617802</c:v>
                </c:pt>
                <c:pt idx="5516">
                  <c:v>36459.026864019303</c:v>
                </c:pt>
                <c:pt idx="5517">
                  <c:v>34712.437321291596</c:v>
                </c:pt>
                <c:pt idx="5518">
                  <c:v>37359.913397769298</c:v>
                </c:pt>
                <c:pt idx="5519">
                  <c:v>35466.1859723136</c:v>
                </c:pt>
                <c:pt idx="5520">
                  <c:v>36084.820382220001</c:v>
                </c:pt>
                <c:pt idx="5521">
                  <c:v>37848.5562982392</c:v>
                </c:pt>
                <c:pt idx="5522">
                  <c:v>37685.812927658393</c:v>
                </c:pt>
                <c:pt idx="5523">
                  <c:v>37766.521394737298</c:v>
                </c:pt>
                <c:pt idx="5524">
                  <c:v>35599.197107136497</c:v>
                </c:pt>
                <c:pt idx="5525">
                  <c:v>36765.858900524894</c:v>
                </c:pt>
                <c:pt idx="5526">
                  <c:v>38286.716395890398</c:v>
                </c:pt>
                <c:pt idx="5527">
                  <c:v>37930.585761330207</c:v>
                </c:pt>
                <c:pt idx="5528">
                  <c:v>38790.662887421408</c:v>
                </c:pt>
                <c:pt idx="5529">
                  <c:v>36728.090244142499</c:v>
                </c:pt>
                <c:pt idx="5530">
                  <c:v>36762.789179930602</c:v>
                </c:pt>
                <c:pt idx="5531">
                  <c:v>37716.606325844798</c:v>
                </c:pt>
                <c:pt idx="5532">
                  <c:v>36323.743129590599</c:v>
                </c:pt>
                <c:pt idx="5533">
                  <c:v>37355.971064535101</c:v>
                </c:pt>
                <c:pt idx="5534">
                  <c:v>36520.775929880503</c:v>
                </c:pt>
                <c:pt idx="5535">
                  <c:v>35822.688463530008</c:v>
                </c:pt>
                <c:pt idx="5536">
                  <c:v>37743.960516666702</c:v>
                </c:pt>
                <c:pt idx="5537">
                  <c:v>37039.936109835908</c:v>
                </c:pt>
                <c:pt idx="5538">
                  <c:v>35665.106010736097</c:v>
                </c:pt>
                <c:pt idx="5539">
                  <c:v>36235.512129627095</c:v>
                </c:pt>
                <c:pt idx="5540">
                  <c:v>36756.558208574002</c:v>
                </c:pt>
                <c:pt idx="5541">
                  <c:v>37598.828095751902</c:v>
                </c:pt>
                <c:pt idx="5542">
                  <c:v>37518.212649127599</c:v>
                </c:pt>
                <c:pt idx="5543">
                  <c:v>38829.9174858892</c:v>
                </c:pt>
                <c:pt idx="5544">
                  <c:v>34511.323306969396</c:v>
                </c:pt>
                <c:pt idx="5545">
                  <c:v>37206.121802374801</c:v>
                </c:pt>
                <c:pt idx="5546">
                  <c:v>35864.188358931802</c:v>
                </c:pt>
                <c:pt idx="5547">
                  <c:v>37116.412497277401</c:v>
                </c:pt>
                <c:pt idx="5548">
                  <c:v>37018.567856407601</c:v>
                </c:pt>
                <c:pt idx="5549">
                  <c:v>38366.726171898597</c:v>
                </c:pt>
                <c:pt idx="5550">
                  <c:v>37054.734652045096</c:v>
                </c:pt>
                <c:pt idx="5551">
                  <c:v>35990.2483127698</c:v>
                </c:pt>
                <c:pt idx="5552">
                  <c:v>37003.743695672005</c:v>
                </c:pt>
                <c:pt idx="5553">
                  <c:v>35313.1634218299</c:v>
                </c:pt>
                <c:pt idx="5554">
                  <c:v>37833.037583508099</c:v>
                </c:pt>
                <c:pt idx="5555">
                  <c:v>38616.375794350897</c:v>
                </c:pt>
                <c:pt idx="5556">
                  <c:v>36534.345646666407</c:v>
                </c:pt>
                <c:pt idx="5557">
                  <c:v>36678.413937098703</c:v>
                </c:pt>
                <c:pt idx="5558">
                  <c:v>37017.749058535002</c:v>
                </c:pt>
                <c:pt idx="5559">
                  <c:v>36176.978083024704</c:v>
                </c:pt>
                <c:pt idx="5560">
                  <c:v>36069.186424164494</c:v>
                </c:pt>
                <c:pt idx="5561">
                  <c:v>36797.934527297301</c:v>
                </c:pt>
                <c:pt idx="5562">
                  <c:v>36268.867219706699</c:v>
                </c:pt>
                <c:pt idx="5563">
                  <c:v>37962.137294738699</c:v>
                </c:pt>
                <c:pt idx="5564">
                  <c:v>39294.998710695902</c:v>
                </c:pt>
                <c:pt idx="5565">
                  <c:v>34504.416753638405</c:v>
                </c:pt>
                <c:pt idx="5566">
                  <c:v>37465.033323701005</c:v>
                </c:pt>
                <c:pt idx="5567">
                  <c:v>35015.590718715597</c:v>
                </c:pt>
                <c:pt idx="5568">
                  <c:v>35155.568378815195</c:v>
                </c:pt>
                <c:pt idx="5569">
                  <c:v>38441.706210383702</c:v>
                </c:pt>
                <c:pt idx="5570">
                  <c:v>37749.734945016702</c:v>
                </c:pt>
                <c:pt idx="5571">
                  <c:v>35517.044231280204</c:v>
                </c:pt>
                <c:pt idx="5572">
                  <c:v>36251.781488333494</c:v>
                </c:pt>
                <c:pt idx="5573">
                  <c:v>35316.890129399297</c:v>
                </c:pt>
                <c:pt idx="5574">
                  <c:v>35319.0167688004</c:v>
                </c:pt>
                <c:pt idx="5575">
                  <c:v>39339.7528418027</c:v>
                </c:pt>
                <c:pt idx="5576">
                  <c:v>37572.9069508549</c:v>
                </c:pt>
                <c:pt idx="5577">
                  <c:v>39222.610317775499</c:v>
                </c:pt>
                <c:pt idx="5578">
                  <c:v>35582.248935642594</c:v>
                </c:pt>
                <c:pt idx="5579">
                  <c:v>38217.762802389101</c:v>
                </c:pt>
                <c:pt idx="5580">
                  <c:v>37887.928075068397</c:v>
                </c:pt>
                <c:pt idx="5581">
                  <c:v>35701.112749598899</c:v>
                </c:pt>
                <c:pt idx="5582">
                  <c:v>37020.193465267905</c:v>
                </c:pt>
                <c:pt idx="5583">
                  <c:v>38607.846461958005</c:v>
                </c:pt>
                <c:pt idx="5584">
                  <c:v>36921.739523602198</c:v>
                </c:pt>
                <c:pt idx="5585">
                  <c:v>36837.015604374494</c:v>
                </c:pt>
                <c:pt idx="5586">
                  <c:v>38383.422227553296</c:v>
                </c:pt>
                <c:pt idx="5587">
                  <c:v>35642.723959099501</c:v>
                </c:pt>
                <c:pt idx="5588">
                  <c:v>36287.489696438897</c:v>
                </c:pt>
                <c:pt idx="5589">
                  <c:v>38774.7815570534</c:v>
                </c:pt>
                <c:pt idx="5590">
                  <c:v>37066.231770227896</c:v>
                </c:pt>
                <c:pt idx="5591">
                  <c:v>34795.9970278494</c:v>
                </c:pt>
                <c:pt idx="5592">
                  <c:v>39886.416214697303</c:v>
                </c:pt>
                <c:pt idx="5593">
                  <c:v>37781.075930738094</c:v>
                </c:pt>
                <c:pt idx="5594">
                  <c:v>37687.584821001394</c:v>
                </c:pt>
                <c:pt idx="5595">
                  <c:v>35810.142145625097</c:v>
                </c:pt>
                <c:pt idx="5596">
                  <c:v>35805.822983483202</c:v>
                </c:pt>
                <c:pt idx="5597">
                  <c:v>38834.0841598345</c:v>
                </c:pt>
                <c:pt idx="5598">
                  <c:v>38488.390103494501</c:v>
                </c:pt>
                <c:pt idx="5599">
                  <c:v>37514.690396695798</c:v>
                </c:pt>
                <c:pt idx="5600">
                  <c:v>38326.604741385396</c:v>
                </c:pt>
                <c:pt idx="5601">
                  <c:v>37480.9504679526</c:v>
                </c:pt>
                <c:pt idx="5602">
                  <c:v>37649.742797581304</c:v>
                </c:pt>
                <c:pt idx="5603">
                  <c:v>39480.273325277398</c:v>
                </c:pt>
                <c:pt idx="5604">
                  <c:v>39463.374940291193</c:v>
                </c:pt>
                <c:pt idx="5605">
                  <c:v>35436.1054222803</c:v>
                </c:pt>
                <c:pt idx="5606">
                  <c:v>35709.991781544501</c:v>
                </c:pt>
                <c:pt idx="5607">
                  <c:v>35068.219903043602</c:v>
                </c:pt>
                <c:pt idx="5608">
                  <c:v>35720.418988099605</c:v>
                </c:pt>
                <c:pt idx="5609">
                  <c:v>37594.1695979621</c:v>
                </c:pt>
                <c:pt idx="5610">
                  <c:v>36997.312384651304</c:v>
                </c:pt>
                <c:pt idx="5611">
                  <c:v>37530.707321862799</c:v>
                </c:pt>
                <c:pt idx="5612">
                  <c:v>38715.608525396798</c:v>
                </c:pt>
                <c:pt idx="5613">
                  <c:v>38946.456678078102</c:v>
                </c:pt>
                <c:pt idx="5614">
                  <c:v>37863.530804967493</c:v>
                </c:pt>
                <c:pt idx="5615">
                  <c:v>34429.891136482503</c:v>
                </c:pt>
                <c:pt idx="5616">
                  <c:v>36605.734842284197</c:v>
                </c:pt>
                <c:pt idx="5617">
                  <c:v>35560.466650625596</c:v>
                </c:pt>
                <c:pt idx="5618">
                  <c:v>37753.729386189101</c:v>
                </c:pt>
                <c:pt idx="5619">
                  <c:v>35967.063784814003</c:v>
                </c:pt>
                <c:pt idx="5620">
                  <c:v>36474.128476634498</c:v>
                </c:pt>
                <c:pt idx="5621">
                  <c:v>38368.4358060417</c:v>
                </c:pt>
                <c:pt idx="5622">
                  <c:v>37952.241472119</c:v>
                </c:pt>
                <c:pt idx="5623">
                  <c:v>38267.019085527696</c:v>
                </c:pt>
                <c:pt idx="5624">
                  <c:v>38292.025481671197</c:v>
                </c:pt>
                <c:pt idx="5625">
                  <c:v>36272.215162725304</c:v>
                </c:pt>
                <c:pt idx="5626">
                  <c:v>35888.661096241296</c:v>
                </c:pt>
                <c:pt idx="5627">
                  <c:v>35979.794421808503</c:v>
                </c:pt>
                <c:pt idx="5628">
                  <c:v>37261.271376208395</c:v>
                </c:pt>
                <c:pt idx="5629">
                  <c:v>38514.765954372007</c:v>
                </c:pt>
                <c:pt idx="5630">
                  <c:v>37594.802790571099</c:v>
                </c:pt>
                <c:pt idx="5631">
                  <c:v>36761.603605203694</c:v>
                </c:pt>
                <c:pt idx="5632">
                  <c:v>40143.422161858703</c:v>
                </c:pt>
                <c:pt idx="5633">
                  <c:v>38338.977851720098</c:v>
                </c:pt>
                <c:pt idx="5634">
                  <c:v>37393.913555116407</c:v>
                </c:pt>
                <c:pt idx="5635">
                  <c:v>37327.199387038694</c:v>
                </c:pt>
                <c:pt idx="5636">
                  <c:v>35048.723522781198</c:v>
                </c:pt>
                <c:pt idx="5637">
                  <c:v>38806.4030646674</c:v>
                </c:pt>
                <c:pt idx="5638">
                  <c:v>36510.840861184901</c:v>
                </c:pt>
                <c:pt idx="5639">
                  <c:v>37753.758643458903</c:v>
                </c:pt>
                <c:pt idx="5640">
                  <c:v>36428.647680889597</c:v>
                </c:pt>
                <c:pt idx="5641">
                  <c:v>35276.143393017104</c:v>
                </c:pt>
                <c:pt idx="5642">
                  <c:v>38791.394386989297</c:v>
                </c:pt>
                <c:pt idx="5643">
                  <c:v>36384.2065404893</c:v>
                </c:pt>
                <c:pt idx="5644">
                  <c:v>40715.002887885305</c:v>
                </c:pt>
                <c:pt idx="5645">
                  <c:v>38565.500377328499</c:v>
                </c:pt>
                <c:pt idx="5646">
                  <c:v>35739.059177443603</c:v>
                </c:pt>
                <c:pt idx="5647">
                  <c:v>36818.337709030806</c:v>
                </c:pt>
                <c:pt idx="5648">
                  <c:v>36478.760028860306</c:v>
                </c:pt>
                <c:pt idx="5649">
                  <c:v>36780.364636126702</c:v>
                </c:pt>
                <c:pt idx="5650">
                  <c:v>35789.630623824603</c:v>
                </c:pt>
                <c:pt idx="5651">
                  <c:v>36072.475246151706</c:v>
                </c:pt>
                <c:pt idx="5652">
                  <c:v>35994.982144684793</c:v>
                </c:pt>
                <c:pt idx="5653">
                  <c:v>36776.203066476002</c:v>
                </c:pt>
                <c:pt idx="5654">
                  <c:v>36018.833313548399</c:v>
                </c:pt>
                <c:pt idx="5655">
                  <c:v>38722.174208923701</c:v>
                </c:pt>
                <c:pt idx="5656">
                  <c:v>38803.293591649403</c:v>
                </c:pt>
                <c:pt idx="5657">
                  <c:v>36971.072241730799</c:v>
                </c:pt>
                <c:pt idx="5658">
                  <c:v>36804.032527388801</c:v>
                </c:pt>
                <c:pt idx="5659">
                  <c:v>38892.298376754195</c:v>
                </c:pt>
                <c:pt idx="5660">
                  <c:v>44610.471185843591</c:v>
                </c:pt>
                <c:pt idx="5661">
                  <c:v>37872.538999733399</c:v>
                </c:pt>
                <c:pt idx="5662">
                  <c:v>37702.521903661705</c:v>
                </c:pt>
                <c:pt idx="5663">
                  <c:v>35758.056522594299</c:v>
                </c:pt>
                <c:pt idx="5664">
                  <c:v>37715.852799836597</c:v>
                </c:pt>
                <c:pt idx="5665">
                  <c:v>38975.935856033801</c:v>
                </c:pt>
                <c:pt idx="5666">
                  <c:v>36912.5302069069</c:v>
                </c:pt>
                <c:pt idx="5667">
                  <c:v>36710.216394276606</c:v>
                </c:pt>
                <c:pt idx="5668">
                  <c:v>36346.177184990796</c:v>
                </c:pt>
                <c:pt idx="5669">
                  <c:v>35135.028504446193</c:v>
                </c:pt>
                <c:pt idx="5670">
                  <c:v>35656.316653948197</c:v>
                </c:pt>
                <c:pt idx="5671">
                  <c:v>35848.577563071798</c:v>
                </c:pt>
                <c:pt idx="5672">
                  <c:v>35112.563832540502</c:v>
                </c:pt>
                <c:pt idx="5673">
                  <c:v>38407.190724935397</c:v>
                </c:pt>
                <c:pt idx="5674">
                  <c:v>37847.625179364601</c:v>
                </c:pt>
                <c:pt idx="5675">
                  <c:v>37170.105599631999</c:v>
                </c:pt>
                <c:pt idx="5676">
                  <c:v>35109.411757936294</c:v>
                </c:pt>
                <c:pt idx="5677">
                  <c:v>37259.292640350803</c:v>
                </c:pt>
                <c:pt idx="5678">
                  <c:v>36975.018031952495</c:v>
                </c:pt>
                <c:pt idx="5679">
                  <c:v>36839.034592171098</c:v>
                </c:pt>
                <c:pt idx="5680">
                  <c:v>36428.332907460892</c:v>
                </c:pt>
                <c:pt idx="5681">
                  <c:v>37839.829867447697</c:v>
                </c:pt>
                <c:pt idx="5682">
                  <c:v>37012.084103521294</c:v>
                </c:pt>
                <c:pt idx="5683">
                  <c:v>38733.932459306699</c:v>
                </c:pt>
                <c:pt idx="5684">
                  <c:v>36360.339135289301</c:v>
                </c:pt>
                <c:pt idx="5685">
                  <c:v>38548.426051537899</c:v>
                </c:pt>
                <c:pt idx="5686">
                  <c:v>35913.910805974701</c:v>
                </c:pt>
                <c:pt idx="5687">
                  <c:v>39738.760073732192</c:v>
                </c:pt>
                <c:pt idx="5688">
                  <c:v>37213.705883872099</c:v>
                </c:pt>
                <c:pt idx="5689">
                  <c:v>37677.3167201857</c:v>
                </c:pt>
                <c:pt idx="5690">
                  <c:v>34674.413150173496</c:v>
                </c:pt>
                <c:pt idx="5691">
                  <c:v>36121.107706938201</c:v>
                </c:pt>
                <c:pt idx="5692">
                  <c:v>36089.879535920998</c:v>
                </c:pt>
                <c:pt idx="5693">
                  <c:v>36629.106868024595</c:v>
                </c:pt>
                <c:pt idx="5694">
                  <c:v>36900.307400497695</c:v>
                </c:pt>
                <c:pt idx="5695">
                  <c:v>40237.8265515393</c:v>
                </c:pt>
                <c:pt idx="5696">
                  <c:v>36242.9816144871</c:v>
                </c:pt>
                <c:pt idx="5697">
                  <c:v>39125.416933631495</c:v>
                </c:pt>
                <c:pt idx="5698">
                  <c:v>38801.4521566654</c:v>
                </c:pt>
                <c:pt idx="5699">
                  <c:v>35115.211701733504</c:v>
                </c:pt>
                <c:pt idx="5700">
                  <c:v>38197.988415690503</c:v>
                </c:pt>
                <c:pt idx="5701">
                  <c:v>37016.174314411401</c:v>
                </c:pt>
                <c:pt idx="5702">
                  <c:v>35477.696469191098</c:v>
                </c:pt>
                <c:pt idx="5703">
                  <c:v>35466.310024735605</c:v>
                </c:pt>
                <c:pt idx="5704">
                  <c:v>39538.832093507503</c:v>
                </c:pt>
                <c:pt idx="5705">
                  <c:v>39900.161836911895</c:v>
                </c:pt>
                <c:pt idx="5706">
                  <c:v>39213.440316036795</c:v>
                </c:pt>
                <c:pt idx="5707">
                  <c:v>36781.312681733601</c:v>
                </c:pt>
                <c:pt idx="5708">
                  <c:v>39077.343817140303</c:v>
                </c:pt>
                <c:pt idx="5709">
                  <c:v>35797.901981259602</c:v>
                </c:pt>
                <c:pt idx="5710">
                  <c:v>35780.518817136792</c:v>
                </c:pt>
                <c:pt idx="5711">
                  <c:v>37217.804413620106</c:v>
                </c:pt>
                <c:pt idx="5712">
                  <c:v>35198.562758783693</c:v>
                </c:pt>
                <c:pt idx="5713">
                  <c:v>35246.546950719101</c:v>
                </c:pt>
                <c:pt idx="5714">
                  <c:v>35338.7690880355</c:v>
                </c:pt>
                <c:pt idx="5715">
                  <c:v>36221.288659193102</c:v>
                </c:pt>
                <c:pt idx="5716">
                  <c:v>38907.967256383301</c:v>
                </c:pt>
                <c:pt idx="5717">
                  <c:v>35924.926754882203</c:v>
                </c:pt>
                <c:pt idx="5718">
                  <c:v>35436.940623828297</c:v>
                </c:pt>
                <c:pt idx="5719">
                  <c:v>37114.866194892704</c:v>
                </c:pt>
                <c:pt idx="5720">
                  <c:v>35790.352804653798</c:v>
                </c:pt>
                <c:pt idx="5721">
                  <c:v>37268.033940803703</c:v>
                </c:pt>
                <c:pt idx="5722">
                  <c:v>37738.651840019302</c:v>
                </c:pt>
                <c:pt idx="5723">
                  <c:v>34702.621463114403</c:v>
                </c:pt>
                <c:pt idx="5724">
                  <c:v>37325.493864963399</c:v>
                </c:pt>
                <c:pt idx="5725">
                  <c:v>37484.722491460401</c:v>
                </c:pt>
                <c:pt idx="5726">
                  <c:v>36242.472785808801</c:v>
                </c:pt>
                <c:pt idx="5727">
                  <c:v>38242.707399100196</c:v>
                </c:pt>
                <c:pt idx="5728">
                  <c:v>35922.638624306506</c:v>
                </c:pt>
                <c:pt idx="5729">
                  <c:v>37912.046879916801</c:v>
                </c:pt>
                <c:pt idx="5730">
                  <c:v>39755.751989798104</c:v>
                </c:pt>
                <c:pt idx="5731">
                  <c:v>37473.671978704195</c:v>
                </c:pt>
                <c:pt idx="5732">
                  <c:v>37229.151831369105</c:v>
                </c:pt>
                <c:pt idx="5733">
                  <c:v>35837.366372770499</c:v>
                </c:pt>
                <c:pt idx="5734">
                  <c:v>37497.227270667703</c:v>
                </c:pt>
                <c:pt idx="5735">
                  <c:v>37452.574743895093</c:v>
                </c:pt>
                <c:pt idx="5736">
                  <c:v>36301.122939567795</c:v>
                </c:pt>
                <c:pt idx="5737">
                  <c:v>37608.677273849506</c:v>
                </c:pt>
                <c:pt idx="5738">
                  <c:v>37461.521191967797</c:v>
                </c:pt>
                <c:pt idx="5739">
                  <c:v>36398.498051436298</c:v>
                </c:pt>
                <c:pt idx="5740">
                  <c:v>36237.5661223157</c:v>
                </c:pt>
                <c:pt idx="5741">
                  <c:v>42058.267465259902</c:v>
                </c:pt>
                <c:pt idx="5742">
                  <c:v>34891.401015707001</c:v>
                </c:pt>
                <c:pt idx="5743">
                  <c:v>37532.388283277396</c:v>
                </c:pt>
                <c:pt idx="5744">
                  <c:v>37411.9729612601</c:v>
                </c:pt>
                <c:pt idx="5745">
                  <c:v>36183.478752488198</c:v>
                </c:pt>
                <c:pt idx="5746">
                  <c:v>36871.603260071104</c:v>
                </c:pt>
                <c:pt idx="5747">
                  <c:v>37648.777324547198</c:v>
                </c:pt>
                <c:pt idx="5748">
                  <c:v>38044.014101728397</c:v>
                </c:pt>
                <c:pt idx="5749">
                  <c:v>38672.416336620197</c:v>
                </c:pt>
                <c:pt idx="5750">
                  <c:v>36432.897935055007</c:v>
                </c:pt>
                <c:pt idx="5751">
                  <c:v>38651.936109752001</c:v>
                </c:pt>
                <c:pt idx="5752">
                  <c:v>35343.361100730101</c:v>
                </c:pt>
                <c:pt idx="5753">
                  <c:v>38587.681165769398</c:v>
                </c:pt>
                <c:pt idx="5754">
                  <c:v>35655.164843271297</c:v>
                </c:pt>
                <c:pt idx="5755">
                  <c:v>37066.157160411705</c:v>
                </c:pt>
                <c:pt idx="5756">
                  <c:v>37078.940057679196</c:v>
                </c:pt>
                <c:pt idx="5757">
                  <c:v>37476.411218674104</c:v>
                </c:pt>
                <c:pt idx="5758">
                  <c:v>40051.7964349701</c:v>
                </c:pt>
                <c:pt idx="5759">
                  <c:v>39608.593215843503</c:v>
                </c:pt>
                <c:pt idx="5760">
                  <c:v>37016.7815398811</c:v>
                </c:pt>
                <c:pt idx="5761">
                  <c:v>38514.414352447508</c:v>
                </c:pt>
                <c:pt idx="5762">
                  <c:v>37609.620862804193</c:v>
                </c:pt>
                <c:pt idx="5763">
                  <c:v>37002.509500740402</c:v>
                </c:pt>
                <c:pt idx="5764">
                  <c:v>34764.973562294501</c:v>
                </c:pt>
                <c:pt idx="5765">
                  <c:v>40637.053331461109</c:v>
                </c:pt>
                <c:pt idx="5766">
                  <c:v>40121.416717851505</c:v>
                </c:pt>
                <c:pt idx="5767">
                  <c:v>36215.753686897602</c:v>
                </c:pt>
                <c:pt idx="5768">
                  <c:v>34396.160138407198</c:v>
                </c:pt>
                <c:pt idx="5769">
                  <c:v>36517.788235761203</c:v>
                </c:pt>
                <c:pt idx="5770">
                  <c:v>35338.6985325196</c:v>
                </c:pt>
                <c:pt idx="5771">
                  <c:v>36840.303877673301</c:v>
                </c:pt>
                <c:pt idx="5772">
                  <c:v>37167.699832133701</c:v>
                </c:pt>
                <c:pt idx="5773">
                  <c:v>37012.707229433203</c:v>
                </c:pt>
                <c:pt idx="5774">
                  <c:v>36777.435389529004</c:v>
                </c:pt>
                <c:pt idx="5775">
                  <c:v>37453.505436156294</c:v>
                </c:pt>
                <c:pt idx="5776">
                  <c:v>36249.789424629198</c:v>
                </c:pt>
                <c:pt idx="5777">
                  <c:v>37403.459775882104</c:v>
                </c:pt>
                <c:pt idx="5778">
                  <c:v>38974.335812170306</c:v>
                </c:pt>
                <c:pt idx="5779">
                  <c:v>37781.565815166599</c:v>
                </c:pt>
                <c:pt idx="5780">
                  <c:v>35732.173778097305</c:v>
                </c:pt>
                <c:pt idx="5781">
                  <c:v>36958.593843171402</c:v>
                </c:pt>
                <c:pt idx="5782">
                  <c:v>37574.621106094404</c:v>
                </c:pt>
                <c:pt idx="5783">
                  <c:v>36705.633263784301</c:v>
                </c:pt>
                <c:pt idx="5784">
                  <c:v>36572.483129519802</c:v>
                </c:pt>
                <c:pt idx="5785">
                  <c:v>36720.477596315803</c:v>
                </c:pt>
                <c:pt idx="5786">
                  <c:v>37525.796687628201</c:v>
                </c:pt>
                <c:pt idx="5787">
                  <c:v>34739.904764128703</c:v>
                </c:pt>
                <c:pt idx="5788">
                  <c:v>36953.486863595797</c:v>
                </c:pt>
                <c:pt idx="5789">
                  <c:v>35925.574503601893</c:v>
                </c:pt>
                <c:pt idx="5790">
                  <c:v>36712.395044237703</c:v>
                </c:pt>
                <c:pt idx="5791">
                  <c:v>37754.554030191801</c:v>
                </c:pt>
                <c:pt idx="5792">
                  <c:v>38636.428621528903</c:v>
                </c:pt>
                <c:pt idx="5793">
                  <c:v>35822.222074548903</c:v>
                </c:pt>
                <c:pt idx="5794">
                  <c:v>37713.599672411598</c:v>
                </c:pt>
                <c:pt idx="5795">
                  <c:v>36221.935406456905</c:v>
                </c:pt>
                <c:pt idx="5796">
                  <c:v>34366.585656634896</c:v>
                </c:pt>
                <c:pt idx="5797">
                  <c:v>37228.146332963894</c:v>
                </c:pt>
                <c:pt idx="5798">
                  <c:v>37219.403391753403</c:v>
                </c:pt>
                <c:pt idx="5799">
                  <c:v>37368.202258691104</c:v>
                </c:pt>
                <c:pt idx="5800">
                  <c:v>35613.5037232791</c:v>
                </c:pt>
                <c:pt idx="5801">
                  <c:v>38188.860444760896</c:v>
                </c:pt>
                <c:pt idx="5802">
                  <c:v>37438.332479301695</c:v>
                </c:pt>
                <c:pt idx="5803">
                  <c:v>36821.486273962306</c:v>
                </c:pt>
                <c:pt idx="5804">
                  <c:v>35532.598209006697</c:v>
                </c:pt>
                <c:pt idx="5805">
                  <c:v>42642.601148409813</c:v>
                </c:pt>
                <c:pt idx="5806">
                  <c:v>36096.233633762902</c:v>
                </c:pt>
                <c:pt idx="5807">
                  <c:v>34963.877668034598</c:v>
                </c:pt>
                <c:pt idx="5808">
                  <c:v>38768.503457108993</c:v>
                </c:pt>
                <c:pt idx="5809">
                  <c:v>37238.057834397601</c:v>
                </c:pt>
                <c:pt idx="5810">
                  <c:v>42155.366233958899</c:v>
                </c:pt>
                <c:pt idx="5811">
                  <c:v>41416.192859429808</c:v>
                </c:pt>
                <c:pt idx="5812">
                  <c:v>37807.1922862297</c:v>
                </c:pt>
                <c:pt idx="5813">
                  <c:v>36583.507780654501</c:v>
                </c:pt>
                <c:pt idx="5814">
                  <c:v>38945.427835202907</c:v>
                </c:pt>
                <c:pt idx="5815">
                  <c:v>39914.486722102003</c:v>
                </c:pt>
                <c:pt idx="5816">
                  <c:v>37844.453209496503</c:v>
                </c:pt>
                <c:pt idx="5817">
                  <c:v>37024.201546899902</c:v>
                </c:pt>
                <c:pt idx="5818">
                  <c:v>37164.242107251899</c:v>
                </c:pt>
                <c:pt idx="5819">
                  <c:v>37041.698137733503</c:v>
                </c:pt>
                <c:pt idx="5820">
                  <c:v>37505.976649975404</c:v>
                </c:pt>
                <c:pt idx="5821">
                  <c:v>34518.3274621366</c:v>
                </c:pt>
                <c:pt idx="5822">
                  <c:v>38494.868648293399</c:v>
                </c:pt>
                <c:pt idx="5823">
                  <c:v>40964.914561377402</c:v>
                </c:pt>
                <c:pt idx="5824">
                  <c:v>36022.118771053902</c:v>
                </c:pt>
                <c:pt idx="5825">
                  <c:v>37249.859426084295</c:v>
                </c:pt>
                <c:pt idx="5826">
                  <c:v>35825.782193537205</c:v>
                </c:pt>
                <c:pt idx="5827">
                  <c:v>35184.226155967903</c:v>
                </c:pt>
                <c:pt idx="5828">
                  <c:v>40060.576016095401</c:v>
                </c:pt>
                <c:pt idx="5829">
                  <c:v>39758.554647290701</c:v>
                </c:pt>
                <c:pt idx="5830">
                  <c:v>35895.370883480602</c:v>
                </c:pt>
                <c:pt idx="5831">
                  <c:v>37643.771185836798</c:v>
                </c:pt>
                <c:pt idx="5832">
                  <c:v>35521.282829084099</c:v>
                </c:pt>
                <c:pt idx="5833">
                  <c:v>36744.045539770595</c:v>
                </c:pt>
                <c:pt idx="5834">
                  <c:v>36420.955651581302</c:v>
                </c:pt>
                <c:pt idx="5835">
                  <c:v>38936.513499561101</c:v>
                </c:pt>
                <c:pt idx="5836">
                  <c:v>37044.260211345099</c:v>
                </c:pt>
                <c:pt idx="5837">
                  <c:v>35934.64259689</c:v>
                </c:pt>
                <c:pt idx="5838">
                  <c:v>39642.024150801997</c:v>
                </c:pt>
                <c:pt idx="5839">
                  <c:v>34902.2725444608</c:v>
                </c:pt>
                <c:pt idx="5840">
                  <c:v>37534.896194343804</c:v>
                </c:pt>
                <c:pt idx="5841">
                  <c:v>35950.361660661998</c:v>
                </c:pt>
                <c:pt idx="5842">
                  <c:v>36763.718692062801</c:v>
                </c:pt>
                <c:pt idx="5843">
                  <c:v>35790.723373052802</c:v>
                </c:pt>
                <c:pt idx="5844">
                  <c:v>35589.1310236465</c:v>
                </c:pt>
                <c:pt idx="5845">
                  <c:v>38716.656401750595</c:v>
                </c:pt>
                <c:pt idx="5846">
                  <c:v>40048.406041161201</c:v>
                </c:pt>
                <c:pt idx="5847">
                  <c:v>34834.368764574407</c:v>
                </c:pt>
                <c:pt idx="5848">
                  <c:v>38069.836351797698</c:v>
                </c:pt>
                <c:pt idx="5849">
                  <c:v>37441.274611976201</c:v>
                </c:pt>
                <c:pt idx="5850">
                  <c:v>37356.823030321306</c:v>
                </c:pt>
                <c:pt idx="5851">
                  <c:v>37976.569371861304</c:v>
                </c:pt>
                <c:pt idx="5852">
                  <c:v>38354.580137807701</c:v>
                </c:pt>
                <c:pt idx="5853">
                  <c:v>38863.273551911603</c:v>
                </c:pt>
                <c:pt idx="5854">
                  <c:v>36980.955617788801</c:v>
                </c:pt>
                <c:pt idx="5855">
                  <c:v>35691.995631430502</c:v>
                </c:pt>
                <c:pt idx="5856">
                  <c:v>38610.6202966567</c:v>
                </c:pt>
                <c:pt idx="5857">
                  <c:v>37097.6295671892</c:v>
                </c:pt>
                <c:pt idx="5858">
                  <c:v>34197.525552785301</c:v>
                </c:pt>
                <c:pt idx="5859">
                  <c:v>36810.928719010597</c:v>
                </c:pt>
                <c:pt idx="5860">
                  <c:v>40987.127992318594</c:v>
                </c:pt>
                <c:pt idx="5861">
                  <c:v>35084.540007916599</c:v>
                </c:pt>
                <c:pt idx="5862">
                  <c:v>37891.959085862101</c:v>
                </c:pt>
                <c:pt idx="5863">
                  <c:v>36742.475517488601</c:v>
                </c:pt>
                <c:pt idx="5864">
                  <c:v>36013.393277024305</c:v>
                </c:pt>
                <c:pt idx="5865">
                  <c:v>34894.434679733706</c:v>
                </c:pt>
                <c:pt idx="5866">
                  <c:v>36426.259068136205</c:v>
                </c:pt>
                <c:pt idx="5867">
                  <c:v>38111.717518259902</c:v>
                </c:pt>
                <c:pt idx="5868">
                  <c:v>36136.426146106707</c:v>
                </c:pt>
                <c:pt idx="5869">
                  <c:v>41255.754256091197</c:v>
                </c:pt>
                <c:pt idx="5870">
                  <c:v>36191.814223933005</c:v>
                </c:pt>
                <c:pt idx="5871">
                  <c:v>38397.035097931293</c:v>
                </c:pt>
                <c:pt idx="5872">
                  <c:v>36040.290049204603</c:v>
                </c:pt>
                <c:pt idx="5873">
                  <c:v>37414.150981483996</c:v>
                </c:pt>
                <c:pt idx="5874">
                  <c:v>39174.921589776903</c:v>
                </c:pt>
                <c:pt idx="5875">
                  <c:v>36095.972698960002</c:v>
                </c:pt>
                <c:pt idx="5876">
                  <c:v>36015.660364903597</c:v>
                </c:pt>
                <c:pt idx="5877">
                  <c:v>38208.7298842612</c:v>
                </c:pt>
                <c:pt idx="5878">
                  <c:v>37413.080280703507</c:v>
                </c:pt>
                <c:pt idx="5879">
                  <c:v>38990.631213479399</c:v>
                </c:pt>
                <c:pt idx="5880">
                  <c:v>36050.6517994155</c:v>
                </c:pt>
                <c:pt idx="5881">
                  <c:v>38941.171156286196</c:v>
                </c:pt>
                <c:pt idx="5882">
                  <c:v>35247.358199813898</c:v>
                </c:pt>
                <c:pt idx="5883">
                  <c:v>36547.5730049677</c:v>
                </c:pt>
                <c:pt idx="5884">
                  <c:v>37062.292474972899</c:v>
                </c:pt>
                <c:pt idx="5885">
                  <c:v>37761.630250049595</c:v>
                </c:pt>
                <c:pt idx="5886">
                  <c:v>36736.745544666599</c:v>
                </c:pt>
                <c:pt idx="5887">
                  <c:v>36332.574452480396</c:v>
                </c:pt>
                <c:pt idx="5888">
                  <c:v>42222.047349125001</c:v>
                </c:pt>
                <c:pt idx="5889">
                  <c:v>36176.374246891901</c:v>
                </c:pt>
                <c:pt idx="5890">
                  <c:v>38065.1511503109</c:v>
                </c:pt>
                <c:pt idx="5891">
                  <c:v>35183.015586438894</c:v>
                </c:pt>
                <c:pt idx="5892">
                  <c:v>38328.375622364001</c:v>
                </c:pt>
                <c:pt idx="5893">
                  <c:v>39840.552707362003</c:v>
                </c:pt>
                <c:pt idx="5894">
                  <c:v>38337.022925681798</c:v>
                </c:pt>
                <c:pt idx="5895">
                  <c:v>35522.058444945302</c:v>
                </c:pt>
                <c:pt idx="5896">
                  <c:v>38716.290025509297</c:v>
                </c:pt>
                <c:pt idx="5897">
                  <c:v>36754.999973826794</c:v>
                </c:pt>
                <c:pt idx="5898">
                  <c:v>38865.218567723903</c:v>
                </c:pt>
                <c:pt idx="5899">
                  <c:v>37635.607756129801</c:v>
                </c:pt>
                <c:pt idx="5900">
                  <c:v>37199.93642731</c:v>
                </c:pt>
                <c:pt idx="5901">
                  <c:v>36069.180381686499</c:v>
                </c:pt>
                <c:pt idx="5902">
                  <c:v>39869.252882223795</c:v>
                </c:pt>
                <c:pt idx="5903">
                  <c:v>35886.409283425899</c:v>
                </c:pt>
                <c:pt idx="5904">
                  <c:v>37002.658377784697</c:v>
                </c:pt>
                <c:pt idx="5905">
                  <c:v>37591.551145642101</c:v>
                </c:pt>
                <c:pt idx="5906">
                  <c:v>36036.591351808296</c:v>
                </c:pt>
                <c:pt idx="5907">
                  <c:v>39724.642403445105</c:v>
                </c:pt>
                <c:pt idx="5908">
                  <c:v>38994.6696307151</c:v>
                </c:pt>
                <c:pt idx="5909">
                  <c:v>35680.548321656897</c:v>
                </c:pt>
                <c:pt idx="5910">
                  <c:v>38022.565798262804</c:v>
                </c:pt>
                <c:pt idx="5911">
                  <c:v>37063.738296069903</c:v>
                </c:pt>
                <c:pt idx="5912">
                  <c:v>36098.683077242298</c:v>
                </c:pt>
                <c:pt idx="5913">
                  <c:v>36337.908556238799</c:v>
                </c:pt>
                <c:pt idx="5914">
                  <c:v>40242.198311480897</c:v>
                </c:pt>
                <c:pt idx="5915">
                  <c:v>36782.4993360874</c:v>
                </c:pt>
                <c:pt idx="5916">
                  <c:v>38650.762770810601</c:v>
                </c:pt>
                <c:pt idx="5917">
                  <c:v>36376.016032707099</c:v>
                </c:pt>
                <c:pt idx="5918">
                  <c:v>35803.913005929906</c:v>
                </c:pt>
                <c:pt idx="5919">
                  <c:v>36420.944166916102</c:v>
                </c:pt>
                <c:pt idx="5920">
                  <c:v>38479.491799934804</c:v>
                </c:pt>
                <c:pt idx="5921">
                  <c:v>35409.076983836501</c:v>
                </c:pt>
                <c:pt idx="5922">
                  <c:v>36565.829605184597</c:v>
                </c:pt>
                <c:pt idx="5923">
                  <c:v>37592.378099179397</c:v>
                </c:pt>
                <c:pt idx="5924">
                  <c:v>36369.065368165</c:v>
                </c:pt>
                <c:pt idx="5925">
                  <c:v>35956.346670539395</c:v>
                </c:pt>
                <c:pt idx="5926">
                  <c:v>37365.658303019896</c:v>
                </c:pt>
                <c:pt idx="5927">
                  <c:v>37915.765534783801</c:v>
                </c:pt>
                <c:pt idx="5928">
                  <c:v>37576.529226729297</c:v>
                </c:pt>
                <c:pt idx="5929">
                  <c:v>37205.269232416307</c:v>
                </c:pt>
                <c:pt idx="5930">
                  <c:v>36363.716632683303</c:v>
                </c:pt>
                <c:pt idx="5931">
                  <c:v>36904.019492759806</c:v>
                </c:pt>
                <c:pt idx="5932">
                  <c:v>37011.716736798502</c:v>
                </c:pt>
                <c:pt idx="5933">
                  <c:v>38183.576822994102</c:v>
                </c:pt>
                <c:pt idx="5934">
                  <c:v>37745.400872272294</c:v>
                </c:pt>
                <c:pt idx="5935">
                  <c:v>36705.615451667094</c:v>
                </c:pt>
                <c:pt idx="5936">
                  <c:v>36735.777943131106</c:v>
                </c:pt>
                <c:pt idx="5937">
                  <c:v>35026.414327471997</c:v>
                </c:pt>
                <c:pt idx="5938">
                  <c:v>38403.701527789497</c:v>
                </c:pt>
                <c:pt idx="5939">
                  <c:v>36533.513300282102</c:v>
                </c:pt>
                <c:pt idx="5940">
                  <c:v>38518.491123015308</c:v>
                </c:pt>
                <c:pt idx="5941">
                  <c:v>36016.341680456702</c:v>
                </c:pt>
                <c:pt idx="5942">
                  <c:v>36666.496310281604</c:v>
                </c:pt>
                <c:pt idx="5943">
                  <c:v>37317.881099663704</c:v>
                </c:pt>
                <c:pt idx="5944">
                  <c:v>37108.065356795698</c:v>
                </c:pt>
                <c:pt idx="5945">
                  <c:v>35607.665071200798</c:v>
                </c:pt>
                <c:pt idx="5946">
                  <c:v>36046.884406934609</c:v>
                </c:pt>
                <c:pt idx="5947">
                  <c:v>36003.054901062402</c:v>
                </c:pt>
                <c:pt idx="5948">
                  <c:v>37813.955587497097</c:v>
                </c:pt>
                <c:pt idx="5949">
                  <c:v>36343.563493344904</c:v>
                </c:pt>
                <c:pt idx="5950">
                  <c:v>34683.157674956499</c:v>
                </c:pt>
                <c:pt idx="5951">
                  <c:v>34066.558625943799</c:v>
                </c:pt>
                <c:pt idx="5952">
                  <c:v>36302.430917665901</c:v>
                </c:pt>
                <c:pt idx="5953">
                  <c:v>34477.783574051697</c:v>
                </c:pt>
                <c:pt idx="5954">
                  <c:v>39860.625221437105</c:v>
                </c:pt>
                <c:pt idx="5955">
                  <c:v>34405.664550366499</c:v>
                </c:pt>
                <c:pt idx="5956">
                  <c:v>35341.712387360996</c:v>
                </c:pt>
                <c:pt idx="5957">
                  <c:v>38224.295355973198</c:v>
                </c:pt>
                <c:pt idx="5958">
                  <c:v>38946.855164539003</c:v>
                </c:pt>
                <c:pt idx="5959">
                  <c:v>37089.672377295901</c:v>
                </c:pt>
                <c:pt idx="5960">
                  <c:v>37774.234001969802</c:v>
                </c:pt>
                <c:pt idx="5961">
                  <c:v>33787.720780182193</c:v>
                </c:pt>
                <c:pt idx="5962">
                  <c:v>38947.611499497703</c:v>
                </c:pt>
                <c:pt idx="5963">
                  <c:v>36911.750297089398</c:v>
                </c:pt>
                <c:pt idx="5964">
                  <c:v>36189.4427306133</c:v>
                </c:pt>
                <c:pt idx="5965">
                  <c:v>37595.400665114197</c:v>
                </c:pt>
                <c:pt idx="5966">
                  <c:v>36152.825683801406</c:v>
                </c:pt>
                <c:pt idx="5967">
                  <c:v>37153.8529507075</c:v>
                </c:pt>
                <c:pt idx="5968">
                  <c:v>37895.811149105699</c:v>
                </c:pt>
                <c:pt idx="5969">
                  <c:v>34130.729249304102</c:v>
                </c:pt>
                <c:pt idx="5970">
                  <c:v>36973.114723489794</c:v>
                </c:pt>
                <c:pt idx="5971">
                  <c:v>37133.089248593104</c:v>
                </c:pt>
                <c:pt idx="5972">
                  <c:v>36091.211539119002</c:v>
                </c:pt>
                <c:pt idx="5973">
                  <c:v>35001.883402271895</c:v>
                </c:pt>
                <c:pt idx="5974">
                  <c:v>35770.349484879203</c:v>
                </c:pt>
                <c:pt idx="5975">
                  <c:v>38795.684730062494</c:v>
                </c:pt>
                <c:pt idx="5976">
                  <c:v>36517.474861528899</c:v>
                </c:pt>
                <c:pt idx="5977">
                  <c:v>37624.105749507296</c:v>
                </c:pt>
                <c:pt idx="5978">
                  <c:v>38136.158925311</c:v>
                </c:pt>
                <c:pt idx="5979">
                  <c:v>36490.118192914102</c:v>
                </c:pt>
                <c:pt idx="5980">
                  <c:v>37044.306193727098</c:v>
                </c:pt>
                <c:pt idx="5981">
                  <c:v>37100.866052090598</c:v>
                </c:pt>
                <c:pt idx="5982">
                  <c:v>38990.178707789193</c:v>
                </c:pt>
                <c:pt idx="5983">
                  <c:v>34413.742958405797</c:v>
                </c:pt>
                <c:pt idx="5984">
                  <c:v>36801.7175257544</c:v>
                </c:pt>
                <c:pt idx="5985">
                  <c:v>40144.474810986503</c:v>
                </c:pt>
                <c:pt idx="5986">
                  <c:v>35799.409472480605</c:v>
                </c:pt>
                <c:pt idx="5987">
                  <c:v>38274.1713574655</c:v>
                </c:pt>
                <c:pt idx="5988">
                  <c:v>37833.1705559619</c:v>
                </c:pt>
                <c:pt idx="5989">
                  <c:v>40499.254807368598</c:v>
                </c:pt>
                <c:pt idx="5990">
                  <c:v>34668.200803155807</c:v>
                </c:pt>
                <c:pt idx="5991">
                  <c:v>36484.1384291137</c:v>
                </c:pt>
                <c:pt idx="5992">
                  <c:v>36861.966017346997</c:v>
                </c:pt>
                <c:pt idx="5993">
                  <c:v>36384.577518147496</c:v>
                </c:pt>
                <c:pt idx="5994">
                  <c:v>35120.177360575697</c:v>
                </c:pt>
                <c:pt idx="5995">
                  <c:v>37030.9122037056</c:v>
                </c:pt>
                <c:pt idx="5996">
                  <c:v>35783.520039571697</c:v>
                </c:pt>
                <c:pt idx="5997">
                  <c:v>35469.806276449701</c:v>
                </c:pt>
                <c:pt idx="5998">
                  <c:v>39436.468550921199</c:v>
                </c:pt>
                <c:pt idx="5999">
                  <c:v>37322.758904726405</c:v>
                </c:pt>
                <c:pt idx="6000">
                  <c:v>35666.508005661308</c:v>
                </c:pt>
                <c:pt idx="6001">
                  <c:v>35211.710257416002</c:v>
                </c:pt>
                <c:pt idx="6002">
                  <c:v>36916.368372921097</c:v>
                </c:pt>
                <c:pt idx="6003">
                  <c:v>38088.190147073998</c:v>
                </c:pt>
                <c:pt idx="6004">
                  <c:v>37781.022661031908</c:v>
                </c:pt>
                <c:pt idx="6005">
                  <c:v>37592.160085522199</c:v>
                </c:pt>
                <c:pt idx="6006">
                  <c:v>39188.039598768599</c:v>
                </c:pt>
                <c:pt idx="6007">
                  <c:v>37934.967746082497</c:v>
                </c:pt>
                <c:pt idx="6008">
                  <c:v>38751.354440458097</c:v>
                </c:pt>
                <c:pt idx="6009">
                  <c:v>39569.5090866397</c:v>
                </c:pt>
                <c:pt idx="6010">
                  <c:v>34987.262098345702</c:v>
                </c:pt>
                <c:pt idx="6011">
                  <c:v>36081.023752622103</c:v>
                </c:pt>
                <c:pt idx="6012">
                  <c:v>37984.000520765403</c:v>
                </c:pt>
                <c:pt idx="6013">
                  <c:v>37586.8129971499</c:v>
                </c:pt>
                <c:pt idx="6014">
                  <c:v>38514.290129841604</c:v>
                </c:pt>
                <c:pt idx="6015">
                  <c:v>37338.397089903199</c:v>
                </c:pt>
                <c:pt idx="6016">
                  <c:v>37965.754549417805</c:v>
                </c:pt>
                <c:pt idx="6017">
                  <c:v>39176.3278118831</c:v>
                </c:pt>
                <c:pt idx="6018">
                  <c:v>35035.735862031303</c:v>
                </c:pt>
                <c:pt idx="6019">
                  <c:v>39170.111236905497</c:v>
                </c:pt>
                <c:pt idx="6020">
                  <c:v>36742.463211518399</c:v>
                </c:pt>
                <c:pt idx="6021">
                  <c:v>35537.865047558298</c:v>
                </c:pt>
                <c:pt idx="6022">
                  <c:v>36878.480156283404</c:v>
                </c:pt>
                <c:pt idx="6023">
                  <c:v>36820.469783981302</c:v>
                </c:pt>
                <c:pt idx="6024">
                  <c:v>35189.7387355139</c:v>
                </c:pt>
                <c:pt idx="6025">
                  <c:v>38329.905640987199</c:v>
                </c:pt>
                <c:pt idx="6026">
                  <c:v>40924.260269170394</c:v>
                </c:pt>
                <c:pt idx="6027">
                  <c:v>38213.573640237504</c:v>
                </c:pt>
                <c:pt idx="6028">
                  <c:v>36634.306489330396</c:v>
                </c:pt>
                <c:pt idx="6029">
                  <c:v>35709.077260268794</c:v>
                </c:pt>
                <c:pt idx="6030">
                  <c:v>40360.070679451805</c:v>
                </c:pt>
                <c:pt idx="6031">
                  <c:v>39897.573586744802</c:v>
                </c:pt>
                <c:pt idx="6032">
                  <c:v>35949.921156302502</c:v>
                </c:pt>
                <c:pt idx="6033">
                  <c:v>35780.649273642703</c:v>
                </c:pt>
                <c:pt idx="6034">
                  <c:v>36032.609285652099</c:v>
                </c:pt>
                <c:pt idx="6035">
                  <c:v>38312.016615210407</c:v>
                </c:pt>
                <c:pt idx="6036">
                  <c:v>38493.132724541298</c:v>
                </c:pt>
                <c:pt idx="6037">
                  <c:v>35207.607294432397</c:v>
                </c:pt>
                <c:pt idx="6038">
                  <c:v>33001.686933488003</c:v>
                </c:pt>
                <c:pt idx="6039">
                  <c:v>35598.5074824025</c:v>
                </c:pt>
                <c:pt idx="6040">
                  <c:v>36990.076402147504</c:v>
                </c:pt>
                <c:pt idx="6041">
                  <c:v>39997.511957916795</c:v>
                </c:pt>
                <c:pt idx="6042">
                  <c:v>34824.227528947798</c:v>
                </c:pt>
                <c:pt idx="6043">
                  <c:v>36350.740013685892</c:v>
                </c:pt>
                <c:pt idx="6044">
                  <c:v>36961.951121705199</c:v>
                </c:pt>
                <c:pt idx="6045">
                  <c:v>37904.083937403397</c:v>
                </c:pt>
                <c:pt idx="6046">
                  <c:v>37660.118449503905</c:v>
                </c:pt>
                <c:pt idx="6047">
                  <c:v>38378.529498944699</c:v>
                </c:pt>
                <c:pt idx="6048">
                  <c:v>35378.953063527195</c:v>
                </c:pt>
                <c:pt idx="6049">
                  <c:v>38282.072728297797</c:v>
                </c:pt>
                <c:pt idx="6050">
                  <c:v>38624.151171906196</c:v>
                </c:pt>
                <c:pt idx="6051">
                  <c:v>36952.821534870498</c:v>
                </c:pt>
                <c:pt idx="6052">
                  <c:v>37810.733232994098</c:v>
                </c:pt>
                <c:pt idx="6053">
                  <c:v>36878.276225651498</c:v>
                </c:pt>
                <c:pt idx="6054">
                  <c:v>39263.814716555498</c:v>
                </c:pt>
                <c:pt idx="6055">
                  <c:v>38237.135532202607</c:v>
                </c:pt>
                <c:pt idx="6056">
                  <c:v>35945.756888532298</c:v>
                </c:pt>
                <c:pt idx="6057">
                  <c:v>34791.209864576493</c:v>
                </c:pt>
                <c:pt idx="6058">
                  <c:v>36226.031192605107</c:v>
                </c:pt>
                <c:pt idx="6059">
                  <c:v>39518.650490847198</c:v>
                </c:pt>
                <c:pt idx="6060">
                  <c:v>35190.144043349901</c:v>
                </c:pt>
                <c:pt idx="6061">
                  <c:v>37546.234410479796</c:v>
                </c:pt>
                <c:pt idx="6062">
                  <c:v>40295.882418566798</c:v>
                </c:pt>
                <c:pt idx="6063">
                  <c:v>36278.512529831496</c:v>
                </c:pt>
                <c:pt idx="6064">
                  <c:v>36520.493787076201</c:v>
                </c:pt>
                <c:pt idx="6065">
                  <c:v>36974.209827893203</c:v>
                </c:pt>
                <c:pt idx="6066">
                  <c:v>34438.552727370407</c:v>
                </c:pt>
                <c:pt idx="6067">
                  <c:v>35920.022453825295</c:v>
                </c:pt>
                <c:pt idx="6068">
                  <c:v>40725.749851930901</c:v>
                </c:pt>
                <c:pt idx="6069">
                  <c:v>36383.108508450998</c:v>
                </c:pt>
                <c:pt idx="6070">
                  <c:v>37123.851542211596</c:v>
                </c:pt>
                <c:pt idx="6071">
                  <c:v>34624.989702159</c:v>
                </c:pt>
                <c:pt idx="6072">
                  <c:v>37789.468593671598</c:v>
                </c:pt>
                <c:pt idx="6073">
                  <c:v>35893.0521363847</c:v>
                </c:pt>
                <c:pt idx="6074">
                  <c:v>38136.380597655902</c:v>
                </c:pt>
                <c:pt idx="6075">
                  <c:v>36560.573988789009</c:v>
                </c:pt>
                <c:pt idx="6076">
                  <c:v>36319.831520220301</c:v>
                </c:pt>
                <c:pt idx="6077">
                  <c:v>36638.019076454104</c:v>
                </c:pt>
                <c:pt idx="6078">
                  <c:v>36373.254022425492</c:v>
                </c:pt>
                <c:pt idx="6079">
                  <c:v>38269.590663831099</c:v>
                </c:pt>
                <c:pt idx="6080">
                  <c:v>34403.895316614595</c:v>
                </c:pt>
                <c:pt idx="6081">
                  <c:v>36212.772557474702</c:v>
                </c:pt>
                <c:pt idx="6082">
                  <c:v>36869.1172256891</c:v>
                </c:pt>
                <c:pt idx="6083">
                  <c:v>39586.563854034903</c:v>
                </c:pt>
                <c:pt idx="6084">
                  <c:v>37056.737472106994</c:v>
                </c:pt>
                <c:pt idx="6085">
                  <c:v>37737.797952442692</c:v>
                </c:pt>
                <c:pt idx="6086">
                  <c:v>37693.139502832099</c:v>
                </c:pt>
                <c:pt idx="6087">
                  <c:v>36485.143061880401</c:v>
                </c:pt>
                <c:pt idx="6088">
                  <c:v>37523.474101693093</c:v>
                </c:pt>
                <c:pt idx="6089">
                  <c:v>35471.1197136189</c:v>
                </c:pt>
                <c:pt idx="6090">
                  <c:v>35318.546544641198</c:v>
                </c:pt>
                <c:pt idx="6091">
                  <c:v>38611.4368701567</c:v>
                </c:pt>
                <c:pt idx="6092">
                  <c:v>36302.700921331998</c:v>
                </c:pt>
                <c:pt idx="6093">
                  <c:v>38146.958176554705</c:v>
                </c:pt>
                <c:pt idx="6094">
                  <c:v>36786.798995774996</c:v>
                </c:pt>
                <c:pt idx="6095">
                  <c:v>35105.827500954001</c:v>
                </c:pt>
                <c:pt idx="6096">
                  <c:v>39541.970463309699</c:v>
                </c:pt>
                <c:pt idx="6097">
                  <c:v>33846.921313318497</c:v>
                </c:pt>
                <c:pt idx="6098">
                  <c:v>36820.126130557801</c:v>
                </c:pt>
                <c:pt idx="6099">
                  <c:v>37439.703141536702</c:v>
                </c:pt>
                <c:pt idx="6100">
                  <c:v>36138.799945300096</c:v>
                </c:pt>
                <c:pt idx="6101">
                  <c:v>37377.907722432799</c:v>
                </c:pt>
                <c:pt idx="6102">
                  <c:v>35880.838624912096</c:v>
                </c:pt>
                <c:pt idx="6103">
                  <c:v>37290.475045412604</c:v>
                </c:pt>
                <c:pt idx="6104">
                  <c:v>38542.216255148698</c:v>
                </c:pt>
                <c:pt idx="6105">
                  <c:v>36001.976696694095</c:v>
                </c:pt>
                <c:pt idx="6106">
                  <c:v>37660.426264703594</c:v>
                </c:pt>
                <c:pt idx="6107">
                  <c:v>35388.005109687001</c:v>
                </c:pt>
                <c:pt idx="6108">
                  <c:v>39489.5332731612</c:v>
                </c:pt>
                <c:pt idx="6109">
                  <c:v>35439.688493904599</c:v>
                </c:pt>
                <c:pt idx="6110">
                  <c:v>35092.345678772799</c:v>
                </c:pt>
                <c:pt idx="6111">
                  <c:v>35844.051246160598</c:v>
                </c:pt>
                <c:pt idx="6112">
                  <c:v>35873.648991256297</c:v>
                </c:pt>
                <c:pt idx="6113">
                  <c:v>37465.241754010298</c:v>
                </c:pt>
                <c:pt idx="6114">
                  <c:v>36756.235428207998</c:v>
                </c:pt>
                <c:pt idx="6115">
                  <c:v>37116.942850046398</c:v>
                </c:pt>
                <c:pt idx="6116">
                  <c:v>35915.165791369996</c:v>
                </c:pt>
                <c:pt idx="6117">
                  <c:v>39763.235217822403</c:v>
                </c:pt>
                <c:pt idx="6118">
                  <c:v>38259.4658735673</c:v>
                </c:pt>
                <c:pt idx="6119">
                  <c:v>37452.275211446002</c:v>
                </c:pt>
                <c:pt idx="6120">
                  <c:v>39701.317075092797</c:v>
                </c:pt>
                <c:pt idx="6121">
                  <c:v>38880.867779705004</c:v>
                </c:pt>
                <c:pt idx="6122">
                  <c:v>38068.441902681094</c:v>
                </c:pt>
                <c:pt idx="6123">
                  <c:v>36992.436467350402</c:v>
                </c:pt>
                <c:pt idx="6124">
                  <c:v>37371.480705834598</c:v>
                </c:pt>
                <c:pt idx="6125">
                  <c:v>39076.716212469502</c:v>
                </c:pt>
                <c:pt idx="6126">
                  <c:v>35265.560665878904</c:v>
                </c:pt>
                <c:pt idx="6127">
                  <c:v>37623.3189916142</c:v>
                </c:pt>
                <c:pt idx="6128">
                  <c:v>36424.651196255603</c:v>
                </c:pt>
                <c:pt idx="6129">
                  <c:v>40649.045044036298</c:v>
                </c:pt>
                <c:pt idx="6130">
                  <c:v>37875.8066030591</c:v>
                </c:pt>
                <c:pt idx="6131">
                  <c:v>37529.133707604</c:v>
                </c:pt>
                <c:pt idx="6132">
                  <c:v>40588.066019437101</c:v>
                </c:pt>
                <c:pt idx="6133">
                  <c:v>36379.365249933791</c:v>
                </c:pt>
                <c:pt idx="6134">
                  <c:v>38458.554591824402</c:v>
                </c:pt>
                <c:pt idx="6135">
                  <c:v>34718.827771271594</c:v>
                </c:pt>
                <c:pt idx="6136">
                  <c:v>37343.847762251797</c:v>
                </c:pt>
                <c:pt idx="6137">
                  <c:v>38037.431200843697</c:v>
                </c:pt>
                <c:pt idx="6138">
                  <c:v>38301.9166715678</c:v>
                </c:pt>
                <c:pt idx="6139">
                  <c:v>35847.112222858195</c:v>
                </c:pt>
                <c:pt idx="6140">
                  <c:v>38634.017850898701</c:v>
                </c:pt>
                <c:pt idx="6141">
                  <c:v>37700.185866665008</c:v>
                </c:pt>
                <c:pt idx="6142">
                  <c:v>38511.846889041</c:v>
                </c:pt>
                <c:pt idx="6143">
                  <c:v>37463.8201709676</c:v>
                </c:pt>
                <c:pt idx="6144">
                  <c:v>36840.720386286201</c:v>
                </c:pt>
                <c:pt idx="6145">
                  <c:v>36750.0054127943</c:v>
                </c:pt>
                <c:pt idx="6146">
                  <c:v>35622.625132138804</c:v>
                </c:pt>
                <c:pt idx="6147">
                  <c:v>37161.741321469497</c:v>
                </c:pt>
                <c:pt idx="6148">
                  <c:v>37944.805692148395</c:v>
                </c:pt>
                <c:pt idx="6149">
                  <c:v>36995.439361026401</c:v>
                </c:pt>
                <c:pt idx="6150">
                  <c:v>39069.660037170499</c:v>
                </c:pt>
                <c:pt idx="6151">
                  <c:v>35789.273863283001</c:v>
                </c:pt>
                <c:pt idx="6152">
                  <c:v>37904.072021618602</c:v>
                </c:pt>
                <c:pt idx="6153">
                  <c:v>38915.759014804804</c:v>
                </c:pt>
                <c:pt idx="6154">
                  <c:v>37836.391539286298</c:v>
                </c:pt>
                <c:pt idx="6155">
                  <c:v>36105.708772670696</c:v>
                </c:pt>
                <c:pt idx="6156">
                  <c:v>37985.918053303598</c:v>
                </c:pt>
                <c:pt idx="6157">
                  <c:v>38510.725377894094</c:v>
                </c:pt>
                <c:pt idx="6158">
                  <c:v>36111.682230153696</c:v>
                </c:pt>
                <c:pt idx="6159">
                  <c:v>37017.316780671405</c:v>
                </c:pt>
                <c:pt idx="6160">
                  <c:v>35720.019484211894</c:v>
                </c:pt>
                <c:pt idx="6161">
                  <c:v>36995.296690538205</c:v>
                </c:pt>
                <c:pt idx="6162">
                  <c:v>36400.817188992602</c:v>
                </c:pt>
                <c:pt idx="6163">
                  <c:v>37169.868456162905</c:v>
                </c:pt>
                <c:pt idx="6164">
                  <c:v>36981.865306128107</c:v>
                </c:pt>
                <c:pt idx="6165">
                  <c:v>37293.853379641805</c:v>
                </c:pt>
                <c:pt idx="6166">
                  <c:v>41710.840973421306</c:v>
                </c:pt>
                <c:pt idx="6167">
                  <c:v>35370.276988075901</c:v>
                </c:pt>
                <c:pt idx="6168">
                  <c:v>34858.7347750095</c:v>
                </c:pt>
                <c:pt idx="6169">
                  <c:v>37095.018312826396</c:v>
                </c:pt>
                <c:pt idx="6170">
                  <c:v>39049.337235218496</c:v>
                </c:pt>
                <c:pt idx="6171">
                  <c:v>40101.861635052497</c:v>
                </c:pt>
                <c:pt idx="6172">
                  <c:v>35510.797541179505</c:v>
                </c:pt>
                <c:pt idx="6173">
                  <c:v>37184.9543240317</c:v>
                </c:pt>
                <c:pt idx="6174">
                  <c:v>35704.082592312698</c:v>
                </c:pt>
                <c:pt idx="6175">
                  <c:v>39688.547735182903</c:v>
                </c:pt>
                <c:pt idx="6176">
                  <c:v>39264.355022717107</c:v>
                </c:pt>
                <c:pt idx="6177">
                  <c:v>36191.154042012102</c:v>
                </c:pt>
                <c:pt idx="6178">
                  <c:v>37294.636751975602</c:v>
                </c:pt>
                <c:pt idx="6179">
                  <c:v>36166.437930164</c:v>
                </c:pt>
                <c:pt idx="6180">
                  <c:v>35933.099595953798</c:v>
                </c:pt>
                <c:pt idx="6181">
                  <c:v>35823.909650451096</c:v>
                </c:pt>
                <c:pt idx="6182">
                  <c:v>37829.807736593903</c:v>
                </c:pt>
                <c:pt idx="6183">
                  <c:v>35974.578572727703</c:v>
                </c:pt>
                <c:pt idx="6184">
                  <c:v>38316.020801658204</c:v>
                </c:pt>
                <c:pt idx="6185">
                  <c:v>36413.042730266498</c:v>
                </c:pt>
                <c:pt idx="6186">
                  <c:v>41088.308361119503</c:v>
                </c:pt>
                <c:pt idx="6187">
                  <c:v>37045.113567376997</c:v>
                </c:pt>
                <c:pt idx="6188">
                  <c:v>34729.649366679601</c:v>
                </c:pt>
                <c:pt idx="6189">
                  <c:v>38950.620636747</c:v>
                </c:pt>
                <c:pt idx="6190">
                  <c:v>36578.319541949502</c:v>
                </c:pt>
                <c:pt idx="6191">
                  <c:v>39646.117077350602</c:v>
                </c:pt>
                <c:pt idx="6192">
                  <c:v>35507.953271000202</c:v>
                </c:pt>
                <c:pt idx="6193">
                  <c:v>37537.5829014872</c:v>
                </c:pt>
                <c:pt idx="6194">
                  <c:v>37240.309835022403</c:v>
                </c:pt>
                <c:pt idx="6195">
                  <c:v>36846.318520687404</c:v>
                </c:pt>
                <c:pt idx="6196">
                  <c:v>36022.118058675493</c:v>
                </c:pt>
                <c:pt idx="6197">
                  <c:v>36934.744213904203</c:v>
                </c:pt>
                <c:pt idx="6198">
                  <c:v>36143.568788963305</c:v>
                </c:pt>
                <c:pt idx="6199">
                  <c:v>37821.993383167101</c:v>
                </c:pt>
                <c:pt idx="6200">
                  <c:v>36455.566486792799</c:v>
                </c:pt>
                <c:pt idx="6201">
                  <c:v>36703.020148887095</c:v>
                </c:pt>
                <c:pt idx="6202">
                  <c:v>35596.796646177099</c:v>
                </c:pt>
                <c:pt idx="6203">
                  <c:v>38971.674640421101</c:v>
                </c:pt>
                <c:pt idx="6204">
                  <c:v>35284.563309310703</c:v>
                </c:pt>
                <c:pt idx="6205">
                  <c:v>37833.678840404398</c:v>
                </c:pt>
                <c:pt idx="6206">
                  <c:v>39436.998995829097</c:v>
                </c:pt>
                <c:pt idx="6207">
                  <c:v>34460.726128516893</c:v>
                </c:pt>
                <c:pt idx="6208">
                  <c:v>38312.972297690198</c:v>
                </c:pt>
                <c:pt idx="6209">
                  <c:v>36338.790273983803</c:v>
                </c:pt>
                <c:pt idx="6210">
                  <c:v>37264.109097226101</c:v>
                </c:pt>
                <c:pt idx="6211">
                  <c:v>36168.761862568805</c:v>
                </c:pt>
                <c:pt idx="6212">
                  <c:v>36885.277878767592</c:v>
                </c:pt>
                <c:pt idx="6213">
                  <c:v>38334.992569718095</c:v>
                </c:pt>
                <c:pt idx="6214">
                  <c:v>38525.385502428901</c:v>
                </c:pt>
                <c:pt idx="6215">
                  <c:v>39730.818966520397</c:v>
                </c:pt>
                <c:pt idx="6216">
                  <c:v>35754.445497112596</c:v>
                </c:pt>
                <c:pt idx="6217">
                  <c:v>34829.370014838802</c:v>
                </c:pt>
                <c:pt idx="6218">
                  <c:v>36982.306385701406</c:v>
                </c:pt>
                <c:pt idx="6219">
                  <c:v>36787.620825463804</c:v>
                </c:pt>
                <c:pt idx="6220">
                  <c:v>36471.143585912301</c:v>
                </c:pt>
                <c:pt idx="6221">
                  <c:v>39322.010451496499</c:v>
                </c:pt>
                <c:pt idx="6222">
                  <c:v>36020.154165266002</c:v>
                </c:pt>
                <c:pt idx="6223">
                  <c:v>36066.416565609106</c:v>
                </c:pt>
                <c:pt idx="6224">
                  <c:v>35312.691174964297</c:v>
                </c:pt>
                <c:pt idx="6225">
                  <c:v>35593.834765112391</c:v>
                </c:pt>
                <c:pt idx="6226">
                  <c:v>38822.332127296002</c:v>
                </c:pt>
                <c:pt idx="6227">
                  <c:v>36041.748781499293</c:v>
                </c:pt>
                <c:pt idx="6228">
                  <c:v>37529.914340934403</c:v>
                </c:pt>
                <c:pt idx="6229">
                  <c:v>38037.169443670202</c:v>
                </c:pt>
                <c:pt idx="6230">
                  <c:v>38082.391257761199</c:v>
                </c:pt>
                <c:pt idx="6231">
                  <c:v>41132.276176067302</c:v>
                </c:pt>
                <c:pt idx="6232">
                  <c:v>36675.063476901603</c:v>
                </c:pt>
                <c:pt idx="6233">
                  <c:v>37231.514681382898</c:v>
                </c:pt>
                <c:pt idx="6234">
                  <c:v>35851.568821179899</c:v>
                </c:pt>
                <c:pt idx="6235">
                  <c:v>42002.809012777099</c:v>
                </c:pt>
                <c:pt idx="6236">
                  <c:v>37071.366971256801</c:v>
                </c:pt>
                <c:pt idx="6237">
                  <c:v>36347.093569870602</c:v>
                </c:pt>
                <c:pt idx="6238">
                  <c:v>37082.214734472393</c:v>
                </c:pt>
                <c:pt idx="6239">
                  <c:v>35264.832320687696</c:v>
                </c:pt>
                <c:pt idx="6240">
                  <c:v>37037.907761319497</c:v>
                </c:pt>
                <c:pt idx="6241">
                  <c:v>40108.719834844902</c:v>
                </c:pt>
                <c:pt idx="6242">
                  <c:v>34016.752783881697</c:v>
                </c:pt>
                <c:pt idx="6243">
                  <c:v>36280.496790052704</c:v>
                </c:pt>
                <c:pt idx="6244">
                  <c:v>34993.333153434403</c:v>
                </c:pt>
                <c:pt idx="6245">
                  <c:v>34898.402518483897</c:v>
                </c:pt>
                <c:pt idx="6246">
                  <c:v>38531.246484706098</c:v>
                </c:pt>
                <c:pt idx="6247">
                  <c:v>38994.578268568599</c:v>
                </c:pt>
                <c:pt idx="6248">
                  <c:v>35457.912036747904</c:v>
                </c:pt>
                <c:pt idx="6249">
                  <c:v>37941.535656075401</c:v>
                </c:pt>
                <c:pt idx="6250">
                  <c:v>37048.229493156199</c:v>
                </c:pt>
                <c:pt idx="6251">
                  <c:v>36840.798516618801</c:v>
                </c:pt>
                <c:pt idx="6252">
                  <c:v>40337.790499610099</c:v>
                </c:pt>
                <c:pt idx="6253">
                  <c:v>37111.849062559297</c:v>
                </c:pt>
                <c:pt idx="6254">
                  <c:v>35378.855621263501</c:v>
                </c:pt>
                <c:pt idx="6255">
                  <c:v>36597.579334271097</c:v>
                </c:pt>
                <c:pt idx="6256">
                  <c:v>36105.055473955203</c:v>
                </c:pt>
                <c:pt idx="6257">
                  <c:v>36780.187780446606</c:v>
                </c:pt>
                <c:pt idx="6258">
                  <c:v>36866.253035025504</c:v>
                </c:pt>
                <c:pt idx="6259">
                  <c:v>36255.341955540498</c:v>
                </c:pt>
                <c:pt idx="6260">
                  <c:v>36258.117967848899</c:v>
                </c:pt>
                <c:pt idx="6261">
                  <c:v>37861.645320109303</c:v>
                </c:pt>
                <c:pt idx="6262">
                  <c:v>37741.051776555905</c:v>
                </c:pt>
                <c:pt idx="6263">
                  <c:v>34814.225099393501</c:v>
                </c:pt>
                <c:pt idx="6264">
                  <c:v>37276.181668312405</c:v>
                </c:pt>
                <c:pt idx="6265">
                  <c:v>35929.666908910702</c:v>
                </c:pt>
                <c:pt idx="6266">
                  <c:v>37472.060923328201</c:v>
                </c:pt>
                <c:pt idx="6267">
                  <c:v>36074.197980827099</c:v>
                </c:pt>
                <c:pt idx="6268">
                  <c:v>37412.147768098803</c:v>
                </c:pt>
                <c:pt idx="6269">
                  <c:v>38574.484559071992</c:v>
                </c:pt>
                <c:pt idx="6270">
                  <c:v>40846.737028490599</c:v>
                </c:pt>
                <c:pt idx="6271">
                  <c:v>36188.622809274995</c:v>
                </c:pt>
                <c:pt idx="6272">
                  <c:v>39181.819699796004</c:v>
                </c:pt>
                <c:pt idx="6273">
                  <c:v>35693.819644906202</c:v>
                </c:pt>
                <c:pt idx="6274">
                  <c:v>38289.385405435794</c:v>
                </c:pt>
                <c:pt idx="6275">
                  <c:v>40037.415949344599</c:v>
                </c:pt>
                <c:pt idx="6276">
                  <c:v>41037.145624111901</c:v>
                </c:pt>
                <c:pt idx="6277">
                  <c:v>37022.202380188901</c:v>
                </c:pt>
                <c:pt idx="6278">
                  <c:v>36782.274081408003</c:v>
                </c:pt>
                <c:pt idx="6279">
                  <c:v>36942.221996446598</c:v>
                </c:pt>
                <c:pt idx="6280">
                  <c:v>39042.002033369499</c:v>
                </c:pt>
                <c:pt idx="6281">
                  <c:v>36372.881078627208</c:v>
                </c:pt>
                <c:pt idx="6282">
                  <c:v>36289.925904213102</c:v>
                </c:pt>
                <c:pt idx="6283">
                  <c:v>36445.2148529353</c:v>
                </c:pt>
                <c:pt idx="6284">
                  <c:v>36429.3111866982</c:v>
                </c:pt>
                <c:pt idx="6285">
                  <c:v>35325.438846609002</c:v>
                </c:pt>
                <c:pt idx="6286">
                  <c:v>34795.469122155002</c:v>
                </c:pt>
                <c:pt idx="6287">
                  <c:v>36503.215768752401</c:v>
                </c:pt>
                <c:pt idx="6288">
                  <c:v>36280.276487656804</c:v>
                </c:pt>
                <c:pt idx="6289">
                  <c:v>37806.984714119499</c:v>
                </c:pt>
                <c:pt idx="6290">
                  <c:v>34609.375120893201</c:v>
                </c:pt>
                <c:pt idx="6291">
                  <c:v>37182.875023191998</c:v>
                </c:pt>
                <c:pt idx="6292">
                  <c:v>39272.790915723301</c:v>
                </c:pt>
                <c:pt idx="6293">
                  <c:v>35732.417680450701</c:v>
                </c:pt>
                <c:pt idx="6294">
                  <c:v>38891.619224894297</c:v>
                </c:pt>
                <c:pt idx="6295">
                  <c:v>35194.242249683899</c:v>
                </c:pt>
                <c:pt idx="6296">
                  <c:v>38727.657390315304</c:v>
                </c:pt>
                <c:pt idx="6297">
                  <c:v>36398.461091910503</c:v>
                </c:pt>
                <c:pt idx="6298">
                  <c:v>37531.0046251186</c:v>
                </c:pt>
                <c:pt idx="6299">
                  <c:v>36478.478957466999</c:v>
                </c:pt>
                <c:pt idx="6300">
                  <c:v>37403.454110960898</c:v>
                </c:pt>
                <c:pt idx="6301">
                  <c:v>34742.2149196561</c:v>
                </c:pt>
                <c:pt idx="6302">
                  <c:v>38529.597356206796</c:v>
                </c:pt>
                <c:pt idx="6303">
                  <c:v>37334.919993948599</c:v>
                </c:pt>
                <c:pt idx="6304">
                  <c:v>37892.256624379996</c:v>
                </c:pt>
                <c:pt idx="6305">
                  <c:v>41047.460252257202</c:v>
                </c:pt>
                <c:pt idx="6306">
                  <c:v>37261.533500506703</c:v>
                </c:pt>
                <c:pt idx="6307">
                  <c:v>37706.658986123803</c:v>
                </c:pt>
                <c:pt idx="6308">
                  <c:v>41602.628943302407</c:v>
                </c:pt>
                <c:pt idx="6309">
                  <c:v>34351.424367686093</c:v>
                </c:pt>
                <c:pt idx="6310">
                  <c:v>36810.703896458595</c:v>
                </c:pt>
                <c:pt idx="6311">
                  <c:v>38815.870547251398</c:v>
                </c:pt>
                <c:pt idx="6312">
                  <c:v>35252.120711000702</c:v>
                </c:pt>
                <c:pt idx="6313">
                  <c:v>35764.664365206801</c:v>
                </c:pt>
                <c:pt idx="6314">
                  <c:v>38579.683574485796</c:v>
                </c:pt>
                <c:pt idx="6315">
                  <c:v>36597.611247938999</c:v>
                </c:pt>
                <c:pt idx="6316">
                  <c:v>37039.0875034411</c:v>
                </c:pt>
                <c:pt idx="6317">
                  <c:v>35506.883556414898</c:v>
                </c:pt>
                <c:pt idx="6318">
                  <c:v>35879.935841568498</c:v>
                </c:pt>
                <c:pt idx="6319">
                  <c:v>38416.085770185295</c:v>
                </c:pt>
                <c:pt idx="6320">
                  <c:v>35851.965461247601</c:v>
                </c:pt>
                <c:pt idx="6321">
                  <c:v>37089.5586638471</c:v>
                </c:pt>
                <c:pt idx="6322">
                  <c:v>38384.334610568199</c:v>
                </c:pt>
                <c:pt idx="6323">
                  <c:v>35480.4768475737</c:v>
                </c:pt>
                <c:pt idx="6324">
                  <c:v>37676.994273611999</c:v>
                </c:pt>
                <c:pt idx="6325">
                  <c:v>36314.9035258152</c:v>
                </c:pt>
                <c:pt idx="6326">
                  <c:v>38820.151154197803</c:v>
                </c:pt>
                <c:pt idx="6327">
                  <c:v>36564.457061375593</c:v>
                </c:pt>
                <c:pt idx="6328">
                  <c:v>35516.728608445199</c:v>
                </c:pt>
                <c:pt idx="6329">
                  <c:v>38227.108305847796</c:v>
                </c:pt>
                <c:pt idx="6330">
                  <c:v>37085.847206410996</c:v>
                </c:pt>
                <c:pt idx="6331">
                  <c:v>37915.104825326198</c:v>
                </c:pt>
                <c:pt idx="6332">
                  <c:v>37771.050030783401</c:v>
                </c:pt>
                <c:pt idx="6333">
                  <c:v>35879.042124245505</c:v>
                </c:pt>
                <c:pt idx="6334">
                  <c:v>35367.422865204695</c:v>
                </c:pt>
                <c:pt idx="6335">
                  <c:v>39235.434614038895</c:v>
                </c:pt>
                <c:pt idx="6336">
                  <c:v>36320.107578928903</c:v>
                </c:pt>
                <c:pt idx="6337">
                  <c:v>36999.357217658398</c:v>
                </c:pt>
                <c:pt idx="6338">
                  <c:v>37687.171390045602</c:v>
                </c:pt>
                <c:pt idx="6339">
                  <c:v>38187.984741646796</c:v>
                </c:pt>
                <c:pt idx="6340">
                  <c:v>38444.242165343603</c:v>
                </c:pt>
                <c:pt idx="6341">
                  <c:v>36601.640046257497</c:v>
                </c:pt>
                <c:pt idx="6342">
                  <c:v>36361.548103184199</c:v>
                </c:pt>
                <c:pt idx="6343">
                  <c:v>37605.623718184201</c:v>
                </c:pt>
                <c:pt idx="6344">
                  <c:v>35337.878558137905</c:v>
                </c:pt>
                <c:pt idx="6345">
                  <c:v>36827.063676080899</c:v>
                </c:pt>
                <c:pt idx="6346">
                  <c:v>37834.613562392798</c:v>
                </c:pt>
                <c:pt idx="6347">
                  <c:v>36324.612193179491</c:v>
                </c:pt>
                <c:pt idx="6348">
                  <c:v>35451.027285643198</c:v>
                </c:pt>
                <c:pt idx="6349">
                  <c:v>35725.889381227695</c:v>
                </c:pt>
                <c:pt idx="6350">
                  <c:v>36024.721771104494</c:v>
                </c:pt>
                <c:pt idx="6351">
                  <c:v>34008.393370641003</c:v>
                </c:pt>
                <c:pt idx="6352">
                  <c:v>35051.560607924097</c:v>
                </c:pt>
                <c:pt idx="6353">
                  <c:v>37632.790703824401</c:v>
                </c:pt>
                <c:pt idx="6354">
                  <c:v>37569.504693742696</c:v>
                </c:pt>
                <c:pt idx="6355">
                  <c:v>35306.353015338798</c:v>
                </c:pt>
                <c:pt idx="6356">
                  <c:v>36416.497404565904</c:v>
                </c:pt>
                <c:pt idx="6357">
                  <c:v>36822.455730404705</c:v>
                </c:pt>
                <c:pt idx="6358">
                  <c:v>36675.000480976501</c:v>
                </c:pt>
                <c:pt idx="6359">
                  <c:v>36877.8676973939</c:v>
                </c:pt>
                <c:pt idx="6360">
                  <c:v>36376.123883339897</c:v>
                </c:pt>
                <c:pt idx="6361">
                  <c:v>36299.654993838602</c:v>
                </c:pt>
                <c:pt idx="6362">
                  <c:v>40388.650664957197</c:v>
                </c:pt>
                <c:pt idx="6363">
                  <c:v>36622.964884511799</c:v>
                </c:pt>
                <c:pt idx="6364">
                  <c:v>38021.395144733295</c:v>
                </c:pt>
                <c:pt idx="6365">
                  <c:v>36187.528253319295</c:v>
                </c:pt>
                <c:pt idx="6366">
                  <c:v>36351.615766309202</c:v>
                </c:pt>
                <c:pt idx="6367">
                  <c:v>39126.183330569496</c:v>
                </c:pt>
                <c:pt idx="6368">
                  <c:v>39358.732967121192</c:v>
                </c:pt>
                <c:pt idx="6369">
                  <c:v>36042.729994429304</c:v>
                </c:pt>
                <c:pt idx="6370">
                  <c:v>35335.2868272591</c:v>
                </c:pt>
                <c:pt idx="6371">
                  <c:v>34494.630090346705</c:v>
                </c:pt>
                <c:pt idx="6372">
                  <c:v>35847.063381047396</c:v>
                </c:pt>
                <c:pt idx="6373">
                  <c:v>36950.365481753899</c:v>
                </c:pt>
                <c:pt idx="6374">
                  <c:v>38232.444448830996</c:v>
                </c:pt>
                <c:pt idx="6375">
                  <c:v>38964.191664666403</c:v>
                </c:pt>
                <c:pt idx="6376">
                  <c:v>39972.128702885602</c:v>
                </c:pt>
                <c:pt idx="6377">
                  <c:v>39228.518400958303</c:v>
                </c:pt>
                <c:pt idx="6378">
                  <c:v>37124.468227086196</c:v>
                </c:pt>
                <c:pt idx="6379">
                  <c:v>39181.718859232395</c:v>
                </c:pt>
                <c:pt idx="6380">
                  <c:v>35358.261728820798</c:v>
                </c:pt>
                <c:pt idx="6381">
                  <c:v>35793.4884977826</c:v>
                </c:pt>
                <c:pt idx="6382">
                  <c:v>37759.290078829305</c:v>
                </c:pt>
                <c:pt idx="6383">
                  <c:v>37251.374500255595</c:v>
                </c:pt>
                <c:pt idx="6384">
                  <c:v>35644.866961151405</c:v>
                </c:pt>
                <c:pt idx="6385">
                  <c:v>35914.847375508296</c:v>
                </c:pt>
                <c:pt idx="6386">
                  <c:v>39398.863260915401</c:v>
                </c:pt>
                <c:pt idx="6387">
                  <c:v>38163.737283512499</c:v>
                </c:pt>
                <c:pt idx="6388">
                  <c:v>41743.566647339103</c:v>
                </c:pt>
                <c:pt idx="6389">
                  <c:v>37914.939765261297</c:v>
                </c:pt>
                <c:pt idx="6390">
                  <c:v>35305.513650841</c:v>
                </c:pt>
                <c:pt idx="6391">
                  <c:v>34968.527212666304</c:v>
                </c:pt>
                <c:pt idx="6392">
                  <c:v>36867.170415969798</c:v>
                </c:pt>
                <c:pt idx="6393">
                  <c:v>37642.772582721896</c:v>
                </c:pt>
                <c:pt idx="6394">
                  <c:v>35022.240581466307</c:v>
                </c:pt>
                <c:pt idx="6395">
                  <c:v>36287.463718388302</c:v>
                </c:pt>
                <c:pt idx="6396">
                  <c:v>36735.956994986307</c:v>
                </c:pt>
                <c:pt idx="6397">
                  <c:v>38831.212058995399</c:v>
                </c:pt>
                <c:pt idx="6398">
                  <c:v>36132.536292794204</c:v>
                </c:pt>
                <c:pt idx="6399">
                  <c:v>35911.836501990998</c:v>
                </c:pt>
                <c:pt idx="6400">
                  <c:v>38251.3824052001</c:v>
                </c:pt>
                <c:pt idx="6401">
                  <c:v>38932.867853887699</c:v>
                </c:pt>
                <c:pt idx="6402">
                  <c:v>34949.144447264996</c:v>
                </c:pt>
                <c:pt idx="6403">
                  <c:v>38406.741501098906</c:v>
                </c:pt>
                <c:pt idx="6404">
                  <c:v>36832.434254371401</c:v>
                </c:pt>
                <c:pt idx="6405">
                  <c:v>36443.482171690906</c:v>
                </c:pt>
                <c:pt idx="6406">
                  <c:v>37074.666072977605</c:v>
                </c:pt>
                <c:pt idx="6407">
                  <c:v>36900.353113233199</c:v>
                </c:pt>
                <c:pt idx="6408">
                  <c:v>36013.828444974206</c:v>
                </c:pt>
                <c:pt idx="6409">
                  <c:v>36933.995143962798</c:v>
                </c:pt>
                <c:pt idx="6410">
                  <c:v>38868.492554046999</c:v>
                </c:pt>
                <c:pt idx="6411">
                  <c:v>37050.148011678306</c:v>
                </c:pt>
                <c:pt idx="6412">
                  <c:v>37956.8367366491</c:v>
                </c:pt>
                <c:pt idx="6413">
                  <c:v>39254.824045355199</c:v>
                </c:pt>
                <c:pt idx="6414">
                  <c:v>39677.207490690402</c:v>
                </c:pt>
                <c:pt idx="6415">
                  <c:v>35945.761272837</c:v>
                </c:pt>
                <c:pt idx="6416">
                  <c:v>36489.889820205201</c:v>
                </c:pt>
                <c:pt idx="6417">
                  <c:v>37358.443123876998</c:v>
                </c:pt>
                <c:pt idx="6418">
                  <c:v>36323.052549311804</c:v>
                </c:pt>
                <c:pt idx="6419">
                  <c:v>36740.353622838506</c:v>
                </c:pt>
                <c:pt idx="6420">
                  <c:v>37709.340490300303</c:v>
                </c:pt>
                <c:pt idx="6421">
                  <c:v>39319.389157870901</c:v>
                </c:pt>
                <c:pt idx="6422">
                  <c:v>36972.560887877407</c:v>
                </c:pt>
                <c:pt idx="6423">
                  <c:v>37007.243929404896</c:v>
                </c:pt>
                <c:pt idx="6424">
                  <c:v>39133.290244396499</c:v>
                </c:pt>
                <c:pt idx="6425">
                  <c:v>41125.776065388302</c:v>
                </c:pt>
                <c:pt idx="6426">
                  <c:v>39229.036485345307</c:v>
                </c:pt>
                <c:pt idx="6427">
                  <c:v>35762.089650331705</c:v>
                </c:pt>
                <c:pt idx="6428">
                  <c:v>37042.711994114899</c:v>
                </c:pt>
                <c:pt idx="6429">
                  <c:v>38426.989422601298</c:v>
                </c:pt>
                <c:pt idx="6430">
                  <c:v>36271.145668459903</c:v>
                </c:pt>
                <c:pt idx="6431">
                  <c:v>38589.6879519965</c:v>
                </c:pt>
                <c:pt idx="6432">
                  <c:v>35078.9009481221</c:v>
                </c:pt>
                <c:pt idx="6433">
                  <c:v>41333.0720150052</c:v>
                </c:pt>
                <c:pt idx="6434">
                  <c:v>39125.270163094101</c:v>
                </c:pt>
                <c:pt idx="6435">
                  <c:v>37202.954020647405</c:v>
                </c:pt>
                <c:pt idx="6436">
                  <c:v>39357.264374923696</c:v>
                </c:pt>
                <c:pt idx="6437">
                  <c:v>35109.6561024814</c:v>
                </c:pt>
                <c:pt idx="6438">
                  <c:v>36498.7282256568</c:v>
                </c:pt>
                <c:pt idx="6439">
                  <c:v>36817.721796960301</c:v>
                </c:pt>
                <c:pt idx="6440">
                  <c:v>35605.774865752493</c:v>
                </c:pt>
                <c:pt idx="6441">
                  <c:v>36016.947454849302</c:v>
                </c:pt>
                <c:pt idx="6442">
                  <c:v>36906.234484005603</c:v>
                </c:pt>
                <c:pt idx="6443">
                  <c:v>36080.237199454205</c:v>
                </c:pt>
                <c:pt idx="6444">
                  <c:v>37075.823396686203</c:v>
                </c:pt>
                <c:pt idx="6445">
                  <c:v>37471.816850080497</c:v>
                </c:pt>
                <c:pt idx="6446">
                  <c:v>35488.065944989998</c:v>
                </c:pt>
                <c:pt idx="6447">
                  <c:v>34780.444100454304</c:v>
                </c:pt>
                <c:pt idx="6448">
                  <c:v>38198.600711076302</c:v>
                </c:pt>
                <c:pt idx="6449">
                  <c:v>36803.292037692008</c:v>
                </c:pt>
                <c:pt idx="6450">
                  <c:v>37423.542153119997</c:v>
                </c:pt>
                <c:pt idx="6451">
                  <c:v>36986.5505931441</c:v>
                </c:pt>
                <c:pt idx="6452">
                  <c:v>35078.539258684003</c:v>
                </c:pt>
                <c:pt idx="6453">
                  <c:v>36815.596095485504</c:v>
                </c:pt>
                <c:pt idx="6454">
                  <c:v>39088.1217631377</c:v>
                </c:pt>
                <c:pt idx="6455">
                  <c:v>38616.679810902097</c:v>
                </c:pt>
                <c:pt idx="6456">
                  <c:v>37859.117328313805</c:v>
                </c:pt>
                <c:pt idx="6457">
                  <c:v>36164.180091440001</c:v>
                </c:pt>
                <c:pt idx="6458">
                  <c:v>37309.907842612607</c:v>
                </c:pt>
                <c:pt idx="6459">
                  <c:v>39607.953076854494</c:v>
                </c:pt>
                <c:pt idx="6460">
                  <c:v>37632.533811208399</c:v>
                </c:pt>
                <c:pt idx="6461">
                  <c:v>40806.066716755398</c:v>
                </c:pt>
                <c:pt idx="6462">
                  <c:v>38139.562240956599</c:v>
                </c:pt>
                <c:pt idx="6463">
                  <c:v>37197.662011090404</c:v>
                </c:pt>
                <c:pt idx="6464">
                  <c:v>40186.925984723399</c:v>
                </c:pt>
                <c:pt idx="6465">
                  <c:v>36482.468872228201</c:v>
                </c:pt>
                <c:pt idx="6466">
                  <c:v>36297.952683875199</c:v>
                </c:pt>
                <c:pt idx="6467">
                  <c:v>35583.135190620407</c:v>
                </c:pt>
                <c:pt idx="6468">
                  <c:v>37574.191135761299</c:v>
                </c:pt>
                <c:pt idx="6469">
                  <c:v>37504.101669661904</c:v>
                </c:pt>
                <c:pt idx="6470">
                  <c:v>37695.236576998199</c:v>
                </c:pt>
                <c:pt idx="6471">
                  <c:v>37962.2478079621</c:v>
                </c:pt>
                <c:pt idx="6472">
                  <c:v>39988.526547023299</c:v>
                </c:pt>
                <c:pt idx="6473">
                  <c:v>37481.276429473197</c:v>
                </c:pt>
                <c:pt idx="6474">
                  <c:v>38555.985058391903</c:v>
                </c:pt>
                <c:pt idx="6475">
                  <c:v>35467.870726423796</c:v>
                </c:pt>
                <c:pt idx="6476">
                  <c:v>36500.290610387397</c:v>
                </c:pt>
                <c:pt idx="6477">
                  <c:v>37704.596624589103</c:v>
                </c:pt>
                <c:pt idx="6478">
                  <c:v>38797.015432346401</c:v>
                </c:pt>
                <c:pt idx="6479">
                  <c:v>37395.876069385296</c:v>
                </c:pt>
                <c:pt idx="6480">
                  <c:v>39278.196265842897</c:v>
                </c:pt>
                <c:pt idx="6481">
                  <c:v>36083.966905041292</c:v>
                </c:pt>
                <c:pt idx="6482">
                  <c:v>37358.759575364398</c:v>
                </c:pt>
                <c:pt idx="6483">
                  <c:v>35122.972226183396</c:v>
                </c:pt>
                <c:pt idx="6484">
                  <c:v>38188.218907081398</c:v>
                </c:pt>
                <c:pt idx="6485">
                  <c:v>35184.614938978899</c:v>
                </c:pt>
                <c:pt idx="6486">
                  <c:v>35055.842857894706</c:v>
                </c:pt>
                <c:pt idx="6487">
                  <c:v>36333.047308276495</c:v>
                </c:pt>
                <c:pt idx="6488">
                  <c:v>37472.035432634802</c:v>
                </c:pt>
                <c:pt idx="6489">
                  <c:v>39467.018372058395</c:v>
                </c:pt>
                <c:pt idx="6490">
                  <c:v>39462.117787042698</c:v>
                </c:pt>
                <c:pt idx="6491">
                  <c:v>38497.975279456397</c:v>
                </c:pt>
                <c:pt idx="6492">
                  <c:v>38821.413822285496</c:v>
                </c:pt>
                <c:pt idx="6493">
                  <c:v>37274.307510718805</c:v>
                </c:pt>
                <c:pt idx="6494">
                  <c:v>39519.087150733903</c:v>
                </c:pt>
                <c:pt idx="6495">
                  <c:v>35130.175041751296</c:v>
                </c:pt>
                <c:pt idx="6496">
                  <c:v>38619.610331272197</c:v>
                </c:pt>
                <c:pt idx="6497">
                  <c:v>38078.684658686499</c:v>
                </c:pt>
                <c:pt idx="6498">
                  <c:v>37585.807810358398</c:v>
                </c:pt>
                <c:pt idx="6499">
                  <c:v>38650.378018994299</c:v>
                </c:pt>
                <c:pt idx="6500">
                  <c:v>38192.506220028095</c:v>
                </c:pt>
                <c:pt idx="6501">
                  <c:v>36928.733250522499</c:v>
                </c:pt>
                <c:pt idx="6502">
                  <c:v>36437.5942328815</c:v>
                </c:pt>
                <c:pt idx="6503">
                  <c:v>37546.270495627097</c:v>
                </c:pt>
                <c:pt idx="6504">
                  <c:v>36561.6256305649</c:v>
                </c:pt>
                <c:pt idx="6505">
                  <c:v>38864.579956834699</c:v>
                </c:pt>
                <c:pt idx="6506">
                  <c:v>36847.791280909696</c:v>
                </c:pt>
                <c:pt idx="6507">
                  <c:v>36858.447254029699</c:v>
                </c:pt>
                <c:pt idx="6508">
                  <c:v>36981.759683024196</c:v>
                </c:pt>
                <c:pt idx="6509">
                  <c:v>36174.056448357398</c:v>
                </c:pt>
                <c:pt idx="6510">
                  <c:v>38939.527457224598</c:v>
                </c:pt>
                <c:pt idx="6511">
                  <c:v>37344.645502454303</c:v>
                </c:pt>
                <c:pt idx="6512">
                  <c:v>34319.841300606698</c:v>
                </c:pt>
                <c:pt idx="6513">
                  <c:v>39267.3338025146</c:v>
                </c:pt>
                <c:pt idx="6514">
                  <c:v>36387.607953885701</c:v>
                </c:pt>
                <c:pt idx="6515">
                  <c:v>35370.0115185912</c:v>
                </c:pt>
                <c:pt idx="6516">
                  <c:v>37788.6445476023</c:v>
                </c:pt>
                <c:pt idx="6517">
                  <c:v>37172.672117585404</c:v>
                </c:pt>
                <c:pt idx="6518">
                  <c:v>34995.080263466902</c:v>
                </c:pt>
                <c:pt idx="6519">
                  <c:v>37986.524898222997</c:v>
                </c:pt>
                <c:pt idx="6520">
                  <c:v>37321.461903098403</c:v>
                </c:pt>
                <c:pt idx="6521">
                  <c:v>35416.391838560005</c:v>
                </c:pt>
                <c:pt idx="6522">
                  <c:v>34685.538611394004</c:v>
                </c:pt>
                <c:pt idx="6523">
                  <c:v>35328.7813994682</c:v>
                </c:pt>
                <c:pt idx="6524">
                  <c:v>38958.476584475902</c:v>
                </c:pt>
                <c:pt idx="6525">
                  <c:v>38865.930018339495</c:v>
                </c:pt>
                <c:pt idx="6526">
                  <c:v>35627.755210454197</c:v>
                </c:pt>
                <c:pt idx="6527">
                  <c:v>38143.674378346303</c:v>
                </c:pt>
                <c:pt idx="6528">
                  <c:v>37842.0407456229</c:v>
                </c:pt>
                <c:pt idx="6529">
                  <c:v>38329.433584456303</c:v>
                </c:pt>
                <c:pt idx="6530">
                  <c:v>40118.825609007901</c:v>
                </c:pt>
                <c:pt idx="6531">
                  <c:v>35622.164441166999</c:v>
                </c:pt>
                <c:pt idx="6532">
                  <c:v>36303.9083713707</c:v>
                </c:pt>
                <c:pt idx="6533">
                  <c:v>36244.990139134301</c:v>
                </c:pt>
                <c:pt idx="6534">
                  <c:v>37621.252887933995</c:v>
                </c:pt>
                <c:pt idx="6535">
                  <c:v>37512.970155992101</c:v>
                </c:pt>
                <c:pt idx="6536">
                  <c:v>37163.536511522296</c:v>
                </c:pt>
                <c:pt idx="6537">
                  <c:v>37084.958933267699</c:v>
                </c:pt>
                <c:pt idx="6538">
                  <c:v>37674.026936164802</c:v>
                </c:pt>
                <c:pt idx="6539">
                  <c:v>35222.626520013298</c:v>
                </c:pt>
                <c:pt idx="6540">
                  <c:v>38038.252653756092</c:v>
                </c:pt>
                <c:pt idx="6541">
                  <c:v>36916.016150950301</c:v>
                </c:pt>
                <c:pt idx="6542">
                  <c:v>37949.6335472754</c:v>
                </c:pt>
                <c:pt idx="6543">
                  <c:v>36350.481407109197</c:v>
                </c:pt>
                <c:pt idx="6544">
                  <c:v>40786.895687570599</c:v>
                </c:pt>
                <c:pt idx="6545">
                  <c:v>36647.743879178102</c:v>
                </c:pt>
                <c:pt idx="6546">
                  <c:v>37270.5314344953</c:v>
                </c:pt>
                <c:pt idx="6547">
                  <c:v>35712.315736948898</c:v>
                </c:pt>
                <c:pt idx="6548">
                  <c:v>34604.996265198497</c:v>
                </c:pt>
                <c:pt idx="6549">
                  <c:v>38432.382514895602</c:v>
                </c:pt>
                <c:pt idx="6550">
                  <c:v>35009.702608339197</c:v>
                </c:pt>
                <c:pt idx="6551">
                  <c:v>38704.986141510599</c:v>
                </c:pt>
                <c:pt idx="6552">
                  <c:v>40488.580659829895</c:v>
                </c:pt>
                <c:pt idx="6553">
                  <c:v>36275.8326056488</c:v>
                </c:pt>
                <c:pt idx="6554">
                  <c:v>36808.730642516195</c:v>
                </c:pt>
                <c:pt idx="6555">
                  <c:v>36825.908162921201</c:v>
                </c:pt>
                <c:pt idx="6556">
                  <c:v>35812.804982456597</c:v>
                </c:pt>
                <c:pt idx="6557">
                  <c:v>35660.607200590806</c:v>
                </c:pt>
                <c:pt idx="6558">
                  <c:v>38742.000303199005</c:v>
                </c:pt>
                <c:pt idx="6559">
                  <c:v>35089.751990215402</c:v>
                </c:pt>
                <c:pt idx="6560">
                  <c:v>35657.058976443601</c:v>
                </c:pt>
                <c:pt idx="6561">
                  <c:v>38165.388279710009</c:v>
                </c:pt>
                <c:pt idx="6562">
                  <c:v>36812.6282994824</c:v>
                </c:pt>
                <c:pt idx="6563">
                  <c:v>39877.142131337096</c:v>
                </c:pt>
                <c:pt idx="6564">
                  <c:v>38260.899328300999</c:v>
                </c:pt>
                <c:pt idx="6565">
                  <c:v>36997.811849885693</c:v>
                </c:pt>
                <c:pt idx="6566">
                  <c:v>37131.446876635498</c:v>
                </c:pt>
                <c:pt idx="6567">
                  <c:v>36158.817927005497</c:v>
                </c:pt>
                <c:pt idx="6568">
                  <c:v>35842.012621921996</c:v>
                </c:pt>
                <c:pt idx="6569">
                  <c:v>39081.956348272593</c:v>
                </c:pt>
                <c:pt idx="6570">
                  <c:v>38133.315158178404</c:v>
                </c:pt>
                <c:pt idx="6571">
                  <c:v>35440.604733922199</c:v>
                </c:pt>
                <c:pt idx="6572">
                  <c:v>37361.031548623097</c:v>
                </c:pt>
                <c:pt idx="6573">
                  <c:v>38968.356982124104</c:v>
                </c:pt>
                <c:pt idx="6574">
                  <c:v>40588.216673634</c:v>
                </c:pt>
                <c:pt idx="6575">
                  <c:v>38580.112337846796</c:v>
                </c:pt>
                <c:pt idx="6576">
                  <c:v>36669.552396508501</c:v>
                </c:pt>
                <c:pt idx="6577">
                  <c:v>37449.143835558702</c:v>
                </c:pt>
                <c:pt idx="6578">
                  <c:v>37552.874661366397</c:v>
                </c:pt>
                <c:pt idx="6579">
                  <c:v>36581.954998142493</c:v>
                </c:pt>
                <c:pt idx="6580">
                  <c:v>37889.387733567099</c:v>
                </c:pt>
                <c:pt idx="6581">
                  <c:v>36826.519609572002</c:v>
                </c:pt>
                <c:pt idx="6582">
                  <c:v>35449.994773817409</c:v>
                </c:pt>
                <c:pt idx="6583">
                  <c:v>36759.333266224101</c:v>
                </c:pt>
                <c:pt idx="6584">
                  <c:v>38483.3066700294</c:v>
                </c:pt>
                <c:pt idx="6585">
                  <c:v>34979.947753699496</c:v>
                </c:pt>
                <c:pt idx="6586">
                  <c:v>38353.031034943597</c:v>
                </c:pt>
                <c:pt idx="6587">
                  <c:v>37787.902451675698</c:v>
                </c:pt>
                <c:pt idx="6588">
                  <c:v>36954.284468087601</c:v>
                </c:pt>
                <c:pt idx="6589">
                  <c:v>40411.436947900802</c:v>
                </c:pt>
                <c:pt idx="6590">
                  <c:v>39426.621710596701</c:v>
                </c:pt>
                <c:pt idx="6591">
                  <c:v>38317.491573523497</c:v>
                </c:pt>
                <c:pt idx="6592">
                  <c:v>37371.016687608106</c:v>
                </c:pt>
                <c:pt idx="6593">
                  <c:v>38183.037454263598</c:v>
                </c:pt>
                <c:pt idx="6594">
                  <c:v>40103.911733786903</c:v>
                </c:pt>
                <c:pt idx="6595">
                  <c:v>36729.3431082182</c:v>
                </c:pt>
                <c:pt idx="6596">
                  <c:v>38389.332449324604</c:v>
                </c:pt>
                <c:pt idx="6597">
                  <c:v>38229.404786689294</c:v>
                </c:pt>
                <c:pt idx="6598">
                  <c:v>38068.0409254392</c:v>
                </c:pt>
                <c:pt idx="6599">
                  <c:v>36266.711082850699</c:v>
                </c:pt>
                <c:pt idx="6600">
                  <c:v>36215.410232449198</c:v>
                </c:pt>
                <c:pt idx="6601">
                  <c:v>35508.609308530198</c:v>
                </c:pt>
                <c:pt idx="6602">
                  <c:v>40500.853841098804</c:v>
                </c:pt>
                <c:pt idx="6603">
                  <c:v>37701.737965677792</c:v>
                </c:pt>
                <c:pt idx="6604">
                  <c:v>34615.515902261104</c:v>
                </c:pt>
                <c:pt idx="6605">
                  <c:v>37856.468741783101</c:v>
                </c:pt>
                <c:pt idx="6606">
                  <c:v>39181.696807719105</c:v>
                </c:pt>
                <c:pt idx="6607">
                  <c:v>35406.608171341002</c:v>
                </c:pt>
                <c:pt idx="6608">
                  <c:v>34868.830246419901</c:v>
                </c:pt>
                <c:pt idx="6609">
                  <c:v>39643.361936181296</c:v>
                </c:pt>
                <c:pt idx="6610">
                  <c:v>35593.578557881105</c:v>
                </c:pt>
                <c:pt idx="6611">
                  <c:v>37674.497008063299</c:v>
                </c:pt>
                <c:pt idx="6612">
                  <c:v>36743.972525750403</c:v>
                </c:pt>
                <c:pt idx="6613">
                  <c:v>38238.001017414805</c:v>
                </c:pt>
                <c:pt idx="6614">
                  <c:v>36190.205659059196</c:v>
                </c:pt>
                <c:pt idx="6615">
                  <c:v>38953.237999861303</c:v>
                </c:pt>
                <c:pt idx="6616">
                  <c:v>36068.829474224003</c:v>
                </c:pt>
                <c:pt idx="6617">
                  <c:v>36865.414203992499</c:v>
                </c:pt>
                <c:pt idx="6618">
                  <c:v>37866.872145875001</c:v>
                </c:pt>
                <c:pt idx="6619">
                  <c:v>37164.882997935696</c:v>
                </c:pt>
                <c:pt idx="6620">
                  <c:v>35152.621248637006</c:v>
                </c:pt>
                <c:pt idx="6621">
                  <c:v>38471.080305204203</c:v>
                </c:pt>
                <c:pt idx="6622">
                  <c:v>39111.935755914201</c:v>
                </c:pt>
                <c:pt idx="6623">
                  <c:v>35732.775713352501</c:v>
                </c:pt>
                <c:pt idx="6624">
                  <c:v>34795.301585104004</c:v>
                </c:pt>
                <c:pt idx="6625">
                  <c:v>35628.857915867397</c:v>
                </c:pt>
                <c:pt idx="6626">
                  <c:v>38459.010948364397</c:v>
                </c:pt>
                <c:pt idx="6627">
                  <c:v>36888.351910965604</c:v>
                </c:pt>
                <c:pt idx="6628">
                  <c:v>38766.483665397202</c:v>
                </c:pt>
                <c:pt idx="6629">
                  <c:v>35702.332078369604</c:v>
                </c:pt>
                <c:pt idx="6630">
                  <c:v>35169.946396695203</c:v>
                </c:pt>
                <c:pt idx="6631">
                  <c:v>35129.291710935897</c:v>
                </c:pt>
                <c:pt idx="6632">
                  <c:v>37728.400616371102</c:v>
                </c:pt>
                <c:pt idx="6633">
                  <c:v>37987.378062383599</c:v>
                </c:pt>
                <c:pt idx="6634">
                  <c:v>35400.338482928099</c:v>
                </c:pt>
                <c:pt idx="6635">
                  <c:v>35863.058955729794</c:v>
                </c:pt>
                <c:pt idx="6636">
                  <c:v>35236.177379572793</c:v>
                </c:pt>
                <c:pt idx="6637">
                  <c:v>38410.556001961595</c:v>
                </c:pt>
                <c:pt idx="6638">
                  <c:v>39552.617243631503</c:v>
                </c:pt>
                <c:pt idx="6639">
                  <c:v>36281.433626988</c:v>
                </c:pt>
                <c:pt idx="6640">
                  <c:v>35374.379041114997</c:v>
                </c:pt>
                <c:pt idx="6641">
                  <c:v>39212.195394629998</c:v>
                </c:pt>
                <c:pt idx="6642">
                  <c:v>37202.4945610949</c:v>
                </c:pt>
                <c:pt idx="6643">
                  <c:v>36067.005381649105</c:v>
                </c:pt>
                <c:pt idx="6644">
                  <c:v>35274.626473988399</c:v>
                </c:pt>
                <c:pt idx="6645">
                  <c:v>37197.258451212001</c:v>
                </c:pt>
                <c:pt idx="6646">
                  <c:v>37867.974617683401</c:v>
                </c:pt>
                <c:pt idx="6647">
                  <c:v>35976.533322766401</c:v>
                </c:pt>
                <c:pt idx="6648">
                  <c:v>35227.105795562093</c:v>
                </c:pt>
                <c:pt idx="6649">
                  <c:v>37404.994170506303</c:v>
                </c:pt>
                <c:pt idx="6650">
                  <c:v>38017.226209735993</c:v>
                </c:pt>
                <c:pt idx="6651">
                  <c:v>37629.889992757904</c:v>
                </c:pt>
                <c:pt idx="6652">
                  <c:v>40237.08863090181</c:v>
                </c:pt>
                <c:pt idx="6653">
                  <c:v>36082.735271753001</c:v>
                </c:pt>
                <c:pt idx="6654">
                  <c:v>36453.0701044507</c:v>
                </c:pt>
                <c:pt idx="6655">
                  <c:v>35020.795710982602</c:v>
                </c:pt>
                <c:pt idx="6656">
                  <c:v>38645.402013564206</c:v>
                </c:pt>
                <c:pt idx="6657">
                  <c:v>37606.689165237403</c:v>
                </c:pt>
                <c:pt idx="6658">
                  <c:v>37443.2296559393</c:v>
                </c:pt>
                <c:pt idx="6659">
                  <c:v>38706.935406519202</c:v>
                </c:pt>
                <c:pt idx="6660">
                  <c:v>38305.082913981503</c:v>
                </c:pt>
                <c:pt idx="6661">
                  <c:v>38559.315873271597</c:v>
                </c:pt>
                <c:pt idx="6662">
                  <c:v>36558.055574887898</c:v>
                </c:pt>
                <c:pt idx="6663">
                  <c:v>38404.147907735503</c:v>
                </c:pt>
                <c:pt idx="6664">
                  <c:v>37711.035308123399</c:v>
                </c:pt>
                <c:pt idx="6665">
                  <c:v>38798.611424662202</c:v>
                </c:pt>
                <c:pt idx="6666">
                  <c:v>35276.201546545097</c:v>
                </c:pt>
                <c:pt idx="6667">
                  <c:v>38425.570081040307</c:v>
                </c:pt>
                <c:pt idx="6668">
                  <c:v>34937.060420636095</c:v>
                </c:pt>
                <c:pt idx="6669">
                  <c:v>37858.981582690001</c:v>
                </c:pt>
                <c:pt idx="6670">
                  <c:v>40094.666833296898</c:v>
                </c:pt>
                <c:pt idx="6671">
                  <c:v>38275.188343219503</c:v>
                </c:pt>
                <c:pt idx="6672">
                  <c:v>37789.357924087199</c:v>
                </c:pt>
                <c:pt idx="6673">
                  <c:v>38086.542087453301</c:v>
                </c:pt>
                <c:pt idx="6674">
                  <c:v>36092.564732066901</c:v>
                </c:pt>
                <c:pt idx="6675">
                  <c:v>40136.850654244598</c:v>
                </c:pt>
                <c:pt idx="6676">
                  <c:v>35131.622894557397</c:v>
                </c:pt>
                <c:pt idx="6677">
                  <c:v>35731.920195543193</c:v>
                </c:pt>
                <c:pt idx="6678">
                  <c:v>37292.517558499196</c:v>
                </c:pt>
                <c:pt idx="6679">
                  <c:v>35589.624911130202</c:v>
                </c:pt>
                <c:pt idx="6680">
                  <c:v>37865.626020133801</c:v>
                </c:pt>
                <c:pt idx="6681">
                  <c:v>36316.8021742704</c:v>
                </c:pt>
                <c:pt idx="6682">
                  <c:v>38535.230798941891</c:v>
                </c:pt>
                <c:pt idx="6683">
                  <c:v>36762.242214051395</c:v>
                </c:pt>
                <c:pt idx="6684">
                  <c:v>37825.4232306798</c:v>
                </c:pt>
                <c:pt idx="6685">
                  <c:v>37647.156205121602</c:v>
                </c:pt>
                <c:pt idx="6686">
                  <c:v>35994.117427514298</c:v>
                </c:pt>
                <c:pt idx="6687">
                  <c:v>37194.8178400256</c:v>
                </c:pt>
                <c:pt idx="6688">
                  <c:v>37091.792030557801</c:v>
                </c:pt>
                <c:pt idx="6689">
                  <c:v>38583.487080583101</c:v>
                </c:pt>
                <c:pt idx="6690">
                  <c:v>39070.9927842119</c:v>
                </c:pt>
                <c:pt idx="6691">
                  <c:v>35516.097789665597</c:v>
                </c:pt>
                <c:pt idx="6692">
                  <c:v>37568.899215734695</c:v>
                </c:pt>
                <c:pt idx="6693">
                  <c:v>38093.739979488499</c:v>
                </c:pt>
                <c:pt idx="6694">
                  <c:v>38186.661443588499</c:v>
                </c:pt>
                <c:pt idx="6695">
                  <c:v>36333.961377239699</c:v>
                </c:pt>
                <c:pt idx="6696">
                  <c:v>37139.4969976758</c:v>
                </c:pt>
                <c:pt idx="6697">
                  <c:v>37367.599476266405</c:v>
                </c:pt>
                <c:pt idx="6698">
                  <c:v>37567.6416080946</c:v>
                </c:pt>
                <c:pt idx="6699">
                  <c:v>39438.540076469399</c:v>
                </c:pt>
                <c:pt idx="6700">
                  <c:v>36536.804429089694</c:v>
                </c:pt>
                <c:pt idx="6701">
                  <c:v>39449.005816618897</c:v>
                </c:pt>
                <c:pt idx="6702">
                  <c:v>36368.082853401094</c:v>
                </c:pt>
                <c:pt idx="6703">
                  <c:v>38118.582172490896</c:v>
                </c:pt>
                <c:pt idx="6704">
                  <c:v>35516.273321775094</c:v>
                </c:pt>
                <c:pt idx="6705">
                  <c:v>39396.670521531603</c:v>
                </c:pt>
                <c:pt idx="6706">
                  <c:v>34800.734866361199</c:v>
                </c:pt>
                <c:pt idx="6707">
                  <c:v>37192.889028568505</c:v>
                </c:pt>
                <c:pt idx="6708">
                  <c:v>35150.438403701803</c:v>
                </c:pt>
                <c:pt idx="6709">
                  <c:v>36633.297517344196</c:v>
                </c:pt>
                <c:pt idx="6710">
                  <c:v>37064.278202789799</c:v>
                </c:pt>
                <c:pt idx="6711">
                  <c:v>38325.228172898598</c:v>
                </c:pt>
                <c:pt idx="6712">
                  <c:v>36188.728389950993</c:v>
                </c:pt>
                <c:pt idx="6713">
                  <c:v>36811.642327742898</c:v>
                </c:pt>
                <c:pt idx="6714">
                  <c:v>40731.514584288394</c:v>
                </c:pt>
                <c:pt idx="6715">
                  <c:v>36450.260420931605</c:v>
                </c:pt>
                <c:pt idx="6716">
                  <c:v>38405.138964222497</c:v>
                </c:pt>
                <c:pt idx="6717">
                  <c:v>37174.320715867099</c:v>
                </c:pt>
                <c:pt idx="6718">
                  <c:v>38121.568611547904</c:v>
                </c:pt>
                <c:pt idx="6719">
                  <c:v>36700.752271947393</c:v>
                </c:pt>
                <c:pt idx="6720">
                  <c:v>38957.438024094896</c:v>
                </c:pt>
                <c:pt idx="6721">
                  <c:v>39178.944706857394</c:v>
                </c:pt>
                <c:pt idx="6722">
                  <c:v>35517.998927486406</c:v>
                </c:pt>
                <c:pt idx="6723">
                  <c:v>37301.9646773485</c:v>
                </c:pt>
                <c:pt idx="6724">
                  <c:v>38600.2605899915</c:v>
                </c:pt>
                <c:pt idx="6725">
                  <c:v>34550.099454438903</c:v>
                </c:pt>
                <c:pt idx="6726">
                  <c:v>37291.963104992297</c:v>
                </c:pt>
                <c:pt idx="6727">
                  <c:v>39463.928209763806</c:v>
                </c:pt>
                <c:pt idx="6728">
                  <c:v>36049.003929264902</c:v>
                </c:pt>
                <c:pt idx="6729">
                  <c:v>40012.661957207209</c:v>
                </c:pt>
                <c:pt idx="6730">
                  <c:v>36595.928175907102</c:v>
                </c:pt>
                <c:pt idx="6731">
                  <c:v>40238.054707052492</c:v>
                </c:pt>
                <c:pt idx="6732">
                  <c:v>36605.698067066602</c:v>
                </c:pt>
                <c:pt idx="6733">
                  <c:v>37503.153644952596</c:v>
                </c:pt>
                <c:pt idx="6734">
                  <c:v>35992.673824893798</c:v>
                </c:pt>
                <c:pt idx="6735">
                  <c:v>33643.339182631498</c:v>
                </c:pt>
                <c:pt idx="6736">
                  <c:v>39796.687475967599</c:v>
                </c:pt>
                <c:pt idx="6737">
                  <c:v>36149.564669404601</c:v>
                </c:pt>
                <c:pt idx="6738">
                  <c:v>37616.382359425595</c:v>
                </c:pt>
                <c:pt idx="6739">
                  <c:v>36920.737104447799</c:v>
                </c:pt>
                <c:pt idx="6740">
                  <c:v>37184.020243538806</c:v>
                </c:pt>
                <c:pt idx="6741">
                  <c:v>36505.525913318503</c:v>
                </c:pt>
                <c:pt idx="6742">
                  <c:v>39099.250957673095</c:v>
                </c:pt>
                <c:pt idx="6743">
                  <c:v>37978.648140995894</c:v>
                </c:pt>
                <c:pt idx="6744">
                  <c:v>38517.325046573897</c:v>
                </c:pt>
                <c:pt idx="6745">
                  <c:v>39225.9622416989</c:v>
                </c:pt>
                <c:pt idx="6746">
                  <c:v>38506.493246098704</c:v>
                </c:pt>
                <c:pt idx="6747">
                  <c:v>41533.715030215797</c:v>
                </c:pt>
                <c:pt idx="6748">
                  <c:v>37969.1362648418</c:v>
                </c:pt>
                <c:pt idx="6749">
                  <c:v>36536.858904749402</c:v>
                </c:pt>
                <c:pt idx="6750">
                  <c:v>35713.230921076902</c:v>
                </c:pt>
                <c:pt idx="6751">
                  <c:v>36330.956983165801</c:v>
                </c:pt>
                <c:pt idx="6752">
                  <c:v>34482.530918828001</c:v>
                </c:pt>
                <c:pt idx="6753">
                  <c:v>35904.025292618797</c:v>
                </c:pt>
                <c:pt idx="6754">
                  <c:v>36757.987730957</c:v>
                </c:pt>
                <c:pt idx="6755">
                  <c:v>33962.493754795694</c:v>
                </c:pt>
                <c:pt idx="6756">
                  <c:v>36969.904991572002</c:v>
                </c:pt>
                <c:pt idx="6757">
                  <c:v>39485.846055836199</c:v>
                </c:pt>
                <c:pt idx="6758">
                  <c:v>36782.123339147904</c:v>
                </c:pt>
                <c:pt idx="6759">
                  <c:v>36912.332646164796</c:v>
                </c:pt>
                <c:pt idx="6760">
                  <c:v>35596.575254140298</c:v>
                </c:pt>
                <c:pt idx="6761">
                  <c:v>35211.824190129497</c:v>
                </c:pt>
                <c:pt idx="6762">
                  <c:v>39565.706566528497</c:v>
                </c:pt>
                <c:pt idx="6763">
                  <c:v>36877.491496418297</c:v>
                </c:pt>
                <c:pt idx="6764">
                  <c:v>36067.026179269102</c:v>
                </c:pt>
                <c:pt idx="6765">
                  <c:v>38005.869074057206</c:v>
                </c:pt>
                <c:pt idx="6766">
                  <c:v>36809.255988354205</c:v>
                </c:pt>
                <c:pt idx="6767">
                  <c:v>37715.108427810701</c:v>
                </c:pt>
                <c:pt idx="6768">
                  <c:v>37769.768362312403</c:v>
                </c:pt>
                <c:pt idx="6769">
                  <c:v>35495.186803237302</c:v>
                </c:pt>
                <c:pt idx="6770">
                  <c:v>38329.630722123402</c:v>
                </c:pt>
                <c:pt idx="6771">
                  <c:v>37154.456009867201</c:v>
                </c:pt>
                <c:pt idx="6772">
                  <c:v>38302.407435456204</c:v>
                </c:pt>
                <c:pt idx="6773">
                  <c:v>35881.290654636097</c:v>
                </c:pt>
                <c:pt idx="6774">
                  <c:v>40458.192995872902</c:v>
                </c:pt>
                <c:pt idx="6775">
                  <c:v>35944.4380375236</c:v>
                </c:pt>
                <c:pt idx="6776">
                  <c:v>37002.014729204806</c:v>
                </c:pt>
                <c:pt idx="6777">
                  <c:v>38150.863906474595</c:v>
                </c:pt>
                <c:pt idx="6778">
                  <c:v>37317.6729849728</c:v>
                </c:pt>
                <c:pt idx="6779">
                  <c:v>35826.4820122089</c:v>
                </c:pt>
                <c:pt idx="6780">
                  <c:v>37635.463582946701</c:v>
                </c:pt>
                <c:pt idx="6781">
                  <c:v>36541.224104930305</c:v>
                </c:pt>
                <c:pt idx="6782">
                  <c:v>35548.065555725501</c:v>
                </c:pt>
                <c:pt idx="6783">
                  <c:v>39603.266212557501</c:v>
                </c:pt>
                <c:pt idx="6784">
                  <c:v>38780.570671622598</c:v>
                </c:pt>
                <c:pt idx="6785">
                  <c:v>35768.307843180199</c:v>
                </c:pt>
                <c:pt idx="6786">
                  <c:v>36487.523144184204</c:v>
                </c:pt>
                <c:pt idx="6787">
                  <c:v>35122.626087521799</c:v>
                </c:pt>
                <c:pt idx="6788">
                  <c:v>38117.234104225092</c:v>
                </c:pt>
                <c:pt idx="6789">
                  <c:v>36984.379824530697</c:v>
                </c:pt>
                <c:pt idx="6790">
                  <c:v>37331.104930974194</c:v>
                </c:pt>
                <c:pt idx="6791">
                  <c:v>36642.906629236706</c:v>
                </c:pt>
                <c:pt idx="6792">
                  <c:v>37560.907118951494</c:v>
                </c:pt>
                <c:pt idx="6793">
                  <c:v>34614.737688050896</c:v>
                </c:pt>
                <c:pt idx="6794">
                  <c:v>41569.310447392498</c:v>
                </c:pt>
                <c:pt idx="6795">
                  <c:v>38317.309799986295</c:v>
                </c:pt>
                <c:pt idx="6796">
                  <c:v>41497.176047816305</c:v>
                </c:pt>
                <c:pt idx="6797">
                  <c:v>37601.380431282305</c:v>
                </c:pt>
                <c:pt idx="6798">
                  <c:v>36711.164195452002</c:v>
                </c:pt>
                <c:pt idx="6799">
                  <c:v>37597.451236716995</c:v>
                </c:pt>
                <c:pt idx="6800">
                  <c:v>37486.184570630707</c:v>
                </c:pt>
                <c:pt idx="6801">
                  <c:v>36575.656445236702</c:v>
                </c:pt>
                <c:pt idx="6802">
                  <c:v>36789.705783451995</c:v>
                </c:pt>
                <c:pt idx="6803">
                  <c:v>37267.046245671998</c:v>
                </c:pt>
                <c:pt idx="6804">
                  <c:v>36706.002055286706</c:v>
                </c:pt>
                <c:pt idx="6805">
                  <c:v>38663.604585439607</c:v>
                </c:pt>
                <c:pt idx="6806">
                  <c:v>36199.367157207002</c:v>
                </c:pt>
                <c:pt idx="6807">
                  <c:v>35015.656928513803</c:v>
                </c:pt>
                <c:pt idx="6808">
                  <c:v>40155.9659816071</c:v>
                </c:pt>
                <c:pt idx="6809">
                  <c:v>35241.204193348203</c:v>
                </c:pt>
                <c:pt idx="6810">
                  <c:v>37254.236598048403</c:v>
                </c:pt>
                <c:pt idx="6811">
                  <c:v>37840.771304939597</c:v>
                </c:pt>
                <c:pt idx="6812">
                  <c:v>37244.415908704497</c:v>
                </c:pt>
                <c:pt idx="6813">
                  <c:v>35960.394166718805</c:v>
                </c:pt>
                <c:pt idx="6814">
                  <c:v>36140.191919984107</c:v>
                </c:pt>
                <c:pt idx="6815">
                  <c:v>37112.477543661007</c:v>
                </c:pt>
                <c:pt idx="6816">
                  <c:v>36726.105536664996</c:v>
                </c:pt>
                <c:pt idx="6817">
                  <c:v>38714.067689623298</c:v>
                </c:pt>
                <c:pt idx="6818">
                  <c:v>37449.715187032503</c:v>
                </c:pt>
                <c:pt idx="6819">
                  <c:v>36779.234633570493</c:v>
                </c:pt>
                <c:pt idx="6820">
                  <c:v>37228.011227208401</c:v>
                </c:pt>
                <c:pt idx="6821">
                  <c:v>35940.992931631103</c:v>
                </c:pt>
                <c:pt idx="6822">
                  <c:v>36303.843233372099</c:v>
                </c:pt>
                <c:pt idx="6823">
                  <c:v>36600.470799815797</c:v>
                </c:pt>
                <c:pt idx="6824">
                  <c:v>35807.989978645302</c:v>
                </c:pt>
                <c:pt idx="6825">
                  <c:v>36044.868221111399</c:v>
                </c:pt>
                <c:pt idx="6826">
                  <c:v>36487.965820637706</c:v>
                </c:pt>
                <c:pt idx="6827">
                  <c:v>37618.993811832304</c:v>
                </c:pt>
                <c:pt idx="6828">
                  <c:v>37558.280215409803</c:v>
                </c:pt>
                <c:pt idx="6829">
                  <c:v>37401.798600971495</c:v>
                </c:pt>
                <c:pt idx="6830">
                  <c:v>37555.441510878998</c:v>
                </c:pt>
                <c:pt idx="6831">
                  <c:v>36197.916053342706</c:v>
                </c:pt>
                <c:pt idx="6832">
                  <c:v>36834.401227710099</c:v>
                </c:pt>
                <c:pt idx="6833">
                  <c:v>39276.614614147504</c:v>
                </c:pt>
                <c:pt idx="6834">
                  <c:v>36186.512456795797</c:v>
                </c:pt>
                <c:pt idx="6835">
                  <c:v>37778.285738853694</c:v>
                </c:pt>
                <c:pt idx="6836">
                  <c:v>36789.218829226396</c:v>
                </c:pt>
                <c:pt idx="6837">
                  <c:v>35879.279832433203</c:v>
                </c:pt>
                <c:pt idx="6838">
                  <c:v>36302.3380856492</c:v>
                </c:pt>
                <c:pt idx="6839">
                  <c:v>36812.040809785001</c:v>
                </c:pt>
                <c:pt idx="6840">
                  <c:v>35520.757996597604</c:v>
                </c:pt>
                <c:pt idx="6841">
                  <c:v>38885.884364523699</c:v>
                </c:pt>
                <c:pt idx="6842">
                  <c:v>36989.938249623796</c:v>
                </c:pt>
                <c:pt idx="6843">
                  <c:v>38357.436487744497</c:v>
                </c:pt>
                <c:pt idx="6844">
                  <c:v>36120.474676658603</c:v>
                </c:pt>
                <c:pt idx="6845">
                  <c:v>34671.719163934904</c:v>
                </c:pt>
                <c:pt idx="6846">
                  <c:v>37043.727132358399</c:v>
                </c:pt>
                <c:pt idx="6847">
                  <c:v>36876.598897862496</c:v>
                </c:pt>
                <c:pt idx="6848">
                  <c:v>36218.780949500506</c:v>
                </c:pt>
                <c:pt idx="6849">
                  <c:v>37547.256133159695</c:v>
                </c:pt>
                <c:pt idx="6850">
                  <c:v>38918.959832597699</c:v>
                </c:pt>
                <c:pt idx="6851">
                  <c:v>37439.722879337503</c:v>
                </c:pt>
                <c:pt idx="6852">
                  <c:v>39327.822018885199</c:v>
                </c:pt>
                <c:pt idx="6853">
                  <c:v>39100.510958856801</c:v>
                </c:pt>
                <c:pt idx="6854">
                  <c:v>36867.620916800195</c:v>
                </c:pt>
                <c:pt idx="6855">
                  <c:v>37240.585958385702</c:v>
                </c:pt>
                <c:pt idx="6856">
                  <c:v>35807.322460998999</c:v>
                </c:pt>
                <c:pt idx="6857">
                  <c:v>38713.7507007491</c:v>
                </c:pt>
                <c:pt idx="6858">
                  <c:v>39761.694089372497</c:v>
                </c:pt>
                <c:pt idx="6859">
                  <c:v>35228.957246413207</c:v>
                </c:pt>
                <c:pt idx="6860">
                  <c:v>37964.134157027198</c:v>
                </c:pt>
                <c:pt idx="6861">
                  <c:v>36301.112484584104</c:v>
                </c:pt>
                <c:pt idx="6862">
                  <c:v>38228.480097400607</c:v>
                </c:pt>
                <c:pt idx="6863">
                  <c:v>35824.091276083498</c:v>
                </c:pt>
                <c:pt idx="6864">
                  <c:v>37102.045261869098</c:v>
                </c:pt>
                <c:pt idx="6865">
                  <c:v>38073.987455955299</c:v>
                </c:pt>
                <c:pt idx="6866">
                  <c:v>42088.604501232498</c:v>
                </c:pt>
                <c:pt idx="6867">
                  <c:v>37264.066812160294</c:v>
                </c:pt>
                <c:pt idx="6868">
                  <c:v>37002.397371209707</c:v>
                </c:pt>
                <c:pt idx="6869">
                  <c:v>38740.978976111597</c:v>
                </c:pt>
                <c:pt idx="6870">
                  <c:v>36001.676036588397</c:v>
                </c:pt>
                <c:pt idx="6871">
                  <c:v>40367.319240168603</c:v>
                </c:pt>
                <c:pt idx="6872">
                  <c:v>37783.509799896499</c:v>
                </c:pt>
                <c:pt idx="6873">
                  <c:v>35200.915968351299</c:v>
                </c:pt>
                <c:pt idx="6874">
                  <c:v>37107.204712085004</c:v>
                </c:pt>
                <c:pt idx="6875">
                  <c:v>37868.069412666096</c:v>
                </c:pt>
                <c:pt idx="6876">
                  <c:v>37832.943800454799</c:v>
                </c:pt>
                <c:pt idx="6877">
                  <c:v>36110.540260971298</c:v>
                </c:pt>
                <c:pt idx="6878">
                  <c:v>35156.650054382393</c:v>
                </c:pt>
                <c:pt idx="6879">
                  <c:v>35600.015989404594</c:v>
                </c:pt>
                <c:pt idx="6880">
                  <c:v>42218.188362513094</c:v>
                </c:pt>
                <c:pt idx="6881">
                  <c:v>36646.078636872102</c:v>
                </c:pt>
                <c:pt idx="6882">
                  <c:v>37874.601434625198</c:v>
                </c:pt>
                <c:pt idx="6883">
                  <c:v>36584.519569846998</c:v>
                </c:pt>
                <c:pt idx="6884">
                  <c:v>37826.851244028701</c:v>
                </c:pt>
                <c:pt idx="6885">
                  <c:v>37393.439069491898</c:v>
                </c:pt>
                <c:pt idx="6886">
                  <c:v>36766.329981229195</c:v>
                </c:pt>
                <c:pt idx="6887">
                  <c:v>36610.218001875495</c:v>
                </c:pt>
                <c:pt idx="6888">
                  <c:v>39340.707540020303</c:v>
                </c:pt>
                <c:pt idx="6889">
                  <c:v>40252.403631738795</c:v>
                </c:pt>
                <c:pt idx="6890">
                  <c:v>37537.775446111293</c:v>
                </c:pt>
                <c:pt idx="6891">
                  <c:v>36227.482132764802</c:v>
                </c:pt>
                <c:pt idx="6892">
                  <c:v>38196.968221294796</c:v>
                </c:pt>
                <c:pt idx="6893">
                  <c:v>37578.367940179298</c:v>
                </c:pt>
                <c:pt idx="6894">
                  <c:v>36523.122081309899</c:v>
                </c:pt>
                <c:pt idx="6895">
                  <c:v>40080.179354652806</c:v>
                </c:pt>
                <c:pt idx="6896">
                  <c:v>39224.604868151306</c:v>
                </c:pt>
                <c:pt idx="6897">
                  <c:v>35062.880125565804</c:v>
                </c:pt>
                <c:pt idx="6898">
                  <c:v>38898.363084725803</c:v>
                </c:pt>
                <c:pt idx="6899">
                  <c:v>36979.658079616398</c:v>
                </c:pt>
                <c:pt idx="6900">
                  <c:v>36623.128590225097</c:v>
                </c:pt>
                <c:pt idx="6901">
                  <c:v>35858.417018332504</c:v>
                </c:pt>
                <c:pt idx="6902">
                  <c:v>38659.595131825503</c:v>
                </c:pt>
                <c:pt idx="6903">
                  <c:v>37361.556756370999</c:v>
                </c:pt>
                <c:pt idx="6904">
                  <c:v>36841.789394824402</c:v>
                </c:pt>
                <c:pt idx="6905">
                  <c:v>37365.829042980804</c:v>
                </c:pt>
                <c:pt idx="6906">
                  <c:v>35531.209945987895</c:v>
                </c:pt>
                <c:pt idx="6907">
                  <c:v>38536.418564048698</c:v>
                </c:pt>
                <c:pt idx="6908">
                  <c:v>35476.431860832003</c:v>
                </c:pt>
                <c:pt idx="6909">
                  <c:v>35975.064478951303</c:v>
                </c:pt>
                <c:pt idx="6910">
                  <c:v>36738.843508834601</c:v>
                </c:pt>
                <c:pt idx="6911">
                  <c:v>37314.962881984997</c:v>
                </c:pt>
                <c:pt idx="6912">
                  <c:v>35056.502340280102</c:v>
                </c:pt>
                <c:pt idx="6913">
                  <c:v>39114.6688467598</c:v>
                </c:pt>
                <c:pt idx="6914">
                  <c:v>35654.428636319499</c:v>
                </c:pt>
                <c:pt idx="6915">
                  <c:v>37616.840099962705</c:v>
                </c:pt>
                <c:pt idx="6916">
                  <c:v>38012.231173935696</c:v>
                </c:pt>
                <c:pt idx="6917">
                  <c:v>37811.923387187606</c:v>
                </c:pt>
                <c:pt idx="6918">
                  <c:v>36483.722694298398</c:v>
                </c:pt>
                <c:pt idx="6919">
                  <c:v>36601.894229715399</c:v>
                </c:pt>
                <c:pt idx="6920">
                  <c:v>37806.909096166797</c:v>
                </c:pt>
                <c:pt idx="6921">
                  <c:v>35820.667458817305</c:v>
                </c:pt>
                <c:pt idx="6922">
                  <c:v>36114.097278929694</c:v>
                </c:pt>
                <c:pt idx="6923">
                  <c:v>34949.470015530904</c:v>
                </c:pt>
                <c:pt idx="6924">
                  <c:v>37364.806269525303</c:v>
                </c:pt>
                <c:pt idx="6925">
                  <c:v>36804.602184537202</c:v>
                </c:pt>
                <c:pt idx="6926">
                  <c:v>35345.590236201504</c:v>
                </c:pt>
                <c:pt idx="6927">
                  <c:v>37262.218644692599</c:v>
                </c:pt>
                <c:pt idx="6928">
                  <c:v>39465.554612553096</c:v>
                </c:pt>
                <c:pt idx="6929">
                  <c:v>36735.733421493802</c:v>
                </c:pt>
                <c:pt idx="6930">
                  <c:v>36286.660158576196</c:v>
                </c:pt>
                <c:pt idx="6931">
                  <c:v>35936.355201496801</c:v>
                </c:pt>
                <c:pt idx="6932">
                  <c:v>37561.842431841796</c:v>
                </c:pt>
                <c:pt idx="6933">
                  <c:v>38340.317909155798</c:v>
                </c:pt>
                <c:pt idx="6934">
                  <c:v>37010.497728570299</c:v>
                </c:pt>
                <c:pt idx="6935">
                  <c:v>38167.5098890066</c:v>
                </c:pt>
                <c:pt idx="6936">
                  <c:v>36144.408409666699</c:v>
                </c:pt>
                <c:pt idx="6937">
                  <c:v>39468.862808212798</c:v>
                </c:pt>
                <c:pt idx="6938">
                  <c:v>36430.784986633604</c:v>
                </c:pt>
                <c:pt idx="6939">
                  <c:v>36291.070904222499</c:v>
                </c:pt>
                <c:pt idx="6940">
                  <c:v>38357.703063284003</c:v>
                </c:pt>
                <c:pt idx="6941">
                  <c:v>35893.826892926598</c:v>
                </c:pt>
                <c:pt idx="6942">
                  <c:v>37076.0967697702</c:v>
                </c:pt>
                <c:pt idx="6943">
                  <c:v>37450.346388476202</c:v>
                </c:pt>
                <c:pt idx="6944">
                  <c:v>33865.824050607298</c:v>
                </c:pt>
                <c:pt idx="6945">
                  <c:v>39254.122761269799</c:v>
                </c:pt>
                <c:pt idx="6946">
                  <c:v>36220.395681818205</c:v>
                </c:pt>
                <c:pt idx="6947">
                  <c:v>35358.274904274098</c:v>
                </c:pt>
                <c:pt idx="6948">
                  <c:v>36570.021216412802</c:v>
                </c:pt>
                <c:pt idx="6949">
                  <c:v>37146.279617122702</c:v>
                </c:pt>
                <c:pt idx="6950">
                  <c:v>38099.271275175095</c:v>
                </c:pt>
                <c:pt idx="6951">
                  <c:v>35379.117996506902</c:v>
                </c:pt>
                <c:pt idx="6952">
                  <c:v>36358.784786600605</c:v>
                </c:pt>
                <c:pt idx="6953">
                  <c:v>36133.3792110086</c:v>
                </c:pt>
                <c:pt idx="6954">
                  <c:v>35717.202222513995</c:v>
                </c:pt>
                <c:pt idx="6955">
                  <c:v>38063.753112226805</c:v>
                </c:pt>
                <c:pt idx="6956">
                  <c:v>35784.922717702095</c:v>
                </c:pt>
                <c:pt idx="6957">
                  <c:v>37768.672479804402</c:v>
                </c:pt>
                <c:pt idx="6958">
                  <c:v>36815.819750913397</c:v>
                </c:pt>
                <c:pt idx="6959">
                  <c:v>36304.330878947498</c:v>
                </c:pt>
                <c:pt idx="6960">
                  <c:v>37580.338974839702</c:v>
                </c:pt>
                <c:pt idx="6961">
                  <c:v>40087.924391301101</c:v>
                </c:pt>
                <c:pt idx="6962">
                  <c:v>38383.009768858494</c:v>
                </c:pt>
                <c:pt idx="6963">
                  <c:v>38558.204012888098</c:v>
                </c:pt>
                <c:pt idx="6964">
                  <c:v>37749.497988173804</c:v>
                </c:pt>
                <c:pt idx="6965">
                  <c:v>36872.513583524196</c:v>
                </c:pt>
                <c:pt idx="6966">
                  <c:v>35612.079346967497</c:v>
                </c:pt>
                <c:pt idx="6967">
                  <c:v>37596.216977360396</c:v>
                </c:pt>
                <c:pt idx="6968">
                  <c:v>36022.599872526902</c:v>
                </c:pt>
                <c:pt idx="6969">
                  <c:v>38896.063784809405</c:v>
                </c:pt>
                <c:pt idx="6970">
                  <c:v>39173.293922521305</c:v>
                </c:pt>
                <c:pt idx="6971">
                  <c:v>36833.071957541601</c:v>
                </c:pt>
                <c:pt idx="6972">
                  <c:v>36792.405109925297</c:v>
                </c:pt>
                <c:pt idx="6973">
                  <c:v>36903.9349923517</c:v>
                </c:pt>
                <c:pt idx="6974">
                  <c:v>34987.733643498199</c:v>
                </c:pt>
                <c:pt idx="6975">
                  <c:v>33404.384488441698</c:v>
                </c:pt>
                <c:pt idx="6976">
                  <c:v>37975.232234495597</c:v>
                </c:pt>
                <c:pt idx="6977">
                  <c:v>35914.072502514697</c:v>
                </c:pt>
                <c:pt idx="6978">
                  <c:v>36456.139121521199</c:v>
                </c:pt>
                <c:pt idx="6979">
                  <c:v>40579.317783668899</c:v>
                </c:pt>
                <c:pt idx="6980">
                  <c:v>36491.115627501298</c:v>
                </c:pt>
                <c:pt idx="6981">
                  <c:v>35793.220881931993</c:v>
                </c:pt>
                <c:pt idx="6982">
                  <c:v>36938.440802838202</c:v>
                </c:pt>
                <c:pt idx="6983">
                  <c:v>38273.448545015504</c:v>
                </c:pt>
                <c:pt idx="6984">
                  <c:v>35467.004424573199</c:v>
                </c:pt>
                <c:pt idx="6985">
                  <c:v>36854.401066416598</c:v>
                </c:pt>
                <c:pt idx="6986">
                  <c:v>35994.753865371902</c:v>
                </c:pt>
                <c:pt idx="6987">
                  <c:v>35972.290387472895</c:v>
                </c:pt>
                <c:pt idx="6988">
                  <c:v>39420.611860879297</c:v>
                </c:pt>
                <c:pt idx="6989">
                  <c:v>38522.488015649498</c:v>
                </c:pt>
                <c:pt idx="6990">
                  <c:v>34355.1706181974</c:v>
                </c:pt>
                <c:pt idx="6991">
                  <c:v>37801.640784794203</c:v>
                </c:pt>
                <c:pt idx="6992">
                  <c:v>35681.389599260496</c:v>
                </c:pt>
                <c:pt idx="6993">
                  <c:v>40857.369461973401</c:v>
                </c:pt>
                <c:pt idx="6994">
                  <c:v>38305.181768527298</c:v>
                </c:pt>
                <c:pt idx="6995">
                  <c:v>38015.327527911606</c:v>
                </c:pt>
                <c:pt idx="6996">
                  <c:v>38805.961681617293</c:v>
                </c:pt>
                <c:pt idx="6997">
                  <c:v>37599.7574914547</c:v>
                </c:pt>
                <c:pt idx="6998">
                  <c:v>40064.975367014304</c:v>
                </c:pt>
                <c:pt idx="6999">
                  <c:v>39366.797400070398</c:v>
                </c:pt>
                <c:pt idx="7000">
                  <c:v>36366.169031704601</c:v>
                </c:pt>
                <c:pt idx="7001">
                  <c:v>35660.705473700902</c:v>
                </c:pt>
                <c:pt idx="7002">
                  <c:v>36665.380963651798</c:v>
                </c:pt>
                <c:pt idx="7003">
                  <c:v>38274.844703088704</c:v>
                </c:pt>
                <c:pt idx="7004">
                  <c:v>37673.615408342594</c:v>
                </c:pt>
                <c:pt idx="7005">
                  <c:v>35116.183333006105</c:v>
                </c:pt>
                <c:pt idx="7006">
                  <c:v>36578.501349309197</c:v>
                </c:pt>
                <c:pt idx="7007">
                  <c:v>37109.888070863002</c:v>
                </c:pt>
                <c:pt idx="7008">
                  <c:v>37046.526988853097</c:v>
                </c:pt>
                <c:pt idx="7009">
                  <c:v>35761.953895288592</c:v>
                </c:pt>
                <c:pt idx="7010">
                  <c:v>35281.540706084299</c:v>
                </c:pt>
                <c:pt idx="7011">
                  <c:v>37730.915320704698</c:v>
                </c:pt>
                <c:pt idx="7012">
                  <c:v>37391.762488614899</c:v>
                </c:pt>
                <c:pt idx="7013">
                  <c:v>36111.923829952706</c:v>
                </c:pt>
                <c:pt idx="7014">
                  <c:v>36490.145426958901</c:v>
                </c:pt>
                <c:pt idx="7015">
                  <c:v>39226.740002788996</c:v>
                </c:pt>
                <c:pt idx="7016">
                  <c:v>34836.509557712001</c:v>
                </c:pt>
                <c:pt idx="7017">
                  <c:v>36190.972330973498</c:v>
                </c:pt>
                <c:pt idx="7018">
                  <c:v>36086.718959368904</c:v>
                </c:pt>
                <c:pt idx="7019">
                  <c:v>38297.967547458597</c:v>
                </c:pt>
                <c:pt idx="7020">
                  <c:v>36030.4567788153</c:v>
                </c:pt>
                <c:pt idx="7021">
                  <c:v>35933.958755225496</c:v>
                </c:pt>
                <c:pt idx="7022">
                  <c:v>35219.803060342296</c:v>
                </c:pt>
                <c:pt idx="7023">
                  <c:v>36182.586777992401</c:v>
                </c:pt>
                <c:pt idx="7024">
                  <c:v>38305.579948713799</c:v>
                </c:pt>
                <c:pt idx="7025">
                  <c:v>38124.928705226601</c:v>
                </c:pt>
                <c:pt idx="7026">
                  <c:v>35031.443226994998</c:v>
                </c:pt>
                <c:pt idx="7027">
                  <c:v>36598.667372603501</c:v>
                </c:pt>
                <c:pt idx="7028">
                  <c:v>37952.3627855667</c:v>
                </c:pt>
                <c:pt idx="7029">
                  <c:v>36425.785572692999</c:v>
                </c:pt>
                <c:pt idx="7030">
                  <c:v>37912.338970253302</c:v>
                </c:pt>
                <c:pt idx="7031">
                  <c:v>40074.719859985897</c:v>
                </c:pt>
                <c:pt idx="7032">
                  <c:v>36290.375971400907</c:v>
                </c:pt>
                <c:pt idx="7033">
                  <c:v>36118.832369504096</c:v>
                </c:pt>
                <c:pt idx="7034">
                  <c:v>38039.674516006606</c:v>
                </c:pt>
                <c:pt idx="7035">
                  <c:v>37322.204061400997</c:v>
                </c:pt>
                <c:pt idx="7036">
                  <c:v>38251.717157763196</c:v>
                </c:pt>
                <c:pt idx="7037">
                  <c:v>38138.260296337896</c:v>
                </c:pt>
                <c:pt idx="7038">
                  <c:v>36123.019558629399</c:v>
                </c:pt>
                <c:pt idx="7039">
                  <c:v>36639.135369378098</c:v>
                </c:pt>
                <c:pt idx="7040">
                  <c:v>36171.321246706997</c:v>
                </c:pt>
                <c:pt idx="7041">
                  <c:v>40959.050105753908</c:v>
                </c:pt>
                <c:pt idx="7042">
                  <c:v>36801.6627202948</c:v>
                </c:pt>
                <c:pt idx="7043">
                  <c:v>37093.160705581206</c:v>
                </c:pt>
                <c:pt idx="7044">
                  <c:v>35941.257163568196</c:v>
                </c:pt>
                <c:pt idx="7045">
                  <c:v>37137.560182350295</c:v>
                </c:pt>
                <c:pt idx="7046">
                  <c:v>36400.013820250402</c:v>
                </c:pt>
                <c:pt idx="7047">
                  <c:v>35569.148951268304</c:v>
                </c:pt>
                <c:pt idx="7048">
                  <c:v>38156.7819505402</c:v>
                </c:pt>
                <c:pt idx="7049">
                  <c:v>37275.442374298102</c:v>
                </c:pt>
                <c:pt idx="7050">
                  <c:v>37217.354033153199</c:v>
                </c:pt>
                <c:pt idx="7051">
                  <c:v>35398.598183521404</c:v>
                </c:pt>
                <c:pt idx="7052">
                  <c:v>37051.950172085402</c:v>
                </c:pt>
                <c:pt idx="7053">
                  <c:v>39682.038861493507</c:v>
                </c:pt>
                <c:pt idx="7054">
                  <c:v>37529.634650178501</c:v>
                </c:pt>
                <c:pt idx="7055">
                  <c:v>37113.475920318604</c:v>
                </c:pt>
                <c:pt idx="7056">
                  <c:v>38097.727496326399</c:v>
                </c:pt>
                <c:pt idx="7057">
                  <c:v>37177.357390761797</c:v>
                </c:pt>
                <c:pt idx="7058">
                  <c:v>40266.907191480401</c:v>
                </c:pt>
                <c:pt idx="7059">
                  <c:v>35617.136370624001</c:v>
                </c:pt>
                <c:pt idx="7060">
                  <c:v>36329.553043763597</c:v>
                </c:pt>
                <c:pt idx="7061">
                  <c:v>37687.912814136704</c:v>
                </c:pt>
                <c:pt idx="7062">
                  <c:v>36255.246077564298</c:v>
                </c:pt>
                <c:pt idx="7063">
                  <c:v>35453.485538618399</c:v>
                </c:pt>
                <c:pt idx="7064">
                  <c:v>36900.408150927702</c:v>
                </c:pt>
                <c:pt idx="7065">
                  <c:v>37019.514102232599</c:v>
                </c:pt>
                <c:pt idx="7066">
                  <c:v>36061.681058004498</c:v>
                </c:pt>
                <c:pt idx="7067">
                  <c:v>36592.958615574302</c:v>
                </c:pt>
                <c:pt idx="7068">
                  <c:v>38808.648273213905</c:v>
                </c:pt>
                <c:pt idx="7069">
                  <c:v>35694.499793709401</c:v>
                </c:pt>
                <c:pt idx="7070">
                  <c:v>39682.087139047602</c:v>
                </c:pt>
                <c:pt idx="7071">
                  <c:v>38463.443196243199</c:v>
                </c:pt>
                <c:pt idx="7072">
                  <c:v>34185.586736714598</c:v>
                </c:pt>
                <c:pt idx="7073">
                  <c:v>38428.619465749798</c:v>
                </c:pt>
                <c:pt idx="7074">
                  <c:v>35731.007031355693</c:v>
                </c:pt>
                <c:pt idx="7075">
                  <c:v>37120.686746506697</c:v>
                </c:pt>
                <c:pt idx="7076">
                  <c:v>38854.748440727097</c:v>
                </c:pt>
                <c:pt idx="7077">
                  <c:v>35544.475861836094</c:v>
                </c:pt>
                <c:pt idx="7078">
                  <c:v>38289.064589860704</c:v>
                </c:pt>
                <c:pt idx="7079">
                  <c:v>37481.746353987299</c:v>
                </c:pt>
                <c:pt idx="7080">
                  <c:v>35454.4373865456</c:v>
                </c:pt>
                <c:pt idx="7081">
                  <c:v>37587.877938215701</c:v>
                </c:pt>
                <c:pt idx="7082">
                  <c:v>36340.958212929399</c:v>
                </c:pt>
                <c:pt idx="7083">
                  <c:v>39212.244328917994</c:v>
                </c:pt>
                <c:pt idx="7084">
                  <c:v>40300.300595020104</c:v>
                </c:pt>
                <c:pt idx="7085">
                  <c:v>35644.729994132802</c:v>
                </c:pt>
                <c:pt idx="7086">
                  <c:v>37589.090717525396</c:v>
                </c:pt>
                <c:pt idx="7087">
                  <c:v>36345.009751619102</c:v>
                </c:pt>
                <c:pt idx="7088">
                  <c:v>35885.575914807501</c:v>
                </c:pt>
                <c:pt idx="7089">
                  <c:v>37515.014734555902</c:v>
                </c:pt>
                <c:pt idx="7090">
                  <c:v>36326.586232454501</c:v>
                </c:pt>
                <c:pt idx="7091">
                  <c:v>38149.296941203793</c:v>
                </c:pt>
                <c:pt idx="7092">
                  <c:v>35575.628919200302</c:v>
                </c:pt>
                <c:pt idx="7093">
                  <c:v>35395.330899720502</c:v>
                </c:pt>
                <c:pt idx="7094">
                  <c:v>34637.388764083997</c:v>
                </c:pt>
                <c:pt idx="7095">
                  <c:v>37248.403141060102</c:v>
                </c:pt>
                <c:pt idx="7096">
                  <c:v>37824.627617859704</c:v>
                </c:pt>
                <c:pt idx="7097">
                  <c:v>36715.970617174506</c:v>
                </c:pt>
                <c:pt idx="7098">
                  <c:v>38624.269683177801</c:v>
                </c:pt>
                <c:pt idx="7099">
                  <c:v>35500.714589806797</c:v>
                </c:pt>
                <c:pt idx="7100">
                  <c:v>39918.218505669603</c:v>
                </c:pt>
                <c:pt idx="7101">
                  <c:v>39790.750318756895</c:v>
                </c:pt>
                <c:pt idx="7102">
                  <c:v>38816.326651689204</c:v>
                </c:pt>
                <c:pt idx="7103">
                  <c:v>38965.713521173398</c:v>
                </c:pt>
                <c:pt idx="7104">
                  <c:v>34927.071874100802</c:v>
                </c:pt>
                <c:pt idx="7105">
                  <c:v>36117.789470714299</c:v>
                </c:pt>
                <c:pt idx="7106">
                  <c:v>35714.414055746296</c:v>
                </c:pt>
                <c:pt idx="7107">
                  <c:v>35493.299308158996</c:v>
                </c:pt>
                <c:pt idx="7108">
                  <c:v>38394.722424431195</c:v>
                </c:pt>
                <c:pt idx="7109">
                  <c:v>36468.373539066299</c:v>
                </c:pt>
                <c:pt idx="7110">
                  <c:v>34703.549300228697</c:v>
                </c:pt>
                <c:pt idx="7111">
                  <c:v>38502.189325964602</c:v>
                </c:pt>
                <c:pt idx="7112">
                  <c:v>40190.335136478607</c:v>
                </c:pt>
                <c:pt idx="7113">
                  <c:v>33581.263606082299</c:v>
                </c:pt>
                <c:pt idx="7114">
                  <c:v>36915.937613644695</c:v>
                </c:pt>
                <c:pt idx="7115">
                  <c:v>36472.560001805105</c:v>
                </c:pt>
                <c:pt idx="7116">
                  <c:v>40039.287711387995</c:v>
                </c:pt>
                <c:pt idx="7117">
                  <c:v>39635.130450973797</c:v>
                </c:pt>
                <c:pt idx="7118">
                  <c:v>37794.629062506501</c:v>
                </c:pt>
                <c:pt idx="7119">
                  <c:v>38439.852077885698</c:v>
                </c:pt>
                <c:pt idx="7120">
                  <c:v>36720.998145224497</c:v>
                </c:pt>
                <c:pt idx="7121">
                  <c:v>38343.517956201395</c:v>
                </c:pt>
                <c:pt idx="7122">
                  <c:v>36862.802566074301</c:v>
                </c:pt>
                <c:pt idx="7123">
                  <c:v>36670.231307781301</c:v>
                </c:pt>
                <c:pt idx="7124">
                  <c:v>37116.891732874996</c:v>
                </c:pt>
                <c:pt idx="7125">
                  <c:v>36268.319478651996</c:v>
                </c:pt>
                <c:pt idx="7126">
                  <c:v>35342.620222823098</c:v>
                </c:pt>
                <c:pt idx="7127">
                  <c:v>37295.289302322999</c:v>
                </c:pt>
                <c:pt idx="7128">
                  <c:v>36361.333059131794</c:v>
                </c:pt>
                <c:pt idx="7129">
                  <c:v>37116.085417123904</c:v>
                </c:pt>
                <c:pt idx="7130">
                  <c:v>37600.253786811401</c:v>
                </c:pt>
                <c:pt idx="7131">
                  <c:v>38132.444897067202</c:v>
                </c:pt>
                <c:pt idx="7132">
                  <c:v>38114.928441626907</c:v>
                </c:pt>
                <c:pt idx="7133">
                  <c:v>39428.647708048004</c:v>
                </c:pt>
                <c:pt idx="7134">
                  <c:v>35267.0475663217</c:v>
                </c:pt>
                <c:pt idx="7135">
                  <c:v>34917.750740106698</c:v>
                </c:pt>
                <c:pt idx="7136">
                  <c:v>35943.844744613998</c:v>
                </c:pt>
                <c:pt idx="7137">
                  <c:v>36188.580915288599</c:v>
                </c:pt>
                <c:pt idx="7138">
                  <c:v>39017.803603867702</c:v>
                </c:pt>
                <c:pt idx="7139">
                  <c:v>37602.076670347305</c:v>
                </c:pt>
                <c:pt idx="7140">
                  <c:v>36212.833031432296</c:v>
                </c:pt>
                <c:pt idx="7141">
                  <c:v>35061.244346095904</c:v>
                </c:pt>
                <c:pt idx="7142">
                  <c:v>35642.338113251004</c:v>
                </c:pt>
                <c:pt idx="7143">
                  <c:v>36244.747039410402</c:v>
                </c:pt>
                <c:pt idx="7144">
                  <c:v>36288.108048919203</c:v>
                </c:pt>
                <c:pt idx="7145">
                  <c:v>33928.262920108406</c:v>
                </c:pt>
                <c:pt idx="7146">
                  <c:v>35738.651623309997</c:v>
                </c:pt>
                <c:pt idx="7147">
                  <c:v>36432.035755906902</c:v>
                </c:pt>
                <c:pt idx="7148">
                  <c:v>36748.755338163799</c:v>
                </c:pt>
                <c:pt idx="7149">
                  <c:v>42584.0253582726</c:v>
                </c:pt>
                <c:pt idx="7150">
                  <c:v>35481.341263293303</c:v>
                </c:pt>
                <c:pt idx="7151">
                  <c:v>36393.253307151899</c:v>
                </c:pt>
                <c:pt idx="7152">
                  <c:v>36936.692093016398</c:v>
                </c:pt>
                <c:pt idx="7153">
                  <c:v>39149.0813859927</c:v>
                </c:pt>
                <c:pt idx="7154">
                  <c:v>42176.071605917299</c:v>
                </c:pt>
                <c:pt idx="7155">
                  <c:v>35580.471931551394</c:v>
                </c:pt>
                <c:pt idx="7156">
                  <c:v>38347.587408696098</c:v>
                </c:pt>
                <c:pt idx="7157">
                  <c:v>35516.205250094499</c:v>
                </c:pt>
                <c:pt idx="7158">
                  <c:v>36350.696868440005</c:v>
                </c:pt>
                <c:pt idx="7159">
                  <c:v>36216.827092212596</c:v>
                </c:pt>
                <c:pt idx="7160">
                  <c:v>35879.823994479098</c:v>
                </c:pt>
                <c:pt idx="7161">
                  <c:v>36066.000479939801</c:v>
                </c:pt>
                <c:pt idx="7162">
                  <c:v>36462.303034633005</c:v>
                </c:pt>
                <c:pt idx="7163">
                  <c:v>36604.567088027005</c:v>
                </c:pt>
                <c:pt idx="7164">
                  <c:v>35872.460484509604</c:v>
                </c:pt>
                <c:pt idx="7165">
                  <c:v>38980.7064308275</c:v>
                </c:pt>
                <c:pt idx="7166">
                  <c:v>37853.589457367299</c:v>
                </c:pt>
                <c:pt idx="7167">
                  <c:v>37320.522548627094</c:v>
                </c:pt>
                <c:pt idx="7168">
                  <c:v>36366.019141841498</c:v>
                </c:pt>
                <c:pt idx="7169">
                  <c:v>35581.877744760306</c:v>
                </c:pt>
                <c:pt idx="7170">
                  <c:v>37512.376912909604</c:v>
                </c:pt>
                <c:pt idx="7171">
                  <c:v>38388.247893887696</c:v>
                </c:pt>
                <c:pt idx="7172">
                  <c:v>36284.361285651103</c:v>
                </c:pt>
                <c:pt idx="7173">
                  <c:v>39033.6690253044</c:v>
                </c:pt>
                <c:pt idx="7174">
                  <c:v>35336.441391026005</c:v>
                </c:pt>
                <c:pt idx="7175">
                  <c:v>36107.899927277198</c:v>
                </c:pt>
                <c:pt idx="7176">
                  <c:v>35683.527838185699</c:v>
                </c:pt>
                <c:pt idx="7177">
                  <c:v>35474.742307061504</c:v>
                </c:pt>
                <c:pt idx="7178">
                  <c:v>35745.948169059702</c:v>
                </c:pt>
                <c:pt idx="7179">
                  <c:v>37126.214819929897</c:v>
                </c:pt>
                <c:pt idx="7180">
                  <c:v>37312.7534789524</c:v>
                </c:pt>
                <c:pt idx="7181">
                  <c:v>40504.282658445794</c:v>
                </c:pt>
                <c:pt idx="7182">
                  <c:v>36696.950366397301</c:v>
                </c:pt>
                <c:pt idx="7183">
                  <c:v>38593.430067572001</c:v>
                </c:pt>
                <c:pt idx="7184">
                  <c:v>37980.366162943494</c:v>
                </c:pt>
                <c:pt idx="7185">
                  <c:v>35819.705149031899</c:v>
                </c:pt>
                <c:pt idx="7186">
                  <c:v>36540.524279792196</c:v>
                </c:pt>
                <c:pt idx="7187">
                  <c:v>33808.154920442103</c:v>
                </c:pt>
                <c:pt idx="7188">
                  <c:v>34987.140162710501</c:v>
                </c:pt>
                <c:pt idx="7189">
                  <c:v>36554.982444287998</c:v>
                </c:pt>
                <c:pt idx="7190">
                  <c:v>37047.850336375202</c:v>
                </c:pt>
                <c:pt idx="7191">
                  <c:v>35191.899948761406</c:v>
                </c:pt>
                <c:pt idx="7192">
                  <c:v>36113.463973583406</c:v>
                </c:pt>
                <c:pt idx="7193">
                  <c:v>35247.176144103003</c:v>
                </c:pt>
                <c:pt idx="7194">
                  <c:v>41715.910394646897</c:v>
                </c:pt>
                <c:pt idx="7195">
                  <c:v>37818.8963006298</c:v>
                </c:pt>
                <c:pt idx="7196">
                  <c:v>35360.162338665003</c:v>
                </c:pt>
                <c:pt idx="7197">
                  <c:v>40398.979004242094</c:v>
                </c:pt>
                <c:pt idx="7198">
                  <c:v>37639.515355722207</c:v>
                </c:pt>
                <c:pt idx="7199">
                  <c:v>40931.957447614303</c:v>
                </c:pt>
                <c:pt idx="7200">
                  <c:v>39471.000484150405</c:v>
                </c:pt>
                <c:pt idx="7201">
                  <c:v>37979.361124378804</c:v>
                </c:pt>
                <c:pt idx="7202">
                  <c:v>36809.507755552397</c:v>
                </c:pt>
                <c:pt idx="7203">
                  <c:v>36681.081050410103</c:v>
                </c:pt>
                <c:pt idx="7204">
                  <c:v>35195.467291544097</c:v>
                </c:pt>
                <c:pt idx="7205">
                  <c:v>36696.7939308594</c:v>
                </c:pt>
                <c:pt idx="7206">
                  <c:v>39182.902755539697</c:v>
                </c:pt>
                <c:pt idx="7207">
                  <c:v>37312.157889561306</c:v>
                </c:pt>
                <c:pt idx="7208">
                  <c:v>37581.790648257898</c:v>
                </c:pt>
                <c:pt idx="7209">
                  <c:v>35145.306662326198</c:v>
                </c:pt>
                <c:pt idx="7210">
                  <c:v>36550.481493362597</c:v>
                </c:pt>
                <c:pt idx="7211">
                  <c:v>37505.5003281924</c:v>
                </c:pt>
                <c:pt idx="7212">
                  <c:v>36085.671316533495</c:v>
                </c:pt>
                <c:pt idx="7213">
                  <c:v>36701.540057599297</c:v>
                </c:pt>
                <c:pt idx="7214">
                  <c:v>37648.973643341204</c:v>
                </c:pt>
                <c:pt idx="7215">
                  <c:v>35041.151403706499</c:v>
                </c:pt>
                <c:pt idx="7216">
                  <c:v>36392.997946232295</c:v>
                </c:pt>
                <c:pt idx="7217">
                  <c:v>37775.071631642903</c:v>
                </c:pt>
                <c:pt idx="7218">
                  <c:v>36284.209614325497</c:v>
                </c:pt>
                <c:pt idx="7219">
                  <c:v>36358.0550540521</c:v>
                </c:pt>
                <c:pt idx="7220">
                  <c:v>37281.8921835418</c:v>
                </c:pt>
                <c:pt idx="7221">
                  <c:v>36278.954295135496</c:v>
                </c:pt>
                <c:pt idx="7222">
                  <c:v>36682.673481672704</c:v>
                </c:pt>
                <c:pt idx="7223">
                  <c:v>35894.652601776805</c:v>
                </c:pt>
                <c:pt idx="7224">
                  <c:v>37715.7632595061</c:v>
                </c:pt>
                <c:pt idx="7225">
                  <c:v>36674.495399624095</c:v>
                </c:pt>
                <c:pt idx="7226">
                  <c:v>37027.427149599898</c:v>
                </c:pt>
                <c:pt idx="7227">
                  <c:v>37202.003711059202</c:v>
                </c:pt>
                <c:pt idx="7228">
                  <c:v>38134.803670182999</c:v>
                </c:pt>
                <c:pt idx="7229">
                  <c:v>37983.831342579804</c:v>
                </c:pt>
                <c:pt idx="7230">
                  <c:v>37837.336134185702</c:v>
                </c:pt>
                <c:pt idx="7231">
                  <c:v>35786.788599159197</c:v>
                </c:pt>
                <c:pt idx="7232">
                  <c:v>40516.219812437397</c:v>
                </c:pt>
                <c:pt idx="7233">
                  <c:v>36461.431147925905</c:v>
                </c:pt>
                <c:pt idx="7234">
                  <c:v>35924.297990722102</c:v>
                </c:pt>
                <c:pt idx="7235">
                  <c:v>37473.693843956396</c:v>
                </c:pt>
                <c:pt idx="7236">
                  <c:v>38316.9394830362</c:v>
                </c:pt>
                <c:pt idx="7237">
                  <c:v>36350.425442203996</c:v>
                </c:pt>
                <c:pt idx="7238">
                  <c:v>36825.471565255095</c:v>
                </c:pt>
                <c:pt idx="7239">
                  <c:v>40505.786884621004</c:v>
                </c:pt>
                <c:pt idx="7240">
                  <c:v>36905.298137494799</c:v>
                </c:pt>
                <c:pt idx="7241">
                  <c:v>36758.569413328703</c:v>
                </c:pt>
                <c:pt idx="7242">
                  <c:v>35047.802926731201</c:v>
                </c:pt>
                <c:pt idx="7243">
                  <c:v>36249.383248935999</c:v>
                </c:pt>
                <c:pt idx="7244">
                  <c:v>35929.838984785092</c:v>
                </c:pt>
                <c:pt idx="7245">
                  <c:v>39048.328845649696</c:v>
                </c:pt>
                <c:pt idx="7246">
                  <c:v>36854.397458679698</c:v>
                </c:pt>
                <c:pt idx="7247">
                  <c:v>38226.608719661097</c:v>
                </c:pt>
                <c:pt idx="7248">
                  <c:v>38761.578332532998</c:v>
                </c:pt>
                <c:pt idx="7249">
                  <c:v>35725.2885997595</c:v>
                </c:pt>
                <c:pt idx="7250">
                  <c:v>35719.673427791997</c:v>
                </c:pt>
                <c:pt idx="7251">
                  <c:v>34931.007547106201</c:v>
                </c:pt>
                <c:pt idx="7252">
                  <c:v>35345.887747300498</c:v>
                </c:pt>
                <c:pt idx="7253">
                  <c:v>35415.033492422503</c:v>
                </c:pt>
                <c:pt idx="7254">
                  <c:v>38322.989924907</c:v>
                </c:pt>
                <c:pt idx="7255">
                  <c:v>36398.532227807198</c:v>
                </c:pt>
                <c:pt idx="7256">
                  <c:v>37633.100152208302</c:v>
                </c:pt>
                <c:pt idx="7257">
                  <c:v>38635.394900802901</c:v>
                </c:pt>
                <c:pt idx="7258">
                  <c:v>36532.7225670384</c:v>
                </c:pt>
                <c:pt idx="7259">
                  <c:v>39231.994595793396</c:v>
                </c:pt>
                <c:pt idx="7260">
                  <c:v>36423.572749419298</c:v>
                </c:pt>
                <c:pt idx="7261">
                  <c:v>37227.633671546399</c:v>
                </c:pt>
                <c:pt idx="7262">
                  <c:v>36612.597358630795</c:v>
                </c:pt>
                <c:pt idx="7263">
                  <c:v>39286.036320539293</c:v>
                </c:pt>
                <c:pt idx="7264">
                  <c:v>37136.125569227705</c:v>
                </c:pt>
                <c:pt idx="7265">
                  <c:v>37645.435434637497</c:v>
                </c:pt>
                <c:pt idx="7266">
                  <c:v>35701.090688650802</c:v>
                </c:pt>
                <c:pt idx="7267">
                  <c:v>36467.234088961603</c:v>
                </c:pt>
                <c:pt idx="7268">
                  <c:v>37362.712047532899</c:v>
                </c:pt>
                <c:pt idx="7269">
                  <c:v>35853.028907367305</c:v>
                </c:pt>
                <c:pt idx="7270">
                  <c:v>39686.088151283897</c:v>
                </c:pt>
                <c:pt idx="7271">
                  <c:v>35497.185798067701</c:v>
                </c:pt>
                <c:pt idx="7272">
                  <c:v>38355.485280535599</c:v>
                </c:pt>
                <c:pt idx="7273">
                  <c:v>35600.324936099998</c:v>
                </c:pt>
                <c:pt idx="7274">
                  <c:v>36524.719435696403</c:v>
                </c:pt>
                <c:pt idx="7275">
                  <c:v>39317.416751321696</c:v>
                </c:pt>
                <c:pt idx="7276">
                  <c:v>37886.361738932697</c:v>
                </c:pt>
                <c:pt idx="7277">
                  <c:v>37992.843946265697</c:v>
                </c:pt>
                <c:pt idx="7278">
                  <c:v>38288.350916263102</c:v>
                </c:pt>
                <c:pt idx="7279">
                  <c:v>36032.006298234199</c:v>
                </c:pt>
                <c:pt idx="7280">
                  <c:v>35498.150865850301</c:v>
                </c:pt>
                <c:pt idx="7281">
                  <c:v>40353.668390466599</c:v>
                </c:pt>
                <c:pt idx="7282">
                  <c:v>35174.4279441158</c:v>
                </c:pt>
                <c:pt idx="7283">
                  <c:v>36464.047741957496</c:v>
                </c:pt>
                <c:pt idx="7284">
                  <c:v>37413.292039464999</c:v>
                </c:pt>
                <c:pt idx="7285">
                  <c:v>35628.382501124608</c:v>
                </c:pt>
                <c:pt idx="7286">
                  <c:v>36689.620493465802</c:v>
                </c:pt>
                <c:pt idx="7287">
                  <c:v>35452.007579202902</c:v>
                </c:pt>
                <c:pt idx="7288">
                  <c:v>36775.905657996402</c:v>
                </c:pt>
                <c:pt idx="7289">
                  <c:v>36979.577424016301</c:v>
                </c:pt>
                <c:pt idx="7290">
                  <c:v>36183.660177491503</c:v>
                </c:pt>
                <c:pt idx="7291">
                  <c:v>36022.5153971338</c:v>
                </c:pt>
                <c:pt idx="7292">
                  <c:v>37125.9109450701</c:v>
                </c:pt>
                <c:pt idx="7293">
                  <c:v>37211.619439753398</c:v>
                </c:pt>
                <c:pt idx="7294">
                  <c:v>34745.330311511003</c:v>
                </c:pt>
                <c:pt idx="7295">
                  <c:v>38226.043112171596</c:v>
                </c:pt>
                <c:pt idx="7296">
                  <c:v>37439.484377528403</c:v>
                </c:pt>
                <c:pt idx="7297">
                  <c:v>37069.326856610496</c:v>
                </c:pt>
                <c:pt idx="7298">
                  <c:v>37478.322519125097</c:v>
                </c:pt>
                <c:pt idx="7299">
                  <c:v>37976.345202629796</c:v>
                </c:pt>
                <c:pt idx="7300">
                  <c:v>36765.428303140296</c:v>
                </c:pt>
                <c:pt idx="7301">
                  <c:v>38565.446292828303</c:v>
                </c:pt>
                <c:pt idx="7302">
                  <c:v>39049.739962973305</c:v>
                </c:pt>
                <c:pt idx="7303">
                  <c:v>35503.970519187402</c:v>
                </c:pt>
                <c:pt idx="7304">
                  <c:v>40288.131438936398</c:v>
                </c:pt>
                <c:pt idx="7305">
                  <c:v>37419.800535099304</c:v>
                </c:pt>
                <c:pt idx="7306">
                  <c:v>40654.9374878815</c:v>
                </c:pt>
                <c:pt idx="7307">
                  <c:v>37703.506564573298</c:v>
                </c:pt>
                <c:pt idx="7308">
                  <c:v>35086.626676782005</c:v>
                </c:pt>
                <c:pt idx="7309">
                  <c:v>35655.631217862196</c:v>
                </c:pt>
                <c:pt idx="7310">
                  <c:v>36674.0612818011</c:v>
                </c:pt>
                <c:pt idx="7311">
                  <c:v>36368.5290379871</c:v>
                </c:pt>
                <c:pt idx="7312">
                  <c:v>35416.831111430394</c:v>
                </c:pt>
                <c:pt idx="7313">
                  <c:v>42036.510842703297</c:v>
                </c:pt>
                <c:pt idx="7314">
                  <c:v>37135.141913116793</c:v>
                </c:pt>
                <c:pt idx="7315">
                  <c:v>36609.866490930304</c:v>
                </c:pt>
                <c:pt idx="7316">
                  <c:v>35821.505921035699</c:v>
                </c:pt>
                <c:pt idx="7317">
                  <c:v>35433.716395900905</c:v>
                </c:pt>
                <c:pt idx="7318">
                  <c:v>38172.273430950998</c:v>
                </c:pt>
                <c:pt idx="7319">
                  <c:v>38470.285392423102</c:v>
                </c:pt>
                <c:pt idx="7320">
                  <c:v>36368.647024348102</c:v>
                </c:pt>
                <c:pt idx="7321">
                  <c:v>36242.599711519601</c:v>
                </c:pt>
                <c:pt idx="7322">
                  <c:v>35740.260125150395</c:v>
                </c:pt>
                <c:pt idx="7323">
                  <c:v>38119.7075343451</c:v>
                </c:pt>
                <c:pt idx="7324">
                  <c:v>36509.322513987005</c:v>
                </c:pt>
                <c:pt idx="7325">
                  <c:v>36477.187333291498</c:v>
                </c:pt>
                <c:pt idx="7326">
                  <c:v>39644.820236296</c:v>
                </c:pt>
                <c:pt idx="7327">
                  <c:v>38443.920871546303</c:v>
                </c:pt>
                <c:pt idx="7328">
                  <c:v>39832.609434330501</c:v>
                </c:pt>
                <c:pt idx="7329">
                  <c:v>38373.079735107603</c:v>
                </c:pt>
                <c:pt idx="7330">
                  <c:v>35157.6947442159</c:v>
                </c:pt>
                <c:pt idx="7331">
                  <c:v>35159.731424575191</c:v>
                </c:pt>
                <c:pt idx="7332">
                  <c:v>35256.633363572604</c:v>
                </c:pt>
                <c:pt idx="7333">
                  <c:v>37900.045282513296</c:v>
                </c:pt>
                <c:pt idx="7334">
                  <c:v>34993.554284511702</c:v>
                </c:pt>
                <c:pt idx="7335">
                  <c:v>38811.403610252906</c:v>
                </c:pt>
                <c:pt idx="7336">
                  <c:v>34896.063554608496</c:v>
                </c:pt>
                <c:pt idx="7337">
                  <c:v>38360.634622850797</c:v>
                </c:pt>
                <c:pt idx="7338">
                  <c:v>37090.521111793598</c:v>
                </c:pt>
                <c:pt idx="7339">
                  <c:v>36649.655642954996</c:v>
                </c:pt>
                <c:pt idx="7340">
                  <c:v>34734.501543086095</c:v>
                </c:pt>
                <c:pt idx="7341">
                  <c:v>38857.234580035598</c:v>
                </c:pt>
                <c:pt idx="7342">
                  <c:v>37813.831447216799</c:v>
                </c:pt>
                <c:pt idx="7343">
                  <c:v>34295.171560380593</c:v>
                </c:pt>
                <c:pt idx="7344">
                  <c:v>38869.026574437397</c:v>
                </c:pt>
                <c:pt idx="7345">
                  <c:v>35266.616100249099</c:v>
                </c:pt>
                <c:pt idx="7346">
                  <c:v>37630.922317812598</c:v>
                </c:pt>
                <c:pt idx="7347">
                  <c:v>34511.182764097903</c:v>
                </c:pt>
                <c:pt idx="7348">
                  <c:v>38025.130412865903</c:v>
                </c:pt>
                <c:pt idx="7349">
                  <c:v>36365.190214018199</c:v>
                </c:pt>
                <c:pt idx="7350">
                  <c:v>36181.688985674293</c:v>
                </c:pt>
                <c:pt idx="7351">
                  <c:v>45632.422718106696</c:v>
                </c:pt>
                <c:pt idx="7352">
                  <c:v>36087.265648650202</c:v>
                </c:pt>
                <c:pt idx="7353">
                  <c:v>36454.046542762895</c:v>
                </c:pt>
                <c:pt idx="7354">
                  <c:v>37978.634317406802</c:v>
                </c:pt>
                <c:pt idx="7355">
                  <c:v>38486.998293977202</c:v>
                </c:pt>
                <c:pt idx="7356">
                  <c:v>41939.485698111603</c:v>
                </c:pt>
                <c:pt idx="7357">
                  <c:v>37163.219436798303</c:v>
                </c:pt>
                <c:pt idx="7358">
                  <c:v>34485.576041983397</c:v>
                </c:pt>
                <c:pt idx="7359">
                  <c:v>34690.088352560095</c:v>
                </c:pt>
                <c:pt idx="7360">
                  <c:v>35707.384597782206</c:v>
                </c:pt>
                <c:pt idx="7361">
                  <c:v>35809.717955792701</c:v>
                </c:pt>
                <c:pt idx="7362">
                  <c:v>35321.092865536499</c:v>
                </c:pt>
                <c:pt idx="7363">
                  <c:v>38233.971847966299</c:v>
                </c:pt>
                <c:pt idx="7364">
                  <c:v>40521.803533711703</c:v>
                </c:pt>
                <c:pt idx="7365">
                  <c:v>35861.977563807603</c:v>
                </c:pt>
                <c:pt idx="7366">
                  <c:v>35678.8830302188</c:v>
                </c:pt>
                <c:pt idx="7367">
                  <c:v>35735.406848142302</c:v>
                </c:pt>
                <c:pt idx="7368">
                  <c:v>39877.618763916398</c:v>
                </c:pt>
                <c:pt idx="7369">
                  <c:v>37306.221187428906</c:v>
                </c:pt>
                <c:pt idx="7370">
                  <c:v>36791.625875743601</c:v>
                </c:pt>
                <c:pt idx="7371">
                  <c:v>35163.847941284403</c:v>
                </c:pt>
                <c:pt idx="7372">
                  <c:v>36124.426564827001</c:v>
                </c:pt>
                <c:pt idx="7373">
                  <c:v>36034.044721815197</c:v>
                </c:pt>
                <c:pt idx="7374">
                  <c:v>39018.310332444307</c:v>
                </c:pt>
                <c:pt idx="7375">
                  <c:v>35941.762047167402</c:v>
                </c:pt>
                <c:pt idx="7376">
                  <c:v>37603.059538181406</c:v>
                </c:pt>
                <c:pt idx="7377">
                  <c:v>38667.043566095002</c:v>
                </c:pt>
                <c:pt idx="7378">
                  <c:v>35226.780245212503</c:v>
                </c:pt>
                <c:pt idx="7379">
                  <c:v>35813.723302383994</c:v>
                </c:pt>
                <c:pt idx="7380">
                  <c:v>40268.962115570801</c:v>
                </c:pt>
                <c:pt idx="7381">
                  <c:v>36845.317546430197</c:v>
                </c:pt>
                <c:pt idx="7382">
                  <c:v>41827.534923375599</c:v>
                </c:pt>
                <c:pt idx="7383">
                  <c:v>35358.819588937098</c:v>
                </c:pt>
                <c:pt idx="7384">
                  <c:v>36538.272152251797</c:v>
                </c:pt>
                <c:pt idx="7385">
                  <c:v>34941.2082527327</c:v>
                </c:pt>
                <c:pt idx="7386">
                  <c:v>36061.6804326657</c:v>
                </c:pt>
                <c:pt idx="7387">
                  <c:v>38581.815831732296</c:v>
                </c:pt>
                <c:pt idx="7388">
                  <c:v>38052.878227888003</c:v>
                </c:pt>
                <c:pt idx="7389">
                  <c:v>36495.017782843897</c:v>
                </c:pt>
                <c:pt idx="7390">
                  <c:v>36309.316842802102</c:v>
                </c:pt>
                <c:pt idx="7391">
                  <c:v>37815.603703730594</c:v>
                </c:pt>
                <c:pt idx="7392">
                  <c:v>39727.007541093495</c:v>
                </c:pt>
                <c:pt idx="7393">
                  <c:v>35057.336150535397</c:v>
                </c:pt>
                <c:pt idx="7394">
                  <c:v>36278.698136336097</c:v>
                </c:pt>
                <c:pt idx="7395">
                  <c:v>35834.6621717616</c:v>
                </c:pt>
                <c:pt idx="7396">
                  <c:v>34602.549730354396</c:v>
                </c:pt>
                <c:pt idx="7397">
                  <c:v>35860.674655087299</c:v>
                </c:pt>
                <c:pt idx="7398">
                  <c:v>36533.8680443802</c:v>
                </c:pt>
                <c:pt idx="7399">
                  <c:v>34826.679840063698</c:v>
                </c:pt>
                <c:pt idx="7400">
                  <c:v>37103.631744284503</c:v>
                </c:pt>
                <c:pt idx="7401">
                  <c:v>36277.728503629303</c:v>
                </c:pt>
                <c:pt idx="7402">
                  <c:v>36648.638957647097</c:v>
                </c:pt>
                <c:pt idx="7403">
                  <c:v>36950.576569316698</c:v>
                </c:pt>
                <c:pt idx="7404">
                  <c:v>35837.306426575604</c:v>
                </c:pt>
                <c:pt idx="7405">
                  <c:v>36520.795145902302</c:v>
                </c:pt>
                <c:pt idx="7406">
                  <c:v>39833.779121024505</c:v>
                </c:pt>
                <c:pt idx="7407">
                  <c:v>39207.766754774304</c:v>
                </c:pt>
                <c:pt idx="7408">
                  <c:v>33586.434482124707</c:v>
                </c:pt>
                <c:pt idx="7409">
                  <c:v>38462.992246215697</c:v>
                </c:pt>
                <c:pt idx="7410">
                  <c:v>37945.744800856395</c:v>
                </c:pt>
                <c:pt idx="7411">
                  <c:v>35165.1266428909</c:v>
                </c:pt>
                <c:pt idx="7412">
                  <c:v>37194.935203696397</c:v>
                </c:pt>
                <c:pt idx="7413">
                  <c:v>40212.601066181902</c:v>
                </c:pt>
                <c:pt idx="7414">
                  <c:v>36572.597220296702</c:v>
                </c:pt>
                <c:pt idx="7415">
                  <c:v>40996.327119257599</c:v>
                </c:pt>
                <c:pt idx="7416">
                  <c:v>38136.681469269795</c:v>
                </c:pt>
                <c:pt idx="7417">
                  <c:v>37264.504072971496</c:v>
                </c:pt>
                <c:pt idx="7418">
                  <c:v>39313.969254752999</c:v>
                </c:pt>
                <c:pt idx="7419">
                  <c:v>37187.958222347901</c:v>
                </c:pt>
                <c:pt idx="7420">
                  <c:v>38128.491990217197</c:v>
                </c:pt>
                <c:pt idx="7421">
                  <c:v>39758.247916658205</c:v>
                </c:pt>
                <c:pt idx="7422">
                  <c:v>36517.892561424698</c:v>
                </c:pt>
                <c:pt idx="7423">
                  <c:v>38162.747225100204</c:v>
                </c:pt>
                <c:pt idx="7424">
                  <c:v>35589.788054165299</c:v>
                </c:pt>
                <c:pt idx="7425">
                  <c:v>36686.366951102304</c:v>
                </c:pt>
                <c:pt idx="7426">
                  <c:v>36625.100119430106</c:v>
                </c:pt>
                <c:pt idx="7427">
                  <c:v>38715.959195621595</c:v>
                </c:pt>
                <c:pt idx="7428">
                  <c:v>37458.970565377502</c:v>
                </c:pt>
                <c:pt idx="7429">
                  <c:v>34985.484128794793</c:v>
                </c:pt>
                <c:pt idx="7430">
                  <c:v>36874.035144007299</c:v>
                </c:pt>
                <c:pt idx="7431">
                  <c:v>36744.908644446696</c:v>
                </c:pt>
                <c:pt idx="7432">
                  <c:v>37419.956675966896</c:v>
                </c:pt>
                <c:pt idx="7433">
                  <c:v>35987.639402669694</c:v>
                </c:pt>
                <c:pt idx="7434">
                  <c:v>37561.538036243204</c:v>
                </c:pt>
                <c:pt idx="7435">
                  <c:v>36505.923955470906</c:v>
                </c:pt>
                <c:pt idx="7436">
                  <c:v>36106.974291972299</c:v>
                </c:pt>
                <c:pt idx="7437">
                  <c:v>37914.640367950204</c:v>
                </c:pt>
                <c:pt idx="7438">
                  <c:v>39881.600434847904</c:v>
                </c:pt>
                <c:pt idx="7439">
                  <c:v>37576.0125348117</c:v>
                </c:pt>
                <c:pt idx="7440">
                  <c:v>36654.5095803027</c:v>
                </c:pt>
                <c:pt idx="7441">
                  <c:v>37366.796676632701</c:v>
                </c:pt>
                <c:pt idx="7442">
                  <c:v>35685.639210836802</c:v>
                </c:pt>
                <c:pt idx="7443">
                  <c:v>39640.722443152401</c:v>
                </c:pt>
                <c:pt idx="7444">
                  <c:v>37672.141655486601</c:v>
                </c:pt>
                <c:pt idx="7445">
                  <c:v>36653.731652793904</c:v>
                </c:pt>
                <c:pt idx="7446">
                  <c:v>35245.837837089501</c:v>
                </c:pt>
                <c:pt idx="7447">
                  <c:v>37218.171628055701</c:v>
                </c:pt>
                <c:pt idx="7448">
                  <c:v>38849.341869177602</c:v>
                </c:pt>
                <c:pt idx="7449">
                  <c:v>36189.893493149604</c:v>
                </c:pt>
                <c:pt idx="7450">
                  <c:v>36822.184024917602</c:v>
                </c:pt>
                <c:pt idx="7451">
                  <c:v>35544.713485986795</c:v>
                </c:pt>
                <c:pt idx="7452">
                  <c:v>37291.649818493301</c:v>
                </c:pt>
                <c:pt idx="7453">
                  <c:v>37491.781068812095</c:v>
                </c:pt>
                <c:pt idx="7454">
                  <c:v>38022.812039710305</c:v>
                </c:pt>
                <c:pt idx="7455">
                  <c:v>39419.978466298606</c:v>
                </c:pt>
                <c:pt idx="7456">
                  <c:v>37767.266677481399</c:v>
                </c:pt>
                <c:pt idx="7457">
                  <c:v>35752.682813477004</c:v>
                </c:pt>
                <c:pt idx="7458">
                  <c:v>36899.259744835399</c:v>
                </c:pt>
                <c:pt idx="7459">
                  <c:v>34817.636535021797</c:v>
                </c:pt>
                <c:pt idx="7460">
                  <c:v>36519.078843561496</c:v>
                </c:pt>
                <c:pt idx="7461">
                  <c:v>38145.848466304604</c:v>
                </c:pt>
                <c:pt idx="7462">
                  <c:v>37996.762027176701</c:v>
                </c:pt>
                <c:pt idx="7463">
                  <c:v>36827.613450072196</c:v>
                </c:pt>
                <c:pt idx="7464">
                  <c:v>38067.457138623999</c:v>
                </c:pt>
                <c:pt idx="7465">
                  <c:v>38205.557049024806</c:v>
                </c:pt>
                <c:pt idx="7466">
                  <c:v>35697.237793448003</c:v>
                </c:pt>
                <c:pt idx="7467">
                  <c:v>42477.866622388603</c:v>
                </c:pt>
                <c:pt idx="7468">
                  <c:v>39392.170644544603</c:v>
                </c:pt>
                <c:pt idx="7469">
                  <c:v>34895.4876194393</c:v>
                </c:pt>
                <c:pt idx="7470">
                  <c:v>35527.137981211701</c:v>
                </c:pt>
                <c:pt idx="7471">
                  <c:v>37084.371586315101</c:v>
                </c:pt>
                <c:pt idx="7472">
                  <c:v>36149.329261911502</c:v>
                </c:pt>
                <c:pt idx="7473">
                  <c:v>36313.761969700296</c:v>
                </c:pt>
                <c:pt idx="7474">
                  <c:v>36068.405887761102</c:v>
                </c:pt>
                <c:pt idx="7475">
                  <c:v>39034.569071547696</c:v>
                </c:pt>
                <c:pt idx="7476">
                  <c:v>36302.523461560093</c:v>
                </c:pt>
                <c:pt idx="7477">
                  <c:v>38406.578543854303</c:v>
                </c:pt>
                <c:pt idx="7478">
                  <c:v>38786.327834073294</c:v>
                </c:pt>
                <c:pt idx="7479">
                  <c:v>35493.135755352094</c:v>
                </c:pt>
                <c:pt idx="7480">
                  <c:v>35366.567676045095</c:v>
                </c:pt>
                <c:pt idx="7481">
                  <c:v>37813.512344789007</c:v>
                </c:pt>
                <c:pt idx="7482">
                  <c:v>36186.140725874604</c:v>
                </c:pt>
                <c:pt idx="7483">
                  <c:v>36192.611874868802</c:v>
                </c:pt>
                <c:pt idx="7484">
                  <c:v>35106.300952239399</c:v>
                </c:pt>
                <c:pt idx="7485">
                  <c:v>35833.267351872804</c:v>
                </c:pt>
                <c:pt idx="7486">
                  <c:v>35675.575915649897</c:v>
                </c:pt>
                <c:pt idx="7487">
                  <c:v>36414.517056733501</c:v>
                </c:pt>
                <c:pt idx="7488">
                  <c:v>38186.991387506299</c:v>
                </c:pt>
                <c:pt idx="7489">
                  <c:v>35884.819030878803</c:v>
                </c:pt>
                <c:pt idx="7490">
                  <c:v>37657.388921057602</c:v>
                </c:pt>
                <c:pt idx="7491">
                  <c:v>35737.762285134799</c:v>
                </c:pt>
                <c:pt idx="7492">
                  <c:v>37430.892537186999</c:v>
                </c:pt>
                <c:pt idx="7493">
                  <c:v>36279.965999100597</c:v>
                </c:pt>
                <c:pt idx="7494">
                  <c:v>36466.145073313499</c:v>
                </c:pt>
                <c:pt idx="7495">
                  <c:v>37496.721117865396</c:v>
                </c:pt>
                <c:pt idx="7496">
                  <c:v>37411.182767414793</c:v>
                </c:pt>
                <c:pt idx="7497">
                  <c:v>36763.129974628799</c:v>
                </c:pt>
                <c:pt idx="7498">
                  <c:v>35226.206614127499</c:v>
                </c:pt>
                <c:pt idx="7499">
                  <c:v>35962.163209537801</c:v>
                </c:pt>
                <c:pt idx="7500">
                  <c:v>37989.952888838896</c:v>
                </c:pt>
                <c:pt idx="7501">
                  <c:v>36869.523120921498</c:v>
                </c:pt>
                <c:pt idx="7502">
                  <c:v>37519.502638044098</c:v>
                </c:pt>
                <c:pt idx="7503">
                  <c:v>38033.742554838696</c:v>
                </c:pt>
                <c:pt idx="7504">
                  <c:v>36443.8202016094</c:v>
                </c:pt>
                <c:pt idx="7505">
                  <c:v>35958.969842482198</c:v>
                </c:pt>
                <c:pt idx="7506">
                  <c:v>38588.165268184101</c:v>
                </c:pt>
                <c:pt idx="7507">
                  <c:v>35482.707313095903</c:v>
                </c:pt>
                <c:pt idx="7508">
                  <c:v>36481.254798918701</c:v>
                </c:pt>
                <c:pt idx="7509">
                  <c:v>41087.161921573206</c:v>
                </c:pt>
                <c:pt idx="7510">
                  <c:v>36387.589274460901</c:v>
                </c:pt>
                <c:pt idx="7511">
                  <c:v>35863.596145784701</c:v>
                </c:pt>
                <c:pt idx="7512">
                  <c:v>38306.380364098804</c:v>
                </c:pt>
                <c:pt idx="7513">
                  <c:v>36858.1208880587</c:v>
                </c:pt>
                <c:pt idx="7514">
                  <c:v>36413.483261927104</c:v>
                </c:pt>
                <c:pt idx="7515">
                  <c:v>37974.524999207497</c:v>
                </c:pt>
                <c:pt idx="7516">
                  <c:v>37937.219438592503</c:v>
                </c:pt>
                <c:pt idx="7517">
                  <c:v>34247.530131950305</c:v>
                </c:pt>
                <c:pt idx="7518">
                  <c:v>35492.354330121801</c:v>
                </c:pt>
                <c:pt idx="7519">
                  <c:v>36518.519021867003</c:v>
                </c:pt>
                <c:pt idx="7520">
                  <c:v>37967.420550556199</c:v>
                </c:pt>
                <c:pt idx="7521">
                  <c:v>37527.991306402299</c:v>
                </c:pt>
                <c:pt idx="7522">
                  <c:v>34200.936668149399</c:v>
                </c:pt>
                <c:pt idx="7523">
                  <c:v>37422.2101107907</c:v>
                </c:pt>
                <c:pt idx="7524">
                  <c:v>35387.032350585505</c:v>
                </c:pt>
                <c:pt idx="7525">
                  <c:v>39424.157308413894</c:v>
                </c:pt>
                <c:pt idx="7526">
                  <c:v>36263.6214021735</c:v>
                </c:pt>
                <c:pt idx="7527">
                  <c:v>34335.571981335896</c:v>
                </c:pt>
                <c:pt idx="7528">
                  <c:v>37575.731363431703</c:v>
                </c:pt>
                <c:pt idx="7529">
                  <c:v>35612.6962126855</c:v>
                </c:pt>
                <c:pt idx="7530">
                  <c:v>37214.1990486742</c:v>
                </c:pt>
                <c:pt idx="7531">
                  <c:v>35863.802303564793</c:v>
                </c:pt>
                <c:pt idx="7532">
                  <c:v>36961.9671783597</c:v>
                </c:pt>
                <c:pt idx="7533">
                  <c:v>39884.238984329699</c:v>
                </c:pt>
                <c:pt idx="7534">
                  <c:v>36369.581840640298</c:v>
                </c:pt>
                <c:pt idx="7535">
                  <c:v>36452.829884383798</c:v>
                </c:pt>
                <c:pt idx="7536">
                  <c:v>40639.190574258595</c:v>
                </c:pt>
                <c:pt idx="7537">
                  <c:v>38554.094221725696</c:v>
                </c:pt>
                <c:pt idx="7538">
                  <c:v>39866.7948620241</c:v>
                </c:pt>
                <c:pt idx="7539">
                  <c:v>38199.625318857798</c:v>
                </c:pt>
                <c:pt idx="7540">
                  <c:v>36755.256240829302</c:v>
                </c:pt>
                <c:pt idx="7541">
                  <c:v>40432.449903844899</c:v>
                </c:pt>
                <c:pt idx="7542">
                  <c:v>39309.860924042499</c:v>
                </c:pt>
                <c:pt idx="7543">
                  <c:v>37562.761667543906</c:v>
                </c:pt>
                <c:pt idx="7544">
                  <c:v>39321.443435269895</c:v>
                </c:pt>
                <c:pt idx="7545">
                  <c:v>38527.759724045303</c:v>
                </c:pt>
                <c:pt idx="7546">
                  <c:v>35785.657044163199</c:v>
                </c:pt>
                <c:pt idx="7547">
                  <c:v>35651.400331120996</c:v>
                </c:pt>
                <c:pt idx="7548">
                  <c:v>35836.895190066803</c:v>
                </c:pt>
                <c:pt idx="7549">
                  <c:v>37340.8827495234</c:v>
                </c:pt>
                <c:pt idx="7550">
                  <c:v>35791.2536106099</c:v>
                </c:pt>
                <c:pt idx="7551">
                  <c:v>39113.849907885196</c:v>
                </c:pt>
                <c:pt idx="7552">
                  <c:v>36167.309618621002</c:v>
                </c:pt>
                <c:pt idx="7553">
                  <c:v>40651.015835523198</c:v>
                </c:pt>
                <c:pt idx="7554">
                  <c:v>34365.263649931403</c:v>
                </c:pt>
                <c:pt idx="7555">
                  <c:v>35826.006904035297</c:v>
                </c:pt>
                <c:pt idx="7556">
                  <c:v>37471.915745162303</c:v>
                </c:pt>
                <c:pt idx="7557">
                  <c:v>36492.096636816903</c:v>
                </c:pt>
                <c:pt idx="7558">
                  <c:v>35393.988014838396</c:v>
                </c:pt>
                <c:pt idx="7559">
                  <c:v>38274.345425822801</c:v>
                </c:pt>
                <c:pt idx="7560">
                  <c:v>36917.897706591299</c:v>
                </c:pt>
                <c:pt idx="7561">
                  <c:v>36537.859276061805</c:v>
                </c:pt>
                <c:pt idx="7562">
                  <c:v>37606.039797459205</c:v>
                </c:pt>
                <c:pt idx="7563">
                  <c:v>41148.296764628903</c:v>
                </c:pt>
                <c:pt idx="7564">
                  <c:v>40333.789607540901</c:v>
                </c:pt>
                <c:pt idx="7565">
                  <c:v>37362.793136281798</c:v>
                </c:pt>
                <c:pt idx="7566">
                  <c:v>35560.180121575097</c:v>
                </c:pt>
                <c:pt idx="7567">
                  <c:v>36213.814395894893</c:v>
                </c:pt>
                <c:pt idx="7568">
                  <c:v>37253.033609260405</c:v>
                </c:pt>
                <c:pt idx="7569">
                  <c:v>36749.793515747799</c:v>
                </c:pt>
                <c:pt idx="7570">
                  <c:v>35722.038405027197</c:v>
                </c:pt>
                <c:pt idx="7571">
                  <c:v>37210.309602745299</c:v>
                </c:pt>
                <c:pt idx="7572">
                  <c:v>38782.4837069317</c:v>
                </c:pt>
                <c:pt idx="7573">
                  <c:v>35664.312436507505</c:v>
                </c:pt>
                <c:pt idx="7574">
                  <c:v>34765.695322635504</c:v>
                </c:pt>
                <c:pt idx="7575">
                  <c:v>38208.727264128203</c:v>
                </c:pt>
                <c:pt idx="7576">
                  <c:v>34667.2485412639</c:v>
                </c:pt>
                <c:pt idx="7577">
                  <c:v>35373.376553937698</c:v>
                </c:pt>
                <c:pt idx="7578">
                  <c:v>35597.035716194405</c:v>
                </c:pt>
                <c:pt idx="7579">
                  <c:v>36822.475281168801</c:v>
                </c:pt>
                <c:pt idx="7580">
                  <c:v>37580.982248888198</c:v>
                </c:pt>
                <c:pt idx="7581">
                  <c:v>37854.1604248859</c:v>
                </c:pt>
                <c:pt idx="7582">
                  <c:v>37945.984772273994</c:v>
                </c:pt>
                <c:pt idx="7583">
                  <c:v>36928.032905503802</c:v>
                </c:pt>
                <c:pt idx="7584">
                  <c:v>34406.651000712998</c:v>
                </c:pt>
                <c:pt idx="7585">
                  <c:v>37900.473543530898</c:v>
                </c:pt>
                <c:pt idx="7586">
                  <c:v>39593.845439149401</c:v>
                </c:pt>
                <c:pt idx="7587">
                  <c:v>39504.578669239796</c:v>
                </c:pt>
                <c:pt idx="7588">
                  <c:v>35458.954109069302</c:v>
                </c:pt>
                <c:pt idx="7589">
                  <c:v>35972.856064926702</c:v>
                </c:pt>
                <c:pt idx="7590">
                  <c:v>38777.239890876197</c:v>
                </c:pt>
                <c:pt idx="7591">
                  <c:v>37384.986848203</c:v>
                </c:pt>
                <c:pt idx="7592">
                  <c:v>34536.849439632395</c:v>
                </c:pt>
                <c:pt idx="7593">
                  <c:v>36109.544714503398</c:v>
                </c:pt>
                <c:pt idx="7594">
                  <c:v>39818.263640943296</c:v>
                </c:pt>
                <c:pt idx="7595">
                  <c:v>36612.728925663905</c:v>
                </c:pt>
                <c:pt idx="7596">
                  <c:v>35567.545784757705</c:v>
                </c:pt>
                <c:pt idx="7597">
                  <c:v>38166.672150266699</c:v>
                </c:pt>
                <c:pt idx="7598">
                  <c:v>36782.4952724256</c:v>
                </c:pt>
                <c:pt idx="7599">
                  <c:v>36040.283698131097</c:v>
                </c:pt>
                <c:pt idx="7600">
                  <c:v>35700.999335666595</c:v>
                </c:pt>
                <c:pt idx="7601">
                  <c:v>36135.844736178798</c:v>
                </c:pt>
                <c:pt idx="7602">
                  <c:v>38303.324960661703</c:v>
                </c:pt>
                <c:pt idx="7603">
                  <c:v>35955.521707030901</c:v>
                </c:pt>
                <c:pt idx="7604">
                  <c:v>36491.632633771398</c:v>
                </c:pt>
                <c:pt idx="7605">
                  <c:v>37869.111702135502</c:v>
                </c:pt>
                <c:pt idx="7606">
                  <c:v>37543.237239198097</c:v>
                </c:pt>
                <c:pt idx="7607">
                  <c:v>38174.680626643298</c:v>
                </c:pt>
                <c:pt idx="7608">
                  <c:v>37009.767446891594</c:v>
                </c:pt>
                <c:pt idx="7609">
                  <c:v>36405.233864075999</c:v>
                </c:pt>
                <c:pt idx="7610">
                  <c:v>35316.195664769097</c:v>
                </c:pt>
                <c:pt idx="7611">
                  <c:v>34509.794955121804</c:v>
                </c:pt>
                <c:pt idx="7612">
                  <c:v>36197.661333879703</c:v>
                </c:pt>
                <c:pt idx="7613">
                  <c:v>38446.380093569402</c:v>
                </c:pt>
                <c:pt idx="7614">
                  <c:v>38641.086399362299</c:v>
                </c:pt>
                <c:pt idx="7615">
                  <c:v>37230.469079033101</c:v>
                </c:pt>
                <c:pt idx="7616">
                  <c:v>38485.988511663309</c:v>
                </c:pt>
                <c:pt idx="7617">
                  <c:v>35276.263984495905</c:v>
                </c:pt>
                <c:pt idx="7618">
                  <c:v>36795.783815217103</c:v>
                </c:pt>
                <c:pt idx="7619">
                  <c:v>38653.339298608298</c:v>
                </c:pt>
                <c:pt idx="7620">
                  <c:v>35108.070174119901</c:v>
                </c:pt>
                <c:pt idx="7621">
                  <c:v>35305.712971753892</c:v>
                </c:pt>
                <c:pt idx="7622">
                  <c:v>40743.663970786802</c:v>
                </c:pt>
                <c:pt idx="7623">
                  <c:v>38837.941714530796</c:v>
                </c:pt>
                <c:pt idx="7624">
                  <c:v>36421.339772223102</c:v>
                </c:pt>
                <c:pt idx="7625">
                  <c:v>36162.124734116995</c:v>
                </c:pt>
                <c:pt idx="7626">
                  <c:v>36139.581122427997</c:v>
                </c:pt>
                <c:pt idx="7627">
                  <c:v>35333.6672228854</c:v>
                </c:pt>
                <c:pt idx="7628">
                  <c:v>37685.403794575599</c:v>
                </c:pt>
                <c:pt idx="7629">
                  <c:v>36943.260856469904</c:v>
                </c:pt>
                <c:pt idx="7630">
                  <c:v>35102.865986636403</c:v>
                </c:pt>
                <c:pt idx="7631">
                  <c:v>37771.206831258794</c:v>
                </c:pt>
                <c:pt idx="7632">
                  <c:v>38474.357075610096</c:v>
                </c:pt>
                <c:pt idx="7633">
                  <c:v>41122.3371955935</c:v>
                </c:pt>
                <c:pt idx="7634">
                  <c:v>36601.176863626999</c:v>
                </c:pt>
                <c:pt idx="7635">
                  <c:v>38408.437656694601</c:v>
                </c:pt>
                <c:pt idx="7636">
                  <c:v>37106.862393292206</c:v>
                </c:pt>
                <c:pt idx="7637">
                  <c:v>38349.1996036286</c:v>
                </c:pt>
                <c:pt idx="7638">
                  <c:v>38620.4793733837</c:v>
                </c:pt>
                <c:pt idx="7639">
                  <c:v>37381.212950209199</c:v>
                </c:pt>
                <c:pt idx="7640">
                  <c:v>37982.137678596206</c:v>
                </c:pt>
                <c:pt idx="7641">
                  <c:v>36765.1753634544</c:v>
                </c:pt>
                <c:pt idx="7642">
                  <c:v>36324.804033285298</c:v>
                </c:pt>
                <c:pt idx="7643">
                  <c:v>36548.722573352701</c:v>
                </c:pt>
                <c:pt idx="7644">
                  <c:v>37554.485616115198</c:v>
                </c:pt>
                <c:pt idx="7645">
                  <c:v>36203.115208447598</c:v>
                </c:pt>
                <c:pt idx="7646">
                  <c:v>36781.2123747816</c:v>
                </c:pt>
                <c:pt idx="7647">
                  <c:v>37843.958080081095</c:v>
                </c:pt>
                <c:pt idx="7648">
                  <c:v>36324.231603591696</c:v>
                </c:pt>
                <c:pt idx="7649">
                  <c:v>35564.830858773697</c:v>
                </c:pt>
                <c:pt idx="7650">
                  <c:v>37770.3023181959</c:v>
                </c:pt>
                <c:pt idx="7651">
                  <c:v>38006.8792644028</c:v>
                </c:pt>
                <c:pt idx="7652">
                  <c:v>34891.843560617701</c:v>
                </c:pt>
                <c:pt idx="7653">
                  <c:v>38826.126589683801</c:v>
                </c:pt>
                <c:pt idx="7654">
                  <c:v>37509.067294839799</c:v>
                </c:pt>
                <c:pt idx="7655">
                  <c:v>35994.156360872701</c:v>
                </c:pt>
                <c:pt idx="7656">
                  <c:v>34659.777639328197</c:v>
                </c:pt>
                <c:pt idx="7657">
                  <c:v>37482.412378067798</c:v>
                </c:pt>
                <c:pt idx="7658">
                  <c:v>35653.280034294301</c:v>
                </c:pt>
                <c:pt idx="7659">
                  <c:v>36546.341504357995</c:v>
                </c:pt>
                <c:pt idx="7660">
                  <c:v>36788.236822313804</c:v>
                </c:pt>
                <c:pt idx="7661">
                  <c:v>36108.219661475101</c:v>
                </c:pt>
                <c:pt idx="7662">
                  <c:v>36826.896972866496</c:v>
                </c:pt>
                <c:pt idx="7663">
                  <c:v>37003.464252830599</c:v>
                </c:pt>
                <c:pt idx="7664">
                  <c:v>35730.779428730501</c:v>
                </c:pt>
                <c:pt idx="7665">
                  <c:v>34363.711788132401</c:v>
                </c:pt>
                <c:pt idx="7666">
                  <c:v>40170.023114853</c:v>
                </c:pt>
                <c:pt idx="7667">
                  <c:v>34800.663940091996</c:v>
                </c:pt>
                <c:pt idx="7668">
                  <c:v>37760.463187558598</c:v>
                </c:pt>
                <c:pt idx="7669">
                  <c:v>38858.265292088297</c:v>
                </c:pt>
                <c:pt idx="7670">
                  <c:v>38827.559533178704</c:v>
                </c:pt>
                <c:pt idx="7671">
                  <c:v>36729.685179117005</c:v>
                </c:pt>
                <c:pt idx="7672">
                  <c:v>37783.031334258398</c:v>
                </c:pt>
                <c:pt idx="7673">
                  <c:v>39339.072277202606</c:v>
                </c:pt>
                <c:pt idx="7674">
                  <c:v>36246.991045059302</c:v>
                </c:pt>
                <c:pt idx="7675">
                  <c:v>36061.025747654203</c:v>
                </c:pt>
                <c:pt idx="7676">
                  <c:v>39131.791777121798</c:v>
                </c:pt>
                <c:pt idx="7677">
                  <c:v>39095.0935922793</c:v>
                </c:pt>
                <c:pt idx="7678">
                  <c:v>35154.4289362532</c:v>
                </c:pt>
                <c:pt idx="7679">
                  <c:v>38271.1149307655</c:v>
                </c:pt>
                <c:pt idx="7680">
                  <c:v>43139.705260229093</c:v>
                </c:pt>
                <c:pt idx="7681">
                  <c:v>36823.801421417404</c:v>
                </c:pt>
                <c:pt idx="7682">
                  <c:v>37274.666336825896</c:v>
                </c:pt>
                <c:pt idx="7683">
                  <c:v>34141.414747525996</c:v>
                </c:pt>
                <c:pt idx="7684">
                  <c:v>39233.540924034998</c:v>
                </c:pt>
                <c:pt idx="7685">
                  <c:v>34893.657973083697</c:v>
                </c:pt>
                <c:pt idx="7686">
                  <c:v>34261.235298403495</c:v>
                </c:pt>
                <c:pt idx="7687">
                  <c:v>36371.938585720098</c:v>
                </c:pt>
                <c:pt idx="7688">
                  <c:v>37869.998184609998</c:v>
                </c:pt>
                <c:pt idx="7689">
                  <c:v>37942.337293628501</c:v>
                </c:pt>
                <c:pt idx="7690">
                  <c:v>37708.477670181899</c:v>
                </c:pt>
                <c:pt idx="7691">
                  <c:v>37138.030027097797</c:v>
                </c:pt>
                <c:pt idx="7692">
                  <c:v>37288.8137094017</c:v>
                </c:pt>
                <c:pt idx="7693">
                  <c:v>35363.206056925403</c:v>
                </c:pt>
                <c:pt idx="7694">
                  <c:v>36539.709799753997</c:v>
                </c:pt>
                <c:pt idx="7695">
                  <c:v>38002.993198574601</c:v>
                </c:pt>
                <c:pt idx="7696">
                  <c:v>37007.512201179197</c:v>
                </c:pt>
                <c:pt idx="7697">
                  <c:v>38071.126213118601</c:v>
                </c:pt>
                <c:pt idx="7698">
                  <c:v>35472.465440361797</c:v>
                </c:pt>
                <c:pt idx="7699">
                  <c:v>38161.5752737906</c:v>
                </c:pt>
                <c:pt idx="7700">
                  <c:v>36605.8343490548</c:v>
                </c:pt>
                <c:pt idx="7701">
                  <c:v>36968.835351080197</c:v>
                </c:pt>
                <c:pt idx="7702">
                  <c:v>40426.486156835599</c:v>
                </c:pt>
                <c:pt idx="7703">
                  <c:v>37258.316615084594</c:v>
                </c:pt>
                <c:pt idx="7704">
                  <c:v>36350.575556791599</c:v>
                </c:pt>
                <c:pt idx="7705">
                  <c:v>36099.095485474703</c:v>
                </c:pt>
                <c:pt idx="7706">
                  <c:v>38606.272771220902</c:v>
                </c:pt>
                <c:pt idx="7707">
                  <c:v>38226.5840864481</c:v>
                </c:pt>
                <c:pt idx="7708">
                  <c:v>39518.880432404403</c:v>
                </c:pt>
                <c:pt idx="7709">
                  <c:v>36274.558158590298</c:v>
                </c:pt>
                <c:pt idx="7710">
                  <c:v>36233.211746114903</c:v>
                </c:pt>
                <c:pt idx="7711">
                  <c:v>36730.190484842402</c:v>
                </c:pt>
                <c:pt idx="7712">
                  <c:v>37382.048982377004</c:v>
                </c:pt>
                <c:pt idx="7713">
                  <c:v>34874.029388361596</c:v>
                </c:pt>
                <c:pt idx="7714">
                  <c:v>38705.3597847727</c:v>
                </c:pt>
                <c:pt idx="7715">
                  <c:v>36057.675156963305</c:v>
                </c:pt>
                <c:pt idx="7716">
                  <c:v>39088.718366565103</c:v>
                </c:pt>
                <c:pt idx="7717">
                  <c:v>35750.949540972601</c:v>
                </c:pt>
                <c:pt idx="7718">
                  <c:v>35815.549815594495</c:v>
                </c:pt>
                <c:pt idx="7719">
                  <c:v>34962.323302666802</c:v>
                </c:pt>
                <c:pt idx="7720">
                  <c:v>36195.841066254899</c:v>
                </c:pt>
                <c:pt idx="7721">
                  <c:v>35796.221336203802</c:v>
                </c:pt>
                <c:pt idx="7722">
                  <c:v>36411.803944629894</c:v>
                </c:pt>
                <c:pt idx="7723">
                  <c:v>39560.084368940603</c:v>
                </c:pt>
                <c:pt idx="7724">
                  <c:v>40290.837626525201</c:v>
                </c:pt>
                <c:pt idx="7725">
                  <c:v>38492.145595691502</c:v>
                </c:pt>
                <c:pt idx="7726">
                  <c:v>38884.231952008995</c:v>
                </c:pt>
                <c:pt idx="7727">
                  <c:v>37791.813698113103</c:v>
                </c:pt>
                <c:pt idx="7728">
                  <c:v>37238.402676072903</c:v>
                </c:pt>
                <c:pt idx="7729">
                  <c:v>36717.589005755399</c:v>
                </c:pt>
                <c:pt idx="7730">
                  <c:v>41018.793634430695</c:v>
                </c:pt>
                <c:pt idx="7731">
                  <c:v>39163.892809347293</c:v>
                </c:pt>
                <c:pt idx="7732">
                  <c:v>36442.7554775807</c:v>
                </c:pt>
                <c:pt idx="7733">
                  <c:v>34834.419927626994</c:v>
                </c:pt>
                <c:pt idx="7734">
                  <c:v>35985.147457275598</c:v>
                </c:pt>
                <c:pt idx="7735">
                  <c:v>36908.386005375301</c:v>
                </c:pt>
                <c:pt idx="7736">
                  <c:v>37913.375062608902</c:v>
                </c:pt>
                <c:pt idx="7737">
                  <c:v>34999.360927855596</c:v>
                </c:pt>
                <c:pt idx="7738">
                  <c:v>38584.818214958694</c:v>
                </c:pt>
                <c:pt idx="7739">
                  <c:v>37749.501288143598</c:v>
                </c:pt>
                <c:pt idx="7740">
                  <c:v>40356.833055295196</c:v>
                </c:pt>
                <c:pt idx="7741">
                  <c:v>35494.953777335904</c:v>
                </c:pt>
                <c:pt idx="7742">
                  <c:v>36996.991121641302</c:v>
                </c:pt>
                <c:pt idx="7743">
                  <c:v>34969.015933349096</c:v>
                </c:pt>
                <c:pt idx="7744">
                  <c:v>34889.9204118614</c:v>
                </c:pt>
                <c:pt idx="7745">
                  <c:v>37648.078146790896</c:v>
                </c:pt>
                <c:pt idx="7746">
                  <c:v>35741.422240605796</c:v>
                </c:pt>
                <c:pt idx="7747">
                  <c:v>36182.231122236197</c:v>
                </c:pt>
                <c:pt idx="7748">
                  <c:v>37940.268722920999</c:v>
                </c:pt>
                <c:pt idx="7749">
                  <c:v>38946.009040763798</c:v>
                </c:pt>
                <c:pt idx="7750">
                  <c:v>37496.572144000005</c:v>
                </c:pt>
                <c:pt idx="7751">
                  <c:v>35086.974435376003</c:v>
                </c:pt>
                <c:pt idx="7752">
                  <c:v>39021.6076384318</c:v>
                </c:pt>
                <c:pt idx="7753">
                  <c:v>36026.262620007503</c:v>
                </c:pt>
                <c:pt idx="7754">
                  <c:v>37868.154266898004</c:v>
                </c:pt>
                <c:pt idx="7755">
                  <c:v>36319.830267822792</c:v>
                </c:pt>
                <c:pt idx="7756">
                  <c:v>38187.271687481501</c:v>
                </c:pt>
                <c:pt idx="7757">
                  <c:v>34900.524420386704</c:v>
                </c:pt>
                <c:pt idx="7758">
                  <c:v>35249.427518148106</c:v>
                </c:pt>
                <c:pt idx="7759">
                  <c:v>38182.203586509393</c:v>
                </c:pt>
                <c:pt idx="7760">
                  <c:v>35301.461169834598</c:v>
                </c:pt>
                <c:pt idx="7761">
                  <c:v>38108.664657597299</c:v>
                </c:pt>
                <c:pt idx="7762">
                  <c:v>38058.901199550601</c:v>
                </c:pt>
                <c:pt idx="7763">
                  <c:v>36746.7779584979</c:v>
                </c:pt>
                <c:pt idx="7764">
                  <c:v>38916.538558171698</c:v>
                </c:pt>
                <c:pt idx="7765">
                  <c:v>39534.609011895598</c:v>
                </c:pt>
                <c:pt idx="7766">
                  <c:v>37477.440757918099</c:v>
                </c:pt>
                <c:pt idx="7767">
                  <c:v>38862.409919618702</c:v>
                </c:pt>
                <c:pt idx="7768">
                  <c:v>37991.531284625104</c:v>
                </c:pt>
                <c:pt idx="7769">
                  <c:v>37142.814893253701</c:v>
                </c:pt>
                <c:pt idx="7770">
                  <c:v>36739.383377111692</c:v>
                </c:pt>
                <c:pt idx="7771">
                  <c:v>35810.299553730598</c:v>
                </c:pt>
                <c:pt idx="7772">
                  <c:v>36632.0631590618</c:v>
                </c:pt>
                <c:pt idx="7773">
                  <c:v>39201.5588802977</c:v>
                </c:pt>
                <c:pt idx="7774">
                  <c:v>36550.738224920504</c:v>
                </c:pt>
                <c:pt idx="7775">
                  <c:v>34963.556312643501</c:v>
                </c:pt>
                <c:pt idx="7776">
                  <c:v>37645.707433565403</c:v>
                </c:pt>
                <c:pt idx="7777">
                  <c:v>36314.836689863201</c:v>
                </c:pt>
                <c:pt idx="7778">
                  <c:v>38209.935457801897</c:v>
                </c:pt>
                <c:pt idx="7779">
                  <c:v>37436.058292591406</c:v>
                </c:pt>
                <c:pt idx="7780">
                  <c:v>37984.659254615399</c:v>
                </c:pt>
                <c:pt idx="7781">
                  <c:v>38845.4687108301</c:v>
                </c:pt>
                <c:pt idx="7782">
                  <c:v>35635.168241575404</c:v>
                </c:pt>
                <c:pt idx="7783">
                  <c:v>39509.082711177201</c:v>
                </c:pt>
                <c:pt idx="7784">
                  <c:v>34137.210221901805</c:v>
                </c:pt>
                <c:pt idx="7785">
                  <c:v>36899.411673305702</c:v>
                </c:pt>
                <c:pt idx="7786">
                  <c:v>37996.641220057398</c:v>
                </c:pt>
                <c:pt idx="7787">
                  <c:v>37632.492020104401</c:v>
                </c:pt>
                <c:pt idx="7788">
                  <c:v>37666.215072085695</c:v>
                </c:pt>
                <c:pt idx="7789">
                  <c:v>38210.023440777004</c:v>
                </c:pt>
                <c:pt idx="7790">
                  <c:v>38880.361300154604</c:v>
                </c:pt>
                <c:pt idx="7791">
                  <c:v>36809.843939778097</c:v>
                </c:pt>
                <c:pt idx="7792">
                  <c:v>37212.138042220096</c:v>
                </c:pt>
                <c:pt idx="7793">
                  <c:v>36983.1405891104</c:v>
                </c:pt>
                <c:pt idx="7794">
                  <c:v>37143.8465802336</c:v>
                </c:pt>
                <c:pt idx="7795">
                  <c:v>41204.532715659399</c:v>
                </c:pt>
                <c:pt idx="7796">
                  <c:v>36890.409284501598</c:v>
                </c:pt>
                <c:pt idx="7797">
                  <c:v>37836.859962960101</c:v>
                </c:pt>
                <c:pt idx="7798">
                  <c:v>35673.996821851404</c:v>
                </c:pt>
                <c:pt idx="7799">
                  <c:v>35534.362224943397</c:v>
                </c:pt>
                <c:pt idx="7800">
                  <c:v>36861.350634723996</c:v>
                </c:pt>
                <c:pt idx="7801">
                  <c:v>35565.808183424393</c:v>
                </c:pt>
                <c:pt idx="7802">
                  <c:v>36324.743364851602</c:v>
                </c:pt>
                <c:pt idx="7803">
                  <c:v>36528.154774239796</c:v>
                </c:pt>
                <c:pt idx="7804">
                  <c:v>39523.083526230301</c:v>
                </c:pt>
                <c:pt idx="7805">
                  <c:v>35441.154676740509</c:v>
                </c:pt>
                <c:pt idx="7806">
                  <c:v>37002.621705036698</c:v>
                </c:pt>
                <c:pt idx="7807">
                  <c:v>35720.035608668899</c:v>
                </c:pt>
                <c:pt idx="7808">
                  <c:v>35004.623241938702</c:v>
                </c:pt>
                <c:pt idx="7809">
                  <c:v>39621.206849418901</c:v>
                </c:pt>
                <c:pt idx="7810">
                  <c:v>38161.813084222595</c:v>
                </c:pt>
                <c:pt idx="7811">
                  <c:v>38612.467640477204</c:v>
                </c:pt>
                <c:pt idx="7812">
                  <c:v>36144.839062300205</c:v>
                </c:pt>
                <c:pt idx="7813">
                  <c:v>35753.282493490704</c:v>
                </c:pt>
                <c:pt idx="7814">
                  <c:v>36055.566650585497</c:v>
                </c:pt>
                <c:pt idx="7815">
                  <c:v>36035.6786660855</c:v>
                </c:pt>
                <c:pt idx="7816">
                  <c:v>38507.803607677903</c:v>
                </c:pt>
                <c:pt idx="7817">
                  <c:v>40519.824504214899</c:v>
                </c:pt>
                <c:pt idx="7818">
                  <c:v>37552.023978592697</c:v>
                </c:pt>
                <c:pt idx="7819">
                  <c:v>35536.915694889394</c:v>
                </c:pt>
                <c:pt idx="7820">
                  <c:v>37465.787002418903</c:v>
                </c:pt>
                <c:pt idx="7821">
                  <c:v>37751.314041414</c:v>
                </c:pt>
                <c:pt idx="7822">
                  <c:v>36463.090272715897</c:v>
                </c:pt>
                <c:pt idx="7823">
                  <c:v>36420.825472095996</c:v>
                </c:pt>
                <c:pt idx="7824">
                  <c:v>37413.151856506098</c:v>
                </c:pt>
                <c:pt idx="7825">
                  <c:v>37954.655050140398</c:v>
                </c:pt>
                <c:pt idx="7826">
                  <c:v>34987.416889454005</c:v>
                </c:pt>
                <c:pt idx="7827">
                  <c:v>39615.983797201305</c:v>
                </c:pt>
                <c:pt idx="7828">
                  <c:v>36777.309566666299</c:v>
                </c:pt>
                <c:pt idx="7829">
                  <c:v>38326.091170184503</c:v>
                </c:pt>
                <c:pt idx="7830">
                  <c:v>36137.203644382302</c:v>
                </c:pt>
                <c:pt idx="7831">
                  <c:v>39426.9298773263</c:v>
                </c:pt>
                <c:pt idx="7832">
                  <c:v>34403.797602864899</c:v>
                </c:pt>
                <c:pt idx="7833">
                  <c:v>37677.385136624696</c:v>
                </c:pt>
                <c:pt idx="7834">
                  <c:v>38767.096561819897</c:v>
                </c:pt>
                <c:pt idx="7835">
                  <c:v>38023.790732354202</c:v>
                </c:pt>
                <c:pt idx="7836">
                  <c:v>37122.258114546203</c:v>
                </c:pt>
                <c:pt idx="7837">
                  <c:v>37206.040715351395</c:v>
                </c:pt>
                <c:pt idx="7838">
                  <c:v>39764.530501704692</c:v>
                </c:pt>
                <c:pt idx="7839">
                  <c:v>34195.635621427093</c:v>
                </c:pt>
                <c:pt idx="7840">
                  <c:v>37267.926510516903</c:v>
                </c:pt>
                <c:pt idx="7841">
                  <c:v>41502.412349837294</c:v>
                </c:pt>
                <c:pt idx="7842">
                  <c:v>36975.446918109003</c:v>
                </c:pt>
                <c:pt idx="7843">
                  <c:v>42427.201700676298</c:v>
                </c:pt>
                <c:pt idx="7844">
                  <c:v>36609.066885328299</c:v>
                </c:pt>
                <c:pt idx="7845">
                  <c:v>37872.938008870799</c:v>
                </c:pt>
                <c:pt idx="7846">
                  <c:v>35961.426626529501</c:v>
                </c:pt>
                <c:pt idx="7847">
                  <c:v>36644.003647287405</c:v>
                </c:pt>
                <c:pt idx="7848">
                  <c:v>36981.978970205004</c:v>
                </c:pt>
                <c:pt idx="7849">
                  <c:v>37344.904228741405</c:v>
                </c:pt>
                <c:pt idx="7850">
                  <c:v>37102.877662508297</c:v>
                </c:pt>
                <c:pt idx="7851">
                  <c:v>37716.814805143404</c:v>
                </c:pt>
                <c:pt idx="7852">
                  <c:v>37151.725628108099</c:v>
                </c:pt>
                <c:pt idx="7853">
                  <c:v>36332.542969414404</c:v>
                </c:pt>
                <c:pt idx="7854">
                  <c:v>38856.076878577704</c:v>
                </c:pt>
                <c:pt idx="7855">
                  <c:v>38539.016472296498</c:v>
                </c:pt>
                <c:pt idx="7856">
                  <c:v>35811.474945814</c:v>
                </c:pt>
                <c:pt idx="7857">
                  <c:v>38660.734481057807</c:v>
                </c:pt>
                <c:pt idx="7858">
                  <c:v>43229.263341282196</c:v>
                </c:pt>
                <c:pt idx="7859">
                  <c:v>35340.899513493001</c:v>
                </c:pt>
                <c:pt idx="7860">
                  <c:v>34660.014060748203</c:v>
                </c:pt>
                <c:pt idx="7861">
                  <c:v>36966.118255943904</c:v>
                </c:pt>
                <c:pt idx="7862">
                  <c:v>38788.9054929923</c:v>
                </c:pt>
                <c:pt idx="7863">
                  <c:v>34997.4461430378</c:v>
                </c:pt>
                <c:pt idx="7864">
                  <c:v>38637.696478422396</c:v>
                </c:pt>
                <c:pt idx="7865">
                  <c:v>36932.680122861901</c:v>
                </c:pt>
                <c:pt idx="7866">
                  <c:v>36728.555004074602</c:v>
                </c:pt>
                <c:pt idx="7867">
                  <c:v>36579.404185656604</c:v>
                </c:pt>
                <c:pt idx="7868">
                  <c:v>37345.567146089896</c:v>
                </c:pt>
                <c:pt idx="7869">
                  <c:v>37310.000585173504</c:v>
                </c:pt>
                <c:pt idx="7870">
                  <c:v>39491.478744723005</c:v>
                </c:pt>
                <c:pt idx="7871">
                  <c:v>34439.919075526501</c:v>
                </c:pt>
                <c:pt idx="7872">
                  <c:v>35766.808960366499</c:v>
                </c:pt>
                <c:pt idx="7873">
                  <c:v>38722.379059799001</c:v>
                </c:pt>
                <c:pt idx="7874">
                  <c:v>37433.105867623395</c:v>
                </c:pt>
                <c:pt idx="7875">
                  <c:v>36764.327504182002</c:v>
                </c:pt>
                <c:pt idx="7876">
                  <c:v>36504.486615646092</c:v>
                </c:pt>
                <c:pt idx="7877">
                  <c:v>36531.863905122598</c:v>
                </c:pt>
                <c:pt idx="7878">
                  <c:v>36133.149389548606</c:v>
                </c:pt>
                <c:pt idx="7879">
                  <c:v>34857.499000215001</c:v>
                </c:pt>
                <c:pt idx="7880">
                  <c:v>34761.4704031519</c:v>
                </c:pt>
                <c:pt idx="7881">
                  <c:v>38481.583099120093</c:v>
                </c:pt>
                <c:pt idx="7882">
                  <c:v>36932.346573574003</c:v>
                </c:pt>
                <c:pt idx="7883">
                  <c:v>37063.901727167206</c:v>
                </c:pt>
                <c:pt idx="7884">
                  <c:v>39875.733960719197</c:v>
                </c:pt>
                <c:pt idx="7885">
                  <c:v>36178.322460405798</c:v>
                </c:pt>
                <c:pt idx="7886">
                  <c:v>36822.498245825402</c:v>
                </c:pt>
                <c:pt idx="7887">
                  <c:v>36908.736791048701</c:v>
                </c:pt>
                <c:pt idx="7888">
                  <c:v>39362.5337713509</c:v>
                </c:pt>
                <c:pt idx="7889">
                  <c:v>35649.092316605704</c:v>
                </c:pt>
                <c:pt idx="7890">
                  <c:v>40493.839772134801</c:v>
                </c:pt>
                <c:pt idx="7891">
                  <c:v>40226.087475555803</c:v>
                </c:pt>
                <c:pt idx="7892">
                  <c:v>35209.115459647401</c:v>
                </c:pt>
                <c:pt idx="7893">
                  <c:v>36826.931967728204</c:v>
                </c:pt>
                <c:pt idx="7894">
                  <c:v>42470.096466123992</c:v>
                </c:pt>
                <c:pt idx="7895">
                  <c:v>34296.506944758206</c:v>
                </c:pt>
                <c:pt idx="7896">
                  <c:v>36979.2863696942</c:v>
                </c:pt>
                <c:pt idx="7897">
                  <c:v>38498.492277401099</c:v>
                </c:pt>
                <c:pt idx="7898">
                  <c:v>40771.1339470987</c:v>
                </c:pt>
                <c:pt idx="7899">
                  <c:v>38999.8812125439</c:v>
                </c:pt>
                <c:pt idx="7900">
                  <c:v>39269.626495888995</c:v>
                </c:pt>
                <c:pt idx="7901">
                  <c:v>41269.604841238499</c:v>
                </c:pt>
                <c:pt idx="7902">
                  <c:v>36592.494423649696</c:v>
                </c:pt>
                <c:pt idx="7903">
                  <c:v>37207.046701152503</c:v>
                </c:pt>
                <c:pt idx="7904">
                  <c:v>37180.242720667098</c:v>
                </c:pt>
                <c:pt idx="7905">
                  <c:v>35507.788552145197</c:v>
                </c:pt>
                <c:pt idx="7906">
                  <c:v>34084.036162199598</c:v>
                </c:pt>
                <c:pt idx="7907">
                  <c:v>36020.972571647406</c:v>
                </c:pt>
                <c:pt idx="7908">
                  <c:v>39273.975269123301</c:v>
                </c:pt>
                <c:pt idx="7909">
                  <c:v>36692.541055591202</c:v>
                </c:pt>
                <c:pt idx="7910">
                  <c:v>35834.483065134402</c:v>
                </c:pt>
                <c:pt idx="7911">
                  <c:v>36663.889969595504</c:v>
                </c:pt>
                <c:pt idx="7912">
                  <c:v>37229.526803335</c:v>
                </c:pt>
                <c:pt idx="7913">
                  <c:v>35970.944123111702</c:v>
                </c:pt>
                <c:pt idx="7914">
                  <c:v>35979.291884159495</c:v>
                </c:pt>
                <c:pt idx="7915">
                  <c:v>37592.4498710591</c:v>
                </c:pt>
                <c:pt idx="7916">
                  <c:v>39223.232085852098</c:v>
                </c:pt>
                <c:pt idx="7917">
                  <c:v>38345.534175496599</c:v>
                </c:pt>
                <c:pt idx="7918">
                  <c:v>39089.914784992303</c:v>
                </c:pt>
                <c:pt idx="7919">
                  <c:v>36187.990851722803</c:v>
                </c:pt>
                <c:pt idx="7920">
                  <c:v>38823.630116536602</c:v>
                </c:pt>
                <c:pt idx="7921">
                  <c:v>38316.293067357095</c:v>
                </c:pt>
                <c:pt idx="7922">
                  <c:v>37221.955576000903</c:v>
                </c:pt>
                <c:pt idx="7923">
                  <c:v>35495.867320661899</c:v>
                </c:pt>
                <c:pt idx="7924">
                  <c:v>35827.870778577606</c:v>
                </c:pt>
                <c:pt idx="7925">
                  <c:v>36864.690133528304</c:v>
                </c:pt>
                <c:pt idx="7926">
                  <c:v>35193.410612241598</c:v>
                </c:pt>
                <c:pt idx="7927">
                  <c:v>36297.013867147602</c:v>
                </c:pt>
                <c:pt idx="7928">
                  <c:v>35779.694468202404</c:v>
                </c:pt>
                <c:pt idx="7929">
                  <c:v>37283.700620044503</c:v>
                </c:pt>
                <c:pt idx="7930">
                  <c:v>40616.0875556346</c:v>
                </c:pt>
                <c:pt idx="7931">
                  <c:v>37930.531100339904</c:v>
                </c:pt>
                <c:pt idx="7932">
                  <c:v>36046.816367617197</c:v>
                </c:pt>
                <c:pt idx="7933">
                  <c:v>36678.687355715505</c:v>
                </c:pt>
                <c:pt idx="7934">
                  <c:v>35054.782304303808</c:v>
                </c:pt>
                <c:pt idx="7935">
                  <c:v>39934.709059455497</c:v>
                </c:pt>
                <c:pt idx="7936">
                  <c:v>40452.848407416604</c:v>
                </c:pt>
                <c:pt idx="7937">
                  <c:v>37726.813156922202</c:v>
                </c:pt>
                <c:pt idx="7938">
                  <c:v>36357.0631085723</c:v>
                </c:pt>
                <c:pt idx="7939">
                  <c:v>40640.192346790602</c:v>
                </c:pt>
                <c:pt idx="7940">
                  <c:v>39225.253720794295</c:v>
                </c:pt>
                <c:pt idx="7941">
                  <c:v>36367.103127241302</c:v>
                </c:pt>
                <c:pt idx="7942">
                  <c:v>35780.790955422002</c:v>
                </c:pt>
                <c:pt idx="7943">
                  <c:v>37116.1968342072</c:v>
                </c:pt>
                <c:pt idx="7944">
                  <c:v>37314.862725903899</c:v>
                </c:pt>
                <c:pt idx="7945">
                  <c:v>38517.4804844217</c:v>
                </c:pt>
                <c:pt idx="7946">
                  <c:v>38157.870377571307</c:v>
                </c:pt>
                <c:pt idx="7947">
                  <c:v>36946.669291732804</c:v>
                </c:pt>
                <c:pt idx="7948">
                  <c:v>34577.9455369231</c:v>
                </c:pt>
                <c:pt idx="7949">
                  <c:v>36371.309420054902</c:v>
                </c:pt>
                <c:pt idx="7950">
                  <c:v>36541.162748383897</c:v>
                </c:pt>
                <c:pt idx="7951">
                  <c:v>35022.575485916495</c:v>
                </c:pt>
                <c:pt idx="7952">
                  <c:v>35938.271912233802</c:v>
                </c:pt>
                <c:pt idx="7953">
                  <c:v>35783.911278908497</c:v>
                </c:pt>
                <c:pt idx="7954">
                  <c:v>38895.044265973098</c:v>
                </c:pt>
                <c:pt idx="7955">
                  <c:v>36693.958407254897</c:v>
                </c:pt>
                <c:pt idx="7956">
                  <c:v>37011.930793858803</c:v>
                </c:pt>
                <c:pt idx="7957">
                  <c:v>38204.819683276699</c:v>
                </c:pt>
                <c:pt idx="7958">
                  <c:v>39947.879461951903</c:v>
                </c:pt>
                <c:pt idx="7959">
                  <c:v>37182.596383889293</c:v>
                </c:pt>
                <c:pt idx="7960">
                  <c:v>39710.6804321339</c:v>
                </c:pt>
                <c:pt idx="7961">
                  <c:v>37088.146183860197</c:v>
                </c:pt>
                <c:pt idx="7962">
                  <c:v>35939.7895028243</c:v>
                </c:pt>
                <c:pt idx="7963">
                  <c:v>34831.0958314339</c:v>
                </c:pt>
                <c:pt idx="7964">
                  <c:v>36349.339366109096</c:v>
                </c:pt>
                <c:pt idx="7965">
                  <c:v>44058.379777966606</c:v>
                </c:pt>
                <c:pt idx="7966">
                  <c:v>36533.732440810505</c:v>
                </c:pt>
                <c:pt idx="7967">
                  <c:v>35354.598574905103</c:v>
                </c:pt>
                <c:pt idx="7968">
                  <c:v>38629.369297856407</c:v>
                </c:pt>
                <c:pt idx="7969">
                  <c:v>37546.996462161296</c:v>
                </c:pt>
                <c:pt idx="7970">
                  <c:v>35526.438074897407</c:v>
                </c:pt>
                <c:pt idx="7971">
                  <c:v>34682.427523876497</c:v>
                </c:pt>
                <c:pt idx="7972">
                  <c:v>40243.436341342102</c:v>
                </c:pt>
                <c:pt idx="7973">
                  <c:v>36594.771818153102</c:v>
                </c:pt>
                <c:pt idx="7974">
                  <c:v>34338.733963757397</c:v>
                </c:pt>
                <c:pt idx="7975">
                  <c:v>36542.237149398105</c:v>
                </c:pt>
                <c:pt idx="7976">
                  <c:v>36156.041217878403</c:v>
                </c:pt>
                <c:pt idx="7977">
                  <c:v>36371.600517330604</c:v>
                </c:pt>
                <c:pt idx="7978">
                  <c:v>36028.436149120302</c:v>
                </c:pt>
                <c:pt idx="7979">
                  <c:v>38022.306468329298</c:v>
                </c:pt>
                <c:pt idx="7980">
                  <c:v>41032.367593249903</c:v>
                </c:pt>
                <c:pt idx="7981">
                  <c:v>39578.9962180289</c:v>
                </c:pt>
                <c:pt idx="7982">
                  <c:v>36742.801737030597</c:v>
                </c:pt>
                <c:pt idx="7983">
                  <c:v>35133.4692617689</c:v>
                </c:pt>
                <c:pt idx="7984">
                  <c:v>35341.908096969702</c:v>
                </c:pt>
                <c:pt idx="7985">
                  <c:v>41238.632324453705</c:v>
                </c:pt>
                <c:pt idx="7986">
                  <c:v>37354.906778710603</c:v>
                </c:pt>
                <c:pt idx="7987">
                  <c:v>38367.116144279003</c:v>
                </c:pt>
                <c:pt idx="7988">
                  <c:v>37249.076801671297</c:v>
                </c:pt>
                <c:pt idx="7989">
                  <c:v>35067.6193357304</c:v>
                </c:pt>
                <c:pt idx="7990">
                  <c:v>37750.957166374894</c:v>
                </c:pt>
                <c:pt idx="7991">
                  <c:v>38218.415777297298</c:v>
                </c:pt>
                <c:pt idx="7992">
                  <c:v>36196.046876172004</c:v>
                </c:pt>
                <c:pt idx="7993">
                  <c:v>39267.541370891297</c:v>
                </c:pt>
                <c:pt idx="7994">
                  <c:v>36420.215392131802</c:v>
                </c:pt>
                <c:pt idx="7995">
                  <c:v>39072.182040058004</c:v>
                </c:pt>
                <c:pt idx="7996">
                  <c:v>36773.806360593197</c:v>
                </c:pt>
                <c:pt idx="7997">
                  <c:v>36593.790127271597</c:v>
                </c:pt>
                <c:pt idx="7998">
                  <c:v>37652.6855382266</c:v>
                </c:pt>
                <c:pt idx="7999">
                  <c:v>39665.194259603304</c:v>
                </c:pt>
                <c:pt idx="8000">
                  <c:v>36032.316471922102</c:v>
                </c:pt>
                <c:pt idx="8001">
                  <c:v>34586.741176080104</c:v>
                </c:pt>
                <c:pt idx="8002">
                  <c:v>37330.983155041402</c:v>
                </c:pt>
                <c:pt idx="8003">
                  <c:v>35844.671638538595</c:v>
                </c:pt>
                <c:pt idx="8004">
                  <c:v>37121.503728006195</c:v>
                </c:pt>
                <c:pt idx="8005">
                  <c:v>39053.367711149695</c:v>
                </c:pt>
                <c:pt idx="8006">
                  <c:v>39255.944487983805</c:v>
                </c:pt>
                <c:pt idx="8007">
                  <c:v>36010.745333998195</c:v>
                </c:pt>
                <c:pt idx="8008">
                  <c:v>35137.597180854602</c:v>
                </c:pt>
                <c:pt idx="8009">
                  <c:v>37377.328608205804</c:v>
                </c:pt>
                <c:pt idx="8010">
                  <c:v>35181.167837774599</c:v>
                </c:pt>
                <c:pt idx="8011">
                  <c:v>36864.414783021901</c:v>
                </c:pt>
                <c:pt idx="8012">
                  <c:v>37117.602701311902</c:v>
                </c:pt>
                <c:pt idx="8013">
                  <c:v>38800.656476615695</c:v>
                </c:pt>
                <c:pt idx="8014">
                  <c:v>36703.766849531399</c:v>
                </c:pt>
                <c:pt idx="8015">
                  <c:v>36464.132481848195</c:v>
                </c:pt>
                <c:pt idx="8016">
                  <c:v>39525.127486692298</c:v>
                </c:pt>
                <c:pt idx="8017">
                  <c:v>36928.206548051297</c:v>
                </c:pt>
                <c:pt idx="8018">
                  <c:v>36062.874593729299</c:v>
                </c:pt>
                <c:pt idx="8019">
                  <c:v>35637.4828269141</c:v>
                </c:pt>
                <c:pt idx="8020">
                  <c:v>37182.334848184706</c:v>
                </c:pt>
                <c:pt idx="8021">
                  <c:v>35956.147421792804</c:v>
                </c:pt>
                <c:pt idx="8022">
                  <c:v>38317.156815616196</c:v>
                </c:pt>
                <c:pt idx="8023">
                  <c:v>38080.315447535402</c:v>
                </c:pt>
                <c:pt idx="8024">
                  <c:v>37213.205291544306</c:v>
                </c:pt>
                <c:pt idx="8025">
                  <c:v>36645.875521554502</c:v>
                </c:pt>
                <c:pt idx="8026">
                  <c:v>37603.273894339203</c:v>
                </c:pt>
                <c:pt idx="8027">
                  <c:v>39561.360519130394</c:v>
                </c:pt>
                <c:pt idx="8028">
                  <c:v>37708.700829698799</c:v>
                </c:pt>
                <c:pt idx="8029">
                  <c:v>37235.392649775298</c:v>
                </c:pt>
                <c:pt idx="8030">
                  <c:v>37439.441743181698</c:v>
                </c:pt>
                <c:pt idx="8031">
                  <c:v>37074.372049049496</c:v>
                </c:pt>
                <c:pt idx="8032">
                  <c:v>36169.037816874203</c:v>
                </c:pt>
                <c:pt idx="8033">
                  <c:v>39995.943187655095</c:v>
                </c:pt>
                <c:pt idx="8034">
                  <c:v>37078.355804923194</c:v>
                </c:pt>
                <c:pt idx="8035">
                  <c:v>38316.128682503608</c:v>
                </c:pt>
                <c:pt idx="8036">
                  <c:v>35591.137490805093</c:v>
                </c:pt>
                <c:pt idx="8037">
                  <c:v>35769.611175940598</c:v>
                </c:pt>
                <c:pt idx="8038">
                  <c:v>37098.352991986205</c:v>
                </c:pt>
                <c:pt idx="8039">
                  <c:v>42945.047558679296</c:v>
                </c:pt>
                <c:pt idx="8040">
                  <c:v>36116.832401861604</c:v>
                </c:pt>
                <c:pt idx="8041">
                  <c:v>35578.318239930697</c:v>
                </c:pt>
                <c:pt idx="8042">
                  <c:v>36828.230722203705</c:v>
                </c:pt>
                <c:pt idx="8043">
                  <c:v>36300.090978462998</c:v>
                </c:pt>
                <c:pt idx="8044">
                  <c:v>36504.213427514202</c:v>
                </c:pt>
                <c:pt idx="8045">
                  <c:v>38724.077946120204</c:v>
                </c:pt>
                <c:pt idx="8046">
                  <c:v>39063.840011944696</c:v>
                </c:pt>
                <c:pt idx="8047">
                  <c:v>36389.416964807402</c:v>
                </c:pt>
                <c:pt idx="8048">
                  <c:v>36611.196156622398</c:v>
                </c:pt>
                <c:pt idx="8049">
                  <c:v>36338.671612657003</c:v>
                </c:pt>
                <c:pt idx="8050">
                  <c:v>37238.4292732127</c:v>
                </c:pt>
                <c:pt idx="8051">
                  <c:v>37106.013199018598</c:v>
                </c:pt>
                <c:pt idx="8052">
                  <c:v>36545.782614680997</c:v>
                </c:pt>
                <c:pt idx="8053">
                  <c:v>37820.782062571197</c:v>
                </c:pt>
                <c:pt idx="8054">
                  <c:v>36147.050313222004</c:v>
                </c:pt>
                <c:pt idx="8055">
                  <c:v>37161.437663967401</c:v>
                </c:pt>
                <c:pt idx="8056">
                  <c:v>35861.823838669196</c:v>
                </c:pt>
                <c:pt idx="8057">
                  <c:v>34309.182773823195</c:v>
                </c:pt>
                <c:pt idx="8058">
                  <c:v>38384.645851538698</c:v>
                </c:pt>
                <c:pt idx="8059">
                  <c:v>37489.900329762502</c:v>
                </c:pt>
                <c:pt idx="8060">
                  <c:v>35263.233924901499</c:v>
                </c:pt>
                <c:pt idx="8061">
                  <c:v>35889.851435570599</c:v>
                </c:pt>
                <c:pt idx="8062">
                  <c:v>38056.067353507402</c:v>
                </c:pt>
                <c:pt idx="8063">
                  <c:v>34967.583434849897</c:v>
                </c:pt>
                <c:pt idx="8064">
                  <c:v>37439.238122814502</c:v>
                </c:pt>
                <c:pt idx="8065">
                  <c:v>37246.056417136097</c:v>
                </c:pt>
                <c:pt idx="8066">
                  <c:v>36616.496458638096</c:v>
                </c:pt>
                <c:pt idx="8067">
                  <c:v>35864.449611586097</c:v>
                </c:pt>
                <c:pt idx="8068">
                  <c:v>36111.457162175895</c:v>
                </c:pt>
                <c:pt idx="8069">
                  <c:v>36464.515670361696</c:v>
                </c:pt>
                <c:pt idx="8070">
                  <c:v>36884.025520831696</c:v>
                </c:pt>
                <c:pt idx="8071">
                  <c:v>37771.724143889805</c:v>
                </c:pt>
                <c:pt idx="8072">
                  <c:v>37343.126910122199</c:v>
                </c:pt>
                <c:pt idx="8073">
                  <c:v>38129.847542335003</c:v>
                </c:pt>
                <c:pt idx="8074">
                  <c:v>36676.459665215298</c:v>
                </c:pt>
                <c:pt idx="8075">
                  <c:v>38919.463531063098</c:v>
                </c:pt>
                <c:pt idx="8076">
                  <c:v>36163.508865678406</c:v>
                </c:pt>
                <c:pt idx="8077">
                  <c:v>41347.4607771683</c:v>
                </c:pt>
                <c:pt idx="8078">
                  <c:v>39224.714777572604</c:v>
                </c:pt>
                <c:pt idx="8079">
                  <c:v>37782.825896785405</c:v>
                </c:pt>
                <c:pt idx="8080">
                  <c:v>36745.652112568401</c:v>
                </c:pt>
                <c:pt idx="8081">
                  <c:v>34256.343238163696</c:v>
                </c:pt>
                <c:pt idx="8082">
                  <c:v>37100.2964471698</c:v>
                </c:pt>
                <c:pt idx="8083">
                  <c:v>35391.957300645503</c:v>
                </c:pt>
                <c:pt idx="8084">
                  <c:v>34802.483834170598</c:v>
                </c:pt>
                <c:pt idx="8085">
                  <c:v>37932.390419803996</c:v>
                </c:pt>
                <c:pt idx="8086">
                  <c:v>42947.894645409295</c:v>
                </c:pt>
                <c:pt idx="8087">
                  <c:v>35724.315338160399</c:v>
                </c:pt>
                <c:pt idx="8088">
                  <c:v>35370.155605364504</c:v>
                </c:pt>
                <c:pt idx="8089">
                  <c:v>35802.897110537699</c:v>
                </c:pt>
                <c:pt idx="8090">
                  <c:v>38018.426357506898</c:v>
                </c:pt>
                <c:pt idx="8091">
                  <c:v>36865.115563384403</c:v>
                </c:pt>
                <c:pt idx="8092">
                  <c:v>34874.068841041699</c:v>
                </c:pt>
                <c:pt idx="8093">
                  <c:v>36153.403084729696</c:v>
                </c:pt>
                <c:pt idx="8094">
                  <c:v>37180.878883973593</c:v>
                </c:pt>
                <c:pt idx="8095">
                  <c:v>37570.141832829002</c:v>
                </c:pt>
                <c:pt idx="8096">
                  <c:v>35587.954824543995</c:v>
                </c:pt>
                <c:pt idx="8097">
                  <c:v>37602.684259959598</c:v>
                </c:pt>
                <c:pt idx="8098">
                  <c:v>35051.615179312197</c:v>
                </c:pt>
                <c:pt idx="8099">
                  <c:v>36740.597088736104</c:v>
                </c:pt>
                <c:pt idx="8100">
                  <c:v>35412.640085646708</c:v>
                </c:pt>
                <c:pt idx="8101">
                  <c:v>38628.638098918498</c:v>
                </c:pt>
                <c:pt idx="8102">
                  <c:v>36011.288503581105</c:v>
                </c:pt>
                <c:pt idx="8103">
                  <c:v>36233.3192865483</c:v>
                </c:pt>
                <c:pt idx="8104">
                  <c:v>36256.491623824302</c:v>
                </c:pt>
                <c:pt idx="8105">
                  <c:v>34729.748337768295</c:v>
                </c:pt>
                <c:pt idx="8106">
                  <c:v>35490.127111206399</c:v>
                </c:pt>
                <c:pt idx="8107">
                  <c:v>36099.914130540099</c:v>
                </c:pt>
                <c:pt idx="8108">
                  <c:v>37889.899396767301</c:v>
                </c:pt>
                <c:pt idx="8109">
                  <c:v>37768.880776970298</c:v>
                </c:pt>
                <c:pt idx="8110">
                  <c:v>37294.145316955997</c:v>
                </c:pt>
                <c:pt idx="8111">
                  <c:v>37043.725618688899</c:v>
                </c:pt>
                <c:pt idx="8112">
                  <c:v>36220.261530488599</c:v>
                </c:pt>
                <c:pt idx="8113">
                  <c:v>36943.923957349994</c:v>
                </c:pt>
                <c:pt idx="8114">
                  <c:v>36892.791319560703</c:v>
                </c:pt>
                <c:pt idx="8115">
                  <c:v>36893.687853910997</c:v>
                </c:pt>
                <c:pt idx="8116">
                  <c:v>36940.922064781305</c:v>
                </c:pt>
                <c:pt idx="8117">
                  <c:v>36481.229183415402</c:v>
                </c:pt>
                <c:pt idx="8118">
                  <c:v>42428.461909006495</c:v>
                </c:pt>
                <c:pt idx="8119">
                  <c:v>36509.492039471799</c:v>
                </c:pt>
                <c:pt idx="8120">
                  <c:v>37541.9885520854</c:v>
                </c:pt>
                <c:pt idx="8121">
                  <c:v>37722.924980600394</c:v>
                </c:pt>
                <c:pt idx="8122">
                  <c:v>36878.665501924501</c:v>
                </c:pt>
                <c:pt idx="8123">
                  <c:v>36655.553035716293</c:v>
                </c:pt>
                <c:pt idx="8124">
                  <c:v>34855.388810572898</c:v>
                </c:pt>
                <c:pt idx="8125">
                  <c:v>36025.123028003596</c:v>
                </c:pt>
                <c:pt idx="8126">
                  <c:v>40264.2999495572</c:v>
                </c:pt>
                <c:pt idx="8127">
                  <c:v>37612.388000528998</c:v>
                </c:pt>
                <c:pt idx="8128">
                  <c:v>36725.719091644307</c:v>
                </c:pt>
                <c:pt idx="8129">
                  <c:v>38585.061323176</c:v>
                </c:pt>
                <c:pt idx="8130">
                  <c:v>38733.734261960803</c:v>
                </c:pt>
                <c:pt idx="8131">
                  <c:v>37542.1519264159</c:v>
                </c:pt>
                <c:pt idx="8132">
                  <c:v>35346.999680663401</c:v>
                </c:pt>
                <c:pt idx="8133">
                  <c:v>34693.983799914204</c:v>
                </c:pt>
                <c:pt idx="8134">
                  <c:v>37722.845118803503</c:v>
                </c:pt>
                <c:pt idx="8135">
                  <c:v>36185.902045346505</c:v>
                </c:pt>
                <c:pt idx="8136">
                  <c:v>37606.919712303395</c:v>
                </c:pt>
                <c:pt idx="8137">
                  <c:v>39014.700646074198</c:v>
                </c:pt>
                <c:pt idx="8138">
                  <c:v>37256.882663291704</c:v>
                </c:pt>
                <c:pt idx="8139">
                  <c:v>37777.802804505103</c:v>
                </c:pt>
                <c:pt idx="8140">
                  <c:v>36309.339576940103</c:v>
                </c:pt>
                <c:pt idx="8141">
                  <c:v>34831.144566686504</c:v>
                </c:pt>
                <c:pt idx="8142">
                  <c:v>35631.8339728965</c:v>
                </c:pt>
                <c:pt idx="8143">
                  <c:v>38795.5916830278</c:v>
                </c:pt>
                <c:pt idx="8144">
                  <c:v>36796.3861805669</c:v>
                </c:pt>
                <c:pt idx="8145">
                  <c:v>37594.314782384303</c:v>
                </c:pt>
                <c:pt idx="8146">
                  <c:v>36883.114735954703</c:v>
                </c:pt>
                <c:pt idx="8147">
                  <c:v>36684.142222603201</c:v>
                </c:pt>
                <c:pt idx="8148">
                  <c:v>38643.746289267699</c:v>
                </c:pt>
                <c:pt idx="8149">
                  <c:v>36625.656855909896</c:v>
                </c:pt>
                <c:pt idx="8150">
                  <c:v>36220.789804494605</c:v>
                </c:pt>
                <c:pt idx="8151">
                  <c:v>38483.848282405903</c:v>
                </c:pt>
                <c:pt idx="8152">
                  <c:v>36443.413658880803</c:v>
                </c:pt>
                <c:pt idx="8153">
                  <c:v>37105.670030811205</c:v>
                </c:pt>
                <c:pt idx="8154">
                  <c:v>36719.387061922498</c:v>
                </c:pt>
                <c:pt idx="8155">
                  <c:v>37419.567548706298</c:v>
                </c:pt>
                <c:pt idx="8156">
                  <c:v>40185.283412747493</c:v>
                </c:pt>
                <c:pt idx="8157">
                  <c:v>35391.881359654202</c:v>
                </c:pt>
                <c:pt idx="8158">
                  <c:v>37703.254817115601</c:v>
                </c:pt>
                <c:pt idx="8159">
                  <c:v>34794.5249072968</c:v>
                </c:pt>
                <c:pt idx="8160">
                  <c:v>34661.339340902996</c:v>
                </c:pt>
                <c:pt idx="8161">
                  <c:v>37992.9338913721</c:v>
                </c:pt>
                <c:pt idx="8162">
                  <c:v>37133.628129997698</c:v>
                </c:pt>
                <c:pt idx="8163">
                  <c:v>38726.709623041097</c:v>
                </c:pt>
                <c:pt idx="8164">
                  <c:v>37177.326915503705</c:v>
                </c:pt>
                <c:pt idx="8165">
                  <c:v>34798.154060485198</c:v>
                </c:pt>
                <c:pt idx="8166">
                  <c:v>34994.369311121598</c:v>
                </c:pt>
                <c:pt idx="8167">
                  <c:v>39758.601452332601</c:v>
                </c:pt>
                <c:pt idx="8168">
                  <c:v>36747.836977591898</c:v>
                </c:pt>
                <c:pt idx="8169">
                  <c:v>39038.987444623497</c:v>
                </c:pt>
                <c:pt idx="8170">
                  <c:v>34434.902331234502</c:v>
                </c:pt>
                <c:pt idx="8171">
                  <c:v>35161.981548705298</c:v>
                </c:pt>
                <c:pt idx="8172">
                  <c:v>36897.856324686101</c:v>
                </c:pt>
                <c:pt idx="8173">
                  <c:v>39212.779291990104</c:v>
                </c:pt>
                <c:pt idx="8174">
                  <c:v>41043.207468523105</c:v>
                </c:pt>
                <c:pt idx="8175">
                  <c:v>36241.099102969303</c:v>
                </c:pt>
                <c:pt idx="8176">
                  <c:v>37462.466708809196</c:v>
                </c:pt>
                <c:pt idx="8177">
                  <c:v>36370.894605066598</c:v>
                </c:pt>
                <c:pt idx="8178">
                  <c:v>36965.746077754302</c:v>
                </c:pt>
                <c:pt idx="8179">
                  <c:v>37773.053679433695</c:v>
                </c:pt>
                <c:pt idx="8180">
                  <c:v>35259.387757009797</c:v>
                </c:pt>
                <c:pt idx="8181">
                  <c:v>39500.822297360195</c:v>
                </c:pt>
                <c:pt idx="8182">
                  <c:v>35036.377607127099</c:v>
                </c:pt>
                <c:pt idx="8183">
                  <c:v>40017.863922988305</c:v>
                </c:pt>
                <c:pt idx="8184">
                  <c:v>37910.223740286398</c:v>
                </c:pt>
                <c:pt idx="8185">
                  <c:v>35631.549405940605</c:v>
                </c:pt>
                <c:pt idx="8186">
                  <c:v>37254.703889979297</c:v>
                </c:pt>
                <c:pt idx="8187">
                  <c:v>38929.6714869356</c:v>
                </c:pt>
                <c:pt idx="8188">
                  <c:v>37130.289924394296</c:v>
                </c:pt>
                <c:pt idx="8189">
                  <c:v>35328.957681272499</c:v>
                </c:pt>
                <c:pt idx="8190">
                  <c:v>38408.681835163196</c:v>
                </c:pt>
                <c:pt idx="8191">
                  <c:v>38441.477538200998</c:v>
                </c:pt>
                <c:pt idx="8192">
                  <c:v>37743.3048971198</c:v>
                </c:pt>
                <c:pt idx="8193">
                  <c:v>37990.688181763602</c:v>
                </c:pt>
                <c:pt idx="8194">
                  <c:v>38085.172907914697</c:v>
                </c:pt>
                <c:pt idx="8195">
                  <c:v>36370.920664431098</c:v>
                </c:pt>
                <c:pt idx="8196">
                  <c:v>35256.505834423602</c:v>
                </c:pt>
                <c:pt idx="8197">
                  <c:v>39330.933787865695</c:v>
                </c:pt>
                <c:pt idx="8198">
                  <c:v>35894.110613985598</c:v>
                </c:pt>
                <c:pt idx="8199">
                  <c:v>37251.2725759104</c:v>
                </c:pt>
                <c:pt idx="8200">
                  <c:v>35665.861137995395</c:v>
                </c:pt>
                <c:pt idx="8201">
                  <c:v>39735.596841364997</c:v>
                </c:pt>
                <c:pt idx="8202">
                  <c:v>38473.5346943767</c:v>
                </c:pt>
                <c:pt idx="8203">
                  <c:v>35982.899315144299</c:v>
                </c:pt>
                <c:pt idx="8204">
                  <c:v>38538.854674285103</c:v>
                </c:pt>
                <c:pt idx="8205">
                  <c:v>34752.907296984697</c:v>
                </c:pt>
                <c:pt idx="8206">
                  <c:v>38026.677628470105</c:v>
                </c:pt>
                <c:pt idx="8207">
                  <c:v>38966.105474178403</c:v>
                </c:pt>
                <c:pt idx="8208">
                  <c:v>36500.775262590803</c:v>
                </c:pt>
                <c:pt idx="8209">
                  <c:v>38976.635102890607</c:v>
                </c:pt>
                <c:pt idx="8210">
                  <c:v>39077.844800879306</c:v>
                </c:pt>
                <c:pt idx="8211">
                  <c:v>39376.444748447902</c:v>
                </c:pt>
                <c:pt idx="8212">
                  <c:v>34868.264747790497</c:v>
                </c:pt>
                <c:pt idx="8213">
                  <c:v>38925.470484116799</c:v>
                </c:pt>
                <c:pt idx="8214">
                  <c:v>37231.862595099003</c:v>
                </c:pt>
                <c:pt idx="8215">
                  <c:v>35148.031474875606</c:v>
                </c:pt>
                <c:pt idx="8216">
                  <c:v>39375.439317877805</c:v>
                </c:pt>
                <c:pt idx="8217">
                  <c:v>36495.031495321098</c:v>
                </c:pt>
                <c:pt idx="8218">
                  <c:v>37657.913005247698</c:v>
                </c:pt>
                <c:pt idx="8219">
                  <c:v>38962.944262041507</c:v>
                </c:pt>
                <c:pt idx="8220">
                  <c:v>35834.065234576599</c:v>
                </c:pt>
                <c:pt idx="8221">
                  <c:v>39613.135319516099</c:v>
                </c:pt>
                <c:pt idx="8222">
                  <c:v>35418.029326044401</c:v>
                </c:pt>
                <c:pt idx="8223">
                  <c:v>37880.651387064099</c:v>
                </c:pt>
                <c:pt idx="8224">
                  <c:v>42141.886292372306</c:v>
                </c:pt>
                <c:pt idx="8225">
                  <c:v>35200.502640841994</c:v>
                </c:pt>
                <c:pt idx="8226">
                  <c:v>36545.319180817503</c:v>
                </c:pt>
                <c:pt idx="8227">
                  <c:v>34419.8597041045</c:v>
                </c:pt>
                <c:pt idx="8228">
                  <c:v>38465.011950471002</c:v>
                </c:pt>
                <c:pt idx="8229">
                  <c:v>35540.2704941954</c:v>
                </c:pt>
                <c:pt idx="8230">
                  <c:v>37715.618784805301</c:v>
                </c:pt>
                <c:pt idx="8231">
                  <c:v>36918.6103456329</c:v>
                </c:pt>
                <c:pt idx="8232">
                  <c:v>37502.423046810698</c:v>
                </c:pt>
                <c:pt idx="8233">
                  <c:v>38829.989654414399</c:v>
                </c:pt>
                <c:pt idx="8234">
                  <c:v>38448.483906950903</c:v>
                </c:pt>
                <c:pt idx="8235">
                  <c:v>39236.820057912395</c:v>
                </c:pt>
                <c:pt idx="8236">
                  <c:v>36638.871657730691</c:v>
                </c:pt>
                <c:pt idx="8237">
                  <c:v>36145.824174660302</c:v>
                </c:pt>
                <c:pt idx="8238">
                  <c:v>36152.784852392098</c:v>
                </c:pt>
                <c:pt idx="8239">
                  <c:v>36502.697698678799</c:v>
                </c:pt>
                <c:pt idx="8240">
                  <c:v>38558.633255213703</c:v>
                </c:pt>
                <c:pt idx="8241">
                  <c:v>37975.0378488438</c:v>
                </c:pt>
                <c:pt idx="8242">
                  <c:v>36291.6779964288</c:v>
                </c:pt>
                <c:pt idx="8243">
                  <c:v>36289.9402784837</c:v>
                </c:pt>
                <c:pt idx="8244">
                  <c:v>38485.409049927803</c:v>
                </c:pt>
                <c:pt idx="8245">
                  <c:v>37554.375690203298</c:v>
                </c:pt>
                <c:pt idx="8246">
                  <c:v>35629.564941659104</c:v>
                </c:pt>
                <c:pt idx="8247">
                  <c:v>37258.997480613805</c:v>
                </c:pt>
                <c:pt idx="8248">
                  <c:v>35417.486583417995</c:v>
                </c:pt>
                <c:pt idx="8249">
                  <c:v>36595.861679624897</c:v>
                </c:pt>
                <c:pt idx="8250">
                  <c:v>36069.257251772899</c:v>
                </c:pt>
                <c:pt idx="8251">
                  <c:v>38312.337739899798</c:v>
                </c:pt>
                <c:pt idx="8252">
                  <c:v>37253.742969905696</c:v>
                </c:pt>
                <c:pt idx="8253">
                  <c:v>40667.193270351097</c:v>
                </c:pt>
                <c:pt idx="8254">
                  <c:v>36373.800251720997</c:v>
                </c:pt>
                <c:pt idx="8255">
                  <c:v>37737.138979764102</c:v>
                </c:pt>
                <c:pt idx="8256">
                  <c:v>34851.033386681302</c:v>
                </c:pt>
                <c:pt idx="8257">
                  <c:v>35549.972968668997</c:v>
                </c:pt>
                <c:pt idx="8258">
                  <c:v>39436.8771506271</c:v>
                </c:pt>
                <c:pt idx="8259">
                  <c:v>35528.5078915595</c:v>
                </c:pt>
                <c:pt idx="8260">
                  <c:v>36185.767572828598</c:v>
                </c:pt>
                <c:pt idx="8261">
                  <c:v>39209.2991619561</c:v>
                </c:pt>
                <c:pt idx="8262">
                  <c:v>36813.532552362594</c:v>
                </c:pt>
                <c:pt idx="8263">
                  <c:v>36059.967341185504</c:v>
                </c:pt>
                <c:pt idx="8264">
                  <c:v>38175.949964938402</c:v>
                </c:pt>
                <c:pt idx="8265">
                  <c:v>38052.708686048099</c:v>
                </c:pt>
                <c:pt idx="8266">
                  <c:v>37297.767165764206</c:v>
                </c:pt>
                <c:pt idx="8267">
                  <c:v>36713.5711455696</c:v>
                </c:pt>
                <c:pt idx="8268">
                  <c:v>38485.721451451398</c:v>
                </c:pt>
                <c:pt idx="8269">
                  <c:v>37020.637088076794</c:v>
                </c:pt>
                <c:pt idx="8270">
                  <c:v>37530.708407213999</c:v>
                </c:pt>
                <c:pt idx="8271">
                  <c:v>37169.985393088195</c:v>
                </c:pt>
                <c:pt idx="8272">
                  <c:v>37585.665498241004</c:v>
                </c:pt>
                <c:pt idx="8273">
                  <c:v>36886.757210519398</c:v>
                </c:pt>
                <c:pt idx="8274">
                  <c:v>39515.867315408308</c:v>
                </c:pt>
                <c:pt idx="8275">
                  <c:v>38032.375082514904</c:v>
                </c:pt>
                <c:pt idx="8276">
                  <c:v>34726.3928543082</c:v>
                </c:pt>
                <c:pt idx="8277">
                  <c:v>35498.549402715202</c:v>
                </c:pt>
                <c:pt idx="8278">
                  <c:v>38393.622085742601</c:v>
                </c:pt>
                <c:pt idx="8279">
                  <c:v>34670.609991663805</c:v>
                </c:pt>
                <c:pt idx="8280">
                  <c:v>35726.921866979203</c:v>
                </c:pt>
                <c:pt idx="8281">
                  <c:v>36891.158856888404</c:v>
                </c:pt>
                <c:pt idx="8282">
                  <c:v>39525.575530554095</c:v>
                </c:pt>
                <c:pt idx="8283">
                  <c:v>38914.990989902595</c:v>
                </c:pt>
                <c:pt idx="8284">
                  <c:v>39175.221913917201</c:v>
                </c:pt>
                <c:pt idx="8285">
                  <c:v>36443.810736687403</c:v>
                </c:pt>
                <c:pt idx="8286">
                  <c:v>39269.579141447903</c:v>
                </c:pt>
                <c:pt idx="8287">
                  <c:v>38516.2558733763</c:v>
                </c:pt>
                <c:pt idx="8288">
                  <c:v>36752.982516704302</c:v>
                </c:pt>
                <c:pt idx="8289">
                  <c:v>34617.769068585199</c:v>
                </c:pt>
                <c:pt idx="8290">
                  <c:v>36708.407417798902</c:v>
                </c:pt>
                <c:pt idx="8291">
                  <c:v>36672.264469862697</c:v>
                </c:pt>
                <c:pt idx="8292">
                  <c:v>42815.171837038404</c:v>
                </c:pt>
                <c:pt idx="8293">
                  <c:v>35339.601587562604</c:v>
                </c:pt>
                <c:pt idx="8294">
                  <c:v>36968.807275566098</c:v>
                </c:pt>
                <c:pt idx="8295">
                  <c:v>35339.544919838401</c:v>
                </c:pt>
                <c:pt idx="8296">
                  <c:v>36508.118724750202</c:v>
                </c:pt>
                <c:pt idx="8297">
                  <c:v>43417.711034128108</c:v>
                </c:pt>
                <c:pt idx="8298">
                  <c:v>38629.771173749301</c:v>
                </c:pt>
                <c:pt idx="8299">
                  <c:v>35455.134457387205</c:v>
                </c:pt>
                <c:pt idx="8300">
                  <c:v>35385.647428986995</c:v>
                </c:pt>
                <c:pt idx="8301">
                  <c:v>38218.697395664305</c:v>
                </c:pt>
                <c:pt idx="8302">
                  <c:v>37714.163998576201</c:v>
                </c:pt>
                <c:pt idx="8303">
                  <c:v>37481.506003369999</c:v>
                </c:pt>
                <c:pt idx="8304">
                  <c:v>36558.732955093998</c:v>
                </c:pt>
                <c:pt idx="8305">
                  <c:v>38221.704130484301</c:v>
                </c:pt>
                <c:pt idx="8306">
                  <c:v>40144.554470657604</c:v>
                </c:pt>
                <c:pt idx="8307">
                  <c:v>38635.126008318002</c:v>
                </c:pt>
                <c:pt idx="8308">
                  <c:v>36522.058660835304</c:v>
                </c:pt>
                <c:pt idx="8309">
                  <c:v>35916.004239845701</c:v>
                </c:pt>
                <c:pt idx="8310">
                  <c:v>35487.5722009155</c:v>
                </c:pt>
                <c:pt idx="8311">
                  <c:v>38824.623465966601</c:v>
                </c:pt>
                <c:pt idx="8312">
                  <c:v>37561.158771438801</c:v>
                </c:pt>
                <c:pt idx="8313">
                  <c:v>37615.177096318104</c:v>
                </c:pt>
                <c:pt idx="8314">
                  <c:v>39044.817612736297</c:v>
                </c:pt>
                <c:pt idx="8315">
                  <c:v>36242.313107227601</c:v>
                </c:pt>
                <c:pt idx="8316">
                  <c:v>35143.412065663797</c:v>
                </c:pt>
                <c:pt idx="8317">
                  <c:v>33554.052752393698</c:v>
                </c:pt>
                <c:pt idx="8318">
                  <c:v>37808.454215909798</c:v>
                </c:pt>
                <c:pt idx="8319">
                  <c:v>37171.9758646275</c:v>
                </c:pt>
                <c:pt idx="8320">
                  <c:v>35847.790630998003</c:v>
                </c:pt>
                <c:pt idx="8321">
                  <c:v>37418.031251109103</c:v>
                </c:pt>
                <c:pt idx="8322">
                  <c:v>38472.635297804503</c:v>
                </c:pt>
                <c:pt idx="8323">
                  <c:v>35895.324468693201</c:v>
                </c:pt>
                <c:pt idx="8324">
                  <c:v>37574.660539149001</c:v>
                </c:pt>
                <c:pt idx="8325">
                  <c:v>36757.124224657207</c:v>
                </c:pt>
                <c:pt idx="8326">
                  <c:v>38724.553388011802</c:v>
                </c:pt>
                <c:pt idx="8327">
                  <c:v>37555.893146560396</c:v>
                </c:pt>
                <c:pt idx="8328">
                  <c:v>36252.178496552297</c:v>
                </c:pt>
                <c:pt idx="8329">
                  <c:v>35337.2550095099</c:v>
                </c:pt>
                <c:pt idx="8330">
                  <c:v>37905.758169552704</c:v>
                </c:pt>
                <c:pt idx="8331">
                  <c:v>35401.100420255701</c:v>
                </c:pt>
                <c:pt idx="8332">
                  <c:v>38701.5530204143</c:v>
                </c:pt>
                <c:pt idx="8333">
                  <c:v>35385.643229167697</c:v>
                </c:pt>
                <c:pt idx="8334">
                  <c:v>35904.374662061906</c:v>
                </c:pt>
                <c:pt idx="8335">
                  <c:v>37687.356776535598</c:v>
                </c:pt>
                <c:pt idx="8336">
                  <c:v>36733.377454943802</c:v>
                </c:pt>
                <c:pt idx="8337">
                  <c:v>36401.864135186901</c:v>
                </c:pt>
                <c:pt idx="8338">
                  <c:v>35611.3239578512</c:v>
                </c:pt>
                <c:pt idx="8339">
                  <c:v>36856.101545301295</c:v>
                </c:pt>
                <c:pt idx="8340">
                  <c:v>35985.130491181306</c:v>
                </c:pt>
                <c:pt idx="8341">
                  <c:v>37743.104718800401</c:v>
                </c:pt>
                <c:pt idx="8342">
                  <c:v>41862.771955778204</c:v>
                </c:pt>
                <c:pt idx="8343">
                  <c:v>38349.998076718999</c:v>
                </c:pt>
                <c:pt idx="8344">
                  <c:v>40040.5997739905</c:v>
                </c:pt>
                <c:pt idx="8345">
                  <c:v>39192.461959069406</c:v>
                </c:pt>
                <c:pt idx="8346">
                  <c:v>37771.839505545198</c:v>
                </c:pt>
                <c:pt idx="8347">
                  <c:v>36985.989892151301</c:v>
                </c:pt>
                <c:pt idx="8348">
                  <c:v>38748.5960092971</c:v>
                </c:pt>
                <c:pt idx="8349">
                  <c:v>36354.943458582595</c:v>
                </c:pt>
                <c:pt idx="8350">
                  <c:v>35175.509126020799</c:v>
                </c:pt>
                <c:pt idx="8351">
                  <c:v>36407.1261355631</c:v>
                </c:pt>
                <c:pt idx="8352">
                  <c:v>38883.864627610499</c:v>
                </c:pt>
                <c:pt idx="8353">
                  <c:v>38619.819368095195</c:v>
                </c:pt>
                <c:pt idx="8354">
                  <c:v>37429.073601732402</c:v>
                </c:pt>
                <c:pt idx="8355">
                  <c:v>36433.083985740101</c:v>
                </c:pt>
                <c:pt idx="8356">
                  <c:v>34945.323094690903</c:v>
                </c:pt>
                <c:pt idx="8357">
                  <c:v>34465.250203432399</c:v>
                </c:pt>
                <c:pt idx="8358">
                  <c:v>36138.044401642401</c:v>
                </c:pt>
                <c:pt idx="8359">
                  <c:v>35248.164153219201</c:v>
                </c:pt>
                <c:pt idx="8360">
                  <c:v>38101.568472084502</c:v>
                </c:pt>
                <c:pt idx="8361">
                  <c:v>36644.504372081996</c:v>
                </c:pt>
                <c:pt idx="8362">
                  <c:v>38299.437553375203</c:v>
                </c:pt>
                <c:pt idx="8363">
                  <c:v>38744.052971000703</c:v>
                </c:pt>
                <c:pt idx="8364">
                  <c:v>38804.269251563295</c:v>
                </c:pt>
                <c:pt idx="8365">
                  <c:v>36350.484932652296</c:v>
                </c:pt>
                <c:pt idx="8366">
                  <c:v>38749.951232747495</c:v>
                </c:pt>
                <c:pt idx="8367">
                  <c:v>37996.376555376308</c:v>
                </c:pt>
                <c:pt idx="8368">
                  <c:v>36769.745186030501</c:v>
                </c:pt>
                <c:pt idx="8369">
                  <c:v>37109.7256887084</c:v>
                </c:pt>
                <c:pt idx="8370">
                  <c:v>35475.5818678016</c:v>
                </c:pt>
                <c:pt idx="8371">
                  <c:v>34247.239259731403</c:v>
                </c:pt>
                <c:pt idx="8372">
                  <c:v>35726.582248766601</c:v>
                </c:pt>
                <c:pt idx="8373">
                  <c:v>36808.066561973697</c:v>
                </c:pt>
                <c:pt idx="8374">
                  <c:v>35209.285075412394</c:v>
                </c:pt>
                <c:pt idx="8375">
                  <c:v>36298.375034486104</c:v>
                </c:pt>
                <c:pt idx="8376">
                  <c:v>37752.044562630101</c:v>
                </c:pt>
                <c:pt idx="8377">
                  <c:v>41462.909353955401</c:v>
                </c:pt>
                <c:pt idx="8378">
                  <c:v>38608.5145441485</c:v>
                </c:pt>
                <c:pt idx="8379">
                  <c:v>35467.566708492304</c:v>
                </c:pt>
                <c:pt idx="8380">
                  <c:v>35444.3935833902</c:v>
                </c:pt>
                <c:pt idx="8381">
                  <c:v>40984.457687075403</c:v>
                </c:pt>
                <c:pt idx="8382">
                  <c:v>37966.787504867098</c:v>
                </c:pt>
                <c:pt idx="8383">
                  <c:v>38159.6532120185</c:v>
                </c:pt>
                <c:pt idx="8384">
                  <c:v>35691.2895255068</c:v>
                </c:pt>
                <c:pt idx="8385">
                  <c:v>35904.112386816705</c:v>
                </c:pt>
                <c:pt idx="8386">
                  <c:v>38262.2308368058</c:v>
                </c:pt>
                <c:pt idx="8387">
                  <c:v>35755.090518681798</c:v>
                </c:pt>
                <c:pt idx="8388">
                  <c:v>37314.561298313201</c:v>
                </c:pt>
                <c:pt idx="8389">
                  <c:v>35491.357312526998</c:v>
                </c:pt>
                <c:pt idx="8390">
                  <c:v>37114.634715676904</c:v>
                </c:pt>
                <c:pt idx="8391">
                  <c:v>36300.404608485595</c:v>
                </c:pt>
                <c:pt idx="8392">
                  <c:v>36348.7227471718</c:v>
                </c:pt>
                <c:pt idx="8393">
                  <c:v>38771.072625775501</c:v>
                </c:pt>
                <c:pt idx="8394">
                  <c:v>37568.368845044701</c:v>
                </c:pt>
                <c:pt idx="8395">
                  <c:v>34938.2322610599</c:v>
                </c:pt>
                <c:pt idx="8396">
                  <c:v>36735.124803565799</c:v>
                </c:pt>
                <c:pt idx="8397">
                  <c:v>36557.9506966685</c:v>
                </c:pt>
                <c:pt idx="8398">
                  <c:v>34911.482386024996</c:v>
                </c:pt>
                <c:pt idx="8399">
                  <c:v>37805.347704071595</c:v>
                </c:pt>
                <c:pt idx="8400">
                  <c:v>34486.277795767404</c:v>
                </c:pt>
                <c:pt idx="8401">
                  <c:v>36522.675952471807</c:v>
                </c:pt>
                <c:pt idx="8402">
                  <c:v>36391.133314295701</c:v>
                </c:pt>
                <c:pt idx="8403">
                  <c:v>37611.725814500605</c:v>
                </c:pt>
                <c:pt idx="8404">
                  <c:v>37308.3644866998</c:v>
                </c:pt>
                <c:pt idx="8405">
                  <c:v>37630.105253097703</c:v>
                </c:pt>
                <c:pt idx="8406">
                  <c:v>37452.489237915201</c:v>
                </c:pt>
                <c:pt idx="8407">
                  <c:v>35483.358410068598</c:v>
                </c:pt>
                <c:pt idx="8408">
                  <c:v>40783.893204644104</c:v>
                </c:pt>
                <c:pt idx="8409">
                  <c:v>37115.519486264297</c:v>
                </c:pt>
                <c:pt idx="8410">
                  <c:v>36199.409767873396</c:v>
                </c:pt>
                <c:pt idx="8411">
                  <c:v>35979.161165663405</c:v>
                </c:pt>
                <c:pt idx="8412">
                  <c:v>36852.284022246298</c:v>
                </c:pt>
                <c:pt idx="8413">
                  <c:v>35203.658539517302</c:v>
                </c:pt>
                <c:pt idx="8414">
                  <c:v>35913.497121956701</c:v>
                </c:pt>
                <c:pt idx="8415">
                  <c:v>38809.567830563297</c:v>
                </c:pt>
                <c:pt idx="8416">
                  <c:v>36447.973997659792</c:v>
                </c:pt>
                <c:pt idx="8417">
                  <c:v>37080.565665165195</c:v>
                </c:pt>
                <c:pt idx="8418">
                  <c:v>38861.949273769103</c:v>
                </c:pt>
                <c:pt idx="8419">
                  <c:v>34808.581943422701</c:v>
                </c:pt>
                <c:pt idx="8420">
                  <c:v>38295.415045841903</c:v>
                </c:pt>
                <c:pt idx="8421">
                  <c:v>35755.952048948202</c:v>
                </c:pt>
                <c:pt idx="8422">
                  <c:v>38038.408274171103</c:v>
                </c:pt>
                <c:pt idx="8423">
                  <c:v>36625.686457638702</c:v>
                </c:pt>
                <c:pt idx="8424">
                  <c:v>35310.728940086796</c:v>
                </c:pt>
                <c:pt idx="8425">
                  <c:v>38036.807953374104</c:v>
                </c:pt>
                <c:pt idx="8426">
                  <c:v>35299.7022138467</c:v>
                </c:pt>
                <c:pt idx="8427">
                  <c:v>37233.542652138698</c:v>
                </c:pt>
                <c:pt idx="8428">
                  <c:v>39143.544844626595</c:v>
                </c:pt>
                <c:pt idx="8429">
                  <c:v>37758.385052470301</c:v>
                </c:pt>
                <c:pt idx="8430">
                  <c:v>38209.233919731894</c:v>
                </c:pt>
                <c:pt idx="8431">
                  <c:v>36938.446278031901</c:v>
                </c:pt>
                <c:pt idx="8432">
                  <c:v>36017.060873083603</c:v>
                </c:pt>
                <c:pt idx="8433">
                  <c:v>38173.468706425097</c:v>
                </c:pt>
                <c:pt idx="8434">
                  <c:v>38574.054974870196</c:v>
                </c:pt>
                <c:pt idx="8435">
                  <c:v>38378.186024084498</c:v>
                </c:pt>
                <c:pt idx="8436">
                  <c:v>37820.658200894701</c:v>
                </c:pt>
                <c:pt idx="8437">
                  <c:v>37510.674044351203</c:v>
                </c:pt>
                <c:pt idx="8438">
                  <c:v>35713.432568345597</c:v>
                </c:pt>
                <c:pt idx="8439">
                  <c:v>40542.227662924997</c:v>
                </c:pt>
                <c:pt idx="8440">
                  <c:v>36274.152252102402</c:v>
                </c:pt>
                <c:pt idx="8441">
                  <c:v>37025.235143725899</c:v>
                </c:pt>
                <c:pt idx="8442">
                  <c:v>37379.924999083392</c:v>
                </c:pt>
                <c:pt idx="8443">
                  <c:v>36995.067512138907</c:v>
                </c:pt>
                <c:pt idx="8444">
                  <c:v>35494.847817884904</c:v>
                </c:pt>
                <c:pt idx="8445">
                  <c:v>36419.697406999796</c:v>
                </c:pt>
                <c:pt idx="8446">
                  <c:v>37505.198470288393</c:v>
                </c:pt>
                <c:pt idx="8447">
                  <c:v>40529.291166617004</c:v>
                </c:pt>
                <c:pt idx="8448">
                  <c:v>38454.430052505202</c:v>
                </c:pt>
                <c:pt idx="8449">
                  <c:v>35065.382568958201</c:v>
                </c:pt>
                <c:pt idx="8450">
                  <c:v>35655.4804863795</c:v>
                </c:pt>
                <c:pt idx="8451">
                  <c:v>35679.139224030601</c:v>
                </c:pt>
                <c:pt idx="8452">
                  <c:v>36461.360344046203</c:v>
                </c:pt>
                <c:pt idx="8453">
                  <c:v>37288.907513845304</c:v>
                </c:pt>
                <c:pt idx="8454">
                  <c:v>37296.441199202098</c:v>
                </c:pt>
                <c:pt idx="8455">
                  <c:v>35900.0445635949</c:v>
                </c:pt>
                <c:pt idx="8456">
                  <c:v>37505.324207233301</c:v>
                </c:pt>
                <c:pt idx="8457">
                  <c:v>37494.402494196198</c:v>
                </c:pt>
                <c:pt idx="8458">
                  <c:v>38442.390338982303</c:v>
                </c:pt>
                <c:pt idx="8459">
                  <c:v>35879.849542200704</c:v>
                </c:pt>
                <c:pt idx="8460">
                  <c:v>33258.719389821999</c:v>
                </c:pt>
                <c:pt idx="8461">
                  <c:v>36900.045926444604</c:v>
                </c:pt>
                <c:pt idx="8462">
                  <c:v>37428.228052575694</c:v>
                </c:pt>
                <c:pt idx="8463">
                  <c:v>36123.099008858902</c:v>
                </c:pt>
                <c:pt idx="8464">
                  <c:v>35643.179686003503</c:v>
                </c:pt>
                <c:pt idx="8465">
                  <c:v>37312.662674847204</c:v>
                </c:pt>
                <c:pt idx="8466">
                  <c:v>37372.602526263407</c:v>
                </c:pt>
                <c:pt idx="8467">
                  <c:v>37296.045209592703</c:v>
                </c:pt>
                <c:pt idx="8468">
                  <c:v>36812.581076352304</c:v>
                </c:pt>
                <c:pt idx="8469">
                  <c:v>38363.173474408002</c:v>
                </c:pt>
                <c:pt idx="8470">
                  <c:v>38216.8589397545</c:v>
                </c:pt>
                <c:pt idx="8471">
                  <c:v>36649.677369145997</c:v>
                </c:pt>
                <c:pt idx="8472">
                  <c:v>34601.580511040505</c:v>
                </c:pt>
                <c:pt idx="8473">
                  <c:v>37148.207839050505</c:v>
                </c:pt>
                <c:pt idx="8474">
                  <c:v>36636.430709756794</c:v>
                </c:pt>
                <c:pt idx="8475">
                  <c:v>35533.303958298799</c:v>
                </c:pt>
                <c:pt idx="8476">
                  <c:v>36480.459282557</c:v>
                </c:pt>
                <c:pt idx="8477">
                  <c:v>36715.6102444274</c:v>
                </c:pt>
                <c:pt idx="8478">
                  <c:v>40650.454358733899</c:v>
                </c:pt>
                <c:pt idx="8479">
                  <c:v>35724.868069461598</c:v>
                </c:pt>
                <c:pt idx="8480">
                  <c:v>36477.5264415571</c:v>
                </c:pt>
                <c:pt idx="8481">
                  <c:v>38785.881328393196</c:v>
                </c:pt>
                <c:pt idx="8482">
                  <c:v>37090.038481378695</c:v>
                </c:pt>
                <c:pt idx="8483">
                  <c:v>35998.383045414899</c:v>
                </c:pt>
                <c:pt idx="8484">
                  <c:v>35524.814411099404</c:v>
                </c:pt>
                <c:pt idx="8485">
                  <c:v>35275.758685923996</c:v>
                </c:pt>
                <c:pt idx="8486">
                  <c:v>36430.105055910099</c:v>
                </c:pt>
                <c:pt idx="8487">
                  <c:v>37943.723643639198</c:v>
                </c:pt>
                <c:pt idx="8488">
                  <c:v>37273.431249081797</c:v>
                </c:pt>
                <c:pt idx="8489">
                  <c:v>37617.889598676695</c:v>
                </c:pt>
                <c:pt idx="8490">
                  <c:v>36818.125250770594</c:v>
                </c:pt>
                <c:pt idx="8491">
                  <c:v>35691.0138541407</c:v>
                </c:pt>
                <c:pt idx="8492">
                  <c:v>35925.748517756205</c:v>
                </c:pt>
                <c:pt idx="8493">
                  <c:v>36013.369164846707</c:v>
                </c:pt>
                <c:pt idx="8494">
                  <c:v>38086.3518083542</c:v>
                </c:pt>
                <c:pt idx="8495">
                  <c:v>36201.507172730599</c:v>
                </c:pt>
                <c:pt idx="8496">
                  <c:v>35544.992803214504</c:v>
                </c:pt>
                <c:pt idx="8497">
                  <c:v>35726.129015172701</c:v>
                </c:pt>
                <c:pt idx="8498">
                  <c:v>41354.691917136202</c:v>
                </c:pt>
                <c:pt idx="8499">
                  <c:v>35623.889369712502</c:v>
                </c:pt>
                <c:pt idx="8500">
                  <c:v>38779.920699056893</c:v>
                </c:pt>
                <c:pt idx="8501">
                  <c:v>34710.788563367802</c:v>
                </c:pt>
                <c:pt idx="8502">
                  <c:v>39270.352107202096</c:v>
                </c:pt>
                <c:pt idx="8503">
                  <c:v>40726.962915431497</c:v>
                </c:pt>
                <c:pt idx="8504">
                  <c:v>37009.897864472798</c:v>
                </c:pt>
                <c:pt idx="8505">
                  <c:v>35935.974345659895</c:v>
                </c:pt>
                <c:pt idx="8506">
                  <c:v>36812.820385514598</c:v>
                </c:pt>
                <c:pt idx="8507">
                  <c:v>35555.882387716898</c:v>
                </c:pt>
                <c:pt idx="8508">
                  <c:v>37658.1789089534</c:v>
                </c:pt>
                <c:pt idx="8509">
                  <c:v>36527.190026500801</c:v>
                </c:pt>
                <c:pt idx="8510">
                  <c:v>36118.496312366202</c:v>
                </c:pt>
                <c:pt idx="8511">
                  <c:v>37596.223474963903</c:v>
                </c:pt>
                <c:pt idx="8512">
                  <c:v>37433.857008793799</c:v>
                </c:pt>
                <c:pt idx="8513">
                  <c:v>35379.541009168897</c:v>
                </c:pt>
                <c:pt idx="8514">
                  <c:v>40919.162336789508</c:v>
                </c:pt>
                <c:pt idx="8515">
                  <c:v>37175.034991394401</c:v>
                </c:pt>
                <c:pt idx="8516">
                  <c:v>36982.623978184201</c:v>
                </c:pt>
                <c:pt idx="8517">
                  <c:v>39006.8604176566</c:v>
                </c:pt>
                <c:pt idx="8518">
                  <c:v>37737.705852012397</c:v>
                </c:pt>
                <c:pt idx="8519">
                  <c:v>38642.418142700699</c:v>
                </c:pt>
                <c:pt idx="8520">
                  <c:v>35405.047896487507</c:v>
                </c:pt>
                <c:pt idx="8521">
                  <c:v>38003.414731033597</c:v>
                </c:pt>
                <c:pt idx="8522">
                  <c:v>39072.9217316055</c:v>
                </c:pt>
                <c:pt idx="8523">
                  <c:v>35718.228291139298</c:v>
                </c:pt>
                <c:pt idx="8524">
                  <c:v>34718.894060916995</c:v>
                </c:pt>
                <c:pt idx="8525">
                  <c:v>38883.122198442405</c:v>
                </c:pt>
                <c:pt idx="8526">
                  <c:v>36954.690762211503</c:v>
                </c:pt>
                <c:pt idx="8527">
                  <c:v>38152.827271749498</c:v>
                </c:pt>
                <c:pt idx="8528">
                  <c:v>36251.064627279899</c:v>
                </c:pt>
                <c:pt idx="8529">
                  <c:v>37088.874994055899</c:v>
                </c:pt>
                <c:pt idx="8530">
                  <c:v>36397.833521803797</c:v>
                </c:pt>
                <c:pt idx="8531">
                  <c:v>34386.202920033495</c:v>
                </c:pt>
                <c:pt idx="8532">
                  <c:v>36466.537538187404</c:v>
                </c:pt>
                <c:pt idx="8533">
                  <c:v>37310.885119232</c:v>
                </c:pt>
                <c:pt idx="8534">
                  <c:v>37058.235434741408</c:v>
                </c:pt>
                <c:pt idx="8535">
                  <c:v>36395.808656160603</c:v>
                </c:pt>
                <c:pt idx="8536">
                  <c:v>36793.2243748943</c:v>
                </c:pt>
                <c:pt idx="8537">
                  <c:v>35704.262655240804</c:v>
                </c:pt>
                <c:pt idx="8538">
                  <c:v>38737.819799754201</c:v>
                </c:pt>
                <c:pt idx="8539">
                  <c:v>36725.545281548199</c:v>
                </c:pt>
                <c:pt idx="8540">
                  <c:v>35348.801382992402</c:v>
                </c:pt>
                <c:pt idx="8541">
                  <c:v>38329.028013839903</c:v>
                </c:pt>
                <c:pt idx="8542">
                  <c:v>36052.527319442401</c:v>
                </c:pt>
                <c:pt idx="8543">
                  <c:v>38906.297644055099</c:v>
                </c:pt>
                <c:pt idx="8544">
                  <c:v>38059.241635549304</c:v>
                </c:pt>
                <c:pt idx="8545">
                  <c:v>36459.762620907</c:v>
                </c:pt>
                <c:pt idx="8546">
                  <c:v>38592.605272556699</c:v>
                </c:pt>
                <c:pt idx="8547">
                  <c:v>37061.798275241206</c:v>
                </c:pt>
                <c:pt idx="8548">
                  <c:v>38011.742619081895</c:v>
                </c:pt>
                <c:pt idx="8549">
                  <c:v>36448.994237641295</c:v>
                </c:pt>
                <c:pt idx="8550">
                  <c:v>38912.521620494801</c:v>
                </c:pt>
                <c:pt idx="8551">
                  <c:v>40848.124338648202</c:v>
                </c:pt>
                <c:pt idx="8552">
                  <c:v>38578.524212594595</c:v>
                </c:pt>
                <c:pt idx="8553">
                  <c:v>35660.333804729802</c:v>
                </c:pt>
                <c:pt idx="8554">
                  <c:v>43158.471366486498</c:v>
                </c:pt>
                <c:pt idx="8555">
                  <c:v>37112.110377049903</c:v>
                </c:pt>
                <c:pt idx="8556">
                  <c:v>37336.443832247896</c:v>
                </c:pt>
                <c:pt idx="8557">
                  <c:v>36651.117909484106</c:v>
                </c:pt>
                <c:pt idx="8558">
                  <c:v>37943.186420211903</c:v>
                </c:pt>
                <c:pt idx="8559">
                  <c:v>39201.795937981893</c:v>
                </c:pt>
                <c:pt idx="8560">
                  <c:v>36127.655433472406</c:v>
                </c:pt>
                <c:pt idx="8561">
                  <c:v>39012.089539681299</c:v>
                </c:pt>
                <c:pt idx="8562">
                  <c:v>38580.026795968995</c:v>
                </c:pt>
                <c:pt idx="8563">
                  <c:v>37185.420580288897</c:v>
                </c:pt>
                <c:pt idx="8564">
                  <c:v>39643.889145990805</c:v>
                </c:pt>
                <c:pt idx="8565">
                  <c:v>37447.055935863405</c:v>
                </c:pt>
                <c:pt idx="8566">
                  <c:v>35366.206977027396</c:v>
                </c:pt>
                <c:pt idx="8567">
                  <c:v>40344.128600055104</c:v>
                </c:pt>
                <c:pt idx="8568">
                  <c:v>38127.987688931797</c:v>
                </c:pt>
                <c:pt idx="8569">
                  <c:v>37164.6336030651</c:v>
                </c:pt>
                <c:pt idx="8570">
                  <c:v>36040.783563908502</c:v>
                </c:pt>
                <c:pt idx="8571">
                  <c:v>36861.984087215198</c:v>
                </c:pt>
                <c:pt idx="8572">
                  <c:v>37292.563312696999</c:v>
                </c:pt>
                <c:pt idx="8573">
                  <c:v>37312.155911501897</c:v>
                </c:pt>
                <c:pt idx="8574">
                  <c:v>37227.576992726201</c:v>
                </c:pt>
                <c:pt idx="8575">
                  <c:v>37166.654912399303</c:v>
                </c:pt>
                <c:pt idx="8576">
                  <c:v>34313.232108060503</c:v>
                </c:pt>
                <c:pt idx="8577">
                  <c:v>38802.530873042997</c:v>
                </c:pt>
                <c:pt idx="8578">
                  <c:v>36442.769665338201</c:v>
                </c:pt>
                <c:pt idx="8579">
                  <c:v>38004.218580335699</c:v>
                </c:pt>
                <c:pt idx="8580">
                  <c:v>34893.352737877402</c:v>
                </c:pt>
                <c:pt idx="8581">
                  <c:v>38074.433200510197</c:v>
                </c:pt>
                <c:pt idx="8582">
                  <c:v>35677.605694690901</c:v>
                </c:pt>
                <c:pt idx="8583">
                  <c:v>36725.113164900598</c:v>
                </c:pt>
                <c:pt idx="8584">
                  <c:v>41074.813576645996</c:v>
                </c:pt>
                <c:pt idx="8585">
                  <c:v>37969.079764527196</c:v>
                </c:pt>
                <c:pt idx="8586">
                  <c:v>36852.909397296797</c:v>
                </c:pt>
                <c:pt idx="8587">
                  <c:v>37136.832229608</c:v>
                </c:pt>
                <c:pt idx="8588">
                  <c:v>34745.455238524497</c:v>
                </c:pt>
                <c:pt idx="8589">
                  <c:v>36118.758947354392</c:v>
                </c:pt>
                <c:pt idx="8590">
                  <c:v>41580.892700825003</c:v>
                </c:pt>
                <c:pt idx="8591">
                  <c:v>35446.697982481099</c:v>
                </c:pt>
                <c:pt idx="8592">
                  <c:v>41604.8105703849</c:v>
                </c:pt>
                <c:pt idx="8593">
                  <c:v>35712.504165010403</c:v>
                </c:pt>
                <c:pt idx="8594">
                  <c:v>35543.088530829802</c:v>
                </c:pt>
                <c:pt idx="8595">
                  <c:v>34761.476446183806</c:v>
                </c:pt>
                <c:pt idx="8596">
                  <c:v>37423.2271191213</c:v>
                </c:pt>
                <c:pt idx="8597">
                  <c:v>36084.974168023706</c:v>
                </c:pt>
                <c:pt idx="8598">
                  <c:v>34471.458252804397</c:v>
                </c:pt>
                <c:pt idx="8599">
                  <c:v>41883.638746180601</c:v>
                </c:pt>
                <c:pt idx="8600">
                  <c:v>38367.454369429601</c:v>
                </c:pt>
                <c:pt idx="8601">
                  <c:v>37923.5052583988</c:v>
                </c:pt>
                <c:pt idx="8602">
                  <c:v>38011.262566486403</c:v>
                </c:pt>
                <c:pt idx="8603">
                  <c:v>36287.571772834694</c:v>
                </c:pt>
                <c:pt idx="8604">
                  <c:v>35677.8882912587</c:v>
                </c:pt>
                <c:pt idx="8605">
                  <c:v>36203.135386028196</c:v>
                </c:pt>
                <c:pt idx="8606">
                  <c:v>35838.289292414207</c:v>
                </c:pt>
                <c:pt idx="8607">
                  <c:v>41245.995289606195</c:v>
                </c:pt>
                <c:pt idx="8608">
                  <c:v>34039.355701335997</c:v>
                </c:pt>
                <c:pt idx="8609">
                  <c:v>38937.355878636692</c:v>
                </c:pt>
                <c:pt idx="8610">
                  <c:v>36893.579665901598</c:v>
                </c:pt>
                <c:pt idx="8611">
                  <c:v>36341.240920424301</c:v>
                </c:pt>
                <c:pt idx="8612">
                  <c:v>36500.002209920596</c:v>
                </c:pt>
                <c:pt idx="8613">
                  <c:v>35355.176175473403</c:v>
                </c:pt>
                <c:pt idx="8614">
                  <c:v>35229.5797347509</c:v>
                </c:pt>
                <c:pt idx="8615">
                  <c:v>36921.488364137898</c:v>
                </c:pt>
                <c:pt idx="8616">
                  <c:v>37435.970038968197</c:v>
                </c:pt>
                <c:pt idx="8617">
                  <c:v>37222.504572477097</c:v>
                </c:pt>
                <c:pt idx="8618">
                  <c:v>35966.330691838499</c:v>
                </c:pt>
                <c:pt idx="8619">
                  <c:v>39027.370486825705</c:v>
                </c:pt>
                <c:pt idx="8620">
                  <c:v>36731.6928874238</c:v>
                </c:pt>
                <c:pt idx="8621">
                  <c:v>36568.463901620096</c:v>
                </c:pt>
                <c:pt idx="8622">
                  <c:v>38049.944204774205</c:v>
                </c:pt>
                <c:pt idx="8623">
                  <c:v>35527.124864724698</c:v>
                </c:pt>
                <c:pt idx="8624">
                  <c:v>37642.287734199301</c:v>
                </c:pt>
                <c:pt idx="8625">
                  <c:v>37173.665419598903</c:v>
                </c:pt>
                <c:pt idx="8626">
                  <c:v>39978.905505518705</c:v>
                </c:pt>
                <c:pt idx="8627">
                  <c:v>38862.030541382905</c:v>
                </c:pt>
                <c:pt idx="8628">
                  <c:v>35585.066814264195</c:v>
                </c:pt>
                <c:pt idx="8629">
                  <c:v>35627.359116945998</c:v>
                </c:pt>
                <c:pt idx="8630">
                  <c:v>36299.795681203701</c:v>
                </c:pt>
                <c:pt idx="8631">
                  <c:v>37348.9141219874</c:v>
                </c:pt>
                <c:pt idx="8632">
                  <c:v>35593.2538912542</c:v>
                </c:pt>
                <c:pt idx="8633">
                  <c:v>34820.231498209199</c:v>
                </c:pt>
                <c:pt idx="8634">
                  <c:v>40565.245444018597</c:v>
                </c:pt>
                <c:pt idx="8635">
                  <c:v>37184.653013613301</c:v>
                </c:pt>
                <c:pt idx="8636">
                  <c:v>36982.335617727906</c:v>
                </c:pt>
                <c:pt idx="8637">
                  <c:v>37251.683136737302</c:v>
                </c:pt>
                <c:pt idx="8638">
                  <c:v>36249.7785346319</c:v>
                </c:pt>
                <c:pt idx="8639">
                  <c:v>35555.313215399103</c:v>
                </c:pt>
                <c:pt idx="8640">
                  <c:v>39533.0897256842</c:v>
                </c:pt>
                <c:pt idx="8641">
                  <c:v>36372.147994651503</c:v>
                </c:pt>
                <c:pt idx="8642">
                  <c:v>36283.044460327299</c:v>
                </c:pt>
                <c:pt idx="8643">
                  <c:v>35175.865830540002</c:v>
                </c:pt>
                <c:pt idx="8644">
                  <c:v>38885.142790066806</c:v>
                </c:pt>
                <c:pt idx="8645">
                  <c:v>38188.416829514099</c:v>
                </c:pt>
                <c:pt idx="8646">
                  <c:v>37574.509216996099</c:v>
                </c:pt>
                <c:pt idx="8647">
                  <c:v>36831.756028478099</c:v>
                </c:pt>
                <c:pt idx="8648">
                  <c:v>37319.236167505005</c:v>
                </c:pt>
                <c:pt idx="8649">
                  <c:v>36367.0739067049</c:v>
                </c:pt>
                <c:pt idx="8650">
                  <c:v>37107.641775354801</c:v>
                </c:pt>
                <c:pt idx="8651">
                  <c:v>37322.713368436394</c:v>
                </c:pt>
                <c:pt idx="8652">
                  <c:v>38554.625141960903</c:v>
                </c:pt>
                <c:pt idx="8653">
                  <c:v>37939.129496575297</c:v>
                </c:pt>
                <c:pt idx="8654">
                  <c:v>38341.378020341304</c:v>
                </c:pt>
                <c:pt idx="8655">
                  <c:v>38893.489287552104</c:v>
                </c:pt>
                <c:pt idx="8656">
                  <c:v>38536.394487531797</c:v>
                </c:pt>
                <c:pt idx="8657">
                  <c:v>37407.657009149203</c:v>
                </c:pt>
                <c:pt idx="8658">
                  <c:v>36810.882157909</c:v>
                </c:pt>
                <c:pt idx="8659">
                  <c:v>35874.932349941097</c:v>
                </c:pt>
                <c:pt idx="8660">
                  <c:v>36519.141700705004</c:v>
                </c:pt>
                <c:pt idx="8661">
                  <c:v>36617.211030870596</c:v>
                </c:pt>
                <c:pt idx="8662">
                  <c:v>35490.486648746606</c:v>
                </c:pt>
                <c:pt idx="8663">
                  <c:v>37578.587008493792</c:v>
                </c:pt>
                <c:pt idx="8664">
                  <c:v>36556.381969915899</c:v>
                </c:pt>
                <c:pt idx="8665">
                  <c:v>35078.066641504396</c:v>
                </c:pt>
                <c:pt idx="8666">
                  <c:v>36527.270929583203</c:v>
                </c:pt>
                <c:pt idx="8667">
                  <c:v>36796.231267057003</c:v>
                </c:pt>
                <c:pt idx="8668">
                  <c:v>36179.9742808062</c:v>
                </c:pt>
                <c:pt idx="8669">
                  <c:v>37587.672761120004</c:v>
                </c:pt>
                <c:pt idx="8670">
                  <c:v>35841.343219475304</c:v>
                </c:pt>
                <c:pt idx="8671">
                  <c:v>36916.0299368407</c:v>
                </c:pt>
                <c:pt idx="8672">
                  <c:v>37047.648140613295</c:v>
                </c:pt>
                <c:pt idx="8673">
                  <c:v>37631.7915742408</c:v>
                </c:pt>
                <c:pt idx="8674">
                  <c:v>36936.612331014498</c:v>
                </c:pt>
                <c:pt idx="8675">
                  <c:v>37451.760484988001</c:v>
                </c:pt>
                <c:pt idx="8676">
                  <c:v>35456.665920535299</c:v>
                </c:pt>
                <c:pt idx="8677">
                  <c:v>35767.239891870202</c:v>
                </c:pt>
                <c:pt idx="8678">
                  <c:v>36041.375503137693</c:v>
                </c:pt>
                <c:pt idx="8679">
                  <c:v>41172.314141990602</c:v>
                </c:pt>
                <c:pt idx="8680">
                  <c:v>34326.943552537894</c:v>
                </c:pt>
                <c:pt idx="8681">
                  <c:v>36049.505530595699</c:v>
                </c:pt>
                <c:pt idx="8682">
                  <c:v>35091.112697477103</c:v>
                </c:pt>
                <c:pt idx="8683">
                  <c:v>35246.389189236201</c:v>
                </c:pt>
                <c:pt idx="8684">
                  <c:v>35630.117486557203</c:v>
                </c:pt>
                <c:pt idx="8685">
                  <c:v>35977.779955066799</c:v>
                </c:pt>
                <c:pt idx="8686">
                  <c:v>34783.739187263593</c:v>
                </c:pt>
                <c:pt idx="8687">
                  <c:v>34100.780361024503</c:v>
                </c:pt>
                <c:pt idx="8688">
                  <c:v>36535.872950754303</c:v>
                </c:pt>
                <c:pt idx="8689">
                  <c:v>37938.923192464805</c:v>
                </c:pt>
                <c:pt idx="8690">
                  <c:v>38513.837531249599</c:v>
                </c:pt>
                <c:pt idx="8691">
                  <c:v>38585.2108608294</c:v>
                </c:pt>
                <c:pt idx="8692">
                  <c:v>38732.452805153298</c:v>
                </c:pt>
                <c:pt idx="8693">
                  <c:v>35156.749563597601</c:v>
                </c:pt>
                <c:pt idx="8694">
                  <c:v>37400.975242220302</c:v>
                </c:pt>
                <c:pt idx="8695">
                  <c:v>35873.950263481704</c:v>
                </c:pt>
                <c:pt idx="8696">
                  <c:v>36068.203725095504</c:v>
                </c:pt>
                <c:pt idx="8697">
                  <c:v>36013.204095775101</c:v>
                </c:pt>
                <c:pt idx="8698">
                  <c:v>37651.317594894004</c:v>
                </c:pt>
                <c:pt idx="8699">
                  <c:v>38812.707364220594</c:v>
                </c:pt>
                <c:pt idx="8700">
                  <c:v>41730.376130802601</c:v>
                </c:pt>
                <c:pt idx="8701">
                  <c:v>37838.809439644305</c:v>
                </c:pt>
                <c:pt idx="8702">
                  <c:v>36368.903576640092</c:v>
                </c:pt>
                <c:pt idx="8703">
                  <c:v>35535.706815345504</c:v>
                </c:pt>
                <c:pt idx="8704">
                  <c:v>41432.307115905292</c:v>
                </c:pt>
                <c:pt idx="8705">
                  <c:v>37714.9681738707</c:v>
                </c:pt>
                <c:pt idx="8706">
                  <c:v>34614.980512993498</c:v>
                </c:pt>
                <c:pt idx="8707">
                  <c:v>37123.7165400753</c:v>
                </c:pt>
                <c:pt idx="8708">
                  <c:v>36615.754887599396</c:v>
                </c:pt>
                <c:pt idx="8709">
                  <c:v>36911.626270353401</c:v>
                </c:pt>
                <c:pt idx="8710">
                  <c:v>36675.759266064495</c:v>
                </c:pt>
                <c:pt idx="8711">
                  <c:v>37569.879463441001</c:v>
                </c:pt>
                <c:pt idx="8712">
                  <c:v>36125.351877835099</c:v>
                </c:pt>
                <c:pt idx="8713">
                  <c:v>36181.400037541898</c:v>
                </c:pt>
                <c:pt idx="8714">
                  <c:v>40361.349519589101</c:v>
                </c:pt>
                <c:pt idx="8715">
                  <c:v>36835.898996231699</c:v>
                </c:pt>
                <c:pt idx="8716">
                  <c:v>40700.547496089501</c:v>
                </c:pt>
                <c:pt idx="8717">
                  <c:v>36778.1938640546</c:v>
                </c:pt>
                <c:pt idx="8718">
                  <c:v>37844.514160567604</c:v>
                </c:pt>
                <c:pt idx="8719">
                  <c:v>35963.786285829505</c:v>
                </c:pt>
                <c:pt idx="8720">
                  <c:v>36112.067111286597</c:v>
                </c:pt>
                <c:pt idx="8721">
                  <c:v>37026.148646534697</c:v>
                </c:pt>
                <c:pt idx="8722">
                  <c:v>38310.164135037398</c:v>
                </c:pt>
                <c:pt idx="8723">
                  <c:v>36765.858594667203</c:v>
                </c:pt>
                <c:pt idx="8724">
                  <c:v>36283.959827939201</c:v>
                </c:pt>
                <c:pt idx="8725">
                  <c:v>36028.024621157601</c:v>
                </c:pt>
                <c:pt idx="8726">
                  <c:v>36349.123426063801</c:v>
                </c:pt>
                <c:pt idx="8727">
                  <c:v>38003.583032597999</c:v>
                </c:pt>
                <c:pt idx="8728">
                  <c:v>36072.484818463803</c:v>
                </c:pt>
                <c:pt idx="8729">
                  <c:v>38135.242999302602</c:v>
                </c:pt>
                <c:pt idx="8730">
                  <c:v>38437.960391716406</c:v>
                </c:pt>
                <c:pt idx="8731">
                  <c:v>36903.535529983201</c:v>
                </c:pt>
                <c:pt idx="8732">
                  <c:v>36517.871539754204</c:v>
                </c:pt>
                <c:pt idx="8733">
                  <c:v>38685.558710519203</c:v>
                </c:pt>
                <c:pt idx="8734">
                  <c:v>37190.251091431499</c:v>
                </c:pt>
                <c:pt idx="8735">
                  <c:v>41090.796381715802</c:v>
                </c:pt>
                <c:pt idx="8736">
                  <c:v>38463.362552464103</c:v>
                </c:pt>
                <c:pt idx="8737">
                  <c:v>37695.836803610699</c:v>
                </c:pt>
                <c:pt idx="8738">
                  <c:v>36864.887536567403</c:v>
                </c:pt>
                <c:pt idx="8739">
                  <c:v>39014.431789429393</c:v>
                </c:pt>
                <c:pt idx="8740">
                  <c:v>37581.191907043401</c:v>
                </c:pt>
                <c:pt idx="8741">
                  <c:v>35001.148470956003</c:v>
                </c:pt>
                <c:pt idx="8742">
                  <c:v>34626.365269734502</c:v>
                </c:pt>
                <c:pt idx="8743">
                  <c:v>37088.479760420203</c:v>
                </c:pt>
                <c:pt idx="8744">
                  <c:v>37160.663755404399</c:v>
                </c:pt>
                <c:pt idx="8745">
                  <c:v>35184.845443892104</c:v>
                </c:pt>
                <c:pt idx="8746">
                  <c:v>36503.276650885004</c:v>
                </c:pt>
                <c:pt idx="8747">
                  <c:v>35959.052311969106</c:v>
                </c:pt>
                <c:pt idx="8748">
                  <c:v>35172.319388999997</c:v>
                </c:pt>
                <c:pt idx="8749">
                  <c:v>41980.3311052223</c:v>
                </c:pt>
                <c:pt idx="8750">
                  <c:v>34962.612061361695</c:v>
                </c:pt>
                <c:pt idx="8751">
                  <c:v>36371.721182030204</c:v>
                </c:pt>
                <c:pt idx="8752">
                  <c:v>36353.220534915301</c:v>
                </c:pt>
                <c:pt idx="8753">
                  <c:v>37261.870976856299</c:v>
                </c:pt>
                <c:pt idx="8754">
                  <c:v>37255.430202385498</c:v>
                </c:pt>
                <c:pt idx="8755">
                  <c:v>38611.065614370898</c:v>
                </c:pt>
                <c:pt idx="8756">
                  <c:v>40330.709352513106</c:v>
                </c:pt>
                <c:pt idx="8757">
                  <c:v>39200.706629988505</c:v>
                </c:pt>
                <c:pt idx="8758">
                  <c:v>35779.914169479802</c:v>
                </c:pt>
                <c:pt idx="8759">
                  <c:v>36283.962895058197</c:v>
                </c:pt>
                <c:pt idx="8760">
                  <c:v>37308.342888986299</c:v>
                </c:pt>
                <c:pt idx="8761">
                  <c:v>38798.1217048533</c:v>
                </c:pt>
                <c:pt idx="8762">
                  <c:v>34994.849938029307</c:v>
                </c:pt>
                <c:pt idx="8763">
                  <c:v>40666.103124952802</c:v>
                </c:pt>
                <c:pt idx="8764">
                  <c:v>37098.622542320998</c:v>
                </c:pt>
                <c:pt idx="8765">
                  <c:v>38672.1791046047</c:v>
                </c:pt>
                <c:pt idx="8766">
                  <c:v>34965.150680702201</c:v>
                </c:pt>
                <c:pt idx="8767">
                  <c:v>39769.036760713199</c:v>
                </c:pt>
                <c:pt idx="8768">
                  <c:v>37335.387844484496</c:v>
                </c:pt>
                <c:pt idx="8769">
                  <c:v>36700.251096562904</c:v>
                </c:pt>
                <c:pt idx="8770">
                  <c:v>34871.1742791754</c:v>
                </c:pt>
                <c:pt idx="8771">
                  <c:v>37610.521625208392</c:v>
                </c:pt>
                <c:pt idx="8772">
                  <c:v>35145.223790305798</c:v>
                </c:pt>
                <c:pt idx="8773">
                  <c:v>43651.538028790601</c:v>
                </c:pt>
                <c:pt idx="8774">
                  <c:v>35870.168867561006</c:v>
                </c:pt>
                <c:pt idx="8775">
                  <c:v>36845.018488911803</c:v>
                </c:pt>
                <c:pt idx="8776">
                  <c:v>38009.473236134902</c:v>
                </c:pt>
                <c:pt idx="8777">
                  <c:v>36508.234227148001</c:v>
                </c:pt>
                <c:pt idx="8778">
                  <c:v>38837.188273439999</c:v>
                </c:pt>
                <c:pt idx="8779">
                  <c:v>35196.841513966101</c:v>
                </c:pt>
                <c:pt idx="8780">
                  <c:v>38953.579630529297</c:v>
                </c:pt>
                <c:pt idx="8781">
                  <c:v>36400.059862460999</c:v>
                </c:pt>
                <c:pt idx="8782">
                  <c:v>35567.413219107802</c:v>
                </c:pt>
                <c:pt idx="8783">
                  <c:v>38120.849240660304</c:v>
                </c:pt>
                <c:pt idx="8784">
                  <c:v>37732.913209254402</c:v>
                </c:pt>
                <c:pt idx="8785">
                  <c:v>38827.829749081997</c:v>
                </c:pt>
                <c:pt idx="8786">
                  <c:v>37442.035591041204</c:v>
                </c:pt>
                <c:pt idx="8787">
                  <c:v>36459.804315949303</c:v>
                </c:pt>
                <c:pt idx="8788">
                  <c:v>36046.960155766094</c:v>
                </c:pt>
                <c:pt idx="8789">
                  <c:v>39111.752798133093</c:v>
                </c:pt>
                <c:pt idx="8790">
                  <c:v>37568.285584134603</c:v>
                </c:pt>
                <c:pt idx="8791">
                  <c:v>36455.633968078801</c:v>
                </c:pt>
                <c:pt idx="8792">
                  <c:v>37748.312515234102</c:v>
                </c:pt>
                <c:pt idx="8793">
                  <c:v>35564.396290916804</c:v>
                </c:pt>
                <c:pt idx="8794">
                  <c:v>34557.019371489703</c:v>
                </c:pt>
                <c:pt idx="8795">
                  <c:v>33450.428566325703</c:v>
                </c:pt>
                <c:pt idx="8796">
                  <c:v>37771.404306308497</c:v>
                </c:pt>
                <c:pt idx="8797">
                  <c:v>40428.920632421301</c:v>
                </c:pt>
                <c:pt idx="8798">
                  <c:v>34852.981988751708</c:v>
                </c:pt>
                <c:pt idx="8799">
                  <c:v>37161.111532361901</c:v>
                </c:pt>
                <c:pt idx="8800">
                  <c:v>39967.797029166002</c:v>
                </c:pt>
                <c:pt idx="8801">
                  <c:v>35177.118604527896</c:v>
                </c:pt>
                <c:pt idx="8802">
                  <c:v>37142.6556636245</c:v>
                </c:pt>
                <c:pt idx="8803">
                  <c:v>38355.0292057029</c:v>
                </c:pt>
                <c:pt idx="8804">
                  <c:v>36028.158701786902</c:v>
                </c:pt>
                <c:pt idx="8805">
                  <c:v>38016.595815143504</c:v>
                </c:pt>
                <c:pt idx="8806">
                  <c:v>37166.426264310896</c:v>
                </c:pt>
                <c:pt idx="8807">
                  <c:v>37692.525477294999</c:v>
                </c:pt>
                <c:pt idx="8808">
                  <c:v>38562.628978362802</c:v>
                </c:pt>
                <c:pt idx="8809">
                  <c:v>35831.485443420701</c:v>
                </c:pt>
                <c:pt idx="8810">
                  <c:v>39561.751668800098</c:v>
                </c:pt>
                <c:pt idx="8811">
                  <c:v>37118.073372669998</c:v>
                </c:pt>
                <c:pt idx="8812">
                  <c:v>37380.427339982998</c:v>
                </c:pt>
                <c:pt idx="8813">
                  <c:v>37640.079215341801</c:v>
                </c:pt>
                <c:pt idx="8814">
                  <c:v>35005.877038131002</c:v>
                </c:pt>
                <c:pt idx="8815">
                  <c:v>34956.124196847406</c:v>
                </c:pt>
                <c:pt idx="8816">
                  <c:v>35418.340081955801</c:v>
                </c:pt>
                <c:pt idx="8817">
                  <c:v>38019.659502119299</c:v>
                </c:pt>
                <c:pt idx="8818">
                  <c:v>37026.824365079607</c:v>
                </c:pt>
                <c:pt idx="8819">
                  <c:v>36331.575503324602</c:v>
                </c:pt>
                <c:pt idx="8820">
                  <c:v>37441.269587822695</c:v>
                </c:pt>
                <c:pt idx="8821">
                  <c:v>37227.962770182399</c:v>
                </c:pt>
                <c:pt idx="8822">
                  <c:v>37422.056815960299</c:v>
                </c:pt>
                <c:pt idx="8823">
                  <c:v>36894.266738798906</c:v>
                </c:pt>
                <c:pt idx="8824">
                  <c:v>37212.816824884598</c:v>
                </c:pt>
                <c:pt idx="8825">
                  <c:v>36723.745076222302</c:v>
                </c:pt>
                <c:pt idx="8826">
                  <c:v>35675.16766092</c:v>
                </c:pt>
                <c:pt idx="8827">
                  <c:v>38028.241830953804</c:v>
                </c:pt>
                <c:pt idx="8828">
                  <c:v>35902.865464859002</c:v>
                </c:pt>
                <c:pt idx="8829">
                  <c:v>37332.475623171602</c:v>
                </c:pt>
                <c:pt idx="8830">
                  <c:v>36422.859051899897</c:v>
                </c:pt>
                <c:pt idx="8831">
                  <c:v>36294.104421686003</c:v>
                </c:pt>
                <c:pt idx="8832">
                  <c:v>36433.686980362902</c:v>
                </c:pt>
                <c:pt idx="8833">
                  <c:v>36802.905662863399</c:v>
                </c:pt>
                <c:pt idx="8834">
                  <c:v>35283.143499518999</c:v>
                </c:pt>
                <c:pt idx="8835">
                  <c:v>36260.373955512303</c:v>
                </c:pt>
                <c:pt idx="8836">
                  <c:v>40740.537531116897</c:v>
                </c:pt>
                <c:pt idx="8837">
                  <c:v>36141.700637404501</c:v>
                </c:pt>
                <c:pt idx="8838">
                  <c:v>38897.168300451594</c:v>
                </c:pt>
                <c:pt idx="8839">
                  <c:v>36230.148977345598</c:v>
                </c:pt>
                <c:pt idx="8840">
                  <c:v>40496.328883119204</c:v>
                </c:pt>
                <c:pt idx="8841">
                  <c:v>35820.801761619805</c:v>
                </c:pt>
                <c:pt idx="8842">
                  <c:v>35424.092672241102</c:v>
                </c:pt>
                <c:pt idx="8843">
                  <c:v>36058.9101294461</c:v>
                </c:pt>
                <c:pt idx="8844">
                  <c:v>36856.771887132098</c:v>
                </c:pt>
                <c:pt idx="8845">
                  <c:v>36756.654409873998</c:v>
                </c:pt>
                <c:pt idx="8846">
                  <c:v>35880.789400104506</c:v>
                </c:pt>
                <c:pt idx="8847">
                  <c:v>36765.389848092105</c:v>
                </c:pt>
                <c:pt idx="8848">
                  <c:v>37424.478283369099</c:v>
                </c:pt>
                <c:pt idx="8849">
                  <c:v>40684.015401562399</c:v>
                </c:pt>
                <c:pt idx="8850">
                  <c:v>35996.2632723321</c:v>
                </c:pt>
                <c:pt idx="8851">
                  <c:v>36101.193734983593</c:v>
                </c:pt>
                <c:pt idx="8852">
                  <c:v>36015.141603759796</c:v>
                </c:pt>
                <c:pt idx="8853">
                  <c:v>36497.096719765002</c:v>
                </c:pt>
                <c:pt idx="8854">
                  <c:v>36973.917546541197</c:v>
                </c:pt>
                <c:pt idx="8855">
                  <c:v>35530.494358472097</c:v>
                </c:pt>
                <c:pt idx="8856">
                  <c:v>36194.848593675997</c:v>
                </c:pt>
                <c:pt idx="8857">
                  <c:v>36856.911885079695</c:v>
                </c:pt>
                <c:pt idx="8858">
                  <c:v>36562.908424324196</c:v>
                </c:pt>
                <c:pt idx="8859">
                  <c:v>35193.476414524899</c:v>
                </c:pt>
                <c:pt idx="8860">
                  <c:v>36279.651694960005</c:v>
                </c:pt>
                <c:pt idx="8861">
                  <c:v>38859.726168901005</c:v>
                </c:pt>
                <c:pt idx="8862">
                  <c:v>37505.144079368794</c:v>
                </c:pt>
                <c:pt idx="8863">
                  <c:v>39474.871814344602</c:v>
                </c:pt>
                <c:pt idx="8864">
                  <c:v>38259.960034380201</c:v>
                </c:pt>
                <c:pt idx="8865">
                  <c:v>37107.867767649797</c:v>
                </c:pt>
                <c:pt idx="8866">
                  <c:v>38898.892121307101</c:v>
                </c:pt>
                <c:pt idx="8867">
                  <c:v>36871.4973590917</c:v>
                </c:pt>
                <c:pt idx="8868">
                  <c:v>36271.559929142903</c:v>
                </c:pt>
                <c:pt idx="8869">
                  <c:v>37151.832112466</c:v>
                </c:pt>
                <c:pt idx="8870">
                  <c:v>36078.946903336</c:v>
                </c:pt>
                <c:pt idx="8871">
                  <c:v>36566.118680135594</c:v>
                </c:pt>
                <c:pt idx="8872">
                  <c:v>37013.519426927392</c:v>
                </c:pt>
                <c:pt idx="8873">
                  <c:v>36981.561075951395</c:v>
                </c:pt>
                <c:pt idx="8874">
                  <c:v>40300.252543273702</c:v>
                </c:pt>
                <c:pt idx="8875">
                  <c:v>37994.684127834</c:v>
                </c:pt>
                <c:pt idx="8876">
                  <c:v>38086.207026154007</c:v>
                </c:pt>
                <c:pt idx="8877">
                  <c:v>35699.530967530802</c:v>
                </c:pt>
                <c:pt idx="8878">
                  <c:v>35716.025134330193</c:v>
                </c:pt>
                <c:pt idx="8879">
                  <c:v>36191.228922975701</c:v>
                </c:pt>
                <c:pt idx="8880">
                  <c:v>37977.990536167301</c:v>
                </c:pt>
                <c:pt idx="8881">
                  <c:v>36633.396316847095</c:v>
                </c:pt>
                <c:pt idx="8882">
                  <c:v>34691.120587658101</c:v>
                </c:pt>
                <c:pt idx="8883">
                  <c:v>37732.062682428696</c:v>
                </c:pt>
                <c:pt idx="8884">
                  <c:v>37104.372684000802</c:v>
                </c:pt>
                <c:pt idx="8885">
                  <c:v>37345.878392507198</c:v>
                </c:pt>
                <c:pt idx="8886">
                  <c:v>35983.301016719008</c:v>
                </c:pt>
                <c:pt idx="8887">
                  <c:v>35370.8189805316</c:v>
                </c:pt>
                <c:pt idx="8888">
                  <c:v>37615.241634595106</c:v>
                </c:pt>
                <c:pt idx="8889">
                  <c:v>37320.977066190302</c:v>
                </c:pt>
                <c:pt idx="8890">
                  <c:v>37538.261446411103</c:v>
                </c:pt>
                <c:pt idx="8891">
                  <c:v>37527.098216971201</c:v>
                </c:pt>
                <c:pt idx="8892">
                  <c:v>36523.751710291697</c:v>
                </c:pt>
                <c:pt idx="8893">
                  <c:v>39031.792617802595</c:v>
                </c:pt>
                <c:pt idx="8894">
                  <c:v>38182.569609042999</c:v>
                </c:pt>
                <c:pt idx="8895">
                  <c:v>36953.654502895799</c:v>
                </c:pt>
                <c:pt idx="8896">
                  <c:v>36533.785279821401</c:v>
                </c:pt>
                <c:pt idx="8897">
                  <c:v>38320.954151438302</c:v>
                </c:pt>
                <c:pt idx="8898">
                  <c:v>40240.664018715499</c:v>
                </c:pt>
                <c:pt idx="8899">
                  <c:v>39803.838825003797</c:v>
                </c:pt>
                <c:pt idx="8900">
                  <c:v>38239.952687820696</c:v>
                </c:pt>
                <c:pt idx="8901">
                  <c:v>38464.733722661796</c:v>
                </c:pt>
                <c:pt idx="8902">
                  <c:v>36902.993899671797</c:v>
                </c:pt>
                <c:pt idx="8903">
                  <c:v>37152.4976752765</c:v>
                </c:pt>
                <c:pt idx="8904">
                  <c:v>35495.326642154003</c:v>
                </c:pt>
                <c:pt idx="8905">
                  <c:v>36338.811439471305</c:v>
                </c:pt>
                <c:pt idx="8906">
                  <c:v>36131.564720042399</c:v>
                </c:pt>
                <c:pt idx="8907">
                  <c:v>36691.041623523</c:v>
                </c:pt>
                <c:pt idx="8908">
                  <c:v>37916.8768627018</c:v>
                </c:pt>
                <c:pt idx="8909">
                  <c:v>36859.029480431505</c:v>
                </c:pt>
                <c:pt idx="8910">
                  <c:v>38392.250051322</c:v>
                </c:pt>
                <c:pt idx="8911">
                  <c:v>35380.751185038702</c:v>
                </c:pt>
                <c:pt idx="8912">
                  <c:v>36269.765039709397</c:v>
                </c:pt>
                <c:pt idx="8913">
                  <c:v>35366.7393675981</c:v>
                </c:pt>
                <c:pt idx="8914">
                  <c:v>35926.286523987903</c:v>
                </c:pt>
                <c:pt idx="8915">
                  <c:v>37447.866172212198</c:v>
                </c:pt>
                <c:pt idx="8916">
                  <c:v>36782.792573559804</c:v>
                </c:pt>
                <c:pt idx="8917">
                  <c:v>39103.645660368697</c:v>
                </c:pt>
                <c:pt idx="8918">
                  <c:v>37072.1162882918</c:v>
                </c:pt>
                <c:pt idx="8919">
                  <c:v>37032.080868439502</c:v>
                </c:pt>
                <c:pt idx="8920">
                  <c:v>35798.472462317499</c:v>
                </c:pt>
                <c:pt idx="8921">
                  <c:v>35496.411578588799</c:v>
                </c:pt>
                <c:pt idx="8922">
                  <c:v>37701.566494081504</c:v>
                </c:pt>
                <c:pt idx="8923">
                  <c:v>38873.793204109097</c:v>
                </c:pt>
                <c:pt idx="8924">
                  <c:v>34975.860084959699</c:v>
                </c:pt>
                <c:pt idx="8925">
                  <c:v>37862.481532336904</c:v>
                </c:pt>
                <c:pt idx="8926">
                  <c:v>36022.454493249599</c:v>
                </c:pt>
                <c:pt idx="8927">
                  <c:v>36065.255518452403</c:v>
                </c:pt>
                <c:pt idx="8928">
                  <c:v>37436.7749115755</c:v>
                </c:pt>
                <c:pt idx="8929">
                  <c:v>39326.527949642099</c:v>
                </c:pt>
                <c:pt idx="8930">
                  <c:v>35041.752371912196</c:v>
                </c:pt>
                <c:pt idx="8931">
                  <c:v>35575.056139264794</c:v>
                </c:pt>
                <c:pt idx="8932">
                  <c:v>38086.411438846102</c:v>
                </c:pt>
                <c:pt idx="8933">
                  <c:v>35007.535801757898</c:v>
                </c:pt>
                <c:pt idx="8934">
                  <c:v>36806.049308445603</c:v>
                </c:pt>
                <c:pt idx="8935">
                  <c:v>37413.361111522798</c:v>
                </c:pt>
                <c:pt idx="8936">
                  <c:v>36166.5000978303</c:v>
                </c:pt>
                <c:pt idx="8937">
                  <c:v>35919.809879792803</c:v>
                </c:pt>
                <c:pt idx="8938">
                  <c:v>35720.066609703397</c:v>
                </c:pt>
                <c:pt idx="8939">
                  <c:v>35286.522545159998</c:v>
                </c:pt>
                <c:pt idx="8940">
                  <c:v>35350.933991468504</c:v>
                </c:pt>
                <c:pt idx="8941">
                  <c:v>35179.143462953303</c:v>
                </c:pt>
                <c:pt idx="8942">
                  <c:v>40636.411111028297</c:v>
                </c:pt>
                <c:pt idx="8943">
                  <c:v>40950.062291346803</c:v>
                </c:pt>
                <c:pt idx="8944">
                  <c:v>35920.356227781296</c:v>
                </c:pt>
                <c:pt idx="8945">
                  <c:v>41242.179243254905</c:v>
                </c:pt>
                <c:pt idx="8946">
                  <c:v>38151.087277242696</c:v>
                </c:pt>
                <c:pt idx="8947">
                  <c:v>37483.442881130097</c:v>
                </c:pt>
                <c:pt idx="8948">
                  <c:v>37363.780587202804</c:v>
                </c:pt>
                <c:pt idx="8949">
                  <c:v>36476.768439804902</c:v>
                </c:pt>
                <c:pt idx="8950">
                  <c:v>37622.763990574793</c:v>
                </c:pt>
                <c:pt idx="8951">
                  <c:v>38501.983529516205</c:v>
                </c:pt>
                <c:pt idx="8952">
                  <c:v>36708.874083950301</c:v>
                </c:pt>
                <c:pt idx="8953">
                  <c:v>37126.085492866398</c:v>
                </c:pt>
                <c:pt idx="8954">
                  <c:v>36251.493161927705</c:v>
                </c:pt>
                <c:pt idx="8955">
                  <c:v>36442.162015579801</c:v>
                </c:pt>
                <c:pt idx="8956">
                  <c:v>37880.044254088803</c:v>
                </c:pt>
                <c:pt idx="8957">
                  <c:v>36856.140164551805</c:v>
                </c:pt>
                <c:pt idx="8958">
                  <c:v>37216.629794424894</c:v>
                </c:pt>
                <c:pt idx="8959">
                  <c:v>37483.823601415905</c:v>
                </c:pt>
                <c:pt idx="8960">
                  <c:v>36249.456348847998</c:v>
                </c:pt>
                <c:pt idx="8961">
                  <c:v>34816.965152717697</c:v>
                </c:pt>
                <c:pt idx="8962">
                  <c:v>37507.210256047896</c:v>
                </c:pt>
                <c:pt idx="8963">
                  <c:v>35888.031545177</c:v>
                </c:pt>
                <c:pt idx="8964">
                  <c:v>38586.127444461599</c:v>
                </c:pt>
                <c:pt idx="8965">
                  <c:v>34859.4360076011</c:v>
                </c:pt>
                <c:pt idx="8966">
                  <c:v>38986.053805692805</c:v>
                </c:pt>
                <c:pt idx="8967">
                  <c:v>36582.315575722198</c:v>
                </c:pt>
                <c:pt idx="8968">
                  <c:v>37930.541280753103</c:v>
                </c:pt>
                <c:pt idx="8969">
                  <c:v>36884.600550073897</c:v>
                </c:pt>
                <c:pt idx="8970">
                  <c:v>35800.278420619499</c:v>
                </c:pt>
                <c:pt idx="8971">
                  <c:v>37568.459183467705</c:v>
                </c:pt>
                <c:pt idx="8972">
                  <c:v>37495.662660013099</c:v>
                </c:pt>
                <c:pt idx="8973">
                  <c:v>39796.968158859192</c:v>
                </c:pt>
                <c:pt idx="8974">
                  <c:v>37370.590992765108</c:v>
                </c:pt>
                <c:pt idx="8975">
                  <c:v>37198.874752906093</c:v>
                </c:pt>
                <c:pt idx="8976">
                  <c:v>36259.937209225296</c:v>
                </c:pt>
                <c:pt idx="8977">
                  <c:v>39937.180461748598</c:v>
                </c:pt>
                <c:pt idx="8978">
                  <c:v>38855.082328555698</c:v>
                </c:pt>
                <c:pt idx="8979">
                  <c:v>36522.884090273801</c:v>
                </c:pt>
                <c:pt idx="8980">
                  <c:v>39953.526787125898</c:v>
                </c:pt>
                <c:pt idx="8981">
                  <c:v>38162.016230697205</c:v>
                </c:pt>
                <c:pt idx="8982">
                  <c:v>35594.8340749786</c:v>
                </c:pt>
                <c:pt idx="8983">
                  <c:v>36134.106590306503</c:v>
                </c:pt>
                <c:pt idx="8984">
                  <c:v>37140.2658249694</c:v>
                </c:pt>
                <c:pt idx="8985">
                  <c:v>37051.928542116599</c:v>
                </c:pt>
                <c:pt idx="8986">
                  <c:v>37827.207662023</c:v>
                </c:pt>
                <c:pt idx="8987">
                  <c:v>36755.430585706301</c:v>
                </c:pt>
                <c:pt idx="8988">
                  <c:v>35443.442514913397</c:v>
                </c:pt>
                <c:pt idx="8989">
                  <c:v>37063.438582298506</c:v>
                </c:pt>
                <c:pt idx="8990">
                  <c:v>37357.209759075398</c:v>
                </c:pt>
                <c:pt idx="8991">
                  <c:v>37468.797817998595</c:v>
                </c:pt>
                <c:pt idx="8992">
                  <c:v>36635.250335520497</c:v>
                </c:pt>
                <c:pt idx="8993">
                  <c:v>38695.522540769402</c:v>
                </c:pt>
                <c:pt idx="8994">
                  <c:v>35957.022459839602</c:v>
                </c:pt>
                <c:pt idx="8995">
                  <c:v>36333.9664856573</c:v>
                </c:pt>
                <c:pt idx="8996">
                  <c:v>37049.918938454699</c:v>
                </c:pt>
                <c:pt idx="8997">
                  <c:v>34895.381482332901</c:v>
                </c:pt>
                <c:pt idx="8998">
                  <c:v>35328.150123132698</c:v>
                </c:pt>
                <c:pt idx="8999">
                  <c:v>36904.72739054</c:v>
                </c:pt>
                <c:pt idx="9000">
                  <c:v>34731.672563538799</c:v>
                </c:pt>
                <c:pt idx="9001">
                  <c:v>36943.913587174698</c:v>
                </c:pt>
                <c:pt idx="9002">
                  <c:v>37347.277106183501</c:v>
                </c:pt>
                <c:pt idx="9003">
                  <c:v>35170.996933077302</c:v>
                </c:pt>
                <c:pt idx="9004">
                  <c:v>34767.276981150993</c:v>
                </c:pt>
                <c:pt idx="9005">
                  <c:v>36885.433370383798</c:v>
                </c:pt>
                <c:pt idx="9006">
                  <c:v>35540.686128326997</c:v>
                </c:pt>
                <c:pt idx="9007">
                  <c:v>35351.458099969299</c:v>
                </c:pt>
                <c:pt idx="9008">
                  <c:v>36532.368687609007</c:v>
                </c:pt>
                <c:pt idx="9009">
                  <c:v>36132.9344617592</c:v>
                </c:pt>
                <c:pt idx="9010">
                  <c:v>36409.414095297099</c:v>
                </c:pt>
                <c:pt idx="9011">
                  <c:v>37406.256878205699</c:v>
                </c:pt>
                <c:pt idx="9012">
                  <c:v>39365.973292471899</c:v>
                </c:pt>
                <c:pt idx="9013">
                  <c:v>38740.970870142402</c:v>
                </c:pt>
                <c:pt idx="9014">
                  <c:v>35573.624811891495</c:v>
                </c:pt>
                <c:pt idx="9015">
                  <c:v>36124.088009859595</c:v>
                </c:pt>
                <c:pt idx="9016">
                  <c:v>35866.205890184006</c:v>
                </c:pt>
                <c:pt idx="9017">
                  <c:v>37443.232240205194</c:v>
                </c:pt>
                <c:pt idx="9018">
                  <c:v>36793.201971943199</c:v>
                </c:pt>
                <c:pt idx="9019">
                  <c:v>40797.598190767996</c:v>
                </c:pt>
                <c:pt idx="9020">
                  <c:v>36702.3015540622</c:v>
                </c:pt>
                <c:pt idx="9021">
                  <c:v>36945.108123052603</c:v>
                </c:pt>
                <c:pt idx="9022">
                  <c:v>37882.490886085703</c:v>
                </c:pt>
                <c:pt idx="9023">
                  <c:v>33220.077078254501</c:v>
                </c:pt>
                <c:pt idx="9024">
                  <c:v>37275.629323610898</c:v>
                </c:pt>
                <c:pt idx="9025">
                  <c:v>38200.536433911097</c:v>
                </c:pt>
                <c:pt idx="9026">
                  <c:v>36654.495838093302</c:v>
                </c:pt>
                <c:pt idx="9027">
                  <c:v>41315.423444346903</c:v>
                </c:pt>
                <c:pt idx="9028">
                  <c:v>38070.819773651099</c:v>
                </c:pt>
                <c:pt idx="9029">
                  <c:v>39145.228464739499</c:v>
                </c:pt>
                <c:pt idx="9030">
                  <c:v>36296.884796894898</c:v>
                </c:pt>
                <c:pt idx="9031">
                  <c:v>36362.957471938105</c:v>
                </c:pt>
                <c:pt idx="9032">
                  <c:v>37022.5518021147</c:v>
                </c:pt>
                <c:pt idx="9033">
                  <c:v>35975.610122122802</c:v>
                </c:pt>
                <c:pt idx="9034">
                  <c:v>36576.7947700566</c:v>
                </c:pt>
                <c:pt idx="9035">
                  <c:v>35727.857597926093</c:v>
                </c:pt>
                <c:pt idx="9036">
                  <c:v>37064.036425880695</c:v>
                </c:pt>
                <c:pt idx="9037">
                  <c:v>34997.050026008801</c:v>
                </c:pt>
                <c:pt idx="9038">
                  <c:v>37496.154569216</c:v>
                </c:pt>
                <c:pt idx="9039">
                  <c:v>36782.967573530797</c:v>
                </c:pt>
                <c:pt idx="9040">
                  <c:v>36385.369675012495</c:v>
                </c:pt>
                <c:pt idx="9041">
                  <c:v>36389.951308023905</c:v>
                </c:pt>
                <c:pt idx="9042">
                  <c:v>36795.131093748096</c:v>
                </c:pt>
                <c:pt idx="9043">
                  <c:v>34727.574982119804</c:v>
                </c:pt>
                <c:pt idx="9044">
                  <c:v>38567.611310526401</c:v>
                </c:pt>
                <c:pt idx="9045">
                  <c:v>38987.126888138999</c:v>
                </c:pt>
                <c:pt idx="9046">
                  <c:v>38160.762389871103</c:v>
                </c:pt>
                <c:pt idx="9047">
                  <c:v>36017.867316752403</c:v>
                </c:pt>
                <c:pt idx="9048">
                  <c:v>37931.8104538509</c:v>
                </c:pt>
                <c:pt idx="9049">
                  <c:v>38153.006698753292</c:v>
                </c:pt>
                <c:pt idx="9050">
                  <c:v>34247.8450613022</c:v>
                </c:pt>
                <c:pt idx="9051">
                  <c:v>35969.005310836801</c:v>
                </c:pt>
                <c:pt idx="9052">
                  <c:v>35497.684384234497</c:v>
                </c:pt>
                <c:pt idx="9053">
                  <c:v>41847.441747963603</c:v>
                </c:pt>
                <c:pt idx="9054">
                  <c:v>35514.499369946294</c:v>
                </c:pt>
                <c:pt idx="9055">
                  <c:v>35580.7817765906</c:v>
                </c:pt>
                <c:pt idx="9056">
                  <c:v>37647.761727345205</c:v>
                </c:pt>
                <c:pt idx="9057">
                  <c:v>35309.026229010095</c:v>
                </c:pt>
                <c:pt idx="9058">
                  <c:v>38669.7175290698</c:v>
                </c:pt>
                <c:pt idx="9059">
                  <c:v>37896.244533575198</c:v>
                </c:pt>
                <c:pt idx="9060">
                  <c:v>39425.909129783198</c:v>
                </c:pt>
                <c:pt idx="9061">
                  <c:v>35852.631133552291</c:v>
                </c:pt>
                <c:pt idx="9062">
                  <c:v>34442.382908800202</c:v>
                </c:pt>
                <c:pt idx="9063">
                  <c:v>36251.158094337399</c:v>
                </c:pt>
                <c:pt idx="9064">
                  <c:v>35864.745117977203</c:v>
                </c:pt>
                <c:pt idx="9065">
                  <c:v>38686.781905429598</c:v>
                </c:pt>
                <c:pt idx="9066">
                  <c:v>35779.5977096895</c:v>
                </c:pt>
                <c:pt idx="9067">
                  <c:v>36157.165538598696</c:v>
                </c:pt>
                <c:pt idx="9068">
                  <c:v>37758.175329295103</c:v>
                </c:pt>
                <c:pt idx="9069">
                  <c:v>35634.323540924801</c:v>
                </c:pt>
                <c:pt idx="9070">
                  <c:v>38289.507510311407</c:v>
                </c:pt>
                <c:pt idx="9071">
                  <c:v>37232.420226073504</c:v>
                </c:pt>
                <c:pt idx="9072">
                  <c:v>39674.974153666903</c:v>
                </c:pt>
                <c:pt idx="9073">
                  <c:v>36643.461102459492</c:v>
                </c:pt>
                <c:pt idx="9074">
                  <c:v>37393.763770213001</c:v>
                </c:pt>
                <c:pt idx="9075">
                  <c:v>35997.529088052906</c:v>
                </c:pt>
                <c:pt idx="9076">
                  <c:v>36856.093780171999</c:v>
                </c:pt>
                <c:pt idx="9077">
                  <c:v>37343.708794865699</c:v>
                </c:pt>
                <c:pt idx="9078">
                  <c:v>38114.214659876903</c:v>
                </c:pt>
                <c:pt idx="9079">
                  <c:v>39554.672669069601</c:v>
                </c:pt>
                <c:pt idx="9080">
                  <c:v>34740.962370799803</c:v>
                </c:pt>
                <c:pt idx="9081">
                  <c:v>37320.306237584096</c:v>
                </c:pt>
                <c:pt idx="9082">
                  <c:v>35775.676468735401</c:v>
                </c:pt>
                <c:pt idx="9083">
                  <c:v>38385.1815165851</c:v>
                </c:pt>
                <c:pt idx="9084">
                  <c:v>35679.781173037496</c:v>
                </c:pt>
                <c:pt idx="9085">
                  <c:v>36829.817990740499</c:v>
                </c:pt>
                <c:pt idx="9086">
                  <c:v>37220.918212315402</c:v>
                </c:pt>
                <c:pt idx="9087">
                  <c:v>35976.797984644596</c:v>
                </c:pt>
                <c:pt idx="9088">
                  <c:v>38264.994899422803</c:v>
                </c:pt>
                <c:pt idx="9089">
                  <c:v>38659.175214325602</c:v>
                </c:pt>
                <c:pt idx="9090">
                  <c:v>41154.828214495312</c:v>
                </c:pt>
                <c:pt idx="9091">
                  <c:v>35408.653581834398</c:v>
                </c:pt>
                <c:pt idx="9092">
                  <c:v>36266.634710858598</c:v>
                </c:pt>
                <c:pt idx="9093">
                  <c:v>36613.376507023095</c:v>
                </c:pt>
                <c:pt idx="9094">
                  <c:v>37172.565699503204</c:v>
                </c:pt>
                <c:pt idx="9095">
                  <c:v>38515.043815065503</c:v>
                </c:pt>
                <c:pt idx="9096">
                  <c:v>36434.692178095102</c:v>
                </c:pt>
                <c:pt idx="9097">
                  <c:v>35677.9925095703</c:v>
                </c:pt>
                <c:pt idx="9098">
                  <c:v>35988.332575461798</c:v>
                </c:pt>
                <c:pt idx="9099">
                  <c:v>34926.240398908398</c:v>
                </c:pt>
                <c:pt idx="9100">
                  <c:v>37165.068925935499</c:v>
                </c:pt>
                <c:pt idx="9101">
                  <c:v>37018.289056845104</c:v>
                </c:pt>
                <c:pt idx="9102">
                  <c:v>37300.294190428802</c:v>
                </c:pt>
                <c:pt idx="9103">
                  <c:v>35596.990019165896</c:v>
                </c:pt>
                <c:pt idx="9104">
                  <c:v>41655.033660475397</c:v>
                </c:pt>
                <c:pt idx="9105">
                  <c:v>34955.1835966297</c:v>
                </c:pt>
                <c:pt idx="9106">
                  <c:v>37752.248909837901</c:v>
                </c:pt>
                <c:pt idx="9107">
                  <c:v>37805.285388577395</c:v>
                </c:pt>
                <c:pt idx="9108">
                  <c:v>39762.262842748802</c:v>
                </c:pt>
                <c:pt idx="9109">
                  <c:v>35487.4527746284</c:v>
                </c:pt>
                <c:pt idx="9110">
                  <c:v>35455.2008345754</c:v>
                </c:pt>
                <c:pt idx="9111">
                  <c:v>37619.227460452901</c:v>
                </c:pt>
                <c:pt idx="9112">
                  <c:v>36748.5625438231</c:v>
                </c:pt>
                <c:pt idx="9113">
                  <c:v>36175.535720146901</c:v>
                </c:pt>
                <c:pt idx="9114">
                  <c:v>40180.303258551401</c:v>
                </c:pt>
                <c:pt idx="9115">
                  <c:v>37503.100466394797</c:v>
                </c:pt>
                <c:pt idx="9116">
                  <c:v>36838.993883745905</c:v>
                </c:pt>
                <c:pt idx="9117">
                  <c:v>40217.351906022595</c:v>
                </c:pt>
                <c:pt idx="9118">
                  <c:v>39819.400374495403</c:v>
                </c:pt>
                <c:pt idx="9119">
                  <c:v>40839.147385125092</c:v>
                </c:pt>
                <c:pt idx="9120">
                  <c:v>39120.854562871202</c:v>
                </c:pt>
                <c:pt idx="9121">
                  <c:v>36847.779995466699</c:v>
                </c:pt>
                <c:pt idx="9122">
                  <c:v>36411.878702898</c:v>
                </c:pt>
                <c:pt idx="9123">
                  <c:v>36879.090918756803</c:v>
                </c:pt>
                <c:pt idx="9124">
                  <c:v>36452.282972354995</c:v>
                </c:pt>
                <c:pt idx="9125">
                  <c:v>39261.471954145192</c:v>
                </c:pt>
                <c:pt idx="9126">
                  <c:v>37445.64480306</c:v>
                </c:pt>
                <c:pt idx="9127">
                  <c:v>37086.161535177904</c:v>
                </c:pt>
                <c:pt idx="9128">
                  <c:v>39186.464648227899</c:v>
                </c:pt>
                <c:pt idx="9129">
                  <c:v>37219.308903158002</c:v>
                </c:pt>
                <c:pt idx="9130">
                  <c:v>36220.994315500298</c:v>
                </c:pt>
                <c:pt idx="9131">
                  <c:v>37810.965366967794</c:v>
                </c:pt>
                <c:pt idx="9132">
                  <c:v>36287.874276814902</c:v>
                </c:pt>
                <c:pt idx="9133">
                  <c:v>36524.391226121093</c:v>
                </c:pt>
                <c:pt idx="9134">
                  <c:v>38115.121322991807</c:v>
                </c:pt>
                <c:pt idx="9135">
                  <c:v>35188.556924334502</c:v>
                </c:pt>
                <c:pt idx="9136">
                  <c:v>33739.3794351783</c:v>
                </c:pt>
                <c:pt idx="9137">
                  <c:v>35230.901216144703</c:v>
                </c:pt>
                <c:pt idx="9138">
                  <c:v>35175.673732559597</c:v>
                </c:pt>
                <c:pt idx="9139">
                  <c:v>35221.099574485997</c:v>
                </c:pt>
                <c:pt idx="9140">
                  <c:v>36990.656567635597</c:v>
                </c:pt>
                <c:pt idx="9141">
                  <c:v>39052.994176131993</c:v>
                </c:pt>
                <c:pt idx="9142">
                  <c:v>36704.913540027803</c:v>
                </c:pt>
                <c:pt idx="9143">
                  <c:v>35217.618920563997</c:v>
                </c:pt>
                <c:pt idx="9144">
                  <c:v>37207.426453888897</c:v>
                </c:pt>
                <c:pt idx="9145">
                  <c:v>37542.857080557704</c:v>
                </c:pt>
                <c:pt idx="9146">
                  <c:v>37836.056984352799</c:v>
                </c:pt>
                <c:pt idx="9147">
                  <c:v>36614.715447944203</c:v>
                </c:pt>
                <c:pt idx="9148">
                  <c:v>38617.418400542098</c:v>
                </c:pt>
                <c:pt idx="9149">
                  <c:v>38457.101696580605</c:v>
                </c:pt>
                <c:pt idx="9150">
                  <c:v>37942.112493446999</c:v>
                </c:pt>
                <c:pt idx="9151">
                  <c:v>39685.875396535208</c:v>
                </c:pt>
                <c:pt idx="9152">
                  <c:v>34580.862421798098</c:v>
                </c:pt>
                <c:pt idx="9153">
                  <c:v>36932.779242863107</c:v>
                </c:pt>
                <c:pt idx="9154">
                  <c:v>38090.967162286601</c:v>
                </c:pt>
                <c:pt idx="9155">
                  <c:v>35722.468807789402</c:v>
                </c:pt>
                <c:pt idx="9156">
                  <c:v>37572.767283222798</c:v>
                </c:pt>
                <c:pt idx="9157">
                  <c:v>41273.675946081399</c:v>
                </c:pt>
                <c:pt idx="9158">
                  <c:v>40588.517668451896</c:v>
                </c:pt>
                <c:pt idx="9159">
                  <c:v>37430.000862840505</c:v>
                </c:pt>
                <c:pt idx="9160">
                  <c:v>35785.198828966095</c:v>
                </c:pt>
                <c:pt idx="9161">
                  <c:v>36609.549048337503</c:v>
                </c:pt>
                <c:pt idx="9162">
                  <c:v>37227.617925736908</c:v>
                </c:pt>
                <c:pt idx="9163">
                  <c:v>37739.9438365018</c:v>
                </c:pt>
                <c:pt idx="9164">
                  <c:v>36743.235261070397</c:v>
                </c:pt>
                <c:pt idx="9165">
                  <c:v>35234.374800259204</c:v>
                </c:pt>
                <c:pt idx="9166">
                  <c:v>38478.720128896704</c:v>
                </c:pt>
                <c:pt idx="9167">
                  <c:v>38230.210884822096</c:v>
                </c:pt>
                <c:pt idx="9168">
                  <c:v>37561.921197810996</c:v>
                </c:pt>
                <c:pt idx="9169">
                  <c:v>36915.141766902598</c:v>
                </c:pt>
                <c:pt idx="9170">
                  <c:v>36425.307541526097</c:v>
                </c:pt>
                <c:pt idx="9171">
                  <c:v>36661.835677598094</c:v>
                </c:pt>
                <c:pt idx="9172">
                  <c:v>38193.049881632003</c:v>
                </c:pt>
                <c:pt idx="9173">
                  <c:v>36265.231777401103</c:v>
                </c:pt>
                <c:pt idx="9174">
                  <c:v>37547.342756878599</c:v>
                </c:pt>
                <c:pt idx="9175">
                  <c:v>35200.247042032293</c:v>
                </c:pt>
                <c:pt idx="9176">
                  <c:v>38646.958164508906</c:v>
                </c:pt>
                <c:pt idx="9177">
                  <c:v>37020.744928602398</c:v>
                </c:pt>
                <c:pt idx="9178">
                  <c:v>39517.425623847201</c:v>
                </c:pt>
                <c:pt idx="9179">
                  <c:v>36499.815274319197</c:v>
                </c:pt>
                <c:pt idx="9180">
                  <c:v>36917.111300563498</c:v>
                </c:pt>
                <c:pt idx="9181">
                  <c:v>38446.204041480902</c:v>
                </c:pt>
                <c:pt idx="9182">
                  <c:v>36318.085130928099</c:v>
                </c:pt>
                <c:pt idx="9183">
                  <c:v>37048.535090338599</c:v>
                </c:pt>
                <c:pt idx="9184">
                  <c:v>38327.115992964798</c:v>
                </c:pt>
                <c:pt idx="9185">
                  <c:v>35365.536149431005</c:v>
                </c:pt>
                <c:pt idx="9186">
                  <c:v>38133.924820500099</c:v>
                </c:pt>
                <c:pt idx="9187">
                  <c:v>36209.480586631005</c:v>
                </c:pt>
                <c:pt idx="9188">
                  <c:v>37013.819640219401</c:v>
                </c:pt>
                <c:pt idx="9189">
                  <c:v>36112.314243699999</c:v>
                </c:pt>
                <c:pt idx="9190">
                  <c:v>37762.207750043293</c:v>
                </c:pt>
                <c:pt idx="9191">
                  <c:v>36875.579045971303</c:v>
                </c:pt>
                <c:pt idx="9192">
                  <c:v>37414.879219693699</c:v>
                </c:pt>
                <c:pt idx="9193">
                  <c:v>35579.589726382401</c:v>
                </c:pt>
                <c:pt idx="9194">
                  <c:v>39955.458060878707</c:v>
                </c:pt>
                <c:pt idx="9195">
                  <c:v>38683.0401565512</c:v>
                </c:pt>
                <c:pt idx="9196">
                  <c:v>36620.358801322604</c:v>
                </c:pt>
                <c:pt idx="9197">
                  <c:v>35776.493341094902</c:v>
                </c:pt>
                <c:pt idx="9198">
                  <c:v>37499.376870508902</c:v>
                </c:pt>
                <c:pt idx="9199">
                  <c:v>41658.346547205001</c:v>
                </c:pt>
                <c:pt idx="9200">
                  <c:v>35589.802733603996</c:v>
                </c:pt>
                <c:pt idx="9201">
                  <c:v>37545.579134757398</c:v>
                </c:pt>
                <c:pt idx="9202">
                  <c:v>34764.2412061715</c:v>
                </c:pt>
                <c:pt idx="9203">
                  <c:v>36226.721404317497</c:v>
                </c:pt>
                <c:pt idx="9204">
                  <c:v>38313.424073969494</c:v>
                </c:pt>
                <c:pt idx="9205">
                  <c:v>36586.164363693999</c:v>
                </c:pt>
                <c:pt idx="9206">
                  <c:v>39772.427719914296</c:v>
                </c:pt>
                <c:pt idx="9207">
                  <c:v>38125.403279125399</c:v>
                </c:pt>
                <c:pt idx="9208">
                  <c:v>38049.8946336187</c:v>
                </c:pt>
                <c:pt idx="9209">
                  <c:v>36372.5884248211</c:v>
                </c:pt>
                <c:pt idx="9210">
                  <c:v>39361.389802390004</c:v>
                </c:pt>
                <c:pt idx="9211">
                  <c:v>36626.972669189701</c:v>
                </c:pt>
                <c:pt idx="9212">
                  <c:v>37620.046909874698</c:v>
                </c:pt>
                <c:pt idx="9213">
                  <c:v>38386.355239299599</c:v>
                </c:pt>
                <c:pt idx="9214">
                  <c:v>38456.154383326801</c:v>
                </c:pt>
                <c:pt idx="9215">
                  <c:v>37230.1086372297</c:v>
                </c:pt>
                <c:pt idx="9216">
                  <c:v>37350.021456385002</c:v>
                </c:pt>
                <c:pt idx="9217">
                  <c:v>36043.829858615602</c:v>
                </c:pt>
                <c:pt idx="9218">
                  <c:v>39369.751546487001</c:v>
                </c:pt>
                <c:pt idx="9219">
                  <c:v>35542.794747587395</c:v>
                </c:pt>
                <c:pt idx="9220">
                  <c:v>35878.435827761496</c:v>
                </c:pt>
                <c:pt idx="9221">
                  <c:v>37562.213465026303</c:v>
                </c:pt>
                <c:pt idx="9222">
                  <c:v>38154.9945363238</c:v>
                </c:pt>
                <c:pt idx="9223">
                  <c:v>34899.888660245604</c:v>
                </c:pt>
                <c:pt idx="9224">
                  <c:v>37541.494500470399</c:v>
                </c:pt>
                <c:pt idx="9225">
                  <c:v>37086.130409302306</c:v>
                </c:pt>
                <c:pt idx="9226">
                  <c:v>37419.352759158195</c:v>
                </c:pt>
                <c:pt idx="9227">
                  <c:v>33950.293041027107</c:v>
                </c:pt>
                <c:pt idx="9228">
                  <c:v>35769.581577792102</c:v>
                </c:pt>
                <c:pt idx="9229">
                  <c:v>38939.279098116203</c:v>
                </c:pt>
                <c:pt idx="9230">
                  <c:v>37466.625515692605</c:v>
                </c:pt>
                <c:pt idx="9231">
                  <c:v>38176.005340785196</c:v>
                </c:pt>
                <c:pt idx="9232">
                  <c:v>37853.731422430603</c:v>
                </c:pt>
                <c:pt idx="9233">
                  <c:v>39812.100870820796</c:v>
                </c:pt>
                <c:pt idx="9234">
                  <c:v>37415.963883377495</c:v>
                </c:pt>
                <c:pt idx="9235">
                  <c:v>37140.146611361895</c:v>
                </c:pt>
                <c:pt idx="9236">
                  <c:v>37277.738368332401</c:v>
                </c:pt>
                <c:pt idx="9237">
                  <c:v>41101.686459129196</c:v>
                </c:pt>
                <c:pt idx="9238">
                  <c:v>36841.280093992304</c:v>
                </c:pt>
                <c:pt idx="9239">
                  <c:v>37920.897724219401</c:v>
                </c:pt>
                <c:pt idx="9240">
                  <c:v>34861.897955110595</c:v>
                </c:pt>
                <c:pt idx="9241">
                  <c:v>35145.154877182402</c:v>
                </c:pt>
                <c:pt idx="9242">
                  <c:v>35172.749225243606</c:v>
                </c:pt>
                <c:pt idx="9243">
                  <c:v>37903.335741810901</c:v>
                </c:pt>
                <c:pt idx="9244">
                  <c:v>36823.731358299199</c:v>
                </c:pt>
                <c:pt idx="9245">
                  <c:v>38325.291979031099</c:v>
                </c:pt>
                <c:pt idx="9246">
                  <c:v>36626.699734380396</c:v>
                </c:pt>
                <c:pt idx="9247">
                  <c:v>36965.541032773195</c:v>
                </c:pt>
                <c:pt idx="9248">
                  <c:v>38044.507995777705</c:v>
                </c:pt>
                <c:pt idx="9249">
                  <c:v>36196.147439178196</c:v>
                </c:pt>
                <c:pt idx="9250">
                  <c:v>37303.429103822695</c:v>
                </c:pt>
                <c:pt idx="9251">
                  <c:v>37200.400397475802</c:v>
                </c:pt>
                <c:pt idx="9252">
                  <c:v>37263.348170810204</c:v>
                </c:pt>
                <c:pt idx="9253">
                  <c:v>42798.086242286503</c:v>
                </c:pt>
                <c:pt idx="9254">
                  <c:v>38216.829184797498</c:v>
                </c:pt>
                <c:pt idx="9255">
                  <c:v>34942.355592735701</c:v>
                </c:pt>
                <c:pt idx="9256">
                  <c:v>37552.988080339797</c:v>
                </c:pt>
                <c:pt idx="9257">
                  <c:v>35656.359794667995</c:v>
                </c:pt>
                <c:pt idx="9258">
                  <c:v>36828.777491912995</c:v>
                </c:pt>
                <c:pt idx="9259">
                  <c:v>37895.746622116698</c:v>
                </c:pt>
                <c:pt idx="9260">
                  <c:v>37022.604546658302</c:v>
                </c:pt>
                <c:pt idx="9261">
                  <c:v>35626.866784018501</c:v>
                </c:pt>
                <c:pt idx="9262">
                  <c:v>36758.617458269204</c:v>
                </c:pt>
                <c:pt idx="9263">
                  <c:v>36464.979795568295</c:v>
                </c:pt>
                <c:pt idx="9264">
                  <c:v>38152.708609892798</c:v>
                </c:pt>
                <c:pt idx="9265">
                  <c:v>35117.1901805987</c:v>
                </c:pt>
                <c:pt idx="9266">
                  <c:v>36523.074477662696</c:v>
                </c:pt>
                <c:pt idx="9267">
                  <c:v>37718.9385631271</c:v>
                </c:pt>
                <c:pt idx="9268">
                  <c:v>38256.474029041696</c:v>
                </c:pt>
                <c:pt idx="9269">
                  <c:v>36296.3735390355</c:v>
                </c:pt>
                <c:pt idx="9270">
                  <c:v>39855.424060222605</c:v>
                </c:pt>
                <c:pt idx="9271">
                  <c:v>36514.121308427297</c:v>
                </c:pt>
                <c:pt idx="9272">
                  <c:v>37461.664618309893</c:v>
                </c:pt>
                <c:pt idx="9273">
                  <c:v>37991.704763128801</c:v>
                </c:pt>
                <c:pt idx="9274">
                  <c:v>35651.884807857699</c:v>
                </c:pt>
                <c:pt idx="9275">
                  <c:v>38220.519981663601</c:v>
                </c:pt>
                <c:pt idx="9276">
                  <c:v>37148.174356977601</c:v>
                </c:pt>
                <c:pt idx="9277">
                  <c:v>36618.678756822002</c:v>
                </c:pt>
                <c:pt idx="9278">
                  <c:v>37100.487299790402</c:v>
                </c:pt>
                <c:pt idx="9279">
                  <c:v>37754.406728240501</c:v>
                </c:pt>
                <c:pt idx="9280">
                  <c:v>37945.151848851499</c:v>
                </c:pt>
                <c:pt idx="9281">
                  <c:v>36935.643114199498</c:v>
                </c:pt>
                <c:pt idx="9282">
                  <c:v>35603.985391366805</c:v>
                </c:pt>
                <c:pt idx="9283">
                  <c:v>38081.222568341094</c:v>
                </c:pt>
                <c:pt idx="9284">
                  <c:v>37146.473176067004</c:v>
                </c:pt>
                <c:pt idx="9285">
                  <c:v>37583.256579953202</c:v>
                </c:pt>
                <c:pt idx="9286">
                  <c:v>36277.326373485295</c:v>
                </c:pt>
                <c:pt idx="9287">
                  <c:v>36002.680648335503</c:v>
                </c:pt>
                <c:pt idx="9288">
                  <c:v>37801.842553325099</c:v>
                </c:pt>
                <c:pt idx="9289">
                  <c:v>39501.784818532404</c:v>
                </c:pt>
                <c:pt idx="9290">
                  <c:v>36620.176701184697</c:v>
                </c:pt>
                <c:pt idx="9291">
                  <c:v>35306.759508569099</c:v>
                </c:pt>
                <c:pt idx="9292">
                  <c:v>37174.542005837502</c:v>
                </c:pt>
                <c:pt idx="9293">
                  <c:v>36220.885839849005</c:v>
                </c:pt>
                <c:pt idx="9294">
                  <c:v>39145.732061813702</c:v>
                </c:pt>
                <c:pt idx="9295">
                  <c:v>37482.422693882007</c:v>
                </c:pt>
                <c:pt idx="9296">
                  <c:v>35125.896987365093</c:v>
                </c:pt>
                <c:pt idx="9297">
                  <c:v>37627.168089790401</c:v>
                </c:pt>
                <c:pt idx="9298">
                  <c:v>36786.176769174104</c:v>
                </c:pt>
                <c:pt idx="9299">
                  <c:v>38031.026272363502</c:v>
                </c:pt>
                <c:pt idx="9300">
                  <c:v>38742.005432185208</c:v>
                </c:pt>
                <c:pt idx="9301">
                  <c:v>36756.174302661297</c:v>
                </c:pt>
                <c:pt idx="9302">
                  <c:v>35544.915504329001</c:v>
                </c:pt>
                <c:pt idx="9303">
                  <c:v>37883.048087465701</c:v>
                </c:pt>
                <c:pt idx="9304">
                  <c:v>35176.064259659601</c:v>
                </c:pt>
                <c:pt idx="9305">
                  <c:v>35147.662571259803</c:v>
                </c:pt>
                <c:pt idx="9306">
                  <c:v>36185.082952740398</c:v>
                </c:pt>
                <c:pt idx="9307">
                  <c:v>38120.907975731396</c:v>
                </c:pt>
                <c:pt idx="9308">
                  <c:v>38445.390199990499</c:v>
                </c:pt>
                <c:pt idx="9309">
                  <c:v>38158.518472998701</c:v>
                </c:pt>
                <c:pt idx="9310">
                  <c:v>36906.718159332901</c:v>
                </c:pt>
                <c:pt idx="9311">
                  <c:v>35733.226962125904</c:v>
                </c:pt>
                <c:pt idx="9312">
                  <c:v>36536.354716232701</c:v>
                </c:pt>
                <c:pt idx="9313">
                  <c:v>36862.7956668357</c:v>
                </c:pt>
                <c:pt idx="9314">
                  <c:v>36269.514945054099</c:v>
                </c:pt>
                <c:pt idx="9315">
                  <c:v>36795.676181849893</c:v>
                </c:pt>
                <c:pt idx="9316">
                  <c:v>36161.9912921758</c:v>
                </c:pt>
                <c:pt idx="9317">
                  <c:v>38465.200350836501</c:v>
                </c:pt>
                <c:pt idx="9318">
                  <c:v>37523.005540664199</c:v>
                </c:pt>
                <c:pt idx="9319">
                  <c:v>38164.099809746403</c:v>
                </c:pt>
                <c:pt idx="9320">
                  <c:v>37773.754257639201</c:v>
                </c:pt>
                <c:pt idx="9321">
                  <c:v>38681.722634889302</c:v>
                </c:pt>
                <c:pt idx="9322">
                  <c:v>36950.068780988891</c:v>
                </c:pt>
                <c:pt idx="9323">
                  <c:v>40639.8313872367</c:v>
                </c:pt>
                <c:pt idx="9324">
                  <c:v>36783.645673819701</c:v>
                </c:pt>
                <c:pt idx="9325">
                  <c:v>36192.531262260098</c:v>
                </c:pt>
                <c:pt idx="9326">
                  <c:v>35562.966563379603</c:v>
                </c:pt>
                <c:pt idx="9327">
                  <c:v>39758.782862594802</c:v>
                </c:pt>
                <c:pt idx="9328">
                  <c:v>39243.756289163299</c:v>
                </c:pt>
                <c:pt idx="9329">
                  <c:v>38642.698945690994</c:v>
                </c:pt>
                <c:pt idx="9330">
                  <c:v>37300.746304321394</c:v>
                </c:pt>
                <c:pt idx="9331">
                  <c:v>35053.784757499205</c:v>
                </c:pt>
                <c:pt idx="9332">
                  <c:v>39456.916435937193</c:v>
                </c:pt>
                <c:pt idx="9333">
                  <c:v>37753.712196228298</c:v>
                </c:pt>
                <c:pt idx="9334">
                  <c:v>37644.791393156804</c:v>
                </c:pt>
                <c:pt idx="9335">
                  <c:v>37823.229958374701</c:v>
                </c:pt>
                <c:pt idx="9336">
                  <c:v>34795.183933139197</c:v>
                </c:pt>
                <c:pt idx="9337">
                  <c:v>35383.391168367496</c:v>
                </c:pt>
                <c:pt idx="9338">
                  <c:v>36194.706398109702</c:v>
                </c:pt>
                <c:pt idx="9339">
                  <c:v>34622.146861914101</c:v>
                </c:pt>
                <c:pt idx="9340">
                  <c:v>37129.443402576595</c:v>
                </c:pt>
                <c:pt idx="9341">
                  <c:v>38745.119096581198</c:v>
                </c:pt>
                <c:pt idx="9342">
                  <c:v>35443.243815883601</c:v>
                </c:pt>
                <c:pt idx="9343">
                  <c:v>42690.788574762504</c:v>
                </c:pt>
                <c:pt idx="9344">
                  <c:v>38095.427957136199</c:v>
                </c:pt>
                <c:pt idx="9345">
                  <c:v>38379.880010225199</c:v>
                </c:pt>
                <c:pt idx="9346">
                  <c:v>35807.568125196005</c:v>
                </c:pt>
                <c:pt idx="9347">
                  <c:v>36931.292813210901</c:v>
                </c:pt>
                <c:pt idx="9348">
                  <c:v>39026.196313189692</c:v>
                </c:pt>
                <c:pt idx="9349">
                  <c:v>35461.193380868994</c:v>
                </c:pt>
                <c:pt idx="9350">
                  <c:v>35282.0687396336</c:v>
                </c:pt>
                <c:pt idx="9351">
                  <c:v>36206.562458237699</c:v>
                </c:pt>
                <c:pt idx="9352">
                  <c:v>36229.866787180901</c:v>
                </c:pt>
                <c:pt idx="9353">
                  <c:v>35640.482495642296</c:v>
                </c:pt>
                <c:pt idx="9354">
                  <c:v>36485.014446437002</c:v>
                </c:pt>
                <c:pt idx="9355">
                  <c:v>39227.318745671</c:v>
                </c:pt>
                <c:pt idx="9356">
                  <c:v>35282.132519938699</c:v>
                </c:pt>
                <c:pt idx="9357">
                  <c:v>37368.171875009095</c:v>
                </c:pt>
                <c:pt idx="9358">
                  <c:v>39306.676368655608</c:v>
                </c:pt>
                <c:pt idx="9359">
                  <c:v>35212.844664089898</c:v>
                </c:pt>
                <c:pt idx="9360">
                  <c:v>38373.319741904896</c:v>
                </c:pt>
                <c:pt idx="9361">
                  <c:v>40419.064691727595</c:v>
                </c:pt>
                <c:pt idx="9362">
                  <c:v>39479.910859214404</c:v>
                </c:pt>
                <c:pt idx="9363">
                  <c:v>36475.922949165004</c:v>
                </c:pt>
                <c:pt idx="9364">
                  <c:v>38338.896906706301</c:v>
                </c:pt>
                <c:pt idx="9365">
                  <c:v>38413.692324431395</c:v>
                </c:pt>
                <c:pt idx="9366">
                  <c:v>39278.9081142543</c:v>
                </c:pt>
                <c:pt idx="9367">
                  <c:v>35997.188779355201</c:v>
                </c:pt>
                <c:pt idx="9368">
                  <c:v>38536.880914242895</c:v>
                </c:pt>
                <c:pt idx="9369">
                  <c:v>37306.776496645602</c:v>
                </c:pt>
                <c:pt idx="9370">
                  <c:v>36796.995434681899</c:v>
                </c:pt>
                <c:pt idx="9371">
                  <c:v>37000.203968640795</c:v>
                </c:pt>
                <c:pt idx="9372">
                  <c:v>34653.820954409603</c:v>
                </c:pt>
                <c:pt idx="9373">
                  <c:v>39245.360037270104</c:v>
                </c:pt>
                <c:pt idx="9374">
                  <c:v>40250.487011735197</c:v>
                </c:pt>
                <c:pt idx="9375">
                  <c:v>38384.0162959023</c:v>
                </c:pt>
                <c:pt idx="9376">
                  <c:v>34618.0969769523</c:v>
                </c:pt>
                <c:pt idx="9377">
                  <c:v>39585.093534709602</c:v>
                </c:pt>
                <c:pt idx="9378">
                  <c:v>36445.788275696206</c:v>
                </c:pt>
                <c:pt idx="9379">
                  <c:v>37599.996939792996</c:v>
                </c:pt>
                <c:pt idx="9380">
                  <c:v>37975.050312881802</c:v>
                </c:pt>
                <c:pt idx="9381">
                  <c:v>36976.967979827707</c:v>
                </c:pt>
                <c:pt idx="9382">
                  <c:v>35315.483963336097</c:v>
                </c:pt>
                <c:pt idx="9383">
                  <c:v>37991.587474098298</c:v>
                </c:pt>
                <c:pt idx="9384">
                  <c:v>36844.690075701801</c:v>
                </c:pt>
                <c:pt idx="9385">
                  <c:v>37130.173962382301</c:v>
                </c:pt>
                <c:pt idx="9386">
                  <c:v>36495.256977563899</c:v>
                </c:pt>
                <c:pt idx="9387">
                  <c:v>37537.133273266605</c:v>
                </c:pt>
                <c:pt idx="9388">
                  <c:v>36528.487980613703</c:v>
                </c:pt>
                <c:pt idx="9389">
                  <c:v>36135.851153568197</c:v>
                </c:pt>
                <c:pt idx="9390">
                  <c:v>37270.528852443997</c:v>
                </c:pt>
                <c:pt idx="9391">
                  <c:v>36280.019905279099</c:v>
                </c:pt>
                <c:pt idx="9392">
                  <c:v>36219.714259336906</c:v>
                </c:pt>
                <c:pt idx="9393">
                  <c:v>35008.346522832901</c:v>
                </c:pt>
                <c:pt idx="9394">
                  <c:v>36920.1154918635</c:v>
                </c:pt>
                <c:pt idx="9395">
                  <c:v>34666.770830736299</c:v>
                </c:pt>
                <c:pt idx="9396">
                  <c:v>37242.724693504701</c:v>
                </c:pt>
                <c:pt idx="9397">
                  <c:v>35248.5644987532</c:v>
                </c:pt>
                <c:pt idx="9398">
                  <c:v>38002.547472036604</c:v>
                </c:pt>
                <c:pt idx="9399">
                  <c:v>39868.192763261191</c:v>
                </c:pt>
                <c:pt idx="9400">
                  <c:v>35968.9784823808</c:v>
                </c:pt>
                <c:pt idx="9401">
                  <c:v>35892.794896257401</c:v>
                </c:pt>
                <c:pt idx="9402">
                  <c:v>37596.043419659596</c:v>
                </c:pt>
                <c:pt idx="9403">
                  <c:v>40430.479830431199</c:v>
                </c:pt>
                <c:pt idx="9404">
                  <c:v>35442.315649137701</c:v>
                </c:pt>
                <c:pt idx="9405">
                  <c:v>38251.374920935799</c:v>
                </c:pt>
                <c:pt idx="9406">
                  <c:v>35732.124833927701</c:v>
                </c:pt>
                <c:pt idx="9407">
                  <c:v>37753.425850280699</c:v>
                </c:pt>
                <c:pt idx="9408">
                  <c:v>37697.621439729504</c:v>
                </c:pt>
                <c:pt idx="9409">
                  <c:v>40106.289091107297</c:v>
                </c:pt>
                <c:pt idx="9410">
                  <c:v>36009.567883388496</c:v>
                </c:pt>
                <c:pt idx="9411">
                  <c:v>35816.850124280594</c:v>
                </c:pt>
                <c:pt idx="9412">
                  <c:v>38201.190304135198</c:v>
                </c:pt>
                <c:pt idx="9413">
                  <c:v>38622.995718145998</c:v>
                </c:pt>
                <c:pt idx="9414">
                  <c:v>37071.305538440196</c:v>
                </c:pt>
                <c:pt idx="9415">
                  <c:v>36984.531266526799</c:v>
                </c:pt>
                <c:pt idx="9416">
                  <c:v>40772.737616567705</c:v>
                </c:pt>
                <c:pt idx="9417">
                  <c:v>33055.2067728619</c:v>
                </c:pt>
                <c:pt idx="9418">
                  <c:v>36872.576362604203</c:v>
                </c:pt>
                <c:pt idx="9419">
                  <c:v>35865.732103429007</c:v>
                </c:pt>
                <c:pt idx="9420">
                  <c:v>37005.097287753306</c:v>
                </c:pt>
                <c:pt idx="9421">
                  <c:v>37847.070609192408</c:v>
                </c:pt>
                <c:pt idx="9422">
                  <c:v>36225.655545485599</c:v>
                </c:pt>
                <c:pt idx="9423">
                  <c:v>36808.541223002801</c:v>
                </c:pt>
                <c:pt idx="9424">
                  <c:v>37866.210160076102</c:v>
                </c:pt>
                <c:pt idx="9425">
                  <c:v>37596.348126404497</c:v>
                </c:pt>
                <c:pt idx="9426">
                  <c:v>38667.737301129702</c:v>
                </c:pt>
                <c:pt idx="9427">
                  <c:v>35337.975847937108</c:v>
                </c:pt>
                <c:pt idx="9428">
                  <c:v>37873.483135283903</c:v>
                </c:pt>
                <c:pt idx="9429">
                  <c:v>38922.135952297802</c:v>
                </c:pt>
                <c:pt idx="9430">
                  <c:v>37455.615904074402</c:v>
                </c:pt>
                <c:pt idx="9431">
                  <c:v>38830.579658545001</c:v>
                </c:pt>
                <c:pt idx="9432">
                  <c:v>37170.818452735199</c:v>
                </c:pt>
                <c:pt idx="9433">
                  <c:v>35559.354627798995</c:v>
                </c:pt>
                <c:pt idx="9434">
                  <c:v>36983.468880109504</c:v>
                </c:pt>
                <c:pt idx="9435">
                  <c:v>36601.859596635499</c:v>
                </c:pt>
                <c:pt idx="9436">
                  <c:v>36323.872324787793</c:v>
                </c:pt>
                <c:pt idx="9437">
                  <c:v>37199.848371648404</c:v>
                </c:pt>
                <c:pt idx="9438">
                  <c:v>39653.571523364197</c:v>
                </c:pt>
                <c:pt idx="9439">
                  <c:v>39877.315297812005</c:v>
                </c:pt>
                <c:pt idx="9440">
                  <c:v>37777.730758229001</c:v>
                </c:pt>
                <c:pt idx="9441">
                  <c:v>35644.4911025033</c:v>
                </c:pt>
                <c:pt idx="9442">
                  <c:v>35766.058261239399</c:v>
                </c:pt>
                <c:pt idx="9443">
                  <c:v>35635.276133912295</c:v>
                </c:pt>
                <c:pt idx="9444">
                  <c:v>36664.888565123299</c:v>
                </c:pt>
                <c:pt idx="9445">
                  <c:v>37961.0270444122</c:v>
                </c:pt>
                <c:pt idx="9446">
                  <c:v>39209.681278751304</c:v>
                </c:pt>
                <c:pt idx="9447">
                  <c:v>36273.646469458203</c:v>
                </c:pt>
                <c:pt idx="9448">
                  <c:v>37517.954441240596</c:v>
                </c:pt>
                <c:pt idx="9449">
                  <c:v>37355.209886794502</c:v>
                </c:pt>
                <c:pt idx="9450">
                  <c:v>36298.290911390599</c:v>
                </c:pt>
                <c:pt idx="9451">
                  <c:v>37729.837427620099</c:v>
                </c:pt>
                <c:pt idx="9452">
                  <c:v>35040.205997632002</c:v>
                </c:pt>
                <c:pt idx="9453">
                  <c:v>35518.202188792297</c:v>
                </c:pt>
                <c:pt idx="9454">
                  <c:v>36214.336788744695</c:v>
                </c:pt>
                <c:pt idx="9455">
                  <c:v>36572.288700897196</c:v>
                </c:pt>
                <c:pt idx="9456">
                  <c:v>39172.627066990899</c:v>
                </c:pt>
                <c:pt idx="9457">
                  <c:v>37082.180295897</c:v>
                </c:pt>
                <c:pt idx="9458">
                  <c:v>37037.473042333899</c:v>
                </c:pt>
                <c:pt idx="9459">
                  <c:v>36315.633946885799</c:v>
                </c:pt>
                <c:pt idx="9460">
                  <c:v>37129.837255797298</c:v>
                </c:pt>
                <c:pt idx="9461">
                  <c:v>34950.769958766599</c:v>
                </c:pt>
                <c:pt idx="9462">
                  <c:v>35971.052277260198</c:v>
                </c:pt>
                <c:pt idx="9463">
                  <c:v>37133.881083027904</c:v>
                </c:pt>
                <c:pt idx="9464">
                  <c:v>36114.273894168204</c:v>
                </c:pt>
                <c:pt idx="9465">
                  <c:v>37569.239646267204</c:v>
                </c:pt>
                <c:pt idx="9466">
                  <c:v>37098.655005563705</c:v>
                </c:pt>
                <c:pt idx="9467">
                  <c:v>34963.756544367003</c:v>
                </c:pt>
                <c:pt idx="9468">
                  <c:v>39000.719530494302</c:v>
                </c:pt>
                <c:pt idx="9469">
                  <c:v>40736.785889512103</c:v>
                </c:pt>
                <c:pt idx="9470">
                  <c:v>37426.676287091504</c:v>
                </c:pt>
                <c:pt idx="9471">
                  <c:v>37971.3165262818</c:v>
                </c:pt>
                <c:pt idx="9472">
                  <c:v>37178.221826913199</c:v>
                </c:pt>
                <c:pt idx="9473">
                  <c:v>37467.042136814605</c:v>
                </c:pt>
                <c:pt idx="9474">
                  <c:v>36100.759863470797</c:v>
                </c:pt>
                <c:pt idx="9475">
                  <c:v>35199.368572392799</c:v>
                </c:pt>
                <c:pt idx="9476">
                  <c:v>43262.985839581903</c:v>
                </c:pt>
                <c:pt idx="9477">
                  <c:v>36321.787657237001</c:v>
                </c:pt>
                <c:pt idx="9478">
                  <c:v>37185.988305128194</c:v>
                </c:pt>
                <c:pt idx="9479">
                  <c:v>38281.883705466003</c:v>
                </c:pt>
                <c:pt idx="9480">
                  <c:v>38823.933999414308</c:v>
                </c:pt>
                <c:pt idx="9481">
                  <c:v>40307.197270298595</c:v>
                </c:pt>
                <c:pt idx="9482">
                  <c:v>35568.516677752094</c:v>
                </c:pt>
                <c:pt idx="9483">
                  <c:v>38770.313084464498</c:v>
                </c:pt>
                <c:pt idx="9484">
                  <c:v>37820.8835376551</c:v>
                </c:pt>
                <c:pt idx="9485">
                  <c:v>34305.607934868196</c:v>
                </c:pt>
                <c:pt idx="9486">
                  <c:v>35550.566805481896</c:v>
                </c:pt>
                <c:pt idx="9487">
                  <c:v>39623.089281916604</c:v>
                </c:pt>
                <c:pt idx="9488">
                  <c:v>38046.499637047302</c:v>
                </c:pt>
                <c:pt idx="9489">
                  <c:v>36967.887574451393</c:v>
                </c:pt>
                <c:pt idx="9490">
                  <c:v>36484.532663538201</c:v>
                </c:pt>
                <c:pt idx="9491">
                  <c:v>34736.969868835702</c:v>
                </c:pt>
                <c:pt idx="9492">
                  <c:v>35867.022828113601</c:v>
                </c:pt>
                <c:pt idx="9493">
                  <c:v>37918.986483505199</c:v>
                </c:pt>
                <c:pt idx="9494">
                  <c:v>35168.389512440102</c:v>
                </c:pt>
                <c:pt idx="9495">
                  <c:v>37512.877151594701</c:v>
                </c:pt>
                <c:pt idx="9496">
                  <c:v>38071.428203605501</c:v>
                </c:pt>
                <c:pt idx="9497">
                  <c:v>35601.685411767801</c:v>
                </c:pt>
                <c:pt idx="9498">
                  <c:v>38714.507008764296</c:v>
                </c:pt>
                <c:pt idx="9499">
                  <c:v>35510.605152920099</c:v>
                </c:pt>
                <c:pt idx="9500">
                  <c:v>36934.109205320099</c:v>
                </c:pt>
                <c:pt idx="9501">
                  <c:v>36215.116709339898</c:v>
                </c:pt>
                <c:pt idx="9502">
                  <c:v>39110.911219803296</c:v>
                </c:pt>
                <c:pt idx="9503">
                  <c:v>35421.684678225902</c:v>
                </c:pt>
                <c:pt idx="9504">
                  <c:v>36724.006302636393</c:v>
                </c:pt>
                <c:pt idx="9505">
                  <c:v>39879.236143694201</c:v>
                </c:pt>
                <c:pt idx="9506">
                  <c:v>35414.395910798004</c:v>
                </c:pt>
                <c:pt idx="9507">
                  <c:v>38765.298736013501</c:v>
                </c:pt>
                <c:pt idx="9508">
                  <c:v>36714.581782503497</c:v>
                </c:pt>
                <c:pt idx="9509">
                  <c:v>35332.082244827099</c:v>
                </c:pt>
                <c:pt idx="9510">
                  <c:v>36094.204819688195</c:v>
                </c:pt>
                <c:pt idx="9511">
                  <c:v>37597.856748971797</c:v>
                </c:pt>
                <c:pt idx="9512">
                  <c:v>39895.021389699599</c:v>
                </c:pt>
                <c:pt idx="9513">
                  <c:v>37690.308194629804</c:v>
                </c:pt>
                <c:pt idx="9514">
                  <c:v>36274.449681144702</c:v>
                </c:pt>
                <c:pt idx="9515">
                  <c:v>38242.156607295801</c:v>
                </c:pt>
                <c:pt idx="9516">
                  <c:v>37418.698633832704</c:v>
                </c:pt>
                <c:pt idx="9517">
                  <c:v>36535.634381091098</c:v>
                </c:pt>
                <c:pt idx="9518">
                  <c:v>37790.724001931798</c:v>
                </c:pt>
                <c:pt idx="9519">
                  <c:v>35455.634699815695</c:v>
                </c:pt>
                <c:pt idx="9520">
                  <c:v>41080.364578186403</c:v>
                </c:pt>
                <c:pt idx="9521">
                  <c:v>36135.982123854104</c:v>
                </c:pt>
                <c:pt idx="9522">
                  <c:v>37104.744252045202</c:v>
                </c:pt>
                <c:pt idx="9523">
                  <c:v>36830.421940843298</c:v>
                </c:pt>
                <c:pt idx="9524">
                  <c:v>37112.013441010502</c:v>
                </c:pt>
                <c:pt idx="9525">
                  <c:v>35405.151252087308</c:v>
                </c:pt>
                <c:pt idx="9526">
                  <c:v>39763.138717518596</c:v>
                </c:pt>
                <c:pt idx="9527">
                  <c:v>39271.077448828102</c:v>
                </c:pt>
                <c:pt idx="9528">
                  <c:v>38441.362312256198</c:v>
                </c:pt>
                <c:pt idx="9529">
                  <c:v>37931.573022386503</c:v>
                </c:pt>
                <c:pt idx="9530">
                  <c:v>36858.089621461899</c:v>
                </c:pt>
                <c:pt idx="9531">
                  <c:v>36510.914723727794</c:v>
                </c:pt>
                <c:pt idx="9532">
                  <c:v>37156.097249768296</c:v>
                </c:pt>
                <c:pt idx="9533">
                  <c:v>34516.687525666697</c:v>
                </c:pt>
                <c:pt idx="9534">
                  <c:v>40514.585090783803</c:v>
                </c:pt>
                <c:pt idx="9535">
                  <c:v>37170.767035371602</c:v>
                </c:pt>
                <c:pt idx="9536">
                  <c:v>37109.065278501395</c:v>
                </c:pt>
                <c:pt idx="9537">
                  <c:v>37775.249477834601</c:v>
                </c:pt>
                <c:pt idx="9538">
                  <c:v>34393.4580324938</c:v>
                </c:pt>
                <c:pt idx="9539">
                  <c:v>34981.060671897198</c:v>
                </c:pt>
                <c:pt idx="9540">
                  <c:v>39298.782946876105</c:v>
                </c:pt>
                <c:pt idx="9541">
                  <c:v>36206.248085039697</c:v>
                </c:pt>
                <c:pt idx="9542">
                  <c:v>36249.1111621011</c:v>
                </c:pt>
                <c:pt idx="9543">
                  <c:v>37565.046816670598</c:v>
                </c:pt>
                <c:pt idx="9544">
                  <c:v>35127.857638747904</c:v>
                </c:pt>
                <c:pt idx="9545">
                  <c:v>38227.102383777798</c:v>
                </c:pt>
                <c:pt idx="9546">
                  <c:v>36270.568996534901</c:v>
                </c:pt>
                <c:pt idx="9547">
                  <c:v>38565.896092071802</c:v>
                </c:pt>
                <c:pt idx="9548">
                  <c:v>37782.909683114398</c:v>
                </c:pt>
                <c:pt idx="9549">
                  <c:v>35778.598775700797</c:v>
                </c:pt>
                <c:pt idx="9550">
                  <c:v>38498.104048526104</c:v>
                </c:pt>
                <c:pt idx="9551">
                  <c:v>35880.952300320103</c:v>
                </c:pt>
                <c:pt idx="9552">
                  <c:v>35886.221617085597</c:v>
                </c:pt>
                <c:pt idx="9553">
                  <c:v>38166.208341493104</c:v>
                </c:pt>
                <c:pt idx="9554">
                  <c:v>41689.860851721402</c:v>
                </c:pt>
                <c:pt idx="9555">
                  <c:v>37553.264980296502</c:v>
                </c:pt>
                <c:pt idx="9556">
                  <c:v>35107.852873247801</c:v>
                </c:pt>
                <c:pt idx="9557">
                  <c:v>36753.725490287601</c:v>
                </c:pt>
                <c:pt idx="9558">
                  <c:v>34659.616698792895</c:v>
                </c:pt>
                <c:pt idx="9559">
                  <c:v>38201.424445249897</c:v>
                </c:pt>
                <c:pt idx="9560">
                  <c:v>37813.943082387603</c:v>
                </c:pt>
                <c:pt idx="9561">
                  <c:v>34644.711175959106</c:v>
                </c:pt>
                <c:pt idx="9562">
                  <c:v>36013.035350144499</c:v>
                </c:pt>
                <c:pt idx="9563">
                  <c:v>36674.2739876821</c:v>
                </c:pt>
                <c:pt idx="9564">
                  <c:v>38172.428846712202</c:v>
                </c:pt>
                <c:pt idx="9565">
                  <c:v>37468.590439501597</c:v>
                </c:pt>
                <c:pt idx="9566">
                  <c:v>36511.404916196399</c:v>
                </c:pt>
                <c:pt idx="9567">
                  <c:v>39022.9604273246</c:v>
                </c:pt>
                <c:pt idx="9568">
                  <c:v>37265.069816932904</c:v>
                </c:pt>
                <c:pt idx="9569">
                  <c:v>36594.1994418908</c:v>
                </c:pt>
                <c:pt idx="9570">
                  <c:v>37003.980923369803</c:v>
                </c:pt>
                <c:pt idx="9571">
                  <c:v>37043.8069470665</c:v>
                </c:pt>
                <c:pt idx="9572">
                  <c:v>37833.791389353195</c:v>
                </c:pt>
                <c:pt idx="9573">
                  <c:v>36477.126511334209</c:v>
                </c:pt>
                <c:pt idx="9574">
                  <c:v>35323.088048941099</c:v>
                </c:pt>
                <c:pt idx="9575">
                  <c:v>36834.997745403598</c:v>
                </c:pt>
                <c:pt idx="9576">
                  <c:v>37846.858655691802</c:v>
                </c:pt>
                <c:pt idx="9577">
                  <c:v>37076.429180145293</c:v>
                </c:pt>
                <c:pt idx="9578">
                  <c:v>35441.778346655301</c:v>
                </c:pt>
                <c:pt idx="9579">
                  <c:v>39012.387835788497</c:v>
                </c:pt>
                <c:pt idx="9580">
                  <c:v>35343.550871737301</c:v>
                </c:pt>
                <c:pt idx="9581">
                  <c:v>40176.4022537048</c:v>
                </c:pt>
                <c:pt idx="9582">
                  <c:v>36354.029786995299</c:v>
                </c:pt>
                <c:pt idx="9583">
                  <c:v>36075.293817931204</c:v>
                </c:pt>
                <c:pt idx="9584">
                  <c:v>37611.849675968602</c:v>
                </c:pt>
                <c:pt idx="9585">
                  <c:v>37663.771897886894</c:v>
                </c:pt>
                <c:pt idx="9586">
                  <c:v>38802.248235924199</c:v>
                </c:pt>
                <c:pt idx="9587">
                  <c:v>35390.566939900993</c:v>
                </c:pt>
                <c:pt idx="9588">
                  <c:v>37955.100389741201</c:v>
                </c:pt>
                <c:pt idx="9589">
                  <c:v>35085.633135767304</c:v>
                </c:pt>
                <c:pt idx="9590">
                  <c:v>35728.252286171199</c:v>
                </c:pt>
                <c:pt idx="9591">
                  <c:v>36488.598402747899</c:v>
                </c:pt>
                <c:pt idx="9592">
                  <c:v>41461.428708432693</c:v>
                </c:pt>
                <c:pt idx="9593">
                  <c:v>38518.281952829799</c:v>
                </c:pt>
                <c:pt idx="9594">
                  <c:v>37966.523558356304</c:v>
                </c:pt>
                <c:pt idx="9595">
                  <c:v>38652.701923829198</c:v>
                </c:pt>
                <c:pt idx="9596">
                  <c:v>37325.348122600401</c:v>
                </c:pt>
                <c:pt idx="9597">
                  <c:v>36298.947083570994</c:v>
                </c:pt>
                <c:pt idx="9598">
                  <c:v>36638.130144421695</c:v>
                </c:pt>
                <c:pt idx="9599">
                  <c:v>36459.390429312902</c:v>
                </c:pt>
                <c:pt idx="9600">
                  <c:v>37297.890798109001</c:v>
                </c:pt>
                <c:pt idx="9601">
                  <c:v>36637.032627089102</c:v>
                </c:pt>
                <c:pt idx="9602">
                  <c:v>35093.126268494496</c:v>
                </c:pt>
                <c:pt idx="9603">
                  <c:v>37487.7842848316</c:v>
                </c:pt>
                <c:pt idx="9604">
                  <c:v>36853.628894290101</c:v>
                </c:pt>
                <c:pt idx="9605">
                  <c:v>36517.251279930395</c:v>
                </c:pt>
                <c:pt idx="9606">
                  <c:v>36930.383440181802</c:v>
                </c:pt>
                <c:pt idx="9607">
                  <c:v>38792.155056455798</c:v>
                </c:pt>
                <c:pt idx="9608">
                  <c:v>38120.0063194045</c:v>
                </c:pt>
                <c:pt idx="9609">
                  <c:v>37180.923708936301</c:v>
                </c:pt>
                <c:pt idx="9610">
                  <c:v>37830.392212362305</c:v>
                </c:pt>
                <c:pt idx="9611">
                  <c:v>38840.105248189</c:v>
                </c:pt>
                <c:pt idx="9612">
                  <c:v>36639.661333460899</c:v>
                </c:pt>
                <c:pt idx="9613">
                  <c:v>39180.095964786102</c:v>
                </c:pt>
                <c:pt idx="9614">
                  <c:v>36533.874939866597</c:v>
                </c:pt>
                <c:pt idx="9615">
                  <c:v>36055.837256014202</c:v>
                </c:pt>
                <c:pt idx="9616">
                  <c:v>37490.365089888401</c:v>
                </c:pt>
                <c:pt idx="9617">
                  <c:v>37201.459256721006</c:v>
                </c:pt>
                <c:pt idx="9618">
                  <c:v>40016.594959308495</c:v>
                </c:pt>
                <c:pt idx="9619">
                  <c:v>37657.590337052097</c:v>
                </c:pt>
                <c:pt idx="9620">
                  <c:v>37634.0307496522</c:v>
                </c:pt>
                <c:pt idx="9621">
                  <c:v>38054.116741938502</c:v>
                </c:pt>
                <c:pt idx="9622">
                  <c:v>36467.5318112901</c:v>
                </c:pt>
                <c:pt idx="9623">
                  <c:v>35811.6450748801</c:v>
                </c:pt>
                <c:pt idx="9624">
                  <c:v>34619.817086447001</c:v>
                </c:pt>
                <c:pt idx="9625">
                  <c:v>34909.396810378501</c:v>
                </c:pt>
                <c:pt idx="9626">
                  <c:v>34798.355435902296</c:v>
                </c:pt>
                <c:pt idx="9627">
                  <c:v>36203.373847549301</c:v>
                </c:pt>
                <c:pt idx="9628">
                  <c:v>37871.0576651706</c:v>
                </c:pt>
                <c:pt idx="9629">
                  <c:v>36651.563519583397</c:v>
                </c:pt>
                <c:pt idx="9630">
                  <c:v>39369.154847038706</c:v>
                </c:pt>
                <c:pt idx="9631">
                  <c:v>38114.300482308798</c:v>
                </c:pt>
                <c:pt idx="9632">
                  <c:v>34715.1346861399</c:v>
                </c:pt>
                <c:pt idx="9633">
                  <c:v>39042.410703415</c:v>
                </c:pt>
                <c:pt idx="9634">
                  <c:v>35480.803624613494</c:v>
                </c:pt>
                <c:pt idx="9635">
                  <c:v>37842.574259844201</c:v>
                </c:pt>
                <c:pt idx="9636">
                  <c:v>35984.9191057961</c:v>
                </c:pt>
                <c:pt idx="9637">
                  <c:v>40255.5806666688</c:v>
                </c:pt>
                <c:pt idx="9638">
                  <c:v>37363.6752692671</c:v>
                </c:pt>
                <c:pt idx="9639">
                  <c:v>38636.102444568496</c:v>
                </c:pt>
                <c:pt idx="9640">
                  <c:v>37931.288123870196</c:v>
                </c:pt>
                <c:pt idx="9641">
                  <c:v>37642.769641585503</c:v>
                </c:pt>
                <c:pt idx="9642">
                  <c:v>35487.352487333999</c:v>
                </c:pt>
                <c:pt idx="9643">
                  <c:v>36393.610181030599</c:v>
                </c:pt>
                <c:pt idx="9644">
                  <c:v>36535.397044379904</c:v>
                </c:pt>
                <c:pt idx="9645">
                  <c:v>37764.714897185098</c:v>
                </c:pt>
                <c:pt idx="9646">
                  <c:v>36057.501154635298</c:v>
                </c:pt>
                <c:pt idx="9647">
                  <c:v>37964.667984062296</c:v>
                </c:pt>
                <c:pt idx="9648">
                  <c:v>38327.202630687199</c:v>
                </c:pt>
                <c:pt idx="9649">
                  <c:v>36279.261769285004</c:v>
                </c:pt>
                <c:pt idx="9650">
                  <c:v>39579.701478919902</c:v>
                </c:pt>
                <c:pt idx="9651">
                  <c:v>37347.919489365595</c:v>
                </c:pt>
                <c:pt idx="9652">
                  <c:v>41375.188944940805</c:v>
                </c:pt>
                <c:pt idx="9653">
                  <c:v>38030.871463991702</c:v>
                </c:pt>
                <c:pt idx="9654">
                  <c:v>37725.380512113501</c:v>
                </c:pt>
                <c:pt idx="9655">
                  <c:v>35994.681375661501</c:v>
                </c:pt>
                <c:pt idx="9656">
                  <c:v>36262.556375216998</c:v>
                </c:pt>
                <c:pt idx="9657">
                  <c:v>34985.549934762894</c:v>
                </c:pt>
                <c:pt idx="9658">
                  <c:v>34710.3508440437</c:v>
                </c:pt>
                <c:pt idx="9659">
                  <c:v>37341.373075104602</c:v>
                </c:pt>
                <c:pt idx="9660">
                  <c:v>38213.9193656934</c:v>
                </c:pt>
                <c:pt idx="9661">
                  <c:v>36797.485582603898</c:v>
                </c:pt>
                <c:pt idx="9662">
                  <c:v>36057.465460224295</c:v>
                </c:pt>
                <c:pt idx="9663">
                  <c:v>37977.656021385796</c:v>
                </c:pt>
                <c:pt idx="9664">
                  <c:v>36302.256793158696</c:v>
                </c:pt>
                <c:pt idx="9665">
                  <c:v>37322.884900888399</c:v>
                </c:pt>
                <c:pt idx="9666">
                  <c:v>35164.955768182001</c:v>
                </c:pt>
                <c:pt idx="9667">
                  <c:v>35117.751345216995</c:v>
                </c:pt>
                <c:pt idx="9668">
                  <c:v>38389.9219213424</c:v>
                </c:pt>
                <c:pt idx="9669">
                  <c:v>38494.045453655599</c:v>
                </c:pt>
                <c:pt idx="9670">
                  <c:v>38626.140575637204</c:v>
                </c:pt>
                <c:pt idx="9671">
                  <c:v>38867.895573776499</c:v>
                </c:pt>
                <c:pt idx="9672">
                  <c:v>38894.556286770501</c:v>
                </c:pt>
                <c:pt idx="9673">
                  <c:v>34931.341011679098</c:v>
                </c:pt>
                <c:pt idx="9674">
                  <c:v>35953.787899637799</c:v>
                </c:pt>
                <c:pt idx="9675">
                  <c:v>35764.951478109004</c:v>
                </c:pt>
                <c:pt idx="9676">
                  <c:v>37837.753586866194</c:v>
                </c:pt>
                <c:pt idx="9677">
                  <c:v>39936.896222141397</c:v>
                </c:pt>
                <c:pt idx="9678">
                  <c:v>36902.4211636213</c:v>
                </c:pt>
                <c:pt idx="9679">
                  <c:v>39839.900952519107</c:v>
                </c:pt>
                <c:pt idx="9680">
                  <c:v>36706.017764755801</c:v>
                </c:pt>
                <c:pt idx="9681">
                  <c:v>35669.970200609197</c:v>
                </c:pt>
                <c:pt idx="9682">
                  <c:v>37416.711298462498</c:v>
                </c:pt>
                <c:pt idx="9683">
                  <c:v>35766.202463048103</c:v>
                </c:pt>
                <c:pt idx="9684">
                  <c:v>37565.350012963703</c:v>
                </c:pt>
                <c:pt idx="9685">
                  <c:v>37382.942684797599</c:v>
                </c:pt>
                <c:pt idx="9686">
                  <c:v>35573.911534410297</c:v>
                </c:pt>
                <c:pt idx="9687">
                  <c:v>35513.204629639193</c:v>
                </c:pt>
                <c:pt idx="9688">
                  <c:v>37928.939242615699</c:v>
                </c:pt>
                <c:pt idx="9689">
                  <c:v>36779.724961400192</c:v>
                </c:pt>
                <c:pt idx="9690">
                  <c:v>39548.3778489326</c:v>
                </c:pt>
                <c:pt idx="9691">
                  <c:v>36386.809446527201</c:v>
                </c:pt>
                <c:pt idx="9692">
                  <c:v>37178.472810524501</c:v>
                </c:pt>
                <c:pt idx="9693">
                  <c:v>36985.080420226499</c:v>
                </c:pt>
                <c:pt idx="9694">
                  <c:v>36934.495620264002</c:v>
                </c:pt>
                <c:pt idx="9695">
                  <c:v>38092.893859550699</c:v>
                </c:pt>
                <c:pt idx="9696">
                  <c:v>37822.957285936704</c:v>
                </c:pt>
                <c:pt idx="9697">
                  <c:v>37218.633468575499</c:v>
                </c:pt>
                <c:pt idx="9698">
                  <c:v>37171.701780306903</c:v>
                </c:pt>
                <c:pt idx="9699">
                  <c:v>36350.263363899503</c:v>
                </c:pt>
                <c:pt idx="9700">
                  <c:v>37962.681822322098</c:v>
                </c:pt>
                <c:pt idx="9701">
                  <c:v>38697.459203503793</c:v>
                </c:pt>
                <c:pt idx="9702">
                  <c:v>35332.978705809204</c:v>
                </c:pt>
                <c:pt idx="9703">
                  <c:v>37957.940071186698</c:v>
                </c:pt>
                <c:pt idx="9704">
                  <c:v>38023.668251366194</c:v>
                </c:pt>
                <c:pt idx="9705">
                  <c:v>41096.545013729803</c:v>
                </c:pt>
                <c:pt idx="9706">
                  <c:v>35047.191287845599</c:v>
                </c:pt>
                <c:pt idx="9707">
                  <c:v>41587.402915618004</c:v>
                </c:pt>
                <c:pt idx="9708">
                  <c:v>39444.195093174603</c:v>
                </c:pt>
                <c:pt idx="9709">
                  <c:v>36309.419251895401</c:v>
                </c:pt>
                <c:pt idx="9710">
                  <c:v>39585.879419011093</c:v>
                </c:pt>
                <c:pt idx="9711">
                  <c:v>37174.544728969297</c:v>
                </c:pt>
                <c:pt idx="9712">
                  <c:v>37835.719499498402</c:v>
                </c:pt>
                <c:pt idx="9713">
                  <c:v>37377.292752806301</c:v>
                </c:pt>
                <c:pt idx="9714">
                  <c:v>38243.742437010005</c:v>
                </c:pt>
                <c:pt idx="9715">
                  <c:v>36939.302714398596</c:v>
                </c:pt>
                <c:pt idx="9716">
                  <c:v>36065.079428024197</c:v>
                </c:pt>
                <c:pt idx="9717">
                  <c:v>36334.196240013393</c:v>
                </c:pt>
                <c:pt idx="9718">
                  <c:v>36966.7158124056</c:v>
                </c:pt>
                <c:pt idx="9719">
                  <c:v>38974.768300129799</c:v>
                </c:pt>
                <c:pt idx="9720">
                  <c:v>37853.251283501704</c:v>
                </c:pt>
                <c:pt idx="9721">
                  <c:v>38602.457163353494</c:v>
                </c:pt>
                <c:pt idx="9722">
                  <c:v>35957.585863578905</c:v>
                </c:pt>
                <c:pt idx="9723">
                  <c:v>36111.306375918997</c:v>
                </c:pt>
                <c:pt idx="9724">
                  <c:v>36751.881758936899</c:v>
                </c:pt>
                <c:pt idx="9725">
                  <c:v>37086.236595104099</c:v>
                </c:pt>
                <c:pt idx="9726">
                  <c:v>36943.603960355904</c:v>
                </c:pt>
                <c:pt idx="9727">
                  <c:v>36175.462685037404</c:v>
                </c:pt>
                <c:pt idx="9728">
                  <c:v>36658.368605537005</c:v>
                </c:pt>
                <c:pt idx="9729">
                  <c:v>38565.132927605599</c:v>
                </c:pt>
                <c:pt idx="9730">
                  <c:v>37769.039852935304</c:v>
                </c:pt>
                <c:pt idx="9731">
                  <c:v>40019.644469098799</c:v>
                </c:pt>
                <c:pt idx="9732">
                  <c:v>38986.795808536001</c:v>
                </c:pt>
                <c:pt idx="9733">
                  <c:v>36266.482591602995</c:v>
                </c:pt>
                <c:pt idx="9734">
                  <c:v>41526.664338457602</c:v>
                </c:pt>
                <c:pt idx="9735">
                  <c:v>34990.904816926894</c:v>
                </c:pt>
                <c:pt idx="9736">
                  <c:v>36699.800060492998</c:v>
                </c:pt>
                <c:pt idx="9737">
                  <c:v>36946.554006180304</c:v>
                </c:pt>
                <c:pt idx="9738">
                  <c:v>36464.509758562694</c:v>
                </c:pt>
                <c:pt idx="9739">
                  <c:v>34711.196730567899</c:v>
                </c:pt>
                <c:pt idx="9740">
                  <c:v>37962.491730172507</c:v>
                </c:pt>
                <c:pt idx="9741">
                  <c:v>35312.294466493106</c:v>
                </c:pt>
                <c:pt idx="9742">
                  <c:v>41025.292467473191</c:v>
                </c:pt>
                <c:pt idx="9743">
                  <c:v>38890.546536451999</c:v>
                </c:pt>
                <c:pt idx="9744">
                  <c:v>37007.4054419366</c:v>
                </c:pt>
                <c:pt idx="9745">
                  <c:v>36201.0987201307</c:v>
                </c:pt>
                <c:pt idx="9746">
                  <c:v>36157.507703400493</c:v>
                </c:pt>
                <c:pt idx="9747">
                  <c:v>34590.889037066299</c:v>
                </c:pt>
                <c:pt idx="9748">
                  <c:v>37103.261470875899</c:v>
                </c:pt>
                <c:pt idx="9749">
                  <c:v>36774.451876049105</c:v>
                </c:pt>
                <c:pt idx="9750">
                  <c:v>38609.013085929597</c:v>
                </c:pt>
                <c:pt idx="9751">
                  <c:v>36712.181522341401</c:v>
                </c:pt>
                <c:pt idx="9752">
                  <c:v>35423.932588089599</c:v>
                </c:pt>
                <c:pt idx="9753">
                  <c:v>38138.068179132402</c:v>
                </c:pt>
                <c:pt idx="9754">
                  <c:v>37047.129366211593</c:v>
                </c:pt>
                <c:pt idx="9755">
                  <c:v>37488.429491760297</c:v>
                </c:pt>
                <c:pt idx="9756">
                  <c:v>36832.053373885603</c:v>
                </c:pt>
                <c:pt idx="9757">
                  <c:v>38478.735859599503</c:v>
                </c:pt>
                <c:pt idx="9758">
                  <c:v>36158.801284219502</c:v>
                </c:pt>
                <c:pt idx="9759">
                  <c:v>34680.899841937797</c:v>
                </c:pt>
                <c:pt idx="9760">
                  <c:v>36658.661768273494</c:v>
                </c:pt>
                <c:pt idx="9761">
                  <c:v>35859.335483187002</c:v>
                </c:pt>
                <c:pt idx="9762">
                  <c:v>38645.7468564273</c:v>
                </c:pt>
                <c:pt idx="9763">
                  <c:v>38570.278293318799</c:v>
                </c:pt>
                <c:pt idx="9764">
                  <c:v>38342.635144889195</c:v>
                </c:pt>
                <c:pt idx="9765">
                  <c:v>39294.275516423899</c:v>
                </c:pt>
                <c:pt idx="9766">
                  <c:v>36434.177483469597</c:v>
                </c:pt>
                <c:pt idx="9767">
                  <c:v>36267.180615811405</c:v>
                </c:pt>
                <c:pt idx="9768">
                  <c:v>37452.4583308156</c:v>
                </c:pt>
                <c:pt idx="9769">
                  <c:v>37245.062622360798</c:v>
                </c:pt>
                <c:pt idx="9770">
                  <c:v>36330.691944098595</c:v>
                </c:pt>
                <c:pt idx="9771">
                  <c:v>37584.934214152701</c:v>
                </c:pt>
                <c:pt idx="9772">
                  <c:v>36414.507479878797</c:v>
                </c:pt>
                <c:pt idx="9773">
                  <c:v>36406.156330534599</c:v>
                </c:pt>
                <c:pt idx="9774">
                  <c:v>35920.490335483599</c:v>
                </c:pt>
                <c:pt idx="9775">
                  <c:v>43413.573332261294</c:v>
                </c:pt>
                <c:pt idx="9776">
                  <c:v>37540.407029342001</c:v>
                </c:pt>
                <c:pt idx="9777">
                  <c:v>34984.403127767997</c:v>
                </c:pt>
                <c:pt idx="9778">
                  <c:v>36954.699293400998</c:v>
                </c:pt>
                <c:pt idx="9779">
                  <c:v>38438.652596414104</c:v>
                </c:pt>
                <c:pt idx="9780">
                  <c:v>34245.9088127836</c:v>
                </c:pt>
                <c:pt idx="9781">
                  <c:v>36653.541422293696</c:v>
                </c:pt>
                <c:pt idx="9782">
                  <c:v>35279.151420898896</c:v>
                </c:pt>
                <c:pt idx="9783">
                  <c:v>36177.954994665801</c:v>
                </c:pt>
                <c:pt idx="9784">
                  <c:v>36451.575865248102</c:v>
                </c:pt>
                <c:pt idx="9785">
                  <c:v>36167.030062649595</c:v>
                </c:pt>
                <c:pt idx="9786">
                  <c:v>40053.020486545603</c:v>
                </c:pt>
                <c:pt idx="9787">
                  <c:v>40665.886168287994</c:v>
                </c:pt>
                <c:pt idx="9788">
                  <c:v>38191.021608863201</c:v>
                </c:pt>
                <c:pt idx="9789">
                  <c:v>38658.867999633498</c:v>
                </c:pt>
                <c:pt idx="9790">
                  <c:v>36389.001776090001</c:v>
                </c:pt>
                <c:pt idx="9791">
                  <c:v>34002.799913138799</c:v>
                </c:pt>
                <c:pt idx="9792">
                  <c:v>37220.430318918603</c:v>
                </c:pt>
                <c:pt idx="9793">
                  <c:v>37163.781179872603</c:v>
                </c:pt>
                <c:pt idx="9794">
                  <c:v>37781.104511654601</c:v>
                </c:pt>
                <c:pt idx="9795">
                  <c:v>37979.368091540498</c:v>
                </c:pt>
                <c:pt idx="9796">
                  <c:v>40919.543986191798</c:v>
                </c:pt>
                <c:pt idx="9797">
                  <c:v>36641.739076877297</c:v>
                </c:pt>
                <c:pt idx="9798">
                  <c:v>37753.324436757597</c:v>
                </c:pt>
                <c:pt idx="9799">
                  <c:v>34148.7718635645</c:v>
                </c:pt>
                <c:pt idx="9800">
                  <c:v>37436.648358571001</c:v>
                </c:pt>
                <c:pt idx="9801">
                  <c:v>37772.146486908503</c:v>
                </c:pt>
                <c:pt idx="9802">
                  <c:v>36409.170121743402</c:v>
                </c:pt>
                <c:pt idx="9803">
                  <c:v>35703.319041095107</c:v>
                </c:pt>
                <c:pt idx="9804">
                  <c:v>36407.070919516198</c:v>
                </c:pt>
                <c:pt idx="9805">
                  <c:v>38768.624835830298</c:v>
                </c:pt>
                <c:pt idx="9806">
                  <c:v>38778.345302679198</c:v>
                </c:pt>
                <c:pt idx="9807">
                  <c:v>36665.237472259498</c:v>
                </c:pt>
                <c:pt idx="9808">
                  <c:v>39108.4155724109</c:v>
                </c:pt>
                <c:pt idx="9809">
                  <c:v>34768.583627546999</c:v>
                </c:pt>
                <c:pt idx="9810">
                  <c:v>38119.647726486903</c:v>
                </c:pt>
                <c:pt idx="9811">
                  <c:v>38224.434510628402</c:v>
                </c:pt>
                <c:pt idx="9812">
                  <c:v>37394.179278616102</c:v>
                </c:pt>
                <c:pt idx="9813">
                  <c:v>35552.940073899299</c:v>
                </c:pt>
                <c:pt idx="9814">
                  <c:v>36395.157731105501</c:v>
                </c:pt>
                <c:pt idx="9815">
                  <c:v>35732.599188355001</c:v>
                </c:pt>
                <c:pt idx="9816">
                  <c:v>35172.532516808904</c:v>
                </c:pt>
                <c:pt idx="9817">
                  <c:v>34843.2603219476</c:v>
                </c:pt>
                <c:pt idx="9818">
                  <c:v>35293.570494031999</c:v>
                </c:pt>
                <c:pt idx="9819">
                  <c:v>37558.361842312006</c:v>
                </c:pt>
                <c:pt idx="9820">
                  <c:v>33918.917413591298</c:v>
                </c:pt>
                <c:pt idx="9821">
                  <c:v>35664.9403272856</c:v>
                </c:pt>
                <c:pt idx="9822">
                  <c:v>35526.806573073394</c:v>
                </c:pt>
                <c:pt idx="9823">
                  <c:v>38782.940601382797</c:v>
                </c:pt>
                <c:pt idx="9824">
                  <c:v>38673.506771002802</c:v>
                </c:pt>
                <c:pt idx="9825">
                  <c:v>36343.864812716296</c:v>
                </c:pt>
                <c:pt idx="9826">
                  <c:v>37934.786873720397</c:v>
                </c:pt>
                <c:pt idx="9827">
                  <c:v>36163.317853508299</c:v>
                </c:pt>
                <c:pt idx="9828">
                  <c:v>36669.454093343404</c:v>
                </c:pt>
                <c:pt idx="9829">
                  <c:v>37638.677291529995</c:v>
                </c:pt>
                <c:pt idx="9830">
                  <c:v>37804.693437063805</c:v>
                </c:pt>
                <c:pt idx="9831">
                  <c:v>37489.0449744086</c:v>
                </c:pt>
                <c:pt idx="9832">
                  <c:v>38156.821737793303</c:v>
                </c:pt>
                <c:pt idx="9833">
                  <c:v>35893.274537168705</c:v>
                </c:pt>
                <c:pt idx="9834">
                  <c:v>35987.965893921995</c:v>
                </c:pt>
                <c:pt idx="9835">
                  <c:v>38651.949201429597</c:v>
                </c:pt>
                <c:pt idx="9836">
                  <c:v>35867.440259554904</c:v>
                </c:pt>
                <c:pt idx="9837">
                  <c:v>37065.246030722192</c:v>
                </c:pt>
                <c:pt idx="9838">
                  <c:v>37422.947299957203</c:v>
                </c:pt>
                <c:pt idx="9839">
                  <c:v>36753.7470955178</c:v>
                </c:pt>
                <c:pt idx="9840">
                  <c:v>38470.126217475401</c:v>
                </c:pt>
                <c:pt idx="9841">
                  <c:v>35915.602685419304</c:v>
                </c:pt>
                <c:pt idx="9842">
                  <c:v>38276.509141527</c:v>
                </c:pt>
                <c:pt idx="9843">
                  <c:v>37594.976760482197</c:v>
                </c:pt>
                <c:pt idx="9844">
                  <c:v>37428.4076790002</c:v>
                </c:pt>
                <c:pt idx="9845">
                  <c:v>35781.554458068204</c:v>
                </c:pt>
                <c:pt idx="9846">
                  <c:v>39965.133721370294</c:v>
                </c:pt>
                <c:pt idx="9847">
                  <c:v>35797.5025686714</c:v>
                </c:pt>
                <c:pt idx="9848">
                  <c:v>37655.582858170499</c:v>
                </c:pt>
                <c:pt idx="9849">
                  <c:v>39156.080132208997</c:v>
                </c:pt>
                <c:pt idx="9850">
                  <c:v>37037.060797017803</c:v>
                </c:pt>
                <c:pt idx="9851">
                  <c:v>39050.825842324804</c:v>
                </c:pt>
                <c:pt idx="9852">
                  <c:v>36540.122864413803</c:v>
                </c:pt>
                <c:pt idx="9853">
                  <c:v>34211.611711710197</c:v>
                </c:pt>
                <c:pt idx="9854">
                  <c:v>38654.002003394104</c:v>
                </c:pt>
                <c:pt idx="9855">
                  <c:v>40030.658274754198</c:v>
                </c:pt>
                <c:pt idx="9856">
                  <c:v>35827.955435767704</c:v>
                </c:pt>
                <c:pt idx="9857">
                  <c:v>36704.467207547103</c:v>
                </c:pt>
                <c:pt idx="9858">
                  <c:v>38306.195937932003</c:v>
                </c:pt>
                <c:pt idx="9859">
                  <c:v>36013.238436449399</c:v>
                </c:pt>
                <c:pt idx="9860">
                  <c:v>36449.392613304903</c:v>
                </c:pt>
                <c:pt idx="9861">
                  <c:v>38532.745820267897</c:v>
                </c:pt>
                <c:pt idx="9862">
                  <c:v>37012.928014910904</c:v>
                </c:pt>
                <c:pt idx="9863">
                  <c:v>36907.928469778097</c:v>
                </c:pt>
                <c:pt idx="9864">
                  <c:v>37468.136421270799</c:v>
                </c:pt>
                <c:pt idx="9865">
                  <c:v>36979.458241574903</c:v>
                </c:pt>
                <c:pt idx="9866">
                  <c:v>35604.302971305602</c:v>
                </c:pt>
                <c:pt idx="9867">
                  <c:v>34704.064253362201</c:v>
                </c:pt>
                <c:pt idx="9868">
                  <c:v>35686.023735773</c:v>
                </c:pt>
                <c:pt idx="9869">
                  <c:v>37053.519054619799</c:v>
                </c:pt>
                <c:pt idx="9870">
                  <c:v>39587.308286758795</c:v>
                </c:pt>
                <c:pt idx="9871">
                  <c:v>35418.120924728595</c:v>
                </c:pt>
                <c:pt idx="9872">
                  <c:v>36626.185081367003</c:v>
                </c:pt>
                <c:pt idx="9873">
                  <c:v>37849.274060583193</c:v>
                </c:pt>
                <c:pt idx="9874">
                  <c:v>38020.860778004193</c:v>
                </c:pt>
                <c:pt idx="9875">
                  <c:v>36573.013008576905</c:v>
                </c:pt>
                <c:pt idx="9876">
                  <c:v>36571.5227145838</c:v>
                </c:pt>
                <c:pt idx="9877">
                  <c:v>35582.223134857799</c:v>
                </c:pt>
                <c:pt idx="9878">
                  <c:v>38153.043391208099</c:v>
                </c:pt>
                <c:pt idx="9879">
                  <c:v>39327.911410280198</c:v>
                </c:pt>
                <c:pt idx="9880">
                  <c:v>36326.656503692298</c:v>
                </c:pt>
                <c:pt idx="9881">
                  <c:v>35986.534121509598</c:v>
                </c:pt>
                <c:pt idx="9882">
                  <c:v>36387.936138703197</c:v>
                </c:pt>
                <c:pt idx="9883">
                  <c:v>36468.652971159601</c:v>
                </c:pt>
                <c:pt idx="9884">
                  <c:v>36188.7489460262</c:v>
                </c:pt>
                <c:pt idx="9885">
                  <c:v>34492.417605583702</c:v>
                </c:pt>
                <c:pt idx="9886">
                  <c:v>38582.135508184198</c:v>
                </c:pt>
                <c:pt idx="9887">
                  <c:v>35689.299260605199</c:v>
                </c:pt>
                <c:pt idx="9888">
                  <c:v>37380.719973523905</c:v>
                </c:pt>
                <c:pt idx="9889">
                  <c:v>35872.935288532099</c:v>
                </c:pt>
                <c:pt idx="9890">
                  <c:v>36409.389172375704</c:v>
                </c:pt>
                <c:pt idx="9891">
                  <c:v>38334.494758041503</c:v>
                </c:pt>
                <c:pt idx="9892">
                  <c:v>36110.963842953701</c:v>
                </c:pt>
                <c:pt idx="9893">
                  <c:v>39139.751806767898</c:v>
                </c:pt>
                <c:pt idx="9894">
                  <c:v>34845.774578270997</c:v>
                </c:pt>
                <c:pt idx="9895">
                  <c:v>36662.819419574902</c:v>
                </c:pt>
                <c:pt idx="9896">
                  <c:v>38061.7381013759</c:v>
                </c:pt>
                <c:pt idx="9897">
                  <c:v>37605.725979083101</c:v>
                </c:pt>
                <c:pt idx="9898">
                  <c:v>35574.194219996702</c:v>
                </c:pt>
                <c:pt idx="9899">
                  <c:v>36276.172015155506</c:v>
                </c:pt>
                <c:pt idx="9900">
                  <c:v>36654.7600619929</c:v>
                </c:pt>
                <c:pt idx="9901">
                  <c:v>34756.332513248301</c:v>
                </c:pt>
                <c:pt idx="9902">
                  <c:v>42011.462477656096</c:v>
                </c:pt>
                <c:pt idx="9903">
                  <c:v>34979.2415827941</c:v>
                </c:pt>
                <c:pt idx="9904">
                  <c:v>36863.042681841202</c:v>
                </c:pt>
                <c:pt idx="9905">
                  <c:v>36830.466872796598</c:v>
                </c:pt>
                <c:pt idx="9906">
                  <c:v>35482.074634214405</c:v>
                </c:pt>
                <c:pt idx="9907">
                  <c:v>36468.693114946</c:v>
                </c:pt>
                <c:pt idx="9908">
                  <c:v>36804.070267567397</c:v>
                </c:pt>
                <c:pt idx="9909">
                  <c:v>37059.291900381802</c:v>
                </c:pt>
                <c:pt idx="9910">
                  <c:v>38925.989130136397</c:v>
                </c:pt>
                <c:pt idx="9911">
                  <c:v>36173.582779905199</c:v>
                </c:pt>
                <c:pt idx="9912">
                  <c:v>36307.797251075201</c:v>
                </c:pt>
                <c:pt idx="9913">
                  <c:v>36240.112450081899</c:v>
                </c:pt>
                <c:pt idx="9914">
                  <c:v>36374.811741874102</c:v>
                </c:pt>
                <c:pt idx="9915">
                  <c:v>35484.468438973403</c:v>
                </c:pt>
                <c:pt idx="9916">
                  <c:v>37746.927361303598</c:v>
                </c:pt>
                <c:pt idx="9917">
                  <c:v>35417.474823715696</c:v>
                </c:pt>
                <c:pt idx="9918">
                  <c:v>35438.632083732598</c:v>
                </c:pt>
                <c:pt idx="9919">
                  <c:v>37272.847566949495</c:v>
                </c:pt>
                <c:pt idx="9920">
                  <c:v>39455.995378204199</c:v>
                </c:pt>
                <c:pt idx="9921">
                  <c:v>38363.114844738702</c:v>
                </c:pt>
                <c:pt idx="9922">
                  <c:v>36791.282253031997</c:v>
                </c:pt>
                <c:pt idx="9923">
                  <c:v>37789.336225548002</c:v>
                </c:pt>
                <c:pt idx="9924">
                  <c:v>35672.726785481696</c:v>
                </c:pt>
                <c:pt idx="9925">
                  <c:v>37222.362181751902</c:v>
                </c:pt>
                <c:pt idx="9926">
                  <c:v>34972.766170281699</c:v>
                </c:pt>
                <c:pt idx="9927">
                  <c:v>39100.734845302199</c:v>
                </c:pt>
                <c:pt idx="9928">
                  <c:v>37012.833069746499</c:v>
                </c:pt>
                <c:pt idx="9929">
                  <c:v>39037.465563379694</c:v>
                </c:pt>
                <c:pt idx="9930">
                  <c:v>35422.622550826301</c:v>
                </c:pt>
                <c:pt idx="9931">
                  <c:v>38173.2564119655</c:v>
                </c:pt>
                <c:pt idx="9932">
                  <c:v>35395.908638531204</c:v>
                </c:pt>
                <c:pt idx="9933">
                  <c:v>37595.478081951202</c:v>
                </c:pt>
                <c:pt idx="9934">
                  <c:v>36792.197166881</c:v>
                </c:pt>
                <c:pt idx="9935">
                  <c:v>38369.089326132103</c:v>
                </c:pt>
                <c:pt idx="9936">
                  <c:v>36690.909849997704</c:v>
                </c:pt>
                <c:pt idx="9937">
                  <c:v>36453.450431046993</c:v>
                </c:pt>
                <c:pt idx="9938">
                  <c:v>37932.190163294101</c:v>
                </c:pt>
                <c:pt idx="9939">
                  <c:v>37862.077215496902</c:v>
                </c:pt>
                <c:pt idx="9940">
                  <c:v>36132.124804391999</c:v>
                </c:pt>
                <c:pt idx="9941">
                  <c:v>38089.930264907402</c:v>
                </c:pt>
                <c:pt idx="9942">
                  <c:v>36124.120006573197</c:v>
                </c:pt>
                <c:pt idx="9943">
                  <c:v>35154.312694667999</c:v>
                </c:pt>
                <c:pt idx="9944">
                  <c:v>39502.877942434396</c:v>
                </c:pt>
                <c:pt idx="9945">
                  <c:v>40012.853384517904</c:v>
                </c:pt>
                <c:pt idx="9946">
                  <c:v>38912.9836246212</c:v>
                </c:pt>
                <c:pt idx="9947">
                  <c:v>37134.853925105606</c:v>
                </c:pt>
                <c:pt idx="9948">
                  <c:v>38536.380735541505</c:v>
                </c:pt>
                <c:pt idx="9949">
                  <c:v>37947.029871501501</c:v>
                </c:pt>
                <c:pt idx="9950">
                  <c:v>38767.780709374696</c:v>
                </c:pt>
                <c:pt idx="9951">
                  <c:v>35803.071336635701</c:v>
                </c:pt>
                <c:pt idx="9952">
                  <c:v>38225.779871306098</c:v>
                </c:pt>
                <c:pt idx="9953">
                  <c:v>37714.662808027402</c:v>
                </c:pt>
                <c:pt idx="9954">
                  <c:v>37237.483743516001</c:v>
                </c:pt>
                <c:pt idx="9955">
                  <c:v>37863.943850800599</c:v>
                </c:pt>
                <c:pt idx="9956">
                  <c:v>36442.182895441096</c:v>
                </c:pt>
                <c:pt idx="9957">
                  <c:v>39012.687155749802</c:v>
                </c:pt>
                <c:pt idx="9958">
                  <c:v>36788.846289378402</c:v>
                </c:pt>
                <c:pt idx="9959">
                  <c:v>33975.406420460604</c:v>
                </c:pt>
                <c:pt idx="9960">
                  <c:v>39364.988416838096</c:v>
                </c:pt>
                <c:pt idx="9961">
                  <c:v>38467.039564629697</c:v>
                </c:pt>
                <c:pt idx="9962">
                  <c:v>35033.227334023395</c:v>
                </c:pt>
                <c:pt idx="9963">
                  <c:v>37882.952501721404</c:v>
                </c:pt>
                <c:pt idx="9964">
                  <c:v>35007.297529793497</c:v>
                </c:pt>
                <c:pt idx="9965">
                  <c:v>36649.687062815698</c:v>
                </c:pt>
                <c:pt idx="9966">
                  <c:v>38066.823707970601</c:v>
                </c:pt>
                <c:pt idx="9967">
                  <c:v>37484.633562581395</c:v>
                </c:pt>
                <c:pt idx="9968">
                  <c:v>38760.190664996699</c:v>
                </c:pt>
                <c:pt idx="9969">
                  <c:v>38056.091388723202</c:v>
                </c:pt>
                <c:pt idx="9970">
                  <c:v>32682.661828084798</c:v>
                </c:pt>
                <c:pt idx="9971">
                  <c:v>42436.4880571459</c:v>
                </c:pt>
                <c:pt idx="9972">
                  <c:v>37539.988186254108</c:v>
                </c:pt>
                <c:pt idx="9973">
                  <c:v>37971.863557486999</c:v>
                </c:pt>
                <c:pt idx="9974">
                  <c:v>35781.867831725496</c:v>
                </c:pt>
                <c:pt idx="9975">
                  <c:v>35403.678658823097</c:v>
                </c:pt>
                <c:pt idx="9976">
                  <c:v>37132.196557414398</c:v>
                </c:pt>
                <c:pt idx="9977">
                  <c:v>35411.773036639104</c:v>
                </c:pt>
                <c:pt idx="9978">
                  <c:v>39078.267135288203</c:v>
                </c:pt>
                <c:pt idx="9979">
                  <c:v>36493.320210580903</c:v>
                </c:pt>
                <c:pt idx="9980">
                  <c:v>36849.313040260706</c:v>
                </c:pt>
                <c:pt idx="9981">
                  <c:v>39789.466304964502</c:v>
                </c:pt>
                <c:pt idx="9982">
                  <c:v>36505.6555182343</c:v>
                </c:pt>
                <c:pt idx="9983">
                  <c:v>37611.073150578901</c:v>
                </c:pt>
                <c:pt idx="9984">
                  <c:v>36929.287396023399</c:v>
                </c:pt>
                <c:pt idx="9985">
                  <c:v>35393.700090699698</c:v>
                </c:pt>
                <c:pt idx="9986">
                  <c:v>37501.870260251497</c:v>
                </c:pt>
                <c:pt idx="9987">
                  <c:v>37049.084483300001</c:v>
                </c:pt>
                <c:pt idx="9988">
                  <c:v>36779.398080849904</c:v>
                </c:pt>
                <c:pt idx="9989">
                  <c:v>37361.264043674702</c:v>
                </c:pt>
                <c:pt idx="9990">
                  <c:v>36002.150927082002</c:v>
                </c:pt>
                <c:pt idx="9991">
                  <c:v>38133.393283159792</c:v>
                </c:pt>
                <c:pt idx="9992">
                  <c:v>35905.616695957404</c:v>
                </c:pt>
                <c:pt idx="9993">
                  <c:v>35421.278175013693</c:v>
                </c:pt>
                <c:pt idx="9994">
                  <c:v>38057.898797907103</c:v>
                </c:pt>
                <c:pt idx="9995">
                  <c:v>36004.653603871098</c:v>
                </c:pt>
                <c:pt idx="9996">
                  <c:v>35376.795382038094</c:v>
                </c:pt>
                <c:pt idx="9997">
                  <c:v>37117.921091453398</c:v>
                </c:pt>
                <c:pt idx="9998">
                  <c:v>39538.701330768701</c:v>
                </c:pt>
                <c:pt idx="9999">
                  <c:v>38258.188389479794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0-4296-87DD-E423CB4B95FC}"/>
            </c:ext>
          </c:extLst>
        </c:ser>
        <c:ser>
          <c:idx val="1"/>
          <c:order val="1"/>
          <c:tx>
            <c:strRef>
              <c:f>PSA散点图!$J$31</c:f>
              <c:strCache>
                <c:ptCount val="1"/>
                <c:pt idx="0">
                  <c:v>WTP= $38184 (3 times  Chinese GDP per capita)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PSA散点图!$I$2:$I$6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PSA散点图!$J$2:$J$6</c:f>
              <c:numCache>
                <c:formatCode>General</c:formatCode>
                <c:ptCount val="5"/>
                <c:pt idx="0">
                  <c:v>11455.199999999999</c:v>
                </c:pt>
                <c:pt idx="1">
                  <c:v>15273.6</c:v>
                </c:pt>
                <c:pt idx="2">
                  <c:v>19092</c:v>
                </c:pt>
                <c:pt idx="3">
                  <c:v>22910.399999999998</c:v>
                </c:pt>
                <c:pt idx="4">
                  <c:v>26728.799999999999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E0-4296-87DD-E423CB4B95FC}"/>
            </c:ext>
          </c:extLst>
        </c:ser>
        <c:ser>
          <c:idx val="2"/>
          <c:order val="2"/>
          <c:tx>
            <c:strRef>
              <c:f>PSA散点图!$J$32</c:f>
              <c:strCache>
                <c:ptCount val="1"/>
                <c:pt idx="0">
                  <c:v>WTP= $71850 (serplulimab has 50% probability to be cost-effective)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PSA散点图!$L$2:$L$6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PSA散点图!$M$2:$M$6</c:f>
              <c:numCache>
                <c:formatCode>General</c:formatCode>
                <c:ptCount val="5"/>
                <c:pt idx="0">
                  <c:v>21555</c:v>
                </c:pt>
                <c:pt idx="1">
                  <c:v>28740</c:v>
                </c:pt>
                <c:pt idx="2">
                  <c:v>35925</c:v>
                </c:pt>
                <c:pt idx="3">
                  <c:v>43110</c:v>
                </c:pt>
                <c:pt idx="4">
                  <c:v>50295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E0-4296-87DD-E423CB4B9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780664"/>
        <c:axId val="1030782304"/>
      </c:scatterChart>
      <c:valAx>
        <c:axId val="1030780664"/>
        <c:scaling>
          <c:orientation val="minMax"/>
          <c:max val="0.7"/>
          <c:min val="0.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2304"/>
        <c:crosses val="autoZero"/>
        <c:crossBetween val="midCat"/>
      </c:valAx>
      <c:valAx>
        <c:axId val="1030782304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Cost-effectiveness acceptability curve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PSA散点图!$S$1</c:f>
              <c:strCache>
                <c:ptCount val="1"/>
                <c:pt idx="0">
                  <c:v>Chemotherapy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PSA散点图!$S$2:$S$802</c:f>
              <c:numCache>
                <c:formatCode>General</c:formatCode>
                <c:ptCount val="8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0.999</c:v>
                </c:pt>
                <c:pt idx="580">
                  <c:v>0.999</c:v>
                </c:pt>
                <c:pt idx="581">
                  <c:v>0.999</c:v>
                </c:pt>
                <c:pt idx="582">
                  <c:v>0.999</c:v>
                </c:pt>
                <c:pt idx="583">
                  <c:v>0.998</c:v>
                </c:pt>
                <c:pt idx="584">
                  <c:v>0.998</c:v>
                </c:pt>
                <c:pt idx="585">
                  <c:v>0.998</c:v>
                </c:pt>
                <c:pt idx="586">
                  <c:v>0.998</c:v>
                </c:pt>
                <c:pt idx="587">
                  <c:v>0.998</c:v>
                </c:pt>
                <c:pt idx="588">
                  <c:v>0.998</c:v>
                </c:pt>
                <c:pt idx="589">
                  <c:v>0.997</c:v>
                </c:pt>
                <c:pt idx="590">
                  <c:v>0.997</c:v>
                </c:pt>
                <c:pt idx="591">
                  <c:v>0.997</c:v>
                </c:pt>
                <c:pt idx="592">
                  <c:v>0.997</c:v>
                </c:pt>
                <c:pt idx="593">
                  <c:v>0.997</c:v>
                </c:pt>
                <c:pt idx="594">
                  <c:v>0.997</c:v>
                </c:pt>
                <c:pt idx="595">
                  <c:v>0.997</c:v>
                </c:pt>
                <c:pt idx="596">
                  <c:v>0.997</c:v>
                </c:pt>
                <c:pt idx="597">
                  <c:v>0.997</c:v>
                </c:pt>
                <c:pt idx="598">
                  <c:v>0.997</c:v>
                </c:pt>
                <c:pt idx="599">
                  <c:v>0.996</c:v>
                </c:pt>
                <c:pt idx="600">
                  <c:v>0.996</c:v>
                </c:pt>
                <c:pt idx="601">
                  <c:v>0.996</c:v>
                </c:pt>
                <c:pt idx="602">
                  <c:v>0.996</c:v>
                </c:pt>
                <c:pt idx="603">
                  <c:v>0.996</c:v>
                </c:pt>
                <c:pt idx="604">
                  <c:v>0.995</c:v>
                </c:pt>
                <c:pt idx="605">
                  <c:v>0.995</c:v>
                </c:pt>
                <c:pt idx="606">
                  <c:v>0.995</c:v>
                </c:pt>
                <c:pt idx="607">
                  <c:v>0.99399999999999999</c:v>
                </c:pt>
                <c:pt idx="608">
                  <c:v>0.99399999999999999</c:v>
                </c:pt>
                <c:pt idx="609">
                  <c:v>0.99399999999999999</c:v>
                </c:pt>
                <c:pt idx="610">
                  <c:v>0.99399999999999999</c:v>
                </c:pt>
                <c:pt idx="611">
                  <c:v>0.99399999999999999</c:v>
                </c:pt>
                <c:pt idx="612">
                  <c:v>0.99299999999999999</c:v>
                </c:pt>
                <c:pt idx="613">
                  <c:v>0.99299999999999999</c:v>
                </c:pt>
                <c:pt idx="614">
                  <c:v>0.99299999999999999</c:v>
                </c:pt>
                <c:pt idx="615">
                  <c:v>0.99299999999999999</c:v>
                </c:pt>
                <c:pt idx="616">
                  <c:v>0.99199999999999999</c:v>
                </c:pt>
                <c:pt idx="617">
                  <c:v>0.99199999999999999</c:v>
                </c:pt>
                <c:pt idx="618">
                  <c:v>0.99199999999999999</c:v>
                </c:pt>
                <c:pt idx="619">
                  <c:v>0.99199999999999999</c:v>
                </c:pt>
                <c:pt idx="620">
                  <c:v>0.99199999999999999</c:v>
                </c:pt>
                <c:pt idx="621">
                  <c:v>0.99099999999999999</c:v>
                </c:pt>
                <c:pt idx="622">
                  <c:v>0.99099999999999999</c:v>
                </c:pt>
                <c:pt idx="623">
                  <c:v>0.99099999999999999</c:v>
                </c:pt>
                <c:pt idx="624">
                  <c:v>0.99</c:v>
                </c:pt>
                <c:pt idx="625">
                  <c:v>0.99</c:v>
                </c:pt>
                <c:pt idx="626">
                  <c:v>0.99</c:v>
                </c:pt>
                <c:pt idx="627">
                  <c:v>0.99</c:v>
                </c:pt>
                <c:pt idx="628">
                  <c:v>0.98799999999999999</c:v>
                </c:pt>
                <c:pt idx="629">
                  <c:v>0.98699999999999999</c:v>
                </c:pt>
                <c:pt idx="630">
                  <c:v>0.98599999999999999</c:v>
                </c:pt>
                <c:pt idx="631">
                  <c:v>0.98299999999999998</c:v>
                </c:pt>
                <c:pt idx="632">
                  <c:v>0.98299999999999998</c:v>
                </c:pt>
                <c:pt idx="633">
                  <c:v>0.98299999999999998</c:v>
                </c:pt>
                <c:pt idx="634">
                  <c:v>0.98</c:v>
                </c:pt>
                <c:pt idx="635">
                  <c:v>0.97799999999999998</c:v>
                </c:pt>
                <c:pt idx="636">
                  <c:v>0.97499999999999998</c:v>
                </c:pt>
                <c:pt idx="637">
                  <c:v>0.97299999999999998</c:v>
                </c:pt>
                <c:pt idx="638">
                  <c:v>0.97199999999999998</c:v>
                </c:pt>
                <c:pt idx="639">
                  <c:v>0.96899999999999997</c:v>
                </c:pt>
                <c:pt idx="640">
                  <c:v>0.96699999999999997</c:v>
                </c:pt>
                <c:pt idx="641">
                  <c:v>0.96499999999999997</c:v>
                </c:pt>
                <c:pt idx="642">
                  <c:v>0.96499999999999997</c:v>
                </c:pt>
                <c:pt idx="643">
                  <c:v>0.96499999999999997</c:v>
                </c:pt>
                <c:pt idx="644">
                  <c:v>0.96399999999999997</c:v>
                </c:pt>
                <c:pt idx="645">
                  <c:v>0.96299999999999997</c:v>
                </c:pt>
                <c:pt idx="646">
                  <c:v>0.96</c:v>
                </c:pt>
                <c:pt idx="647">
                  <c:v>0.96</c:v>
                </c:pt>
                <c:pt idx="648">
                  <c:v>0.95799999999999996</c:v>
                </c:pt>
                <c:pt idx="649">
                  <c:v>0.95599999999999996</c:v>
                </c:pt>
                <c:pt idx="650">
                  <c:v>0.95399999999999996</c:v>
                </c:pt>
                <c:pt idx="651">
                  <c:v>0.95199999999999996</c:v>
                </c:pt>
                <c:pt idx="652">
                  <c:v>0.94899999999999995</c:v>
                </c:pt>
                <c:pt idx="653">
                  <c:v>0.94699999999999995</c:v>
                </c:pt>
                <c:pt idx="654">
                  <c:v>0.94499999999999995</c:v>
                </c:pt>
                <c:pt idx="655">
                  <c:v>0.94499999999999995</c:v>
                </c:pt>
                <c:pt idx="656">
                  <c:v>0.93899999999999995</c:v>
                </c:pt>
                <c:pt idx="657">
                  <c:v>0.93700000000000006</c:v>
                </c:pt>
                <c:pt idx="658">
                  <c:v>0.93500000000000005</c:v>
                </c:pt>
                <c:pt idx="659">
                  <c:v>0.93100000000000005</c:v>
                </c:pt>
                <c:pt idx="660">
                  <c:v>0.92900000000000005</c:v>
                </c:pt>
                <c:pt idx="661">
                  <c:v>0.92700000000000005</c:v>
                </c:pt>
                <c:pt idx="662">
                  <c:v>0.92100000000000004</c:v>
                </c:pt>
                <c:pt idx="663">
                  <c:v>0.91500000000000004</c:v>
                </c:pt>
                <c:pt idx="664">
                  <c:v>0.90200000000000002</c:v>
                </c:pt>
                <c:pt idx="665">
                  <c:v>0.89700000000000002</c:v>
                </c:pt>
                <c:pt idx="666">
                  <c:v>0.89500000000000002</c:v>
                </c:pt>
                <c:pt idx="667">
                  <c:v>0.89</c:v>
                </c:pt>
                <c:pt idx="668">
                  <c:v>0.88300000000000001</c:v>
                </c:pt>
                <c:pt idx="669">
                  <c:v>0.877</c:v>
                </c:pt>
                <c:pt idx="670">
                  <c:v>0.873</c:v>
                </c:pt>
                <c:pt idx="671">
                  <c:v>0.87</c:v>
                </c:pt>
                <c:pt idx="672">
                  <c:v>0.86699999999999999</c:v>
                </c:pt>
                <c:pt idx="673">
                  <c:v>0.86099999999999999</c:v>
                </c:pt>
                <c:pt idx="674">
                  <c:v>0.85899999999999999</c:v>
                </c:pt>
                <c:pt idx="675">
                  <c:v>0.85299999999999998</c:v>
                </c:pt>
                <c:pt idx="676">
                  <c:v>0.83799999999999997</c:v>
                </c:pt>
                <c:pt idx="677">
                  <c:v>0.83199999999999996</c:v>
                </c:pt>
                <c:pt idx="678">
                  <c:v>0.82699999999999996</c:v>
                </c:pt>
                <c:pt idx="679">
                  <c:v>0.81899999999999995</c:v>
                </c:pt>
                <c:pt idx="680">
                  <c:v>0.81200000000000006</c:v>
                </c:pt>
                <c:pt idx="681">
                  <c:v>0.80200000000000005</c:v>
                </c:pt>
                <c:pt idx="682">
                  <c:v>0.79500000000000004</c:v>
                </c:pt>
                <c:pt idx="683">
                  <c:v>0.78700000000000003</c:v>
                </c:pt>
                <c:pt idx="684">
                  <c:v>0.77700000000000002</c:v>
                </c:pt>
                <c:pt idx="685">
                  <c:v>0.76900000000000002</c:v>
                </c:pt>
                <c:pt idx="686">
                  <c:v>0.76100000000000001</c:v>
                </c:pt>
                <c:pt idx="687">
                  <c:v>0.75600000000000001</c:v>
                </c:pt>
                <c:pt idx="688">
                  <c:v>0.747</c:v>
                </c:pt>
                <c:pt idx="689">
                  <c:v>0.73699999999999999</c:v>
                </c:pt>
                <c:pt idx="690">
                  <c:v>0.72699999999999998</c:v>
                </c:pt>
                <c:pt idx="691">
                  <c:v>0.72099999999999997</c:v>
                </c:pt>
                <c:pt idx="692">
                  <c:v>0.71199999999999997</c:v>
                </c:pt>
                <c:pt idx="693">
                  <c:v>0.70799999999999996</c:v>
                </c:pt>
                <c:pt idx="694">
                  <c:v>0.70299999999999996</c:v>
                </c:pt>
                <c:pt idx="695">
                  <c:v>0.69199999999999995</c:v>
                </c:pt>
                <c:pt idx="696">
                  <c:v>0.68600000000000005</c:v>
                </c:pt>
                <c:pt idx="697">
                  <c:v>0.68100000000000005</c:v>
                </c:pt>
                <c:pt idx="698">
                  <c:v>0.66800000000000004</c:v>
                </c:pt>
                <c:pt idx="699">
                  <c:v>0.66</c:v>
                </c:pt>
                <c:pt idx="700">
                  <c:v>0.65</c:v>
                </c:pt>
                <c:pt idx="701">
                  <c:v>0.64</c:v>
                </c:pt>
                <c:pt idx="702">
                  <c:v>0.629</c:v>
                </c:pt>
                <c:pt idx="703">
                  <c:v>0.625</c:v>
                </c:pt>
                <c:pt idx="704">
                  <c:v>0.61399999999999999</c:v>
                </c:pt>
                <c:pt idx="705">
                  <c:v>0.60599999999999998</c:v>
                </c:pt>
                <c:pt idx="706">
                  <c:v>0.60199999999999998</c:v>
                </c:pt>
                <c:pt idx="707">
                  <c:v>0.59599999999999997</c:v>
                </c:pt>
                <c:pt idx="708">
                  <c:v>0.58499999999999996</c:v>
                </c:pt>
                <c:pt idx="709">
                  <c:v>0.57599999999999996</c:v>
                </c:pt>
                <c:pt idx="710">
                  <c:v>0.57199999999999995</c:v>
                </c:pt>
                <c:pt idx="711">
                  <c:v>0.56499999999999995</c:v>
                </c:pt>
                <c:pt idx="712">
                  <c:v>0.56000000000000005</c:v>
                </c:pt>
                <c:pt idx="713">
                  <c:v>0.55200000000000005</c:v>
                </c:pt>
                <c:pt idx="714">
                  <c:v>0.54600000000000004</c:v>
                </c:pt>
                <c:pt idx="715">
                  <c:v>0.53300000000000003</c:v>
                </c:pt>
                <c:pt idx="716">
                  <c:v>0.51900000000000002</c:v>
                </c:pt>
                <c:pt idx="717">
                  <c:v>0.51400000000000001</c:v>
                </c:pt>
                <c:pt idx="718">
                  <c:v>0.50800000000000001</c:v>
                </c:pt>
                <c:pt idx="719">
                  <c:v>0.501</c:v>
                </c:pt>
                <c:pt idx="720">
                  <c:v>0.495</c:v>
                </c:pt>
                <c:pt idx="721">
                  <c:v>0.48299999999999998</c:v>
                </c:pt>
                <c:pt idx="722">
                  <c:v>0.47399999999999998</c:v>
                </c:pt>
                <c:pt idx="723">
                  <c:v>0.46800000000000003</c:v>
                </c:pt>
                <c:pt idx="724">
                  <c:v>0.46</c:v>
                </c:pt>
                <c:pt idx="725">
                  <c:v>0.45300000000000001</c:v>
                </c:pt>
                <c:pt idx="726">
                  <c:v>0.44700000000000001</c:v>
                </c:pt>
                <c:pt idx="727">
                  <c:v>0.433</c:v>
                </c:pt>
                <c:pt idx="728">
                  <c:v>0.43</c:v>
                </c:pt>
                <c:pt idx="729">
                  <c:v>0.42399999999999999</c:v>
                </c:pt>
                <c:pt idx="730">
                  <c:v>0.41699999999999998</c:v>
                </c:pt>
                <c:pt idx="731">
                  <c:v>0.41099999999999998</c:v>
                </c:pt>
                <c:pt idx="732">
                  <c:v>0.40400000000000003</c:v>
                </c:pt>
                <c:pt idx="733">
                  <c:v>0.39700000000000002</c:v>
                </c:pt>
                <c:pt idx="734">
                  <c:v>0.38700000000000001</c:v>
                </c:pt>
                <c:pt idx="735">
                  <c:v>0.38</c:v>
                </c:pt>
                <c:pt idx="736">
                  <c:v>0.373</c:v>
                </c:pt>
                <c:pt idx="737">
                  <c:v>0.36899999999999999</c:v>
                </c:pt>
                <c:pt idx="738">
                  <c:v>0.36499999999999999</c:v>
                </c:pt>
                <c:pt idx="739">
                  <c:v>0.35299999999999998</c:v>
                </c:pt>
                <c:pt idx="740">
                  <c:v>0.34200000000000003</c:v>
                </c:pt>
                <c:pt idx="741">
                  <c:v>0.33200000000000002</c:v>
                </c:pt>
                <c:pt idx="742">
                  <c:v>0.32300000000000001</c:v>
                </c:pt>
                <c:pt idx="743">
                  <c:v>0.316</c:v>
                </c:pt>
                <c:pt idx="744">
                  <c:v>0.307</c:v>
                </c:pt>
                <c:pt idx="745">
                  <c:v>0.30299999999999999</c:v>
                </c:pt>
                <c:pt idx="746">
                  <c:v>0.29499999999999998</c:v>
                </c:pt>
                <c:pt idx="747">
                  <c:v>0.28599999999999998</c:v>
                </c:pt>
                <c:pt idx="748">
                  <c:v>0.28000000000000003</c:v>
                </c:pt>
                <c:pt idx="749">
                  <c:v>0.27200000000000002</c:v>
                </c:pt>
                <c:pt idx="750">
                  <c:v>0.26700000000000002</c:v>
                </c:pt>
                <c:pt idx="751">
                  <c:v>0.25900000000000001</c:v>
                </c:pt>
                <c:pt idx="752">
                  <c:v>0.253</c:v>
                </c:pt>
                <c:pt idx="753">
                  <c:v>0.245</c:v>
                </c:pt>
                <c:pt idx="754">
                  <c:v>0.24099999999999999</c:v>
                </c:pt>
                <c:pt idx="755">
                  <c:v>0.23499999999999999</c:v>
                </c:pt>
                <c:pt idx="756">
                  <c:v>0.23100000000000001</c:v>
                </c:pt>
                <c:pt idx="757">
                  <c:v>0.22800000000000001</c:v>
                </c:pt>
                <c:pt idx="758">
                  <c:v>0.22500000000000001</c:v>
                </c:pt>
                <c:pt idx="759">
                  <c:v>0.221</c:v>
                </c:pt>
                <c:pt idx="760">
                  <c:v>0.218</c:v>
                </c:pt>
                <c:pt idx="761">
                  <c:v>0.214</c:v>
                </c:pt>
                <c:pt idx="762">
                  <c:v>0.20899999999999999</c:v>
                </c:pt>
                <c:pt idx="763">
                  <c:v>0.20300000000000001</c:v>
                </c:pt>
                <c:pt idx="764">
                  <c:v>0.19400000000000001</c:v>
                </c:pt>
                <c:pt idx="765">
                  <c:v>0.192</c:v>
                </c:pt>
                <c:pt idx="766">
                  <c:v>0.186</c:v>
                </c:pt>
                <c:pt idx="767">
                  <c:v>0.183</c:v>
                </c:pt>
                <c:pt idx="768">
                  <c:v>0.17699999999999999</c:v>
                </c:pt>
                <c:pt idx="769">
                  <c:v>0.17100000000000001</c:v>
                </c:pt>
                <c:pt idx="770">
                  <c:v>0.16500000000000001</c:v>
                </c:pt>
                <c:pt idx="771">
                  <c:v>0.161</c:v>
                </c:pt>
                <c:pt idx="772">
                  <c:v>0.156</c:v>
                </c:pt>
                <c:pt idx="773">
                  <c:v>0.153</c:v>
                </c:pt>
                <c:pt idx="774">
                  <c:v>0.15</c:v>
                </c:pt>
                <c:pt idx="775">
                  <c:v>0.14599999999999999</c:v>
                </c:pt>
                <c:pt idx="776">
                  <c:v>0.14199999999999999</c:v>
                </c:pt>
                <c:pt idx="777">
                  <c:v>0.13600000000000001</c:v>
                </c:pt>
                <c:pt idx="778">
                  <c:v>0.13300000000000001</c:v>
                </c:pt>
                <c:pt idx="779">
                  <c:v>0.129</c:v>
                </c:pt>
                <c:pt idx="780">
                  <c:v>0.126</c:v>
                </c:pt>
                <c:pt idx="781">
                  <c:v>0.121</c:v>
                </c:pt>
                <c:pt idx="782">
                  <c:v>0.11600000000000001</c:v>
                </c:pt>
                <c:pt idx="783">
                  <c:v>0.112</c:v>
                </c:pt>
                <c:pt idx="784">
                  <c:v>0.107</c:v>
                </c:pt>
                <c:pt idx="785">
                  <c:v>0.106</c:v>
                </c:pt>
                <c:pt idx="786">
                  <c:v>0.104</c:v>
                </c:pt>
                <c:pt idx="787">
                  <c:v>0.1</c:v>
                </c:pt>
                <c:pt idx="788">
                  <c:v>9.6000000000000002E-2</c:v>
                </c:pt>
                <c:pt idx="789">
                  <c:v>9.5000000000000001E-2</c:v>
                </c:pt>
                <c:pt idx="790">
                  <c:v>9.0999999999999998E-2</c:v>
                </c:pt>
                <c:pt idx="791">
                  <c:v>8.6999999999999994E-2</c:v>
                </c:pt>
                <c:pt idx="792">
                  <c:v>8.4000000000000005E-2</c:v>
                </c:pt>
                <c:pt idx="793">
                  <c:v>8.4000000000000005E-2</c:v>
                </c:pt>
                <c:pt idx="794">
                  <c:v>7.8E-2</c:v>
                </c:pt>
                <c:pt idx="795">
                  <c:v>7.4999999999999997E-2</c:v>
                </c:pt>
                <c:pt idx="796">
                  <c:v>7.2999999999999995E-2</c:v>
                </c:pt>
                <c:pt idx="797">
                  <c:v>7.1999999999999995E-2</c:v>
                </c:pt>
                <c:pt idx="798">
                  <c:v>6.9000000000000006E-2</c:v>
                </c:pt>
                <c:pt idx="799">
                  <c:v>6.6000000000000003E-2</c:v>
                </c:pt>
                <c:pt idx="800">
                  <c:v>6.4000000000000001E-2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C76-45BC-B349-A5F7E520B7D3}"/>
            </c:ext>
          </c:extLst>
        </c:ser>
        <c:ser>
          <c:idx val="1"/>
          <c:order val="1"/>
          <c:tx>
            <c:strRef>
              <c:f>PSA散点图!$T$1</c:f>
              <c:strCache>
                <c:ptCount val="1"/>
                <c:pt idx="0">
                  <c:v>Serplulimab plus chemotherapy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PSA散点图!$T$2:$T$802</c:f>
              <c:numCache>
                <c:formatCode>General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1E-3</c:v>
                </c:pt>
                <c:pt idx="580">
                  <c:v>1E-3</c:v>
                </c:pt>
                <c:pt idx="581">
                  <c:v>1E-3</c:v>
                </c:pt>
                <c:pt idx="582">
                  <c:v>1E-3</c:v>
                </c:pt>
                <c:pt idx="583">
                  <c:v>2E-3</c:v>
                </c:pt>
                <c:pt idx="584">
                  <c:v>2E-3</c:v>
                </c:pt>
                <c:pt idx="585">
                  <c:v>2E-3</c:v>
                </c:pt>
                <c:pt idx="586">
                  <c:v>2E-3</c:v>
                </c:pt>
                <c:pt idx="587">
                  <c:v>2E-3</c:v>
                </c:pt>
                <c:pt idx="588">
                  <c:v>2E-3</c:v>
                </c:pt>
                <c:pt idx="589">
                  <c:v>3.0000000000000001E-3</c:v>
                </c:pt>
                <c:pt idx="590">
                  <c:v>3.0000000000000001E-3</c:v>
                </c:pt>
                <c:pt idx="591">
                  <c:v>3.0000000000000001E-3</c:v>
                </c:pt>
                <c:pt idx="592">
                  <c:v>3.0000000000000001E-3</c:v>
                </c:pt>
                <c:pt idx="593">
                  <c:v>3.0000000000000001E-3</c:v>
                </c:pt>
                <c:pt idx="594">
                  <c:v>3.0000000000000001E-3</c:v>
                </c:pt>
                <c:pt idx="595">
                  <c:v>3.0000000000000001E-3</c:v>
                </c:pt>
                <c:pt idx="596">
                  <c:v>3.0000000000000001E-3</c:v>
                </c:pt>
                <c:pt idx="597">
                  <c:v>3.0000000000000001E-3</c:v>
                </c:pt>
                <c:pt idx="598">
                  <c:v>3.0000000000000001E-3</c:v>
                </c:pt>
                <c:pt idx="599">
                  <c:v>4.0000000000000001E-3</c:v>
                </c:pt>
                <c:pt idx="600">
                  <c:v>4.0000000000000001E-3</c:v>
                </c:pt>
                <c:pt idx="601">
                  <c:v>4.0000000000000001E-3</c:v>
                </c:pt>
                <c:pt idx="602">
                  <c:v>4.0000000000000001E-3</c:v>
                </c:pt>
                <c:pt idx="603">
                  <c:v>4.0000000000000001E-3</c:v>
                </c:pt>
                <c:pt idx="604">
                  <c:v>5.0000000000000001E-3</c:v>
                </c:pt>
                <c:pt idx="605">
                  <c:v>5.0000000000000001E-3</c:v>
                </c:pt>
                <c:pt idx="606">
                  <c:v>5.0000000000000001E-3</c:v>
                </c:pt>
                <c:pt idx="607">
                  <c:v>6.0000000000000001E-3</c:v>
                </c:pt>
                <c:pt idx="608">
                  <c:v>6.0000000000000001E-3</c:v>
                </c:pt>
                <c:pt idx="609">
                  <c:v>6.0000000000000001E-3</c:v>
                </c:pt>
                <c:pt idx="610">
                  <c:v>6.0000000000000001E-3</c:v>
                </c:pt>
                <c:pt idx="611">
                  <c:v>6.0000000000000001E-3</c:v>
                </c:pt>
                <c:pt idx="612">
                  <c:v>7.0000000000000001E-3</c:v>
                </c:pt>
                <c:pt idx="613">
                  <c:v>7.0000000000000001E-3</c:v>
                </c:pt>
                <c:pt idx="614">
                  <c:v>7.0000000000000001E-3</c:v>
                </c:pt>
                <c:pt idx="615">
                  <c:v>7.0000000000000001E-3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8.9999999999999993E-3</c:v>
                </c:pt>
                <c:pt idx="622">
                  <c:v>8.9999999999999993E-3</c:v>
                </c:pt>
                <c:pt idx="623">
                  <c:v>8.9999999999999993E-3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1.2E-2</c:v>
                </c:pt>
                <c:pt idx="629">
                  <c:v>1.2999999999999999E-2</c:v>
                </c:pt>
                <c:pt idx="630">
                  <c:v>1.4E-2</c:v>
                </c:pt>
                <c:pt idx="631">
                  <c:v>1.7000000000000001E-2</c:v>
                </c:pt>
                <c:pt idx="632">
                  <c:v>1.7000000000000001E-2</c:v>
                </c:pt>
                <c:pt idx="633">
                  <c:v>1.7000000000000001E-2</c:v>
                </c:pt>
                <c:pt idx="634">
                  <c:v>0.02</c:v>
                </c:pt>
                <c:pt idx="635">
                  <c:v>2.1999999999999999E-2</c:v>
                </c:pt>
                <c:pt idx="636">
                  <c:v>2.5000000000000001E-2</c:v>
                </c:pt>
                <c:pt idx="637">
                  <c:v>2.7E-2</c:v>
                </c:pt>
                <c:pt idx="638">
                  <c:v>2.8000000000000001E-2</c:v>
                </c:pt>
                <c:pt idx="639">
                  <c:v>3.1E-2</c:v>
                </c:pt>
                <c:pt idx="640">
                  <c:v>3.3000000000000002E-2</c:v>
                </c:pt>
                <c:pt idx="641">
                  <c:v>3.5000000000000003E-2</c:v>
                </c:pt>
                <c:pt idx="642">
                  <c:v>3.5000000000000003E-2</c:v>
                </c:pt>
                <c:pt idx="643">
                  <c:v>3.5000000000000003E-2</c:v>
                </c:pt>
                <c:pt idx="644">
                  <c:v>3.5999999999999997E-2</c:v>
                </c:pt>
                <c:pt idx="645">
                  <c:v>3.6999999999999998E-2</c:v>
                </c:pt>
                <c:pt idx="646">
                  <c:v>0.04</c:v>
                </c:pt>
                <c:pt idx="647">
                  <c:v>0.04</c:v>
                </c:pt>
                <c:pt idx="648">
                  <c:v>4.2000000000000003E-2</c:v>
                </c:pt>
                <c:pt idx="649">
                  <c:v>4.3999999999999997E-2</c:v>
                </c:pt>
                <c:pt idx="650">
                  <c:v>4.5999999999999999E-2</c:v>
                </c:pt>
                <c:pt idx="651">
                  <c:v>4.8000000000000001E-2</c:v>
                </c:pt>
                <c:pt idx="652">
                  <c:v>5.0999999999999997E-2</c:v>
                </c:pt>
                <c:pt idx="653">
                  <c:v>5.2999999999999999E-2</c:v>
                </c:pt>
                <c:pt idx="654">
                  <c:v>5.5E-2</c:v>
                </c:pt>
                <c:pt idx="655">
                  <c:v>5.5E-2</c:v>
                </c:pt>
                <c:pt idx="656">
                  <c:v>6.0999999999999999E-2</c:v>
                </c:pt>
                <c:pt idx="657">
                  <c:v>6.3E-2</c:v>
                </c:pt>
                <c:pt idx="658">
                  <c:v>6.5000000000000002E-2</c:v>
                </c:pt>
                <c:pt idx="659">
                  <c:v>6.9000000000000006E-2</c:v>
                </c:pt>
                <c:pt idx="660">
                  <c:v>7.0999999999999994E-2</c:v>
                </c:pt>
                <c:pt idx="661">
                  <c:v>7.2999999999999995E-2</c:v>
                </c:pt>
                <c:pt idx="662">
                  <c:v>7.9000000000000001E-2</c:v>
                </c:pt>
                <c:pt idx="663">
                  <c:v>8.5000000000000006E-2</c:v>
                </c:pt>
                <c:pt idx="664">
                  <c:v>9.8000000000000004E-2</c:v>
                </c:pt>
                <c:pt idx="665">
                  <c:v>0.10299999999999999</c:v>
                </c:pt>
                <c:pt idx="666">
                  <c:v>0.105</c:v>
                </c:pt>
                <c:pt idx="667">
                  <c:v>0.11</c:v>
                </c:pt>
                <c:pt idx="668">
                  <c:v>0.11700000000000001</c:v>
                </c:pt>
                <c:pt idx="669">
                  <c:v>0.123</c:v>
                </c:pt>
                <c:pt idx="670">
                  <c:v>0.127</c:v>
                </c:pt>
                <c:pt idx="671">
                  <c:v>0.13</c:v>
                </c:pt>
                <c:pt idx="672">
                  <c:v>0.13300000000000001</c:v>
                </c:pt>
                <c:pt idx="673">
                  <c:v>0.13900000000000001</c:v>
                </c:pt>
                <c:pt idx="674">
                  <c:v>0.14099999999999999</c:v>
                </c:pt>
                <c:pt idx="675">
                  <c:v>0.14699999999999999</c:v>
                </c:pt>
                <c:pt idx="676">
                  <c:v>0.16200000000000001</c:v>
                </c:pt>
                <c:pt idx="677">
                  <c:v>0.16800000000000001</c:v>
                </c:pt>
                <c:pt idx="678">
                  <c:v>0.17299999999999999</c:v>
                </c:pt>
                <c:pt idx="679">
                  <c:v>0.18099999999999999</c:v>
                </c:pt>
                <c:pt idx="680">
                  <c:v>0.188</c:v>
                </c:pt>
                <c:pt idx="681">
                  <c:v>0.19800000000000001</c:v>
                </c:pt>
                <c:pt idx="682">
                  <c:v>0.20499999999999999</c:v>
                </c:pt>
                <c:pt idx="683">
                  <c:v>0.21299999999999999</c:v>
                </c:pt>
                <c:pt idx="684">
                  <c:v>0.223</c:v>
                </c:pt>
                <c:pt idx="685">
                  <c:v>0.23100000000000001</c:v>
                </c:pt>
                <c:pt idx="686">
                  <c:v>0.23899999999999999</c:v>
                </c:pt>
                <c:pt idx="687">
                  <c:v>0.24399999999999999</c:v>
                </c:pt>
                <c:pt idx="688">
                  <c:v>0.253</c:v>
                </c:pt>
                <c:pt idx="689">
                  <c:v>0.26300000000000001</c:v>
                </c:pt>
                <c:pt idx="690">
                  <c:v>0.27300000000000002</c:v>
                </c:pt>
                <c:pt idx="691">
                  <c:v>0.27900000000000003</c:v>
                </c:pt>
                <c:pt idx="692">
                  <c:v>0.28799999999999998</c:v>
                </c:pt>
                <c:pt idx="693">
                  <c:v>0.29199999999999998</c:v>
                </c:pt>
                <c:pt idx="694">
                  <c:v>0.29699999999999999</c:v>
                </c:pt>
                <c:pt idx="695">
                  <c:v>0.308</c:v>
                </c:pt>
                <c:pt idx="696">
                  <c:v>0.314</c:v>
                </c:pt>
                <c:pt idx="697">
                  <c:v>0.31900000000000001</c:v>
                </c:pt>
                <c:pt idx="698">
                  <c:v>0.33200000000000002</c:v>
                </c:pt>
                <c:pt idx="699">
                  <c:v>0.34</c:v>
                </c:pt>
                <c:pt idx="700">
                  <c:v>0.35</c:v>
                </c:pt>
                <c:pt idx="701">
                  <c:v>0.36</c:v>
                </c:pt>
                <c:pt idx="702">
                  <c:v>0.371</c:v>
                </c:pt>
                <c:pt idx="703">
                  <c:v>0.375</c:v>
                </c:pt>
                <c:pt idx="704">
                  <c:v>0.38600000000000001</c:v>
                </c:pt>
                <c:pt idx="705">
                  <c:v>0.39400000000000002</c:v>
                </c:pt>
                <c:pt idx="706">
                  <c:v>0.39800000000000002</c:v>
                </c:pt>
                <c:pt idx="707">
                  <c:v>0.40400000000000003</c:v>
                </c:pt>
                <c:pt idx="708">
                  <c:v>0.41499999999999998</c:v>
                </c:pt>
                <c:pt idx="709">
                  <c:v>0.42399999999999999</c:v>
                </c:pt>
                <c:pt idx="710">
                  <c:v>0.42799999999999999</c:v>
                </c:pt>
                <c:pt idx="711">
                  <c:v>0.435</c:v>
                </c:pt>
                <c:pt idx="712">
                  <c:v>0.44</c:v>
                </c:pt>
                <c:pt idx="713">
                  <c:v>0.44800000000000001</c:v>
                </c:pt>
                <c:pt idx="714">
                  <c:v>0.45400000000000001</c:v>
                </c:pt>
                <c:pt idx="715">
                  <c:v>0.46700000000000003</c:v>
                </c:pt>
                <c:pt idx="716">
                  <c:v>0.48099999999999998</c:v>
                </c:pt>
                <c:pt idx="717">
                  <c:v>0.48599999999999999</c:v>
                </c:pt>
                <c:pt idx="718">
                  <c:v>0.49199999999999999</c:v>
                </c:pt>
                <c:pt idx="719">
                  <c:v>0.499</c:v>
                </c:pt>
                <c:pt idx="720">
                  <c:v>0.505</c:v>
                </c:pt>
                <c:pt idx="721">
                  <c:v>0.51700000000000002</c:v>
                </c:pt>
                <c:pt idx="722">
                  <c:v>0.52600000000000002</c:v>
                </c:pt>
                <c:pt idx="723">
                  <c:v>0.53200000000000003</c:v>
                </c:pt>
                <c:pt idx="724">
                  <c:v>0.54</c:v>
                </c:pt>
                <c:pt idx="725">
                  <c:v>0.54700000000000004</c:v>
                </c:pt>
                <c:pt idx="726">
                  <c:v>0.55300000000000005</c:v>
                </c:pt>
                <c:pt idx="727">
                  <c:v>0.56699999999999995</c:v>
                </c:pt>
                <c:pt idx="728">
                  <c:v>0.56999999999999995</c:v>
                </c:pt>
                <c:pt idx="729">
                  <c:v>0.57599999999999996</c:v>
                </c:pt>
                <c:pt idx="730">
                  <c:v>0.58299999999999996</c:v>
                </c:pt>
                <c:pt idx="731">
                  <c:v>0.58899999999999997</c:v>
                </c:pt>
                <c:pt idx="732">
                  <c:v>0.59599999999999997</c:v>
                </c:pt>
                <c:pt idx="733">
                  <c:v>0.60299999999999998</c:v>
                </c:pt>
                <c:pt idx="734">
                  <c:v>0.61299999999999999</c:v>
                </c:pt>
                <c:pt idx="735">
                  <c:v>0.62</c:v>
                </c:pt>
                <c:pt idx="736">
                  <c:v>0.627</c:v>
                </c:pt>
                <c:pt idx="737">
                  <c:v>0.63100000000000001</c:v>
                </c:pt>
                <c:pt idx="738">
                  <c:v>0.63500000000000001</c:v>
                </c:pt>
                <c:pt idx="739">
                  <c:v>0.64700000000000002</c:v>
                </c:pt>
                <c:pt idx="740">
                  <c:v>0.65800000000000003</c:v>
                </c:pt>
                <c:pt idx="741">
                  <c:v>0.66800000000000004</c:v>
                </c:pt>
                <c:pt idx="742">
                  <c:v>0.67700000000000005</c:v>
                </c:pt>
                <c:pt idx="743">
                  <c:v>0.68400000000000005</c:v>
                </c:pt>
                <c:pt idx="744">
                  <c:v>0.69299999999999995</c:v>
                </c:pt>
                <c:pt idx="745">
                  <c:v>0.69699999999999995</c:v>
                </c:pt>
                <c:pt idx="746">
                  <c:v>0.70499999999999996</c:v>
                </c:pt>
                <c:pt idx="747">
                  <c:v>0.71399999999999997</c:v>
                </c:pt>
                <c:pt idx="748">
                  <c:v>0.72</c:v>
                </c:pt>
                <c:pt idx="749">
                  <c:v>0.72799999999999998</c:v>
                </c:pt>
                <c:pt idx="750">
                  <c:v>0.73299999999999998</c:v>
                </c:pt>
                <c:pt idx="751">
                  <c:v>0.74099999999999999</c:v>
                </c:pt>
                <c:pt idx="752">
                  <c:v>0.747</c:v>
                </c:pt>
                <c:pt idx="753">
                  <c:v>0.755</c:v>
                </c:pt>
                <c:pt idx="754">
                  <c:v>0.75900000000000001</c:v>
                </c:pt>
                <c:pt idx="755">
                  <c:v>0.76500000000000001</c:v>
                </c:pt>
                <c:pt idx="756">
                  <c:v>0.76900000000000002</c:v>
                </c:pt>
                <c:pt idx="757">
                  <c:v>0.77200000000000002</c:v>
                </c:pt>
                <c:pt idx="758">
                  <c:v>0.77500000000000002</c:v>
                </c:pt>
                <c:pt idx="759">
                  <c:v>0.77900000000000003</c:v>
                </c:pt>
                <c:pt idx="760">
                  <c:v>0.78200000000000003</c:v>
                </c:pt>
                <c:pt idx="761">
                  <c:v>0.78600000000000003</c:v>
                </c:pt>
                <c:pt idx="762">
                  <c:v>0.79100000000000004</c:v>
                </c:pt>
                <c:pt idx="763">
                  <c:v>0.79700000000000004</c:v>
                </c:pt>
                <c:pt idx="764">
                  <c:v>0.80600000000000005</c:v>
                </c:pt>
                <c:pt idx="765">
                  <c:v>0.80800000000000005</c:v>
                </c:pt>
                <c:pt idx="766">
                  <c:v>0.81399999999999995</c:v>
                </c:pt>
                <c:pt idx="767">
                  <c:v>0.81699999999999995</c:v>
                </c:pt>
                <c:pt idx="768">
                  <c:v>0.82299999999999995</c:v>
                </c:pt>
                <c:pt idx="769">
                  <c:v>0.82899999999999996</c:v>
                </c:pt>
                <c:pt idx="770">
                  <c:v>0.83499999999999996</c:v>
                </c:pt>
                <c:pt idx="771">
                  <c:v>0.83899999999999997</c:v>
                </c:pt>
                <c:pt idx="772">
                  <c:v>0.84399999999999997</c:v>
                </c:pt>
                <c:pt idx="773">
                  <c:v>0.84699999999999998</c:v>
                </c:pt>
                <c:pt idx="774">
                  <c:v>0.85</c:v>
                </c:pt>
                <c:pt idx="775">
                  <c:v>0.85399999999999998</c:v>
                </c:pt>
                <c:pt idx="776">
                  <c:v>0.85799999999999998</c:v>
                </c:pt>
                <c:pt idx="777">
                  <c:v>0.86399999999999999</c:v>
                </c:pt>
                <c:pt idx="778">
                  <c:v>0.86699999999999999</c:v>
                </c:pt>
                <c:pt idx="779">
                  <c:v>0.871</c:v>
                </c:pt>
                <c:pt idx="780">
                  <c:v>0.874</c:v>
                </c:pt>
                <c:pt idx="781">
                  <c:v>0.879</c:v>
                </c:pt>
                <c:pt idx="782">
                  <c:v>0.88400000000000001</c:v>
                </c:pt>
                <c:pt idx="783">
                  <c:v>0.88800000000000001</c:v>
                </c:pt>
                <c:pt idx="784">
                  <c:v>0.89300000000000002</c:v>
                </c:pt>
                <c:pt idx="785">
                  <c:v>0.89400000000000002</c:v>
                </c:pt>
                <c:pt idx="786">
                  <c:v>0.89600000000000002</c:v>
                </c:pt>
                <c:pt idx="787">
                  <c:v>0.9</c:v>
                </c:pt>
                <c:pt idx="788">
                  <c:v>0.90400000000000003</c:v>
                </c:pt>
                <c:pt idx="789">
                  <c:v>0.90500000000000003</c:v>
                </c:pt>
                <c:pt idx="790">
                  <c:v>0.90900000000000003</c:v>
                </c:pt>
                <c:pt idx="791">
                  <c:v>0.91300000000000003</c:v>
                </c:pt>
                <c:pt idx="792">
                  <c:v>0.91600000000000004</c:v>
                </c:pt>
                <c:pt idx="793">
                  <c:v>0.91600000000000004</c:v>
                </c:pt>
                <c:pt idx="794">
                  <c:v>0.92200000000000004</c:v>
                </c:pt>
                <c:pt idx="795">
                  <c:v>0.92500000000000004</c:v>
                </c:pt>
                <c:pt idx="796">
                  <c:v>0.92700000000000005</c:v>
                </c:pt>
                <c:pt idx="797">
                  <c:v>0.92800000000000005</c:v>
                </c:pt>
                <c:pt idx="798">
                  <c:v>0.93100000000000005</c:v>
                </c:pt>
                <c:pt idx="799">
                  <c:v>0.93400000000000005</c:v>
                </c:pt>
                <c:pt idx="800">
                  <c:v>0.93600000000000005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C76-45BC-B349-A5F7E520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85312"/>
        <c:axId val="836085640"/>
      </c:lineChart>
      <c:catAx>
        <c:axId val="8360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640"/>
        <c:crosses val="autoZero"/>
        <c:auto val="1"/>
        <c:lblAlgn val="ctr"/>
        <c:lblOffset val="100"/>
        <c:tickLblSkip val="80"/>
        <c:noMultiLvlLbl val="0"/>
      </c:catAx>
      <c:valAx>
        <c:axId val="836085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0</xdr:row>
          <xdr:rowOff>121920</xdr:rowOff>
        </xdr:from>
        <xdr:to>
          <xdr:col>11</xdr:col>
          <xdr:colOff>15240</xdr:colOff>
          <xdr:row>2</xdr:row>
          <xdr:rowOff>53340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DSA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471544</xdr:colOff>
      <xdr:row>9</xdr:row>
      <xdr:rowOff>121920</xdr:rowOff>
    </xdr:from>
    <xdr:to>
      <xdr:col>47</xdr:col>
      <xdr:colOff>137160</xdr:colOff>
      <xdr:row>34</xdr:row>
      <xdr:rowOff>137160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0</xdr:row>
          <xdr:rowOff>76200</xdr:rowOff>
        </xdr:from>
        <xdr:to>
          <xdr:col>19</xdr:col>
          <xdr:colOff>137160</xdr:colOff>
          <xdr:row>2</xdr:row>
          <xdr:rowOff>121920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Ser_Price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0</xdr:row>
          <xdr:rowOff>76200</xdr:rowOff>
        </xdr:from>
        <xdr:to>
          <xdr:col>23</xdr:col>
          <xdr:colOff>30480</xdr:colOff>
          <xdr:row>2</xdr:row>
          <xdr:rowOff>91440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53340</xdr:colOff>
      <xdr:row>17</xdr:row>
      <xdr:rowOff>45720</xdr:rowOff>
    </xdr:from>
    <xdr:to>
      <xdr:col>31</xdr:col>
      <xdr:colOff>358140</xdr:colOff>
      <xdr:row>32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0</xdr:row>
          <xdr:rowOff>76200</xdr:rowOff>
        </xdr:from>
        <xdr:to>
          <xdr:col>9</xdr:col>
          <xdr:colOff>121920</xdr:colOff>
          <xdr:row>1</xdr:row>
          <xdr:rowOff>129540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D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182880</xdr:colOff>
          <xdr:row>2</xdr:row>
          <xdr:rowOff>53340</xdr:rowOff>
        </xdr:from>
        <xdr:to>
          <xdr:col>71</xdr:col>
          <xdr:colOff>563880</xdr:colOff>
          <xdr:row>3</xdr:row>
          <xdr:rowOff>129540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D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CEAC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6</xdr:row>
      <xdr:rowOff>121920</xdr:rowOff>
    </xdr:from>
    <xdr:to>
      <xdr:col>16</xdr:col>
      <xdr:colOff>266700</xdr:colOff>
      <xdr:row>28</xdr:row>
      <xdr:rowOff>91440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106680</xdr:colOff>
      <xdr:row>6</xdr:row>
      <xdr:rowOff>91440</xdr:rowOff>
    </xdr:from>
    <xdr:to>
      <xdr:col>26</xdr:col>
      <xdr:colOff>571500</xdr:colOff>
      <xdr:row>27</xdr:row>
      <xdr:rowOff>99060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4050;&#32467;&#39064;&#30740;&#31350;\cam-sq-fph\cam_sq_CEA\SQ%20CEA%20&#21345;&#29790;&#21033;&#29664;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表1"/>
      <sheetName val="表S1"/>
      <sheetName val="表2"/>
      <sheetName val="表3"/>
      <sheetName val="表4、5"/>
      <sheetName val="表6、7"/>
      <sheetName val="表9"/>
      <sheetName val="cost for cycle"/>
      <sheetName val="随访及检查成本"/>
      <sheetName val="Calculation-卡瑞"/>
      <sheetName val="Calculation-化疗"/>
      <sheetName val="Calculation-卡瑞情景"/>
      <sheetName val="Calculation-化疗情景"/>
      <sheetName val="survival rates"/>
      <sheetName val="SUR-情景分析"/>
      <sheetName val="表8"/>
      <sheetName val="parameters"/>
      <sheetName val="Summary results"/>
      <sheetName val="Summary results情景"/>
      <sheetName val="DSA"/>
      <sheetName val="旋风图"/>
      <sheetName val="后续治疗"/>
      <sheetName val="PSA"/>
      <sheetName val="散点图"/>
      <sheetName val="CEAC"/>
      <sheetName val="disu&amp;cost for AE"/>
      <sheetName val="assumption"/>
      <sheetName val="lifetable"/>
      <sheetName val="regime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I3">
            <v>62</v>
          </cell>
          <cell r="J3">
            <v>64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cdc.gov/nchs/data/nvsr/nvsr71/nvsr71-01.pdf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69"/>
  <sheetViews>
    <sheetView workbookViewId="0">
      <selection activeCell="B20" sqref="B20"/>
    </sheetView>
  </sheetViews>
  <sheetFormatPr defaultColWidth="8.88671875" defaultRowHeight="14.4" x14ac:dyDescent="0.3"/>
  <cols>
    <col min="1" max="1" width="19.44140625" customWidth="1"/>
    <col min="2" max="2" width="17.21875" customWidth="1"/>
    <col min="3" max="3" width="8.88671875" customWidth="1"/>
    <col min="4" max="4" width="17.44140625" customWidth="1"/>
    <col min="5" max="5" width="17.6640625" style="169" customWidth="1"/>
    <col min="6" max="6" width="13.33203125" customWidth="1"/>
    <col min="9" max="9" width="13.88671875" customWidth="1"/>
    <col min="10" max="10" width="37.109375" style="170" customWidth="1"/>
    <col min="11" max="11" width="37.109375" style="94" customWidth="1"/>
    <col min="12" max="12" width="24.33203125" customWidth="1"/>
  </cols>
  <sheetData>
    <row r="1" spans="1:10" x14ac:dyDescent="0.3">
      <c r="A1" s="96" t="s">
        <v>0</v>
      </c>
      <c r="B1" s="62" t="s">
        <v>1</v>
      </c>
      <c r="C1" s="171" t="s">
        <v>2</v>
      </c>
      <c r="D1" s="172" t="s">
        <v>3</v>
      </c>
      <c r="E1" s="173" t="s">
        <v>4</v>
      </c>
      <c r="F1" s="174" t="s">
        <v>5</v>
      </c>
      <c r="G1" s="174" t="s">
        <v>6</v>
      </c>
      <c r="H1" s="174" t="s">
        <v>7</v>
      </c>
      <c r="I1" s="166" t="s">
        <v>8</v>
      </c>
      <c r="J1" s="151" t="s">
        <v>9</v>
      </c>
    </row>
    <row r="2" spans="1:10" x14ac:dyDescent="0.3">
      <c r="A2" s="96" t="s">
        <v>10</v>
      </c>
      <c r="B2" s="62">
        <v>2928</v>
      </c>
      <c r="C2" s="171" t="s">
        <v>11</v>
      </c>
      <c r="D2" s="172" t="s">
        <v>12</v>
      </c>
      <c r="E2" s="173" t="s">
        <v>13</v>
      </c>
      <c r="F2" s="174"/>
      <c r="G2" s="174"/>
      <c r="H2" s="174"/>
      <c r="I2" s="166" t="s">
        <v>14</v>
      </c>
      <c r="J2" s="151" t="s">
        <v>15</v>
      </c>
    </row>
    <row r="3" spans="1:10" x14ac:dyDescent="0.3">
      <c r="A3" s="96" t="s">
        <v>16</v>
      </c>
      <c r="B3" s="62">
        <v>156.31</v>
      </c>
      <c r="C3" s="171"/>
      <c r="D3" s="172" t="s">
        <v>17</v>
      </c>
      <c r="E3" s="175" t="s">
        <v>18</v>
      </c>
      <c r="F3" s="176">
        <v>30.35</v>
      </c>
      <c r="G3" s="176">
        <v>30.35</v>
      </c>
      <c r="H3" s="176">
        <v>30.35</v>
      </c>
      <c r="I3" s="166" t="s">
        <v>14</v>
      </c>
      <c r="J3" s="151" t="s">
        <v>19</v>
      </c>
    </row>
    <row r="4" spans="1:10" x14ac:dyDescent="0.3">
      <c r="A4" s="96" t="s">
        <v>20</v>
      </c>
      <c r="B4" s="62">
        <v>156.31</v>
      </c>
      <c r="C4" s="171"/>
      <c r="D4" s="172" t="s">
        <v>21</v>
      </c>
      <c r="E4" s="175" t="s">
        <v>18</v>
      </c>
      <c r="F4" s="176">
        <v>51.74</v>
      </c>
      <c r="G4" s="176">
        <v>51.74</v>
      </c>
      <c r="H4" s="176">
        <v>55</v>
      </c>
      <c r="I4" s="166" t="s">
        <v>14</v>
      </c>
      <c r="J4" s="151" t="s">
        <v>19</v>
      </c>
    </row>
    <row r="5" spans="1:10" x14ac:dyDescent="0.3">
      <c r="A5" s="96" t="s">
        <v>22</v>
      </c>
      <c r="B5" s="62">
        <v>156.31</v>
      </c>
      <c r="C5" s="171"/>
      <c r="D5" s="172" t="s">
        <v>23</v>
      </c>
      <c r="E5" s="175" t="s">
        <v>18</v>
      </c>
      <c r="F5" s="176">
        <v>156.31</v>
      </c>
      <c r="G5" s="176">
        <v>156.31</v>
      </c>
      <c r="H5" s="176">
        <v>163.16999999999999</v>
      </c>
      <c r="I5" s="166" t="s">
        <v>14</v>
      </c>
      <c r="J5" s="151" t="s">
        <v>19</v>
      </c>
    </row>
    <row r="6" spans="1:10" x14ac:dyDescent="0.3">
      <c r="A6" s="96" t="s">
        <v>24</v>
      </c>
      <c r="B6" s="62">
        <v>78.400000000000006</v>
      </c>
      <c r="C6" s="171"/>
      <c r="D6" s="172" t="s">
        <v>25</v>
      </c>
      <c r="E6" s="173" t="s">
        <v>26</v>
      </c>
      <c r="F6" s="174">
        <v>9.32</v>
      </c>
      <c r="G6" s="174">
        <v>8.8000000000000007</v>
      </c>
      <c r="H6" s="174">
        <v>9.32</v>
      </c>
      <c r="I6" s="166" t="s">
        <v>14</v>
      </c>
      <c r="J6" s="151" t="s">
        <v>19</v>
      </c>
    </row>
    <row r="7" spans="1:10" x14ac:dyDescent="0.3">
      <c r="A7" s="96" t="s">
        <v>27</v>
      </c>
      <c r="B7" s="62">
        <v>78.400000000000006</v>
      </c>
      <c r="C7" s="171"/>
      <c r="D7" s="172" t="s">
        <v>28</v>
      </c>
      <c r="E7" s="173" t="s">
        <v>26</v>
      </c>
      <c r="F7" s="174">
        <v>19.12</v>
      </c>
      <c r="G7" s="174">
        <v>19.12</v>
      </c>
      <c r="H7" s="174">
        <v>27.96</v>
      </c>
      <c r="I7" s="166" t="s">
        <v>14</v>
      </c>
      <c r="J7" s="151" t="s">
        <v>19</v>
      </c>
    </row>
    <row r="8" spans="1:10" x14ac:dyDescent="0.3">
      <c r="A8" s="96" t="s">
        <v>29</v>
      </c>
      <c r="B8" s="62">
        <v>78.400000000000006</v>
      </c>
      <c r="C8" s="171"/>
      <c r="D8" s="172" t="s">
        <v>30</v>
      </c>
      <c r="E8" s="173" t="s">
        <v>26</v>
      </c>
      <c r="F8" s="174">
        <v>76</v>
      </c>
      <c r="G8" s="174">
        <v>76</v>
      </c>
      <c r="H8" s="174">
        <v>78.400000000000006</v>
      </c>
      <c r="I8" s="166" t="s">
        <v>14</v>
      </c>
      <c r="J8" s="151" t="s">
        <v>19</v>
      </c>
    </row>
    <row r="9" spans="1:10" x14ac:dyDescent="0.3">
      <c r="A9" s="96" t="s">
        <v>31</v>
      </c>
      <c r="B9" s="62">
        <v>117</v>
      </c>
      <c r="C9" s="171"/>
      <c r="D9" s="172" t="s">
        <v>32</v>
      </c>
      <c r="E9" s="173" t="s">
        <v>33</v>
      </c>
      <c r="F9" s="174">
        <v>67.239999999999995</v>
      </c>
      <c r="G9" s="174">
        <v>67.239999999999995</v>
      </c>
      <c r="H9" s="174">
        <v>67.239999999999995</v>
      </c>
      <c r="I9" s="166" t="s">
        <v>14</v>
      </c>
      <c r="J9" s="151" t="s">
        <v>34</v>
      </c>
    </row>
    <row r="10" spans="1:10" x14ac:dyDescent="0.3">
      <c r="A10" s="96" t="s">
        <v>35</v>
      </c>
      <c r="B10" s="62">
        <v>117</v>
      </c>
      <c r="C10" s="171"/>
      <c r="D10" s="172" t="s">
        <v>36</v>
      </c>
      <c r="E10" s="173" t="s">
        <v>33</v>
      </c>
      <c r="F10" s="174">
        <v>178</v>
      </c>
      <c r="G10" s="174">
        <v>170.92</v>
      </c>
      <c r="H10" s="174">
        <v>185.5</v>
      </c>
      <c r="I10" s="166" t="s">
        <v>14</v>
      </c>
      <c r="J10" s="151" t="s">
        <v>37</v>
      </c>
    </row>
    <row r="11" spans="1:10" x14ac:dyDescent="0.3">
      <c r="A11" s="96" t="s">
        <v>38</v>
      </c>
      <c r="B11" s="62">
        <v>3350</v>
      </c>
      <c r="C11" s="171"/>
      <c r="D11" s="172" t="s">
        <v>39</v>
      </c>
      <c r="E11" s="173" t="s">
        <v>33</v>
      </c>
      <c r="F11" s="174">
        <v>698</v>
      </c>
      <c r="G11" s="174">
        <v>690</v>
      </c>
      <c r="H11" s="174">
        <v>2300</v>
      </c>
      <c r="I11" s="166" t="s">
        <v>14</v>
      </c>
      <c r="J11" s="151" t="s">
        <v>19</v>
      </c>
    </row>
    <row r="12" spans="1:10" x14ac:dyDescent="0.3">
      <c r="A12" s="96" t="s">
        <v>40</v>
      </c>
      <c r="B12" s="62">
        <v>272.45</v>
      </c>
      <c r="C12" s="171"/>
      <c r="D12" s="172" t="s">
        <v>12</v>
      </c>
      <c r="E12" s="173" t="s">
        <v>41</v>
      </c>
      <c r="F12" s="174">
        <v>59.98</v>
      </c>
      <c r="G12" s="174">
        <v>8</v>
      </c>
      <c r="H12" s="174">
        <v>64</v>
      </c>
      <c r="I12" s="166" t="s">
        <v>14</v>
      </c>
      <c r="J12" s="151" t="s">
        <v>37</v>
      </c>
    </row>
    <row r="13" spans="1:10" x14ac:dyDescent="0.3">
      <c r="A13" s="166" t="s">
        <v>42</v>
      </c>
      <c r="B13" s="166" t="s">
        <v>43</v>
      </c>
      <c r="C13" s="171"/>
      <c r="D13" s="166" t="s">
        <v>44</v>
      </c>
      <c r="E13" s="173"/>
      <c r="F13" s="166">
        <v>22.6</v>
      </c>
      <c r="G13" s="166">
        <v>22.6</v>
      </c>
      <c r="H13" s="166">
        <v>22.6</v>
      </c>
      <c r="I13" s="166" t="s">
        <v>45</v>
      </c>
      <c r="J13" s="151" t="s">
        <v>19</v>
      </c>
    </row>
    <row r="14" spans="1:10" x14ac:dyDescent="0.3">
      <c r="A14" s="166" t="s">
        <v>42</v>
      </c>
      <c r="B14" s="166" t="s">
        <v>43</v>
      </c>
      <c r="C14" s="171"/>
      <c r="D14" s="166" t="s">
        <v>46</v>
      </c>
      <c r="E14" s="173"/>
      <c r="F14" s="166">
        <v>162</v>
      </c>
      <c r="G14" s="166">
        <v>156.4</v>
      </c>
      <c r="H14" s="166">
        <v>169.93</v>
      </c>
      <c r="I14" s="166" t="s">
        <v>45</v>
      </c>
      <c r="J14" s="151" t="s">
        <v>19</v>
      </c>
    </row>
    <row r="20" spans="1:11" x14ac:dyDescent="0.3">
      <c r="A20" t="s">
        <v>47</v>
      </c>
      <c r="B20">
        <v>5588</v>
      </c>
      <c r="D20" s="170" t="s">
        <v>21</v>
      </c>
      <c r="E20" s="169" t="s">
        <v>48</v>
      </c>
      <c r="F20">
        <v>5588</v>
      </c>
      <c r="G20">
        <v>5588</v>
      </c>
      <c r="H20">
        <v>5588</v>
      </c>
    </row>
    <row r="21" spans="1:11" x14ac:dyDescent="0.3">
      <c r="A21" t="s">
        <v>49</v>
      </c>
      <c r="B21" t="s">
        <v>43</v>
      </c>
      <c r="D21" t="s">
        <v>50</v>
      </c>
      <c r="F21">
        <f>251.95/2</f>
        <v>125.97499999999999</v>
      </c>
      <c r="G21">
        <f>251.95/2</f>
        <v>125.97499999999999</v>
      </c>
      <c r="H21">
        <v>251.95</v>
      </c>
    </row>
    <row r="22" spans="1:11" x14ac:dyDescent="0.3">
      <c r="A22" t="s">
        <v>49</v>
      </c>
      <c r="D22" t="s">
        <v>51</v>
      </c>
      <c r="F22">
        <v>18</v>
      </c>
      <c r="G22">
        <v>7.79</v>
      </c>
      <c r="H22">
        <v>316</v>
      </c>
    </row>
    <row r="23" spans="1:11" x14ac:dyDescent="0.3">
      <c r="A23" t="s">
        <v>52</v>
      </c>
      <c r="D23" t="s">
        <v>53</v>
      </c>
      <c r="E23" s="169" t="s">
        <v>54</v>
      </c>
      <c r="F23">
        <v>401</v>
      </c>
      <c r="G23" t="s">
        <v>43</v>
      </c>
      <c r="H23" t="s">
        <v>43</v>
      </c>
    </row>
    <row r="24" spans="1:11" x14ac:dyDescent="0.3">
      <c r="A24" t="s">
        <v>52</v>
      </c>
      <c r="D24" t="s">
        <v>55</v>
      </c>
      <c r="E24" s="169" t="s">
        <v>56</v>
      </c>
      <c r="F24">
        <v>102.63</v>
      </c>
    </row>
    <row r="25" spans="1:11" s="136" customFormat="1" x14ac:dyDescent="0.3">
      <c r="E25" s="177"/>
      <c r="J25" s="182"/>
      <c r="K25" s="183"/>
    </row>
    <row r="26" spans="1:11" x14ac:dyDescent="0.3">
      <c r="A26" t="s">
        <v>57</v>
      </c>
    </row>
    <row r="27" spans="1:11" x14ac:dyDescent="0.3">
      <c r="A27" s="178" t="s">
        <v>58</v>
      </c>
      <c r="F27" s="179">
        <v>11387</v>
      </c>
      <c r="G27" s="5" t="s">
        <v>59</v>
      </c>
      <c r="H27" s="5" t="s">
        <v>59</v>
      </c>
      <c r="J27" s="93" t="s">
        <v>60</v>
      </c>
    </row>
    <row r="28" spans="1:11" x14ac:dyDescent="0.3">
      <c r="A28" s="5" t="s">
        <v>61</v>
      </c>
      <c r="F28" s="179">
        <v>9433</v>
      </c>
      <c r="G28" s="5">
        <v>7546.4</v>
      </c>
      <c r="H28">
        <v>11319.6</v>
      </c>
      <c r="J28" s="93" t="s">
        <v>62</v>
      </c>
      <c r="K28" s="93" t="s">
        <v>63</v>
      </c>
    </row>
    <row r="29" spans="1:11" x14ac:dyDescent="0.3">
      <c r="A29" s="5" t="s">
        <v>64</v>
      </c>
      <c r="F29" s="179">
        <v>2176</v>
      </c>
      <c r="G29">
        <v>845</v>
      </c>
      <c r="H29">
        <v>5812</v>
      </c>
      <c r="J29" s="93" t="s">
        <v>65</v>
      </c>
      <c r="K29" s="93" t="s">
        <v>66</v>
      </c>
    </row>
    <row r="30" spans="1:11" x14ac:dyDescent="0.3">
      <c r="A30" s="5" t="s">
        <v>67</v>
      </c>
      <c r="F30" s="179">
        <v>2385</v>
      </c>
      <c r="G30">
        <v>1908</v>
      </c>
      <c r="H30">
        <v>2862</v>
      </c>
      <c r="J30" s="93" t="s">
        <v>68</v>
      </c>
      <c r="K30" s="93" t="s">
        <v>69</v>
      </c>
    </row>
    <row r="31" spans="1:11" s="136" customFormat="1" x14ac:dyDescent="0.3">
      <c r="E31" s="177"/>
      <c r="J31" s="183"/>
      <c r="K31" s="183"/>
    </row>
    <row r="32" spans="1:11" s="94" customFormat="1" x14ac:dyDescent="0.3">
      <c r="A32" s="180" t="s">
        <v>70</v>
      </c>
      <c r="E32" s="169"/>
      <c r="F32" s="94">
        <v>359</v>
      </c>
      <c r="G32" s="94">
        <v>169</v>
      </c>
      <c r="H32" s="94">
        <v>845</v>
      </c>
      <c r="J32" s="93" t="s">
        <v>65</v>
      </c>
      <c r="K32" s="93" t="s">
        <v>66</v>
      </c>
    </row>
    <row r="33" spans="1:19" x14ac:dyDescent="0.3">
      <c r="A33" s="5" t="s">
        <v>71</v>
      </c>
      <c r="F33">
        <v>478</v>
      </c>
      <c r="G33">
        <v>359</v>
      </c>
      <c r="H33">
        <v>597</v>
      </c>
      <c r="J33" s="93" t="s">
        <v>72</v>
      </c>
      <c r="K33" s="214" t="s">
        <v>73</v>
      </c>
    </row>
    <row r="34" spans="1:19" x14ac:dyDescent="0.3">
      <c r="A34" s="5" t="s">
        <v>74</v>
      </c>
      <c r="F34">
        <v>637</v>
      </c>
      <c r="G34">
        <v>477.75</v>
      </c>
      <c r="H34">
        <v>796.25</v>
      </c>
      <c r="J34" s="93" t="s">
        <v>75</v>
      </c>
      <c r="K34" s="214"/>
    </row>
    <row r="35" spans="1:19" x14ac:dyDescent="0.3">
      <c r="A35" s="5" t="s">
        <v>76</v>
      </c>
      <c r="F35">
        <v>637</v>
      </c>
      <c r="G35">
        <v>478</v>
      </c>
      <c r="H35">
        <v>796</v>
      </c>
      <c r="J35" s="93" t="s">
        <v>68</v>
      </c>
      <c r="K35" s="214"/>
    </row>
    <row r="36" spans="1:19" x14ac:dyDescent="0.3">
      <c r="A36" s="5" t="s">
        <v>77</v>
      </c>
      <c r="F36">
        <v>637</v>
      </c>
      <c r="G36">
        <v>509.6</v>
      </c>
      <c r="H36">
        <v>764.4</v>
      </c>
      <c r="J36" s="93" t="s">
        <v>78</v>
      </c>
      <c r="K36" s="214"/>
    </row>
    <row r="37" spans="1:19" s="136" customFormat="1" x14ac:dyDescent="0.3">
      <c r="E37" s="177"/>
      <c r="J37" s="184" t="s">
        <v>79</v>
      </c>
      <c r="K37" s="185" t="s">
        <v>80</v>
      </c>
    </row>
    <row r="38" spans="1:19" s="58" customFormat="1" x14ac:dyDescent="0.3">
      <c r="A38" s="178" t="s">
        <v>81</v>
      </c>
      <c r="E38" s="181"/>
      <c r="F38">
        <v>0.7</v>
      </c>
      <c r="G38">
        <v>0.63</v>
      </c>
      <c r="H38">
        <v>0.78</v>
      </c>
      <c r="J38" s="210" t="s">
        <v>82</v>
      </c>
      <c r="K38" s="215" t="s">
        <v>83</v>
      </c>
    </row>
    <row r="39" spans="1:19" s="58" customFormat="1" x14ac:dyDescent="0.3">
      <c r="A39" s="178" t="s">
        <v>84</v>
      </c>
      <c r="E39" s="181"/>
      <c r="F39">
        <v>0.6</v>
      </c>
      <c r="G39">
        <v>0.54</v>
      </c>
      <c r="H39">
        <v>0.66</v>
      </c>
      <c r="J39" s="211"/>
      <c r="K39" s="216"/>
    </row>
    <row r="40" spans="1:19" s="58" customFormat="1" x14ac:dyDescent="0.3">
      <c r="E40" s="181"/>
      <c r="J40" s="186"/>
      <c r="K40" s="187"/>
    </row>
    <row r="41" spans="1:19" x14ac:dyDescent="0.3">
      <c r="A41" s="5" t="s">
        <v>81</v>
      </c>
      <c r="F41">
        <v>0.84</v>
      </c>
      <c r="G41">
        <v>0.67200000000000004</v>
      </c>
      <c r="H41">
        <v>0.88300000000000001</v>
      </c>
      <c r="J41" s="212" t="s">
        <v>85</v>
      </c>
      <c r="K41" s="93" t="s">
        <v>86</v>
      </c>
      <c r="L41" s="214" t="s">
        <v>87</v>
      </c>
      <c r="N41" s="212" t="s">
        <v>88</v>
      </c>
      <c r="O41" s="217"/>
      <c r="P41" s="217"/>
      <c r="Q41" s="217"/>
      <c r="R41" s="217"/>
      <c r="S41" s="217"/>
    </row>
    <row r="42" spans="1:19" x14ac:dyDescent="0.3">
      <c r="A42" s="5" t="s">
        <v>84</v>
      </c>
      <c r="F42">
        <v>0.47299999999999998</v>
      </c>
      <c r="G42">
        <v>0.378</v>
      </c>
      <c r="H42">
        <v>0.56799999999999995</v>
      </c>
      <c r="J42" s="213"/>
      <c r="K42" s="93" t="s">
        <v>89</v>
      </c>
      <c r="L42" s="217"/>
      <c r="N42" s="217"/>
      <c r="O42" s="217"/>
      <c r="P42" s="217"/>
      <c r="Q42" s="217"/>
      <c r="R42" s="217"/>
      <c r="S42" s="217"/>
    </row>
    <row r="43" spans="1:19" x14ac:dyDescent="0.3">
      <c r="N43" s="217"/>
      <c r="O43" s="217"/>
      <c r="P43" s="217"/>
      <c r="Q43" s="217"/>
      <c r="R43" s="217"/>
      <c r="S43" s="217"/>
    </row>
    <row r="44" spans="1:19" x14ac:dyDescent="0.3">
      <c r="A44" s="5" t="s">
        <v>81</v>
      </c>
      <c r="F44">
        <v>0.67300000000000004</v>
      </c>
      <c r="J44" s="212" t="s">
        <v>90</v>
      </c>
      <c r="K44" s="212" t="s">
        <v>91</v>
      </c>
      <c r="L44" s="214" t="s">
        <v>92</v>
      </c>
      <c r="N44" s="217"/>
      <c r="O44" s="217"/>
      <c r="P44" s="217"/>
      <c r="Q44" s="217"/>
      <c r="R44" s="217"/>
      <c r="S44" s="217"/>
    </row>
    <row r="45" spans="1:19" x14ac:dyDescent="0.3">
      <c r="A45" s="5" t="s">
        <v>84</v>
      </c>
      <c r="F45">
        <v>0.47299999999999998</v>
      </c>
      <c r="J45" s="213"/>
      <c r="K45" s="213"/>
      <c r="L45" s="217"/>
      <c r="N45" s="212" t="s">
        <v>93</v>
      </c>
      <c r="O45" s="217"/>
      <c r="P45" s="217"/>
      <c r="Q45" s="217"/>
      <c r="R45" s="217"/>
      <c r="S45" s="217"/>
    </row>
    <row r="46" spans="1:19" x14ac:dyDescent="0.3">
      <c r="N46" s="217"/>
      <c r="O46" s="217"/>
      <c r="P46" s="217"/>
      <c r="Q46" s="217"/>
      <c r="R46" s="217"/>
      <c r="S46" s="217"/>
    </row>
    <row r="47" spans="1:19" ht="14.4" customHeight="1" x14ac:dyDescent="0.3">
      <c r="A47" s="5" t="s">
        <v>81</v>
      </c>
      <c r="F47">
        <v>0.84</v>
      </c>
      <c r="J47" s="212" t="s">
        <v>94</v>
      </c>
      <c r="K47" s="93" t="s">
        <v>89</v>
      </c>
      <c r="L47" s="214" t="s">
        <v>95</v>
      </c>
      <c r="N47" s="217"/>
      <c r="O47" s="217"/>
      <c r="P47" s="217"/>
      <c r="Q47" s="217"/>
      <c r="R47" s="217"/>
      <c r="S47" s="217"/>
    </row>
    <row r="48" spans="1:19" ht="72" x14ac:dyDescent="0.3">
      <c r="A48" s="5" t="s">
        <v>84</v>
      </c>
      <c r="F48">
        <v>0.47299999999999998</v>
      </c>
      <c r="J48" s="213"/>
      <c r="K48" s="188" t="s">
        <v>91</v>
      </c>
      <c r="L48" s="217"/>
      <c r="N48" s="217"/>
      <c r="O48" s="217"/>
      <c r="P48" s="217"/>
      <c r="Q48" s="217"/>
      <c r="R48" s="217"/>
      <c r="S48" s="217"/>
    </row>
    <row r="49" spans="1:19" x14ac:dyDescent="0.3">
      <c r="N49" s="212" t="s">
        <v>96</v>
      </c>
      <c r="O49" s="212"/>
      <c r="P49" s="212"/>
      <c r="Q49" s="212"/>
      <c r="R49" s="212"/>
      <c r="S49" s="212"/>
    </row>
    <row r="50" spans="1:19" ht="14.4" customHeight="1" x14ac:dyDescent="0.3">
      <c r="A50" s="5" t="s">
        <v>81</v>
      </c>
      <c r="F50">
        <v>0.65300000000000002</v>
      </c>
      <c r="J50" s="212" t="s">
        <v>97</v>
      </c>
      <c r="K50" s="212" t="s">
        <v>98</v>
      </c>
      <c r="L50" s="214" t="s">
        <v>99</v>
      </c>
      <c r="N50" s="212"/>
      <c r="O50" s="212"/>
      <c r="P50" s="212"/>
      <c r="Q50" s="212"/>
      <c r="R50" s="212"/>
      <c r="S50" s="212"/>
    </row>
    <row r="51" spans="1:19" x14ac:dyDescent="0.3">
      <c r="A51" s="5" t="s">
        <v>84</v>
      </c>
      <c r="F51">
        <v>0.32100000000000001</v>
      </c>
      <c r="J51" s="213"/>
      <c r="K51" s="217"/>
      <c r="L51" s="217"/>
      <c r="N51" s="212"/>
      <c r="O51" s="212"/>
      <c r="P51" s="212"/>
      <c r="Q51" s="212"/>
      <c r="R51" s="212"/>
      <c r="S51" s="212"/>
    </row>
    <row r="52" spans="1:19" x14ac:dyDescent="0.3">
      <c r="N52" s="212"/>
      <c r="O52" s="212"/>
      <c r="P52" s="212"/>
      <c r="Q52" s="212"/>
      <c r="R52" s="212"/>
      <c r="S52" s="212"/>
    </row>
    <row r="53" spans="1:19" x14ac:dyDescent="0.3">
      <c r="A53" s="5" t="s">
        <v>81</v>
      </c>
      <c r="F53">
        <v>0.67300000000000004</v>
      </c>
      <c r="J53" s="212" t="s">
        <v>75</v>
      </c>
      <c r="K53" s="212" t="s">
        <v>100</v>
      </c>
      <c r="L53" s="214" t="s">
        <v>101</v>
      </c>
      <c r="N53" s="212"/>
      <c r="O53" s="212"/>
      <c r="P53" s="212"/>
      <c r="Q53" s="212"/>
      <c r="R53" s="212"/>
      <c r="S53" s="212"/>
    </row>
    <row r="54" spans="1:19" x14ac:dyDescent="0.3">
      <c r="A54" s="5" t="s">
        <v>84</v>
      </c>
      <c r="F54">
        <v>0.47299999999999998</v>
      </c>
      <c r="J54" s="213"/>
      <c r="K54" s="217"/>
      <c r="L54" s="217"/>
      <c r="N54" s="212"/>
      <c r="O54" s="212"/>
      <c r="P54" s="212"/>
      <c r="Q54" s="212"/>
      <c r="R54" s="212"/>
      <c r="S54" s="212"/>
    </row>
    <row r="55" spans="1:19" x14ac:dyDescent="0.3">
      <c r="N55" s="212"/>
      <c r="O55" s="212"/>
      <c r="P55" s="212"/>
      <c r="Q55" s="212"/>
      <c r="R55" s="212"/>
      <c r="S55" s="212"/>
    </row>
    <row r="56" spans="1:19" x14ac:dyDescent="0.3">
      <c r="A56" s="5" t="s">
        <v>81</v>
      </c>
      <c r="F56">
        <v>0.67300000000000004</v>
      </c>
      <c r="J56" s="212" t="s">
        <v>65</v>
      </c>
      <c r="K56" s="212" t="s">
        <v>102</v>
      </c>
      <c r="L56" s="214" t="s">
        <v>99</v>
      </c>
      <c r="N56" s="212"/>
      <c r="O56" s="212"/>
      <c r="P56" s="212"/>
      <c r="Q56" s="212"/>
      <c r="R56" s="212"/>
      <c r="S56" s="212"/>
    </row>
    <row r="57" spans="1:19" x14ac:dyDescent="0.3">
      <c r="A57" s="5" t="s">
        <v>84</v>
      </c>
      <c r="F57">
        <v>0.47299999999999998</v>
      </c>
      <c r="J57" s="213"/>
      <c r="K57" s="217"/>
      <c r="L57" s="217"/>
      <c r="N57" s="212"/>
      <c r="O57" s="212"/>
      <c r="P57" s="212"/>
      <c r="Q57" s="212"/>
      <c r="R57" s="212"/>
      <c r="S57" s="212"/>
    </row>
    <row r="58" spans="1:19" x14ac:dyDescent="0.3">
      <c r="N58" s="212"/>
      <c r="O58" s="212"/>
      <c r="P58" s="212"/>
      <c r="Q58" s="212"/>
      <c r="R58" s="212"/>
      <c r="S58" s="212"/>
    </row>
    <row r="59" spans="1:19" s="94" customFormat="1" ht="13.8" customHeight="1" x14ac:dyDescent="0.3">
      <c r="A59" s="93" t="s">
        <v>81</v>
      </c>
      <c r="E59" s="169"/>
      <c r="F59" s="94">
        <v>0.84</v>
      </c>
      <c r="J59" s="214" t="s">
        <v>72</v>
      </c>
      <c r="K59" s="214" t="s">
        <v>103</v>
      </c>
      <c r="L59" s="212" t="s">
        <v>104</v>
      </c>
    </row>
    <row r="60" spans="1:19" s="94" customFormat="1" x14ac:dyDescent="0.3">
      <c r="A60" s="93" t="s">
        <v>84</v>
      </c>
      <c r="E60" s="169"/>
      <c r="F60" s="94">
        <v>0.47299999999999998</v>
      </c>
      <c r="J60" s="214"/>
      <c r="K60" s="217"/>
      <c r="L60" s="213"/>
    </row>
    <row r="62" spans="1:19" x14ac:dyDescent="0.3">
      <c r="A62" s="93" t="s">
        <v>81</v>
      </c>
      <c r="F62">
        <v>0.67300000000000004</v>
      </c>
      <c r="J62" s="212" t="s">
        <v>105</v>
      </c>
      <c r="K62" s="214" t="s">
        <v>106</v>
      </c>
      <c r="L62" s="214" t="s">
        <v>107</v>
      </c>
    </row>
    <row r="63" spans="1:19" x14ac:dyDescent="0.3">
      <c r="A63" s="93" t="s">
        <v>84</v>
      </c>
      <c r="F63">
        <v>0.47299999999999998</v>
      </c>
      <c r="J63" s="213"/>
      <c r="K63" s="217"/>
      <c r="L63" s="217"/>
    </row>
    <row r="65" spans="1:12" x14ac:dyDescent="0.3">
      <c r="A65" s="212" t="s">
        <v>108</v>
      </c>
      <c r="B65" s="217"/>
      <c r="C65" s="217"/>
      <c r="D65" s="217"/>
      <c r="E65" s="217"/>
      <c r="F65" s="217"/>
      <c r="J65" s="212" t="s">
        <v>78</v>
      </c>
      <c r="K65" s="212" t="s">
        <v>109</v>
      </c>
      <c r="L65" s="212" t="s">
        <v>110</v>
      </c>
    </row>
    <row r="66" spans="1:12" x14ac:dyDescent="0.3">
      <c r="A66" s="217"/>
      <c r="B66" s="217"/>
      <c r="C66" s="217"/>
      <c r="D66" s="217"/>
      <c r="E66" s="217"/>
      <c r="F66" s="217"/>
      <c r="J66" s="213"/>
      <c r="K66" s="217"/>
      <c r="L66" s="213"/>
    </row>
    <row r="68" spans="1:12" x14ac:dyDescent="0.3">
      <c r="A68" s="5" t="s">
        <v>81</v>
      </c>
      <c r="F68">
        <v>0.67300000000000004</v>
      </c>
      <c r="J68" s="212" t="s">
        <v>111</v>
      </c>
      <c r="K68" s="214" t="s">
        <v>112</v>
      </c>
      <c r="L68" s="214" t="s">
        <v>113</v>
      </c>
    </row>
    <row r="69" spans="1:12" x14ac:dyDescent="0.3">
      <c r="A69" s="5" t="s">
        <v>84</v>
      </c>
      <c r="F69">
        <v>0.47299999999999998</v>
      </c>
      <c r="J69" s="213"/>
      <c r="K69" s="217"/>
      <c r="L69" s="217"/>
    </row>
  </sheetData>
  <mergeCells count="35">
    <mergeCell ref="A65:F66"/>
    <mergeCell ref="N49:S58"/>
    <mergeCell ref="N41:S44"/>
    <mergeCell ref="N45:S48"/>
    <mergeCell ref="L56:L57"/>
    <mergeCell ref="L59:L60"/>
    <mergeCell ref="L62:L63"/>
    <mergeCell ref="L65:L66"/>
    <mergeCell ref="L68:L69"/>
    <mergeCell ref="L41:L42"/>
    <mergeCell ref="L44:L45"/>
    <mergeCell ref="L47:L48"/>
    <mergeCell ref="L50:L51"/>
    <mergeCell ref="L53:L54"/>
    <mergeCell ref="J68:J69"/>
    <mergeCell ref="K33:K36"/>
    <mergeCell ref="K38:K39"/>
    <mergeCell ref="K44:K45"/>
    <mergeCell ref="K50:K51"/>
    <mergeCell ref="K53:K54"/>
    <mergeCell ref="K56:K57"/>
    <mergeCell ref="K59:K60"/>
    <mergeCell ref="K62:K63"/>
    <mergeCell ref="K65:K66"/>
    <mergeCell ref="K68:K69"/>
    <mergeCell ref="J53:J54"/>
    <mergeCell ref="J56:J57"/>
    <mergeCell ref="J59:J60"/>
    <mergeCell ref="J62:J63"/>
    <mergeCell ref="J65:J66"/>
    <mergeCell ref="J38:J39"/>
    <mergeCell ref="J41:J42"/>
    <mergeCell ref="J44:J45"/>
    <mergeCell ref="J47:J48"/>
    <mergeCell ref="J50:J51"/>
  </mergeCells>
  <phoneticPr fontId="28" type="noConversion"/>
  <pageMargins left="0.75" right="0.75" top="1" bottom="1" header="0.5" footer="0.5"/>
  <pageSetup paperSize="9" orientation="portrait" horizontalDpi="1200" verticalDpi="12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3"/>
  <sheetViews>
    <sheetView workbookViewId="0">
      <selection activeCell="B3" sqref="B3"/>
    </sheetView>
  </sheetViews>
  <sheetFormatPr defaultColWidth="9" defaultRowHeight="14.4" x14ac:dyDescent="0.3"/>
  <cols>
    <col min="1" max="1" width="13.77734375" customWidth="1"/>
    <col min="2" max="2" width="18" customWidth="1"/>
    <col min="3" max="3" width="17.6640625" customWidth="1"/>
  </cols>
  <sheetData>
    <row r="1" spans="1:3" x14ac:dyDescent="0.3">
      <c r="A1" s="166" t="s">
        <v>0</v>
      </c>
      <c r="B1" s="167" t="s">
        <v>114</v>
      </c>
      <c r="C1" s="168" t="s">
        <v>115</v>
      </c>
    </row>
    <row r="2" spans="1:3" x14ac:dyDescent="0.3">
      <c r="A2" t="s">
        <v>47</v>
      </c>
      <c r="B2">
        <f>c_anemia*p_ser_anemia+c_nd*p_ser_nd+c_wbccd*p_ser_wbccd+c_pcd*p_ser_pcd+c_neu*p_ser_neu</f>
        <v>131.91224</v>
      </c>
      <c r="C2">
        <f>(disu_anemia*dura_anemia*p_ser_anemia+disu_nd*dura_nd*p_ser_nd+disu_wbccd*dura_wbccd*p_ser_wbccd++disu_pcd*dura_pcd*p_ser_pcd+disu_neu*dura_neu*p_ser_neu)/365</f>
        <v>6.9068493150684931E-4</v>
      </c>
    </row>
    <row r="3" spans="1:3" x14ac:dyDescent="0.3">
      <c r="A3" t="s">
        <v>116</v>
      </c>
      <c r="B3">
        <f>c_anemia*p_che_anemia+c_nd*p_che_nd+c_wbccd*p_che_wbccd+c_pcd*p_che_pcd+c_neu*p_che_neu</f>
        <v>162.42315000000002</v>
      </c>
      <c r="C3">
        <f>(disu_anemia*dura_anemia*p_che_anemia+disu_nd*dura_nd*p_che_nd+disu_wbccd*dura_wbccd*p_che_wbccd+disu_pcd*dura_pcd*p_che_pcd+disu_neu*dura_neu*p_che_neu)/365</f>
        <v>7.6438356164383581E-4</v>
      </c>
    </row>
  </sheetData>
  <phoneticPr fontId="2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14"/>
  <sheetViews>
    <sheetView workbookViewId="0">
      <selection activeCell="B43" sqref="B43"/>
    </sheetView>
  </sheetViews>
  <sheetFormatPr defaultColWidth="9" defaultRowHeight="14.4" x14ac:dyDescent="0.3"/>
  <cols>
    <col min="1" max="1" width="38.109375" customWidth="1"/>
    <col min="2" max="2" width="12.109375" customWidth="1"/>
    <col min="3" max="3" width="44" customWidth="1"/>
    <col min="4" max="4" width="35.77734375" style="24" customWidth="1"/>
  </cols>
  <sheetData>
    <row r="1" spans="1:4" ht="15" x14ac:dyDescent="0.3">
      <c r="A1" s="145" t="s">
        <v>144</v>
      </c>
      <c r="B1" s="129"/>
      <c r="C1" s="129" t="s">
        <v>145</v>
      </c>
    </row>
    <row r="2" spans="1:4" ht="15" x14ac:dyDescent="0.3">
      <c r="A2" s="146" t="s">
        <v>144</v>
      </c>
      <c r="B2" s="146" t="s">
        <v>146</v>
      </c>
      <c r="C2" s="147">
        <f>c_ct+c_it+c_bt+c_ut+c_lt+c_mri</f>
        <v>1079.5594736842106</v>
      </c>
    </row>
    <row r="3" spans="1:4" x14ac:dyDescent="0.25">
      <c r="A3" s="218" t="s">
        <v>147</v>
      </c>
      <c r="B3" s="148" t="s">
        <v>148</v>
      </c>
      <c r="C3" s="149" t="s">
        <v>149</v>
      </c>
      <c r="D3" s="23" t="s">
        <v>150</v>
      </c>
    </row>
    <row r="4" spans="1:4" x14ac:dyDescent="0.25">
      <c r="A4" s="218"/>
      <c r="B4" s="148" t="s">
        <v>151</v>
      </c>
      <c r="C4" s="220" t="s">
        <v>152</v>
      </c>
      <c r="D4" s="214" t="s">
        <v>153</v>
      </c>
    </row>
    <row r="5" spans="1:4" x14ac:dyDescent="0.25">
      <c r="A5" s="218"/>
      <c r="B5" s="148" t="s">
        <v>154</v>
      </c>
      <c r="C5" s="221"/>
      <c r="D5" s="217"/>
    </row>
    <row r="6" spans="1:4" x14ac:dyDescent="0.25">
      <c r="A6" s="218"/>
      <c r="B6" s="148" t="s">
        <v>155</v>
      </c>
      <c r="C6" s="220" t="s">
        <v>156</v>
      </c>
      <c r="D6" s="214" t="s">
        <v>157</v>
      </c>
    </row>
    <row r="7" spans="1:4" x14ac:dyDescent="0.25">
      <c r="A7" s="218"/>
      <c r="B7" s="148" t="s">
        <v>158</v>
      </c>
      <c r="C7" s="221"/>
      <c r="D7" s="217"/>
    </row>
    <row r="8" spans="1:4" ht="15" x14ac:dyDescent="0.3">
      <c r="A8" s="218"/>
      <c r="B8" s="148" t="s">
        <v>159</v>
      </c>
      <c r="C8" s="149" t="s">
        <v>160</v>
      </c>
      <c r="D8" s="150" t="s">
        <v>161</v>
      </c>
    </row>
    <row r="9" spans="1:4" x14ac:dyDescent="0.25">
      <c r="A9" s="219"/>
      <c r="B9" s="148"/>
      <c r="C9" s="58"/>
    </row>
    <row r="10" spans="1:4" x14ac:dyDescent="0.3">
      <c r="C10" s="59"/>
    </row>
    <row r="11" spans="1:4" x14ac:dyDescent="0.3">
      <c r="C11" s="59"/>
    </row>
    <row r="12" spans="1:4" x14ac:dyDescent="0.3">
      <c r="C12" s="59"/>
    </row>
    <row r="13" spans="1:4" x14ac:dyDescent="0.3">
      <c r="C13" s="59"/>
    </row>
    <row r="14" spans="1:4" x14ac:dyDescent="0.3">
      <c r="C14" s="59"/>
    </row>
  </sheetData>
  <mergeCells count="5">
    <mergeCell ref="A3:A9"/>
    <mergeCell ref="C4:C5"/>
    <mergeCell ref="C6:C7"/>
    <mergeCell ref="D4:D5"/>
    <mergeCell ref="D6:D7"/>
  </mergeCells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C351"/>
  <sheetViews>
    <sheetView topLeftCell="H1" workbookViewId="0">
      <selection activeCell="J43" sqref="J43"/>
    </sheetView>
  </sheetViews>
  <sheetFormatPr defaultColWidth="9" defaultRowHeight="14.4" x14ac:dyDescent="0.3"/>
  <cols>
    <col min="2" max="2" width="9" style="133"/>
    <col min="7" max="10" width="9" style="134"/>
    <col min="12" max="12" width="9" style="135"/>
    <col min="15" max="15" width="12.77734375" customWidth="1"/>
    <col min="17" max="17" width="9" style="135"/>
    <col min="22" max="22" width="9" style="136"/>
    <col min="26" max="26" width="9" style="135"/>
    <col min="28" max="28" width="13.88671875" customWidth="1"/>
  </cols>
  <sheetData>
    <row r="1" spans="1:29" x14ac:dyDescent="0.3">
      <c r="A1" t="s">
        <v>162</v>
      </c>
      <c r="C1" s="137" t="s">
        <v>163</v>
      </c>
      <c r="D1" s="137"/>
      <c r="E1" s="137" t="s">
        <v>164</v>
      </c>
      <c r="F1" s="137"/>
      <c r="G1" s="134" t="s">
        <v>165</v>
      </c>
      <c r="H1" s="134" t="s">
        <v>166</v>
      </c>
      <c r="I1" s="134" t="s">
        <v>116</v>
      </c>
      <c r="J1" s="134" t="s">
        <v>167</v>
      </c>
      <c r="K1" t="s">
        <v>168</v>
      </c>
      <c r="L1" s="135" t="s">
        <v>162</v>
      </c>
      <c r="N1" t="s">
        <v>163</v>
      </c>
      <c r="R1" s="5" t="s">
        <v>81</v>
      </c>
      <c r="V1" s="136" t="s">
        <v>169</v>
      </c>
      <c r="W1" s="141" t="s">
        <v>116</v>
      </c>
      <c r="AA1" s="142" t="s">
        <v>167</v>
      </c>
    </row>
    <row r="2" spans="1:29" x14ac:dyDescent="0.3">
      <c r="C2" s="137" t="s">
        <v>116</v>
      </c>
      <c r="D2" s="137" t="s">
        <v>167</v>
      </c>
      <c r="E2" s="137" t="s">
        <v>116</v>
      </c>
      <c r="F2" s="137" t="s">
        <v>167</v>
      </c>
      <c r="H2" s="134" t="s">
        <v>170</v>
      </c>
      <c r="I2" s="134">
        <v>0.83699999999999997</v>
      </c>
      <c r="J2" s="134">
        <v>0.81499999999999995</v>
      </c>
      <c r="L2" s="135" t="s">
        <v>171</v>
      </c>
      <c r="N2" s="5" t="s">
        <v>172</v>
      </c>
      <c r="P2" s="5" t="s">
        <v>173</v>
      </c>
      <c r="Q2" s="135" t="s">
        <v>171</v>
      </c>
      <c r="R2" s="5"/>
      <c r="S2" s="5" t="s">
        <v>172</v>
      </c>
      <c r="U2" s="5" t="s">
        <v>173</v>
      </c>
      <c r="W2" t="s">
        <v>164</v>
      </c>
      <c r="X2" t="s">
        <v>84</v>
      </c>
      <c r="Y2" t="s">
        <v>174</v>
      </c>
      <c r="Z2" s="135" t="s">
        <v>175</v>
      </c>
      <c r="AA2" t="s">
        <v>164</v>
      </c>
      <c r="AB2" t="s">
        <v>84</v>
      </c>
      <c r="AC2" t="s">
        <v>174</v>
      </c>
    </row>
    <row r="3" spans="1:29" x14ac:dyDescent="0.3">
      <c r="A3">
        <v>1E-4</v>
      </c>
      <c r="B3" s="133" t="s">
        <v>175</v>
      </c>
      <c r="C3">
        <v>1</v>
      </c>
      <c r="D3">
        <v>1</v>
      </c>
      <c r="E3">
        <v>1</v>
      </c>
      <c r="F3">
        <v>1</v>
      </c>
      <c r="H3" s="134" t="s">
        <v>176</v>
      </c>
      <c r="I3" s="134">
        <v>62</v>
      </c>
      <c r="J3" s="134">
        <v>63</v>
      </c>
      <c r="L3" s="135">
        <v>0</v>
      </c>
      <c r="N3">
        <v>1</v>
      </c>
      <c r="P3">
        <v>1</v>
      </c>
      <c r="Q3" s="135">
        <v>0</v>
      </c>
      <c r="S3">
        <v>1</v>
      </c>
      <c r="U3">
        <v>1</v>
      </c>
      <c r="W3">
        <v>1</v>
      </c>
      <c r="X3">
        <v>0</v>
      </c>
      <c r="Y3">
        <v>0</v>
      </c>
      <c r="Z3" s="135">
        <f>0</f>
        <v>0</v>
      </c>
      <c r="AA3">
        <v>1</v>
      </c>
      <c r="AB3">
        <v>0</v>
      </c>
      <c r="AC3">
        <v>0</v>
      </c>
    </row>
    <row r="4" spans="1:29" x14ac:dyDescent="0.3">
      <c r="A4">
        <v>1</v>
      </c>
      <c r="B4" s="133">
        <f>A4*21/365*12</f>
        <v>0.69041095890410964</v>
      </c>
      <c r="C4" s="138">
        <v>0.99467405296050104</v>
      </c>
      <c r="D4" s="138">
        <v>0.995033849284925</v>
      </c>
      <c r="E4" s="138">
        <v>0.99067107600806403</v>
      </c>
      <c r="F4" s="138">
        <v>0.98670156242749896</v>
      </c>
      <c r="G4" s="134">
        <v>1</v>
      </c>
      <c r="H4" s="134">
        <f>A4*21/365.25</f>
        <v>5.7494866529774126E-2</v>
      </c>
      <c r="I4" s="134">
        <f>lifetable!$D$10</f>
        <v>7.0950523787571829E-4</v>
      </c>
      <c r="J4" s="134">
        <f>lifetable!$D$16</f>
        <v>7.5556169239909821E-4</v>
      </c>
      <c r="L4" s="135">
        <v>1</v>
      </c>
      <c r="N4">
        <f t="shared" ref="N4:N29" si="0">D4</f>
        <v>0.995033849284925</v>
      </c>
      <c r="P4">
        <f t="shared" ref="P4:P24" si="1">C4</f>
        <v>0.99467405296050104</v>
      </c>
      <c r="Q4" s="135">
        <v>1</v>
      </c>
      <c r="S4">
        <f t="shared" ref="S4:S20" si="2">F4</f>
        <v>0.98670156242749896</v>
      </c>
      <c r="U4">
        <f t="shared" ref="U4:U20" si="3">E4</f>
        <v>0.99067107600806403</v>
      </c>
      <c r="V4" s="136">
        <v>1</v>
      </c>
      <c r="W4">
        <f>(U3+U4)/2</f>
        <v>0.99533553800403207</v>
      </c>
      <c r="X4">
        <f t="shared" ref="X4:X35" si="4">((P4-U4)+(P3-U3))/2</f>
        <v>2.0014884762185048E-3</v>
      </c>
      <c r="Y4">
        <f t="shared" ref="Y4:Y35" si="5">1-(P3+P4)/2</f>
        <v>2.6629735197494231E-3</v>
      </c>
      <c r="Z4" s="135">
        <f t="shared" ref="Z4:Z35" si="6">B4</f>
        <v>0.69041095890410964</v>
      </c>
      <c r="AA4">
        <f>(S3+S4)/2</f>
        <v>0.99335078121374942</v>
      </c>
      <c r="AB4">
        <f t="shared" ref="AB4:AB35" si="7">((N4-S4)+(N3-S3))/2</f>
        <v>4.1661434287130206E-3</v>
      </c>
      <c r="AC4">
        <f t="shared" ref="AC4:AC35" si="8">1-(N3+N4)/2</f>
        <v>2.4830753575375564E-3</v>
      </c>
    </row>
    <row r="5" spans="1:29" x14ac:dyDescent="0.3">
      <c r="A5">
        <v>2</v>
      </c>
      <c r="B5" s="133">
        <f t="shared" ref="B5:B68" si="9">A5*21/365*12</f>
        <v>1.3808219178082193</v>
      </c>
      <c r="C5" s="138">
        <v>0.983195612002432</v>
      </c>
      <c r="D5" s="138">
        <v>0.98853420047348195</v>
      </c>
      <c r="E5" s="138">
        <v>0.96503304965779901</v>
      </c>
      <c r="F5" s="138">
        <v>0.96278638593364496</v>
      </c>
      <c r="G5" s="134">
        <v>2</v>
      </c>
      <c r="H5" s="134">
        <f t="shared" ref="H5:H67" si="10">A5*21/365.25</f>
        <v>0.11498973305954825</v>
      </c>
      <c r="I5" s="134">
        <f>lifetable!$D$10</f>
        <v>7.0950523787571829E-4</v>
      </c>
      <c r="J5" s="134">
        <f>lifetable!$D$16</f>
        <v>7.5556169239909821E-4</v>
      </c>
      <c r="L5" s="135">
        <v>2</v>
      </c>
      <c r="N5">
        <f t="shared" si="0"/>
        <v>0.98853420047348195</v>
      </c>
      <c r="P5">
        <f t="shared" si="1"/>
        <v>0.983195612002432</v>
      </c>
      <c r="Q5" s="135">
        <v>2</v>
      </c>
      <c r="S5">
        <f t="shared" si="2"/>
        <v>0.96278638593364496</v>
      </c>
      <c r="U5">
        <f t="shared" si="3"/>
        <v>0.96503304965779901</v>
      </c>
      <c r="V5" s="136">
        <v>2</v>
      </c>
      <c r="W5">
        <f t="shared" ref="W5:W49" si="11">(U4+U5)/2</f>
        <v>0.97785206283293147</v>
      </c>
      <c r="X5">
        <f t="shared" si="4"/>
        <v>1.1082769648534996E-2</v>
      </c>
      <c r="Y5">
        <f t="shared" si="5"/>
        <v>1.1065167518533481E-2</v>
      </c>
      <c r="Z5" s="135">
        <f t="shared" si="6"/>
        <v>1.3808219178082193</v>
      </c>
      <c r="AA5">
        <f t="shared" ref="AA5:AA68" si="12">(S4+S5)/2</f>
        <v>0.9747439741805719</v>
      </c>
      <c r="AB5">
        <f t="shared" si="7"/>
        <v>1.7040050698631515E-2</v>
      </c>
      <c r="AC5">
        <f t="shared" si="8"/>
        <v>8.2159751207965259E-3</v>
      </c>
    </row>
    <row r="6" spans="1:29" x14ac:dyDescent="0.3">
      <c r="A6">
        <v>3</v>
      </c>
      <c r="B6" s="133">
        <f t="shared" si="9"/>
        <v>2.0712328767123287</v>
      </c>
      <c r="C6" s="138">
        <v>0.96556123345284695</v>
      </c>
      <c r="D6" s="138">
        <v>0.98000998308593601</v>
      </c>
      <c r="E6" s="138">
        <v>0.90630876943971495</v>
      </c>
      <c r="F6" s="138">
        <v>0.93501105956364206</v>
      </c>
      <c r="G6" s="134">
        <v>3</v>
      </c>
      <c r="H6" s="134">
        <f t="shared" si="10"/>
        <v>0.17248459958932238</v>
      </c>
      <c r="I6" s="134">
        <f>lifetable!$D$10</f>
        <v>7.0950523787571829E-4</v>
      </c>
      <c r="J6" s="134">
        <f>lifetable!$D$16</f>
        <v>7.5556169239909821E-4</v>
      </c>
      <c r="L6" s="135">
        <v>3</v>
      </c>
      <c r="N6">
        <f t="shared" si="0"/>
        <v>0.98000998308593601</v>
      </c>
      <c r="P6">
        <f t="shared" si="1"/>
        <v>0.96556123345284695</v>
      </c>
      <c r="Q6" s="135">
        <v>3</v>
      </c>
      <c r="S6">
        <f t="shared" si="2"/>
        <v>0.93501105956364206</v>
      </c>
      <c r="U6">
        <f t="shared" si="3"/>
        <v>0.90630876943971495</v>
      </c>
      <c r="V6" s="136">
        <v>3</v>
      </c>
      <c r="W6">
        <f t="shared" si="11"/>
        <v>0.93567090954875698</v>
      </c>
      <c r="X6">
        <f t="shared" si="4"/>
        <v>3.8707513178882491E-2</v>
      </c>
      <c r="Y6">
        <f t="shared" si="5"/>
        <v>2.5621577272360474E-2</v>
      </c>
      <c r="Z6" s="135">
        <f t="shared" si="6"/>
        <v>2.0712328767123287</v>
      </c>
      <c r="AA6">
        <f t="shared" si="12"/>
        <v>0.94889872274864351</v>
      </c>
      <c r="AB6">
        <f t="shared" si="7"/>
        <v>3.5373369031065471E-2</v>
      </c>
      <c r="AC6">
        <f t="shared" si="8"/>
        <v>1.572790822029102E-2</v>
      </c>
    </row>
    <row r="7" spans="1:29" x14ac:dyDescent="0.3">
      <c r="A7">
        <v>4</v>
      </c>
      <c r="B7" s="133">
        <f t="shared" si="9"/>
        <v>2.7616438356164386</v>
      </c>
      <c r="C7" s="138">
        <v>0.94215672653883098</v>
      </c>
      <c r="D7" s="138">
        <v>0.96905501949631001</v>
      </c>
      <c r="E7" s="138">
        <v>0.80151825711441904</v>
      </c>
      <c r="F7" s="138">
        <v>0.90759428758262595</v>
      </c>
      <c r="G7" s="134">
        <v>4</v>
      </c>
      <c r="H7" s="134">
        <f t="shared" si="10"/>
        <v>0.2299794661190965</v>
      </c>
      <c r="I7" s="134">
        <f>lifetable!$D$10</f>
        <v>7.0950523787571829E-4</v>
      </c>
      <c r="J7" s="134">
        <f>lifetable!$D$16</f>
        <v>7.5556169239909821E-4</v>
      </c>
      <c r="L7" s="135">
        <v>4</v>
      </c>
      <c r="N7">
        <f t="shared" si="0"/>
        <v>0.96905501949631001</v>
      </c>
      <c r="P7">
        <f t="shared" si="1"/>
        <v>0.94215672653883098</v>
      </c>
      <c r="Q7" s="135">
        <v>4</v>
      </c>
      <c r="S7">
        <f t="shared" si="2"/>
        <v>0.90759428758262595</v>
      </c>
      <c r="U7">
        <f t="shared" si="3"/>
        <v>0.80151825711441904</v>
      </c>
      <c r="V7" s="136">
        <v>4</v>
      </c>
      <c r="W7">
        <f t="shared" si="11"/>
        <v>0.85391351327706699</v>
      </c>
      <c r="X7">
        <f t="shared" si="4"/>
        <v>9.9945466718771969E-2</v>
      </c>
      <c r="Y7">
        <f t="shared" si="5"/>
        <v>4.6141020004160982E-2</v>
      </c>
      <c r="Z7" s="135">
        <f t="shared" si="6"/>
        <v>2.7616438356164386</v>
      </c>
      <c r="AA7">
        <f t="shared" si="12"/>
        <v>0.921302673573134</v>
      </c>
      <c r="AB7">
        <f t="shared" si="7"/>
        <v>5.3229827717989009E-2</v>
      </c>
      <c r="AC7">
        <f t="shared" si="8"/>
        <v>2.546749870887699E-2</v>
      </c>
    </row>
    <row r="8" spans="1:29" x14ac:dyDescent="0.3">
      <c r="A8">
        <v>5</v>
      </c>
      <c r="B8" s="133">
        <f t="shared" si="9"/>
        <v>3.4520547945205475</v>
      </c>
      <c r="C8" s="138">
        <v>0.91364560979679299</v>
      </c>
      <c r="D8" s="138">
        <v>0.9552756322025</v>
      </c>
      <c r="E8" s="138">
        <v>0.65345405785167299</v>
      </c>
      <c r="F8" s="138">
        <v>0.86790954762460404</v>
      </c>
      <c r="G8" s="134">
        <v>5</v>
      </c>
      <c r="H8" s="134">
        <f t="shared" si="10"/>
        <v>0.28747433264887062</v>
      </c>
      <c r="I8" s="134">
        <f>lifetable!$D$10</f>
        <v>7.0950523787571829E-4</v>
      </c>
      <c r="J8" s="134">
        <f>lifetable!$D$16</f>
        <v>7.5556169239909821E-4</v>
      </c>
      <c r="L8" s="135">
        <v>5</v>
      </c>
      <c r="N8">
        <f t="shared" si="0"/>
        <v>0.9552756322025</v>
      </c>
      <c r="P8">
        <f t="shared" si="1"/>
        <v>0.91364560979679299</v>
      </c>
      <c r="Q8" s="135">
        <v>5</v>
      </c>
      <c r="S8">
        <f t="shared" si="2"/>
        <v>0.86790954762460404</v>
      </c>
      <c r="U8">
        <f t="shared" si="3"/>
        <v>0.65345405785167299</v>
      </c>
      <c r="V8" s="136">
        <v>5</v>
      </c>
      <c r="W8">
        <f t="shared" si="11"/>
        <v>0.72748615748304601</v>
      </c>
      <c r="X8">
        <f t="shared" si="4"/>
        <v>0.20041501068476597</v>
      </c>
      <c r="Y8">
        <f t="shared" si="5"/>
        <v>7.2098831832188015E-2</v>
      </c>
      <c r="Z8" s="135">
        <f t="shared" si="6"/>
        <v>3.4520547945205475</v>
      </c>
      <c r="AA8">
        <f t="shared" si="12"/>
        <v>0.88775191760361505</v>
      </c>
      <c r="AB8">
        <f t="shared" si="7"/>
        <v>7.4413408245790014E-2</v>
      </c>
      <c r="AC8">
        <f t="shared" si="8"/>
        <v>3.7834674150595049E-2</v>
      </c>
    </row>
    <row r="9" spans="1:29" x14ac:dyDescent="0.3">
      <c r="A9">
        <v>6</v>
      </c>
      <c r="B9" s="133">
        <f t="shared" si="9"/>
        <v>4.1424657534246574</v>
      </c>
      <c r="C9" s="138">
        <v>0.88087782229937195</v>
      </c>
      <c r="D9" s="138">
        <v>0.938282666115834</v>
      </c>
      <c r="E9" s="138">
        <v>0.48401457578212298</v>
      </c>
      <c r="F9" s="138">
        <v>0.71370409015580305</v>
      </c>
      <c r="G9" s="134">
        <v>6</v>
      </c>
      <c r="H9" s="134">
        <f t="shared" si="10"/>
        <v>0.34496919917864477</v>
      </c>
      <c r="I9" s="134">
        <f>lifetable!$D$10</f>
        <v>7.0950523787571829E-4</v>
      </c>
      <c r="J9" s="134">
        <f>lifetable!$D$16</f>
        <v>7.5556169239909821E-4</v>
      </c>
      <c r="L9" s="135">
        <v>6</v>
      </c>
      <c r="N9">
        <f t="shared" si="0"/>
        <v>0.938282666115834</v>
      </c>
      <c r="P9">
        <f t="shared" si="1"/>
        <v>0.88087782229937195</v>
      </c>
      <c r="Q9" s="135">
        <v>6</v>
      </c>
      <c r="S9">
        <f t="shared" si="2"/>
        <v>0.71370409015580305</v>
      </c>
      <c r="U9">
        <f t="shared" si="3"/>
        <v>0.48401457578212298</v>
      </c>
      <c r="V9" s="136">
        <v>6</v>
      </c>
      <c r="W9">
        <f t="shared" si="11"/>
        <v>0.56873431681689801</v>
      </c>
      <c r="X9">
        <f t="shared" si="4"/>
        <v>0.32852739923118446</v>
      </c>
      <c r="Y9">
        <f t="shared" si="5"/>
        <v>0.10273828395191753</v>
      </c>
      <c r="Z9" s="135">
        <f t="shared" si="6"/>
        <v>4.1424657534246574</v>
      </c>
      <c r="AA9">
        <f t="shared" si="12"/>
        <v>0.79080681889020354</v>
      </c>
      <c r="AB9">
        <f t="shared" si="7"/>
        <v>0.15597233026896345</v>
      </c>
      <c r="AC9">
        <f t="shared" si="8"/>
        <v>5.3220850840832945E-2</v>
      </c>
    </row>
    <row r="10" spans="1:29" x14ac:dyDescent="0.3">
      <c r="A10">
        <v>7</v>
      </c>
      <c r="B10" s="133">
        <f t="shared" si="9"/>
        <v>4.8328767123287673</v>
      </c>
      <c r="C10" s="138">
        <v>0.84480250014714797</v>
      </c>
      <c r="D10" s="138">
        <v>0.91769970004593804</v>
      </c>
      <c r="E10" s="138">
        <v>0.35296238269778801</v>
      </c>
      <c r="F10" s="138">
        <v>0.58946835803532605</v>
      </c>
      <c r="G10" s="134">
        <v>7</v>
      </c>
      <c r="H10" s="134">
        <f t="shared" si="10"/>
        <v>0.40246406570841892</v>
      </c>
      <c r="I10" s="134">
        <f>lifetable!$D$10</f>
        <v>7.0950523787571829E-4</v>
      </c>
      <c r="J10" s="134">
        <f>lifetable!$D$16</f>
        <v>7.5556169239909821E-4</v>
      </c>
      <c r="L10" s="135">
        <v>7</v>
      </c>
      <c r="N10">
        <f t="shared" si="0"/>
        <v>0.91769970004593804</v>
      </c>
      <c r="P10">
        <f t="shared" si="1"/>
        <v>0.84480250014714797</v>
      </c>
      <c r="Q10" s="135">
        <v>7</v>
      </c>
      <c r="S10">
        <f t="shared" si="2"/>
        <v>0.58946835803532605</v>
      </c>
      <c r="U10">
        <f t="shared" si="3"/>
        <v>0.35296238269778801</v>
      </c>
      <c r="V10" s="136">
        <v>7</v>
      </c>
      <c r="W10">
        <f t="shared" si="11"/>
        <v>0.41848847923995547</v>
      </c>
      <c r="X10">
        <f t="shared" si="4"/>
        <v>0.44435168198330444</v>
      </c>
      <c r="Y10">
        <f t="shared" si="5"/>
        <v>0.1371598387767401</v>
      </c>
      <c r="Z10" s="135">
        <f t="shared" si="6"/>
        <v>4.8328767123287673</v>
      </c>
      <c r="AA10">
        <f t="shared" si="12"/>
        <v>0.65158622409556455</v>
      </c>
      <c r="AB10">
        <f t="shared" si="7"/>
        <v>0.27640495898532147</v>
      </c>
      <c r="AC10">
        <f t="shared" si="8"/>
        <v>7.2008816919113983E-2</v>
      </c>
    </row>
    <row r="11" spans="1:29" x14ac:dyDescent="0.3">
      <c r="A11">
        <v>8</v>
      </c>
      <c r="B11" s="133">
        <f t="shared" si="9"/>
        <v>5.5232876712328771</v>
      </c>
      <c r="C11" s="138">
        <v>0.80638896934517601</v>
      </c>
      <c r="D11" s="138">
        <v>0.89317856537357398</v>
      </c>
      <c r="E11" s="138">
        <v>0.26845348640205702</v>
      </c>
      <c r="F11" s="138">
        <v>0.53183695342701698</v>
      </c>
      <c r="G11" s="134">
        <v>8</v>
      </c>
      <c r="H11" s="134">
        <f t="shared" si="10"/>
        <v>0.45995893223819301</v>
      </c>
      <c r="I11" s="134">
        <f>lifetable!$D$10</f>
        <v>7.0950523787571829E-4</v>
      </c>
      <c r="J11" s="134">
        <f>lifetable!$D$16</f>
        <v>7.5556169239909821E-4</v>
      </c>
      <c r="L11" s="135">
        <v>8</v>
      </c>
      <c r="N11">
        <f t="shared" si="0"/>
        <v>0.89317856537357398</v>
      </c>
      <c r="P11">
        <f t="shared" si="1"/>
        <v>0.80638896934517601</v>
      </c>
      <c r="Q11" s="135">
        <v>8</v>
      </c>
      <c r="S11">
        <f t="shared" si="2"/>
        <v>0.53183695342701698</v>
      </c>
      <c r="U11">
        <f t="shared" si="3"/>
        <v>0.26845348640205702</v>
      </c>
      <c r="V11" s="136">
        <v>8</v>
      </c>
      <c r="W11">
        <f t="shared" si="11"/>
        <v>0.31070793454992252</v>
      </c>
      <c r="X11">
        <f t="shared" si="4"/>
        <v>0.51488780019623948</v>
      </c>
      <c r="Y11">
        <f t="shared" si="5"/>
        <v>0.17440426525383801</v>
      </c>
      <c r="Z11" s="135">
        <f t="shared" si="6"/>
        <v>5.5232876712328771</v>
      </c>
      <c r="AA11">
        <f t="shared" si="12"/>
        <v>0.56065265573117151</v>
      </c>
      <c r="AB11">
        <f t="shared" si="7"/>
        <v>0.3447864769785845</v>
      </c>
      <c r="AC11">
        <f t="shared" si="8"/>
        <v>9.4560867290244044E-2</v>
      </c>
    </row>
    <row r="12" spans="1:29" x14ac:dyDescent="0.3">
      <c r="A12">
        <v>9</v>
      </c>
      <c r="B12" s="133">
        <f t="shared" si="9"/>
        <v>6.2136986301369861</v>
      </c>
      <c r="C12" s="138">
        <v>0.76656204513373305</v>
      </c>
      <c r="D12" s="138">
        <v>0.86441995530535598</v>
      </c>
      <c r="E12" s="138">
        <v>0.213124600653609</v>
      </c>
      <c r="F12" s="138">
        <v>0.47279947612617501</v>
      </c>
      <c r="G12" s="134">
        <v>9</v>
      </c>
      <c r="H12" s="134">
        <f t="shared" si="10"/>
        <v>0.51745379876796715</v>
      </c>
      <c r="I12" s="134">
        <f>lifetable!$D$10</f>
        <v>7.0950523787571829E-4</v>
      </c>
      <c r="J12" s="134">
        <f>lifetable!$D$16</f>
        <v>7.5556169239909821E-4</v>
      </c>
      <c r="L12" s="135">
        <v>9</v>
      </c>
      <c r="N12">
        <f t="shared" si="0"/>
        <v>0.86441995530535598</v>
      </c>
      <c r="P12">
        <f t="shared" si="1"/>
        <v>0.76656204513373305</v>
      </c>
      <c r="Q12" s="135">
        <v>9</v>
      </c>
      <c r="S12">
        <f t="shared" si="2"/>
        <v>0.47279947612617501</v>
      </c>
      <c r="U12">
        <f t="shared" si="3"/>
        <v>0.213124600653609</v>
      </c>
      <c r="V12" s="136">
        <v>9</v>
      </c>
      <c r="W12">
        <f t="shared" si="11"/>
        <v>0.24078904352783301</v>
      </c>
      <c r="X12">
        <f t="shared" si="4"/>
        <v>0.54568646371162144</v>
      </c>
      <c r="Y12">
        <f t="shared" si="5"/>
        <v>0.21352449276054553</v>
      </c>
      <c r="Z12" s="135">
        <f t="shared" si="6"/>
        <v>6.2136986301369861</v>
      </c>
      <c r="AA12">
        <f t="shared" si="12"/>
        <v>0.50231821477659599</v>
      </c>
      <c r="AB12">
        <f t="shared" si="7"/>
        <v>0.37648104556286899</v>
      </c>
      <c r="AC12">
        <f t="shared" si="8"/>
        <v>0.12120073966053502</v>
      </c>
    </row>
    <row r="13" spans="1:29" x14ac:dyDescent="0.3">
      <c r="A13">
        <v>10</v>
      </c>
      <c r="B13" s="133">
        <f t="shared" si="9"/>
        <v>6.9041095890410951</v>
      </c>
      <c r="C13" s="138">
        <v>0.72615533720786796</v>
      </c>
      <c r="D13" s="138">
        <v>0.83145812242539896</v>
      </c>
      <c r="E13" s="138">
        <v>0.17548644055176499</v>
      </c>
      <c r="F13" s="138">
        <v>0.41980935499024702</v>
      </c>
      <c r="G13" s="134">
        <v>10</v>
      </c>
      <c r="H13" s="134">
        <f t="shared" si="10"/>
        <v>0.57494866529774125</v>
      </c>
      <c r="I13" s="134">
        <f>lifetable!$D$10</f>
        <v>7.0950523787571829E-4</v>
      </c>
      <c r="J13" s="134">
        <f>lifetable!$D$16</f>
        <v>7.5556169239909821E-4</v>
      </c>
      <c r="L13" s="135">
        <v>10</v>
      </c>
      <c r="N13">
        <f t="shared" si="0"/>
        <v>0.83145812242539896</v>
      </c>
      <c r="P13">
        <f t="shared" si="1"/>
        <v>0.72615533720786796</v>
      </c>
      <c r="Q13" s="135">
        <v>10</v>
      </c>
      <c r="S13">
        <f t="shared" si="2"/>
        <v>0.41980935499024702</v>
      </c>
      <c r="U13">
        <f t="shared" si="3"/>
        <v>0.17548644055176499</v>
      </c>
      <c r="V13" s="136">
        <v>10</v>
      </c>
      <c r="W13">
        <f t="shared" si="11"/>
        <v>0.19430552060268699</v>
      </c>
      <c r="X13">
        <f t="shared" si="4"/>
        <v>0.55205317056811354</v>
      </c>
      <c r="Y13">
        <f t="shared" si="5"/>
        <v>0.25364130882919955</v>
      </c>
      <c r="Z13" s="135">
        <f t="shared" si="6"/>
        <v>6.9041095890410951</v>
      </c>
      <c r="AA13">
        <f t="shared" si="12"/>
        <v>0.44630441555821099</v>
      </c>
      <c r="AB13">
        <f t="shared" si="7"/>
        <v>0.40163462330716648</v>
      </c>
      <c r="AC13">
        <f t="shared" si="8"/>
        <v>0.15206096113462253</v>
      </c>
    </row>
    <row r="14" spans="1:29" x14ac:dyDescent="0.3">
      <c r="A14">
        <v>11</v>
      </c>
      <c r="B14" s="133">
        <f t="shared" si="9"/>
        <v>7.5945205479452049</v>
      </c>
      <c r="C14" s="138">
        <v>0.68588305354439705</v>
      </c>
      <c r="D14" s="138">
        <v>0.79572646483006904</v>
      </c>
      <c r="E14" s="138">
        <v>0.14871131119877601</v>
      </c>
      <c r="F14" s="138">
        <v>0.37750995514720498</v>
      </c>
      <c r="G14" s="134">
        <v>11</v>
      </c>
      <c r="H14" s="134">
        <f t="shared" si="10"/>
        <v>0.63244353182751545</v>
      </c>
      <c r="I14" s="134">
        <f>lifetable!$D$10</f>
        <v>7.0950523787571829E-4</v>
      </c>
      <c r="J14" s="134">
        <f>lifetable!$D$16</f>
        <v>7.5556169239909821E-4</v>
      </c>
      <c r="L14" s="135">
        <v>11</v>
      </c>
      <c r="N14">
        <f t="shared" si="0"/>
        <v>0.79572646483006904</v>
      </c>
      <c r="P14">
        <f t="shared" si="1"/>
        <v>0.68588305354439705</v>
      </c>
      <c r="Q14" s="135">
        <v>11</v>
      </c>
      <c r="S14">
        <f t="shared" si="2"/>
        <v>0.37750995514720498</v>
      </c>
      <c r="U14">
        <f t="shared" si="3"/>
        <v>0.14871131119877601</v>
      </c>
      <c r="V14" s="136">
        <v>11</v>
      </c>
      <c r="W14">
        <f t="shared" si="11"/>
        <v>0.1620988758752705</v>
      </c>
      <c r="X14">
        <f t="shared" si="4"/>
        <v>0.54392031950086195</v>
      </c>
      <c r="Y14">
        <f t="shared" si="5"/>
        <v>0.29398080462386744</v>
      </c>
      <c r="Z14" s="135">
        <f t="shared" si="6"/>
        <v>7.5945205479452049</v>
      </c>
      <c r="AA14">
        <f t="shared" si="12"/>
        <v>0.39865965506872603</v>
      </c>
      <c r="AB14">
        <f t="shared" si="7"/>
        <v>0.41493263855900797</v>
      </c>
      <c r="AC14">
        <f t="shared" si="8"/>
        <v>0.186407706372266</v>
      </c>
    </row>
    <row r="15" spans="1:29" x14ac:dyDescent="0.3">
      <c r="A15">
        <v>12</v>
      </c>
      <c r="B15" s="133">
        <f t="shared" si="9"/>
        <v>8.2849315068493148</v>
      </c>
      <c r="C15" s="138">
        <v>0.64632820005481995</v>
      </c>
      <c r="D15" s="138">
        <v>0.75904236303375805</v>
      </c>
      <c r="E15" s="138">
        <v>0.12878890270791199</v>
      </c>
      <c r="F15" s="138">
        <v>0.34427523755563899</v>
      </c>
      <c r="G15" s="134">
        <v>12</v>
      </c>
      <c r="H15" s="134">
        <f t="shared" si="10"/>
        <v>0.68993839835728954</v>
      </c>
      <c r="I15" s="134">
        <f>lifetable!$D$10</f>
        <v>7.0950523787571829E-4</v>
      </c>
      <c r="J15" s="134">
        <f>lifetable!$D$16</f>
        <v>7.5556169239909821E-4</v>
      </c>
      <c r="L15" s="135">
        <v>12</v>
      </c>
      <c r="N15">
        <f t="shared" si="0"/>
        <v>0.75904236303375805</v>
      </c>
      <c r="P15">
        <f t="shared" si="1"/>
        <v>0.64632820005481995</v>
      </c>
      <c r="Q15" s="135">
        <v>12</v>
      </c>
      <c r="S15">
        <f t="shared" si="2"/>
        <v>0.34427523755563899</v>
      </c>
      <c r="U15">
        <f t="shared" si="3"/>
        <v>0.12878890270791199</v>
      </c>
      <c r="V15" s="136">
        <v>12</v>
      </c>
      <c r="W15">
        <f t="shared" si="11"/>
        <v>0.138750106953344</v>
      </c>
      <c r="X15">
        <f t="shared" si="4"/>
        <v>0.5273555198462645</v>
      </c>
      <c r="Y15">
        <f t="shared" si="5"/>
        <v>0.3338943732003915</v>
      </c>
      <c r="Z15" s="135">
        <f t="shared" si="6"/>
        <v>8.2849315068493148</v>
      </c>
      <c r="AA15">
        <f t="shared" si="12"/>
        <v>0.36089259635142201</v>
      </c>
      <c r="AB15">
        <f t="shared" si="7"/>
        <v>0.41649181758049159</v>
      </c>
      <c r="AC15">
        <f t="shared" si="8"/>
        <v>0.22261558606808651</v>
      </c>
    </row>
    <row r="16" spans="1:29" x14ac:dyDescent="0.3">
      <c r="A16">
        <v>13</v>
      </c>
      <c r="B16" s="133">
        <f t="shared" si="9"/>
        <v>8.9753424657534246</v>
      </c>
      <c r="C16" s="138">
        <v>0.60794358626711598</v>
      </c>
      <c r="D16" s="138">
        <v>0.72324587573704002</v>
      </c>
      <c r="E16" s="138">
        <v>0.113321927828619</v>
      </c>
      <c r="F16" s="138">
        <v>0.31790202143840801</v>
      </c>
      <c r="G16" s="134">
        <v>13</v>
      </c>
      <c r="H16" s="134">
        <f t="shared" si="10"/>
        <v>0.74743326488706363</v>
      </c>
      <c r="I16" s="134">
        <f>lifetable!$D$10</f>
        <v>7.0950523787571829E-4</v>
      </c>
      <c r="J16" s="134">
        <f>lifetable!$D$16</f>
        <v>7.5556169239909821E-4</v>
      </c>
      <c r="L16" s="135">
        <v>13</v>
      </c>
      <c r="N16">
        <f t="shared" si="0"/>
        <v>0.72324587573704002</v>
      </c>
      <c r="P16">
        <f t="shared" si="1"/>
        <v>0.60794358626711598</v>
      </c>
      <c r="Q16" s="135">
        <v>13</v>
      </c>
      <c r="S16">
        <f t="shared" si="2"/>
        <v>0.31790202143840801</v>
      </c>
      <c r="U16">
        <f t="shared" si="3"/>
        <v>0.113321927828619</v>
      </c>
      <c r="V16" s="136">
        <v>13</v>
      </c>
      <c r="W16">
        <f t="shared" si="11"/>
        <v>0.12105541526826549</v>
      </c>
      <c r="X16">
        <f t="shared" si="4"/>
        <v>0.5060804778927025</v>
      </c>
      <c r="Y16">
        <f t="shared" si="5"/>
        <v>0.37286410683903204</v>
      </c>
      <c r="Z16" s="135">
        <f t="shared" si="6"/>
        <v>8.9753424657534246</v>
      </c>
      <c r="AA16">
        <f t="shared" si="12"/>
        <v>0.3310886294970235</v>
      </c>
      <c r="AB16">
        <f t="shared" si="7"/>
        <v>0.41005548988837554</v>
      </c>
      <c r="AC16">
        <f t="shared" si="8"/>
        <v>0.25885588061460096</v>
      </c>
    </row>
    <row r="17" spans="1:29" x14ac:dyDescent="0.3">
      <c r="A17">
        <v>14</v>
      </c>
      <c r="B17" s="133">
        <f t="shared" si="9"/>
        <v>9.6657534246575345</v>
      </c>
      <c r="C17" s="138">
        <v>0.57106162302910002</v>
      </c>
      <c r="D17" s="138">
        <v>0.68999002614915494</v>
      </c>
      <c r="E17" s="138">
        <v>0.100840253995972</v>
      </c>
      <c r="F17" s="138">
        <v>0.29668278273598298</v>
      </c>
      <c r="G17" s="134">
        <v>14</v>
      </c>
      <c r="H17" s="134">
        <f t="shared" si="10"/>
        <v>0.80492813141683783</v>
      </c>
      <c r="I17" s="134">
        <f>lifetable!$D$10</f>
        <v>7.0950523787571829E-4</v>
      </c>
      <c r="J17" s="134">
        <f>lifetable!$D$16</f>
        <v>7.5556169239909821E-4</v>
      </c>
      <c r="L17" s="135">
        <v>14</v>
      </c>
      <c r="N17">
        <f t="shared" si="0"/>
        <v>0.68999002614915494</v>
      </c>
      <c r="P17">
        <f t="shared" si="1"/>
        <v>0.57106162302910002</v>
      </c>
      <c r="Q17" s="135">
        <v>14</v>
      </c>
      <c r="S17">
        <f t="shared" si="2"/>
        <v>0.29668278273598298</v>
      </c>
      <c r="U17">
        <f t="shared" si="3"/>
        <v>0.100840253995972</v>
      </c>
      <c r="V17" s="136">
        <v>14</v>
      </c>
      <c r="W17">
        <f t="shared" si="11"/>
        <v>0.10708109091229551</v>
      </c>
      <c r="X17">
        <f t="shared" si="4"/>
        <v>0.48242151373581249</v>
      </c>
      <c r="Y17">
        <f t="shared" si="5"/>
        <v>0.410497395351892</v>
      </c>
      <c r="Z17" s="135">
        <f t="shared" si="6"/>
        <v>9.6657534246575345</v>
      </c>
      <c r="AA17">
        <f t="shared" si="12"/>
        <v>0.30729240208719549</v>
      </c>
      <c r="AB17">
        <f t="shared" si="7"/>
        <v>0.39932554885590199</v>
      </c>
      <c r="AC17">
        <f t="shared" si="8"/>
        <v>0.29338204905690257</v>
      </c>
    </row>
    <row r="18" spans="1:29" x14ac:dyDescent="0.3">
      <c r="A18">
        <v>15</v>
      </c>
      <c r="B18" s="133">
        <f t="shared" si="9"/>
        <v>10.356164383561644</v>
      </c>
      <c r="C18" s="138">
        <v>0.53590923130889201</v>
      </c>
      <c r="D18" s="138">
        <v>0.65996180359767698</v>
      </c>
      <c r="E18" s="138">
        <v>9.0419214127950898E-2</v>
      </c>
      <c r="F18" s="138">
        <v>0.27932700389262499</v>
      </c>
      <c r="G18" s="134">
        <v>15</v>
      </c>
      <c r="H18" s="134">
        <f t="shared" si="10"/>
        <v>0.86242299794661192</v>
      </c>
      <c r="I18" s="134">
        <f>lifetable!$D$10</f>
        <v>7.0950523787571829E-4</v>
      </c>
      <c r="J18" s="134">
        <f>lifetable!$D$16</f>
        <v>7.5556169239909821E-4</v>
      </c>
      <c r="L18" s="135">
        <v>15</v>
      </c>
      <c r="N18">
        <f t="shared" si="0"/>
        <v>0.65996180359767698</v>
      </c>
      <c r="P18">
        <f t="shared" si="1"/>
        <v>0.53590923130889201</v>
      </c>
      <c r="Q18" s="135">
        <v>15</v>
      </c>
      <c r="S18">
        <f t="shared" si="2"/>
        <v>0.27932700389262499</v>
      </c>
      <c r="U18">
        <f t="shared" si="3"/>
        <v>9.0419214127950898E-2</v>
      </c>
      <c r="V18" s="136">
        <v>15</v>
      </c>
      <c r="W18">
        <f t="shared" si="11"/>
        <v>9.5629734061961458E-2</v>
      </c>
      <c r="X18">
        <f t="shared" si="4"/>
        <v>0.45785569310703456</v>
      </c>
      <c r="Y18">
        <f t="shared" si="5"/>
        <v>0.44651457283100404</v>
      </c>
      <c r="Z18" s="135">
        <f t="shared" si="6"/>
        <v>10.356164383561644</v>
      </c>
      <c r="AA18">
        <f t="shared" si="12"/>
        <v>0.28800489331430401</v>
      </c>
      <c r="AB18">
        <f t="shared" si="7"/>
        <v>0.38697102155911201</v>
      </c>
      <c r="AC18">
        <f t="shared" si="8"/>
        <v>0.32502408512658398</v>
      </c>
    </row>
    <row r="19" spans="1:29" x14ac:dyDescent="0.3">
      <c r="A19">
        <v>16</v>
      </c>
      <c r="B19" s="133">
        <f t="shared" si="9"/>
        <v>11.046575342465754</v>
      </c>
      <c r="C19" s="138">
        <v>0.50262491542853205</v>
      </c>
      <c r="D19" s="138">
        <v>0.63295946237147704</v>
      </c>
      <c r="E19" s="138">
        <v>8.1465194802311E-2</v>
      </c>
      <c r="F19" s="138">
        <v>0.26486811828494999</v>
      </c>
      <c r="G19" s="134">
        <v>16</v>
      </c>
      <c r="H19" s="134">
        <f t="shared" si="10"/>
        <v>0.91991786447638602</v>
      </c>
      <c r="I19" s="134">
        <f>lifetable!$D$10</f>
        <v>7.0950523787571829E-4</v>
      </c>
      <c r="J19" s="134">
        <f>lifetable!$D$16</f>
        <v>7.5556169239909821E-4</v>
      </c>
      <c r="L19" s="135">
        <v>16</v>
      </c>
      <c r="N19">
        <f t="shared" si="0"/>
        <v>0.63295946237147704</v>
      </c>
      <c r="P19">
        <f t="shared" si="1"/>
        <v>0.50262491542853205</v>
      </c>
      <c r="Q19" s="135">
        <v>16</v>
      </c>
      <c r="S19">
        <f t="shared" si="2"/>
        <v>0.26486811828494999</v>
      </c>
      <c r="U19">
        <f t="shared" si="3"/>
        <v>8.1465194802311E-2</v>
      </c>
      <c r="V19" s="136">
        <v>16</v>
      </c>
      <c r="W19">
        <f t="shared" si="11"/>
        <v>8.5942204465130956E-2</v>
      </c>
      <c r="X19">
        <f t="shared" si="4"/>
        <v>0.43332486890358107</v>
      </c>
      <c r="Y19">
        <f t="shared" si="5"/>
        <v>0.48073292663128797</v>
      </c>
      <c r="Z19" s="135">
        <f t="shared" si="6"/>
        <v>11.046575342465754</v>
      </c>
      <c r="AA19">
        <f t="shared" si="12"/>
        <v>0.27209756108878747</v>
      </c>
      <c r="AB19">
        <f t="shared" si="7"/>
        <v>0.37436307189578955</v>
      </c>
      <c r="AC19">
        <f t="shared" si="8"/>
        <v>0.35353936701542299</v>
      </c>
    </row>
    <row r="20" spans="1:29" x14ac:dyDescent="0.3">
      <c r="A20">
        <v>17</v>
      </c>
      <c r="B20" s="133">
        <f t="shared" si="9"/>
        <v>11.736986301369862</v>
      </c>
      <c r="C20" s="138">
        <v>0.47127590062844399</v>
      </c>
      <c r="D20" s="138">
        <v>0.60867692330242096</v>
      </c>
      <c r="E20" s="138">
        <v>7.3665195304804101E-2</v>
      </c>
      <c r="F20" s="138">
        <v>0.25258281718077003</v>
      </c>
      <c r="G20" s="134">
        <v>17</v>
      </c>
      <c r="H20" s="134">
        <f t="shared" si="10"/>
        <v>0.97741273100616022</v>
      </c>
      <c r="I20" s="134">
        <f>lifetable!$D$10</f>
        <v>7.0950523787571829E-4</v>
      </c>
      <c r="J20" s="134">
        <f>lifetable!$D$16</f>
        <v>7.5556169239909821E-4</v>
      </c>
      <c r="L20" s="135">
        <v>17</v>
      </c>
      <c r="N20">
        <f t="shared" si="0"/>
        <v>0.60867692330242096</v>
      </c>
      <c r="P20">
        <f t="shared" si="1"/>
        <v>0.47127590062844399</v>
      </c>
      <c r="Q20" s="135">
        <v>17</v>
      </c>
      <c r="S20">
        <f t="shared" si="2"/>
        <v>0.25258281718077003</v>
      </c>
      <c r="U20">
        <f t="shared" si="3"/>
        <v>7.3665195304804101E-2</v>
      </c>
      <c r="V20" s="136">
        <v>17</v>
      </c>
      <c r="W20">
        <f t="shared" si="11"/>
        <v>7.7565195053557551E-2</v>
      </c>
      <c r="X20">
        <f t="shared" si="4"/>
        <v>0.40938521297493047</v>
      </c>
      <c r="Y20">
        <f t="shared" si="5"/>
        <v>0.51304959197151201</v>
      </c>
      <c r="Z20" s="135">
        <f t="shared" si="6"/>
        <v>11.736986301369862</v>
      </c>
      <c r="AA20">
        <f t="shared" si="12"/>
        <v>0.25872546773285998</v>
      </c>
      <c r="AB20">
        <f t="shared" si="7"/>
        <v>0.36209272510408896</v>
      </c>
      <c r="AC20">
        <f t="shared" si="8"/>
        <v>0.37918180716305105</v>
      </c>
    </row>
    <row r="21" spans="1:29" x14ac:dyDescent="0.3">
      <c r="A21" s="136">
        <v>18</v>
      </c>
      <c r="B21" s="139">
        <f t="shared" si="9"/>
        <v>12.427397260273972</v>
      </c>
      <c r="C21" s="138">
        <v>0.441874010965144</v>
      </c>
      <c r="D21" s="138">
        <v>0.58677102077779497</v>
      </c>
      <c r="E21" s="138">
        <v>6.6835811317779006E-2</v>
      </c>
      <c r="F21" s="138">
        <v>0.241928117957313</v>
      </c>
      <c r="G21" s="134">
        <v>18</v>
      </c>
      <c r="H21" s="134">
        <f t="shared" si="10"/>
        <v>1.0349075975359343</v>
      </c>
      <c r="I21" s="134">
        <f>lifetable!$E$10</f>
        <v>7.5556169239909821E-4</v>
      </c>
      <c r="J21" s="134">
        <f>lifetable!$E$16</f>
        <v>8.0212248674138564E-4</v>
      </c>
      <c r="L21" s="135">
        <v>18</v>
      </c>
      <c r="N21">
        <f t="shared" si="0"/>
        <v>0.58677102077779497</v>
      </c>
      <c r="P21">
        <f t="shared" si="1"/>
        <v>0.441874010965144</v>
      </c>
      <c r="Q21" s="135">
        <v>18</v>
      </c>
      <c r="R21">
        <f>F21*J21</f>
        <v>1.9405598358858319E-4</v>
      </c>
      <c r="S21">
        <f>F21-SUM($R21:R$21)</f>
        <v>0.24173406197372443</v>
      </c>
      <c r="T21">
        <f>I21*E21</f>
        <v>5.0498578712127905E-5</v>
      </c>
      <c r="U21">
        <f>E21-SUM($T21:T$21)</f>
        <v>6.6785312739066877E-2</v>
      </c>
      <c r="V21" s="136">
        <v>18</v>
      </c>
      <c r="W21">
        <f t="shared" si="11"/>
        <v>7.0225254021935496E-2</v>
      </c>
      <c r="X21">
        <f t="shared" si="4"/>
        <v>0.3863497017748585</v>
      </c>
      <c r="Y21">
        <f t="shared" si="5"/>
        <v>0.54342504420320603</v>
      </c>
      <c r="Z21" s="135">
        <f t="shared" si="6"/>
        <v>12.427397260273972</v>
      </c>
      <c r="AA21">
        <f t="shared" si="12"/>
        <v>0.24715843957724723</v>
      </c>
      <c r="AB21">
        <f t="shared" si="7"/>
        <v>0.35056553246286071</v>
      </c>
      <c r="AC21">
        <f t="shared" si="8"/>
        <v>0.40227602795989204</v>
      </c>
    </row>
    <row r="22" spans="1:29" x14ac:dyDescent="0.3">
      <c r="A22">
        <v>19</v>
      </c>
      <c r="B22" s="133">
        <f t="shared" si="9"/>
        <v>13.117808219178084</v>
      </c>
      <c r="C22" s="138">
        <v>0.41438958293108002</v>
      </c>
      <c r="D22" s="138">
        <v>0.56690044488004698</v>
      </c>
      <c r="E22" s="138">
        <v>6.0828174183830797E-2</v>
      </c>
      <c r="F22" s="138">
        <v>0.232494445665229</v>
      </c>
      <c r="G22" s="134">
        <v>19</v>
      </c>
      <c r="H22" s="134">
        <f t="shared" si="10"/>
        <v>1.0924024640657084</v>
      </c>
      <c r="I22" s="134">
        <f>lifetable!$E$10</f>
        <v>7.5556169239909821E-4</v>
      </c>
      <c r="J22" s="134">
        <f>lifetable!$E$16</f>
        <v>8.0212248674138564E-4</v>
      </c>
      <c r="L22" s="135">
        <v>19</v>
      </c>
      <c r="N22">
        <f t="shared" si="0"/>
        <v>0.56690044488004698</v>
      </c>
      <c r="P22">
        <f t="shared" si="1"/>
        <v>0.41438958293108002</v>
      </c>
      <c r="Q22" s="135">
        <v>19</v>
      </c>
      <c r="R22">
        <f t="shared" ref="R22:R85" si="13">F22*J22</f>
        <v>1.8648902291055347E-4</v>
      </c>
      <c r="S22">
        <f>F22-SUM($R$21:R22)</f>
        <v>0.23211390065872986</v>
      </c>
      <c r="T22">
        <f t="shared" ref="T22:T85" si="14">I22*E22</f>
        <v>4.5959438231882333E-5</v>
      </c>
      <c r="U22">
        <f>E22-SUM($T$21:T22)</f>
        <v>6.0731716166886787E-2</v>
      </c>
      <c r="V22" s="136">
        <v>19</v>
      </c>
      <c r="W22">
        <f t="shared" si="11"/>
        <v>6.3758514452976839E-2</v>
      </c>
      <c r="X22">
        <f t="shared" si="4"/>
        <v>0.36437328249513523</v>
      </c>
      <c r="Y22">
        <f t="shared" si="5"/>
        <v>0.57186820305188801</v>
      </c>
      <c r="Z22" s="135">
        <f t="shared" si="6"/>
        <v>13.117808219178084</v>
      </c>
      <c r="AA22">
        <f t="shared" si="12"/>
        <v>0.23692398131622716</v>
      </c>
      <c r="AB22">
        <f t="shared" si="7"/>
        <v>0.33991175151269382</v>
      </c>
      <c r="AC22">
        <f t="shared" si="8"/>
        <v>0.42316426717107902</v>
      </c>
    </row>
    <row r="23" spans="1:29" x14ac:dyDescent="0.3">
      <c r="A23">
        <v>20</v>
      </c>
      <c r="B23" s="133">
        <f t="shared" si="9"/>
        <v>13.80821917808219</v>
      </c>
      <c r="C23" s="138">
        <v>0.38876315404526501</v>
      </c>
      <c r="D23" s="138">
        <v>0.54874628997963104</v>
      </c>
      <c r="E23" s="138">
        <v>5.5520473356659501E-2</v>
      </c>
      <c r="F23" s="138">
        <v>0.22397130773651899</v>
      </c>
      <c r="G23" s="134">
        <v>20</v>
      </c>
      <c r="H23" s="134">
        <f t="shared" si="10"/>
        <v>1.1498973305954825</v>
      </c>
      <c r="I23" s="134">
        <f>lifetable!$E$10</f>
        <v>7.5556169239909821E-4</v>
      </c>
      <c r="J23" s="134">
        <f>lifetable!$E$16</f>
        <v>8.0212248674138564E-4</v>
      </c>
      <c r="L23" s="135">
        <v>20</v>
      </c>
      <c r="N23">
        <f t="shared" si="0"/>
        <v>0.54874628997963104</v>
      </c>
      <c r="P23">
        <f t="shared" si="1"/>
        <v>0.38876315404526501</v>
      </c>
      <c r="Q23" s="135">
        <v>20</v>
      </c>
      <c r="R23">
        <f t="shared" si="13"/>
        <v>1.7965242232033675E-4</v>
      </c>
      <c r="S23">
        <f>F23-SUM($R$21:R23)</f>
        <v>0.22341111030769953</v>
      </c>
      <c r="T23">
        <f t="shared" si="14"/>
        <v>4.1949142812156694E-5</v>
      </c>
      <c r="U23">
        <f>E23-SUM($T$21:T23)</f>
        <v>5.5382066196903335E-2</v>
      </c>
      <c r="V23" s="136">
        <v>20</v>
      </c>
      <c r="W23">
        <f t="shared" si="11"/>
        <v>5.8056891181895061E-2</v>
      </c>
      <c r="X23">
        <f t="shared" si="4"/>
        <v>0.34351947730627747</v>
      </c>
      <c r="Y23">
        <f t="shared" si="5"/>
        <v>0.59842363151182743</v>
      </c>
      <c r="Z23" s="135">
        <f t="shared" si="6"/>
        <v>13.80821917808219</v>
      </c>
      <c r="AA23">
        <f t="shared" si="12"/>
        <v>0.22776250548321469</v>
      </c>
      <c r="AB23">
        <f t="shared" si="7"/>
        <v>0.33006086194662432</v>
      </c>
      <c r="AC23">
        <f t="shared" si="8"/>
        <v>0.44217663257016104</v>
      </c>
    </row>
    <row r="24" spans="1:29" x14ac:dyDescent="0.3">
      <c r="A24">
        <v>21</v>
      </c>
      <c r="B24" s="133">
        <f t="shared" si="9"/>
        <v>14.498630136986302</v>
      </c>
      <c r="C24" s="138">
        <v>0.36491495282158798</v>
      </c>
      <c r="D24" s="138">
        <v>0.53202135153915098</v>
      </c>
      <c r="E24" s="138">
        <v>5.0812298165147401E-2</v>
      </c>
      <c r="F24" s="138">
        <v>0.216122325536027</v>
      </c>
      <c r="G24" s="134">
        <v>21</v>
      </c>
      <c r="H24" s="134">
        <f t="shared" si="10"/>
        <v>1.2073921971252566</v>
      </c>
      <c r="I24" s="134">
        <f>lifetable!$E$10</f>
        <v>7.5556169239909821E-4</v>
      </c>
      <c r="J24" s="134">
        <f>lifetable!$E$16</f>
        <v>8.0212248674138564E-4</v>
      </c>
      <c r="L24" s="135">
        <v>21</v>
      </c>
      <c r="N24">
        <f t="shared" si="0"/>
        <v>0.53202135153915098</v>
      </c>
      <c r="P24">
        <f t="shared" si="1"/>
        <v>0.36491495282158798</v>
      </c>
      <c r="Q24" s="135">
        <v>21</v>
      </c>
      <c r="R24">
        <f t="shared" si="13"/>
        <v>1.7335657719928926E-4</v>
      </c>
      <c r="S24">
        <f>F24-SUM($R$21:R24)</f>
        <v>0.21538877153000824</v>
      </c>
      <c r="T24">
        <f t="shared" si="14"/>
        <v>3.8391825996346366E-5</v>
      </c>
      <c r="U24">
        <f>E24-SUM($T$21:T24)</f>
        <v>5.0635499179394888E-2</v>
      </c>
      <c r="V24" s="136">
        <v>21</v>
      </c>
      <c r="W24">
        <f t="shared" si="11"/>
        <v>5.3008782688149111E-2</v>
      </c>
      <c r="X24">
        <f t="shared" si="4"/>
        <v>0.32383027074527737</v>
      </c>
      <c r="Y24">
        <f t="shared" si="5"/>
        <v>0.6231609465665735</v>
      </c>
      <c r="Z24" s="135">
        <f t="shared" si="6"/>
        <v>14.498630136986302</v>
      </c>
      <c r="AA24">
        <f t="shared" si="12"/>
        <v>0.2193999409188539</v>
      </c>
      <c r="AB24">
        <f t="shared" si="7"/>
        <v>0.32098387984053711</v>
      </c>
      <c r="AC24">
        <f t="shared" si="8"/>
        <v>0.45961617924060905</v>
      </c>
    </row>
    <row r="25" spans="1:29" x14ac:dyDescent="0.3">
      <c r="A25" s="136">
        <v>22</v>
      </c>
      <c r="B25" s="139">
        <f t="shared" si="9"/>
        <v>15.18904109589041</v>
      </c>
      <c r="C25" s="138">
        <v>0.34275238101608901</v>
      </c>
      <c r="D25" s="138">
        <v>0.516472905795894</v>
      </c>
      <c r="E25" s="138">
        <v>4.6620310324917903E-2</v>
      </c>
      <c r="F25" s="138">
        <v>0.20876733011277401</v>
      </c>
      <c r="G25" s="134">
        <v>22</v>
      </c>
      <c r="H25" s="134">
        <f t="shared" si="10"/>
        <v>1.2648870636550309</v>
      </c>
      <c r="I25" s="134">
        <f>lifetable!$E$10</f>
        <v>7.5556169239909821E-4</v>
      </c>
      <c r="J25" s="134">
        <f>lifetable!$E$16</f>
        <v>8.0212248674138564E-4</v>
      </c>
      <c r="L25" s="135">
        <v>22</v>
      </c>
      <c r="N25">
        <f t="shared" si="0"/>
        <v>0.516472905795894</v>
      </c>
      <c r="O25">
        <f>I25*C25</f>
        <v>2.5897056907433678E-4</v>
      </c>
      <c r="P25">
        <f>C25-SUM($O25:O$25)</f>
        <v>0.3424934104470147</v>
      </c>
      <c r="Q25" s="135">
        <v>22</v>
      </c>
      <c r="R25">
        <f t="shared" si="13"/>
        <v>1.6745696998041805E-4</v>
      </c>
      <c r="S25">
        <f>F25-SUM($R$21:R25)</f>
        <v>0.20786631913677484</v>
      </c>
      <c r="T25">
        <f t="shared" si="14"/>
        <v>3.522452056926612E-5</v>
      </c>
      <c r="U25">
        <f>E25-SUM($T$21:T25)</f>
        <v>4.6408286818596121E-2</v>
      </c>
      <c r="V25" s="136">
        <v>22</v>
      </c>
      <c r="W25">
        <f t="shared" si="11"/>
        <v>4.8521892998995508E-2</v>
      </c>
      <c r="X25">
        <f t="shared" si="4"/>
        <v>0.30518228863530583</v>
      </c>
      <c r="Y25">
        <f t="shared" si="5"/>
        <v>0.6462958183656986</v>
      </c>
      <c r="Z25" s="135">
        <f t="shared" si="6"/>
        <v>15.18904109589041</v>
      </c>
      <c r="AA25">
        <f t="shared" si="12"/>
        <v>0.21162754533339154</v>
      </c>
      <c r="AB25">
        <f t="shared" si="7"/>
        <v>0.31261958333413098</v>
      </c>
      <c r="AC25">
        <f t="shared" si="8"/>
        <v>0.47575287133247746</v>
      </c>
    </row>
    <row r="26" spans="1:29" x14ac:dyDescent="0.3">
      <c r="A26">
        <v>23</v>
      </c>
      <c r="B26" s="133">
        <f t="shared" si="9"/>
        <v>15.87945205479452</v>
      </c>
      <c r="C26" s="138">
        <v>0.322175756471546</v>
      </c>
      <c r="D26" s="138">
        <v>0.50188194622786997</v>
      </c>
      <c r="E26" s="138">
        <v>4.28749013924907E-2</v>
      </c>
      <c r="F26" s="138">
        <v>0.20181981592682999</v>
      </c>
      <c r="G26" s="134">
        <v>23</v>
      </c>
      <c r="H26" s="134">
        <f t="shared" si="10"/>
        <v>1.322381930184805</v>
      </c>
      <c r="I26" s="134">
        <f>lifetable!$E$10</f>
        <v>7.5556169239909821E-4</v>
      </c>
      <c r="J26" s="134">
        <f>lifetable!$E$16</f>
        <v>8.0212248674138564E-4</v>
      </c>
      <c r="L26" s="135">
        <v>23</v>
      </c>
      <c r="N26">
        <f t="shared" si="0"/>
        <v>0.50188194622786997</v>
      </c>
      <c r="O26">
        <f t="shared" ref="O26:O89" si="15">I26*C26</f>
        <v>2.4342365980960102E-4</v>
      </c>
      <c r="P26">
        <f>C26-SUM($O$25:O26)</f>
        <v>0.32167336224266208</v>
      </c>
      <c r="Q26" s="135">
        <v>23</v>
      </c>
      <c r="R26">
        <f t="shared" si="13"/>
        <v>1.6188421262491759E-4</v>
      </c>
      <c r="S26">
        <f>F26-SUM($R$21:R26)</f>
        <v>0.20075692073820589</v>
      </c>
      <c r="T26">
        <f t="shared" si="14"/>
        <v>3.2394633057554723E-5</v>
      </c>
      <c r="U26">
        <f>E26-SUM($T$21:T26)</f>
        <v>4.2630483253111369E-2</v>
      </c>
      <c r="V26" s="136">
        <v>23</v>
      </c>
      <c r="W26">
        <f t="shared" si="11"/>
        <v>4.4519385035853745E-2</v>
      </c>
      <c r="X26">
        <f t="shared" si="4"/>
        <v>0.28756400130898463</v>
      </c>
      <c r="Y26">
        <f t="shared" si="5"/>
        <v>0.66791661365516164</v>
      </c>
      <c r="Z26" s="135">
        <f t="shared" si="6"/>
        <v>15.87945205479452</v>
      </c>
      <c r="AA26">
        <f t="shared" si="12"/>
        <v>0.20431161993749036</v>
      </c>
      <c r="AB26">
        <f t="shared" si="7"/>
        <v>0.30486580607439162</v>
      </c>
      <c r="AC26">
        <f t="shared" si="8"/>
        <v>0.49082257398811802</v>
      </c>
    </row>
    <row r="27" spans="1:29" x14ac:dyDescent="0.3">
      <c r="A27">
        <v>24</v>
      </c>
      <c r="B27" s="133">
        <f t="shared" si="9"/>
        <v>16.56986301369863</v>
      </c>
      <c r="C27" s="138">
        <v>0.303082605686606</v>
      </c>
      <c r="D27" s="138">
        <v>0.48806066906485801</v>
      </c>
      <c r="E27" s="138">
        <v>3.9517587248870001E-2</v>
      </c>
      <c r="F27" s="138">
        <v>0.19524588885647701</v>
      </c>
      <c r="G27" s="134">
        <v>24</v>
      </c>
      <c r="H27" s="134">
        <f t="shared" si="10"/>
        <v>1.3798767967145791</v>
      </c>
      <c r="I27" s="134">
        <f>lifetable!$E$10</f>
        <v>7.5556169239909821E-4</v>
      </c>
      <c r="J27" s="134">
        <f>lifetable!$E$16</f>
        <v>8.0212248674138564E-4</v>
      </c>
      <c r="L27" s="135">
        <v>24</v>
      </c>
      <c r="N27">
        <f t="shared" si="0"/>
        <v>0.48806066906485801</v>
      </c>
      <c r="O27">
        <f t="shared" si="15"/>
        <v>2.2899760648930058E-4</v>
      </c>
      <c r="P27">
        <f>C27-SUM($O$25:O27)</f>
        <v>0.30235121385123276</v>
      </c>
      <c r="Q27" s="135">
        <v>24</v>
      </c>
      <c r="R27">
        <f t="shared" si="13"/>
        <v>1.5661111789558953E-4</v>
      </c>
      <c r="S27">
        <f>F27-SUM($R$21:R27)</f>
        <v>0.19402638254995733</v>
      </c>
      <c r="T27">
        <f t="shared" si="14"/>
        <v>2.9857975101285241E-5</v>
      </c>
      <c r="U27">
        <f>E27-SUM($T$21:T27)</f>
        <v>3.9243311134389385E-2</v>
      </c>
      <c r="V27" s="136">
        <v>24</v>
      </c>
      <c r="W27">
        <f t="shared" si="11"/>
        <v>4.0936897193750377E-2</v>
      </c>
      <c r="X27">
        <f t="shared" si="4"/>
        <v>0.27107539085319704</v>
      </c>
      <c r="Y27">
        <f t="shared" si="5"/>
        <v>0.68798771195305264</v>
      </c>
      <c r="Z27" s="135">
        <f t="shared" si="6"/>
        <v>16.56986301369863</v>
      </c>
      <c r="AA27">
        <f t="shared" si="12"/>
        <v>0.19739165164408162</v>
      </c>
      <c r="AB27">
        <f t="shared" si="7"/>
        <v>0.29757965600228242</v>
      </c>
      <c r="AC27">
        <f t="shared" si="8"/>
        <v>0.50502869235363601</v>
      </c>
    </row>
    <row r="28" spans="1:29" x14ac:dyDescent="0.3">
      <c r="A28">
        <v>25</v>
      </c>
      <c r="B28" s="133">
        <f t="shared" si="9"/>
        <v>17.260273972602739</v>
      </c>
      <c r="C28" s="138">
        <v>0.28537078263999599</v>
      </c>
      <c r="D28" s="138">
        <v>0.47484924715217702</v>
      </c>
      <c r="E28" s="138">
        <v>3.6498959746672499E-2</v>
      </c>
      <c r="F28" s="138">
        <v>0.18901551784919399</v>
      </c>
      <c r="G28" s="134">
        <v>25</v>
      </c>
      <c r="H28" s="134">
        <f t="shared" si="10"/>
        <v>1.4373716632443532</v>
      </c>
      <c r="I28" s="134">
        <f>lifetable!$E$10</f>
        <v>7.5556169239909821E-4</v>
      </c>
      <c r="J28" s="134">
        <f>lifetable!$E$16</f>
        <v>8.0212248674138564E-4</v>
      </c>
      <c r="L28" s="135">
        <v>25</v>
      </c>
      <c r="N28">
        <f t="shared" si="0"/>
        <v>0.47484924715217702</v>
      </c>
      <c r="O28">
        <f t="shared" si="15"/>
        <v>2.1561523149273056E-4</v>
      </c>
      <c r="P28">
        <f>C28-SUM($O$25:O28)</f>
        <v>0.28442377557313003</v>
      </c>
      <c r="Q28" s="135">
        <v>25</v>
      </c>
      <c r="R28">
        <f t="shared" si="13"/>
        <v>1.5161359720990624E-4</v>
      </c>
      <c r="S28">
        <f>F28-SUM($R$21:R28)</f>
        <v>0.18764439794546439</v>
      </c>
      <c r="T28">
        <f t="shared" si="14"/>
        <v>2.7577215797002433E-5</v>
      </c>
      <c r="U28">
        <f>E28-SUM($T$21:T28)</f>
        <v>3.6197106416394877E-2</v>
      </c>
      <c r="V28" s="136">
        <v>25</v>
      </c>
      <c r="W28">
        <f t="shared" si="11"/>
        <v>3.7720208775392131E-2</v>
      </c>
      <c r="X28">
        <f t="shared" si="4"/>
        <v>0.25566728593678928</v>
      </c>
      <c r="Y28">
        <f t="shared" si="5"/>
        <v>0.7066125052878186</v>
      </c>
      <c r="Z28" s="135">
        <f t="shared" si="6"/>
        <v>17.260273972602739</v>
      </c>
      <c r="AA28">
        <f t="shared" si="12"/>
        <v>0.19083539024771085</v>
      </c>
      <c r="AB28">
        <f t="shared" si="7"/>
        <v>0.29061956786080667</v>
      </c>
      <c r="AC28">
        <f t="shared" si="8"/>
        <v>0.51854504189148254</v>
      </c>
    </row>
    <row r="29" spans="1:29" x14ac:dyDescent="0.3">
      <c r="A29">
        <v>26</v>
      </c>
      <c r="B29" s="133">
        <f t="shared" si="9"/>
        <v>17.950684931506849</v>
      </c>
      <c r="C29" s="138">
        <v>0.268940660603115</v>
      </c>
      <c r="D29" s="138">
        <v>0.46211246853527799</v>
      </c>
      <c r="E29" s="138">
        <v>3.3777063564751998E-2</v>
      </c>
      <c r="F29" s="138">
        <v>0.18310197442962201</v>
      </c>
      <c r="G29" s="134">
        <v>26</v>
      </c>
      <c r="H29" s="134">
        <f t="shared" si="10"/>
        <v>1.4948665297741273</v>
      </c>
      <c r="I29" s="134">
        <f>lifetable!$E$10</f>
        <v>7.5556169239909821E-4</v>
      </c>
      <c r="J29" s="134">
        <f>lifetable!$E$16</f>
        <v>8.0212248674138564E-4</v>
      </c>
      <c r="L29" s="135">
        <v>26</v>
      </c>
      <c r="N29">
        <f t="shared" si="0"/>
        <v>0.46211246853527799</v>
      </c>
      <c r="O29">
        <f t="shared" si="15"/>
        <v>2.0320126068022106E-4</v>
      </c>
      <c r="P29">
        <f>C29-SUM($O$25:O29)</f>
        <v>0.2677904522755688</v>
      </c>
      <c r="Q29" s="135">
        <v>26</v>
      </c>
      <c r="R29">
        <f t="shared" si="13"/>
        <v>1.4687021105674601E-4</v>
      </c>
      <c r="S29">
        <f>F29-SUM($R$21:R29)</f>
        <v>0.18158398431483566</v>
      </c>
      <c r="T29">
        <f t="shared" si="14"/>
        <v>2.5520655311255936E-5</v>
      </c>
      <c r="U29">
        <f>E29-SUM($T$21:T29)</f>
        <v>3.3449689579163118E-2</v>
      </c>
      <c r="V29" s="136">
        <v>26</v>
      </c>
      <c r="W29">
        <f t="shared" si="11"/>
        <v>3.4823397997778997E-2</v>
      </c>
      <c r="X29">
        <f t="shared" si="4"/>
        <v>0.24128371592657044</v>
      </c>
      <c r="Y29">
        <f t="shared" si="5"/>
        <v>0.72389288607565061</v>
      </c>
      <c r="Z29" s="135">
        <f t="shared" si="6"/>
        <v>17.950684931506849</v>
      </c>
      <c r="AA29">
        <f t="shared" si="12"/>
        <v>0.18461419113015004</v>
      </c>
      <c r="AB29">
        <f t="shared" si="7"/>
        <v>0.28386666671357746</v>
      </c>
      <c r="AC29">
        <f t="shared" si="8"/>
        <v>0.53151914215627249</v>
      </c>
    </row>
    <row r="30" spans="1:29" x14ac:dyDescent="0.3">
      <c r="A30" s="136">
        <v>27</v>
      </c>
      <c r="B30" s="139">
        <f t="shared" si="9"/>
        <v>18.641095890410959</v>
      </c>
      <c r="C30" s="138">
        <v>0.25369660716540798</v>
      </c>
      <c r="D30" s="138">
        <v>0.44975531716870398</v>
      </c>
      <c r="E30" s="138">
        <v>3.1316100451858002E-2</v>
      </c>
      <c r="F30" s="138">
        <v>0.17748137040014</v>
      </c>
      <c r="G30" s="134">
        <v>27</v>
      </c>
      <c r="H30" s="134">
        <f t="shared" si="10"/>
        <v>1.5523613963039014</v>
      </c>
      <c r="I30" s="134">
        <f>lifetable!$E$10</f>
        <v>7.5556169239909821E-4</v>
      </c>
      <c r="J30" s="134">
        <f>lifetable!$E$16</f>
        <v>8.0212248674138564E-4</v>
      </c>
      <c r="L30" s="135">
        <v>27</v>
      </c>
      <c r="M30">
        <f>J30*D30</f>
        <v>3.6075885343252146E-4</v>
      </c>
      <c r="N30">
        <f>D30-SUM($M$30:M30)</f>
        <v>0.44939455831527148</v>
      </c>
      <c r="O30">
        <f t="shared" si="15"/>
        <v>1.9168343786580484E-4</v>
      </c>
      <c r="P30">
        <f>C30-SUM($O$25:O30)</f>
        <v>0.25235471539999599</v>
      </c>
      <c r="Q30" s="135">
        <v>27</v>
      </c>
      <c r="R30">
        <f t="shared" si="13"/>
        <v>1.4236179817562924E-4</v>
      </c>
      <c r="S30">
        <f>F30-SUM($R$21:R30)</f>
        <v>0.17582101848717804</v>
      </c>
      <c r="T30">
        <f t="shared" si="14"/>
        <v>2.3661245856745996E-5</v>
      </c>
      <c r="U30">
        <f>E30-SUM($T$21:T30)</f>
        <v>3.0965065220412379E-2</v>
      </c>
      <c r="V30" s="136">
        <v>27</v>
      </c>
      <c r="W30">
        <f t="shared" si="11"/>
        <v>3.2207377399787747E-2</v>
      </c>
      <c r="X30">
        <f t="shared" si="4"/>
        <v>0.22786520643799466</v>
      </c>
      <c r="Y30">
        <f t="shared" si="5"/>
        <v>0.73992741616221758</v>
      </c>
      <c r="Z30" s="135">
        <f t="shared" si="6"/>
        <v>18.641095890410959</v>
      </c>
      <c r="AA30">
        <f t="shared" si="12"/>
        <v>0.17870250140100685</v>
      </c>
      <c r="AB30">
        <f t="shared" si="7"/>
        <v>0.27705101202426785</v>
      </c>
      <c r="AC30">
        <f t="shared" si="8"/>
        <v>0.5442464865747253</v>
      </c>
    </row>
    <row r="31" spans="1:29" x14ac:dyDescent="0.3">
      <c r="A31">
        <v>28</v>
      </c>
      <c r="B31" s="133">
        <f t="shared" si="9"/>
        <v>19.331506849315069</v>
      </c>
      <c r="C31" s="138">
        <v>0.23954791574098999</v>
      </c>
      <c r="D31" s="138">
        <v>0.43775891637526598</v>
      </c>
      <c r="E31" s="138">
        <v>2.90853876391707E-2</v>
      </c>
      <c r="F31" s="138">
        <v>0.17213227372467199</v>
      </c>
      <c r="G31" s="134">
        <v>28</v>
      </c>
      <c r="H31" s="134">
        <f t="shared" si="10"/>
        <v>1.6098562628336757</v>
      </c>
      <c r="I31" s="134">
        <f>lifetable!$E$10</f>
        <v>7.5556169239909821E-4</v>
      </c>
      <c r="J31" s="134">
        <f>lifetable!$E$16</f>
        <v>8.0212248674138564E-4</v>
      </c>
      <c r="L31" s="135">
        <v>28</v>
      </c>
      <c r="M31">
        <f t="shared" ref="M31:M94" si="16">J31*D31</f>
        <v>3.5113627059614265E-4</v>
      </c>
      <c r="N31">
        <f>D31-SUM($M$30:M31)</f>
        <v>0.43704702125123734</v>
      </c>
      <c r="O31">
        <f t="shared" si="15"/>
        <v>1.8099322862793899E-4</v>
      </c>
      <c r="P31">
        <f>C31-SUM($O$25:O31)</f>
        <v>0.23802503074695006</v>
      </c>
      <c r="Q31" s="135">
        <v>28</v>
      </c>
      <c r="R31">
        <f t="shared" si="13"/>
        <v>1.3807116744848279E-4</v>
      </c>
      <c r="S31">
        <f>F31-SUM($R$21:R31)</f>
        <v>0.17033385064426154</v>
      </c>
      <c r="T31">
        <f t="shared" si="14"/>
        <v>2.1975804708735626E-5</v>
      </c>
      <c r="U31">
        <f>E31-SUM($T$21:T31)</f>
        <v>2.871237660301634E-2</v>
      </c>
      <c r="V31" s="136">
        <v>28</v>
      </c>
      <c r="W31">
        <f t="shared" si="11"/>
        <v>2.9838720911714359E-2</v>
      </c>
      <c r="X31">
        <f t="shared" si="4"/>
        <v>0.21535115216175865</v>
      </c>
      <c r="Y31">
        <f t="shared" si="5"/>
        <v>0.75481012692652705</v>
      </c>
      <c r="Z31" s="135">
        <f t="shared" si="6"/>
        <v>19.331506849315069</v>
      </c>
      <c r="AA31">
        <f t="shared" si="12"/>
        <v>0.17307743456571978</v>
      </c>
      <c r="AB31">
        <f t="shared" si="7"/>
        <v>0.27014335521753463</v>
      </c>
      <c r="AC31">
        <f t="shared" si="8"/>
        <v>0.55677921021674559</v>
      </c>
    </row>
    <row r="32" spans="1:29" x14ac:dyDescent="0.3">
      <c r="A32">
        <v>29</v>
      </c>
      <c r="B32" s="133">
        <f t="shared" si="9"/>
        <v>20.021917808219179</v>
      </c>
      <c r="C32" s="138">
        <v>0.22640933279094899</v>
      </c>
      <c r="D32" s="138">
        <v>0.42611089737373298</v>
      </c>
      <c r="E32" s="138">
        <v>2.7058515113260701E-2</v>
      </c>
      <c r="F32" s="138">
        <v>0.16703538720295699</v>
      </c>
      <c r="G32" s="134">
        <v>29</v>
      </c>
      <c r="H32" s="134">
        <f t="shared" si="10"/>
        <v>1.6673511293634498</v>
      </c>
      <c r="I32" s="134">
        <f>lifetable!$E$10</f>
        <v>7.5556169239909821E-4</v>
      </c>
      <c r="J32" s="134">
        <f>lifetable!$E$16</f>
        <v>8.0212248674138564E-4</v>
      </c>
      <c r="L32" s="135">
        <v>29</v>
      </c>
      <c r="M32">
        <f t="shared" si="16"/>
        <v>3.4179313262902209E-4</v>
      </c>
      <c r="N32">
        <f>D32-SUM($M$30:M32)</f>
        <v>0.42505720911707529</v>
      </c>
      <c r="O32">
        <f t="shared" si="15"/>
        <v>1.7106621865848007E-4</v>
      </c>
      <c r="P32">
        <f>C32-SUM($O$25:O32)</f>
        <v>0.22471538157825058</v>
      </c>
      <c r="Q32" s="135">
        <v>29</v>
      </c>
      <c r="R32">
        <f t="shared" si="13"/>
        <v>1.3398284015704609E-4</v>
      </c>
      <c r="S32">
        <f>F32-SUM($R$21:R32)</f>
        <v>0.16510298128238948</v>
      </c>
      <c r="T32">
        <f t="shared" si="14"/>
        <v>2.0444377472781832E-5</v>
      </c>
      <c r="U32">
        <f>E32-SUM($T$21:T32)</f>
        <v>2.6665059699633561E-2</v>
      </c>
      <c r="V32" s="136">
        <v>29</v>
      </c>
      <c r="W32">
        <f t="shared" si="11"/>
        <v>2.768871815132495E-2</v>
      </c>
      <c r="X32">
        <f t="shared" si="4"/>
        <v>0.20368148801127536</v>
      </c>
      <c r="Y32">
        <f t="shared" si="5"/>
        <v>0.76862979383739971</v>
      </c>
      <c r="Z32" s="135">
        <f t="shared" si="6"/>
        <v>20.021917808219179</v>
      </c>
      <c r="AA32">
        <f t="shared" si="12"/>
        <v>0.16771841596332551</v>
      </c>
      <c r="AB32">
        <f t="shared" si="7"/>
        <v>0.26333369922083083</v>
      </c>
      <c r="AC32">
        <f t="shared" si="8"/>
        <v>0.56894788481584369</v>
      </c>
    </row>
    <row r="33" spans="1:29" x14ac:dyDescent="0.3">
      <c r="A33">
        <v>30</v>
      </c>
      <c r="B33" s="133">
        <f t="shared" si="9"/>
        <v>20.712328767123289</v>
      </c>
      <c r="C33" s="138">
        <v>0.21420129039369601</v>
      </c>
      <c r="D33" s="138">
        <v>0.414799456127105</v>
      </c>
      <c r="E33" s="138">
        <v>2.5212659612924002E-2</v>
      </c>
      <c r="F33" s="138">
        <v>0.16217327797699399</v>
      </c>
      <c r="G33" s="134">
        <v>30</v>
      </c>
      <c r="H33" s="134">
        <f t="shared" si="10"/>
        <v>1.7248459958932238</v>
      </c>
      <c r="I33" s="134">
        <f>lifetable!$E$10</f>
        <v>7.5556169239909821E-4</v>
      </c>
      <c r="J33" s="134">
        <f>lifetable!$E$16</f>
        <v>8.0212248674138564E-4</v>
      </c>
      <c r="L33" s="135">
        <v>30</v>
      </c>
      <c r="M33">
        <f t="shared" si="16"/>
        <v>3.3271997124764777E-4</v>
      </c>
      <c r="N33">
        <f>D33-SUM($M$30:M33)</f>
        <v>0.41341304789919969</v>
      </c>
      <c r="O33">
        <f t="shared" si="15"/>
        <v>1.6184228948393166E-4</v>
      </c>
      <c r="P33">
        <f>C33-SUM($O$25:O33)</f>
        <v>0.21234549689151366</v>
      </c>
      <c r="Q33" s="135">
        <v>30</v>
      </c>
      <c r="R33">
        <f t="shared" si="13"/>
        <v>1.300828330139084E-4</v>
      </c>
      <c r="S33">
        <f>F33-SUM($R$21:R33)</f>
        <v>0.1601107892234126</v>
      </c>
      <c r="T33">
        <f t="shared" si="14"/>
        <v>1.9049719767023252E-5</v>
      </c>
      <c r="U33">
        <f>E33-SUM($T$21:T33)</f>
        <v>2.4800154479529837E-2</v>
      </c>
      <c r="V33" s="136">
        <v>30</v>
      </c>
      <c r="W33">
        <f t="shared" si="11"/>
        <v>2.5732607089581701E-2</v>
      </c>
      <c r="X33">
        <f t="shared" si="4"/>
        <v>0.19279783214530044</v>
      </c>
      <c r="Y33">
        <f t="shared" si="5"/>
        <v>0.78146956076511787</v>
      </c>
      <c r="Z33" s="135">
        <f t="shared" si="6"/>
        <v>20.712328767123289</v>
      </c>
      <c r="AA33">
        <f t="shared" si="12"/>
        <v>0.16260688525290104</v>
      </c>
      <c r="AB33">
        <f t="shared" si="7"/>
        <v>0.25662824325523648</v>
      </c>
      <c r="AC33">
        <f t="shared" si="8"/>
        <v>0.58076487149186251</v>
      </c>
    </row>
    <row r="34" spans="1:29" x14ac:dyDescent="0.3">
      <c r="A34">
        <v>31</v>
      </c>
      <c r="B34" s="133">
        <f t="shared" si="9"/>
        <v>21.402739726027395</v>
      </c>
      <c r="C34" s="138">
        <v>0.202849929020921</v>
      </c>
      <c r="D34" s="138">
        <v>0.40381331458756098</v>
      </c>
      <c r="E34" s="138">
        <v>2.3528022989801299E-2</v>
      </c>
      <c r="F34" s="138">
        <v>0.15753014849494201</v>
      </c>
      <c r="G34" s="134">
        <v>31</v>
      </c>
      <c r="H34" s="134">
        <f t="shared" si="10"/>
        <v>1.7823408624229979</v>
      </c>
      <c r="I34" s="134">
        <f>lifetable!$E$10</f>
        <v>7.5556169239909821E-4</v>
      </c>
      <c r="J34" s="134">
        <f>lifetable!$E$16</f>
        <v>8.0212248674138564E-4</v>
      </c>
      <c r="L34" s="135">
        <v>31</v>
      </c>
      <c r="M34">
        <f t="shared" si="16"/>
        <v>3.2390774007625588E-4</v>
      </c>
      <c r="N34">
        <f>D34-SUM($M$30:M34)</f>
        <v>0.40210299861957938</v>
      </c>
      <c r="O34">
        <f t="shared" si="15"/>
        <v>1.5326563567408401E-4</v>
      </c>
      <c r="P34">
        <f>C34-SUM($O$25:O34)</f>
        <v>0.20084086988306457</v>
      </c>
      <c r="Q34" s="135">
        <v>31</v>
      </c>
      <c r="R34">
        <f t="shared" si="13"/>
        <v>1.2635847444750263E-4</v>
      </c>
      <c r="S34">
        <f>F34-SUM($R$21:R34)</f>
        <v>0.15534130126691309</v>
      </c>
      <c r="T34">
        <f t="shared" si="14"/>
        <v>1.777687286897916E-5</v>
      </c>
      <c r="U34">
        <f>E34-SUM($T$21:T34)</f>
        <v>2.3097740983538156E-2</v>
      </c>
      <c r="V34" s="136">
        <v>31</v>
      </c>
      <c r="W34">
        <f t="shared" si="11"/>
        <v>2.3948947731533998E-2</v>
      </c>
      <c r="X34">
        <f t="shared" si="4"/>
        <v>0.18264423565575513</v>
      </c>
      <c r="Y34">
        <f t="shared" si="5"/>
        <v>0.79340681661271084</v>
      </c>
      <c r="Z34" s="135">
        <f t="shared" si="6"/>
        <v>21.402739726027395</v>
      </c>
      <c r="AA34">
        <f t="shared" si="12"/>
        <v>0.15772604524516284</v>
      </c>
      <c r="AB34">
        <f t="shared" si="7"/>
        <v>0.25003197801422672</v>
      </c>
      <c r="AC34">
        <f t="shared" si="8"/>
        <v>0.59224197674061041</v>
      </c>
    </row>
    <row r="35" spans="1:29" x14ac:dyDescent="0.3">
      <c r="A35">
        <v>32</v>
      </c>
      <c r="B35" s="133">
        <f t="shared" si="9"/>
        <v>22.093150684931508</v>
      </c>
      <c r="C35" s="138">
        <v>0.192286975210814</v>
      </c>
      <c r="D35" s="138">
        <v>0.39314168591764098</v>
      </c>
      <c r="E35" s="138">
        <v>2.1987369892491601E-2</v>
      </c>
      <c r="F35" s="138">
        <v>0.15309164152016499</v>
      </c>
      <c r="G35" s="134">
        <v>32</v>
      </c>
      <c r="H35" s="134">
        <f t="shared" si="10"/>
        <v>1.839835728952772</v>
      </c>
      <c r="I35" s="134">
        <f>lifetable!$E$10</f>
        <v>7.5556169239909821E-4</v>
      </c>
      <c r="J35" s="134">
        <f>lifetable!$E$16</f>
        <v>8.0212248674138564E-4</v>
      </c>
      <c r="L35" s="135">
        <v>32</v>
      </c>
      <c r="M35">
        <f t="shared" si="16"/>
        <v>3.1534778674995896E-4</v>
      </c>
      <c r="N35">
        <f>D35-SUM($M$30:M35)</f>
        <v>0.39111602216290942</v>
      </c>
      <c r="O35">
        <f t="shared" si="15"/>
        <v>1.4528467241658606E-4</v>
      </c>
      <c r="P35">
        <f>C35-SUM($O$25:O35)</f>
        <v>0.19013263140054099</v>
      </c>
      <c r="Q35" s="135">
        <v>32</v>
      </c>
      <c r="R35">
        <f t="shared" si="13"/>
        <v>1.2279824819547551E-4</v>
      </c>
      <c r="S35">
        <f>F35-SUM($R$21:R35)</f>
        <v>0.1507799960439406</v>
      </c>
      <c r="T35">
        <f t="shared" si="14"/>
        <v>1.6612814407375932E-5</v>
      </c>
      <c r="U35">
        <f>E35-SUM($T$21:T35)</f>
        <v>2.154047507182108E-2</v>
      </c>
      <c r="V35" s="136">
        <v>32</v>
      </c>
      <c r="W35">
        <f t="shared" si="11"/>
        <v>2.231910802767962E-2</v>
      </c>
      <c r="X35">
        <f t="shared" si="4"/>
        <v>0.17316764261412315</v>
      </c>
      <c r="Y35">
        <f t="shared" si="5"/>
        <v>0.80451324935819724</v>
      </c>
      <c r="Z35" s="135">
        <f t="shared" si="6"/>
        <v>22.093150684931508</v>
      </c>
      <c r="AA35">
        <f t="shared" si="12"/>
        <v>0.15306064865542685</v>
      </c>
      <c r="AB35">
        <f t="shared" si="7"/>
        <v>0.24354886173581755</v>
      </c>
      <c r="AC35">
        <f t="shared" si="8"/>
        <v>0.60339048960875563</v>
      </c>
    </row>
    <row r="36" spans="1:29" x14ac:dyDescent="0.3">
      <c r="A36">
        <v>33</v>
      </c>
      <c r="B36" s="133">
        <f t="shared" si="9"/>
        <v>22.783561643835618</v>
      </c>
      <c r="C36" s="138">
        <v>0.18244952275937201</v>
      </c>
      <c r="D36" s="138">
        <v>0.38277424313923702</v>
      </c>
      <c r="E36" s="138">
        <v>2.05756452595405E-2</v>
      </c>
      <c r="F36" s="138">
        <v>0.14884467327877901</v>
      </c>
      <c r="G36" s="134">
        <v>33</v>
      </c>
      <c r="H36" s="134">
        <f t="shared" si="10"/>
        <v>1.8973305954825461</v>
      </c>
      <c r="I36" s="134">
        <f>lifetable!$E$10</f>
        <v>7.5556169239909821E-4</v>
      </c>
      <c r="J36" s="134">
        <f>lifetable!$E$16</f>
        <v>8.0212248674138564E-4</v>
      </c>
      <c r="L36" s="135">
        <v>33</v>
      </c>
      <c r="M36">
        <f t="shared" si="16"/>
        <v>3.070318277673966E-4</v>
      </c>
      <c r="N36">
        <f>D36-SUM($M$30:M36)</f>
        <v>0.38044154755673809</v>
      </c>
      <c r="O36">
        <f t="shared" si="15"/>
        <v>1.3785187019347891E-4</v>
      </c>
      <c r="P36">
        <f>C36-SUM($O$25:O36)</f>
        <v>0.18015732707890553</v>
      </c>
      <c r="Q36" s="135">
        <v>33</v>
      </c>
      <c r="R36">
        <f t="shared" si="13"/>
        <v>1.1939165946858329E-4</v>
      </c>
      <c r="S36">
        <f>F36-SUM($R$21:R36)</f>
        <v>0.14641363614308603</v>
      </c>
      <c r="T36">
        <f t="shared" si="14"/>
        <v>1.5546169354501902E-5</v>
      </c>
      <c r="U36">
        <f>E36-SUM($T$21:T36)</f>
        <v>2.0113204269515478E-2</v>
      </c>
      <c r="V36" s="136">
        <v>33</v>
      </c>
      <c r="W36">
        <f t="shared" si="11"/>
        <v>2.0826839670668278E-2</v>
      </c>
      <c r="X36">
        <f t="shared" ref="X36:X49" si="17">((P36-U36)+(P35-U35))/2</f>
        <v>0.16431813956905497</v>
      </c>
      <c r="Y36">
        <f t="shared" ref="Y36:Y49" si="18">1-(P35+P36)/2</f>
        <v>0.81485502076027672</v>
      </c>
      <c r="Z36" s="135">
        <f t="shared" ref="Z36:Z67" si="19">B36</f>
        <v>22.783561643835618</v>
      </c>
      <c r="AA36">
        <f t="shared" si="12"/>
        <v>0.14859681609351333</v>
      </c>
      <c r="AB36">
        <f t="shared" ref="AB36:AB67" si="20">((N36-S36)+(N35-S35))/2</f>
        <v>0.23718196876631042</v>
      </c>
      <c r="AC36">
        <f t="shared" ref="AC36:AC67" si="21">1-(N35+N36)/2</f>
        <v>0.61422121514017625</v>
      </c>
    </row>
    <row r="37" spans="1:29" x14ac:dyDescent="0.3">
      <c r="A37">
        <v>34</v>
      </c>
      <c r="B37" s="133">
        <f t="shared" si="9"/>
        <v>23.473972602739725</v>
      </c>
      <c r="C37" s="138">
        <v>0.17327975345681601</v>
      </c>
      <c r="D37" s="138">
        <v>0.37270109075452501</v>
      </c>
      <c r="E37" s="138">
        <v>1.9279656310431499E-2</v>
      </c>
      <c r="F37" s="138">
        <v>0.144777290003894</v>
      </c>
      <c r="G37" s="134">
        <v>34</v>
      </c>
      <c r="H37" s="134">
        <f t="shared" si="10"/>
        <v>1.9548254620123204</v>
      </c>
      <c r="I37" s="134">
        <f>lifetable!$E$10</f>
        <v>7.5556169239909821E-4</v>
      </c>
      <c r="J37" s="134">
        <f>lifetable!$E$16</f>
        <v>8.0212248674138564E-4</v>
      </c>
      <c r="L37" s="135">
        <v>34</v>
      </c>
      <c r="M37">
        <f t="shared" si="16"/>
        <v>2.9895192572724648E-4</v>
      </c>
      <c r="N37">
        <f>D37-SUM($M$30:M37)</f>
        <v>0.37006944324629881</v>
      </c>
      <c r="O37">
        <f t="shared" si="15"/>
        <v>1.3092354378033038E-4</v>
      </c>
      <c r="P37">
        <f>C37-SUM($O$25:O37)</f>
        <v>0.17085663423256919</v>
      </c>
      <c r="Q37" s="135">
        <v>34</v>
      </c>
      <c r="R37">
        <f t="shared" si="13"/>
        <v>1.161291198816022E-4</v>
      </c>
      <c r="S37">
        <f>F37-SUM($R$21:R37)</f>
        <v>0.14223012374831942</v>
      </c>
      <c r="T37">
        <f t="shared" si="14"/>
        <v>1.4566969750782577E-5</v>
      </c>
      <c r="U37">
        <f>E37-SUM($T$21:T37)</f>
        <v>1.8802648350655694E-2</v>
      </c>
      <c r="V37" s="136">
        <v>34</v>
      </c>
      <c r="W37">
        <f t="shared" si="11"/>
        <v>1.9457926310085586E-2</v>
      </c>
      <c r="X37">
        <f t="shared" si="17"/>
        <v>0.15604905434565175</v>
      </c>
      <c r="Y37">
        <f t="shared" si="18"/>
        <v>0.82449301934426267</v>
      </c>
      <c r="Z37" s="135">
        <f t="shared" si="19"/>
        <v>23.473972602739725</v>
      </c>
      <c r="AA37">
        <f t="shared" si="12"/>
        <v>0.14432187994570272</v>
      </c>
      <c r="AB37">
        <f t="shared" si="20"/>
        <v>0.23093361545581573</v>
      </c>
      <c r="AC37">
        <f t="shared" si="21"/>
        <v>0.62474450459848152</v>
      </c>
    </row>
    <row r="38" spans="1:29" x14ac:dyDescent="0.3">
      <c r="A38">
        <v>35</v>
      </c>
      <c r="B38" s="133">
        <f t="shared" si="9"/>
        <v>24.164383561643838</v>
      </c>
      <c r="C38" s="138">
        <v>0.16472462366358401</v>
      </c>
      <c r="D38" s="138">
        <v>0.36291273895745302</v>
      </c>
      <c r="E38" s="138">
        <v>1.8087806945305301E-2</v>
      </c>
      <c r="F38" s="138">
        <v>0.140878544043752</v>
      </c>
      <c r="G38" s="134">
        <v>35</v>
      </c>
      <c r="H38" s="134">
        <f t="shared" si="10"/>
        <v>2.0123203285420943</v>
      </c>
      <c r="I38" s="134">
        <f>lifetable!$F$10</f>
        <v>8.0212248674138564E-4</v>
      </c>
      <c r="J38" s="134">
        <f>lifetable!$F$16</f>
        <v>8.5166811154424593E-4</v>
      </c>
      <c r="L38" s="135">
        <v>35</v>
      </c>
      <c r="M38">
        <f t="shared" si="16"/>
        <v>3.0908120704324388E-4</v>
      </c>
      <c r="N38">
        <f>D38-SUM($M$30:M38)</f>
        <v>0.35997201024218356</v>
      </c>
      <c r="O38">
        <f t="shared" si="15"/>
        <v>1.3212932476057291E-4</v>
      </c>
      <c r="P38">
        <f>C38-SUM($O$25:O38)</f>
        <v>0.1621693751145766</v>
      </c>
      <c r="Q38" s="135">
        <v>35</v>
      </c>
      <c r="R38">
        <f t="shared" si="13"/>
        <v>1.1998176356284514E-4</v>
      </c>
      <c r="S38">
        <f>F38-SUM($R$21:R38)</f>
        <v>0.13821139602461457</v>
      </c>
      <c r="T38">
        <f t="shared" si="14"/>
        <v>1.4508636686666394E-5</v>
      </c>
      <c r="U38">
        <f>E38-SUM($T$21:T38)</f>
        <v>1.759629034884283E-2</v>
      </c>
      <c r="V38" s="136">
        <v>35</v>
      </c>
      <c r="W38">
        <f t="shared" si="11"/>
        <v>1.819946934974926E-2</v>
      </c>
      <c r="X38">
        <f t="shared" si="17"/>
        <v>0.14831353532382363</v>
      </c>
      <c r="Y38">
        <f t="shared" si="18"/>
        <v>0.83348699532642712</v>
      </c>
      <c r="Z38" s="135">
        <f t="shared" si="19"/>
        <v>24.164383561643838</v>
      </c>
      <c r="AA38">
        <f t="shared" si="12"/>
        <v>0.14022075988646698</v>
      </c>
      <c r="AB38">
        <f t="shared" si="20"/>
        <v>0.2247999668577742</v>
      </c>
      <c r="AC38">
        <f t="shared" si="21"/>
        <v>0.63497927325575887</v>
      </c>
    </row>
    <row r="39" spans="1:29" x14ac:dyDescent="0.3">
      <c r="A39">
        <v>36</v>
      </c>
      <c r="B39" s="133">
        <f t="shared" si="9"/>
        <v>24.854794520547944</v>
      </c>
      <c r="C39" s="138">
        <v>0.156735535589199</v>
      </c>
      <c r="D39" s="138">
        <v>0.353400080114747</v>
      </c>
      <c r="E39" s="138">
        <v>1.6989874950232301E-2</v>
      </c>
      <c r="F39" s="138">
        <v>0.13713838641545201</v>
      </c>
      <c r="G39" s="134">
        <v>36</v>
      </c>
      <c r="H39" s="134">
        <f t="shared" si="10"/>
        <v>2.0698151950718686</v>
      </c>
      <c r="I39" s="134">
        <f>lifetable!$F$10</f>
        <v>8.0212248674138564E-4</v>
      </c>
      <c r="J39" s="134">
        <f>lifetable!$F$16</f>
        <v>8.5166811154424593E-4</v>
      </c>
      <c r="L39" s="135">
        <v>36</v>
      </c>
      <c r="M39">
        <f t="shared" si="16"/>
        <v>3.009795788509118E-4</v>
      </c>
      <c r="N39">
        <f>D39-SUM($M$30:M39)</f>
        <v>0.35015837182062665</v>
      </c>
      <c r="O39">
        <f t="shared" si="15"/>
        <v>1.2572109756755126E-4</v>
      </c>
      <c r="P39">
        <f>C39-SUM($O$25:O39)</f>
        <v>0.15405456594262407</v>
      </c>
      <c r="Q39" s="135">
        <v>36</v>
      </c>
      <c r="R39">
        <f t="shared" si="13"/>
        <v>1.1679639057867308E-4</v>
      </c>
      <c r="S39">
        <f>F39-SUM($R$21:R39)</f>
        <v>0.13435444200573593</v>
      </c>
      <c r="T39">
        <f t="shared" si="14"/>
        <v>1.3627960744505509E-5</v>
      </c>
      <c r="U39">
        <f>E39-SUM($T$21:T39)</f>
        <v>1.6484730393025324E-2</v>
      </c>
      <c r="V39" s="136">
        <v>36</v>
      </c>
      <c r="W39">
        <f t="shared" si="11"/>
        <v>1.7040510370934077E-2</v>
      </c>
      <c r="X39">
        <f t="shared" si="17"/>
        <v>0.14107146015766625</v>
      </c>
      <c r="Y39">
        <f t="shared" si="18"/>
        <v>0.84188802947139973</v>
      </c>
      <c r="Z39" s="135">
        <f t="shared" si="19"/>
        <v>24.854794520547944</v>
      </c>
      <c r="AA39">
        <f t="shared" si="12"/>
        <v>0.13628291901517525</v>
      </c>
      <c r="AB39">
        <f t="shared" si="20"/>
        <v>0.21878227201622985</v>
      </c>
      <c r="AC39">
        <f t="shared" si="21"/>
        <v>0.6449348089685949</v>
      </c>
    </row>
    <row r="40" spans="1:29" x14ac:dyDescent="0.3">
      <c r="A40">
        <v>37</v>
      </c>
      <c r="B40" s="133">
        <f t="shared" si="9"/>
        <v>25.545205479452051</v>
      </c>
      <c r="C40" s="138">
        <v>0.149268006525268</v>
      </c>
      <c r="D40" s="138">
        <v>0.34415436724460602</v>
      </c>
      <c r="E40" s="138">
        <v>1.59768243360238E-2</v>
      </c>
      <c r="F40" s="138">
        <v>0.13354757325199501</v>
      </c>
      <c r="G40" s="134">
        <v>37</v>
      </c>
      <c r="H40" s="134">
        <f t="shared" si="10"/>
        <v>2.1273100616016429</v>
      </c>
      <c r="I40" s="134">
        <f>lifetable!$F$10</f>
        <v>8.0212248674138564E-4</v>
      </c>
      <c r="J40" s="134">
        <f>lifetable!$F$16</f>
        <v>8.5166811154424593E-4</v>
      </c>
      <c r="L40" s="135">
        <v>37</v>
      </c>
      <c r="M40">
        <f t="shared" si="16"/>
        <v>2.9310530003091851E-4</v>
      </c>
      <c r="N40">
        <f>D40-SUM($M$30:M40)</f>
        <v>0.34061955365045476</v>
      </c>
      <c r="O40">
        <f t="shared" si="15"/>
        <v>1.1973122458497735E-4</v>
      </c>
      <c r="P40">
        <f>C40-SUM($O$25:O40)</f>
        <v>0.14646730565410807</v>
      </c>
      <c r="Q40" s="135">
        <v>37</v>
      </c>
      <c r="R40">
        <f t="shared" si="13"/>
        <v>1.1373820951284344E-4</v>
      </c>
      <c r="S40">
        <f>F40-SUM($R$21:R40)</f>
        <v>0.13064989063276608</v>
      </c>
      <c r="T40">
        <f t="shared" si="14"/>
        <v>1.2815370066641698E-5</v>
      </c>
      <c r="U40">
        <f>E40-SUM($T$21:T40)</f>
        <v>1.5458864408750182E-2</v>
      </c>
      <c r="V40" s="136">
        <v>37</v>
      </c>
      <c r="W40">
        <f t="shared" si="11"/>
        <v>1.5971797400887753E-2</v>
      </c>
      <c r="X40">
        <f t="shared" si="17"/>
        <v>0.1342891383974783</v>
      </c>
      <c r="Y40">
        <f t="shared" si="18"/>
        <v>0.84973906420163392</v>
      </c>
      <c r="Z40" s="135">
        <f t="shared" si="19"/>
        <v>25.545205479452051</v>
      </c>
      <c r="AA40">
        <f t="shared" si="12"/>
        <v>0.13250216631925099</v>
      </c>
      <c r="AB40">
        <f t="shared" si="20"/>
        <v>0.21288679641628971</v>
      </c>
      <c r="AC40">
        <f t="shared" si="21"/>
        <v>0.65461103726445935</v>
      </c>
    </row>
    <row r="41" spans="1:29" x14ac:dyDescent="0.3">
      <c r="A41">
        <v>38</v>
      </c>
      <c r="B41" s="133">
        <f t="shared" si="9"/>
        <v>26.235616438356168</v>
      </c>
      <c r="C41" s="138">
        <v>0.14228134508999199</v>
      </c>
      <c r="D41" s="138">
        <v>0.33516719426165198</v>
      </c>
      <c r="E41" s="138">
        <v>1.5040646648065301E-2</v>
      </c>
      <c r="F41" s="138">
        <v>0.13009758404152999</v>
      </c>
      <c r="G41" s="134">
        <v>38</v>
      </c>
      <c r="H41" s="134">
        <f t="shared" si="10"/>
        <v>2.1848049281314168</v>
      </c>
      <c r="I41" s="134">
        <f>lifetable!$F$10</f>
        <v>8.0212248674138564E-4</v>
      </c>
      <c r="J41" s="134">
        <f>lifetable!$F$16</f>
        <v>8.5166811154424593E-4</v>
      </c>
      <c r="L41" s="135">
        <v>38</v>
      </c>
      <c r="M41">
        <f t="shared" si="16"/>
        <v>2.8545121138840454E-4</v>
      </c>
      <c r="N41">
        <f>D41-SUM($M$30:M41)</f>
        <v>0.33134692945611233</v>
      </c>
      <c r="O41">
        <f t="shared" si="15"/>
        <v>1.1412706634049362E-4</v>
      </c>
      <c r="P41">
        <f>C41-SUM($O$25:O41)</f>
        <v>0.13936651715249157</v>
      </c>
      <c r="Q41" s="135">
        <v>38</v>
      </c>
      <c r="R41">
        <f t="shared" si="13"/>
        <v>1.1079996371711867E-4</v>
      </c>
      <c r="S41">
        <f>F41-SUM($R$21:R41)</f>
        <v>0.12708910145858393</v>
      </c>
      <c r="T41">
        <f t="shared" si="14"/>
        <v>1.2064440891544626E-5</v>
      </c>
      <c r="U41">
        <f>E41-SUM($T$21:T41)</f>
        <v>1.4510622279900139E-2</v>
      </c>
      <c r="V41" s="136">
        <v>38</v>
      </c>
      <c r="W41">
        <f t="shared" si="11"/>
        <v>1.498474334432516E-2</v>
      </c>
      <c r="X41">
        <f t="shared" si="17"/>
        <v>0.12793216805897467</v>
      </c>
      <c r="Y41">
        <f t="shared" si="18"/>
        <v>0.85708308859670024</v>
      </c>
      <c r="Z41" s="135">
        <f t="shared" si="19"/>
        <v>26.235616438356168</v>
      </c>
      <c r="AA41">
        <f t="shared" si="12"/>
        <v>0.12886949604567499</v>
      </c>
      <c r="AB41">
        <f t="shared" si="20"/>
        <v>0.20711374550760853</v>
      </c>
      <c r="AC41">
        <f t="shared" si="21"/>
        <v>0.66401675844671648</v>
      </c>
    </row>
    <row r="42" spans="1:29" x14ac:dyDescent="0.3">
      <c r="A42">
        <v>39</v>
      </c>
      <c r="B42" s="133">
        <f t="shared" si="9"/>
        <v>26.926027397260274</v>
      </c>
      <c r="C42" s="138">
        <v>0.13573834044077299</v>
      </c>
      <c r="D42" s="138">
        <v>0.32643047779012202</v>
      </c>
      <c r="E42" s="138">
        <v>1.41742262715581E-2</v>
      </c>
      <c r="F42" s="138">
        <v>0.12678054992005</v>
      </c>
      <c r="G42" s="134">
        <v>39</v>
      </c>
      <c r="H42" s="134">
        <f t="shared" si="10"/>
        <v>2.2422997946611911</v>
      </c>
      <c r="I42" s="134">
        <f>lifetable!$F$10</f>
        <v>8.0212248674138564E-4</v>
      </c>
      <c r="J42" s="134">
        <f>lifetable!$F$16</f>
        <v>8.5166811154424593E-4</v>
      </c>
      <c r="L42" s="135">
        <v>39</v>
      </c>
      <c r="M42">
        <f t="shared" si="16"/>
        <v>2.7801042856999913E-4</v>
      </c>
      <c r="N42">
        <f>D42-SUM($M$30:M42)</f>
        <v>0.32233220255601236</v>
      </c>
      <c r="O42">
        <f t="shared" si="15"/>
        <v>1.0887877518050163E-4</v>
      </c>
      <c r="P42">
        <f>C42-SUM($O$25:O42)</f>
        <v>0.13271463372809206</v>
      </c>
      <c r="Q42" s="135">
        <v>39</v>
      </c>
      <c r="R42">
        <f t="shared" si="13"/>
        <v>1.0797495153094999E-4</v>
      </c>
      <c r="S42">
        <f>F42-SUM($R$21:R42)</f>
        <v>0.12366409238557301</v>
      </c>
      <c r="T42">
        <f t="shared" si="14"/>
        <v>1.1369465624577263E-5</v>
      </c>
      <c r="U42">
        <f>E42-SUM($T$21:T42)</f>
        <v>1.3632832437768361E-2</v>
      </c>
      <c r="V42" s="136">
        <v>39</v>
      </c>
      <c r="W42">
        <f t="shared" si="11"/>
        <v>1.407172735883425E-2</v>
      </c>
      <c r="X42">
        <f t="shared" si="17"/>
        <v>0.12196884808145757</v>
      </c>
      <c r="Y42">
        <f t="shared" si="18"/>
        <v>0.8639594245597082</v>
      </c>
      <c r="Z42" s="135">
        <f t="shared" si="19"/>
        <v>26.926027397260274</v>
      </c>
      <c r="AA42">
        <f t="shared" si="12"/>
        <v>0.12537659692207848</v>
      </c>
      <c r="AB42">
        <f t="shared" si="20"/>
        <v>0.20146296908398387</v>
      </c>
      <c r="AC42">
        <f t="shared" si="21"/>
        <v>0.67316043399393766</v>
      </c>
    </row>
    <row r="43" spans="1:29" x14ac:dyDescent="0.3">
      <c r="A43">
        <v>40</v>
      </c>
      <c r="B43" s="133">
        <f t="shared" si="9"/>
        <v>27.61643835616438</v>
      </c>
      <c r="C43" s="138">
        <v>0.12960496814530501</v>
      </c>
      <c r="D43" s="138">
        <v>0.31793644037498398</v>
      </c>
      <c r="E43" s="138">
        <v>1.3371225695096399E-2</v>
      </c>
      <c r="F43" s="138">
        <v>0.123589190570802</v>
      </c>
      <c r="G43" s="134">
        <v>40</v>
      </c>
      <c r="H43" s="134">
        <f t="shared" si="10"/>
        <v>2.299794661190965</v>
      </c>
      <c r="I43" s="134">
        <f>lifetable!$F$10</f>
        <v>8.0212248674138564E-4</v>
      </c>
      <c r="J43" s="134">
        <f>lifetable!$F$16</f>
        <v>8.5166811154424593E-4</v>
      </c>
      <c r="L43" s="135">
        <v>40</v>
      </c>
      <c r="M43">
        <f t="shared" si="16"/>
        <v>2.7077632776526233E-4</v>
      </c>
      <c r="N43">
        <f>D43-SUM($M$30:M43)</f>
        <v>0.31356738881310903</v>
      </c>
      <c r="O43">
        <f t="shared" si="15"/>
        <v>1.0395905934275013E-4</v>
      </c>
      <c r="P43">
        <f>C43-SUM($O$25:O43)</f>
        <v>0.12647730237328134</v>
      </c>
      <c r="Q43" s="135">
        <v>40</v>
      </c>
      <c r="R43">
        <f t="shared" si="13"/>
        <v>1.0525697254071687E-4</v>
      </c>
      <c r="S43">
        <f>F43-SUM($R$21:R43)</f>
        <v>0.12036747606378428</v>
      </c>
      <c r="T43">
        <f t="shared" si="14"/>
        <v>1.0725360805331036E-5</v>
      </c>
      <c r="U43">
        <f>E43-SUM($T$21:T43)</f>
        <v>1.2819106500501328E-2</v>
      </c>
      <c r="V43" s="136">
        <v>40</v>
      </c>
      <c r="W43">
        <f t="shared" si="11"/>
        <v>1.3225969469134844E-2</v>
      </c>
      <c r="X43">
        <f t="shared" si="17"/>
        <v>0.11636999858155185</v>
      </c>
      <c r="Y43">
        <f t="shared" si="18"/>
        <v>0.87040403194931337</v>
      </c>
      <c r="Z43" s="135">
        <f t="shared" si="19"/>
        <v>27.61643835616438</v>
      </c>
      <c r="AA43">
        <f t="shared" si="12"/>
        <v>0.12201578422467865</v>
      </c>
      <c r="AB43">
        <f t="shared" si="20"/>
        <v>0.19593401145988204</v>
      </c>
      <c r="AC43">
        <f t="shared" si="21"/>
        <v>0.68205020431543928</v>
      </c>
    </row>
    <row r="44" spans="1:29" x14ac:dyDescent="0.3">
      <c r="A44">
        <v>41</v>
      </c>
      <c r="B44" s="133">
        <f t="shared" si="9"/>
        <v>28.306849315068497</v>
      </c>
      <c r="C44" s="138">
        <v>0.123850114766766</v>
      </c>
      <c r="D44" s="138">
        <v>0.30967759494386699</v>
      </c>
      <c r="E44" s="138">
        <v>1.26259874416481E-2</v>
      </c>
      <c r="F44" s="138">
        <v>0.12051675852156001</v>
      </c>
      <c r="G44" s="134">
        <v>41</v>
      </c>
      <c r="H44" s="134">
        <f t="shared" si="10"/>
        <v>2.3572895277207393</v>
      </c>
      <c r="I44" s="134">
        <f>lifetable!$F$10</f>
        <v>8.0212248674138564E-4</v>
      </c>
      <c r="J44" s="134">
        <f>lifetable!$F$16</f>
        <v>8.5166811154424593E-4</v>
      </c>
      <c r="L44" s="135">
        <v>41</v>
      </c>
      <c r="M44">
        <f t="shared" si="16"/>
        <v>2.6374253247340713E-4</v>
      </c>
      <c r="N44">
        <f>D44-SUM($M$30:M44)</f>
        <v>0.30504480084951863</v>
      </c>
      <c r="O44">
        <f t="shared" si="15"/>
        <v>9.9342962039924353E-5</v>
      </c>
      <c r="P44">
        <f>C44-SUM($O$25:O44)</f>
        <v>0.1206231060327024</v>
      </c>
      <c r="Q44" s="135">
        <v>41</v>
      </c>
      <c r="R44">
        <f t="shared" si="13"/>
        <v>1.0264028013949092E-4</v>
      </c>
      <c r="S44">
        <f>F44-SUM($R$21:R44)</f>
        <v>0.1171924037344028</v>
      </c>
      <c r="T44">
        <f t="shared" si="14"/>
        <v>1.012758844426028E-5</v>
      </c>
      <c r="U44">
        <f>E44-SUM($T$21:T44)</f>
        <v>1.2063740658608768E-2</v>
      </c>
      <c r="V44" s="136">
        <v>41</v>
      </c>
      <c r="W44">
        <f t="shared" si="11"/>
        <v>1.2441423579555048E-2</v>
      </c>
      <c r="X44">
        <f t="shared" si="17"/>
        <v>0.11110878062343682</v>
      </c>
      <c r="Y44">
        <f t="shared" si="18"/>
        <v>0.8764497957970081</v>
      </c>
      <c r="Z44" s="135">
        <f t="shared" si="19"/>
        <v>28.306849315068497</v>
      </c>
      <c r="AA44">
        <f t="shared" si="12"/>
        <v>0.11877993989909355</v>
      </c>
      <c r="AB44">
        <f t="shared" si="20"/>
        <v>0.19052615493222028</v>
      </c>
      <c r="AC44">
        <f t="shared" si="21"/>
        <v>0.69069390516868623</v>
      </c>
    </row>
    <row r="45" spans="1:29" x14ac:dyDescent="0.3">
      <c r="A45">
        <v>42</v>
      </c>
      <c r="B45" s="133">
        <f t="shared" si="9"/>
        <v>28.997260273972604</v>
      </c>
      <c r="C45" s="138">
        <v>0.118445322058245</v>
      </c>
      <c r="D45" s="138">
        <v>0.30164673039212597</v>
      </c>
      <c r="E45" s="138">
        <v>1.1933449972241E-2</v>
      </c>
      <c r="F45" s="138">
        <v>0.11755698982408801</v>
      </c>
      <c r="G45" s="134">
        <v>42</v>
      </c>
      <c r="H45" s="134">
        <f t="shared" si="10"/>
        <v>2.4147843942505132</v>
      </c>
      <c r="I45" s="134">
        <f>lifetable!$F$10</f>
        <v>8.0212248674138564E-4</v>
      </c>
      <c r="J45" s="134">
        <f>lifetable!$F$16</f>
        <v>8.5166811154424593E-4</v>
      </c>
      <c r="L45" s="135">
        <v>42</v>
      </c>
      <c r="M45">
        <f t="shared" si="16"/>
        <v>2.5690290122655821E-4</v>
      </c>
      <c r="N45">
        <f>D45-SUM($M$30:M45)</f>
        <v>0.29675703339655107</v>
      </c>
      <c r="O45">
        <f t="shared" si="15"/>
        <v>9.5007656272243777E-5</v>
      </c>
      <c r="P45">
        <f>C45-SUM($O$25:O45)</f>
        <v>0.11512330566790915</v>
      </c>
      <c r="Q45" s="135">
        <v>42</v>
      </c>
      <c r="R45">
        <f t="shared" si="13"/>
        <v>1.0011953952230717E-4</v>
      </c>
      <c r="S45">
        <f>F45-SUM($R$21:R45)</f>
        <v>0.11413251549740849</v>
      </c>
      <c r="T45">
        <f t="shared" si="14"/>
        <v>9.5720885671378706E-6</v>
      </c>
      <c r="U45">
        <f>E45-SUM($T$21:T45)</f>
        <v>1.1361631100634531E-2</v>
      </c>
      <c r="V45" s="136">
        <v>42</v>
      </c>
      <c r="W45">
        <f t="shared" si="11"/>
        <v>1.171268587962165E-2</v>
      </c>
      <c r="X45">
        <f t="shared" si="17"/>
        <v>0.10616051997068413</v>
      </c>
      <c r="Y45">
        <f t="shared" si="18"/>
        <v>0.88212679414969419</v>
      </c>
      <c r="Z45" s="135">
        <f t="shared" si="19"/>
        <v>28.997260273972604</v>
      </c>
      <c r="AA45">
        <f t="shared" si="12"/>
        <v>0.11566245961590566</v>
      </c>
      <c r="AB45">
        <f t="shared" si="20"/>
        <v>0.1852384575071292</v>
      </c>
      <c r="AC45">
        <f t="shared" si="21"/>
        <v>0.69909908287696521</v>
      </c>
    </row>
    <row r="46" spans="1:29" x14ac:dyDescent="0.3">
      <c r="A46">
        <v>43</v>
      </c>
      <c r="B46" s="133">
        <f t="shared" si="9"/>
        <v>29.68767123287671</v>
      </c>
      <c r="C46" s="138">
        <v>0.113364550854106</v>
      </c>
      <c r="D46" s="138">
        <v>0.29383689817979702</v>
      </c>
      <c r="E46" s="138">
        <v>1.1289075346432999E-2</v>
      </c>
      <c r="F46" s="138">
        <v>0.11470406025996201</v>
      </c>
      <c r="G46" s="134">
        <v>43</v>
      </c>
      <c r="H46" s="134">
        <f t="shared" si="10"/>
        <v>2.4722792607802875</v>
      </c>
      <c r="I46" s="134">
        <f>lifetable!$F$10</f>
        <v>8.0212248674138564E-4</v>
      </c>
      <c r="J46" s="134">
        <f>lifetable!$F$16</f>
        <v>8.5166811154424593E-4</v>
      </c>
      <c r="L46" s="135">
        <v>43</v>
      </c>
      <c r="M46">
        <f t="shared" si="16"/>
        <v>2.5025151617480662E-4</v>
      </c>
      <c r="N46">
        <f>D46-SUM($M$30:M46)</f>
        <v>0.28869694966804732</v>
      </c>
      <c r="O46">
        <f t="shared" si="15"/>
        <v>9.0932255439415784E-5</v>
      </c>
      <c r="P46">
        <f>C46-SUM($O$25:O46)</f>
        <v>0.10995160220833075</v>
      </c>
      <c r="Q46" s="135">
        <v>43</v>
      </c>
      <c r="R46">
        <f t="shared" si="13"/>
        <v>9.7689790388059234E-5</v>
      </c>
      <c r="S46">
        <f>F46-SUM($R$21:R46)</f>
        <v>0.11118189614289443</v>
      </c>
      <c r="T46">
        <f t="shared" si="14"/>
        <v>9.055221189891707E-6</v>
      </c>
      <c r="U46">
        <f>E46-SUM($T$21:T46)</f>
        <v>1.0708201253636638E-2</v>
      </c>
      <c r="V46" s="136">
        <v>43</v>
      </c>
      <c r="W46">
        <f t="shared" si="11"/>
        <v>1.1034916177135584E-2</v>
      </c>
      <c r="X46">
        <f t="shared" si="17"/>
        <v>0.10150253776098436</v>
      </c>
      <c r="Y46">
        <f t="shared" si="18"/>
        <v>0.88746254606188002</v>
      </c>
      <c r="Z46" s="135">
        <f t="shared" si="19"/>
        <v>29.68767123287671</v>
      </c>
      <c r="AA46">
        <f t="shared" si="12"/>
        <v>0.11265720582015146</v>
      </c>
      <c r="AB46">
        <f t="shared" si="20"/>
        <v>0.18006978571214774</v>
      </c>
      <c r="AC46">
        <f t="shared" si="21"/>
        <v>0.7072730084677008</v>
      </c>
    </row>
    <row r="47" spans="1:29" x14ac:dyDescent="0.3">
      <c r="A47">
        <v>44</v>
      </c>
      <c r="B47" s="133">
        <f t="shared" si="9"/>
        <v>30.37808219178082</v>
      </c>
      <c r="C47" s="138">
        <v>0.10858396419956901</v>
      </c>
      <c r="D47" s="138">
        <v>0.28624139984312702</v>
      </c>
      <c r="E47" s="138">
        <v>1.06887868099102E-2</v>
      </c>
      <c r="F47" s="138">
        <v>0.111952546347305</v>
      </c>
      <c r="G47" s="134">
        <v>44</v>
      </c>
      <c r="H47" s="134">
        <f t="shared" si="10"/>
        <v>2.5297741273100618</v>
      </c>
      <c r="I47" s="134">
        <f>lifetable!$F$10</f>
        <v>8.0212248674138564E-4</v>
      </c>
      <c r="J47" s="134">
        <f>lifetable!$F$16</f>
        <v>8.5166811154424593E-4</v>
      </c>
      <c r="L47" s="135">
        <v>44</v>
      </c>
      <c r="M47">
        <f t="shared" si="16"/>
        <v>2.4378267245017741E-4</v>
      </c>
      <c r="N47">
        <f>D47-SUM($M$30:M47)</f>
        <v>0.28085766865892714</v>
      </c>
      <c r="O47">
        <f t="shared" si="15"/>
        <v>8.7097639383995886E-5</v>
      </c>
      <c r="P47">
        <f>C47-SUM($O$25:O47)</f>
        <v>0.10508391791440976</v>
      </c>
      <c r="Q47" s="135">
        <v>44</v>
      </c>
      <c r="R47">
        <f t="shared" si="13"/>
        <v>9.5346413730178919E-5</v>
      </c>
      <c r="S47">
        <f>F47-SUM($R$21:R47)</f>
        <v>0.10833503581650725</v>
      </c>
      <c r="T47">
        <f t="shared" si="14"/>
        <v>8.5737162562136914E-6</v>
      </c>
      <c r="U47">
        <f>E47-SUM($T$21:T47)</f>
        <v>1.0099339000857625E-2</v>
      </c>
      <c r="V47" s="136">
        <v>44</v>
      </c>
      <c r="W47">
        <f t="shared" si="11"/>
        <v>1.0403770127247133E-2</v>
      </c>
      <c r="X47">
        <f t="shared" si="17"/>
        <v>9.7113989934123124E-2</v>
      </c>
      <c r="Y47">
        <f t="shared" si="18"/>
        <v>0.89248223993862974</v>
      </c>
      <c r="Z47" s="135">
        <f t="shared" si="19"/>
        <v>30.37808219178082</v>
      </c>
      <c r="AA47">
        <f t="shared" si="12"/>
        <v>0.10975846597970085</v>
      </c>
      <c r="AB47">
        <f t="shared" si="20"/>
        <v>0.17501884318378641</v>
      </c>
      <c r="AC47">
        <f t="shared" si="21"/>
        <v>0.7152226908365128</v>
      </c>
    </row>
    <row r="48" spans="1:29" x14ac:dyDescent="0.3">
      <c r="A48">
        <v>45</v>
      </c>
      <c r="B48" s="133">
        <f t="shared" si="9"/>
        <v>31.068493150684933</v>
      </c>
      <c r="C48" s="138">
        <v>0.10408172890428</v>
      </c>
      <c r="D48" s="138">
        <v>0.278853775335204</v>
      </c>
      <c r="E48" s="138">
        <v>1.0128914792575499E-2</v>
      </c>
      <c r="F48" s="138">
        <v>0.109297390532197</v>
      </c>
      <c r="G48" s="134">
        <v>45</v>
      </c>
      <c r="H48" s="134">
        <f t="shared" si="10"/>
        <v>2.5872689938398357</v>
      </c>
      <c r="I48" s="134">
        <f>lifetable!$F$10</f>
        <v>8.0212248674138564E-4</v>
      </c>
      <c r="J48" s="134">
        <f>lifetable!$F$16</f>
        <v>8.5166811154424593E-4</v>
      </c>
      <c r="L48" s="135">
        <v>45</v>
      </c>
      <c r="M48">
        <f t="shared" si="16"/>
        <v>2.374908682367166E-4</v>
      </c>
      <c r="N48">
        <f>D48-SUM($M$30:M48)</f>
        <v>0.27323255328276741</v>
      </c>
      <c r="O48">
        <f t="shared" si="15"/>
        <v>8.3486295213043823E-5</v>
      </c>
      <c r="P48">
        <f>C48-SUM($O$25:O48)</f>
        <v>0.1004981963239077</v>
      </c>
      <c r="Q48" s="135">
        <v>45</v>
      </c>
      <c r="R48">
        <f t="shared" si="13"/>
        <v>9.308510219127017E-5</v>
      </c>
      <c r="S48">
        <f>F48-SUM($R$21:R48)</f>
        <v>0.10558679489920798</v>
      </c>
      <c r="T48">
        <f t="shared" si="14"/>
        <v>8.1246303214122665E-6</v>
      </c>
      <c r="U48">
        <f>E48-SUM($T$21:T48)</f>
        <v>9.5313423532015131E-3</v>
      </c>
      <c r="V48" s="136">
        <v>45</v>
      </c>
      <c r="W48">
        <f t="shared" si="11"/>
        <v>9.8153406770295701E-3</v>
      </c>
      <c r="X48">
        <f t="shared" si="17"/>
        <v>9.2975716442129167E-2</v>
      </c>
      <c r="Y48">
        <f t="shared" si="18"/>
        <v>0.8972089428808413</v>
      </c>
      <c r="Z48" s="135">
        <f t="shared" si="19"/>
        <v>31.068493150684933</v>
      </c>
      <c r="AA48">
        <f t="shared" si="12"/>
        <v>0.10696091535785762</v>
      </c>
      <c r="AB48">
        <f t="shared" si="20"/>
        <v>0.17008419561298965</v>
      </c>
      <c r="AC48">
        <f t="shared" si="21"/>
        <v>0.72295488902915273</v>
      </c>
    </row>
    <row r="49" spans="1:29" x14ac:dyDescent="0.3">
      <c r="A49">
        <v>46</v>
      </c>
      <c r="B49" s="133">
        <f t="shared" si="9"/>
        <v>31.758904109589039</v>
      </c>
      <c r="C49" s="138">
        <v>9.9837834488646499E-2</v>
      </c>
      <c r="D49" s="138">
        <v>0.27166779212036601</v>
      </c>
      <c r="E49" s="140">
        <v>9.6061500552514101E-3</v>
      </c>
      <c r="F49" s="140">
        <v>0.10673387003869</v>
      </c>
      <c r="G49" s="134">
        <v>46</v>
      </c>
      <c r="H49" s="134">
        <f t="shared" si="10"/>
        <v>2.64476386036961</v>
      </c>
      <c r="I49" s="134">
        <f>lifetable!$F$10</f>
        <v>8.0212248674138564E-4</v>
      </c>
      <c r="J49" s="134">
        <f>lifetable!$F$16</f>
        <v>8.5166811154424593E-4</v>
      </c>
      <c r="L49" s="135">
        <v>46</v>
      </c>
      <c r="M49">
        <f t="shared" si="16"/>
        <v>2.3137079548254689E-4</v>
      </c>
      <c r="N49">
        <f>D49-SUM($M$30:M49)</f>
        <v>0.26581519927244684</v>
      </c>
      <c r="O49">
        <f t="shared" si="15"/>
        <v>8.0082172070908002E-5</v>
      </c>
      <c r="P49">
        <f>C49-SUM($O$25:O49)</f>
        <v>9.6174219736203298E-2</v>
      </c>
      <c r="Q49" s="135">
        <v>46</v>
      </c>
      <c r="R49">
        <f t="shared" si="13"/>
        <v>9.0901833533660092E-5</v>
      </c>
      <c r="S49">
        <f>F49-SUM($R$21:R49)</f>
        <v>0.10293237257216732</v>
      </c>
      <c r="T49">
        <f t="shared" si="14"/>
        <v>7.7053089703291594E-6</v>
      </c>
      <c r="U49">
        <f>E49-SUM($T$21:T49)</f>
        <v>9.0008723069070935E-3</v>
      </c>
      <c r="V49" s="136">
        <v>46</v>
      </c>
      <c r="W49">
        <f t="shared" si="11"/>
        <v>9.2661073300543025E-3</v>
      </c>
      <c r="X49">
        <f t="shared" si="17"/>
        <v>8.9070100700001209E-2</v>
      </c>
      <c r="Y49">
        <f t="shared" si="18"/>
        <v>0.90166379196994451</v>
      </c>
      <c r="Z49" s="135">
        <f t="shared" si="19"/>
        <v>31.758904109589039</v>
      </c>
      <c r="AA49">
        <f t="shared" si="12"/>
        <v>0.10425958373568765</v>
      </c>
      <c r="AB49">
        <f t="shared" si="20"/>
        <v>0.16526429254191949</v>
      </c>
      <c r="AC49">
        <f t="shared" si="21"/>
        <v>0.7304761237223929</v>
      </c>
    </row>
    <row r="50" spans="1:29" x14ac:dyDescent="0.3">
      <c r="A50">
        <v>47</v>
      </c>
      <c r="B50" s="133">
        <f t="shared" si="9"/>
        <v>32.449315068493149</v>
      </c>
      <c r="C50" s="138">
        <v>9.5833928373694005E-2</v>
      </c>
      <c r="D50" s="138">
        <v>0.26467743495577101</v>
      </c>
      <c r="E50" s="138">
        <v>9.1175029313056693E-3</v>
      </c>
      <c r="F50" s="138">
        <v>0.10425756892693901</v>
      </c>
      <c r="G50" s="134">
        <v>47</v>
      </c>
      <c r="H50" s="134">
        <f t="shared" si="10"/>
        <v>2.7022587268993838</v>
      </c>
      <c r="I50" s="134">
        <f>lifetable!$F$10</f>
        <v>8.0212248674138564E-4</v>
      </c>
      <c r="J50" s="134">
        <f>lifetable!$F$16</f>
        <v>8.5166811154424593E-4</v>
      </c>
      <c r="L50" s="135">
        <v>47</v>
      </c>
      <c r="M50">
        <f t="shared" si="16"/>
        <v>2.2541733119715648E-4</v>
      </c>
      <c r="N50">
        <f>D50-SUM($M$30:M50)</f>
        <v>0.25859942477665471</v>
      </c>
      <c r="O50">
        <f t="shared" si="15"/>
        <v>7.6870548941303276E-5</v>
      </c>
      <c r="P50">
        <f>C50-SUM($O$25:O50)</f>
        <v>9.2093443072309503E-2</v>
      </c>
      <c r="Q50" s="135">
        <v>47</v>
      </c>
      <c r="R50">
        <f t="shared" si="13"/>
        <v>8.8792846842200205E-5</v>
      </c>
      <c r="S50">
        <f>F50-SUM($R$21:R50)</f>
        <v>0.10036727861357413</v>
      </c>
      <c r="T50">
        <f t="shared" si="14"/>
        <v>7.3133541241307761E-6</v>
      </c>
      <c r="U50">
        <f>E50-SUM($T$21:T50)</f>
        <v>8.5049118288372232E-3</v>
      </c>
      <c r="V50" s="136">
        <v>47</v>
      </c>
      <c r="Z50" s="135">
        <f t="shared" si="19"/>
        <v>32.449315068493149</v>
      </c>
      <c r="AA50">
        <f t="shared" si="12"/>
        <v>0.10164982559287072</v>
      </c>
      <c r="AB50">
        <f t="shared" si="20"/>
        <v>0.16055748643168005</v>
      </c>
      <c r="AC50">
        <f t="shared" si="21"/>
        <v>0.73779268797544928</v>
      </c>
    </row>
    <row r="51" spans="1:29" x14ac:dyDescent="0.3">
      <c r="A51">
        <v>48</v>
      </c>
      <c r="B51" s="133">
        <f t="shared" si="9"/>
        <v>33.139726027397259</v>
      </c>
      <c r="C51" s="138">
        <v>9.2053166117038399E-2</v>
      </c>
      <c r="D51" s="138">
        <v>0.25787689630102201</v>
      </c>
      <c r="E51" s="138">
        <v>8.6602677803183196E-3</v>
      </c>
      <c r="F51" s="138">
        <v>0.101864352972367</v>
      </c>
      <c r="G51" s="134">
        <v>48</v>
      </c>
      <c r="H51" s="134">
        <f t="shared" si="10"/>
        <v>2.7597535934291582</v>
      </c>
      <c r="I51" s="134">
        <f>lifetable!$F$10</f>
        <v>8.0212248674138564E-4</v>
      </c>
      <c r="J51" s="134">
        <f>lifetable!$F$16</f>
        <v>8.5166811154424593E-4</v>
      </c>
      <c r="L51" s="135">
        <v>48</v>
      </c>
      <c r="M51">
        <f t="shared" si="16"/>
        <v>2.1962552928358274E-4</v>
      </c>
      <c r="N51">
        <f>D51-SUM($M$30:M51)</f>
        <v>0.25157926059262214</v>
      </c>
      <c r="O51">
        <f t="shared" si="15"/>
        <v>7.3837914518216707E-5</v>
      </c>
      <c r="P51">
        <f>C51-SUM($O$25:O51)</f>
        <v>8.8238842901135678E-2</v>
      </c>
      <c r="Q51" s="135">
        <v>48</v>
      </c>
      <c r="R51">
        <f t="shared" si="13"/>
        <v>8.6754621129652299E-5</v>
      </c>
      <c r="S51">
        <f>F51-SUM($R$21:R51)</f>
        <v>9.7887308037872461E-2</v>
      </c>
      <c r="T51">
        <f t="shared" si="14"/>
        <v>6.946595527795231E-6</v>
      </c>
      <c r="U51">
        <f>E51-SUM($T$21:T51)</f>
        <v>8.0407300823220774E-3</v>
      </c>
      <c r="V51" s="136">
        <v>48</v>
      </c>
      <c r="Z51" s="135">
        <f t="shared" si="19"/>
        <v>33.139726027397259</v>
      </c>
      <c r="AA51">
        <f t="shared" si="12"/>
        <v>9.9127293325723287E-2</v>
      </c>
      <c r="AB51">
        <f t="shared" si="20"/>
        <v>0.15596204935891511</v>
      </c>
      <c r="AC51">
        <f t="shared" si="21"/>
        <v>0.74491065731536155</v>
      </c>
    </row>
    <row r="52" spans="1:29" x14ac:dyDescent="0.3">
      <c r="A52">
        <v>49</v>
      </c>
      <c r="B52" s="133">
        <f t="shared" si="9"/>
        <v>33.830136986301369</v>
      </c>
      <c r="C52" s="138">
        <v>8.8480075497526706E-2</v>
      </c>
      <c r="D52" s="138">
        <v>0.25126056730323199</v>
      </c>
      <c r="E52" s="138">
        <v>8.2319919115708094E-3</v>
      </c>
      <c r="F52" s="138">
        <v>9.9550347032245301E-2</v>
      </c>
      <c r="G52" s="134">
        <v>49</v>
      </c>
      <c r="H52" s="134">
        <f t="shared" si="10"/>
        <v>2.817248459958932</v>
      </c>
      <c r="I52" s="134">
        <f>lifetable!$F$10</f>
        <v>8.0212248674138564E-4</v>
      </c>
      <c r="J52" s="134">
        <f>lifetable!$F$16</f>
        <v>8.5166811154424593E-4</v>
      </c>
      <c r="L52" s="135">
        <v>49</v>
      </c>
      <c r="M52">
        <f t="shared" si="16"/>
        <v>2.139906128606795E-4</v>
      </c>
      <c r="N52">
        <f>D52-SUM($M$30:M52)</f>
        <v>0.24474894098197142</v>
      </c>
      <c r="O52">
        <f t="shared" si="15"/>
        <v>7.0971858185141665E-5</v>
      </c>
      <c r="P52">
        <f>C52-SUM($O$25:O52)</f>
        <v>8.4594780423438834E-2</v>
      </c>
      <c r="Q52" s="135">
        <v>49</v>
      </c>
      <c r="R52">
        <f t="shared" si="13"/>
        <v>8.4783856060526683E-5</v>
      </c>
      <c r="S52">
        <f>F52-SUM($R$21:R52)</f>
        <v>9.5488518241690232E-2</v>
      </c>
      <c r="T52">
        <f t="shared" si="14"/>
        <v>6.6030658229441506E-6</v>
      </c>
      <c r="U52">
        <f>E52-SUM($T$21:T52)</f>
        <v>7.6058511477516237E-3</v>
      </c>
      <c r="V52" s="136">
        <v>49</v>
      </c>
      <c r="Z52" s="135">
        <f t="shared" si="19"/>
        <v>33.830136986301369</v>
      </c>
      <c r="AA52">
        <f t="shared" si="12"/>
        <v>9.668791313978134E-2</v>
      </c>
      <c r="AB52">
        <f t="shared" si="20"/>
        <v>0.15147618764751541</v>
      </c>
      <c r="AC52">
        <f t="shared" si="21"/>
        <v>0.75183589921270322</v>
      </c>
    </row>
    <row r="53" spans="1:29" x14ac:dyDescent="0.3">
      <c r="A53">
        <v>50</v>
      </c>
      <c r="B53" s="133">
        <f t="shared" si="9"/>
        <v>34.520547945205479</v>
      </c>
      <c r="C53" s="138">
        <v>8.5100433283392105E-2</v>
      </c>
      <c r="D53" s="138">
        <v>0.24482302931055999</v>
      </c>
      <c r="E53" s="138">
        <v>7.8304483514062499E-3</v>
      </c>
      <c r="F53" s="138">
        <v>9.7311914610983694E-2</v>
      </c>
      <c r="G53" s="134">
        <v>50</v>
      </c>
      <c r="H53" s="134">
        <f t="shared" si="10"/>
        <v>2.8747433264887063</v>
      </c>
      <c r="I53" s="134">
        <f>lifetable!$F$10</f>
        <v>8.0212248674138564E-4</v>
      </c>
      <c r="J53" s="134">
        <f>lifetable!$F$16</f>
        <v>8.5166811154424593E-4</v>
      </c>
      <c r="L53" s="135">
        <v>50</v>
      </c>
      <c r="M53">
        <f t="shared" si="16"/>
        <v>2.0850796703546619E-4</v>
      </c>
      <c r="N53">
        <f>D53-SUM($M$30:M53)</f>
        <v>0.23810289502226395</v>
      </c>
      <c r="O53">
        <f t="shared" si="15"/>
        <v>6.8260971168043852E-5</v>
      </c>
      <c r="P53">
        <f>C53-SUM($O$25:O53)</f>
        <v>8.1146877238136197E-2</v>
      </c>
      <c r="Q53" s="135">
        <v>50</v>
      </c>
      <c r="R53">
        <f t="shared" si="13"/>
        <v>8.2877454547491402E-5</v>
      </c>
      <c r="S53">
        <f>F53-SUM($R$21:R53)</f>
        <v>9.3167208365881132E-2</v>
      </c>
      <c r="T53">
        <f t="shared" si="14"/>
        <v>6.2809787039299651E-6</v>
      </c>
      <c r="U53">
        <f>E53-SUM($T$21:T53)</f>
        <v>7.1980266088831337E-3</v>
      </c>
      <c r="V53" s="136">
        <v>50</v>
      </c>
      <c r="Z53" s="135">
        <f t="shared" si="19"/>
        <v>34.520547945205479</v>
      </c>
      <c r="AA53">
        <f t="shared" si="12"/>
        <v>9.4327863303785675E-2</v>
      </c>
      <c r="AB53">
        <f t="shared" si="20"/>
        <v>0.14709805469833198</v>
      </c>
      <c r="AC53">
        <f t="shared" si="21"/>
        <v>0.75857408199788234</v>
      </c>
    </row>
    <row r="54" spans="1:29" x14ac:dyDescent="0.3">
      <c r="A54">
        <v>51</v>
      </c>
      <c r="B54" s="133">
        <f t="shared" si="9"/>
        <v>35.210958904109589</v>
      </c>
      <c r="C54" s="138">
        <v>8.1901153571806107E-2</v>
      </c>
      <c r="D54" s="138">
        <v>0.23855904587215099</v>
      </c>
      <c r="E54" s="138">
        <v>7.4536119249422701E-3</v>
      </c>
      <c r="F54" s="138">
        <v>9.5145639374001001E-2</v>
      </c>
      <c r="G54" s="134">
        <v>51</v>
      </c>
      <c r="H54" s="134">
        <f t="shared" si="10"/>
        <v>2.9322381930184807</v>
      </c>
      <c r="I54" s="134">
        <f>lifetable!$F$10</f>
        <v>8.0212248674138564E-4</v>
      </c>
      <c r="J54" s="134">
        <f>lifetable!$F$16</f>
        <v>8.5166811154424593E-4</v>
      </c>
      <c r="L54" s="135">
        <v>51</v>
      </c>
      <c r="M54">
        <f t="shared" si="16"/>
        <v>2.0317313208973196E-4</v>
      </c>
      <c r="N54">
        <f>D54-SUM($M$30:M54)</f>
        <v>0.23163573845176522</v>
      </c>
      <c r="O54">
        <f t="shared" si="15"/>
        <v>6.5694756970005231E-5</v>
      </c>
      <c r="P54">
        <f>C54-SUM($O$25:O54)</f>
        <v>7.7881902769580194E-2</v>
      </c>
      <c r="Q54" s="135">
        <v>51</v>
      </c>
      <c r="R54">
        <f t="shared" si="13"/>
        <v>8.1032507007325276E-5</v>
      </c>
      <c r="S54">
        <f>F54-SUM($R$21:R54)</f>
        <v>9.091990062189112E-2</v>
      </c>
      <c r="T54">
        <f t="shared" si="14"/>
        <v>5.9787097324399398E-6</v>
      </c>
      <c r="U54">
        <f>E54-SUM($T$21:T54)</f>
        <v>6.8152114726867143E-3</v>
      </c>
      <c r="V54" s="136">
        <v>51</v>
      </c>
      <c r="Z54" s="135">
        <f t="shared" si="19"/>
        <v>35.210958904109589</v>
      </c>
      <c r="AA54">
        <f t="shared" si="12"/>
        <v>9.2043554493886126E-2</v>
      </c>
      <c r="AB54">
        <f t="shared" si="20"/>
        <v>0.14282576224312846</v>
      </c>
      <c r="AC54">
        <f t="shared" si="21"/>
        <v>0.76513068326298539</v>
      </c>
    </row>
    <row r="55" spans="1:29" x14ac:dyDescent="0.3">
      <c r="A55">
        <v>52</v>
      </c>
      <c r="B55" s="133">
        <f t="shared" si="9"/>
        <v>35.901369863013699</v>
      </c>
      <c r="C55" s="138">
        <v>7.8870186653195201E-2</v>
      </c>
      <c r="D55" s="138">
        <v>0.23246355518673001</v>
      </c>
      <c r="E55" s="138">
        <v>7.0996382028734603E-3</v>
      </c>
      <c r="F55" s="138">
        <v>9.3048308392399401E-2</v>
      </c>
      <c r="G55" s="134">
        <v>52</v>
      </c>
      <c r="H55" s="134">
        <f t="shared" si="10"/>
        <v>2.9897330595482545</v>
      </c>
      <c r="I55" s="134">
        <f>lifetable!$F$10</f>
        <v>8.0212248674138564E-4</v>
      </c>
      <c r="J55" s="134">
        <f>lifetable!$F$16</f>
        <v>8.5166811154424593E-4</v>
      </c>
      <c r="L55" s="135">
        <v>52</v>
      </c>
      <c r="M55">
        <f t="shared" si="16"/>
        <v>1.9798179704874394E-4</v>
      </c>
      <c r="N55">
        <f>D55-SUM($M$30:M55)</f>
        <v>0.22534226596929549</v>
      </c>
      <c r="O55">
        <f t="shared" si="15"/>
        <v>6.3263550248018177E-5</v>
      </c>
      <c r="P55">
        <f>C55-SUM($O$25:O55)</f>
        <v>7.4787672300721267E-2</v>
      </c>
      <c r="Q55" s="135">
        <v>52</v>
      </c>
      <c r="R55">
        <f t="shared" si="13"/>
        <v>7.9246277090941412E-5</v>
      </c>
      <c r="S55">
        <f>F55-SUM($R$21:R55)</f>
        <v>8.8743323363198581E-2</v>
      </c>
      <c r="T55">
        <f t="shared" si="14"/>
        <v>5.6947794502530018E-6</v>
      </c>
      <c r="U55">
        <f>E55-SUM($T$21:T55)</f>
        <v>6.4555429711676514E-3</v>
      </c>
      <c r="V55" s="136">
        <v>52</v>
      </c>
      <c r="Z55" s="135">
        <f t="shared" si="19"/>
        <v>35.901369863013699</v>
      </c>
      <c r="AA55">
        <f t="shared" si="12"/>
        <v>8.9831611992544858E-2</v>
      </c>
      <c r="AB55">
        <f t="shared" si="20"/>
        <v>0.13865739021798551</v>
      </c>
      <c r="AC55">
        <f t="shared" si="21"/>
        <v>0.77151099778946963</v>
      </c>
    </row>
    <row r="56" spans="1:29" x14ac:dyDescent="0.3">
      <c r="A56">
        <v>53</v>
      </c>
      <c r="B56" s="133">
        <f t="shared" si="9"/>
        <v>36.591780821917808</v>
      </c>
      <c r="C56" s="138">
        <v>7.5996427425709903E-2</v>
      </c>
      <c r="D56" s="138">
        <v>0.226531662965859</v>
      </c>
      <c r="E56" s="138">
        <v>6.7668449311073398E-3</v>
      </c>
      <c r="F56" s="138">
        <v>9.1016896928526506E-2</v>
      </c>
      <c r="G56" s="134">
        <v>53</v>
      </c>
      <c r="H56" s="134">
        <f t="shared" si="10"/>
        <v>3.0472279260780288</v>
      </c>
      <c r="I56" s="134">
        <f>lifetable!$G$10</f>
        <v>8.5166811154424593E-4</v>
      </c>
      <c r="J56" s="134">
        <f>lifetable!$G$16</f>
        <v>9.1091491564354587E-4</v>
      </c>
      <c r="L56" s="135">
        <v>53</v>
      </c>
      <c r="M56">
        <f t="shared" si="16"/>
        <v>2.063510706611376E-4</v>
      </c>
      <c r="N56">
        <f>D56-SUM($M$30:M56)</f>
        <v>0.21920402267776334</v>
      </c>
      <c r="O56">
        <f t="shared" si="15"/>
        <v>6.4723733829763689E-5</v>
      </c>
      <c r="P56">
        <f>C56-SUM($O$25:O56)</f>
        <v>7.1849189339406205E-2</v>
      </c>
      <c r="Q56" s="135">
        <v>53</v>
      </c>
      <c r="R56">
        <f t="shared" si="13"/>
        <v>8.2908648987786037E-5</v>
      </c>
      <c r="S56">
        <f>F56-SUM($R$21:R56)</f>
        <v>8.6629003250337899E-2</v>
      </c>
      <c r="T56">
        <f t="shared" si="14"/>
        <v>5.7631060435889411E-6</v>
      </c>
      <c r="U56">
        <f>E56-SUM($T$21:T56)</f>
        <v>6.1169865933579422E-3</v>
      </c>
      <c r="V56" s="136">
        <v>53</v>
      </c>
      <c r="Z56" s="135">
        <f t="shared" si="19"/>
        <v>36.591780821917808</v>
      </c>
      <c r="AA56">
        <f t="shared" si="12"/>
        <v>8.7686163306768233E-2</v>
      </c>
      <c r="AB56">
        <f t="shared" si="20"/>
        <v>0.13458698101676117</v>
      </c>
      <c r="AC56">
        <f t="shared" si="21"/>
        <v>0.7777268556764706</v>
      </c>
    </row>
    <row r="57" spans="1:29" x14ac:dyDescent="0.3">
      <c r="A57">
        <v>54</v>
      </c>
      <c r="B57" s="133">
        <f t="shared" si="9"/>
        <v>37.282191780821918</v>
      </c>
      <c r="C57" s="138">
        <v>7.3269632459628503E-2</v>
      </c>
      <c r="D57" s="138">
        <v>0.220758635681161</v>
      </c>
      <c r="E57" s="138">
        <v>6.4536956170980998E-3</v>
      </c>
      <c r="F57" s="138">
        <v>8.9048554596459703E-2</v>
      </c>
      <c r="G57" s="134">
        <v>54</v>
      </c>
      <c r="H57" s="134">
        <f t="shared" si="10"/>
        <v>3.1047227926078027</v>
      </c>
      <c r="I57" s="134">
        <f>lifetable!$G$10</f>
        <v>8.5166811154424593E-4</v>
      </c>
      <c r="J57" s="134">
        <f>lifetable!$G$16</f>
        <v>9.1091491564354587E-4</v>
      </c>
      <c r="L57" s="135">
        <v>54</v>
      </c>
      <c r="M57">
        <f t="shared" si="16"/>
        <v>2.0109233399908904E-4</v>
      </c>
      <c r="N57">
        <f>D57-SUM($M$30:M57)</f>
        <v>0.21322990305906625</v>
      </c>
      <c r="O57">
        <f t="shared" si="15"/>
        <v>6.2401409510432794E-5</v>
      </c>
      <c r="P57">
        <f>C57-SUM($O$25:O57)</f>
        <v>6.9059992963814376E-2</v>
      </c>
      <c r="Q57" s="135">
        <v>54</v>
      </c>
      <c r="R57">
        <f t="shared" si="13"/>
        <v>8.1115656598413781E-5</v>
      </c>
      <c r="S57">
        <f>F57-SUM($R$21:R57)</f>
        <v>8.4579545261672689E-2</v>
      </c>
      <c r="T57">
        <f t="shared" si="14"/>
        <v>5.4964067586953155E-6</v>
      </c>
      <c r="U57">
        <f>E57-SUM($T$21:T57)</f>
        <v>5.7983408725900062E-3</v>
      </c>
      <c r="V57" s="136">
        <v>54</v>
      </c>
      <c r="Z57" s="135">
        <f t="shared" si="19"/>
        <v>37.282191780821918</v>
      </c>
      <c r="AA57">
        <f t="shared" si="12"/>
        <v>8.5604274256005294E-2</v>
      </c>
      <c r="AB57">
        <f t="shared" si="20"/>
        <v>0.13061268861240949</v>
      </c>
      <c r="AC57">
        <f t="shared" si="21"/>
        <v>0.78378303713158526</v>
      </c>
    </row>
    <row r="58" spans="1:29" x14ac:dyDescent="0.3">
      <c r="A58">
        <v>55</v>
      </c>
      <c r="B58" s="133">
        <f t="shared" si="9"/>
        <v>37.972602739726028</v>
      </c>
      <c r="C58" s="138">
        <v>7.0680344885434995E-2</v>
      </c>
      <c r="D58" s="138">
        <v>0.21513989416776499</v>
      </c>
      <c r="E58" s="138">
        <v>6.1587849938868197E-3</v>
      </c>
      <c r="F58" s="138">
        <v>8.7140592751775103E-2</v>
      </c>
      <c r="G58" s="134">
        <v>55</v>
      </c>
      <c r="H58" s="134">
        <f t="shared" si="10"/>
        <v>3.162217659137577</v>
      </c>
      <c r="I58" s="134">
        <f>lifetable!$G$10</f>
        <v>8.5166811154424593E-4</v>
      </c>
      <c r="J58" s="134">
        <f>lifetable!$G$16</f>
        <v>9.1091491564354587E-4</v>
      </c>
      <c r="L58" s="135">
        <v>55</v>
      </c>
      <c r="M58">
        <f t="shared" si="16"/>
        <v>1.9597413854739103E-4</v>
      </c>
      <c r="N58">
        <f>D58-SUM($M$30:M58)</f>
        <v>0.20741518740712286</v>
      </c>
      <c r="O58">
        <f t="shared" si="15"/>
        <v>6.0196195851874423E-5</v>
      </c>
      <c r="P58">
        <f>C58-SUM($O$25:O58)</f>
        <v>6.6410509193768993E-2</v>
      </c>
      <c r="Q58" s="135">
        <v>55</v>
      </c>
      <c r="R58">
        <f t="shared" si="13"/>
        <v>7.9377665695611803E-5</v>
      </c>
      <c r="S58">
        <f>F58-SUM($R$21:R58)</f>
        <v>8.2592205751292475E-2</v>
      </c>
      <c r="T58">
        <f t="shared" si="14"/>
        <v>5.2452407851506281E-6</v>
      </c>
      <c r="U58">
        <f>E58-SUM($T$21:T58)</f>
        <v>5.4981850085935764E-3</v>
      </c>
      <c r="V58" s="136">
        <v>55</v>
      </c>
      <c r="Z58" s="135">
        <f t="shared" si="19"/>
        <v>37.972602739726028</v>
      </c>
      <c r="AA58">
        <f t="shared" si="12"/>
        <v>8.3585875506482582E-2</v>
      </c>
      <c r="AB58">
        <f t="shared" si="20"/>
        <v>0.12673666972661196</v>
      </c>
      <c r="AC58">
        <f t="shared" si="21"/>
        <v>0.78967745476690543</v>
      </c>
    </row>
    <row r="59" spans="1:29" x14ac:dyDescent="0.3">
      <c r="A59">
        <v>56</v>
      </c>
      <c r="B59" s="133">
        <f t="shared" si="9"/>
        <v>38.663013698630138</v>
      </c>
      <c r="C59" s="138">
        <v>6.8219826350921095E-2</v>
      </c>
      <c r="D59" s="138">
        <v>0.20967100755880499</v>
      </c>
      <c r="E59" s="138">
        <v>5.8808261225763497E-3</v>
      </c>
      <c r="F59" s="138">
        <v>8.5290472982680998E-2</v>
      </c>
      <c r="G59" s="134">
        <v>56</v>
      </c>
      <c r="H59" s="134">
        <f t="shared" si="10"/>
        <v>3.2197125256673513</v>
      </c>
      <c r="I59" s="134">
        <f>lifetable!$G$10</f>
        <v>8.5166811154424593E-4</v>
      </c>
      <c r="J59" s="134">
        <f>lifetable!$G$16</f>
        <v>9.1091491564354587E-4</v>
      </c>
      <c r="L59" s="135">
        <v>56</v>
      </c>
      <c r="M59">
        <f t="shared" si="16"/>
        <v>1.9099244816332613E-4</v>
      </c>
      <c r="N59">
        <f>D59-SUM($M$30:M59)</f>
        <v>0.20175530834999955</v>
      </c>
      <c r="O59">
        <f t="shared" si="15"/>
        <v>5.8100650678165356E-5</v>
      </c>
      <c r="P59">
        <f>C59-SUM($O$25:O59)</f>
        <v>6.3891890008576924E-2</v>
      </c>
      <c r="Q59" s="135">
        <v>56</v>
      </c>
      <c r="R59">
        <f t="shared" si="13"/>
        <v>7.7692364002216987E-5</v>
      </c>
      <c r="S59">
        <f>F59-SUM($R$21:R59)</f>
        <v>8.0664393618196148E-2</v>
      </c>
      <c r="T59">
        <f t="shared" si="14"/>
        <v>5.0085120781346702E-6</v>
      </c>
      <c r="U59">
        <f>E59-SUM($T$21:T59)</f>
        <v>5.2152176252049714E-3</v>
      </c>
      <c r="V59" s="136">
        <v>56</v>
      </c>
      <c r="Z59" s="135">
        <f t="shared" si="19"/>
        <v>38.663013698630138</v>
      </c>
      <c r="AA59">
        <f t="shared" si="12"/>
        <v>8.1628299684744304E-2</v>
      </c>
      <c r="AB59">
        <f t="shared" si="20"/>
        <v>0.12295694819381689</v>
      </c>
      <c r="AC59">
        <f t="shared" si="21"/>
        <v>0.79541475212143875</v>
      </c>
    </row>
    <row r="60" spans="1:29" x14ac:dyDescent="0.3">
      <c r="A60">
        <v>57</v>
      </c>
      <c r="B60" s="133">
        <f t="shared" si="9"/>
        <v>39.353424657534248</v>
      </c>
      <c r="C60" s="138">
        <v>6.5879995360750704E-2</v>
      </c>
      <c r="D60" s="138">
        <v>0.20434768752808299</v>
      </c>
      <c r="E60" s="138">
        <v>5.6186389275269099E-3</v>
      </c>
      <c r="F60" s="138">
        <v>8.3495796589770202E-2</v>
      </c>
      <c r="G60" s="134">
        <v>57</v>
      </c>
      <c r="H60" s="134">
        <f t="shared" si="10"/>
        <v>3.2772073921971252</v>
      </c>
      <c r="I60" s="134">
        <f>lifetable!$G$10</f>
        <v>8.5166811154424593E-4</v>
      </c>
      <c r="J60" s="134">
        <f>lifetable!$G$16</f>
        <v>9.1091491564354587E-4</v>
      </c>
      <c r="L60" s="135">
        <v>57</v>
      </c>
      <c r="M60">
        <f t="shared" si="16"/>
        <v>1.8614335654659739E-4</v>
      </c>
      <c r="N60">
        <f>D60-SUM($M$30:M60)</f>
        <v>0.19624584496273095</v>
      </c>
      <c r="O60">
        <f t="shared" si="15"/>
        <v>5.6107891237434232E-5</v>
      </c>
      <c r="P60">
        <f>C60-SUM($O$25:O60)</f>
        <v>6.1495951127169102E-2</v>
      </c>
      <c r="Q60" s="135">
        <v>57</v>
      </c>
      <c r="R60">
        <f t="shared" si="13"/>
        <v>7.6057566507161189E-5</v>
      </c>
      <c r="S60">
        <f>F60-SUM($R$21:R60)</f>
        <v>7.8793659658778187E-2</v>
      </c>
      <c r="T60">
        <f t="shared" si="14"/>
        <v>4.7852156048558309E-6</v>
      </c>
      <c r="U60">
        <f>E60-SUM($T$21:T60)</f>
        <v>4.9482452145506754E-3</v>
      </c>
      <c r="V60" s="136">
        <v>57</v>
      </c>
      <c r="Z60" s="135">
        <f t="shared" si="19"/>
        <v>39.353424657534248</v>
      </c>
      <c r="AA60">
        <f t="shared" si="12"/>
        <v>7.972902663848716E-2</v>
      </c>
      <c r="AB60">
        <f t="shared" si="20"/>
        <v>0.11927155001787809</v>
      </c>
      <c r="AC60">
        <f t="shared" si="21"/>
        <v>0.80099942334363472</v>
      </c>
    </row>
    <row r="61" spans="1:29" x14ac:dyDescent="0.3">
      <c r="A61">
        <v>58</v>
      </c>
      <c r="B61" s="133">
        <f t="shared" si="9"/>
        <v>40.043835616438358</v>
      </c>
      <c r="C61" s="138">
        <v>6.3653371375779699E-2</v>
      </c>
      <c r="D61" s="138">
        <v>0.199165782820066</v>
      </c>
      <c r="E61" s="138">
        <v>5.3711399869875104E-3</v>
      </c>
      <c r="F61" s="138">
        <v>8.1754294955083906E-2</v>
      </c>
      <c r="G61" s="134">
        <v>58</v>
      </c>
      <c r="H61" s="134">
        <f t="shared" si="10"/>
        <v>3.3347022587268995</v>
      </c>
      <c r="I61" s="134">
        <f>lifetable!$G$10</f>
        <v>8.5166811154424593E-4</v>
      </c>
      <c r="J61" s="134">
        <f>lifetable!$G$16</f>
        <v>9.1091491564354587E-4</v>
      </c>
      <c r="L61" s="135">
        <v>58</v>
      </c>
      <c r="M61">
        <f t="shared" si="16"/>
        <v>1.8142308225662119E-4</v>
      </c>
      <c r="N61">
        <f>D61-SUM($M$30:M61)</f>
        <v>0.19088251717245733</v>
      </c>
      <c r="O61">
        <f t="shared" si="15"/>
        <v>5.4211546593034858E-5</v>
      </c>
      <c r="P61">
        <f>C61-SUM($O$25:O61)</f>
        <v>5.9215115595605064E-2</v>
      </c>
      <c r="Q61" s="135">
        <v>58</v>
      </c>
      <c r="R61">
        <f t="shared" si="13"/>
        <v>7.4471206692507821E-5</v>
      </c>
      <c r="S61">
        <f>F61-SUM($R$21:R61)</f>
        <v>7.6977686817399388E-2</v>
      </c>
      <c r="T61">
        <f t="shared" si="14"/>
        <v>4.574428649557439E-6</v>
      </c>
      <c r="U61">
        <f>E61-SUM($T$21:T61)</f>
        <v>4.6961718453617188E-3</v>
      </c>
      <c r="V61" s="136">
        <v>58</v>
      </c>
      <c r="Z61" s="135">
        <f t="shared" si="19"/>
        <v>40.043835616438358</v>
      </c>
      <c r="AA61">
        <f t="shared" si="12"/>
        <v>7.7885673238088787E-2</v>
      </c>
      <c r="AB61">
        <f t="shared" si="20"/>
        <v>0.11567850782950535</v>
      </c>
      <c r="AC61">
        <f t="shared" si="21"/>
        <v>0.8064358189324059</v>
      </c>
    </row>
    <row r="62" spans="1:29" x14ac:dyDescent="0.3">
      <c r="A62">
        <v>59</v>
      </c>
      <c r="B62" s="133">
        <f t="shared" si="9"/>
        <v>40.734246575342468</v>
      </c>
      <c r="C62" s="138">
        <v>6.1533024108703399E-2</v>
      </c>
      <c r="D62" s="138">
        <v>0.19412127404818599</v>
      </c>
      <c r="E62" s="138">
        <v>5.1373334260255699E-3</v>
      </c>
      <c r="F62" s="138">
        <v>8.0063820712076295E-2</v>
      </c>
      <c r="G62" s="134">
        <v>59</v>
      </c>
      <c r="H62" s="134">
        <f t="shared" si="10"/>
        <v>3.3921971252566734</v>
      </c>
      <c r="I62" s="134">
        <f>lifetable!$G$10</f>
        <v>8.5166811154424593E-4</v>
      </c>
      <c r="J62" s="134">
        <f>lifetable!$G$16</f>
        <v>9.1091491564354587E-4</v>
      </c>
      <c r="L62" s="135">
        <v>59</v>
      </c>
      <c r="M62">
        <f t="shared" si="16"/>
        <v>1.7682796397422098E-4</v>
      </c>
      <c r="N62">
        <f>D62-SUM($M$30:M62)</f>
        <v>0.1856611804366031</v>
      </c>
      <c r="O62">
        <f t="shared" si="15"/>
        <v>5.2405714440265978E-5</v>
      </c>
      <c r="P62">
        <f>C62-SUM($O$25:O62)</f>
        <v>5.7042362614088495E-2</v>
      </c>
      <c r="Q62" s="135">
        <v>59</v>
      </c>
      <c r="R62">
        <f t="shared" si="13"/>
        <v>7.2931328490040965E-5</v>
      </c>
      <c r="S62">
        <f>F62-SUM($R$21:R62)</f>
        <v>7.5214281245901737E-2</v>
      </c>
      <c r="T62">
        <f t="shared" si="14"/>
        <v>4.3753030573163285E-6</v>
      </c>
      <c r="U62">
        <f>E62-SUM($T$21:T62)</f>
        <v>4.457989981342462E-3</v>
      </c>
      <c r="V62" s="136">
        <v>59</v>
      </c>
      <c r="Z62" s="135">
        <f t="shared" si="19"/>
        <v>40.734246575342468</v>
      </c>
      <c r="AA62">
        <f t="shared" si="12"/>
        <v>7.6095984031650563E-2</v>
      </c>
      <c r="AB62">
        <f t="shared" si="20"/>
        <v>0.11217586477287965</v>
      </c>
      <c r="AC62">
        <f t="shared" si="21"/>
        <v>0.81172815119546982</v>
      </c>
    </row>
    <row r="63" spans="1:29" x14ac:dyDescent="0.3">
      <c r="A63">
        <v>60</v>
      </c>
      <c r="B63" s="133">
        <f t="shared" si="9"/>
        <v>41.424657534246577</v>
      </c>
      <c r="C63" s="138">
        <v>5.9512527507196697E-2</v>
      </c>
      <c r="D63" s="138">
        <v>0.18921026874406</v>
      </c>
      <c r="E63" s="138">
        <v>4.9163027791795004E-3</v>
      </c>
      <c r="F63" s="138">
        <v>7.8422339638761898E-2</v>
      </c>
      <c r="G63" s="134">
        <v>60</v>
      </c>
      <c r="H63" s="134">
        <f t="shared" si="10"/>
        <v>3.4496919917864477</v>
      </c>
      <c r="I63" s="134">
        <f>lifetable!$G$10</f>
        <v>8.5166811154424593E-4</v>
      </c>
      <c r="J63" s="134">
        <f>lifetable!$G$16</f>
        <v>9.1091491564354587E-4</v>
      </c>
      <c r="L63" s="135">
        <v>60</v>
      </c>
      <c r="M63">
        <f t="shared" si="16"/>
        <v>1.7235445599188804E-4</v>
      </c>
      <c r="N63">
        <f>D63-SUM($M$30:M63)</f>
        <v>0.1805778206764852</v>
      </c>
      <c r="O63">
        <f t="shared" si="15"/>
        <v>5.0684921915279202E-5</v>
      </c>
      <c r="P63">
        <f>C63-SUM($O$25:O63)</f>
        <v>5.4971181090666517E-2</v>
      </c>
      <c r="Q63" s="135">
        <v>60</v>
      </c>
      <c r="R63">
        <f t="shared" si="13"/>
        <v>7.1436078896612305E-5</v>
      </c>
      <c r="S63">
        <f>F63-SUM($R$21:R63)</f>
        <v>7.3501364093690721E-2</v>
      </c>
      <c r="T63">
        <f t="shared" si="14"/>
        <v>4.1870583037235332E-6</v>
      </c>
      <c r="U63">
        <f>E63-SUM($T$21:T63)</f>
        <v>4.2327722761926687E-3</v>
      </c>
      <c r="V63" s="136">
        <v>60</v>
      </c>
      <c r="Z63" s="135">
        <f t="shared" si="19"/>
        <v>41.424657534246577</v>
      </c>
      <c r="AA63">
        <f t="shared" si="12"/>
        <v>7.4357822669796236E-2</v>
      </c>
      <c r="AB63">
        <f t="shared" si="20"/>
        <v>0.10876167788674793</v>
      </c>
      <c r="AC63">
        <f t="shared" si="21"/>
        <v>0.81688049944345587</v>
      </c>
    </row>
    <row r="64" spans="1:29" x14ac:dyDescent="0.3">
      <c r="A64">
        <v>61</v>
      </c>
      <c r="B64" s="133">
        <f t="shared" si="9"/>
        <v>42.115068493150687</v>
      </c>
      <c r="C64" s="138">
        <v>5.7585917965687197E-2</v>
      </c>
      <c r="D64" s="138">
        <v>0.184428996641675</v>
      </c>
      <c r="E64" s="138">
        <v>4.7072037078122299E-3</v>
      </c>
      <c r="F64" s="138">
        <v>7.68279232045459E-2</v>
      </c>
      <c r="G64" s="134">
        <v>61</v>
      </c>
      <c r="H64" s="134">
        <f t="shared" si="10"/>
        <v>3.5071868583162216</v>
      </c>
      <c r="I64" s="134">
        <f>lifetable!$G$10</f>
        <v>8.5166811154424593E-4</v>
      </c>
      <c r="J64" s="134">
        <f>lifetable!$G$16</f>
        <v>9.1091491564354587E-4</v>
      </c>
      <c r="L64" s="135">
        <v>61</v>
      </c>
      <c r="M64">
        <f t="shared" si="16"/>
        <v>1.6799912391807518E-4</v>
      </c>
      <c r="N64">
        <f>D64-SUM($M$30:M64)</f>
        <v>0.17562854945018214</v>
      </c>
      <c r="O64">
        <f t="shared" si="15"/>
        <v>4.9044090005378679E-5</v>
      </c>
      <c r="P64">
        <f>C64-SUM($O$25:O64)</f>
        <v>5.2995527459151634E-2</v>
      </c>
      <c r="Q64" s="135">
        <v>61</v>
      </c>
      <c r="R64">
        <f t="shared" si="13"/>
        <v>6.9983701184937746E-5</v>
      </c>
      <c r="S64">
        <f>F64-SUM($R$21:R64)</f>
        <v>7.1836963958289785E-2</v>
      </c>
      <c r="T64">
        <f t="shared" si="14"/>
        <v>4.0089752924865144E-6</v>
      </c>
      <c r="U64">
        <f>E64-SUM($T$21:T64)</f>
        <v>4.0196642295329118E-3</v>
      </c>
      <c r="V64" s="136">
        <v>61</v>
      </c>
      <c r="Z64" s="135">
        <f t="shared" si="19"/>
        <v>42.115068493150687</v>
      </c>
      <c r="AA64">
        <f t="shared" si="12"/>
        <v>7.2669164025990246E-2</v>
      </c>
      <c r="AB64">
        <f t="shared" si="20"/>
        <v>0.10543402103734342</v>
      </c>
      <c r="AC64">
        <f t="shared" si="21"/>
        <v>0.82189681493666633</v>
      </c>
    </row>
    <row r="65" spans="1:29" x14ac:dyDescent="0.3">
      <c r="A65">
        <v>62</v>
      </c>
      <c r="B65" s="133">
        <f t="shared" si="9"/>
        <v>42.80547945205479</v>
      </c>
      <c r="C65" s="138">
        <v>5.5747656352416103E-2</v>
      </c>
      <c r="D65" s="138">
        <v>0.179773805181904</v>
      </c>
      <c r="E65" s="138">
        <v>4.50925747216339E-3</v>
      </c>
      <c r="F65" s="138">
        <v>7.5278741708992097E-2</v>
      </c>
      <c r="G65" s="134">
        <v>62</v>
      </c>
      <c r="H65" s="134">
        <f t="shared" si="10"/>
        <v>3.5646817248459959</v>
      </c>
      <c r="I65" s="134">
        <f>lifetable!$G$10</f>
        <v>8.5166811154424593E-4</v>
      </c>
      <c r="J65" s="134">
        <f>lifetable!$G$16</f>
        <v>9.1091491564354587E-4</v>
      </c>
      <c r="L65" s="135">
        <v>62</v>
      </c>
      <c r="M65">
        <f t="shared" si="16"/>
        <v>1.6375864058219334E-4</v>
      </c>
      <c r="N65">
        <f>D65-SUM($M$30:M65)</f>
        <v>0.17080959934982895</v>
      </c>
      <c r="O65">
        <f t="shared" si="15"/>
        <v>4.7478501208679806E-5</v>
      </c>
      <c r="P65">
        <f>C65-SUM($O$25:O65)</f>
        <v>5.1109787344671864E-2</v>
      </c>
      <c r="Q65" s="135">
        <v>62</v>
      </c>
      <c r="R65">
        <f t="shared" si="13"/>
        <v>6.8572528653598809E-5</v>
      </c>
      <c r="S65">
        <f>F65-SUM($R$21:R65)</f>
        <v>7.0219209934082386E-2</v>
      </c>
      <c r="T65">
        <f t="shared" si="14"/>
        <v>3.8403907957841741E-6</v>
      </c>
      <c r="U65">
        <f>E65-SUM($T$21:T65)</f>
        <v>3.817877603088288E-3</v>
      </c>
      <c r="V65" s="136">
        <v>62</v>
      </c>
      <c r="Z65" s="135">
        <f t="shared" si="19"/>
        <v>42.80547945205479</v>
      </c>
      <c r="AA65">
        <f t="shared" si="12"/>
        <v>7.1028086946186092E-2</v>
      </c>
      <c r="AB65">
        <f t="shared" si="20"/>
        <v>0.10219098745381947</v>
      </c>
      <c r="AC65">
        <f t="shared" si="21"/>
        <v>0.8267809255999945</v>
      </c>
    </row>
    <row r="66" spans="1:29" x14ac:dyDescent="0.3">
      <c r="A66">
        <v>63</v>
      </c>
      <c r="B66" s="133">
        <f t="shared" si="9"/>
        <v>43.495890410958907</v>
      </c>
      <c r="C66" s="138">
        <v>5.3992593479751098E-2</v>
      </c>
      <c r="D66" s="138">
        <v>0.17524115522390199</v>
      </c>
      <c r="E66" s="138">
        <v>4.3217450709789702E-3</v>
      </c>
      <c r="F66" s="138">
        <v>7.3773057957462002E-2</v>
      </c>
      <c r="G66" s="134">
        <v>63</v>
      </c>
      <c r="H66" s="134">
        <f t="shared" si="10"/>
        <v>3.6221765913757702</v>
      </c>
      <c r="I66" s="134">
        <f>lifetable!$G$10</f>
        <v>8.5166811154424593E-4</v>
      </c>
      <c r="J66" s="134">
        <f>lifetable!$G$16</f>
        <v>9.1091491564354587E-4</v>
      </c>
      <c r="L66" s="135">
        <v>63</v>
      </c>
      <c r="M66">
        <f t="shared" si="16"/>
        <v>1.596297821280582E-4</v>
      </c>
      <c r="N66">
        <f>D66-SUM($M$30:M66)</f>
        <v>0.16611731960969889</v>
      </c>
      <c r="O66">
        <f t="shared" si="15"/>
        <v>4.5983770126275783E-5</v>
      </c>
      <c r="P66">
        <f>C66-SUM($O$25:O66)</f>
        <v>4.9308740701880585E-2</v>
      </c>
      <c r="Q66" s="135">
        <v>63</v>
      </c>
      <c r="R66">
        <f t="shared" si="13"/>
        <v>6.7200978866087925E-5</v>
      </c>
      <c r="S66">
        <f>F66-SUM($R$21:R66)</f>
        <v>6.8646325203686201E-2</v>
      </c>
      <c r="T66">
        <f t="shared" si="14"/>
        <v>3.6806924631763125E-6</v>
      </c>
      <c r="U66">
        <f>E66-SUM($T$21:T66)</f>
        <v>3.6266845094406917E-3</v>
      </c>
      <c r="V66" s="136">
        <v>63</v>
      </c>
      <c r="Z66" s="135">
        <f t="shared" si="19"/>
        <v>43.495890410958907</v>
      </c>
      <c r="AA66">
        <f t="shared" si="12"/>
        <v>6.9432767568884293E-2</v>
      </c>
      <c r="AB66">
        <f t="shared" si="20"/>
        <v>9.9030691910879626E-2</v>
      </c>
      <c r="AC66">
        <f t="shared" si="21"/>
        <v>0.83153654052023607</v>
      </c>
    </row>
    <row r="67" spans="1:29" x14ac:dyDescent="0.3">
      <c r="A67">
        <v>64</v>
      </c>
      <c r="B67" s="133">
        <f t="shared" si="9"/>
        <v>44.186301369863017</v>
      </c>
      <c r="C67" s="138">
        <v>5.2315938683075401E-2</v>
      </c>
      <c r="D67" s="138">
        <v>0.17082761695096901</v>
      </c>
      <c r="E67" s="138">
        <v>4.1440019726703102E-3</v>
      </c>
      <c r="F67" s="138">
        <v>7.2309221424504896E-2</v>
      </c>
      <c r="G67" s="134">
        <v>64</v>
      </c>
      <c r="H67" s="134">
        <f t="shared" si="10"/>
        <v>3.6796714579055441</v>
      </c>
      <c r="I67" s="134">
        <f>lifetable!$G$10</f>
        <v>8.5166811154424593E-4</v>
      </c>
      <c r="J67" s="134">
        <f>lifetable!$G$16</f>
        <v>9.1091491564354587E-4</v>
      </c>
      <c r="L67" s="135">
        <v>64</v>
      </c>
      <c r="M67">
        <f t="shared" si="16"/>
        <v>1.5560942428447991E-4</v>
      </c>
      <c r="N67">
        <f>D67-SUM($M$30:M67)</f>
        <v>0.16154817191248141</v>
      </c>
      <c r="O67">
        <f t="shared" si="15"/>
        <v>4.4555816701879393E-5</v>
      </c>
      <c r="P67">
        <f>C67-SUM($O$25:O67)</f>
        <v>4.7587530088503006E-2</v>
      </c>
      <c r="Q67" s="135">
        <v>64</v>
      </c>
      <c r="R67">
        <f t="shared" si="13"/>
        <v>6.5867548334153363E-5</v>
      </c>
      <c r="S67">
        <f>F67-SUM($R$21:R67)</f>
        <v>6.7116621122394943E-2</v>
      </c>
      <c r="T67">
        <f t="shared" si="14"/>
        <v>3.529314334299753E-6</v>
      </c>
      <c r="U67">
        <f>E67-SUM($T$21:T67)</f>
        <v>3.4454120967977318E-3</v>
      </c>
      <c r="V67" s="136">
        <v>64</v>
      </c>
      <c r="Z67" s="135">
        <f t="shared" si="19"/>
        <v>44.186301369863017</v>
      </c>
      <c r="AA67">
        <f t="shared" si="12"/>
        <v>6.7881473163040579E-2</v>
      </c>
      <c r="AB67">
        <f t="shared" si="20"/>
        <v>9.5951272598049586E-2</v>
      </c>
      <c r="AC67">
        <f t="shared" si="21"/>
        <v>0.83616725423890981</v>
      </c>
    </row>
    <row r="68" spans="1:29" x14ac:dyDescent="0.3">
      <c r="A68">
        <v>65</v>
      </c>
      <c r="B68" s="133">
        <f t="shared" si="9"/>
        <v>44.87671232876712</v>
      </c>
      <c r="C68" s="138">
        <v>5.0713231207298697E-2</v>
      </c>
      <c r="D68" s="138">
        <v>0.166529865959437</v>
      </c>
      <c r="E68" s="138">
        <v>3.97541337149238E-3</v>
      </c>
      <c r="F68" s="138">
        <v>7.0885662860773496E-2</v>
      </c>
      <c r="G68" s="134">
        <v>65</v>
      </c>
      <c r="H68" s="134">
        <f t="shared" ref="H68:H131" si="22">A68*21/365.25</f>
        <v>3.7371663244353184</v>
      </c>
      <c r="I68" s="134">
        <f>lifetable!$G$10</f>
        <v>8.5166811154424593E-4</v>
      </c>
      <c r="J68" s="134">
        <f>lifetable!$G$16</f>
        <v>9.1091491564354587E-4</v>
      </c>
      <c r="L68" s="135">
        <v>65</v>
      </c>
      <c r="M68">
        <f t="shared" si="16"/>
        <v>1.5169453880257156E-4</v>
      </c>
      <c r="N68">
        <f>D68-SUM($M$30:M68)</f>
        <v>0.15709872638214684</v>
      </c>
      <c r="O68">
        <f t="shared" si="15"/>
        <v>4.3190841852626799E-5</v>
      </c>
      <c r="P68">
        <f>C68-SUM($O$25:O68)</f>
        <v>4.5941631770873674E-2</v>
      </c>
      <c r="Q68" s="135">
        <v>65</v>
      </c>
      <c r="R68">
        <f t="shared" si="13"/>
        <v>6.4570807605158326E-5</v>
      </c>
      <c r="S68">
        <f>F68-SUM($R$21:R68)</f>
        <v>6.5628491751058393E-2</v>
      </c>
      <c r="T68">
        <f t="shared" si="14"/>
        <v>3.3857327987066591E-6</v>
      </c>
      <c r="U68">
        <f>E68-SUM($T$21:T68)</f>
        <v>3.2734377628210951E-3</v>
      </c>
      <c r="V68" s="136">
        <v>65</v>
      </c>
      <c r="Z68" s="135">
        <f t="shared" ref="Z68:Z99" si="23">B68</f>
        <v>44.87671232876712</v>
      </c>
      <c r="AA68">
        <f t="shared" si="12"/>
        <v>6.6372556436726668E-2</v>
      </c>
      <c r="AB68">
        <f t="shared" ref="AB68:AB99" si="24">((N68-S68)+(N67-S67))/2</f>
        <v>9.2950892710587457E-2</v>
      </c>
      <c r="AC68">
        <f t="shared" ref="AC68:AC99" si="25">1-(N67+N68)/2</f>
        <v>0.84067655085268589</v>
      </c>
    </row>
    <row r="69" spans="1:29" x14ac:dyDescent="0.3">
      <c r="A69">
        <v>66</v>
      </c>
      <c r="B69" s="133">
        <f t="shared" ref="B69:B132" si="26">A69*21/365*12</f>
        <v>45.567123287671237</v>
      </c>
      <c r="C69" s="138">
        <v>4.9180314130407098E-2</v>
      </c>
      <c r="D69" s="138">
        <v>0.162344679520014</v>
      </c>
      <c r="E69" s="138">
        <v>3.8154099104647202E-3</v>
      </c>
      <c r="F69" s="138">
        <v>6.9500889304253896E-2</v>
      </c>
      <c r="G69" s="134">
        <v>66</v>
      </c>
      <c r="H69" s="134">
        <f t="shared" si="22"/>
        <v>3.7946611909650922</v>
      </c>
      <c r="I69" s="134">
        <f>lifetable!$G$10</f>
        <v>8.5166811154424593E-4</v>
      </c>
      <c r="J69" s="134">
        <f>lifetable!$G$16</f>
        <v>9.1091491564354587E-4</v>
      </c>
      <c r="L69" s="135">
        <v>66</v>
      </c>
      <c r="M69">
        <f t="shared" si="16"/>
        <v>1.4788219005015203E-4</v>
      </c>
      <c r="N69">
        <f>D69-SUM($M$30:M69)</f>
        <v>0.1527656577526737</v>
      </c>
      <c r="O69">
        <f t="shared" si="15"/>
        <v>4.1885305260596609E-5</v>
      </c>
      <c r="P69">
        <f>C69-SUM($O$25:O69)</f>
        <v>4.4366829388721475E-2</v>
      </c>
      <c r="Q69" s="135">
        <v>66</v>
      </c>
      <c r="R69">
        <f t="shared" si="13"/>
        <v>6.3309396717735851E-5</v>
      </c>
      <c r="S69">
        <f>F69-SUM($R$21:R69)</f>
        <v>6.4180408797821054E-2</v>
      </c>
      <c r="T69">
        <f t="shared" si="14"/>
        <v>3.2494629532126889E-6</v>
      </c>
      <c r="U69">
        <f>E69-SUM($T$21:T69)</f>
        <v>3.1101848388402228E-3</v>
      </c>
      <c r="V69" s="136">
        <v>66</v>
      </c>
      <c r="Z69" s="135">
        <f t="shared" si="23"/>
        <v>45.567123287671237</v>
      </c>
      <c r="AA69">
        <f t="shared" ref="AA69:AA132" si="27">(S68+S69)/2</f>
        <v>6.4904450274439723E-2</v>
      </c>
      <c r="AB69">
        <f t="shared" si="24"/>
        <v>9.0027741792970545E-2</v>
      </c>
      <c r="AC69">
        <f t="shared" si="25"/>
        <v>0.84506780793258973</v>
      </c>
    </row>
    <row r="70" spans="1:29" x14ac:dyDescent="0.3">
      <c r="A70">
        <v>67</v>
      </c>
      <c r="B70" s="133">
        <f t="shared" si="26"/>
        <v>46.257534246575347</v>
      </c>
      <c r="C70" s="138">
        <v>4.7713310580784998E-2</v>
      </c>
      <c r="D70" s="138">
        <v>0.158268933001772</v>
      </c>
      <c r="E70" s="138">
        <v>3.6634638198814202E-3</v>
      </c>
      <c r="F70" s="138">
        <v>6.8153479460062505E-2</v>
      </c>
      <c r="G70" s="134">
        <v>67</v>
      </c>
      <c r="H70" s="134">
        <f t="shared" si="22"/>
        <v>3.8521560574948666</v>
      </c>
      <c r="I70" s="134">
        <f>lifetable!$G$10</f>
        <v>8.5166811154424593E-4</v>
      </c>
      <c r="J70" s="134">
        <f>lifetable!$G$16</f>
        <v>9.1091491564354587E-4</v>
      </c>
      <c r="L70" s="135">
        <v>67</v>
      </c>
      <c r="M70">
        <f t="shared" si="16"/>
        <v>1.4416953175430314E-4</v>
      </c>
      <c r="N70">
        <f>D70-SUM($M$30:M70)</f>
        <v>0.1485457417026774</v>
      </c>
      <c r="O70">
        <f t="shared" si="15"/>
        <v>4.0635905117861249E-5</v>
      </c>
      <c r="P70">
        <f>C70-SUM($O$25:O70)</f>
        <v>4.2859189933981516E-2</v>
      </c>
      <c r="Q70" s="135">
        <v>67</v>
      </c>
      <c r="R70">
        <f t="shared" si="13"/>
        <v>6.208202099317697E-5</v>
      </c>
      <c r="S70">
        <f>F70-SUM($R$21:R70)</f>
        <v>6.2770916932636478E-2</v>
      </c>
      <c r="T70">
        <f t="shared" si="14"/>
        <v>3.1200553131890785E-6</v>
      </c>
      <c r="U70">
        <f>E70-SUM($T$21:T70)</f>
        <v>2.9551186929437337E-3</v>
      </c>
      <c r="V70" s="136">
        <v>67</v>
      </c>
      <c r="Z70" s="135">
        <f t="shared" si="23"/>
        <v>46.257534246575347</v>
      </c>
      <c r="AA70">
        <f t="shared" si="27"/>
        <v>6.3475662865228766E-2</v>
      </c>
      <c r="AB70">
        <f t="shared" si="24"/>
        <v>8.7180036862446783E-2</v>
      </c>
      <c r="AC70">
        <f t="shared" si="25"/>
        <v>0.84934430027232444</v>
      </c>
    </row>
    <row r="71" spans="1:29" x14ac:dyDescent="0.3">
      <c r="A71">
        <v>68</v>
      </c>
      <c r="B71" s="133">
        <f t="shared" si="26"/>
        <v>46.947945205479449</v>
      </c>
      <c r="C71" s="138">
        <v>4.6308602029581702E-2</v>
      </c>
      <c r="D71" s="138">
        <v>0.15429959644972599</v>
      </c>
      <c r="E71" s="138">
        <v>3.51908542642889E-3</v>
      </c>
      <c r="F71" s="138">
        <v>6.6842079417160402E-2</v>
      </c>
      <c r="G71" s="134">
        <v>68</v>
      </c>
      <c r="H71" s="134">
        <f t="shared" si="22"/>
        <v>3.9096509240246409</v>
      </c>
      <c r="I71" s="134">
        <f>lifetable!$G$10</f>
        <v>8.5166811154424593E-4</v>
      </c>
      <c r="J71" s="134">
        <f>lifetable!$G$16</f>
        <v>9.1091491564354587E-4</v>
      </c>
      <c r="L71" s="135">
        <v>68</v>
      </c>
      <c r="M71">
        <f t="shared" si="16"/>
        <v>1.4055380388383533E-4</v>
      </c>
      <c r="N71">
        <f>D71-SUM($M$30:M71)</f>
        <v>0.14443585134674755</v>
      </c>
      <c r="O71">
        <f t="shared" si="15"/>
        <v>3.943955963878788E-5</v>
      </c>
      <c r="P71">
        <f>C71-SUM($O$25:O71)</f>
        <v>4.1415041823139431E-2</v>
      </c>
      <c r="Q71" s="135">
        <v>68</v>
      </c>
      <c r="R71">
        <f t="shared" si="13"/>
        <v>6.0887447133721862E-5</v>
      </c>
      <c r="S71">
        <f>F71-SUM($R$21:R71)</f>
        <v>6.1398629442600661E-2</v>
      </c>
      <c r="T71">
        <f t="shared" si="14"/>
        <v>2.9970928394895703E-6</v>
      </c>
      <c r="U71">
        <f>E71-SUM($T$21:T71)</f>
        <v>2.8077432066517137E-3</v>
      </c>
      <c r="V71" s="136">
        <v>68</v>
      </c>
      <c r="Z71" s="135">
        <f t="shared" si="23"/>
        <v>46.947945205479449</v>
      </c>
      <c r="AA71">
        <f t="shared" si="27"/>
        <v>6.2084773187618569E-2</v>
      </c>
      <c r="AB71">
        <f t="shared" si="24"/>
        <v>8.4406023337093905E-2</v>
      </c>
      <c r="AC71">
        <f t="shared" si="25"/>
        <v>0.85350920347528758</v>
      </c>
    </row>
    <row r="72" spans="1:29" x14ac:dyDescent="0.3">
      <c r="A72">
        <v>69</v>
      </c>
      <c r="B72" s="133">
        <f t="shared" si="26"/>
        <v>47.638356164383559</v>
      </c>
      <c r="C72" s="138">
        <v>4.4962808461423101E-2</v>
      </c>
      <c r="D72" s="138">
        <v>0.15043373130754201</v>
      </c>
      <c r="E72" s="138">
        <v>3.3818199932917101E-3</v>
      </c>
      <c r="F72" s="138">
        <v>6.55653986730209E-2</v>
      </c>
      <c r="G72" s="134">
        <v>69</v>
      </c>
      <c r="H72" s="134">
        <f t="shared" si="22"/>
        <v>3.9671457905544147</v>
      </c>
      <c r="I72" s="134">
        <f>lifetable!$G$10</f>
        <v>8.5166811154424593E-4</v>
      </c>
      <c r="J72" s="134">
        <f>lifetable!$G$16</f>
        <v>9.1091491564354587E-4</v>
      </c>
      <c r="L72" s="135">
        <v>69</v>
      </c>
      <c r="M72">
        <f t="shared" si="16"/>
        <v>1.3703232966395348E-4</v>
      </c>
      <c r="N72">
        <f>D72-SUM($M$30:M72)</f>
        <v>0.1404329538748996</v>
      </c>
      <c r="O72">
        <f t="shared" si="15"/>
        <v>3.8293390172065854E-5</v>
      </c>
      <c r="P72">
        <f>C72-SUM($O$25:O72)</f>
        <v>4.0030954864808767E-2</v>
      </c>
      <c r="Q72" s="135">
        <v>69</v>
      </c>
      <c r="R72">
        <f t="shared" si="13"/>
        <v>5.972449960137029E-5</v>
      </c>
      <c r="S72">
        <f>F72-SUM($R$21:R72)</f>
        <v>6.0062224198859787E-2</v>
      </c>
      <c r="T72">
        <f t="shared" si="14"/>
        <v>2.8801882472693254E-6</v>
      </c>
      <c r="U72">
        <f>E72-SUM($T$21:T72)</f>
        <v>2.6675975852672646E-3</v>
      </c>
      <c r="V72" s="136">
        <v>69</v>
      </c>
      <c r="Z72" s="135">
        <f t="shared" si="23"/>
        <v>47.638356164383559</v>
      </c>
      <c r="AA72">
        <f t="shared" si="27"/>
        <v>6.0730426820730224E-2</v>
      </c>
      <c r="AB72">
        <f t="shared" si="24"/>
        <v>8.170397579009335E-2</v>
      </c>
      <c r="AC72">
        <f t="shared" si="25"/>
        <v>0.85756559738917648</v>
      </c>
    </row>
    <row r="73" spans="1:29" x14ac:dyDescent="0.3">
      <c r="A73">
        <v>70</v>
      </c>
      <c r="B73" s="133">
        <f t="shared" si="26"/>
        <v>48.328767123287676</v>
      </c>
      <c r="C73" s="138">
        <v>4.3672770246524099E-2</v>
      </c>
      <c r="D73" s="138">
        <v>0.146668487277576</v>
      </c>
      <c r="E73" s="138">
        <v>3.2512448562900102E-3</v>
      </c>
      <c r="F73" s="138">
        <v>6.4322206440502794E-2</v>
      </c>
      <c r="G73" s="134">
        <v>70</v>
      </c>
      <c r="H73" s="134">
        <f t="shared" si="22"/>
        <v>4.0246406570841886</v>
      </c>
      <c r="I73" s="134">
        <f>lifetable!$H$10</f>
        <v>9.1091491564354587E-4</v>
      </c>
      <c r="J73" s="134">
        <f>lifetable!$H$16</f>
        <v>9.7565794234177883E-4</v>
      </c>
      <c r="L73" s="135">
        <v>70</v>
      </c>
      <c r="M73">
        <f t="shared" si="16"/>
        <v>1.4309827450362117E-4</v>
      </c>
      <c r="N73">
        <f>D73-SUM($M$30:M73)</f>
        <v>0.13652461157042997</v>
      </c>
      <c r="O73">
        <f t="shared" si="15"/>
        <v>3.9782177825032463E-5</v>
      </c>
      <c r="P73">
        <f>C73-SUM($O$25:O73)</f>
        <v>3.8701134472084731E-2</v>
      </c>
      <c r="Q73" s="135">
        <v>70</v>
      </c>
      <c r="R73">
        <f t="shared" si="13"/>
        <v>6.2756471582624073E-5</v>
      </c>
      <c r="S73">
        <f>F73-SUM($R$21:R73)</f>
        <v>5.8756275494759057E-2</v>
      </c>
      <c r="T73">
        <f t="shared" si="14"/>
        <v>2.9616074340039271E-6</v>
      </c>
      <c r="U73">
        <f>E73-SUM($T$21:T73)</f>
        <v>2.5340608408315609E-3</v>
      </c>
      <c r="V73" s="136">
        <v>70</v>
      </c>
      <c r="Z73" s="135">
        <f t="shared" si="23"/>
        <v>48.328767123287676</v>
      </c>
      <c r="AA73">
        <f t="shared" si="27"/>
        <v>5.9409249846809425E-2</v>
      </c>
      <c r="AB73">
        <f t="shared" si="24"/>
        <v>7.9069532875855358E-2</v>
      </c>
      <c r="AC73">
        <f t="shared" si="25"/>
        <v>0.86152121727733522</v>
      </c>
    </row>
    <row r="74" spans="1:29" x14ac:dyDescent="0.3">
      <c r="A74">
        <v>71</v>
      </c>
      <c r="B74" s="133">
        <f t="shared" si="26"/>
        <v>49.019178082191786</v>
      </c>
      <c r="C74" s="138">
        <v>4.2435531554980102E-2</v>
      </c>
      <c r="D74" s="138">
        <v>0.14300109931090699</v>
      </c>
      <c r="E74" s="138">
        <v>3.1269668251575999E-3</v>
      </c>
      <c r="F74" s="138">
        <v>6.3111328213339493E-2</v>
      </c>
      <c r="G74" s="134">
        <v>71</v>
      </c>
      <c r="H74" s="134">
        <f t="shared" si="22"/>
        <v>4.0821355236139629</v>
      </c>
      <c r="I74" s="134">
        <f>lifetable!$H$10</f>
        <v>9.1091491564354587E-4</v>
      </c>
      <c r="J74" s="134">
        <f>lifetable!$H$16</f>
        <v>9.7565794234177883E-4</v>
      </c>
      <c r="L74" s="135">
        <v>71</v>
      </c>
      <c r="M74">
        <f t="shared" si="16"/>
        <v>1.3952015830629187E-4</v>
      </c>
      <c r="N74">
        <f>D74-SUM($M$30:M74)</f>
        <v>0.13271770344545467</v>
      </c>
      <c r="O74">
        <f t="shared" si="15"/>
        <v>3.8655158646693732E-5</v>
      </c>
      <c r="P74">
        <f>C74-SUM($O$25:O74)</f>
        <v>3.7425240621894042E-2</v>
      </c>
      <c r="Q74" s="135">
        <v>71</v>
      </c>
      <c r="R74">
        <f t="shared" si="13"/>
        <v>6.1575068623083459E-5</v>
      </c>
      <c r="S74">
        <f>F74-SUM($R$21:R74)</f>
        <v>5.7483822198972676E-2</v>
      </c>
      <c r="T74">
        <f t="shared" si="14"/>
        <v>2.8484007217586015E-6</v>
      </c>
      <c r="U74">
        <f>E74-SUM($T$21:T74)</f>
        <v>2.4069344089773918E-3</v>
      </c>
      <c r="V74" s="136">
        <v>71</v>
      </c>
      <c r="Z74" s="135">
        <f t="shared" si="23"/>
        <v>49.019178082191786</v>
      </c>
      <c r="AA74">
        <f t="shared" si="27"/>
        <v>5.8120048846865863E-2</v>
      </c>
      <c r="AB74">
        <f t="shared" si="24"/>
        <v>7.6501108661076456E-2</v>
      </c>
      <c r="AC74">
        <f t="shared" si="25"/>
        <v>0.86537884249205765</v>
      </c>
    </row>
    <row r="75" spans="1:29" x14ac:dyDescent="0.3">
      <c r="A75">
        <v>72</v>
      </c>
      <c r="B75" s="133">
        <f t="shared" si="26"/>
        <v>49.709589041095889</v>
      </c>
      <c r="C75" s="138">
        <v>4.1248325169892998E-2</v>
      </c>
      <c r="D75" s="138">
        <v>0.139428884720597</v>
      </c>
      <c r="E75" s="138">
        <v>3.0086198226195E-3</v>
      </c>
      <c r="F75" s="138">
        <v>6.1931642569213602E-2</v>
      </c>
      <c r="G75" s="134">
        <v>72</v>
      </c>
      <c r="H75" s="134">
        <f t="shared" si="22"/>
        <v>4.1396303901437372</v>
      </c>
      <c r="I75" s="134">
        <f>lifetable!$H$10</f>
        <v>9.1091491564354587E-4</v>
      </c>
      <c r="J75" s="134">
        <f>lifetable!$H$16</f>
        <v>9.7565794234177883E-4</v>
      </c>
      <c r="L75" s="135">
        <v>72</v>
      </c>
      <c r="M75">
        <f t="shared" si="16"/>
        <v>1.3603489876950675E-4</v>
      </c>
      <c r="N75">
        <f>D75-SUM($M$30:M75)</f>
        <v>0.12900945395637517</v>
      </c>
      <c r="O75">
        <f t="shared" si="15"/>
        <v>3.7573714642570633E-5</v>
      </c>
      <c r="P75">
        <f>C75-SUM($O$25:O75)</f>
        <v>3.6200460522164364E-2</v>
      </c>
      <c r="Q75" s="135">
        <v>72</v>
      </c>
      <c r="R75">
        <f t="shared" si="13"/>
        <v>6.0424098954925461E-5</v>
      </c>
      <c r="S75">
        <f>F75-SUM($R$21:R75)</f>
        <v>5.6243712455891853E-2</v>
      </c>
      <c r="T75">
        <f t="shared" si="14"/>
        <v>2.7405966719249417E-6</v>
      </c>
      <c r="U75">
        <f>E75-SUM($T$21:T75)</f>
        <v>2.2858468097673671E-3</v>
      </c>
      <c r="V75" s="136">
        <v>72</v>
      </c>
      <c r="Z75" s="135">
        <f t="shared" si="23"/>
        <v>49.709589041095889</v>
      </c>
      <c r="AA75">
        <f t="shared" si="27"/>
        <v>5.6863767327432264E-2</v>
      </c>
      <c r="AB75">
        <f t="shared" si="24"/>
        <v>7.399981137348266E-2</v>
      </c>
      <c r="AC75">
        <f t="shared" si="25"/>
        <v>0.86913642129908508</v>
      </c>
    </row>
    <row r="76" spans="1:29" x14ac:dyDescent="0.3">
      <c r="A76">
        <v>73</v>
      </c>
      <c r="B76" s="133">
        <f t="shared" si="26"/>
        <v>50.400000000000006</v>
      </c>
      <c r="C76" s="138">
        <v>4.01085585702287E-2</v>
      </c>
      <c r="D76" s="138">
        <v>0.135949240411809</v>
      </c>
      <c r="E76" s="138">
        <v>2.8958627370321401E-3</v>
      </c>
      <c r="F76" s="138">
        <v>6.0782078191041998E-2</v>
      </c>
      <c r="G76" s="134">
        <v>73</v>
      </c>
      <c r="H76" s="134">
        <f t="shared" si="22"/>
        <v>4.1971252566735116</v>
      </c>
      <c r="I76" s="134">
        <f>lifetable!$H$10</f>
        <v>9.1091491564354587E-4</v>
      </c>
      <c r="J76" s="134">
        <f>lifetable!$H$16</f>
        <v>9.7565794234177883E-4</v>
      </c>
      <c r="L76" s="135">
        <v>73</v>
      </c>
      <c r="M76">
        <f t="shared" si="16"/>
        <v>1.3263995616311338E-4</v>
      </c>
      <c r="N76">
        <f>D76-SUM($M$30:M76)</f>
        <v>0.12539716969142406</v>
      </c>
      <c r="O76">
        <f t="shared" si="15"/>
        <v>3.6535484246584097E-5</v>
      </c>
      <c r="P76">
        <f>C76-SUM($O$25:O76)</f>
        <v>3.5024158438253482E-2</v>
      </c>
      <c r="Q76" s="135">
        <v>73</v>
      </c>
      <c r="R76">
        <f t="shared" si="13"/>
        <v>5.9302517339129146E-5</v>
      </c>
      <c r="S76">
        <f>F76-SUM($R$21:R76)</f>
        <v>5.5034845560381122E-2</v>
      </c>
      <c r="T76">
        <f t="shared" si="14"/>
        <v>2.6378845608189196E-6</v>
      </c>
      <c r="U76">
        <f>E76-SUM($T$21:T76)</f>
        <v>2.1704518396191883E-3</v>
      </c>
      <c r="V76" s="136">
        <v>73</v>
      </c>
      <c r="Z76" s="135">
        <f t="shared" si="23"/>
        <v>50.400000000000006</v>
      </c>
      <c r="AA76">
        <f t="shared" si="27"/>
        <v>5.5639279008136491E-2</v>
      </c>
      <c r="AB76">
        <f t="shared" si="24"/>
        <v>7.1564032815763123E-2</v>
      </c>
      <c r="AC76">
        <f t="shared" si="25"/>
        <v>0.87279668817610045</v>
      </c>
    </row>
    <row r="77" spans="1:29" x14ac:dyDescent="0.3">
      <c r="A77">
        <v>74</v>
      </c>
      <c r="B77" s="133">
        <f t="shared" si="26"/>
        <v>51.090410958904101</v>
      </c>
      <c r="C77" s="138">
        <v>3.9013801167059797E-2</v>
      </c>
      <c r="D77" s="138">
        <v>0.13255964022285899</v>
      </c>
      <c r="E77" s="138">
        <v>2.78837746706971E-3</v>
      </c>
      <c r="F77" s="138">
        <v>5.9661611089119403E-2</v>
      </c>
      <c r="G77" s="134">
        <v>74</v>
      </c>
      <c r="H77" s="134">
        <f t="shared" si="22"/>
        <v>4.2546201232032859</v>
      </c>
      <c r="I77" s="134">
        <f>lifetable!$H$10</f>
        <v>9.1091491564354587E-4</v>
      </c>
      <c r="J77" s="134">
        <f>lifetable!$H$16</f>
        <v>9.7565794234177883E-4</v>
      </c>
      <c r="L77" s="135">
        <v>74</v>
      </c>
      <c r="M77">
        <f t="shared" si="16"/>
        <v>1.2933286581740111E-4</v>
      </c>
      <c r="N77">
        <f>D77-SUM($M$30:M77)</f>
        <v>0.12187823663665664</v>
      </c>
      <c r="O77">
        <f t="shared" si="15"/>
        <v>3.5538253399026349E-5</v>
      </c>
      <c r="P77">
        <f>C77-SUM($O$25:O77)</f>
        <v>3.3893862781685553E-2</v>
      </c>
      <c r="Q77" s="135">
        <v>74</v>
      </c>
      <c r="R77">
        <f t="shared" si="13"/>
        <v>5.8209324712005688E-5</v>
      </c>
      <c r="S77">
        <f>F77-SUM($R$21:R77)</f>
        <v>5.3856169133746523E-2</v>
      </c>
      <c r="T77">
        <f t="shared" si="14"/>
        <v>2.5399746251981689E-6</v>
      </c>
      <c r="U77">
        <f>E77-SUM($T$21:T77)</f>
        <v>2.0604265950315602E-3</v>
      </c>
      <c r="V77" s="136">
        <v>74</v>
      </c>
      <c r="Z77" s="135">
        <f t="shared" si="23"/>
        <v>51.090410958904101</v>
      </c>
      <c r="AA77">
        <f t="shared" si="27"/>
        <v>5.4445507347063826E-2</v>
      </c>
      <c r="AB77">
        <f t="shared" si="24"/>
        <v>6.9192195816976526E-2</v>
      </c>
      <c r="AC77">
        <f t="shared" si="25"/>
        <v>0.87636229683595968</v>
      </c>
    </row>
    <row r="78" spans="1:29" x14ac:dyDescent="0.3">
      <c r="A78">
        <v>75</v>
      </c>
      <c r="B78" s="133">
        <f t="shared" si="26"/>
        <v>51.780821917808218</v>
      </c>
      <c r="C78" s="138">
        <v>3.7961772588293703E-2</v>
      </c>
      <c r="D78" s="138">
        <v>0.129257632371647</v>
      </c>
      <c r="E78" s="138">
        <v>2.6858671393275601E-3</v>
      </c>
      <c r="F78" s="138">
        <v>5.8569262008211199E-2</v>
      </c>
      <c r="G78" s="134">
        <v>75</v>
      </c>
      <c r="H78" s="134">
        <f t="shared" si="22"/>
        <v>4.3121149897330593</v>
      </c>
      <c r="I78" s="134">
        <f>lifetable!$H$10</f>
        <v>9.1091491564354587E-4</v>
      </c>
      <c r="J78" s="134">
        <f>lifetable!$H$16</f>
        <v>9.7565794234177883E-4</v>
      </c>
      <c r="L78" s="135">
        <v>75</v>
      </c>
      <c r="M78">
        <f t="shared" si="16"/>
        <v>1.2611123563169123E-4</v>
      </c>
      <c r="N78">
        <f>D78-SUM($M$30:M78)</f>
        <v>0.11845011754981298</v>
      </c>
      <c r="O78">
        <f t="shared" si="15"/>
        <v>3.4579944874945032E-5</v>
      </c>
      <c r="P78">
        <f>C78-SUM($O$25:O78)</f>
        <v>3.2807254258044517E-2</v>
      </c>
      <c r="Q78" s="135">
        <v>75</v>
      </c>
      <c r="R78">
        <f t="shared" si="13"/>
        <v>5.7143565655407861E-5</v>
      </c>
      <c r="S78">
        <f>F78-SUM($R$21:R78)</f>
        <v>5.2706676487182913E-2</v>
      </c>
      <c r="T78">
        <f t="shared" si="14"/>
        <v>2.4465964386503362E-6</v>
      </c>
      <c r="U78">
        <f>E78-SUM($T$21:T78)</f>
        <v>1.95546967085076E-3</v>
      </c>
      <c r="V78" s="136">
        <v>75</v>
      </c>
      <c r="Z78" s="135">
        <f t="shared" si="23"/>
        <v>51.780821917808218</v>
      </c>
      <c r="AA78">
        <f t="shared" si="27"/>
        <v>5.3281422810464718E-2</v>
      </c>
      <c r="AB78">
        <f t="shared" si="24"/>
        <v>6.6882754282770102E-2</v>
      </c>
      <c r="AC78">
        <f t="shared" si="25"/>
        <v>0.87983582290676521</v>
      </c>
    </row>
    <row r="79" spans="1:29" x14ac:dyDescent="0.3">
      <c r="A79">
        <v>76</v>
      </c>
      <c r="B79" s="133">
        <f t="shared" si="26"/>
        <v>52.471232876712335</v>
      </c>
      <c r="C79" s="138">
        <v>3.6950331917240502E-2</v>
      </c>
      <c r="D79" s="138">
        <v>0.126040837002282</v>
      </c>
      <c r="E79" s="138">
        <v>2.5880544818112899E-3</v>
      </c>
      <c r="F79" s="138">
        <v>5.7504094005348699E-2</v>
      </c>
      <c r="G79" s="134">
        <v>76</v>
      </c>
      <c r="H79" s="134">
        <f t="shared" si="22"/>
        <v>4.3696098562628336</v>
      </c>
      <c r="I79" s="134">
        <f>lifetable!$H$10</f>
        <v>9.1091491564354587E-4</v>
      </c>
      <c r="J79" s="134">
        <f>lifetable!$H$16</f>
        <v>9.7565794234177883E-4</v>
      </c>
      <c r="L79" s="135">
        <v>76</v>
      </c>
      <c r="M79">
        <f t="shared" si="16"/>
        <v>1.2297274368068198E-4</v>
      </c>
      <c r="N79">
        <f>D79-SUM($M$30:M79)</f>
        <v>0.11511034943676729</v>
      </c>
      <c r="O79">
        <f t="shared" si="15"/>
        <v>3.3658608481394152E-5</v>
      </c>
      <c r="P79">
        <f>C79-SUM($O$25:O79)</f>
        <v>3.176215497850992E-2</v>
      </c>
      <c r="Q79" s="135">
        <v>76</v>
      </c>
      <c r="R79">
        <f t="shared" si="13"/>
        <v>5.6104326033486731E-5</v>
      </c>
      <c r="S79">
        <f>F79-SUM($R$21:R79)</f>
        <v>5.1585404158286927E-2</v>
      </c>
      <c r="T79">
        <f t="shared" si="14"/>
        <v>2.3574974299800321E-6</v>
      </c>
      <c r="U79">
        <f>E79-SUM($T$21:T79)</f>
        <v>1.8552995159045096E-3</v>
      </c>
      <c r="V79" s="136">
        <v>76</v>
      </c>
      <c r="Z79" s="135">
        <f t="shared" si="23"/>
        <v>52.471232876712335</v>
      </c>
      <c r="AA79">
        <f t="shared" si="27"/>
        <v>5.214604032273492E-2</v>
      </c>
      <c r="AB79">
        <f t="shared" si="24"/>
        <v>6.4634193170555215E-2</v>
      </c>
      <c r="AC79">
        <f t="shared" si="25"/>
        <v>0.88321976650670986</v>
      </c>
    </row>
    <row r="80" spans="1:29" x14ac:dyDescent="0.3">
      <c r="A80">
        <v>77</v>
      </c>
      <c r="B80" s="133">
        <f t="shared" si="26"/>
        <v>53.161643835616431</v>
      </c>
      <c r="C80" s="138">
        <v>3.5977467799580803E-2</v>
      </c>
      <c r="D80" s="138">
        <v>0.12290694382700799</v>
      </c>
      <c r="E80" s="138">
        <v>2.4946803381279701E-3</v>
      </c>
      <c r="F80" s="138">
        <v>5.6465210184988901E-2</v>
      </c>
      <c r="G80" s="134">
        <v>77</v>
      </c>
      <c r="H80" s="134">
        <f t="shared" si="22"/>
        <v>4.4271047227926079</v>
      </c>
      <c r="I80" s="134">
        <f>lifetable!$H$10</f>
        <v>9.1091491564354587E-4</v>
      </c>
      <c r="J80" s="134">
        <f>lifetable!$H$16</f>
        <v>9.7565794234177883E-4</v>
      </c>
      <c r="L80" s="135">
        <v>77</v>
      </c>
      <c r="M80">
        <f t="shared" si="16"/>
        <v>1.1991513591377521E-4</v>
      </c>
      <c r="N80">
        <f>D80-SUM($M$30:M80)</f>
        <v>0.11185654112557951</v>
      </c>
      <c r="O80">
        <f t="shared" si="15"/>
        <v>3.2772412045723534E-5</v>
      </c>
      <c r="P80">
        <f>C80-SUM($O$25:O80)</f>
        <v>3.0756518448804497E-2</v>
      </c>
      <c r="Q80" s="135">
        <v>77</v>
      </c>
      <c r="R80">
        <f t="shared" si="13"/>
        <v>5.5090730782982321E-5</v>
      </c>
      <c r="S80">
        <f>F80-SUM($R$21:R80)</f>
        <v>5.0491429607144145E-2</v>
      </c>
      <c r="T80">
        <f t="shared" si="14"/>
        <v>2.2724415297634522E-6</v>
      </c>
      <c r="U80">
        <f>E80-SUM($T$21:T80)</f>
        <v>1.7596529306914263E-3</v>
      </c>
      <c r="V80" s="136">
        <v>77</v>
      </c>
      <c r="Z80" s="135">
        <f t="shared" si="23"/>
        <v>53.161643835616431</v>
      </c>
      <c r="AA80">
        <f t="shared" si="27"/>
        <v>5.1038416882715536E-2</v>
      </c>
      <c r="AB80">
        <f t="shared" si="24"/>
        <v>6.2445028398457864E-2</v>
      </c>
      <c r="AC80">
        <f t="shared" si="25"/>
        <v>0.88651655471882662</v>
      </c>
    </row>
    <row r="81" spans="1:29" x14ac:dyDescent="0.3">
      <c r="A81">
        <v>78</v>
      </c>
      <c r="B81" s="133">
        <f t="shared" si="26"/>
        <v>53.852054794520548</v>
      </c>
      <c r="C81" s="138">
        <v>3.5041289341549701E-2</v>
      </c>
      <c r="D81" s="138">
        <v>0.119853709858876</v>
      </c>
      <c r="E81" s="138">
        <v>2.40550230882424E-3</v>
      </c>
      <c r="F81" s="138">
        <v>5.5451751579689797E-2</v>
      </c>
      <c r="G81" s="134">
        <v>78</v>
      </c>
      <c r="H81" s="134">
        <f t="shared" si="22"/>
        <v>4.4845995893223822</v>
      </c>
      <c r="I81" s="134">
        <f>lifetable!$H$10</f>
        <v>9.1091491564354587E-4</v>
      </c>
      <c r="J81" s="134">
        <f>lifetable!$H$16</f>
        <v>9.7565794234177883E-4</v>
      </c>
      <c r="L81" s="135">
        <v>78</v>
      </c>
      <c r="M81">
        <f t="shared" si="16"/>
        <v>1.1693622394293953E-4</v>
      </c>
      <c r="N81">
        <f>D81-SUM($M$30:M81)</f>
        <v>0.10868637093350458</v>
      </c>
      <c r="O81">
        <f t="shared" si="15"/>
        <v>3.1919633124598826E-5</v>
      </c>
      <c r="P81">
        <f>C81-SUM($O$25:O81)</f>
        <v>2.9788420357648795E-2</v>
      </c>
      <c r="Q81" s="135">
        <v>78</v>
      </c>
      <c r="R81">
        <f t="shared" si="13"/>
        <v>5.4101941845487631E-5</v>
      </c>
      <c r="S81">
        <f>F81-SUM($R$21:R81)</f>
        <v>4.9423869059999549E-2</v>
      </c>
      <c r="T81">
        <f t="shared" si="14"/>
        <v>2.1912079327229874E-6</v>
      </c>
      <c r="U81">
        <f>E81-SUM($T$21:T81)</f>
        <v>1.6682836934549731E-3</v>
      </c>
      <c r="V81" s="136">
        <v>78</v>
      </c>
      <c r="Z81" s="135">
        <f t="shared" si="23"/>
        <v>53.852054794520548</v>
      </c>
      <c r="AA81">
        <f t="shared" si="27"/>
        <v>4.9957649333571844E-2</v>
      </c>
      <c r="AB81">
        <f t="shared" si="24"/>
        <v>6.0313806695970196E-2</v>
      </c>
      <c r="AC81">
        <f t="shared" si="25"/>
        <v>0.88972854397045797</v>
      </c>
    </row>
    <row r="82" spans="1:29" x14ac:dyDescent="0.3">
      <c r="A82">
        <v>79</v>
      </c>
      <c r="B82" s="133">
        <f t="shared" si="26"/>
        <v>54.542465753424665</v>
      </c>
      <c r="C82" s="138">
        <v>3.4140017729565098E-2</v>
      </c>
      <c r="D82" s="138">
        <v>0.116878957230846</v>
      </c>
      <c r="E82" s="138">
        <v>2.32029350775403E-3</v>
      </c>
      <c r="F82" s="138">
        <v>5.4462895165388603E-2</v>
      </c>
      <c r="G82" s="134">
        <v>79</v>
      </c>
      <c r="H82" s="134">
        <f t="shared" si="22"/>
        <v>4.5420944558521557</v>
      </c>
      <c r="I82" s="134">
        <f>lifetable!$H$10</f>
        <v>9.1091491564354587E-4</v>
      </c>
      <c r="J82" s="134">
        <f>lifetable!$H$16</f>
        <v>9.7565794234177883E-4</v>
      </c>
      <c r="L82" s="135">
        <v>79</v>
      </c>
      <c r="M82">
        <f t="shared" si="16"/>
        <v>1.1403388291489997E-4</v>
      </c>
      <c r="N82">
        <f>D82-SUM($M$30:M82)</f>
        <v>0.10559758442255968</v>
      </c>
      <c r="O82">
        <f t="shared" si="15"/>
        <v>3.1098651370195953E-5</v>
      </c>
      <c r="P82">
        <f>C82-SUM($O$25:O82)</f>
        <v>2.8856050094293997E-2</v>
      </c>
      <c r="Q82" s="135">
        <v>79</v>
      </c>
      <c r="R82">
        <f t="shared" si="13"/>
        <v>5.3137156231039061E-5</v>
      </c>
      <c r="S82">
        <f>F82-SUM($R$21:R82)</f>
        <v>4.8381875489467319E-2</v>
      </c>
      <c r="T82">
        <f t="shared" si="14"/>
        <v>2.1135899648840292E-6</v>
      </c>
      <c r="U82">
        <f>E82-SUM($T$21:T82)</f>
        <v>1.5809613024198792E-3</v>
      </c>
      <c r="V82" s="136">
        <v>79</v>
      </c>
      <c r="Z82" s="135">
        <f t="shared" si="23"/>
        <v>54.542465753424665</v>
      </c>
      <c r="AA82">
        <f t="shared" si="27"/>
        <v>4.890287227473343E-2</v>
      </c>
      <c r="AB82">
        <f t="shared" si="24"/>
        <v>5.8239105403298699E-2</v>
      </c>
      <c r="AC82">
        <f t="shared" si="25"/>
        <v>0.89285802232196787</v>
      </c>
    </row>
    <row r="83" spans="1:29" x14ac:dyDescent="0.3">
      <c r="A83">
        <v>80</v>
      </c>
      <c r="B83" s="133">
        <f t="shared" si="26"/>
        <v>55.232876712328761</v>
      </c>
      <c r="C83" s="138">
        <v>3.3271978508186799E-2</v>
      </c>
      <c r="D83" s="138">
        <v>0.11398057109729701</v>
      </c>
      <c r="E83" s="138">
        <v>2.2388414226307499E-3</v>
      </c>
      <c r="F83" s="138">
        <v>5.3497852001238001E-2</v>
      </c>
      <c r="G83" s="134">
        <v>80</v>
      </c>
      <c r="H83" s="134">
        <f t="shared" si="22"/>
        <v>4.59958932238193</v>
      </c>
      <c r="I83" s="134">
        <f>lifetable!$H$10</f>
        <v>9.1091491564354587E-4</v>
      </c>
      <c r="J83" s="134">
        <f>lifetable!$H$16</f>
        <v>9.7565794234177883E-4</v>
      </c>
      <c r="L83" s="135">
        <v>80</v>
      </c>
      <c r="M83">
        <f t="shared" si="16"/>
        <v>1.1120604946372963E-4</v>
      </c>
      <c r="N83">
        <f>D83-SUM($M$30:M83)</f>
        <v>0.10258799223954695</v>
      </c>
      <c r="O83">
        <f t="shared" si="15"/>
        <v>3.0307941496078849E-5</v>
      </c>
      <c r="P83">
        <f>C83-SUM($O$25:O83)</f>
        <v>2.7957702931419619E-2</v>
      </c>
      <c r="Q83" s="135">
        <v>80</v>
      </c>
      <c r="R83">
        <f t="shared" si="13"/>
        <v>5.219560420323288E-5</v>
      </c>
      <c r="S83">
        <f>F83-SUM($R$21:R83)</f>
        <v>4.7364636721113483E-2</v>
      </c>
      <c r="T83">
        <f t="shared" si="14"/>
        <v>2.0393940456349658E-6</v>
      </c>
      <c r="U83">
        <f>E83-SUM($T$21:T83)</f>
        <v>1.4974698232509639E-3</v>
      </c>
      <c r="V83" s="136">
        <v>80</v>
      </c>
      <c r="Z83" s="135">
        <f t="shared" si="23"/>
        <v>55.232876712328761</v>
      </c>
      <c r="AA83">
        <f t="shared" si="27"/>
        <v>4.7873256105290404E-2</v>
      </c>
      <c r="AB83">
        <f t="shared" si="24"/>
        <v>5.6219532225762911E-2</v>
      </c>
      <c r="AC83">
        <f t="shared" si="25"/>
        <v>0.89590721166894671</v>
      </c>
    </row>
    <row r="84" spans="1:29" x14ac:dyDescent="0.3">
      <c r="A84">
        <v>81</v>
      </c>
      <c r="B84" s="133">
        <f t="shared" si="26"/>
        <v>55.923287671232877</v>
      </c>
      <c r="C84" s="138">
        <v>3.2435594459274103E-2</v>
      </c>
      <c r="D84" s="138">
        <v>0.111156497614118</v>
      </c>
      <c r="E84" s="138">
        <v>2.1609468700443E-3</v>
      </c>
      <c r="F84" s="138">
        <v>5.2555865484827102E-2</v>
      </c>
      <c r="G84" s="134">
        <v>81</v>
      </c>
      <c r="H84" s="134">
        <f t="shared" si="22"/>
        <v>4.6570841889117043</v>
      </c>
      <c r="I84" s="134">
        <f>lifetable!$H$10</f>
        <v>9.1091491564354587E-4</v>
      </c>
      <c r="J84" s="134">
        <f>lifetable!$H$16</f>
        <v>9.7565794234177883E-4</v>
      </c>
      <c r="L84" s="135">
        <v>81</v>
      </c>
      <c r="M84">
        <f t="shared" si="16"/>
        <v>1.0845071974010922E-4</v>
      </c>
      <c r="N84">
        <f>D84-SUM($M$30:M84)</f>
        <v>9.9655468036627837E-2</v>
      </c>
      <c r="O84">
        <f t="shared" si="15"/>
        <v>2.9546066790717933E-5</v>
      </c>
      <c r="P84">
        <f>C84-SUM($O$25:O84)</f>
        <v>2.7091772815716206E-2</v>
      </c>
      <c r="Q84" s="135">
        <v>81</v>
      </c>
      <c r="R84">
        <f t="shared" si="13"/>
        <v>5.1276547576917723E-5</v>
      </c>
      <c r="S84">
        <f>F84-SUM($R$21:R84)</f>
        <v>4.6371373657125667E-2</v>
      </c>
      <c r="T84">
        <f t="shared" si="14"/>
        <v>1.9684387358365878E-6</v>
      </c>
      <c r="U84">
        <f>E84-SUM($T$21:T84)</f>
        <v>1.4176068319286775E-3</v>
      </c>
      <c r="V84" s="136">
        <v>81</v>
      </c>
      <c r="Z84" s="135">
        <f t="shared" si="23"/>
        <v>55.923287671232877</v>
      </c>
      <c r="AA84">
        <f t="shared" si="27"/>
        <v>4.6868005189119571E-2</v>
      </c>
      <c r="AB84">
        <f t="shared" si="24"/>
        <v>5.4253724948967824E-2</v>
      </c>
      <c r="AC84">
        <f t="shared" si="25"/>
        <v>0.89887826986191266</v>
      </c>
    </row>
    <row r="85" spans="1:29" x14ac:dyDescent="0.3">
      <c r="A85">
        <v>82</v>
      </c>
      <c r="B85" s="133">
        <f t="shared" si="26"/>
        <v>56.613698630136994</v>
      </c>
      <c r="C85" s="138">
        <v>3.1629379030587802E-2</v>
      </c>
      <c r="D85" s="138">
        <v>0.108404741993815</v>
      </c>
      <c r="E85" s="138">
        <v>2.0864230362221199E-3</v>
      </c>
      <c r="F85" s="138">
        <v>5.16362097145628E-2</v>
      </c>
      <c r="G85" s="134">
        <v>82</v>
      </c>
      <c r="H85" s="134">
        <f t="shared" si="22"/>
        <v>4.7145790554414786</v>
      </c>
      <c r="I85" s="134">
        <f>lifetable!$H$10</f>
        <v>9.1091491564354587E-4</v>
      </c>
      <c r="J85" s="134">
        <f>lifetable!$H$16</f>
        <v>9.7565794234177883E-4</v>
      </c>
      <c r="L85" s="135">
        <v>82</v>
      </c>
      <c r="M85">
        <f t="shared" si="16"/>
        <v>1.0576594751377697E-4</v>
      </c>
      <c r="N85">
        <f>D85-SUM($M$30:M85)</f>
        <v>9.6797946468811069E-2</v>
      </c>
      <c r="O85">
        <f t="shared" si="15"/>
        <v>2.8811673131505626E-5</v>
      </c>
      <c r="P85">
        <f>C85-SUM($O$25:O85)</f>
        <v>2.62567457138984E-2</v>
      </c>
      <c r="Q85" s="135">
        <v>82</v>
      </c>
      <c r="R85">
        <f t="shared" si="13"/>
        <v>5.037927812043891E-5</v>
      </c>
      <c r="S85">
        <f>F85-SUM($R$21:R85)</f>
        <v>4.5401338608740925E-2</v>
      </c>
      <c r="T85">
        <f t="shared" si="14"/>
        <v>1.9005538640370232E-6</v>
      </c>
      <c r="U85">
        <f>E85-SUM($T$21:T85)</f>
        <v>1.3411824442424603E-3</v>
      </c>
      <c r="V85" s="136">
        <v>82</v>
      </c>
      <c r="Z85" s="135">
        <f t="shared" si="23"/>
        <v>56.613698630136994</v>
      </c>
      <c r="AA85">
        <f t="shared" si="27"/>
        <v>4.5886356132933293E-2</v>
      </c>
      <c r="AB85">
        <f t="shared" si="24"/>
        <v>5.234035111978616E-2</v>
      </c>
      <c r="AC85">
        <f t="shared" si="25"/>
        <v>0.90177329274728057</v>
      </c>
    </row>
    <row r="86" spans="1:29" x14ac:dyDescent="0.3">
      <c r="A86">
        <v>83</v>
      </c>
      <c r="B86" s="133">
        <f t="shared" si="26"/>
        <v>57.30410958904109</v>
      </c>
      <c r="C86" s="138">
        <v>3.0851930266921599E-2</v>
      </c>
      <c r="D86" s="138">
        <v>0.10572336663224099</v>
      </c>
      <c r="E86" s="138">
        <v>2.01509459569999E-3</v>
      </c>
      <c r="F86" s="138">
        <v>5.0738187951403099E-2</v>
      </c>
      <c r="G86" s="134">
        <v>83</v>
      </c>
      <c r="H86" s="134">
        <f t="shared" si="22"/>
        <v>4.7720739219712529</v>
      </c>
      <c r="I86" s="134">
        <f>lifetable!$H$10</f>
        <v>9.1091491564354587E-4</v>
      </c>
      <c r="J86" s="134">
        <f>lifetable!$H$16</f>
        <v>9.7565794234177883E-4</v>
      </c>
      <c r="L86" s="135">
        <v>83</v>
      </c>
      <c r="M86">
        <f t="shared" si="16"/>
        <v>1.0314984234585772E-4</v>
      </c>
      <c r="N86">
        <f>D86-SUM($M$30:M86)</f>
        <v>9.4013421264891192E-2</v>
      </c>
      <c r="O86">
        <f t="shared" si="15"/>
        <v>2.8103483456533448E-5</v>
      </c>
      <c r="P86">
        <f>C86-SUM($O$25:O86)</f>
        <v>2.5451193466775664E-2</v>
      </c>
      <c r="Q86" s="135">
        <v>83</v>
      </c>
      <c r="R86">
        <f t="shared" ref="R86:R149" si="28">F86*J86</f>
        <v>4.9503116054816382E-5</v>
      </c>
      <c r="S86">
        <f>F86-SUM($R$21:R86)</f>
        <v>4.4453813729526406E-2</v>
      </c>
      <c r="T86">
        <f t="shared" ref="T86:T149" si="29">I86*E86</f>
        <v>1.8355797236558217E-6</v>
      </c>
      <c r="U86">
        <f>E86-SUM($T$21:T86)</f>
        <v>1.2680184239966747E-3</v>
      </c>
      <c r="V86" s="136">
        <v>83</v>
      </c>
      <c r="Z86" s="135">
        <f t="shared" si="23"/>
        <v>57.30410958904109</v>
      </c>
      <c r="AA86">
        <f t="shared" si="27"/>
        <v>4.4927576169133662E-2</v>
      </c>
      <c r="AB86">
        <f t="shared" si="24"/>
        <v>5.0478107697717461E-2</v>
      </c>
      <c r="AC86">
        <f t="shared" si="25"/>
        <v>0.90459431613314889</v>
      </c>
    </row>
    <row r="87" spans="1:29" x14ac:dyDescent="0.3">
      <c r="A87">
        <v>84</v>
      </c>
      <c r="B87" s="133">
        <f t="shared" si="26"/>
        <v>57.994520547945207</v>
      </c>
      <c r="C87" s="138">
        <v>3.0101925201200301E-2</v>
      </c>
      <c r="D87" s="138">
        <v>0.10311048930376</v>
      </c>
      <c r="E87" s="138">
        <v>1.94679690085642E-3</v>
      </c>
      <c r="F87" s="138">
        <v>4.9861131172899302E-2</v>
      </c>
      <c r="G87" s="134">
        <v>84</v>
      </c>
      <c r="H87" s="134">
        <f t="shared" si="22"/>
        <v>4.8295687885010263</v>
      </c>
      <c r="I87" s="134">
        <f>lifetable!$H$10</f>
        <v>9.1091491564354587E-4</v>
      </c>
      <c r="J87" s="134">
        <f>lifetable!$H$16</f>
        <v>9.7565794234177883E-4</v>
      </c>
      <c r="L87" s="135">
        <v>84</v>
      </c>
      <c r="M87">
        <f t="shared" si="16"/>
        <v>1.0060056782796048E-4</v>
      </c>
      <c r="N87">
        <f>D87-SUM($M$30:M87)</f>
        <v>9.1299943368582243E-2</v>
      </c>
      <c r="O87">
        <f t="shared" si="15"/>
        <v>2.7420292655359698E-5</v>
      </c>
      <c r="P87">
        <f>C87-SUM($O$25:O87)</f>
        <v>2.4673768108399004E-2</v>
      </c>
      <c r="Q87" s="135">
        <v>84</v>
      </c>
      <c r="R87">
        <f t="shared" si="28"/>
        <v>4.8647408642984458E-5</v>
      </c>
      <c r="S87">
        <f>F87-SUM($R$21:R87)</f>
        <v>4.352810954237963E-2</v>
      </c>
      <c r="T87">
        <f t="shared" si="29"/>
        <v>1.7733663347187425E-6</v>
      </c>
      <c r="U87">
        <f>E87-SUM($T$21:T87)</f>
        <v>1.197947362818386E-3</v>
      </c>
      <c r="V87" s="136">
        <v>84</v>
      </c>
      <c r="Z87" s="135">
        <f t="shared" si="23"/>
        <v>57.994520547945207</v>
      </c>
      <c r="AA87">
        <f t="shared" si="27"/>
        <v>4.3990961635953021E-2</v>
      </c>
      <c r="AB87">
        <f t="shared" si="24"/>
        <v>4.8665720680783703E-2</v>
      </c>
      <c r="AC87">
        <f t="shared" si="25"/>
        <v>0.90734331768326326</v>
      </c>
    </row>
    <row r="88" spans="1:29" x14ac:dyDescent="0.3">
      <c r="A88">
        <v>85</v>
      </c>
      <c r="B88" s="133">
        <f t="shared" si="26"/>
        <v>58.68493150684931</v>
      </c>
      <c r="C88" s="138">
        <v>2.93781146669078E-2</v>
      </c>
      <c r="D88" s="138">
        <v>0.10056428142183001</v>
      </c>
      <c r="E88" s="138">
        <v>1.88137523596652E-3</v>
      </c>
      <c r="F88" s="138">
        <v>4.9004396713143598E-2</v>
      </c>
      <c r="G88" s="134">
        <v>85</v>
      </c>
      <c r="H88" s="134">
        <f t="shared" si="22"/>
        <v>4.8870636550308006</v>
      </c>
      <c r="I88" s="134">
        <f>lifetable!$H$10</f>
        <v>9.1091491564354587E-4</v>
      </c>
      <c r="J88" s="134">
        <f>lifetable!$H$16</f>
        <v>9.7565794234177883E-4</v>
      </c>
      <c r="L88" s="135">
        <v>85</v>
      </c>
      <c r="M88">
        <f t="shared" si="16"/>
        <v>9.8116339885102234E-5</v>
      </c>
      <c r="N88">
        <f>D88-SUM($M$30:M88)</f>
        <v>8.8655619146767145E-2</v>
      </c>
      <c r="O88">
        <f t="shared" si="15"/>
        <v>2.6760962843572736E-5</v>
      </c>
      <c r="P88">
        <f>C88-SUM($O$25:O88)</f>
        <v>2.392319661126293E-2</v>
      </c>
      <c r="Q88" s="135">
        <v>85</v>
      </c>
      <c r="R88">
        <f t="shared" si="28"/>
        <v>4.7811528862845912E-5</v>
      </c>
      <c r="S88">
        <f>F88-SUM($R$21:R88)</f>
        <v>4.2623563553761075E-2</v>
      </c>
      <c r="T88">
        <f t="shared" si="29"/>
        <v>1.7137727643642988E-6</v>
      </c>
      <c r="U88">
        <f>E88-SUM($T$21:T88)</f>
        <v>1.1308119251641218E-3</v>
      </c>
      <c r="V88" s="136">
        <v>85</v>
      </c>
      <c r="Z88" s="135">
        <f t="shared" si="23"/>
        <v>58.68493150684931</v>
      </c>
      <c r="AA88">
        <f t="shared" si="27"/>
        <v>4.3075836548070352E-2</v>
      </c>
      <c r="AB88">
        <f t="shared" si="24"/>
        <v>4.6901944709604342E-2</v>
      </c>
      <c r="AC88">
        <f t="shared" si="25"/>
        <v>0.91002221874232525</v>
      </c>
    </row>
    <row r="89" spans="1:29" x14ac:dyDescent="0.3">
      <c r="A89">
        <v>86</v>
      </c>
      <c r="B89" s="133">
        <f t="shared" si="26"/>
        <v>59.37534246575342</v>
      </c>
      <c r="C89" s="138">
        <v>2.8679318496740699E-2</v>
      </c>
      <c r="D89" s="138">
        <v>9.8082966362164695E-2</v>
      </c>
      <c r="E89" s="138">
        <v>1.8186841300562701E-3</v>
      </c>
      <c r="F89" s="138">
        <v>4.8167366982621397E-2</v>
      </c>
      <c r="G89" s="134">
        <v>86</v>
      </c>
      <c r="H89" s="134">
        <f t="shared" si="22"/>
        <v>4.944558521560575</v>
      </c>
      <c r="I89" s="134">
        <f>lifetable!$H$10</f>
        <v>9.1091491564354587E-4</v>
      </c>
      <c r="J89" s="134">
        <f>lifetable!$H$16</f>
        <v>9.7565794234177883E-4</v>
      </c>
      <c r="L89" s="135">
        <v>86</v>
      </c>
      <c r="M89">
        <f t="shared" si="16"/>
        <v>9.5695425139687517E-5</v>
      </c>
      <c r="N89">
        <f>D89-SUM($M$30:M89)</f>
        <v>8.6078608661962153E-2</v>
      </c>
      <c r="O89">
        <f t="shared" si="15"/>
        <v>2.6124418989172939E-5</v>
      </c>
      <c r="P89">
        <f>C89-SUM($O$25:O89)</f>
        <v>2.3198276022106657E-2</v>
      </c>
      <c r="Q89" s="135">
        <v>86</v>
      </c>
      <c r="R89">
        <f t="shared" si="28"/>
        <v>4.6994874158285726E-5</v>
      </c>
      <c r="S89">
        <f>F89-SUM($R$21:R89)</f>
        <v>4.1739538949080592E-2</v>
      </c>
      <c r="T89">
        <f t="shared" si="29"/>
        <v>1.6566665009124628E-6</v>
      </c>
      <c r="U89">
        <f>E89-SUM($T$21:T89)</f>
        <v>1.0664641527529592E-3</v>
      </c>
      <c r="V89" s="136">
        <v>86</v>
      </c>
      <c r="Z89" s="135">
        <f t="shared" si="23"/>
        <v>59.37534246575342</v>
      </c>
      <c r="AA89">
        <f t="shared" si="27"/>
        <v>4.2181551251420833E-2</v>
      </c>
      <c r="AB89">
        <f t="shared" si="24"/>
        <v>4.5185562652943816E-2</v>
      </c>
      <c r="AC89">
        <f t="shared" si="25"/>
        <v>0.91263288609563531</v>
      </c>
    </row>
    <row r="90" spans="1:29" x14ac:dyDescent="0.3">
      <c r="A90">
        <v>87</v>
      </c>
      <c r="B90" s="133">
        <f t="shared" si="26"/>
        <v>60.065753424657537</v>
      </c>
      <c r="C90" s="138">
        <v>2.80044210755728E-2</v>
      </c>
      <c r="D90" s="138">
        <v>9.5664817845758296E-2</v>
      </c>
      <c r="E90" s="138">
        <v>1.7585867233967599E-3</v>
      </c>
      <c r="F90" s="138">
        <v>4.73494482624583E-2</v>
      </c>
      <c r="G90" s="134">
        <v>87</v>
      </c>
      <c r="H90" s="134">
        <f t="shared" si="22"/>
        <v>5.0020533880903493</v>
      </c>
      <c r="I90" s="134">
        <f>lifetable!$I$10</f>
        <v>9.7565794234177883E-4</v>
      </c>
      <c r="J90" s="134">
        <f>lifetable!$I$16</f>
        <v>1.0500086596022529E-3</v>
      </c>
      <c r="L90" s="135">
        <v>87</v>
      </c>
      <c r="M90">
        <f t="shared" si="16"/>
        <v>1.0044888715731835E-4</v>
      </c>
      <c r="N90">
        <f>D90-SUM($M$30:M90)</f>
        <v>8.3560011258398431E-2</v>
      </c>
      <c r="O90">
        <f t="shared" ref="O90:O153" si="30">I90*C90</f>
        <v>2.7322735843066103E-5</v>
      </c>
      <c r="P90">
        <f>C90-SUM($O$25:O90)</f>
        <v>2.249605586509569E-2</v>
      </c>
      <c r="Q90" s="135">
        <v>87</v>
      </c>
      <c r="R90">
        <f t="shared" si="28"/>
        <v>4.9717330702970059E-5</v>
      </c>
      <c r="S90">
        <f>F90-SUM($R$21:R90)</f>
        <v>4.0871902898214525E-2</v>
      </c>
      <c r="T90">
        <f t="shared" si="29"/>
        <v>1.7157791039788538E-6</v>
      </c>
      <c r="U90">
        <f>E90-SUM($T$21:T90)</f>
        <v>1.0046509669894704E-3</v>
      </c>
      <c r="V90" s="136">
        <v>87</v>
      </c>
      <c r="Z90" s="135">
        <f t="shared" si="23"/>
        <v>60.065753424657537</v>
      </c>
      <c r="AA90">
        <f t="shared" si="27"/>
        <v>4.1305720923647558E-2</v>
      </c>
      <c r="AB90">
        <f t="shared" si="24"/>
        <v>4.3513589036532734E-2</v>
      </c>
      <c r="AC90">
        <f t="shared" si="25"/>
        <v>0.91518069003981972</v>
      </c>
    </row>
    <row r="91" spans="1:29" x14ac:dyDescent="0.3">
      <c r="A91">
        <v>88</v>
      </c>
      <c r="B91" s="133">
        <f t="shared" si="26"/>
        <v>60.756164383561639</v>
      </c>
      <c r="C91" s="138">
        <v>2.7352367218691699E-2</v>
      </c>
      <c r="D91" s="138">
        <v>9.3308158379239906E-2</v>
      </c>
      <c r="E91" s="138">
        <v>1.7009541829763699E-3</v>
      </c>
      <c r="F91" s="138">
        <v>4.6550069568127898E-2</v>
      </c>
      <c r="G91" s="134">
        <v>88</v>
      </c>
      <c r="H91" s="134">
        <f t="shared" si="22"/>
        <v>5.0595482546201236</v>
      </c>
      <c r="I91" s="134">
        <f>lifetable!$I$10</f>
        <v>9.7565794234177883E-4</v>
      </c>
      <c r="J91" s="134">
        <f>lifetable!$I$16</f>
        <v>1.0500086596022529E-3</v>
      </c>
      <c r="L91" s="135">
        <v>88</v>
      </c>
      <c r="M91">
        <f t="shared" si="16"/>
        <v>9.797437430974041E-5</v>
      </c>
      <c r="N91">
        <f>D91-SUM($M$30:M91)</f>
        <v>8.1105377417570304E-2</v>
      </c>
      <c r="O91">
        <f t="shared" si="30"/>
        <v>2.6686554318765468E-5</v>
      </c>
      <c r="P91">
        <f>C91-SUM($O$25:O91)</f>
        <v>2.1817315453895827E-2</v>
      </c>
      <c r="Q91" s="135">
        <v>88</v>
      </c>
      <c r="R91">
        <f t="shared" si="28"/>
        <v>4.8877976151621598E-5</v>
      </c>
      <c r="S91">
        <f>F91-SUM($R$21:R91)</f>
        <v>4.0023646227732503E-2</v>
      </c>
      <c r="T91">
        <f t="shared" si="29"/>
        <v>1.6595494581803666E-6</v>
      </c>
      <c r="U91">
        <f>E91-SUM($T$21:T91)</f>
        <v>9.4535887711089995E-4</v>
      </c>
      <c r="V91" s="136">
        <v>88</v>
      </c>
      <c r="Z91" s="135">
        <f t="shared" si="23"/>
        <v>60.756164383561639</v>
      </c>
      <c r="AA91">
        <f t="shared" si="27"/>
        <v>4.0447774562973514E-2</v>
      </c>
      <c r="AB91">
        <f t="shared" si="24"/>
        <v>4.1884919775010854E-2</v>
      </c>
      <c r="AC91">
        <f t="shared" si="25"/>
        <v>0.9176673056620156</v>
      </c>
    </row>
    <row r="92" spans="1:29" x14ac:dyDescent="0.3">
      <c r="A92">
        <v>89</v>
      </c>
      <c r="B92" s="133">
        <f t="shared" si="26"/>
        <v>61.446575342465749</v>
      </c>
      <c r="C92" s="138">
        <v>2.6722158348869599E-2</v>
      </c>
      <c r="D92" s="138">
        <v>9.1011357750126295E-2</v>
      </c>
      <c r="E92" s="138">
        <v>1.64566516273521E-3</v>
      </c>
      <c r="F92" s="138">
        <v>4.5768681577739299E-2</v>
      </c>
      <c r="G92" s="134">
        <v>89</v>
      </c>
      <c r="H92" s="134">
        <f t="shared" si="22"/>
        <v>5.117043121149897</v>
      </c>
      <c r="I92" s="134">
        <f>lifetable!$I$10</f>
        <v>9.7565794234177883E-4</v>
      </c>
      <c r="J92" s="134">
        <f>lifetable!$I$16</f>
        <v>1.0500086596022529E-3</v>
      </c>
      <c r="L92" s="135">
        <v>89</v>
      </c>
      <c r="M92">
        <f t="shared" si="16"/>
        <v>9.5562713759791225E-5</v>
      </c>
      <c r="N92">
        <f>D92-SUM($M$30:M92)</f>
        <v>7.8713014074696899E-2</v>
      </c>
      <c r="O92">
        <f t="shared" si="30"/>
        <v>2.6071686029589298E-5</v>
      </c>
      <c r="P92">
        <f>C92-SUM($O$25:O92)</f>
        <v>2.1161034898044138E-2</v>
      </c>
      <c r="Q92" s="135">
        <v>89</v>
      </c>
      <c r="R92">
        <f t="shared" si="28"/>
        <v>4.8057511995204369E-5</v>
      </c>
      <c r="S92">
        <f>F92-SUM($R$21:R92)</f>
        <v>3.9194200725348696E-2</v>
      </c>
      <c r="T92">
        <f t="shared" si="29"/>
        <v>1.6056062864577837E-6</v>
      </c>
      <c r="U92">
        <f>E92-SUM($T$21:T92)</f>
        <v>8.8846425058328226E-4</v>
      </c>
      <c r="V92" s="136">
        <v>89</v>
      </c>
      <c r="Z92" s="135">
        <f t="shared" si="23"/>
        <v>61.446575342465749</v>
      </c>
      <c r="AA92">
        <f t="shared" si="27"/>
        <v>3.9608923476540603E-2</v>
      </c>
      <c r="AB92">
        <f t="shared" si="24"/>
        <v>4.0300272269592999E-2</v>
      </c>
      <c r="AC92">
        <f t="shared" si="25"/>
        <v>0.92009080425386636</v>
      </c>
    </row>
    <row r="93" spans="1:29" x14ac:dyDescent="0.3">
      <c r="A93">
        <v>90</v>
      </c>
      <c r="B93" s="133">
        <f t="shared" si="26"/>
        <v>62.136986301369866</v>
      </c>
      <c r="C93" s="138">
        <v>2.6112848948175501E-2</v>
      </c>
      <c r="D93" s="138">
        <v>8.8772831574683297E-2</v>
      </c>
      <c r="E93" s="138">
        <v>1.5926053047456801E-3</v>
      </c>
      <c r="F93" s="138">
        <v>4.5004755620878301E-2</v>
      </c>
      <c r="G93" s="134">
        <v>90</v>
      </c>
      <c r="H93" s="134">
        <f t="shared" si="22"/>
        <v>5.1745379876796713</v>
      </c>
      <c r="I93" s="134">
        <f>lifetable!$I$10</f>
        <v>9.7565794234177883E-4</v>
      </c>
      <c r="J93" s="134">
        <f>lifetable!$I$16</f>
        <v>1.0500086596022529E-3</v>
      </c>
      <c r="L93" s="135">
        <v>90</v>
      </c>
      <c r="M93">
        <f t="shared" si="16"/>
        <v>9.3212241890829755E-5</v>
      </c>
      <c r="N93">
        <f>D93-SUM($M$30:M93)</f>
        <v>7.6381275657363079E-2</v>
      </c>
      <c r="O93">
        <f t="shared" si="30"/>
        <v>2.5477208473458592E-5</v>
      </c>
      <c r="P93">
        <f>C93-SUM($O$25:O93)</f>
        <v>2.0526248288876579E-2</v>
      </c>
      <c r="Q93" s="135">
        <v>90</v>
      </c>
      <c r="R93">
        <f t="shared" si="28"/>
        <v>4.7255383125205383E-5</v>
      </c>
      <c r="S93">
        <f>F93-SUM($R$21:R93)</f>
        <v>3.8383019385362496E-2</v>
      </c>
      <c r="T93">
        <f t="shared" si="29"/>
        <v>1.5538380145907719E-6</v>
      </c>
      <c r="U93">
        <f>E93-SUM($T$21:T93)</f>
        <v>8.3385055457916159E-4</v>
      </c>
      <c r="V93" s="136">
        <v>90</v>
      </c>
      <c r="Z93" s="135">
        <f t="shared" si="23"/>
        <v>62.136986301369866</v>
      </c>
      <c r="AA93">
        <f t="shared" si="27"/>
        <v>3.8788610055355596E-2</v>
      </c>
      <c r="AB93">
        <f t="shared" si="24"/>
        <v>3.8758534810674393E-2</v>
      </c>
      <c r="AC93">
        <f t="shared" si="25"/>
        <v>0.92245285513397002</v>
      </c>
    </row>
    <row r="94" spans="1:29" x14ac:dyDescent="0.3">
      <c r="A94">
        <v>91</v>
      </c>
      <c r="B94" s="133">
        <f t="shared" si="26"/>
        <v>62.827397260273969</v>
      </c>
      <c r="C94" s="138">
        <v>2.5523543262562499E-2</v>
      </c>
      <c r="D94" s="138">
        <v>8.6591039896219593E-2</v>
      </c>
      <c r="E94" s="138">
        <v>1.5416667778812799E-3</v>
      </c>
      <c r="F94" s="138">
        <v>4.42577827238066E-2</v>
      </c>
      <c r="G94" s="134">
        <v>91</v>
      </c>
      <c r="H94" s="134">
        <f t="shared" si="22"/>
        <v>5.2320328542094456</v>
      </c>
      <c r="I94" s="134">
        <f>lifetable!$I$10</f>
        <v>9.7565794234177883E-4</v>
      </c>
      <c r="J94" s="134">
        <f>lifetable!$I$16</f>
        <v>1.0500086596022529E-3</v>
      </c>
      <c r="L94" s="135">
        <v>91</v>
      </c>
      <c r="M94">
        <f t="shared" si="16"/>
        <v>9.0921341734994732E-5</v>
      </c>
      <c r="N94">
        <f>D94-SUM($M$30:M94)</f>
        <v>7.4108562637164366E-2</v>
      </c>
      <c r="O94">
        <f t="shared" si="30"/>
        <v>2.4902247700823099E-5</v>
      </c>
      <c r="P94">
        <f>C94-SUM($O$25:O94)</f>
        <v>1.9912040355562755E-2</v>
      </c>
      <c r="Q94" s="135">
        <v>91</v>
      </c>
      <c r="R94">
        <f t="shared" si="28"/>
        <v>4.6471055114791911E-5</v>
      </c>
      <c r="S94">
        <f>F94-SUM($R$21:R94)</f>
        <v>3.7589575433176002E-2</v>
      </c>
      <c r="T94">
        <f t="shared" si="29"/>
        <v>1.5041394362843297E-6</v>
      </c>
      <c r="U94">
        <f>E94-SUM($T$21:T94)</f>
        <v>7.8140788827847716E-4</v>
      </c>
      <c r="V94" s="136">
        <v>91</v>
      </c>
      <c r="Z94" s="135">
        <f t="shared" si="23"/>
        <v>62.827397260273969</v>
      </c>
      <c r="AA94">
        <f t="shared" si="27"/>
        <v>3.7986297409269246E-2</v>
      </c>
      <c r="AB94">
        <f t="shared" si="24"/>
        <v>3.7258621737994477E-2</v>
      </c>
      <c r="AC94">
        <f t="shared" si="25"/>
        <v>0.92475508085273628</v>
      </c>
    </row>
    <row r="95" spans="1:29" x14ac:dyDescent="0.3">
      <c r="A95">
        <v>92</v>
      </c>
      <c r="B95" s="133">
        <f t="shared" si="26"/>
        <v>63.517808219178079</v>
      </c>
      <c r="C95" s="138">
        <v>2.4953392239184299E-2</v>
      </c>
      <c r="D95" s="138">
        <v>8.4464485831745206E-2</v>
      </c>
      <c r="E95" s="138">
        <v>1.4927478508372401E-3</v>
      </c>
      <c r="F95" s="138">
        <v>4.3527272707424298E-2</v>
      </c>
      <c r="G95" s="134">
        <v>92</v>
      </c>
      <c r="H95" s="134">
        <f t="shared" si="22"/>
        <v>5.28952772073922</v>
      </c>
      <c r="I95" s="134">
        <f>lifetable!$I$10</f>
        <v>9.7565794234177883E-4</v>
      </c>
      <c r="J95" s="134">
        <f>lifetable!$I$16</f>
        <v>1.0500086596022529E-3</v>
      </c>
      <c r="L95" s="135">
        <v>92</v>
      </c>
      <c r="M95">
        <f t="shared" ref="M95:M158" si="31">J95*D95</f>
        <v>8.8688441552184263E-5</v>
      </c>
      <c r="N95">
        <f>D95-SUM($M$30:M95)</f>
        <v>7.1893320131137806E-2</v>
      </c>
      <c r="O95">
        <f t="shared" si="30"/>
        <v>2.4345975326529865E-5</v>
      </c>
      <c r="P95">
        <f>C95-SUM($O$25:O95)</f>
        <v>1.9317543356858025E-2</v>
      </c>
      <c r="Q95" s="135">
        <v>92</v>
      </c>
      <c r="R95">
        <f t="shared" si="28"/>
        <v>4.5704013271664314E-5</v>
      </c>
      <c r="S95">
        <f>F95-SUM($R$21:R95)</f>
        <v>3.6813361403522031E-2</v>
      </c>
      <c r="T95">
        <f t="shared" si="29"/>
        <v>1.4564112965829743E-6</v>
      </c>
      <c r="U95">
        <f>E95-SUM($T$21:T95)</f>
        <v>7.3103254993785432E-4</v>
      </c>
      <c r="V95" s="136">
        <v>92</v>
      </c>
      <c r="Z95" s="135">
        <f t="shared" si="23"/>
        <v>63.517808219178079</v>
      </c>
      <c r="AA95">
        <f t="shared" si="27"/>
        <v>3.7201468418349017E-2</v>
      </c>
      <c r="AB95">
        <f t="shared" si="24"/>
        <v>3.5799472965802069E-2</v>
      </c>
      <c r="AC95">
        <f t="shared" si="25"/>
        <v>0.92699905861584897</v>
      </c>
    </row>
    <row r="96" spans="1:29" x14ac:dyDescent="0.3">
      <c r="A96">
        <v>93</v>
      </c>
      <c r="B96" s="133">
        <f t="shared" si="26"/>
        <v>64.208219178082203</v>
      </c>
      <c r="C96" s="138">
        <v>2.4401590678135299E-2</v>
      </c>
      <c r="D96" s="138">
        <v>8.2391714265032195E-2</v>
      </c>
      <c r="E96" s="138">
        <v>1.44575249665557E-3</v>
      </c>
      <c r="F96" s="138">
        <v>4.2812753334623102E-2</v>
      </c>
      <c r="G96" s="134">
        <v>93</v>
      </c>
      <c r="H96" s="134">
        <f t="shared" si="22"/>
        <v>5.3470225872689943</v>
      </c>
      <c r="I96" s="134">
        <f>lifetable!$I$10</f>
        <v>9.7565794234177883E-4</v>
      </c>
      <c r="J96" s="134">
        <f>lifetable!$I$16</f>
        <v>1.0500086596022529E-3</v>
      </c>
      <c r="L96" s="135">
        <v>93</v>
      </c>
      <c r="M96">
        <f t="shared" si="31"/>
        <v>8.6512013457758279E-5</v>
      </c>
      <c r="N96">
        <f>D96-SUM($M$30:M96)</f>
        <v>6.9734036550967035E-2</v>
      </c>
      <c r="O96">
        <f t="shared" si="30"/>
        <v>2.3807605750895818E-5</v>
      </c>
      <c r="P96">
        <f>C96-SUM($O$25:O96)</f>
        <v>1.8741934190058131E-2</v>
      </c>
      <c r="Q96" s="135">
        <v>93</v>
      </c>
      <c r="R96">
        <f t="shared" si="28"/>
        <v>4.4953761742769483E-5</v>
      </c>
      <c r="S96">
        <f>F96-SUM($R$21:R96)</f>
        <v>3.6053888268978068E-2</v>
      </c>
      <c r="T96">
        <f t="shared" si="29"/>
        <v>1.4105599060224628E-6</v>
      </c>
      <c r="U96">
        <f>E96-SUM($T$21:T96)</f>
        <v>6.8262663585016178E-4</v>
      </c>
      <c r="V96" s="136">
        <v>93</v>
      </c>
      <c r="Z96" s="135">
        <f t="shared" si="23"/>
        <v>64.208219178082203</v>
      </c>
      <c r="AA96">
        <f t="shared" si="27"/>
        <v>3.6433624836250053E-2</v>
      </c>
      <c r="AB96">
        <f t="shared" si="24"/>
        <v>3.4380053504802374E-2</v>
      </c>
      <c r="AC96">
        <f t="shared" si="25"/>
        <v>0.92918632165894754</v>
      </c>
    </row>
    <row r="97" spans="1:29" x14ac:dyDescent="0.3">
      <c r="A97">
        <v>94</v>
      </c>
      <c r="B97" s="133">
        <f t="shared" si="26"/>
        <v>64.898630136986299</v>
      </c>
      <c r="C97" s="138">
        <v>2.38673745818863E-2</v>
      </c>
      <c r="D97" s="138">
        <v>8.0371310584211098E-2</v>
      </c>
      <c r="E97" s="138">
        <v>1.40059002616716E-3</v>
      </c>
      <c r="F97" s="138">
        <v>4.21137695038186E-2</v>
      </c>
      <c r="G97" s="134">
        <v>94</v>
      </c>
      <c r="H97" s="134">
        <f t="shared" si="22"/>
        <v>5.4045174537987677</v>
      </c>
      <c r="I97" s="134">
        <f>lifetable!$I$10</f>
        <v>9.7565794234177883E-4</v>
      </c>
      <c r="J97" s="134">
        <f>lifetable!$I$16</f>
        <v>1.0500086596022529E-3</v>
      </c>
      <c r="L97" s="135">
        <v>94</v>
      </c>
      <c r="M97">
        <f t="shared" si="31"/>
        <v>8.4390572097003854E-5</v>
      </c>
      <c r="N97">
        <f>D97-SUM($M$30:M97)</f>
        <v>6.7629242298048925E-2</v>
      </c>
      <c r="O97">
        <f t="shared" si="30"/>
        <v>2.328639357366366E-5</v>
      </c>
      <c r="P97">
        <f>C97-SUM($O$25:O97)</f>
        <v>1.8184431700235468E-2</v>
      </c>
      <c r="Q97" s="135">
        <v>94</v>
      </c>
      <c r="R97">
        <f t="shared" si="28"/>
        <v>4.4219822667502803E-5</v>
      </c>
      <c r="S97">
        <f>F97-SUM($R$21:R97)</f>
        <v>3.5310684615506065E-2</v>
      </c>
      <c r="T97">
        <f t="shared" si="29"/>
        <v>1.3664967829946695E-6</v>
      </c>
      <c r="U97">
        <f>E97-SUM($T$21:T97)</f>
        <v>6.360976685787571E-4</v>
      </c>
      <c r="V97" s="136">
        <v>94</v>
      </c>
      <c r="Z97" s="135">
        <f t="shared" si="23"/>
        <v>64.898630136986299</v>
      </c>
      <c r="AA97">
        <f t="shared" si="27"/>
        <v>3.568228644224207E-2</v>
      </c>
      <c r="AB97">
        <f t="shared" si="24"/>
        <v>3.2999352982265917E-2</v>
      </c>
      <c r="AC97">
        <f t="shared" si="25"/>
        <v>0.931318360575492</v>
      </c>
    </row>
    <row r="98" spans="1:29" x14ac:dyDescent="0.3">
      <c r="A98">
        <v>95</v>
      </c>
      <c r="B98" s="133">
        <f t="shared" si="26"/>
        <v>65.589041095890408</v>
      </c>
      <c r="C98" s="138">
        <v>2.3350018687119899E-2</v>
      </c>
      <c r="D98" s="138">
        <v>7.8401899462126598E-2</v>
      </c>
      <c r="E98" s="138">
        <v>1.3571747479971101E-3</v>
      </c>
      <c r="F98" s="138">
        <v>4.1429882485823001E-2</v>
      </c>
      <c r="G98" s="134">
        <v>95</v>
      </c>
      <c r="H98" s="134">
        <f t="shared" si="22"/>
        <v>5.462012320328542</v>
      </c>
      <c r="I98" s="134">
        <f>lifetable!$I$10</f>
        <v>9.7565794234177883E-4</v>
      </c>
      <c r="J98" s="134">
        <f>lifetable!$I$16</f>
        <v>1.0500086596022529E-3</v>
      </c>
      <c r="L98" s="135">
        <v>95</v>
      </c>
      <c r="M98">
        <f t="shared" si="31"/>
        <v>8.2322673364498142E-5</v>
      </c>
      <c r="N98">
        <f>D98-SUM($M$30:M98)</f>
        <v>6.557750850259994E-2</v>
      </c>
      <c r="O98">
        <f t="shared" si="30"/>
        <v>2.2781631185917485E-5</v>
      </c>
      <c r="P98">
        <f>C98-SUM($O$25:O98)</f>
        <v>1.7644294174283148E-2</v>
      </c>
      <c r="Q98" s="135">
        <v>95</v>
      </c>
      <c r="R98">
        <f t="shared" si="28"/>
        <v>4.3501735376417864E-5</v>
      </c>
      <c r="S98">
        <f>F98-SUM($R$21:R98)</f>
        <v>3.4583295862134045E-2</v>
      </c>
      <c r="T98">
        <f t="shared" si="29"/>
        <v>1.3241383220290825E-6</v>
      </c>
      <c r="U98">
        <f>E98-SUM($T$21:T98)</f>
        <v>5.9135825208667808E-4</v>
      </c>
      <c r="V98" s="136">
        <v>95</v>
      </c>
      <c r="Z98" s="135">
        <f t="shared" si="23"/>
        <v>65.589041095890408</v>
      </c>
      <c r="AA98">
        <f t="shared" si="27"/>
        <v>3.4946990238820058E-2</v>
      </c>
      <c r="AB98">
        <f t="shared" si="24"/>
        <v>3.1656385161504375E-2</v>
      </c>
      <c r="AC98">
        <f t="shared" si="25"/>
        <v>0.93339662459967554</v>
      </c>
    </row>
    <row r="99" spans="1:29" x14ac:dyDescent="0.3">
      <c r="A99">
        <v>96</v>
      </c>
      <c r="B99" s="133">
        <f t="shared" si="26"/>
        <v>66.279452054794518</v>
      </c>
      <c r="C99" s="138">
        <v>2.2848834164963999E-2</v>
      </c>
      <c r="D99" s="138">
        <v>7.6482143677764305E-2</v>
      </c>
      <c r="E99" s="138">
        <v>1.31542565299095E-3</v>
      </c>
      <c r="F99" s="138">
        <v>4.0760669201236902E-2</v>
      </c>
      <c r="G99" s="134">
        <v>96</v>
      </c>
      <c r="H99" s="134">
        <f t="shared" si="22"/>
        <v>5.5195071868583163</v>
      </c>
      <c r="I99" s="134">
        <f>lifetable!$I$10</f>
        <v>9.7565794234177883E-4</v>
      </c>
      <c r="J99" s="134">
        <f>lifetable!$I$16</f>
        <v>1.0500086596022529E-3</v>
      </c>
      <c r="L99" s="135">
        <v>96</v>
      </c>
      <c r="M99">
        <f t="shared" si="31"/>
        <v>8.0306913166596213E-5</v>
      </c>
      <c r="N99">
        <f>D99-SUM($M$30:M99)</f>
        <v>6.3577445805071048E-2</v>
      </c>
      <c r="O99">
        <f t="shared" si="30"/>
        <v>2.2292646526297311E-5</v>
      </c>
      <c r="P99">
        <f>C99-SUM($O$25:O99)</f>
        <v>1.7120817005600954E-2</v>
      </c>
      <c r="Q99" s="135">
        <v>96</v>
      </c>
      <c r="R99">
        <f t="shared" si="28"/>
        <v>4.2799055632481587E-5</v>
      </c>
      <c r="S99">
        <f>F99-SUM($R$21:R99)</f>
        <v>3.3871283521915464E-2</v>
      </c>
      <c r="T99">
        <f t="shared" si="29"/>
        <v>1.2834054859007411E-6</v>
      </c>
      <c r="U99">
        <f>E99-SUM($T$21:T99)</f>
        <v>5.4832575159461728E-4</v>
      </c>
      <c r="V99" s="136">
        <v>96</v>
      </c>
      <c r="Z99" s="135">
        <f t="shared" si="23"/>
        <v>66.279452054794518</v>
      </c>
      <c r="AA99">
        <f t="shared" si="27"/>
        <v>3.4227289692024751E-2</v>
      </c>
      <c r="AB99">
        <f t="shared" si="24"/>
        <v>3.035018746181074E-2</v>
      </c>
      <c r="AC99">
        <f t="shared" si="25"/>
        <v>0.93542252284616456</v>
      </c>
    </row>
    <row r="100" spans="1:29" x14ac:dyDescent="0.3">
      <c r="A100">
        <v>97</v>
      </c>
      <c r="B100" s="133">
        <f t="shared" si="26"/>
        <v>66.969863013698628</v>
      </c>
      <c r="C100" s="138">
        <v>2.2363166476805099E-2</v>
      </c>
      <c r="D100" s="138">
        <v>7.4610742977137601E-2</v>
      </c>
      <c r="E100" s="138">
        <v>1.27526612110932E-3</v>
      </c>
      <c r="F100" s="138">
        <v>4.0105721535922803E-2</v>
      </c>
      <c r="G100" s="134">
        <v>97</v>
      </c>
      <c r="H100" s="134">
        <f t="shared" si="22"/>
        <v>5.5770020533880906</v>
      </c>
      <c r="I100" s="134">
        <f>lifetable!$I$10</f>
        <v>9.7565794234177883E-4</v>
      </c>
      <c r="J100" s="134">
        <f>lifetable!$I$16</f>
        <v>1.0500086596022529E-3</v>
      </c>
      <c r="L100" s="135">
        <v>97</v>
      </c>
      <c r="M100">
        <f t="shared" si="31"/>
        <v>7.8341926225352452E-5</v>
      </c>
      <c r="N100">
        <f>D100-SUM($M$30:M100)</f>
        <v>6.1627703178218987E-2</v>
      </c>
      <c r="O100">
        <f t="shared" si="30"/>
        <v>2.181880098900631E-5</v>
      </c>
      <c r="P100">
        <f>C100-SUM($O$25:O100)</f>
        <v>1.6613330516453046E-2</v>
      </c>
      <c r="Q100" s="135">
        <v>97</v>
      </c>
      <c r="R100">
        <f t="shared" si="28"/>
        <v>4.211135491231551E-5</v>
      </c>
      <c r="S100">
        <f>F100-SUM($R$21:R100)</f>
        <v>3.3174224501689054E-2</v>
      </c>
      <c r="T100">
        <f t="shared" si="29"/>
        <v>1.2442235196597008E-6</v>
      </c>
      <c r="U100">
        <f>E100-SUM($T$21:T100)</f>
        <v>5.0692199619332761E-4</v>
      </c>
      <c r="V100" s="136">
        <v>97</v>
      </c>
      <c r="Z100" s="135">
        <f t="shared" ref="Z100:Z131" si="32">B100</f>
        <v>66.969863013698628</v>
      </c>
      <c r="AA100">
        <f t="shared" si="27"/>
        <v>3.3522754011802255E-2</v>
      </c>
      <c r="AB100">
        <f t="shared" ref="AB100:AB135" si="33">((N100-S100)+(N99-S99))/2</f>
        <v>2.9079820479842759E-2</v>
      </c>
      <c r="AC100">
        <f t="shared" ref="AC100:AC132" si="34">1-(N99+N100)/2</f>
        <v>0.93739742550835503</v>
      </c>
    </row>
    <row r="101" spans="1:29" x14ac:dyDescent="0.3">
      <c r="A101">
        <v>98</v>
      </c>
      <c r="B101" s="133">
        <f t="shared" si="26"/>
        <v>67.660273972602738</v>
      </c>
      <c r="C101" s="138">
        <v>2.1892393373932E-2</v>
      </c>
      <c r="D101" s="138">
        <v>7.2786432972102494E-2</v>
      </c>
      <c r="E101" s="138">
        <v>1.23662364901063E-3</v>
      </c>
      <c r="F101" s="138">
        <v>3.9464645692236497E-2</v>
      </c>
      <c r="G101" s="134">
        <v>98</v>
      </c>
      <c r="H101" s="134">
        <f t="shared" si="22"/>
        <v>5.6344969199178641</v>
      </c>
      <c r="I101" s="134">
        <f>lifetable!$I$10</f>
        <v>9.7565794234177883E-4</v>
      </c>
      <c r="J101" s="134">
        <f>lifetable!$I$16</f>
        <v>1.0500086596022529E-3</v>
      </c>
      <c r="L101" s="135">
        <v>98</v>
      </c>
      <c r="M101">
        <f t="shared" si="31"/>
        <v>7.6426384922266563E-5</v>
      </c>
      <c r="N101">
        <f>D101-SUM($M$30:M101)</f>
        <v>5.9726966788261615E-2</v>
      </c>
      <c r="O101">
        <f t="shared" si="30"/>
        <v>2.1359487472147287E-5</v>
      </c>
      <c r="P101">
        <f>C101-SUM($O$25:O101)</f>
        <v>1.6121197926107798E-2</v>
      </c>
      <c r="Q101" s="135">
        <v>98</v>
      </c>
      <c r="R101">
        <f t="shared" si="28"/>
        <v>4.1438219724983066E-5</v>
      </c>
      <c r="S101">
        <f>F101-SUM($R$21:R101)</f>
        <v>3.2491710438277761E-2</v>
      </c>
      <c r="T101">
        <f t="shared" si="29"/>
        <v>1.2065216848448934E-6</v>
      </c>
      <c r="U101">
        <f>E101-SUM($T$21:T101)</f>
        <v>4.6707300240979278E-4</v>
      </c>
      <c r="V101" s="136">
        <v>98</v>
      </c>
      <c r="Z101" s="135">
        <f t="shared" si="32"/>
        <v>67.660273972602738</v>
      </c>
      <c r="AA101">
        <f t="shared" si="27"/>
        <v>3.2832967469983404E-2</v>
      </c>
      <c r="AB101">
        <f t="shared" si="33"/>
        <v>2.7844367513256894E-2</v>
      </c>
      <c r="AC101">
        <f t="shared" si="34"/>
        <v>0.93932266501675965</v>
      </c>
    </row>
    <row r="102" spans="1:29" x14ac:dyDescent="0.3">
      <c r="A102">
        <v>99</v>
      </c>
      <c r="B102" s="133">
        <f t="shared" si="26"/>
        <v>68.350684931506848</v>
      </c>
      <c r="C102" s="138">
        <v>2.1435923030235698E-2</v>
      </c>
      <c r="D102" s="138">
        <v>7.1007984075637798E-2</v>
      </c>
      <c r="E102" s="138">
        <v>1.1994295966966499E-3</v>
      </c>
      <c r="F102" s="138">
        <v>3.8837061573739402E-2</v>
      </c>
      <c r="G102" s="134">
        <v>99</v>
      </c>
      <c r="H102" s="134">
        <f t="shared" si="22"/>
        <v>5.6919917864476384</v>
      </c>
      <c r="I102" s="134">
        <f>lifetable!$I$10</f>
        <v>9.7565794234177883E-4</v>
      </c>
      <c r="J102" s="134">
        <f>lifetable!$I$16</f>
        <v>1.0500086596022529E-3</v>
      </c>
      <c r="L102" s="135">
        <v>99</v>
      </c>
      <c r="M102">
        <f t="shared" si="31"/>
        <v>7.4558998180318566E-5</v>
      </c>
      <c r="N102">
        <f>D102-SUM($M$30:M102)</f>
        <v>5.7873958893616601E-2</v>
      </c>
      <c r="O102">
        <f t="shared" si="30"/>
        <v>2.0914128555876509E-5</v>
      </c>
      <c r="P102">
        <f>C102-SUM($O$25:O102)</f>
        <v>1.5643813453855623E-2</v>
      </c>
      <c r="Q102" s="135">
        <v>99</v>
      </c>
      <c r="R102">
        <f t="shared" si="28"/>
        <v>4.0779250965932271E-5</v>
      </c>
      <c r="S102">
        <f>F102-SUM($R$21:R102)</f>
        <v>3.1823347068814734E-2</v>
      </c>
      <c r="T102">
        <f t="shared" si="29"/>
        <v>1.1702330122968831E-6</v>
      </c>
      <c r="U102">
        <f>E102-SUM($T$21:T102)</f>
        <v>4.2870871708351581E-4</v>
      </c>
      <c r="V102" s="136">
        <v>99</v>
      </c>
      <c r="Z102" s="135">
        <f t="shared" si="32"/>
        <v>68.350684931506848</v>
      </c>
      <c r="AA102">
        <f t="shared" si="27"/>
        <v>3.2157528753546244E-2</v>
      </c>
      <c r="AB102">
        <f t="shared" si="33"/>
        <v>2.664293408739286E-2</v>
      </c>
      <c r="AC102">
        <f t="shared" si="34"/>
        <v>0.94119953715906091</v>
      </c>
    </row>
    <row r="103" spans="1:29" x14ac:dyDescent="0.3">
      <c r="A103">
        <v>100</v>
      </c>
      <c r="B103" s="133">
        <f t="shared" si="26"/>
        <v>69.041095890410958</v>
      </c>
      <c r="C103" s="138">
        <v>2.09931922980779E-2</v>
      </c>
      <c r="D103" s="138">
        <v>6.9274200472196304E-2</v>
      </c>
      <c r="E103" s="138">
        <v>1.1636189517363E-3</v>
      </c>
      <c r="F103" s="138">
        <v>3.8222602201542097E-2</v>
      </c>
      <c r="G103" s="134">
        <v>100</v>
      </c>
      <c r="H103" s="134">
        <f t="shared" si="22"/>
        <v>5.7494866529774127</v>
      </c>
      <c r="I103" s="134">
        <f>lifetable!$I$10</f>
        <v>9.7565794234177883E-4</v>
      </c>
      <c r="J103" s="134">
        <f>lifetable!$I$16</f>
        <v>1.0500086596022529E-3</v>
      </c>
      <c r="L103" s="135">
        <v>100</v>
      </c>
      <c r="M103">
        <f t="shared" si="31"/>
        <v>7.2738510382828591E-5</v>
      </c>
      <c r="N103">
        <f>D103-SUM($M$30:M103)</f>
        <v>5.6067436779792278E-2</v>
      </c>
      <c r="O103">
        <f t="shared" si="30"/>
        <v>2.0482174800727964E-5</v>
      </c>
      <c r="P103">
        <f>C103-SUM($O$25:O103)</f>
        <v>1.5180600546897096E-2</v>
      </c>
      <c r="Q103" s="135">
        <v>100</v>
      </c>
      <c r="R103">
        <f t="shared" si="28"/>
        <v>4.0134063304151335E-5</v>
      </c>
      <c r="S103">
        <f>F103-SUM($R$21:R103)</f>
        <v>3.1168753633313277E-2</v>
      </c>
      <c r="T103">
        <f t="shared" si="29"/>
        <v>1.135294072120936E-6</v>
      </c>
      <c r="U103">
        <f>E103-SUM($T$21:T103)</f>
        <v>3.9176277805104496E-4</v>
      </c>
      <c r="V103" s="136">
        <v>100</v>
      </c>
      <c r="Z103" s="135">
        <f t="shared" si="32"/>
        <v>69.041095890410958</v>
      </c>
      <c r="AA103">
        <f t="shared" si="27"/>
        <v>3.1496050351064009E-2</v>
      </c>
      <c r="AB103">
        <f t="shared" si="33"/>
        <v>2.5474647485640434E-2</v>
      </c>
      <c r="AC103">
        <f t="shared" si="34"/>
        <v>0.94302930216329561</v>
      </c>
    </row>
    <row r="104" spans="1:29" x14ac:dyDescent="0.3">
      <c r="A104">
        <v>101</v>
      </c>
      <c r="B104" s="133">
        <f t="shared" si="26"/>
        <v>69.731506849315068</v>
      </c>
      <c r="C104" s="138">
        <v>2.05636650782496E-2</v>
      </c>
      <c r="D104" s="138">
        <v>6.7583919121796801E-2</v>
      </c>
      <c r="E104" s="138">
        <v>1.1291301097106901E-3</v>
      </c>
      <c r="F104" s="138">
        <v>3.7620913160182699E-2</v>
      </c>
      <c r="G104" s="134">
        <v>101</v>
      </c>
      <c r="H104" s="134">
        <f t="shared" si="22"/>
        <v>5.806981519507187</v>
      </c>
      <c r="I104" s="134">
        <f>lifetable!$I$10</f>
        <v>9.7565794234177883E-4</v>
      </c>
      <c r="J104" s="134">
        <f>lifetable!$I$16</f>
        <v>1.0500086596022529E-3</v>
      </c>
      <c r="L104" s="135">
        <v>101</v>
      </c>
      <c r="M104">
        <f t="shared" si="31"/>
        <v>7.0963700327744924E-5</v>
      </c>
      <c r="N104">
        <f>D104-SUM($M$30:M104)</f>
        <v>5.4306191729065027E-2</v>
      </c>
      <c r="O104">
        <f t="shared" si="30"/>
        <v>2.0063103157250497E-5</v>
      </c>
      <c r="P104">
        <f>C104-SUM($O$25:O104)</f>
        <v>1.4731010223911545E-2</v>
      </c>
      <c r="Q104" s="135">
        <v>101</v>
      </c>
      <c r="R104">
        <f t="shared" si="28"/>
        <v>3.9502284600336193E-5</v>
      </c>
      <c r="S104">
        <f>F104-SUM($R$21:R104)</f>
        <v>3.0527562307353543E-2</v>
      </c>
      <c r="T104">
        <f t="shared" si="29"/>
        <v>1.1016447594764789E-6</v>
      </c>
      <c r="U104">
        <f>E104-SUM($T$21:T104)</f>
        <v>3.5617229126595859E-4</v>
      </c>
      <c r="V104" s="136">
        <v>101</v>
      </c>
      <c r="Z104" s="135">
        <f t="shared" si="32"/>
        <v>69.731506849315068</v>
      </c>
      <c r="AA104">
        <f t="shared" si="27"/>
        <v>3.0848157970333412E-2</v>
      </c>
      <c r="AB104">
        <f t="shared" si="33"/>
        <v>2.4338656284095241E-2</v>
      </c>
      <c r="AC104">
        <f t="shared" si="34"/>
        <v>0.94481318574557138</v>
      </c>
    </row>
    <row r="105" spans="1:29" x14ac:dyDescent="0.3">
      <c r="A105">
        <v>102</v>
      </c>
      <c r="B105" s="133">
        <f t="shared" si="26"/>
        <v>70.421917808219177</v>
      </c>
      <c r="C105" s="138">
        <v>2.01468307956752E-2</v>
      </c>
      <c r="D105" s="138">
        <v>6.5936008796584997E-2</v>
      </c>
      <c r="E105" s="138">
        <v>1.09590466963706E-3</v>
      </c>
      <c r="F105" s="138">
        <v>3.70316520715014E-2</v>
      </c>
      <c r="G105" s="134">
        <v>102</v>
      </c>
      <c r="H105" s="134">
        <f t="shared" si="22"/>
        <v>5.8644763860369613</v>
      </c>
      <c r="I105" s="134">
        <f>lifetable!$I$10</f>
        <v>9.7565794234177883E-4</v>
      </c>
      <c r="J105" s="134">
        <f>lifetable!$I$16</f>
        <v>1.0500086596022529E-3</v>
      </c>
      <c r="L105" s="135">
        <v>102</v>
      </c>
      <c r="M105">
        <f t="shared" si="31"/>
        <v>6.9233380216024564E-5</v>
      </c>
      <c r="N105">
        <f>D105-SUM($M$30:M105)</f>
        <v>5.2589048023637203E-2</v>
      </c>
      <c r="O105">
        <f t="shared" si="30"/>
        <v>1.9656415478816447E-5</v>
      </c>
      <c r="P105">
        <f>C105-SUM($O$25:O105)</f>
        <v>1.4294519525858328E-2</v>
      </c>
      <c r="Q105" s="135">
        <v>102</v>
      </c>
      <c r="R105">
        <f t="shared" si="28"/>
        <v>3.8883555354454176E-5</v>
      </c>
      <c r="S105">
        <f>F105-SUM($R$21:R105)</f>
        <v>2.9899417663317791E-2</v>
      </c>
      <c r="T105">
        <f t="shared" si="29"/>
        <v>1.0692280949808408E-6</v>
      </c>
      <c r="U105">
        <f>E105-SUM($T$21:T105)</f>
        <v>3.2187762309734763E-4</v>
      </c>
      <c r="V105" s="136">
        <v>102</v>
      </c>
      <c r="Z105" s="135">
        <f t="shared" si="32"/>
        <v>70.421917808219177</v>
      </c>
      <c r="AA105">
        <f t="shared" si="27"/>
        <v>3.0213489985335667E-2</v>
      </c>
      <c r="AB105">
        <f t="shared" si="33"/>
        <v>2.3234129891015448E-2</v>
      </c>
      <c r="AC105">
        <f t="shared" si="34"/>
        <v>0.94655238012364884</v>
      </c>
    </row>
    <row r="106" spans="1:29" x14ac:dyDescent="0.3">
      <c r="A106">
        <v>103</v>
      </c>
      <c r="B106" s="133">
        <f t="shared" si="26"/>
        <v>71.112328767123287</v>
      </c>
      <c r="C106" s="138">
        <v>1.97422029731903E-2</v>
      </c>
      <c r="D106" s="138">
        <v>6.4329369148651894E-2</v>
      </c>
      <c r="E106" s="138">
        <v>1.0638872432349E-3</v>
      </c>
      <c r="F106" s="138">
        <v>3.6454488094691297E-2</v>
      </c>
      <c r="G106" s="134">
        <v>103</v>
      </c>
      <c r="H106" s="134">
        <f t="shared" si="22"/>
        <v>5.9219712525667347</v>
      </c>
      <c r="I106" s="134">
        <f>lifetable!$I$10</f>
        <v>9.7565794234177883E-4</v>
      </c>
      <c r="J106" s="134">
        <f>lifetable!$I$16</f>
        <v>1.0500086596022529E-3</v>
      </c>
      <c r="L106" s="135">
        <v>103</v>
      </c>
      <c r="M106">
        <f t="shared" si="31"/>
        <v>6.7546394672834487E-5</v>
      </c>
      <c r="N106">
        <f>D106-SUM($M$30:M106)</f>
        <v>5.0914861981031262E-2</v>
      </c>
      <c r="O106">
        <f t="shared" si="30"/>
        <v>1.9261637130116597E-5</v>
      </c>
      <c r="P106">
        <f>C106-SUM($O$25:O106)</f>
        <v>1.3870630066243311E-2</v>
      </c>
      <c r="Q106" s="135">
        <v>103</v>
      </c>
      <c r="R106">
        <f t="shared" si="28"/>
        <v>3.8277528180793095E-5</v>
      </c>
      <c r="S106">
        <f>F106-SUM($R$21:R106)</f>
        <v>2.9283976158326893E-2</v>
      </c>
      <c r="T106">
        <f t="shared" si="29"/>
        <v>1.03799003861823E-6</v>
      </c>
      <c r="U106">
        <f>E106-SUM($T$21:T106)</f>
        <v>2.8882220665656945E-4</v>
      </c>
      <c r="V106" s="136">
        <v>103</v>
      </c>
      <c r="Z106" s="135">
        <f t="shared" si="32"/>
        <v>71.112328767123287</v>
      </c>
      <c r="AA106">
        <f t="shared" si="27"/>
        <v>2.9591696910822342E-2</v>
      </c>
      <c r="AB106">
        <f t="shared" si="33"/>
        <v>2.216025809151189E-2</v>
      </c>
      <c r="AC106">
        <f t="shared" si="34"/>
        <v>0.9482480449976658</v>
      </c>
    </row>
    <row r="107" spans="1:29" x14ac:dyDescent="0.3">
      <c r="A107">
        <v>104</v>
      </c>
      <c r="B107" s="133">
        <f t="shared" si="26"/>
        <v>71.802739726027397</v>
      </c>
      <c r="C107" s="138">
        <v>1.9349317896334699E-2</v>
      </c>
      <c r="D107" s="138">
        <v>6.2762929807947301E-2</v>
      </c>
      <c r="E107" s="138">
        <v>1.03302527699167E-3</v>
      </c>
      <c r="F107" s="138">
        <v>3.58891014511247E-2</v>
      </c>
      <c r="G107" s="134">
        <v>104</v>
      </c>
      <c r="H107" s="134">
        <f t="shared" si="22"/>
        <v>5.979466119096509</v>
      </c>
      <c r="I107" s="134">
        <f>lifetable!$I$10</f>
        <v>9.7565794234177883E-4</v>
      </c>
      <c r="J107" s="134">
        <f>lifetable!$I$16</f>
        <v>1.0500086596022529E-3</v>
      </c>
      <c r="L107" s="135">
        <v>104</v>
      </c>
      <c r="M107">
        <f t="shared" si="31"/>
        <v>6.5901619800353027E-5</v>
      </c>
      <c r="N107">
        <f>D107-SUM($M$30:M107)</f>
        <v>4.9282521020526313E-2</v>
      </c>
      <c r="O107">
        <f t="shared" si="30"/>
        <v>1.8878315684454869E-5</v>
      </c>
      <c r="P107">
        <f>C107-SUM($O$25:O107)</f>
        <v>1.3458866673703256E-2</v>
      </c>
      <c r="Q107" s="135">
        <v>104</v>
      </c>
      <c r="R107">
        <f t="shared" si="28"/>
        <v>3.7683867309024714E-5</v>
      </c>
      <c r="S107">
        <f>F107-SUM($R$21:R107)</f>
        <v>2.8680905647451273E-2</v>
      </c>
      <c r="T107">
        <f t="shared" si="29"/>
        <v>1.0078793161367389E-6</v>
      </c>
      <c r="U107">
        <f>E107-SUM($T$21:T107)</f>
        <v>2.5695236109720266E-4</v>
      </c>
      <c r="V107" s="136">
        <v>104</v>
      </c>
      <c r="Z107" s="135">
        <f t="shared" si="32"/>
        <v>71.802739726027397</v>
      </c>
      <c r="AA107">
        <f t="shared" si="27"/>
        <v>2.8982440902889081E-2</v>
      </c>
      <c r="AB107">
        <f t="shared" si="33"/>
        <v>2.1116250597889706E-2</v>
      </c>
      <c r="AC107">
        <f t="shared" si="34"/>
        <v>0.94990130849922116</v>
      </c>
    </row>
    <row r="108" spans="1:29" x14ac:dyDescent="0.3">
      <c r="A108">
        <v>105</v>
      </c>
      <c r="B108" s="133">
        <f t="shared" si="26"/>
        <v>72.493150684931507</v>
      </c>
      <c r="C108" s="138">
        <v>1.89677333626589E-2</v>
      </c>
      <c r="D108" s="138">
        <v>6.12356495091817E-2</v>
      </c>
      <c r="E108" s="138">
        <v>1.0032688860726799E-3</v>
      </c>
      <c r="F108" s="138">
        <v>3.5335182972482698E-2</v>
      </c>
      <c r="G108" s="134">
        <v>105</v>
      </c>
      <c r="H108" s="134">
        <f t="shared" si="22"/>
        <v>6.0369609856262834</v>
      </c>
      <c r="I108" s="134">
        <f>lifetable!$J$10</f>
        <v>1.0500086596022529E-3</v>
      </c>
      <c r="J108" s="134">
        <f>lifetable!$J$16</f>
        <v>1.1306407893416637E-3</v>
      </c>
      <c r="L108" s="135">
        <v>105</v>
      </c>
      <c r="M108">
        <f t="shared" si="31"/>
        <v>6.923552309691066E-5</v>
      </c>
      <c r="N108">
        <f>D108-SUM($M$30:M108)</f>
        <v>4.7686005198663804E-2</v>
      </c>
      <c r="O108">
        <f t="shared" si="30"/>
        <v>1.9916284283818403E-5</v>
      </c>
      <c r="P108">
        <f>C108-SUM($O$25:O108)</f>
        <v>1.3057365855743637E-2</v>
      </c>
      <c r="Q108" s="135">
        <v>105</v>
      </c>
      <c r="R108">
        <f t="shared" si="28"/>
        <v>3.9951399167539955E-5</v>
      </c>
      <c r="S108">
        <f>F108-SUM($R$21:R108)</f>
        <v>2.8087035769641729E-2</v>
      </c>
      <c r="T108">
        <f t="shared" si="29"/>
        <v>1.0534410182858199E-6</v>
      </c>
      <c r="U108">
        <f>E108-SUM($T$21:T108)</f>
        <v>2.2614252915992685E-4</v>
      </c>
      <c r="V108" s="136">
        <v>105</v>
      </c>
      <c r="Z108" s="135">
        <f t="shared" si="32"/>
        <v>72.493150684931507</v>
      </c>
      <c r="AA108">
        <f t="shared" si="27"/>
        <v>2.8383970708546501E-2</v>
      </c>
      <c r="AB108">
        <f t="shared" si="33"/>
        <v>2.0100292401048558E-2</v>
      </c>
      <c r="AC108">
        <f t="shared" si="34"/>
        <v>0.95151573689040492</v>
      </c>
    </row>
    <row r="109" spans="1:29" x14ac:dyDescent="0.3">
      <c r="A109">
        <v>106</v>
      </c>
      <c r="B109" s="133">
        <f t="shared" si="26"/>
        <v>73.183561643835617</v>
      </c>
      <c r="C109" s="138">
        <v>1.8597027509557499E-2</v>
      </c>
      <c r="D109" s="138">
        <v>5.9746515246653802E-2</v>
      </c>
      <c r="E109" s="138">
        <v>9.7457069919761898E-4</v>
      </c>
      <c r="F109" s="138">
        <v>3.4792433670835198E-2</v>
      </c>
      <c r="G109" s="134">
        <v>106</v>
      </c>
      <c r="H109" s="134">
        <f t="shared" si="22"/>
        <v>6.0944558521560577</v>
      </c>
      <c r="I109" s="134">
        <f>lifetable!$J$10</f>
        <v>1.0500086596022529E-3</v>
      </c>
      <c r="J109" s="134">
        <f>lifetable!$J$16</f>
        <v>1.1306407893416637E-3</v>
      </c>
      <c r="L109" s="135">
        <v>106</v>
      </c>
      <c r="M109">
        <f t="shared" si="31"/>
        <v>6.7551847158890392E-5</v>
      </c>
      <c r="N109">
        <f>D109-SUM($M$30:M109)</f>
        <v>4.6129319088977015E-2</v>
      </c>
      <c r="O109">
        <f t="shared" si="30"/>
        <v>1.9527039927896694E-5</v>
      </c>
      <c r="P109">
        <f>C109-SUM($O$25:O109)</f>
        <v>1.266713296271434E-2</v>
      </c>
      <c r="Q109" s="135">
        <v>106</v>
      </c>
      <c r="R109">
        <f t="shared" si="28"/>
        <v>3.9337744668710585E-5</v>
      </c>
      <c r="S109">
        <f>F109-SUM($R$21:R109)</f>
        <v>2.7504948723325519E-2</v>
      </c>
      <c r="T109">
        <f t="shared" si="29"/>
        <v>1.0233076735521223E-6</v>
      </c>
      <c r="U109">
        <f>E109-SUM($T$21:T109)</f>
        <v>1.9642103461131372E-4</v>
      </c>
      <c r="V109" s="136">
        <v>106</v>
      </c>
      <c r="Z109" s="135">
        <f t="shared" si="32"/>
        <v>73.183561643835617</v>
      </c>
      <c r="AA109">
        <f t="shared" si="27"/>
        <v>2.7795992246483624E-2</v>
      </c>
      <c r="AB109">
        <f t="shared" si="33"/>
        <v>1.9111669897336786E-2</v>
      </c>
      <c r="AC109">
        <f t="shared" si="34"/>
        <v>0.95309233785617964</v>
      </c>
    </row>
    <row r="110" spans="1:29" x14ac:dyDescent="0.3">
      <c r="A110">
        <v>107</v>
      </c>
      <c r="B110" s="133">
        <f t="shared" si="26"/>
        <v>73.873972602739727</v>
      </c>
      <c r="C110" s="138">
        <v>1.8236797715107601E-2</v>
      </c>
      <c r="D110" s="138">
        <v>5.8294541455990299E-2</v>
      </c>
      <c r="E110" s="138">
        <v>9.4688571367836105E-4</v>
      </c>
      <c r="F110" s="138">
        <v>3.42605643294819E-2</v>
      </c>
      <c r="G110" s="134">
        <v>107</v>
      </c>
      <c r="H110" s="134">
        <f t="shared" si="22"/>
        <v>6.151950718685832</v>
      </c>
      <c r="I110" s="134">
        <f>lifetable!$J$10</f>
        <v>1.0500086596022529E-3</v>
      </c>
      <c r="J110" s="134">
        <f>lifetable!$J$16</f>
        <v>1.1306407893416637E-3</v>
      </c>
      <c r="L110" s="135">
        <v>107</v>
      </c>
      <c r="M110">
        <f t="shared" si="31"/>
        <v>6.5910186366111207E-5</v>
      </c>
      <c r="N110">
        <f>D110-SUM($M$30:M110)</f>
        <v>4.4611435111947401E-2</v>
      </c>
      <c r="O110">
        <f t="shared" si="30"/>
        <v>1.914879552427756E-5</v>
      </c>
      <c r="P110">
        <f>C110-SUM($O$25:O110)</f>
        <v>1.2287754372740163E-2</v>
      </c>
      <c r="Q110" s="135">
        <v>107</v>
      </c>
      <c r="R110">
        <f t="shared" si="28"/>
        <v>3.8736391496776265E-5</v>
      </c>
      <c r="S110">
        <f>F110-SUM($R$21:R110)</f>
        <v>2.6934342990475445E-2</v>
      </c>
      <c r="T110">
        <f t="shared" si="29"/>
        <v>9.9423819901593853E-7</v>
      </c>
      <c r="U110">
        <f>E110-SUM($T$21:T110)</f>
        <v>1.677418108930399E-4</v>
      </c>
      <c r="V110" s="136">
        <v>107</v>
      </c>
      <c r="Z110" s="135">
        <f t="shared" si="32"/>
        <v>73.873972602739727</v>
      </c>
      <c r="AA110">
        <f t="shared" si="27"/>
        <v>2.7219645856900482E-2</v>
      </c>
      <c r="AB110">
        <f t="shared" si="33"/>
        <v>1.8150731243561726E-2</v>
      </c>
      <c r="AC110">
        <f t="shared" si="34"/>
        <v>0.95462962289953779</v>
      </c>
    </row>
    <row r="111" spans="1:29" x14ac:dyDescent="0.3">
      <c r="A111">
        <v>108</v>
      </c>
      <c r="B111" s="133">
        <f t="shared" si="26"/>
        <v>74.564383561643837</v>
      </c>
      <c r="C111" s="138">
        <v>1.78866595668183E-2</v>
      </c>
      <c r="D111" s="138">
        <v>5.6878769221825401E-2</v>
      </c>
      <c r="E111" s="138">
        <v>9.2017115987728297E-4</v>
      </c>
      <c r="F111" s="138">
        <v>3.3739295113329099E-2</v>
      </c>
      <c r="G111" s="134">
        <v>108</v>
      </c>
      <c r="H111" s="134">
        <f t="shared" si="22"/>
        <v>6.2094455852156054</v>
      </c>
      <c r="I111" s="134">
        <f>lifetable!$J$10</f>
        <v>1.0500086596022529E-3</v>
      </c>
      <c r="J111" s="134">
        <f>lifetable!$J$16</f>
        <v>1.1306407893416637E-3</v>
      </c>
      <c r="L111" s="135">
        <v>108</v>
      </c>
      <c r="M111">
        <f t="shared" si="31"/>
        <v>6.4309456529747E-5</v>
      </c>
      <c r="N111">
        <f>D111-SUM($M$30:M111)</f>
        <v>4.3131353421252759E-2</v>
      </c>
      <c r="O111">
        <f t="shared" si="30"/>
        <v>1.8781147436516695E-5</v>
      </c>
      <c r="P111">
        <f>C111-SUM($O$25:O111)</f>
        <v>1.1918835077014345E-2</v>
      </c>
      <c r="Q111" s="135">
        <v>108</v>
      </c>
      <c r="R111">
        <f t="shared" si="28"/>
        <v>3.8147023258765749E-5</v>
      </c>
      <c r="S111">
        <f>F111-SUM($R$21:R111)</f>
        <v>2.6374926751063878E-2</v>
      </c>
      <c r="T111">
        <f t="shared" si="29"/>
        <v>9.6618768618739627E-7</v>
      </c>
      <c r="U111">
        <f>E111-SUM($T$21:T111)</f>
        <v>1.4006106940577445E-4</v>
      </c>
      <c r="V111" s="136">
        <v>108</v>
      </c>
      <c r="Z111" s="135">
        <f t="shared" si="32"/>
        <v>74.564383561643837</v>
      </c>
      <c r="AA111">
        <f t="shared" si="27"/>
        <v>2.6654634870769661E-2</v>
      </c>
      <c r="AB111">
        <f t="shared" si="33"/>
        <v>1.7216759395830419E-2</v>
      </c>
      <c r="AC111">
        <f t="shared" si="34"/>
        <v>0.95612860573339997</v>
      </c>
    </row>
    <row r="112" spans="1:29" x14ac:dyDescent="0.3">
      <c r="A112">
        <v>109</v>
      </c>
      <c r="B112" s="133">
        <f t="shared" si="26"/>
        <v>75.254794520547946</v>
      </c>
      <c r="C112" s="138">
        <v>1.7546245893591599E-2</v>
      </c>
      <c r="D112" s="138">
        <v>5.5498265510490398E-2</v>
      </c>
      <c r="E112" s="138">
        <v>8.9438637440510495E-4</v>
      </c>
      <c r="F112" s="138">
        <v>3.3228355197781001E-2</v>
      </c>
      <c r="G112" s="134">
        <v>109</v>
      </c>
      <c r="H112" s="134">
        <f t="shared" si="22"/>
        <v>6.2669404517453797</v>
      </c>
      <c r="I112" s="134">
        <f>lifetable!$J$10</f>
        <v>1.0500086596022529E-3</v>
      </c>
      <c r="J112" s="134">
        <f>lifetable!$J$16</f>
        <v>1.1306407893416637E-3</v>
      </c>
      <c r="L112" s="135">
        <v>109</v>
      </c>
      <c r="M112">
        <f t="shared" si="31"/>
        <v>6.2748602723874096E-5</v>
      </c>
      <c r="N112">
        <f>D112-SUM($M$30:M112)</f>
        <v>4.1688101107193884E-2</v>
      </c>
      <c r="O112">
        <f t="shared" si="30"/>
        <v>1.8423710131781649E-5</v>
      </c>
      <c r="P112">
        <f>C112-SUM($O$25:O112)</f>
        <v>1.1559997693655864E-2</v>
      </c>
      <c r="Q112" s="135">
        <v>109</v>
      </c>
      <c r="R112">
        <f t="shared" si="28"/>
        <v>3.7569333749344282E-5</v>
      </c>
      <c r="S112">
        <f>F112-SUM($R$21:R112)</f>
        <v>2.5826417501766435E-2</v>
      </c>
      <c r="T112">
        <f t="shared" si="29"/>
        <v>9.391134381556229E-7</v>
      </c>
      <c r="U112">
        <f>E112-SUM($T$21:T112)</f>
        <v>1.1333717049544082E-4</v>
      </c>
      <c r="V112" s="136">
        <v>109</v>
      </c>
      <c r="Z112" s="135">
        <f t="shared" si="32"/>
        <v>75.254794520547946</v>
      </c>
      <c r="AA112">
        <f t="shared" si="27"/>
        <v>2.6100672126415154E-2</v>
      </c>
      <c r="AB112">
        <f t="shared" si="33"/>
        <v>1.6309055137808164E-2</v>
      </c>
      <c r="AC112">
        <f t="shared" si="34"/>
        <v>0.95759027273577668</v>
      </c>
    </row>
    <row r="113" spans="1:29" x14ac:dyDescent="0.3">
      <c r="A113">
        <v>110</v>
      </c>
      <c r="B113" s="133">
        <f t="shared" si="26"/>
        <v>75.945205479452056</v>
      </c>
      <c r="C113" s="138">
        <v>1.7215205856551299E-2</v>
      </c>
      <c r="D113" s="138">
        <v>5.41521224268205E-2</v>
      </c>
      <c r="E113" s="138">
        <v>8.6949268143131201E-4</v>
      </c>
      <c r="F113" s="138">
        <v>3.2727482415077398E-2</v>
      </c>
      <c r="G113" s="134">
        <v>110</v>
      </c>
      <c r="H113" s="134">
        <f t="shared" si="22"/>
        <v>6.324435318275154</v>
      </c>
      <c r="I113" s="134">
        <f>lifetable!$J$10</f>
        <v>1.0500086596022529E-3</v>
      </c>
      <c r="J113" s="134">
        <f>lifetable!$J$16</f>
        <v>1.1306407893416637E-3</v>
      </c>
      <c r="L113" s="135">
        <v>110</v>
      </c>
      <c r="M113">
        <f t="shared" si="31"/>
        <v>6.1226598445186743E-5</v>
      </c>
      <c r="N113">
        <f>D113-SUM($M$30:M113)</f>
        <v>4.0280731425078792E-2</v>
      </c>
      <c r="O113">
        <f t="shared" si="30"/>
        <v>1.8076115226214283E-5</v>
      </c>
      <c r="P113">
        <f>C113-SUM($O$25:O113)</f>
        <v>1.1210881541389349E-2</v>
      </c>
      <c r="Q113" s="135">
        <v>110</v>
      </c>
      <c r="R113">
        <f t="shared" si="28"/>
        <v>3.7003026550948524E-5</v>
      </c>
      <c r="S113">
        <f>F113-SUM($R$21:R113)</f>
        <v>2.5288541692511882E-2</v>
      </c>
      <c r="T113">
        <f t="shared" si="29"/>
        <v>9.1297484496366059E-7</v>
      </c>
      <c r="U113">
        <f>E113-SUM($T$21:T113)</f>
        <v>8.7530502676684183E-5</v>
      </c>
      <c r="V113" s="136">
        <v>110</v>
      </c>
      <c r="Z113" s="135">
        <f t="shared" si="32"/>
        <v>75.945205479452056</v>
      </c>
      <c r="AA113">
        <f t="shared" si="27"/>
        <v>2.5557479597139159E-2</v>
      </c>
      <c r="AB113">
        <f t="shared" si="33"/>
        <v>1.5426936668997179E-2</v>
      </c>
      <c r="AC113">
        <f t="shared" si="34"/>
        <v>0.95901558373386364</v>
      </c>
    </row>
    <row r="114" spans="1:29" x14ac:dyDescent="0.3">
      <c r="A114">
        <v>111</v>
      </c>
      <c r="B114" s="133">
        <f t="shared" si="26"/>
        <v>76.635616438356166</v>
      </c>
      <c r="C114" s="138">
        <v>1.68932040947261E-2</v>
      </c>
      <c r="D114" s="138">
        <v>5.2839456494225098E-2</v>
      </c>
      <c r="E114" s="138">
        <v>8.4545328152981403E-4</v>
      </c>
      <c r="F114" s="138">
        <v>3.2236422917097697E-2</v>
      </c>
      <c r="G114" s="134">
        <v>111</v>
      </c>
      <c r="H114" s="134">
        <f t="shared" si="22"/>
        <v>6.3819301848049284</v>
      </c>
      <c r="I114" s="134">
        <f>lifetable!$J$10</f>
        <v>1.0500086596022529E-3</v>
      </c>
      <c r="J114" s="134">
        <f>lifetable!$J$16</f>
        <v>1.1306407893416637E-3</v>
      </c>
      <c r="L114" s="135">
        <v>111</v>
      </c>
      <c r="M114">
        <f t="shared" si="31"/>
        <v>5.9742444799015164E-5</v>
      </c>
      <c r="N114">
        <f>D114-SUM($M$30:M114)</f>
        <v>3.8908323047684379E-2</v>
      </c>
      <c r="O114">
        <f t="shared" si="30"/>
        <v>1.7738010587890643E-5</v>
      </c>
      <c r="P114">
        <f>C114-SUM($O$25:O114)</f>
        <v>1.087114176897626E-2</v>
      </c>
      <c r="Q114" s="135">
        <v>111</v>
      </c>
      <c r="R114">
        <f t="shared" si="28"/>
        <v>3.6447814652539036E-5</v>
      </c>
      <c r="S114">
        <f>F114-SUM($R$21:R114)</f>
        <v>2.4761034379879643E-2</v>
      </c>
      <c r="T114">
        <f t="shared" si="29"/>
        <v>8.8773326689544613E-7</v>
      </c>
      <c r="U114">
        <f>E114-SUM($T$21:T114)</f>
        <v>6.260336950829077E-5</v>
      </c>
      <c r="V114" s="136">
        <v>111</v>
      </c>
      <c r="Z114" s="135">
        <f t="shared" si="32"/>
        <v>76.635616438356166</v>
      </c>
      <c r="AA114">
        <f t="shared" si="27"/>
        <v>2.5024788036195761E-2</v>
      </c>
      <c r="AB114">
        <f t="shared" si="33"/>
        <v>1.4569739200185823E-2</v>
      </c>
      <c r="AC114">
        <f t="shared" si="34"/>
        <v>0.96040547276361843</v>
      </c>
    </row>
    <row r="115" spans="1:29" x14ac:dyDescent="0.3">
      <c r="A115">
        <v>112</v>
      </c>
      <c r="B115" s="133">
        <f t="shared" si="26"/>
        <v>77.326027397260276</v>
      </c>
      <c r="C115" s="138">
        <v>1.6579919921878E-2</v>
      </c>
      <c r="D115" s="138">
        <v>5.1559407957203998E-2</v>
      </c>
      <c r="E115" s="138">
        <v>8.2223314752757795E-4</v>
      </c>
      <c r="F115" s="138">
        <v>3.1754930853840901E-2</v>
      </c>
      <c r="G115" s="134">
        <v>112</v>
      </c>
      <c r="H115" s="134">
        <f t="shared" si="22"/>
        <v>6.4394250513347027</v>
      </c>
      <c r="I115" s="134">
        <f>lifetable!$J$10</f>
        <v>1.0500086596022529E-3</v>
      </c>
      <c r="J115" s="134">
        <f>lifetable!$J$16</f>
        <v>1.1306407893416637E-3</v>
      </c>
      <c r="L115" s="135">
        <v>112</v>
      </c>
      <c r="M115">
        <f t="shared" si="31"/>
        <v>5.829516971072198E-5</v>
      </c>
      <c r="N115">
        <f>D115-SUM($M$30:M115)</f>
        <v>3.7569979340952554E-2</v>
      </c>
      <c r="O115">
        <f t="shared" si="30"/>
        <v>1.7409059493483808E-5</v>
      </c>
      <c r="P115">
        <f>C115-SUM($O$25:O115)</f>
        <v>1.0540448536634675E-2</v>
      </c>
      <c r="Q115" s="135">
        <v>112</v>
      </c>
      <c r="R115">
        <f t="shared" si="28"/>
        <v>3.5903420086076627E-5</v>
      </c>
      <c r="S115">
        <f>F115-SUM($R$21:R115)</f>
        <v>2.424363889653677E-2</v>
      </c>
      <c r="T115">
        <f t="shared" si="29"/>
        <v>8.6335192511597359E-7</v>
      </c>
      <c r="U115">
        <f>E115-SUM($T$21:T115)</f>
        <v>3.8519883580938764E-5</v>
      </c>
      <c r="V115" s="136">
        <v>112</v>
      </c>
      <c r="Z115" s="135">
        <f t="shared" si="32"/>
        <v>77.326027397260276</v>
      </c>
      <c r="AA115">
        <f t="shared" si="27"/>
        <v>2.4502336638208208E-2</v>
      </c>
      <c r="AB115">
        <f t="shared" si="33"/>
        <v>1.373681455611026E-2</v>
      </c>
      <c r="AC115">
        <f t="shared" si="34"/>
        <v>0.96176084880568158</v>
      </c>
    </row>
    <row r="116" spans="1:29" x14ac:dyDescent="0.3">
      <c r="A116">
        <v>113</v>
      </c>
      <c r="B116" s="133">
        <f t="shared" si="26"/>
        <v>78.016438356164372</v>
      </c>
      <c r="C116" s="138">
        <v>1.62750465710381E-2</v>
      </c>
      <c r="D116" s="138">
        <v>5.0311140105521103E-2</v>
      </c>
      <c r="E116" s="138">
        <v>7.9979892686556705E-4</v>
      </c>
      <c r="F116" s="138">
        <v>3.1282768066609297E-2</v>
      </c>
      <c r="G116" s="134">
        <v>113</v>
      </c>
      <c r="H116" s="134">
        <f t="shared" si="22"/>
        <v>6.4969199178644761</v>
      </c>
      <c r="I116" s="134">
        <f>lifetable!$J$10</f>
        <v>1.0500086596022529E-3</v>
      </c>
      <c r="J116" s="134">
        <f>lifetable!$J$16</f>
        <v>1.1306407893416637E-3</v>
      </c>
      <c r="L116" s="135">
        <v>113</v>
      </c>
      <c r="M116">
        <f t="shared" si="31"/>
        <v>5.6883827161585412E-5</v>
      </c>
      <c r="N116">
        <f>D116-SUM($M$30:M116)</f>
        <v>3.6264827662108076E-2</v>
      </c>
      <c r="O116">
        <f t="shared" si="30"/>
        <v>1.7088939835019958E-5</v>
      </c>
      <c r="P116">
        <f>C116-SUM($O$25:O116)</f>
        <v>1.0218486245959757E-2</v>
      </c>
      <c r="Q116" s="135">
        <v>113</v>
      </c>
      <c r="R116">
        <f t="shared" si="28"/>
        <v>3.5369573579623325E-5</v>
      </c>
      <c r="S116">
        <f>F116-SUM($R$21:R116)</f>
        <v>2.3736106535725544E-2</v>
      </c>
      <c r="T116">
        <f t="shared" si="29"/>
        <v>8.3979579914943429E-7</v>
      </c>
      <c r="U116">
        <f>E116-SUM($T$21:T116)</f>
        <v>1.5245867119778427E-5</v>
      </c>
      <c r="V116" s="136">
        <v>113</v>
      </c>
      <c r="Z116" s="135">
        <f t="shared" si="32"/>
        <v>78.016438356164372</v>
      </c>
      <c r="AA116">
        <f t="shared" si="27"/>
        <v>2.3989872716131157E-2</v>
      </c>
      <c r="AB116">
        <f t="shared" si="33"/>
        <v>1.2927530785399158E-2</v>
      </c>
      <c r="AC116">
        <f t="shared" si="34"/>
        <v>0.96308259649846972</v>
      </c>
    </row>
    <row r="117" spans="1:29" x14ac:dyDescent="0.3">
      <c r="A117">
        <v>114</v>
      </c>
      <c r="B117" s="133">
        <f t="shared" si="26"/>
        <v>78.706849315068496</v>
      </c>
      <c r="C117" s="138">
        <v>1.59782904835741E-2</v>
      </c>
      <c r="D117" s="138">
        <v>4.90938386192835E-2</v>
      </c>
      <c r="E117" s="138">
        <v>7.7811885001895405E-4</v>
      </c>
      <c r="F117" s="138">
        <v>3.0819703795215401E-2</v>
      </c>
      <c r="G117" s="134">
        <v>114</v>
      </c>
      <c r="H117" s="134">
        <f t="shared" si="22"/>
        <v>6.5544147843942504</v>
      </c>
      <c r="I117" s="134">
        <f>lifetable!$J$10</f>
        <v>1.0500086596022529E-3</v>
      </c>
      <c r="J117" s="134">
        <f>lifetable!$J$16</f>
        <v>1.1306407893416637E-3</v>
      </c>
      <c r="L117" s="135">
        <v>114</v>
      </c>
      <c r="M117">
        <f t="shared" si="31"/>
        <v>5.5507496448318946E-5</v>
      </c>
      <c r="N117">
        <f>D117-SUM($M$30:M117)</f>
        <v>3.4992018679422157E-2</v>
      </c>
      <c r="O117">
        <f t="shared" si="30"/>
        <v>1.6777343373393072E-5</v>
      </c>
      <c r="P117">
        <f>C117-SUM($O$25:O117)</f>
        <v>9.9049528151223636E-3</v>
      </c>
      <c r="Q117" s="135">
        <v>114</v>
      </c>
      <c r="R117">
        <f t="shared" si="28"/>
        <v>3.4846014226298611E-5</v>
      </c>
      <c r="S117">
        <f>F117-SUM($R$21:R117)</f>
        <v>2.3238196250105349E-2</v>
      </c>
      <c r="T117">
        <f t="shared" si="29"/>
        <v>8.170315307196484E-7</v>
      </c>
      <c r="U117">
        <f>E117-SUM($T$21:T117)</f>
        <v>-7.2512412575541927E-6</v>
      </c>
      <c r="V117" s="136">
        <v>114</v>
      </c>
      <c r="Z117" s="135">
        <f t="shared" si="32"/>
        <v>78.706849315068496</v>
      </c>
      <c r="AA117">
        <f t="shared" si="27"/>
        <v>2.3487151392915448E-2</v>
      </c>
      <c r="AB117">
        <f t="shared" si="33"/>
        <v>1.214127177784967E-2</v>
      </c>
      <c r="AC117">
        <f t="shared" si="34"/>
        <v>0.96437157682923491</v>
      </c>
    </row>
    <row r="118" spans="1:29" x14ac:dyDescent="0.3">
      <c r="A118">
        <v>115</v>
      </c>
      <c r="B118" s="133">
        <f t="shared" si="26"/>
        <v>79.397260273972606</v>
      </c>
      <c r="C118" s="138">
        <v>1.5689370639841899E-2</v>
      </c>
      <c r="D118" s="138">
        <v>4.7906710934203102E-2</v>
      </c>
      <c r="E118" s="138">
        <v>7.5716264455841502E-4</v>
      </c>
      <c r="F118" s="138">
        <v>3.0365514398395702E-2</v>
      </c>
      <c r="G118" s="134">
        <v>115</v>
      </c>
      <c r="H118" s="134">
        <f t="shared" si="22"/>
        <v>6.6119096509240247</v>
      </c>
      <c r="I118" s="134">
        <f>lifetable!$J$10</f>
        <v>1.0500086596022529E-3</v>
      </c>
      <c r="J118" s="134">
        <f>lifetable!$J$16</f>
        <v>1.1306407893416637E-3</v>
      </c>
      <c r="L118" s="135">
        <v>115</v>
      </c>
      <c r="M118">
        <f t="shared" si="31"/>
        <v>5.4165281465410306E-5</v>
      </c>
      <c r="N118">
        <f>D118-SUM($M$30:M118)</f>
        <v>3.3750725712876344E-2</v>
      </c>
      <c r="O118">
        <f t="shared" si="30"/>
        <v>1.6473975035543332E-5</v>
      </c>
      <c r="P118">
        <f>C118-SUM($O$25:O118)</f>
        <v>9.5995589963546197E-3</v>
      </c>
      <c r="Q118" s="135">
        <v>115</v>
      </c>
      <c r="R118">
        <f t="shared" si="28"/>
        <v>3.4332489168167767E-5</v>
      </c>
      <c r="S118">
        <f>F118-SUM($R$21:R118)</f>
        <v>2.274967436411748E-2</v>
      </c>
      <c r="T118">
        <f t="shared" si="29"/>
        <v>7.9502733351367843E-7</v>
      </c>
      <c r="U118">
        <f>E118-SUM($T$21:T118)</f>
        <v>-2.9002474051606866E-5</v>
      </c>
      <c r="V118" s="136">
        <v>115</v>
      </c>
      <c r="Z118" s="135">
        <f t="shared" si="32"/>
        <v>79.397260273972606</v>
      </c>
      <c r="AA118">
        <f t="shared" si="27"/>
        <v>2.2993935307111413E-2</v>
      </c>
      <c r="AB118">
        <f t="shared" si="33"/>
        <v>1.1377436889037836E-2</v>
      </c>
      <c r="AC118">
        <f t="shared" si="34"/>
        <v>0.96562862780385073</v>
      </c>
    </row>
    <row r="119" spans="1:29" x14ac:dyDescent="0.3">
      <c r="A119">
        <v>116</v>
      </c>
      <c r="B119" s="133">
        <f t="shared" si="26"/>
        <v>80.087671232876716</v>
      </c>
      <c r="C119" s="138">
        <v>1.54080179286912E-2</v>
      </c>
      <c r="D119" s="138">
        <v>4.6748985626344997E-2</v>
      </c>
      <c r="E119" s="138">
        <v>7.3690145446599596E-4</v>
      </c>
      <c r="F119" s="138">
        <v>2.9919983086801102E-2</v>
      </c>
      <c r="G119" s="134">
        <v>116</v>
      </c>
      <c r="H119" s="134">
        <f t="shared" si="22"/>
        <v>6.669404517453799</v>
      </c>
      <c r="I119" s="134">
        <f>lifetable!$J$10</f>
        <v>1.0500086596022529E-3</v>
      </c>
      <c r="J119" s="134">
        <f>lifetable!$J$16</f>
        <v>1.1306407893416637E-3</v>
      </c>
      <c r="L119" s="135">
        <v>116</v>
      </c>
      <c r="M119">
        <f t="shared" si="31"/>
        <v>5.2856310009492798E-5</v>
      </c>
      <c r="N119">
        <f>D119-SUM($M$30:M119)</f>
        <v>3.2540144095008744E-2</v>
      </c>
      <c r="O119">
        <f t="shared" si="30"/>
        <v>1.6178552252432528E-5</v>
      </c>
      <c r="P119">
        <f>C119-SUM($O$25:O119)</f>
        <v>9.3020277329514886E-3</v>
      </c>
      <c r="Q119" s="135">
        <v>116</v>
      </c>
      <c r="R119">
        <f t="shared" si="28"/>
        <v>3.3828753294350023E-5</v>
      </c>
      <c r="S119">
        <f>F119-SUM($R$21:R119)</f>
        <v>2.227031429922853E-2</v>
      </c>
      <c r="T119">
        <f t="shared" si="29"/>
        <v>7.7375290846279103E-7</v>
      </c>
      <c r="U119">
        <f>E119-SUM($T$21:T119)</f>
        <v>-5.0037417052488744E-5</v>
      </c>
      <c r="V119" s="136">
        <v>116</v>
      </c>
      <c r="Z119" s="135">
        <f t="shared" si="32"/>
        <v>80.087671232876716</v>
      </c>
      <c r="AA119">
        <f t="shared" si="27"/>
        <v>2.2509994331673007E-2</v>
      </c>
      <c r="AB119">
        <f t="shared" si="33"/>
        <v>1.0635440572269539E-2</v>
      </c>
      <c r="AC119">
        <f t="shared" si="34"/>
        <v>0.96685456509605749</v>
      </c>
    </row>
    <row r="120" spans="1:29" x14ac:dyDescent="0.3">
      <c r="A120">
        <v>117</v>
      </c>
      <c r="B120" s="133">
        <f t="shared" si="26"/>
        <v>80.778082191780825</v>
      </c>
      <c r="C120" s="138">
        <v>1.51339745532937E-2</v>
      </c>
      <c r="D120" s="138">
        <v>4.5619911815696301E-2</v>
      </c>
      <c r="E120" s="138">
        <v>7.1730776434823405E-4</v>
      </c>
      <c r="F120" s="138">
        <v>2.9482899667828098E-2</v>
      </c>
      <c r="G120" s="134">
        <v>117</v>
      </c>
      <c r="H120" s="134">
        <f t="shared" si="22"/>
        <v>6.7268993839835725</v>
      </c>
      <c r="I120" s="134">
        <f>lifetable!$J$10</f>
        <v>1.0500086596022529E-3</v>
      </c>
      <c r="J120" s="134">
        <f>lifetable!$J$16</f>
        <v>1.1306407893416637E-3</v>
      </c>
      <c r="L120" s="135">
        <v>117</v>
      </c>
      <c r="M120">
        <f t="shared" si="31"/>
        <v>5.1579733104995955E-5</v>
      </c>
      <c r="N120">
        <f>D120-SUM($M$30:M120)</f>
        <v>3.1359490551255059E-2</v>
      </c>
      <c r="O120">
        <f t="shared" si="30"/>
        <v>1.5890804335158521E-5</v>
      </c>
      <c r="P120">
        <f>C120-SUM($O$25:O120)</f>
        <v>9.0120935532188307E-3</v>
      </c>
      <c r="Q120" s="135">
        <v>117</v>
      </c>
      <c r="R120">
        <f t="shared" si="28"/>
        <v>3.3334568952514235E-5</v>
      </c>
      <c r="S120">
        <f>F120-SUM($R$21:R120)</f>
        <v>2.1799896311303014E-2</v>
      </c>
      <c r="T120">
        <f t="shared" si="29"/>
        <v>7.5317936416557794E-7</v>
      </c>
      <c r="U120">
        <f>E120-SUM($T$21:T120)</f>
        <v>-7.0384286534416252E-5</v>
      </c>
      <c r="V120" s="136">
        <v>117</v>
      </c>
      <c r="Z120" s="135">
        <f t="shared" si="32"/>
        <v>80.778082191780825</v>
      </c>
      <c r="AA120">
        <f t="shared" si="27"/>
        <v>2.203510530526577E-2</v>
      </c>
      <c r="AB120">
        <f t="shared" si="33"/>
        <v>9.9147120178661296E-3</v>
      </c>
      <c r="AC120">
        <f t="shared" si="34"/>
        <v>0.96805018267686815</v>
      </c>
    </row>
    <row r="121" spans="1:29" x14ac:dyDescent="0.3">
      <c r="A121">
        <v>118</v>
      </c>
      <c r="B121" s="133">
        <f t="shared" si="26"/>
        <v>81.468493150684935</v>
      </c>
      <c r="C121" s="138">
        <v>1.4866993470943999E-2</v>
      </c>
      <c r="D121" s="138">
        <v>4.4518758587915402E-2</v>
      </c>
      <c r="E121" s="138">
        <v>6.9835532821594705E-4</v>
      </c>
      <c r="F121" s="138">
        <v>2.9054060301772499E-2</v>
      </c>
      <c r="G121" s="134">
        <v>118</v>
      </c>
      <c r="H121" s="134">
        <f t="shared" si="22"/>
        <v>6.7843942505133468</v>
      </c>
      <c r="I121" s="134">
        <f>lifetable!$J$10</f>
        <v>1.0500086596022529E-3</v>
      </c>
      <c r="J121" s="134">
        <f>lifetable!$J$16</f>
        <v>1.1306407893416637E-3</v>
      </c>
      <c r="L121" s="135">
        <v>118</v>
      </c>
      <c r="M121">
        <f t="shared" si="31"/>
        <v>5.0334724350351641E-5</v>
      </c>
      <c r="N121">
        <f>D121-SUM($M$30:M121)</f>
        <v>3.0208002599123804E-2</v>
      </c>
      <c r="O121">
        <f t="shared" si="30"/>
        <v>1.5610471886741353E-5</v>
      </c>
      <c r="P121">
        <f>C121-SUM($O$25:O121)</f>
        <v>8.729501998982387E-3</v>
      </c>
      <c r="Q121" s="135">
        <v>118</v>
      </c>
      <c r="R121">
        <f t="shared" si="28"/>
        <v>3.284970567317635E-5</v>
      </c>
      <c r="S121">
        <f>F121-SUM($R$21:R121)</f>
        <v>2.1338207239574237E-2</v>
      </c>
      <c r="T121">
        <f t="shared" si="29"/>
        <v>7.3327914210611795E-7</v>
      </c>
      <c r="U121">
        <f>E121-SUM($T$21:T121)</f>
        <v>-9.0070001808809324E-5</v>
      </c>
      <c r="V121" s="136">
        <v>118</v>
      </c>
      <c r="Z121" s="135">
        <f t="shared" si="32"/>
        <v>81.468493150684935</v>
      </c>
      <c r="AA121">
        <f t="shared" si="27"/>
        <v>2.1569051775438625E-2</v>
      </c>
      <c r="AB121">
        <f t="shared" si="33"/>
        <v>9.2146947997508062E-3</v>
      </c>
      <c r="AC121">
        <f t="shared" si="34"/>
        <v>0.96921625342481055</v>
      </c>
    </row>
    <row r="122" spans="1:29" x14ac:dyDescent="0.3">
      <c r="A122">
        <v>119</v>
      </c>
      <c r="B122" s="133">
        <f t="shared" si="26"/>
        <v>82.158904109589031</v>
      </c>
      <c r="C122" s="138">
        <v>1.46068378646509E-2</v>
      </c>
      <c r="D122" s="138">
        <v>4.3444814433644202E-2</v>
      </c>
      <c r="E122" s="138">
        <v>6.8001910252465101E-4</v>
      </c>
      <c r="F122" s="138">
        <v>2.8633267268635399E-2</v>
      </c>
      <c r="G122" s="134">
        <v>119</v>
      </c>
      <c r="H122" s="134">
        <f t="shared" si="22"/>
        <v>6.8418891170431211</v>
      </c>
      <c r="I122" s="134">
        <f>lifetable!$J$10</f>
        <v>1.0500086596022529E-3</v>
      </c>
      <c r="J122" s="134">
        <f>lifetable!$J$16</f>
        <v>1.1306407893416637E-3</v>
      </c>
      <c r="L122" s="135">
        <v>119</v>
      </c>
      <c r="M122">
        <f t="shared" si="31"/>
        <v>4.9120479284057582E-5</v>
      </c>
      <c r="N122">
        <f>D122-SUM($M$30:M122)</f>
        <v>2.9084937965568547E-2</v>
      </c>
      <c r="O122">
        <f t="shared" si="30"/>
        <v>1.5337306247289527E-5</v>
      </c>
      <c r="P122">
        <f>C122-SUM($O$25:O122)</f>
        <v>8.4540090864419978E-3</v>
      </c>
      <c r="Q122" s="135">
        <v>119</v>
      </c>
      <c r="R122">
        <f t="shared" si="28"/>
        <v>3.2373939906040751E-5</v>
      </c>
      <c r="S122">
        <f>F122-SUM($R$21:R122)</f>
        <v>2.0885040266531096E-2</v>
      </c>
      <c r="T122">
        <f t="shared" si="29"/>
        <v>7.1402594634583578E-7</v>
      </c>
      <c r="U122">
        <f>E122-SUM($T$21:T122)</f>
        <v>-1.091202534464512E-4</v>
      </c>
      <c r="V122" s="136">
        <v>119</v>
      </c>
      <c r="Z122" s="135">
        <f t="shared" si="32"/>
        <v>82.158904109589031</v>
      </c>
      <c r="AA122">
        <f t="shared" si="27"/>
        <v>2.1111623753052665E-2</v>
      </c>
      <c r="AB122">
        <f t="shared" si="33"/>
        <v>8.5348465292935088E-3</v>
      </c>
      <c r="AC122">
        <f t="shared" si="34"/>
        <v>0.97035352971765387</v>
      </c>
    </row>
    <row r="123" spans="1:29" x14ac:dyDescent="0.3">
      <c r="A123">
        <v>120</v>
      </c>
      <c r="B123" s="133">
        <f t="shared" si="26"/>
        <v>82.849315068493155</v>
      </c>
      <c r="C123" s="138">
        <v>1.43532806444935E-2</v>
      </c>
      <c r="D123" s="138">
        <v>4.2397386704794197E-2</v>
      </c>
      <c r="E123" s="138">
        <v>6.6227518319216297E-4</v>
      </c>
      <c r="F123" s="138">
        <v>2.8220328745123799E-2</v>
      </c>
      <c r="G123" s="134">
        <v>120</v>
      </c>
      <c r="H123" s="134">
        <f t="shared" si="22"/>
        <v>6.8993839835728954</v>
      </c>
      <c r="I123" s="134">
        <f>lifetable!$J$10</f>
        <v>1.0500086596022529E-3</v>
      </c>
      <c r="J123" s="134">
        <f>lifetable!$J$16</f>
        <v>1.1306407893416637E-3</v>
      </c>
      <c r="L123" s="135">
        <v>120</v>
      </c>
      <c r="M123">
        <f t="shared" si="31"/>
        <v>4.793621476993227E-5</v>
      </c>
      <c r="N123">
        <f>D123-SUM($M$30:M123)</f>
        <v>2.7989574021948609E-2</v>
      </c>
      <c r="O123">
        <f t="shared" si="30"/>
        <v>1.5071068970419581E-5</v>
      </c>
      <c r="P123">
        <f>C123-SUM($O$25:O123)</f>
        <v>8.185380797314179E-3</v>
      </c>
      <c r="Q123" s="135">
        <v>120</v>
      </c>
      <c r="R123">
        <f t="shared" si="28"/>
        <v>3.1907054767868014E-5</v>
      </c>
      <c r="S123">
        <f>F123-SUM($R$21:R123)</f>
        <v>2.0440194688251631E-2</v>
      </c>
      <c r="T123">
        <f t="shared" si="29"/>
        <v>6.9539467739143955E-7</v>
      </c>
      <c r="U123">
        <f>E123-SUM($T$21:T123)</f>
        <v>-1.2755956745633069E-4</v>
      </c>
      <c r="V123" s="136">
        <v>120</v>
      </c>
      <c r="Z123" s="135">
        <f t="shared" si="32"/>
        <v>82.849315068493155</v>
      </c>
      <c r="AA123">
        <f t="shared" si="27"/>
        <v>2.0662617477391364E-2</v>
      </c>
      <c r="AB123">
        <f t="shared" si="33"/>
        <v>7.8746385163672144E-3</v>
      </c>
      <c r="AC123">
        <f t="shared" si="34"/>
        <v>0.97146274400624144</v>
      </c>
    </row>
    <row r="124" spans="1:29" x14ac:dyDescent="0.3">
      <c r="A124">
        <v>121</v>
      </c>
      <c r="B124" s="133">
        <f t="shared" si="26"/>
        <v>83.539726027397265</v>
      </c>
      <c r="C124" s="138">
        <v>1.41061039768568E-2</v>
      </c>
      <c r="D124" s="138">
        <v>4.1375801087234897E-2</v>
      </c>
      <c r="E124" s="138">
        <v>6.45100746330689E-4</v>
      </c>
      <c r="F124" s="138">
        <v>2.7815058591256998E-2</v>
      </c>
      <c r="G124" s="134">
        <v>121</v>
      </c>
      <c r="H124" s="134">
        <f t="shared" si="22"/>
        <v>6.9568788501026697</v>
      </c>
      <c r="I124" s="134">
        <f>lifetable!$J$10</f>
        <v>1.0500086596022529E-3</v>
      </c>
      <c r="J124" s="134">
        <f>lifetable!$J$16</f>
        <v>1.1306407893416637E-3</v>
      </c>
      <c r="L124" s="135">
        <v>121</v>
      </c>
      <c r="M124">
        <f t="shared" si="31"/>
        <v>4.6781168400914929E-5</v>
      </c>
      <c r="N124">
        <f>D124-SUM($M$30:M124)</f>
        <v>2.6921207235988391E-2</v>
      </c>
      <c r="O124">
        <f t="shared" si="30"/>
        <v>1.4811531328949418E-5</v>
      </c>
      <c r="P124">
        <f>C124-SUM($O$25:O124)</f>
        <v>7.9233925983485283E-3</v>
      </c>
      <c r="Q124" s="135">
        <v>121</v>
      </c>
      <c r="R124">
        <f t="shared" si="28"/>
        <v>3.1448839801203433E-5</v>
      </c>
      <c r="S124">
        <f>F124-SUM($R$21:R124)</f>
        <v>2.0003475694583626E-2</v>
      </c>
      <c r="T124">
        <f t="shared" si="29"/>
        <v>6.7736136996309966E-7</v>
      </c>
      <c r="U124">
        <f>E124-SUM($T$21:T124)</f>
        <v>-1.4541136568776774E-4</v>
      </c>
      <c r="V124" s="136">
        <v>121</v>
      </c>
      <c r="Z124" s="135">
        <f t="shared" si="32"/>
        <v>83.539726027397265</v>
      </c>
      <c r="AA124">
        <f t="shared" si="27"/>
        <v>2.0221835191417629E-2</v>
      </c>
      <c r="AB124">
        <f t="shared" si="33"/>
        <v>7.2335554375508714E-3</v>
      </c>
      <c r="AC124">
        <f t="shared" si="34"/>
        <v>0.97254460937103149</v>
      </c>
    </row>
    <row r="125" spans="1:29" x14ac:dyDescent="0.3">
      <c r="A125">
        <v>122</v>
      </c>
      <c r="B125" s="133">
        <f t="shared" si="26"/>
        <v>84.230136986301375</v>
      </c>
      <c r="C125" s="138">
        <v>1.38650988397967E-2</v>
      </c>
      <c r="D125" s="138">
        <v>4.0379401089339198E-2</v>
      </c>
      <c r="E125" s="138">
        <v>6.28473992449801E-4</v>
      </c>
      <c r="F125" s="138">
        <v>2.7417276146118E-2</v>
      </c>
      <c r="G125" s="134">
        <v>122</v>
      </c>
      <c r="H125" s="134">
        <f t="shared" si="22"/>
        <v>7.0143737166324431</v>
      </c>
      <c r="I125" s="134">
        <f>lifetable!$K$10</f>
        <v>1.1306407893416637E-3</v>
      </c>
      <c r="J125" s="134">
        <f>lifetable!$K$16</f>
        <v>1.2180904011723781E-3</v>
      </c>
      <c r="L125" s="135">
        <v>122</v>
      </c>
      <c r="M125">
        <f t="shared" si="31"/>
        <v>4.9185760872013545E-5</v>
      </c>
      <c r="N125">
        <f>D125-SUM($M$30:M125)</f>
        <v>2.5875621477220681E-2</v>
      </c>
      <c r="O125">
        <f t="shared" si="30"/>
        <v>1.5676446296527926E-5</v>
      </c>
      <c r="P125">
        <f>C125-SUM($O$25:O125)</f>
        <v>7.6667110149919015E-3</v>
      </c>
      <c r="Q125" s="135">
        <v>122</v>
      </c>
      <c r="R125">
        <f t="shared" si="28"/>
        <v>3.339672089987875E-5</v>
      </c>
      <c r="S125">
        <f>F125-SUM($R$21:R125)</f>
        <v>1.9572296528544749E-2</v>
      </c>
      <c r="T125">
        <f t="shared" si="29"/>
        <v>7.1057833090414973E-7</v>
      </c>
      <c r="U125">
        <f>E125-SUM($T$21:T125)</f>
        <v>-1.6274869789955986E-4</v>
      </c>
      <c r="V125" s="136">
        <v>122</v>
      </c>
      <c r="Z125" s="135">
        <f t="shared" si="32"/>
        <v>84.230136986301375</v>
      </c>
      <c r="AA125">
        <f t="shared" si="27"/>
        <v>1.9787886111564186E-2</v>
      </c>
      <c r="AB125">
        <f t="shared" si="33"/>
        <v>6.6105282450403483E-3</v>
      </c>
      <c r="AC125">
        <f t="shared" si="34"/>
        <v>0.9736015856433955</v>
      </c>
    </row>
    <row r="126" spans="1:29" x14ac:dyDescent="0.3">
      <c r="A126">
        <v>123</v>
      </c>
      <c r="B126" s="133">
        <f t="shared" si="26"/>
        <v>84.920547945205485</v>
      </c>
      <c r="C126" s="138">
        <v>1.3630064602902701E-2</v>
      </c>
      <c r="D126" s="138">
        <v>3.94075475458587E-2</v>
      </c>
      <c r="E126" s="138">
        <v>6.1237409390425097E-4</v>
      </c>
      <c r="F126" s="138">
        <v>2.7026806032332401E-2</v>
      </c>
      <c r="G126" s="134">
        <v>123</v>
      </c>
      <c r="H126" s="134">
        <f t="shared" si="22"/>
        <v>7.0718685831622174</v>
      </c>
      <c r="I126" s="134">
        <f>lifetable!$K$10</f>
        <v>1.1306407893416637E-3</v>
      </c>
      <c r="J126" s="134">
        <f>lifetable!$K$16</f>
        <v>1.2180904011723781E-3</v>
      </c>
      <c r="L126" s="135">
        <v>123</v>
      </c>
      <c r="M126">
        <f t="shared" si="31"/>
        <v>4.800195539935459E-5</v>
      </c>
      <c r="N126">
        <f>D126-SUM($M$30:M126)</f>
        <v>2.4855765978340827E-2</v>
      </c>
      <c r="O126">
        <f t="shared" si="30"/>
        <v>1.5410707001403778E-5</v>
      </c>
      <c r="P126">
        <f>C126-SUM($O$25:O126)</f>
        <v>7.416266071096498E-3</v>
      </c>
      <c r="Q126" s="135">
        <v>123</v>
      </c>
      <c r="R126">
        <f t="shared" si="28"/>
        <v>3.2921093002331821E-5</v>
      </c>
      <c r="S126">
        <f>F126-SUM($R$21:R126)</f>
        <v>1.9148905321756816E-2</v>
      </c>
      <c r="T126">
        <f t="shared" si="29"/>
        <v>6.9237512890428837E-7</v>
      </c>
      <c r="U126">
        <f>E126-SUM($T$21:T126)</f>
        <v>-1.7954097157401423E-4</v>
      </c>
      <c r="V126" s="136">
        <v>123</v>
      </c>
      <c r="Z126" s="135">
        <f t="shared" si="32"/>
        <v>84.920547945205485</v>
      </c>
      <c r="AA126">
        <f t="shared" si="27"/>
        <v>1.9360600925150781E-2</v>
      </c>
      <c r="AB126">
        <f t="shared" si="33"/>
        <v>6.0050928026299712E-3</v>
      </c>
      <c r="AC126">
        <f t="shared" si="34"/>
        <v>0.97463430627221925</v>
      </c>
    </row>
    <row r="127" spans="1:29" x14ac:dyDescent="0.3">
      <c r="A127">
        <v>124</v>
      </c>
      <c r="B127" s="133">
        <f t="shared" si="26"/>
        <v>85.61095890410958</v>
      </c>
      <c r="C127" s="138">
        <v>1.34008086301413E-2</v>
      </c>
      <c r="D127" s="138">
        <v>3.8459618136621403E-2</v>
      </c>
      <c r="E127" s="138">
        <v>5.9678114537684501E-4</v>
      </c>
      <c r="F127" s="138">
        <v>2.6643477968795199E-2</v>
      </c>
      <c r="G127" s="134">
        <v>124</v>
      </c>
      <c r="H127" s="134">
        <f t="shared" si="22"/>
        <v>7.1293634496919918</v>
      </c>
      <c r="I127" s="134">
        <f>lifetable!$K$10</f>
        <v>1.1306407893416637E-3</v>
      </c>
      <c r="J127" s="134">
        <f>lifetable!$K$16</f>
        <v>1.2180904011723781E-3</v>
      </c>
      <c r="L127" s="135">
        <v>124</v>
      </c>
      <c r="M127">
        <f t="shared" si="31"/>
        <v>4.6847291684973633E-5</v>
      </c>
      <c r="N127">
        <f>D127-SUM($M$30:M127)</f>
        <v>2.3860989277418559E-2</v>
      </c>
      <c r="O127">
        <f t="shared" si="30"/>
        <v>1.5151500847399539E-5</v>
      </c>
      <c r="P127">
        <f>C127-SUM($O$25:O127)</f>
        <v>7.1718585974876979E-3</v>
      </c>
      <c r="Q127" s="135">
        <v>124</v>
      </c>
      <c r="R127">
        <f t="shared" si="28"/>
        <v>3.2454164767637161E-5</v>
      </c>
      <c r="S127">
        <f>F127-SUM($R$21:R127)</f>
        <v>1.873312309345198E-2</v>
      </c>
      <c r="T127">
        <f t="shared" si="29"/>
        <v>6.7474510527309815E-7</v>
      </c>
      <c r="U127">
        <f>E127-SUM($T$21:T127)</f>
        <v>-1.9580866520669334E-4</v>
      </c>
      <c r="V127" s="136">
        <v>124</v>
      </c>
      <c r="Z127" s="135">
        <f t="shared" si="32"/>
        <v>85.61095890410958</v>
      </c>
      <c r="AA127">
        <f t="shared" si="27"/>
        <v>1.8941014207604398E-2</v>
      </c>
      <c r="AB127">
        <f t="shared" si="33"/>
        <v>5.4173634202752952E-3</v>
      </c>
      <c r="AC127">
        <f t="shared" si="34"/>
        <v>0.97564162237212027</v>
      </c>
    </row>
    <row r="128" spans="1:29" x14ac:dyDescent="0.3">
      <c r="A128">
        <v>125</v>
      </c>
      <c r="B128" s="133">
        <f t="shared" si="26"/>
        <v>86.30136986301369</v>
      </c>
      <c r="C128" s="138">
        <v>1.31771459042677E-2</v>
      </c>
      <c r="D128" s="138">
        <v>3.7535006919567598E-2</v>
      </c>
      <c r="E128" s="138">
        <v>5.8167611720145497E-4</v>
      </c>
      <c r="F128" s="138">
        <v>2.6267126591265798E-2</v>
      </c>
      <c r="G128" s="134">
        <v>125</v>
      </c>
      <c r="H128" s="134">
        <f t="shared" si="22"/>
        <v>7.1868583162217661</v>
      </c>
      <c r="I128" s="134">
        <f>lifetable!$K$10</f>
        <v>1.1306407893416637E-3</v>
      </c>
      <c r="J128" s="134">
        <f>lifetable!$K$16</f>
        <v>1.2180904011723781E-3</v>
      </c>
      <c r="L128" s="135">
        <v>125</v>
      </c>
      <c r="M128">
        <f t="shared" si="31"/>
        <v>4.5721031636664085E-5</v>
      </c>
      <c r="N128">
        <f>D128-SUM($M$30:M128)</f>
        <v>2.2890657028728091E-2</v>
      </c>
      <c r="O128">
        <f t="shared" si="30"/>
        <v>1.4898618646471503E-5</v>
      </c>
      <c r="P128">
        <f>C128-SUM($O$25:O128)</f>
        <v>6.9332972529676257E-3</v>
      </c>
      <c r="Q128" s="135">
        <v>125</v>
      </c>
      <c r="R128">
        <f t="shared" si="28"/>
        <v>3.1995734767200596E-5</v>
      </c>
      <c r="S128">
        <f>F128-SUM($R$21:R128)</f>
        <v>1.8324775981155381E-2</v>
      </c>
      <c r="T128">
        <f t="shared" si="29"/>
        <v>6.5766674429384709E-7</v>
      </c>
      <c r="U128">
        <f>E128-SUM($T$21:T128)</f>
        <v>-2.115713601263772E-4</v>
      </c>
      <c r="V128" s="136">
        <v>125</v>
      </c>
      <c r="Z128" s="135">
        <f t="shared" si="32"/>
        <v>86.30136986301369</v>
      </c>
      <c r="AA128">
        <f t="shared" si="27"/>
        <v>1.852894953730368E-2</v>
      </c>
      <c r="AB128">
        <f t="shared" si="33"/>
        <v>4.8468736157696451E-3</v>
      </c>
      <c r="AC128">
        <f t="shared" si="34"/>
        <v>0.97662417684692671</v>
      </c>
    </row>
    <row r="129" spans="1:29" x14ac:dyDescent="0.3">
      <c r="A129">
        <v>126</v>
      </c>
      <c r="B129" s="133">
        <f t="shared" si="26"/>
        <v>86.991780821917814</v>
      </c>
      <c r="C129" s="138">
        <v>1.2958898671486099E-2</v>
      </c>
      <c r="D129" s="138">
        <v>3.6633123877649297E-2</v>
      </c>
      <c r="E129" s="138">
        <v>5.6704081134503997E-4</v>
      </c>
      <c r="F129" s="138">
        <v>2.58975912804256E-2</v>
      </c>
      <c r="G129" s="134">
        <v>126</v>
      </c>
      <c r="H129" s="134">
        <f t="shared" si="22"/>
        <v>7.2443531827515404</v>
      </c>
      <c r="I129" s="134">
        <f>lifetable!$K$10</f>
        <v>1.1306407893416637E-3</v>
      </c>
      <c r="J129" s="134">
        <f>lifetable!$K$16</f>
        <v>1.2180904011723781E-3</v>
      </c>
      <c r="L129" s="135">
        <v>126</v>
      </c>
      <c r="M129">
        <f t="shared" si="31"/>
        <v>4.4622456560323253E-5</v>
      </c>
      <c r="N129">
        <f>D129-SUM($M$30:M129)</f>
        <v>2.1944151530249464E-2</v>
      </c>
      <c r="O129">
        <f t="shared" si="30"/>
        <v>1.465185942292768E-5</v>
      </c>
      <c r="P129">
        <f>C129-SUM($O$25:O129)</f>
        <v>6.700398160763097E-3</v>
      </c>
      <c r="Q129" s="135">
        <v>126</v>
      </c>
      <c r="R129">
        <f t="shared" si="28"/>
        <v>3.1545607352171902E-5</v>
      </c>
      <c r="S129">
        <f>F129-SUM($R$21:R129)</f>
        <v>1.792369506296301E-2</v>
      </c>
      <c r="T129">
        <f t="shared" si="29"/>
        <v>6.4111947052809338E-7</v>
      </c>
      <c r="U129">
        <f>E129-SUM($T$21:T129)</f>
        <v>-2.268477854533203E-4</v>
      </c>
      <c r="V129" s="136">
        <v>126</v>
      </c>
      <c r="Z129" s="135">
        <f t="shared" si="32"/>
        <v>86.991780821917814</v>
      </c>
      <c r="AA129">
        <f t="shared" si="27"/>
        <v>1.8124235522059197E-2</v>
      </c>
      <c r="AB129">
        <f t="shared" si="33"/>
        <v>4.2931687574295826E-3</v>
      </c>
      <c r="AC129">
        <f t="shared" si="34"/>
        <v>0.9775825957205112</v>
      </c>
    </row>
    <row r="130" spans="1:29" x14ac:dyDescent="0.3">
      <c r="A130">
        <v>127</v>
      </c>
      <c r="B130" s="133">
        <f t="shared" si="26"/>
        <v>87.68219178082191</v>
      </c>
      <c r="C130" s="138">
        <v>1.2745896105133801E-2</v>
      </c>
      <c r="D130" s="138">
        <v>3.5753394479147098E-2</v>
      </c>
      <c r="E130" s="138">
        <v>5.5285781988030798E-4</v>
      </c>
      <c r="F130" s="138">
        <v>2.55347159970968E-2</v>
      </c>
      <c r="G130" s="134">
        <v>127</v>
      </c>
      <c r="H130" s="134">
        <f t="shared" si="22"/>
        <v>7.3018480492813138</v>
      </c>
      <c r="I130" s="134">
        <f>lifetable!$K$10</f>
        <v>1.1306407893416637E-3</v>
      </c>
      <c r="J130" s="134">
        <f>lifetable!$K$16</f>
        <v>1.2180904011723781E-3</v>
      </c>
      <c r="L130" s="135">
        <v>127</v>
      </c>
      <c r="M130">
        <f t="shared" si="31"/>
        <v>4.3550866624378577E-5</v>
      </c>
      <c r="N130">
        <f>D130-SUM($M$30:M130)</f>
        <v>2.1020871265122885E-2</v>
      </c>
      <c r="O130">
        <f t="shared" si="30"/>
        <v>1.4411030033175318E-5</v>
      </c>
      <c r="P130">
        <f>C130-SUM($O$25:O130)</f>
        <v>6.472984564377623E-3</v>
      </c>
      <c r="Q130" s="135">
        <v>127</v>
      </c>
      <c r="R130">
        <f t="shared" si="28"/>
        <v>3.1103592452726381E-5</v>
      </c>
      <c r="S130">
        <f>F130-SUM($R$21:R130)</f>
        <v>1.7529716187181483E-2</v>
      </c>
      <c r="T130">
        <f t="shared" si="29"/>
        <v>6.2508360186318276E-7</v>
      </c>
      <c r="U130">
        <f>E130-SUM($T$21:T130)</f>
        <v>-2.4165586051991543E-4</v>
      </c>
      <c r="V130" s="136">
        <v>127</v>
      </c>
      <c r="Z130" s="135">
        <f t="shared" si="32"/>
        <v>87.68219178082191</v>
      </c>
      <c r="AA130">
        <f t="shared" si="27"/>
        <v>1.7726705625072246E-2</v>
      </c>
      <c r="AB130">
        <f t="shared" si="33"/>
        <v>3.7558057726139286E-3</v>
      </c>
      <c r="AC130">
        <f t="shared" si="34"/>
        <v>0.9785174886023138</v>
      </c>
    </row>
    <row r="131" spans="1:29" x14ac:dyDescent="0.3">
      <c r="A131">
        <v>128</v>
      </c>
      <c r="B131" s="133">
        <f t="shared" si="26"/>
        <v>88.372602739726034</v>
      </c>
      <c r="C131" s="138">
        <v>1.2537973987240001E-2</v>
      </c>
      <c r="D131" s="138">
        <v>3.4895259250964303E-2</v>
      </c>
      <c r="E131" s="138">
        <v>5.3911048579229905E-4</v>
      </c>
      <c r="F131" s="138">
        <v>2.5178349124176599E-2</v>
      </c>
      <c r="G131" s="134">
        <v>128</v>
      </c>
      <c r="H131" s="134">
        <f t="shared" si="22"/>
        <v>7.3593429158110881</v>
      </c>
      <c r="I131" s="134">
        <f>lifetable!$K$10</f>
        <v>1.1306407893416637E-3</v>
      </c>
      <c r="J131" s="134">
        <f>lifetable!$K$16</f>
        <v>1.2180904011723781E-3</v>
      </c>
      <c r="L131" s="135">
        <v>128</v>
      </c>
      <c r="M131">
        <f t="shared" si="31"/>
        <v>4.2505580340021245E-5</v>
      </c>
      <c r="N131">
        <f>D131-SUM($M$30:M131)</f>
        <v>2.0120230456600073E-2</v>
      </c>
      <c r="O131">
        <f t="shared" si="30"/>
        <v>1.4175944805678281E-5</v>
      </c>
      <c r="P131">
        <f>C131-SUM($O$25:O131)</f>
        <v>6.250886501678145E-3</v>
      </c>
      <c r="Q131" s="135">
        <v>128</v>
      </c>
      <c r="R131">
        <f t="shared" si="28"/>
        <v>3.0669505385526465E-5</v>
      </c>
      <c r="S131">
        <f>F131-SUM($R$21:R131)</f>
        <v>1.7142679808875756E-2</v>
      </c>
      <c r="T131">
        <f t="shared" si="29"/>
        <v>6.0954030519857273E-7</v>
      </c>
      <c r="U131">
        <f>E131-SUM($T$21:T131)</f>
        <v>-2.5601273491312289E-4</v>
      </c>
      <c r="V131" s="136">
        <v>128</v>
      </c>
      <c r="Z131" s="135">
        <f t="shared" si="32"/>
        <v>88.372602739726034</v>
      </c>
      <c r="AA131">
        <f t="shared" si="27"/>
        <v>1.7336197998028619E-2</v>
      </c>
      <c r="AB131">
        <f t="shared" si="33"/>
        <v>3.2343528628328601E-3</v>
      </c>
      <c r="AC131">
        <f t="shared" si="34"/>
        <v>0.97942944913913854</v>
      </c>
    </row>
    <row r="132" spans="1:29" x14ac:dyDescent="0.3">
      <c r="A132">
        <v>129</v>
      </c>
      <c r="B132" s="133">
        <f t="shared" si="26"/>
        <v>89.063013698630144</v>
      </c>
      <c r="C132" s="138">
        <v>1.2334974406893E-2</v>
      </c>
      <c r="D132" s="138">
        <v>3.4058173364481803E-2</v>
      </c>
      <c r="E132" s="138">
        <v>5.2578286597309903E-4</v>
      </c>
      <c r="F132" s="138">
        <v>2.4828343315060598E-2</v>
      </c>
      <c r="G132" s="134">
        <v>129</v>
      </c>
      <c r="H132" s="134">
        <f t="shared" ref="H132:H177" si="35">A132*21/365.25</f>
        <v>7.4168377823408624</v>
      </c>
      <c r="I132" s="134">
        <f>lifetable!$K$10</f>
        <v>1.1306407893416637E-3</v>
      </c>
      <c r="J132" s="134">
        <f>lifetable!$K$16</f>
        <v>1.2180904011723781E-3</v>
      </c>
      <c r="L132" s="135">
        <v>129</v>
      </c>
      <c r="M132">
        <f t="shared" si="31"/>
        <v>4.1485934056740042E-5</v>
      </c>
      <c r="N132">
        <f>D132-SUM($M$30:M132)</f>
        <v>1.9241658636060831E-2</v>
      </c>
      <c r="O132">
        <f t="shared" si="30"/>
        <v>1.3946425199918721E-5</v>
      </c>
      <c r="P132">
        <f>C132-SUM($O$25:O132)</f>
        <v>6.0339404961312262E-3</v>
      </c>
      <c r="Q132" s="135">
        <v>129</v>
      </c>
      <c r="R132">
        <f t="shared" si="28"/>
        <v>3.0243166669087696E-5</v>
      </c>
      <c r="S132">
        <f>F132-SUM($R$21:R132)</f>
        <v>1.6762430833090668E-2</v>
      </c>
      <c r="T132">
        <f t="shared" si="29"/>
        <v>5.9447155460614686E-7</v>
      </c>
      <c r="U132">
        <f>E132-SUM($T$21:T132)</f>
        <v>-2.6993482628692906E-4</v>
      </c>
      <c r="V132" s="136">
        <v>129</v>
      </c>
      <c r="Z132" s="135">
        <f t="shared" ref="Z132:Z163" si="36">B132</f>
        <v>89.063013698630144</v>
      </c>
      <c r="AA132">
        <f t="shared" si="27"/>
        <v>1.6952555320983213E-2</v>
      </c>
      <c r="AB132">
        <f t="shared" si="33"/>
        <v>2.7283892253472403E-3</v>
      </c>
      <c r="AC132">
        <f t="shared" si="34"/>
        <v>0.9803190554536696</v>
      </c>
    </row>
    <row r="133" spans="1:29" x14ac:dyDescent="0.3">
      <c r="A133">
        <v>130</v>
      </c>
      <c r="B133" s="133">
        <f t="shared" ref="B133:B196" si="37">A133*21/365*12</f>
        <v>89.753424657534239</v>
      </c>
      <c r="C133" s="138">
        <v>1.21367454744157E-2</v>
      </c>
      <c r="D133" s="138">
        <v>3.3241606233568803E-2</v>
      </c>
      <c r="E133" s="138">
        <v>5.1285969626886001E-4</v>
      </c>
      <c r="F133" s="138">
        <v>2.4484555348210198E-2</v>
      </c>
      <c r="G133" s="134">
        <v>130</v>
      </c>
      <c r="H133" s="134">
        <f t="shared" si="35"/>
        <v>7.4743326488706368</v>
      </c>
      <c r="I133" s="134">
        <f>lifetable!$K$10</f>
        <v>1.1306407893416637E-3</v>
      </c>
      <c r="J133" s="134">
        <f>lifetable!$K$16</f>
        <v>1.2180904011723781E-3</v>
      </c>
      <c r="L133" s="135">
        <v>130</v>
      </c>
      <c r="M133">
        <f t="shared" si="31"/>
        <v>4.0491281472662048E-5</v>
      </c>
      <c r="N133">
        <f>D133-SUM($M$30:M133)</f>
        <v>1.838460022367517E-2</v>
      </c>
      <c r="O133">
        <f t="shared" si="30"/>
        <v>1.3722299483232232E-5</v>
      </c>
      <c r="P133">
        <f>C133-SUM($O$25:O133)</f>
        <v>5.8219892641706936E-3</v>
      </c>
      <c r="Q133" s="135">
        <v>130</v>
      </c>
      <c r="R133">
        <f t="shared" si="28"/>
        <v>2.9824401846628656E-5</v>
      </c>
      <c r="S133">
        <f>F133-SUM($R$21:R133)</f>
        <v>1.6388818464393641E-2</v>
      </c>
      <c r="T133">
        <f t="shared" si="29"/>
        <v>5.7986009181094979E-7</v>
      </c>
      <c r="U133">
        <f>E133-SUM($T$21:T133)</f>
        <v>-2.8343785608297902E-4</v>
      </c>
      <c r="V133" s="136">
        <v>130</v>
      </c>
      <c r="Z133" s="135">
        <f t="shared" si="36"/>
        <v>89.753424657534239</v>
      </c>
      <c r="AA133">
        <f t="shared" ref="AA133:AA135" si="38">(S132+S133)/2</f>
        <v>1.6575624648742154E-2</v>
      </c>
      <c r="AB133">
        <f t="shared" si="33"/>
        <v>2.2375047811258458E-3</v>
      </c>
      <c r="AC133">
        <f t="shared" ref="AC133:AC135" si="39">1-(N132+N133)/2</f>
        <v>0.98118687057013199</v>
      </c>
    </row>
    <row r="134" spans="1:29" x14ac:dyDescent="0.3">
      <c r="A134">
        <v>131</v>
      </c>
      <c r="B134" s="133">
        <f t="shared" si="37"/>
        <v>90.443835616438349</v>
      </c>
      <c r="C134" s="138">
        <v>1.19431410504176E-2</v>
      </c>
      <c r="D134" s="138">
        <v>3.2445041124358899E-2</v>
      </c>
      <c r="E134" s="138">
        <v>5.0032635845260998E-4</v>
      </c>
      <c r="F134" s="138">
        <v>2.4146845987574699E-2</v>
      </c>
      <c r="G134" s="134">
        <v>131</v>
      </c>
      <c r="H134" s="134">
        <f t="shared" si="35"/>
        <v>7.5318275154004111</v>
      </c>
      <c r="I134" s="134">
        <f>lifetable!$K$10</f>
        <v>1.1306407893416637E-3</v>
      </c>
      <c r="J134" s="134">
        <f>lifetable!$K$16</f>
        <v>1.2180904011723781E-3</v>
      </c>
      <c r="L134" s="135">
        <v>131</v>
      </c>
      <c r="M134">
        <f t="shared" si="31"/>
        <v>3.9520993159224634E-5</v>
      </c>
      <c r="N134">
        <f>D134-SUM($M$30:M134)</f>
        <v>1.7548514121306043E-2</v>
      </c>
      <c r="O134">
        <f t="shared" si="30"/>
        <v>1.3503402424462981E-5</v>
      </c>
      <c r="P134">
        <f>C134-SUM($O$25:O134)</f>
        <v>5.6148814377481298E-3</v>
      </c>
      <c r="Q134" s="135">
        <v>131</v>
      </c>
      <c r="R134">
        <f t="shared" si="28"/>
        <v>2.9413041316052496E-5</v>
      </c>
      <c r="S134">
        <f>F134-SUM($R$21:R134)</f>
        <v>1.6021696062442088E-2</v>
      </c>
      <c r="T134">
        <f t="shared" si="29"/>
        <v>5.6568938884929906E-7</v>
      </c>
      <c r="U134">
        <f>E134-SUM($T$21:T134)</f>
        <v>-2.9653688328807833E-4</v>
      </c>
      <c r="V134" s="136">
        <v>131</v>
      </c>
      <c r="Z134" s="135">
        <f t="shared" si="36"/>
        <v>90.443835616438349</v>
      </c>
      <c r="AA134">
        <f t="shared" si="38"/>
        <v>1.6205257263417865E-2</v>
      </c>
      <c r="AB134">
        <f t="shared" si="33"/>
        <v>1.7612999090727416E-3</v>
      </c>
      <c r="AC134">
        <f t="shared" si="39"/>
        <v>0.98203344282750937</v>
      </c>
    </row>
    <row r="135" spans="1:29" x14ac:dyDescent="0.3">
      <c r="A135">
        <v>132</v>
      </c>
      <c r="B135" s="133">
        <f t="shared" si="37"/>
        <v>91.134246575342473</v>
      </c>
      <c r="C135" s="143">
        <v>1.17540204888512E-2</v>
      </c>
      <c r="D135" s="143">
        <v>3.1667974776417702E-2</v>
      </c>
      <c r="E135" s="138">
        <v>4.8816884900490602E-4</v>
      </c>
      <c r="F135" s="138">
        <v>2.3815079848572899E-2</v>
      </c>
      <c r="G135" s="134">
        <v>132</v>
      </c>
      <c r="H135" s="134">
        <f t="shared" si="35"/>
        <v>7.5893223819301845</v>
      </c>
      <c r="I135" s="134">
        <f>lifetable!$K$10</f>
        <v>1.1306407893416637E-3</v>
      </c>
      <c r="J135" s="134">
        <f>lifetable!$K$16</f>
        <v>1.2180904011723781E-3</v>
      </c>
      <c r="L135" s="135">
        <v>132</v>
      </c>
      <c r="M135">
        <f t="shared" si="31"/>
        <v>3.8574456099723392E-5</v>
      </c>
      <c r="N135">
        <f>D135-SUM($M$30:M135)</f>
        <v>1.6732873317265119E-2</v>
      </c>
      <c r="O135">
        <f t="shared" si="30"/>
        <v>1.3289575003452808E-5</v>
      </c>
      <c r="P135">
        <f>C135-SUM($O$25:O135)</f>
        <v>5.4124713011782771E-3</v>
      </c>
      <c r="Q135" s="135">
        <v>132</v>
      </c>
      <c r="R135">
        <f t="shared" si="28"/>
        <v>2.9008920166700381E-5</v>
      </c>
      <c r="S135">
        <f>F135-SUM($R$21:R135)</f>
        <v>1.5660921003273588E-2</v>
      </c>
      <c r="T135">
        <f t="shared" si="29"/>
        <v>5.5194361277091833E-7</v>
      </c>
      <c r="U135">
        <f>E135-SUM($T$21:T135)</f>
        <v>-3.0924633634855323E-4</v>
      </c>
      <c r="V135" s="136">
        <v>132</v>
      </c>
      <c r="Z135" s="135">
        <f t="shared" si="36"/>
        <v>91.134246575342473</v>
      </c>
      <c r="AA135">
        <f t="shared" si="38"/>
        <v>1.584130853285784E-2</v>
      </c>
      <c r="AB135">
        <f t="shared" si="33"/>
        <v>1.2993851864277432E-3</v>
      </c>
      <c r="AC135">
        <f t="shared" si="39"/>
        <v>0.98285930628071438</v>
      </c>
    </row>
    <row r="136" spans="1:29" x14ac:dyDescent="0.3">
      <c r="A136">
        <v>133</v>
      </c>
      <c r="B136" s="133">
        <f t="shared" si="37"/>
        <v>91.824657534246569</v>
      </c>
      <c r="C136" s="138">
        <v>1.1569248393258199E-2</v>
      </c>
      <c r="D136" s="138">
        <v>3.09099170349382E-2</v>
      </c>
      <c r="E136" s="138">
        <v>4.76373749592338E-4</v>
      </c>
      <c r="F136" s="138">
        <v>2.3489125269443599E-2</v>
      </c>
      <c r="G136" s="134">
        <v>133</v>
      </c>
      <c r="H136" s="134">
        <f t="shared" si="35"/>
        <v>7.6468172484599588</v>
      </c>
      <c r="I136" s="134">
        <f>lifetable!$K$10</f>
        <v>1.1306407893416637E-3</v>
      </c>
      <c r="J136" s="134">
        <f>lifetable!$K$16</f>
        <v>1.2180904011723781E-3</v>
      </c>
      <c r="L136" s="135">
        <v>133</v>
      </c>
      <c r="M136">
        <f t="shared" si="31"/>
        <v>3.7651073241292794E-5</v>
      </c>
      <c r="N136">
        <f>D136-SUM($M$30:M136)</f>
        <v>1.5937164502544326E-2</v>
      </c>
      <c r="O136">
        <f t="shared" si="30"/>
        <v>1.3080664135443224E-5</v>
      </c>
      <c r="P136">
        <f>C136-SUM($O$25:O136)</f>
        <v>5.2146185414498336E-3</v>
      </c>
      <c r="Q136" s="135">
        <v>133</v>
      </c>
      <c r="R136">
        <f t="shared" si="28"/>
        <v>2.8611878022644798E-5</v>
      </c>
      <c r="S136">
        <f>F136-SUM($R$21:R136)</f>
        <v>1.5306354546121642E-2</v>
      </c>
      <c r="T136">
        <f t="shared" si="29"/>
        <v>5.3860759226072905E-7</v>
      </c>
      <c r="U136">
        <f>E136-SUM($T$21:T136)</f>
        <v>-3.2158004335338194E-4</v>
      </c>
      <c r="V136" s="136">
        <v>133</v>
      </c>
      <c r="Z136" s="135">
        <f t="shared" si="36"/>
        <v>91.824657534246569</v>
      </c>
    </row>
    <row r="137" spans="1:29" x14ac:dyDescent="0.3">
      <c r="A137">
        <v>134</v>
      </c>
      <c r="B137" s="133">
        <f t="shared" si="37"/>
        <v>92.515068493150693</v>
      </c>
      <c r="C137" s="138">
        <v>1.13886943854427E-2</v>
      </c>
      <c r="D137" s="138">
        <v>3.0170390493615799E-2</v>
      </c>
      <c r="E137" s="138">
        <v>4.6492819914122801E-4</v>
      </c>
      <c r="F137" s="138">
        <v>2.3168854187658201E-2</v>
      </c>
      <c r="G137" s="134">
        <v>134</v>
      </c>
      <c r="H137" s="134">
        <f t="shared" si="35"/>
        <v>7.7043121149897331</v>
      </c>
      <c r="I137" s="134">
        <f>lifetable!$K$10</f>
        <v>1.1306407893416637E-3</v>
      </c>
      <c r="J137" s="134">
        <f>lifetable!$K$16</f>
        <v>1.2180904011723781E-3</v>
      </c>
      <c r="L137" s="135">
        <v>134</v>
      </c>
      <c r="M137">
        <f t="shared" si="31"/>
        <v>3.6750263059895771E-5</v>
      </c>
      <c r="N137">
        <f>D137-SUM($M$30:M137)</f>
        <v>1.516088769816203E-2</v>
      </c>
      <c r="O137">
        <f t="shared" si="30"/>
        <v>1.2876522409527907E-5</v>
      </c>
      <c r="P137">
        <f>C137-SUM($O$25:O137)</f>
        <v>5.021188011224806E-3</v>
      </c>
      <c r="Q137" s="135">
        <v>134</v>
      </c>
      <c r="R137">
        <f t="shared" si="28"/>
        <v>2.822175889214891E-5</v>
      </c>
      <c r="S137">
        <f>F137-SUM($R$21:R137)</f>
        <v>1.4957861705444095E-2</v>
      </c>
      <c r="T137">
        <f t="shared" si="29"/>
        <v>5.2566678606423624E-7</v>
      </c>
      <c r="U137">
        <f>E137-SUM($T$21:T137)</f>
        <v>-3.3355126059055615E-4</v>
      </c>
      <c r="V137" s="136">
        <v>134</v>
      </c>
      <c r="Z137" s="135">
        <f t="shared" si="36"/>
        <v>92.515068493150693</v>
      </c>
    </row>
    <row r="138" spans="1:29" x14ac:dyDescent="0.3">
      <c r="A138">
        <v>135</v>
      </c>
      <c r="B138" s="133">
        <f t="shared" si="37"/>
        <v>93.205479452054803</v>
      </c>
      <c r="C138" s="138">
        <v>1.12122328858582E-2</v>
      </c>
      <c r="D138" s="138">
        <v>2.94489301478656E-2</v>
      </c>
      <c r="E138" s="138">
        <v>4.5381986741077E-4</v>
      </c>
      <c r="F138" s="138">
        <v>2.2854142021148698E-2</v>
      </c>
      <c r="G138" s="134">
        <v>135</v>
      </c>
      <c r="H138" s="134">
        <f t="shared" si="35"/>
        <v>7.7618069815195074</v>
      </c>
      <c r="I138" s="134">
        <f>lifetable!$K$10</f>
        <v>1.1306407893416637E-3</v>
      </c>
      <c r="J138" s="134">
        <f>lifetable!$K$16</f>
        <v>1.2180904011723781E-3</v>
      </c>
      <c r="L138" s="135">
        <v>135</v>
      </c>
      <c r="M138">
        <f t="shared" si="31"/>
        <v>3.5871459137910948E-5</v>
      </c>
      <c r="N138">
        <f>D138-SUM($M$30:M138)</f>
        <v>1.4403555893273919E-2</v>
      </c>
      <c r="O138">
        <f t="shared" si="30"/>
        <v>1.2677007840349274E-5</v>
      </c>
      <c r="P138">
        <f>C138-SUM($O$25:O138)</f>
        <v>4.8320495037999572E-3</v>
      </c>
      <c r="Q138" s="135">
        <v>135</v>
      </c>
      <c r="R138">
        <f t="shared" si="28"/>
        <v>2.7838411022991521E-5</v>
      </c>
      <c r="S138">
        <f>F138-SUM($R$21:R138)</f>
        <v>1.46153111279116E-2</v>
      </c>
      <c r="T138">
        <f t="shared" si="29"/>
        <v>5.1310725310824219E-7</v>
      </c>
      <c r="U138">
        <f>E138-SUM($T$21:T138)</f>
        <v>-3.4517269957412241E-4</v>
      </c>
      <c r="V138" s="136">
        <v>135</v>
      </c>
      <c r="Z138" s="135">
        <f t="shared" si="36"/>
        <v>93.205479452054803</v>
      </c>
    </row>
    <row r="139" spans="1:29" x14ac:dyDescent="0.3">
      <c r="A139">
        <v>136</v>
      </c>
      <c r="B139" s="133">
        <f t="shared" si="37"/>
        <v>93.895890410958899</v>
      </c>
      <c r="C139" s="138">
        <v>1.1039742905039901E-2</v>
      </c>
      <c r="D139" s="138">
        <v>2.8745083058056901E-2</v>
      </c>
      <c r="E139" s="138">
        <v>4.4303692997606101E-4</v>
      </c>
      <c r="F139" s="138">
        <v>2.2544867554223899E-2</v>
      </c>
      <c r="G139" s="134">
        <v>136</v>
      </c>
      <c r="H139" s="134">
        <f t="shared" si="35"/>
        <v>7.8193018480492817</v>
      </c>
      <c r="I139" s="134">
        <f>lifetable!$K$10</f>
        <v>1.1306407893416637E-3</v>
      </c>
      <c r="J139" s="134">
        <f>lifetable!$K$16</f>
        <v>1.2180904011723781E-3</v>
      </c>
      <c r="L139" s="135">
        <v>136</v>
      </c>
      <c r="M139">
        <f t="shared" si="31"/>
        <v>3.501410975392186E-5</v>
      </c>
      <c r="N139">
        <f>D139-SUM($M$30:M139)</f>
        <v>1.3664694693711298E-2</v>
      </c>
      <c r="O139">
        <f t="shared" si="30"/>
        <v>1.2481983632283344E-5</v>
      </c>
      <c r="P139">
        <f>C139-SUM($O$25:O139)</f>
        <v>4.6470775393493745E-3</v>
      </c>
      <c r="Q139" s="135">
        <v>136</v>
      </c>
      <c r="R139">
        <f t="shared" si="28"/>
        <v>2.7461686763502719E-5</v>
      </c>
      <c r="S139">
        <f>F139-SUM($R$21:R139)</f>
        <v>1.4278574974223298E-2</v>
      </c>
      <c r="T139">
        <f t="shared" si="29"/>
        <v>5.0091562421564101E-7</v>
      </c>
      <c r="U139">
        <f>E139-SUM($T$21:T139)</f>
        <v>-3.5645655263304702E-4</v>
      </c>
      <c r="V139" s="136">
        <v>136</v>
      </c>
      <c r="Z139" s="135">
        <f t="shared" si="36"/>
        <v>93.895890410958899</v>
      </c>
    </row>
    <row r="140" spans="1:29" x14ac:dyDescent="0.3">
      <c r="A140">
        <v>137</v>
      </c>
      <c r="B140" s="133">
        <f t="shared" si="37"/>
        <v>94.586301369863008</v>
      </c>
      <c r="C140" s="138">
        <v>1.08711078454568E-2</v>
      </c>
      <c r="D140" s="138">
        <v>2.8058408022451301E-2</v>
      </c>
      <c r="E140" s="138">
        <v>4.32568044537499E-4</v>
      </c>
      <c r="F140" s="138">
        <v>2.2240912827834199E-2</v>
      </c>
      <c r="G140" s="134">
        <v>137</v>
      </c>
      <c r="H140" s="134">
        <f t="shared" si="35"/>
        <v>7.8767967145790552</v>
      </c>
      <c r="I140" s="134">
        <f>lifetable!$K$10</f>
        <v>1.1306407893416637E-3</v>
      </c>
      <c r="J140" s="134">
        <f>lifetable!$K$16</f>
        <v>1.2180904011723781E-3</v>
      </c>
      <c r="L140" s="135">
        <v>137</v>
      </c>
      <c r="M140">
        <f t="shared" si="31"/>
        <v>3.4177677484325979E-5</v>
      </c>
      <c r="N140">
        <f>D140-SUM($M$30:M140)</f>
        <v>1.2943841980621373E-2</v>
      </c>
      <c r="O140">
        <f t="shared" si="30"/>
        <v>1.2291317955405629E-5</v>
      </c>
      <c r="P140">
        <f>C140-SUM($O$25:O140)</f>
        <v>4.4661511618108683E-3</v>
      </c>
      <c r="Q140" s="135">
        <v>137</v>
      </c>
      <c r="R140">
        <f t="shared" si="28"/>
        <v>2.7091442428896449E-5</v>
      </c>
      <c r="S140">
        <f>F140-SUM($R$21:R140)</f>
        <v>1.39475288054047E-2</v>
      </c>
      <c r="T140">
        <f t="shared" si="29"/>
        <v>4.8907907531985776E-7</v>
      </c>
      <c r="U140">
        <f>E140-SUM($T$21:T140)</f>
        <v>-3.6741451714692889E-4</v>
      </c>
      <c r="V140" s="136">
        <v>137</v>
      </c>
      <c r="Z140" s="135">
        <f t="shared" si="36"/>
        <v>94.586301369863008</v>
      </c>
    </row>
    <row r="141" spans="1:29" x14ac:dyDescent="0.3">
      <c r="A141">
        <v>138</v>
      </c>
      <c r="B141" s="133">
        <f t="shared" si="37"/>
        <v>95.276712328767118</v>
      </c>
      <c r="C141" s="138">
        <v>1.0706215313196901E-2</v>
      </c>
      <c r="D141" s="138">
        <v>2.7388475259542001E-2</v>
      </c>
      <c r="E141" s="138">
        <v>4.2240232847832998E-4</v>
      </c>
      <c r="F141" s="138">
        <v>2.1942163034133301E-2</v>
      </c>
      <c r="G141" s="134">
        <v>138</v>
      </c>
      <c r="H141" s="134">
        <f t="shared" si="35"/>
        <v>7.9342915811088295</v>
      </c>
      <c r="I141" s="134">
        <f>lifetable!$K$10</f>
        <v>1.1306407893416637E-3</v>
      </c>
      <c r="J141" s="134">
        <f>lifetable!$K$16</f>
        <v>1.2180904011723781E-3</v>
      </c>
      <c r="L141" s="135">
        <v>138</v>
      </c>
      <c r="M141">
        <f t="shared" si="31"/>
        <v>3.3361638816395271E-5</v>
      </c>
      <c r="N141">
        <f>D141-SUM($M$30:M141)</f>
        <v>1.2240547578895679E-2</v>
      </c>
      <c r="O141">
        <f t="shared" si="30"/>
        <v>1.2104883732574751E-5</v>
      </c>
      <c r="P141">
        <f>C141-SUM($O$25:O141)</f>
        <v>4.2891537458183944E-3</v>
      </c>
      <c r="Q141" s="135">
        <v>138</v>
      </c>
      <c r="R141">
        <f t="shared" si="28"/>
        <v>2.6727538172837156E-5</v>
      </c>
      <c r="S141">
        <f>F141-SUM($R$21:R141)</f>
        <v>1.3622051473530966E-2</v>
      </c>
      <c r="T141">
        <f t="shared" si="29"/>
        <v>4.7758530209049576E-7</v>
      </c>
      <c r="U141">
        <f>E141-SUM($T$21:T141)</f>
        <v>-3.7805781850818837E-4</v>
      </c>
      <c r="V141" s="136">
        <v>138</v>
      </c>
      <c r="Z141" s="135">
        <f t="shared" si="36"/>
        <v>95.276712328767118</v>
      </c>
    </row>
    <row r="142" spans="1:29" x14ac:dyDescent="0.3">
      <c r="A142">
        <v>139</v>
      </c>
      <c r="B142" s="133">
        <f t="shared" si="37"/>
        <v>95.967123287671228</v>
      </c>
      <c r="C142" s="138">
        <v>1.05449569389355E-2</v>
      </c>
      <c r="D142" s="138">
        <v>2.6734866099501101E-2</v>
      </c>
      <c r="E142" s="138">
        <v>4.12529337597323E-4</v>
      </c>
      <c r="F142" s="138">
        <v>2.16485064149965E-2</v>
      </c>
      <c r="G142" s="134">
        <v>139</v>
      </c>
      <c r="H142" s="134">
        <f t="shared" si="35"/>
        <v>7.9917864476386038</v>
      </c>
      <c r="I142" s="134">
        <f>lifetable!$K$10</f>
        <v>1.1306407893416637E-3</v>
      </c>
      <c r="J142" s="134">
        <f>lifetable!$K$16</f>
        <v>1.2180904011723781E-3</v>
      </c>
      <c r="L142" s="135">
        <v>139</v>
      </c>
      <c r="M142">
        <f t="shared" si="31"/>
        <v>3.2565483772431109E-5</v>
      </c>
      <c r="N142">
        <f>D142-SUM($M$30:M142)</f>
        <v>1.1554372935082347E-2</v>
      </c>
      <c r="O142">
        <f t="shared" si="30"/>
        <v>1.1922558437011887E-5</v>
      </c>
      <c r="P142">
        <f>C142-SUM($O$25:O142)</f>
        <v>4.1159728131199818E-3</v>
      </c>
      <c r="Q142" s="135">
        <v>139</v>
      </c>
      <c r="R142">
        <f t="shared" si="28"/>
        <v>2.6369837863825888E-5</v>
      </c>
      <c r="S142">
        <f>F142-SUM($R$21:R142)</f>
        <v>1.330202501653034E-2</v>
      </c>
      <c r="T142">
        <f t="shared" si="29"/>
        <v>4.6642249588763093E-7</v>
      </c>
      <c r="U142">
        <f>E142-SUM($T$21:T142)</f>
        <v>-3.8839723188508298E-4</v>
      </c>
      <c r="V142" s="136">
        <v>139</v>
      </c>
      <c r="Z142" s="135">
        <f t="shared" si="36"/>
        <v>95.967123287671228</v>
      </c>
    </row>
    <row r="143" spans="1:29" x14ac:dyDescent="0.3">
      <c r="A143">
        <v>140</v>
      </c>
      <c r="B143" s="133">
        <f t="shared" si="37"/>
        <v>96.657534246575352</v>
      </c>
      <c r="C143" s="138">
        <v>1.03872282076713E-2</v>
      </c>
      <c r="D143" s="138">
        <v>2.60971726844536E-2</v>
      </c>
      <c r="E143" s="138">
        <v>4.0293904594814302E-4</v>
      </c>
      <c r="F143" s="138">
        <v>2.13598341644427E-2</v>
      </c>
      <c r="G143" s="134">
        <v>140</v>
      </c>
      <c r="H143" s="134">
        <f t="shared" si="35"/>
        <v>8.0492813141683772</v>
      </c>
      <c r="I143" s="134">
        <f>lifetable!$L$10</f>
        <v>1.2180904011723781E-3</v>
      </c>
      <c r="J143" s="134">
        <f>lifetable!$L$16</f>
        <v>1.3146505695562638E-3</v>
      </c>
      <c r="L143" s="135">
        <v>140</v>
      </c>
      <c r="M143">
        <f t="shared" si="31"/>
        <v>3.4308662933425092E-5</v>
      </c>
      <c r="N143">
        <f>D143-SUM($M$30:M143)</f>
        <v>1.088237085710142E-2</v>
      </c>
      <c r="O143">
        <f t="shared" si="30"/>
        <v>1.2652582974551376E-5</v>
      </c>
      <c r="P143">
        <f>C143-SUM($O$25:O143)</f>
        <v>3.9455914988812306E-3</v>
      </c>
      <c r="Q143" s="135">
        <v>140</v>
      </c>
      <c r="R143">
        <f t="shared" si="28"/>
        <v>2.8080718149911939E-5</v>
      </c>
      <c r="S143">
        <f>F143-SUM($R$21:R143)</f>
        <v>1.2985272047826627E-2</v>
      </c>
      <c r="T143">
        <f t="shared" si="29"/>
        <v>4.9081618412698885E-7</v>
      </c>
      <c r="U143">
        <f>E143-SUM($T$21:T143)</f>
        <v>-3.9847833971838999E-4</v>
      </c>
      <c r="V143" s="136">
        <v>140</v>
      </c>
      <c r="Z143" s="135">
        <f t="shared" si="36"/>
        <v>96.657534246575352</v>
      </c>
    </row>
    <row r="144" spans="1:29" x14ac:dyDescent="0.3">
      <c r="A144">
        <v>141</v>
      </c>
      <c r="B144" s="133">
        <f t="shared" si="37"/>
        <v>97.347945205479448</v>
      </c>
      <c r="C144" s="138">
        <v>1.02329282967457E-2</v>
      </c>
      <c r="D144" s="138">
        <v>2.5474997677305398E-2</v>
      </c>
      <c r="E144" s="138">
        <v>3.9362182672146698E-4</v>
      </c>
      <c r="F144" s="138">
        <v>2.1076040334724801E-2</v>
      </c>
      <c r="G144" s="134">
        <v>141</v>
      </c>
      <c r="H144" s="134">
        <f t="shared" si="35"/>
        <v>8.1067761806981515</v>
      </c>
      <c r="I144" s="134">
        <f>lifetable!$L$10</f>
        <v>1.2180904011723781E-3</v>
      </c>
      <c r="J144" s="134">
        <f>lifetable!$L$16</f>
        <v>1.3146505695562638E-3</v>
      </c>
      <c r="L144" s="135">
        <v>141</v>
      </c>
      <c r="M144">
        <f t="shared" si="31"/>
        <v>3.3490720205914037E-5</v>
      </c>
      <c r="N144">
        <f>D144-SUM($M$30:M144)</f>
        <v>1.0226705129747304E-2</v>
      </c>
      <c r="O144">
        <f t="shared" si="30"/>
        <v>1.2464631734151149E-5</v>
      </c>
      <c r="P144">
        <f>C144-SUM($O$25:O144)</f>
        <v>3.7788269562214786E-3</v>
      </c>
      <c r="Q144" s="135">
        <v>141</v>
      </c>
      <c r="R144">
        <f t="shared" si="28"/>
        <v>2.7707628430036749E-5</v>
      </c>
      <c r="S144">
        <f>F144-SUM($R$21:R144)</f>
        <v>1.267377058967869E-2</v>
      </c>
      <c r="T144">
        <f t="shared" si="29"/>
        <v>4.7946696882135605E-7</v>
      </c>
      <c r="U144">
        <f>E144-SUM($T$21:T144)</f>
        <v>-4.0827502591388735E-4</v>
      </c>
      <c r="V144" s="136">
        <v>141</v>
      </c>
      <c r="Z144" s="135">
        <f t="shared" si="36"/>
        <v>97.347945205479448</v>
      </c>
    </row>
    <row r="145" spans="1:26" x14ac:dyDescent="0.3">
      <c r="A145">
        <v>142</v>
      </c>
      <c r="B145" s="133">
        <f t="shared" si="37"/>
        <v>98.038356164383572</v>
      </c>
      <c r="C145" s="140">
        <v>1.0081959921691801E-2</v>
      </c>
      <c r="D145" s="140">
        <v>2.4867953978861601E-2</v>
      </c>
      <c r="E145" s="138">
        <v>3.8456843410989702E-4</v>
      </c>
      <c r="F145" s="138">
        <v>2.0797021745939E-2</v>
      </c>
      <c r="G145" s="134">
        <v>142</v>
      </c>
      <c r="H145" s="134">
        <f t="shared" si="35"/>
        <v>8.1642710472279258</v>
      </c>
      <c r="I145" s="134">
        <f>lifetable!$L$10</f>
        <v>1.2180904011723781E-3</v>
      </c>
      <c r="J145" s="134">
        <f>lifetable!$L$16</f>
        <v>1.3146505695562638E-3</v>
      </c>
      <c r="L145" s="135">
        <v>142</v>
      </c>
      <c r="M145">
        <f t="shared" si="31"/>
        <v>3.2692669862009359E-5</v>
      </c>
      <c r="N145">
        <f>D145-SUM($M$30:M145)</f>
        <v>9.5869687614414979E-3</v>
      </c>
      <c r="O145">
        <f t="shared" si="30"/>
        <v>1.2280738605617403E-5</v>
      </c>
      <c r="P145">
        <f>C145-SUM($O$25:O145)</f>
        <v>3.6155778425619621E-3</v>
      </c>
      <c r="Q145" s="135">
        <v>142</v>
      </c>
      <c r="R145">
        <f t="shared" si="28"/>
        <v>2.7340816483372712E-5</v>
      </c>
      <c r="S145">
        <f>F145-SUM($R$21:R145)</f>
        <v>1.2367411184409517E-2</v>
      </c>
      <c r="T145">
        <f t="shared" si="29"/>
        <v>4.684391181831577E-7</v>
      </c>
      <c r="U145">
        <f>E145-SUM($T$21:T145)</f>
        <v>-4.1779685764364041E-4</v>
      </c>
      <c r="V145" s="136">
        <v>142</v>
      </c>
      <c r="Z145" s="135">
        <f t="shared" si="36"/>
        <v>98.038356164383572</v>
      </c>
    </row>
    <row r="146" spans="1:26" x14ac:dyDescent="0.3">
      <c r="A146">
        <v>143</v>
      </c>
      <c r="B146" s="133">
        <f t="shared" si="37"/>
        <v>98.728767123287668</v>
      </c>
      <c r="C146" s="138">
        <v>9.9342291894855498E-3</v>
      </c>
      <c r="D146" s="138">
        <v>2.4275664452981498E-2</v>
      </c>
      <c r="E146" s="138">
        <v>3.7576998609951902E-4</v>
      </c>
      <c r="F146" s="138">
        <v>2.0522677899026599E-2</v>
      </c>
      <c r="G146" s="134">
        <v>143</v>
      </c>
      <c r="H146" s="134">
        <f t="shared" si="35"/>
        <v>8.2217659137577002</v>
      </c>
      <c r="I146" s="134">
        <f>lifetable!$L$10</f>
        <v>1.2180904011723781E-3</v>
      </c>
      <c r="J146" s="134">
        <f>lifetable!$L$16</f>
        <v>1.3146505695562638E-3</v>
      </c>
      <c r="L146" s="135">
        <v>143</v>
      </c>
      <c r="M146">
        <f t="shared" si="31"/>
        <v>3.1914016099468871E-5</v>
      </c>
      <c r="N146">
        <v>0</v>
      </c>
      <c r="O146">
        <f t="shared" si="30"/>
        <v>1.2100789218758803E-5</v>
      </c>
      <c r="P146">
        <f>C146-SUM($O$25:O146)</f>
        <v>3.4557463211369521E-3</v>
      </c>
      <c r="Q146" s="135">
        <v>143</v>
      </c>
      <c r="R146">
        <f t="shared" si="28"/>
        <v>2.6980150188775065E-5</v>
      </c>
      <c r="S146">
        <f>F146-SUM($R$21:R146)</f>
        <v>1.206608718730834E-2</v>
      </c>
      <c r="T146">
        <f t="shared" si="29"/>
        <v>4.5772181311650209E-7</v>
      </c>
      <c r="U146">
        <f>E146-SUM($T$21:T146)</f>
        <v>-4.270530274671349E-4</v>
      </c>
      <c r="V146" s="136">
        <v>143</v>
      </c>
      <c r="Z146" s="135">
        <f t="shared" si="36"/>
        <v>98.728767123287668</v>
      </c>
    </row>
    <row r="147" spans="1:26" x14ac:dyDescent="0.3">
      <c r="A147">
        <v>144</v>
      </c>
      <c r="B147" s="133">
        <f t="shared" si="37"/>
        <v>99.419178082191777</v>
      </c>
      <c r="C147" s="138">
        <v>9.7896454587988804E-3</v>
      </c>
      <c r="D147" s="138">
        <v>2.3697761659523399E-2</v>
      </c>
      <c r="E147" s="138">
        <v>3.6721794813553398E-4</v>
      </c>
      <c r="F147" s="138">
        <v>2.0252910891948701E-2</v>
      </c>
      <c r="G147" s="134">
        <v>144</v>
      </c>
      <c r="H147" s="134">
        <f t="shared" si="35"/>
        <v>8.2792607802874745</v>
      </c>
      <c r="I147" s="134">
        <f>lifetable!$L$10</f>
        <v>1.2180904011723781E-3</v>
      </c>
      <c r="J147" s="134">
        <f>lifetable!$L$16</f>
        <v>1.3146505695562638E-3</v>
      </c>
      <c r="L147" s="135">
        <v>144</v>
      </c>
      <c r="M147">
        <f t="shared" si="31"/>
        <v>3.1154275862901024E-5</v>
      </c>
      <c r="N147">
        <v>0</v>
      </c>
      <c r="O147">
        <f t="shared" si="30"/>
        <v>1.1924673164243677E-5</v>
      </c>
      <c r="P147">
        <f>C147-SUM($O$25:O147)</f>
        <v>3.2992379172860388E-3</v>
      </c>
      <c r="Q147" s="135">
        <v>144</v>
      </c>
      <c r="R147">
        <f t="shared" si="28"/>
        <v>2.6625500839272619E-5</v>
      </c>
      <c r="S147">
        <f>F147-SUM($R$21:R147)</f>
        <v>1.1769694679391169E-2</v>
      </c>
      <c r="T147">
        <f t="shared" si="29"/>
        <v>4.4730465776211011E-7</v>
      </c>
      <c r="U147">
        <f>E147-SUM($T$21:T147)</f>
        <v>-4.3605237008888204E-4</v>
      </c>
      <c r="V147" s="136">
        <v>144</v>
      </c>
      <c r="Z147" s="135">
        <f t="shared" si="36"/>
        <v>99.419178082191777</v>
      </c>
    </row>
    <row r="148" spans="1:26" x14ac:dyDescent="0.3">
      <c r="A148">
        <v>145</v>
      </c>
      <c r="B148" s="133">
        <f t="shared" si="37"/>
        <v>100.10958904109589</v>
      </c>
      <c r="C148" s="138">
        <v>9.6481212068780103E-3</v>
      </c>
      <c r="D148" s="138">
        <v>2.31338875948441E-2</v>
      </c>
      <c r="E148" s="138">
        <v>3.5890411761259502E-4</v>
      </c>
      <c r="F148" s="138">
        <v>1.9987625339016199E-2</v>
      </c>
      <c r="G148" s="134">
        <v>145</v>
      </c>
      <c r="H148" s="134">
        <f t="shared" si="35"/>
        <v>8.3367556468172488</v>
      </c>
      <c r="I148" s="134">
        <f>lifetable!$L$10</f>
        <v>1.2180904011723781E-3</v>
      </c>
      <c r="J148" s="134">
        <f>lifetable!$L$16</f>
        <v>1.3146505695562638E-3</v>
      </c>
      <c r="L148" s="135">
        <v>145</v>
      </c>
      <c r="M148">
        <f t="shared" si="31"/>
        <v>3.0412978502612381E-5</v>
      </c>
      <c r="N148">
        <v>0</v>
      </c>
      <c r="O148">
        <f t="shared" si="30"/>
        <v>1.1752283831445765E-5</v>
      </c>
      <c r="P148">
        <f>C148-SUM($O$25:O148)</f>
        <v>3.1459613815337231E-3</v>
      </c>
      <c r="Q148" s="135">
        <v>145</v>
      </c>
      <c r="R148">
        <f t="shared" si="28"/>
        <v>2.6276743036014858E-5</v>
      </c>
      <c r="S148">
        <f>F148-SUM($R$21:R148)</f>
        <v>1.1478132383422652E-2</v>
      </c>
      <c r="T148">
        <f t="shared" si="29"/>
        <v>4.3717766060514425E-7</v>
      </c>
      <c r="U148">
        <f>E148-SUM($T$21:T148)</f>
        <v>-4.4480337827242615E-4</v>
      </c>
      <c r="V148" s="136">
        <v>145</v>
      </c>
      <c r="Z148" s="135">
        <f t="shared" si="36"/>
        <v>100.10958904109589</v>
      </c>
    </row>
    <row r="149" spans="1:26" x14ac:dyDescent="0.3">
      <c r="A149">
        <v>146</v>
      </c>
      <c r="B149" s="133">
        <f t="shared" si="37"/>
        <v>100.80000000000001</v>
      </c>
      <c r="C149" s="138">
        <v>9.5095719026922904E-3</v>
      </c>
      <c r="D149" s="138">
        <v>2.2583693439620599E-2</v>
      </c>
      <c r="E149" s="138">
        <v>3.5082060914361002E-4</v>
      </c>
      <c r="F149" s="138">
        <v>1.9726728293121699E-2</v>
      </c>
      <c r="G149" s="134">
        <v>146</v>
      </c>
      <c r="H149" s="134">
        <f t="shared" si="35"/>
        <v>8.3942505133470231</v>
      </c>
      <c r="I149" s="134">
        <f>lifetable!$L$10</f>
        <v>1.2180904011723781E-3</v>
      </c>
      <c r="J149" s="134">
        <f>lifetable!$L$16</f>
        <v>1.3146505695562638E-3</v>
      </c>
      <c r="L149" s="135">
        <v>146</v>
      </c>
      <c r="M149">
        <f t="shared" si="31"/>
        <v>2.968966544308128E-5</v>
      </c>
      <c r="N149">
        <v>0</v>
      </c>
      <c r="O149">
        <f t="shared" si="30"/>
        <v>1.1583518253928027E-5</v>
      </c>
      <c r="P149">
        <f>C149-SUM($O$25:O149)</f>
        <v>2.9958285590940747E-3</v>
      </c>
      <c r="Q149" s="135">
        <v>146</v>
      </c>
      <c r="R149">
        <f t="shared" si="28"/>
        <v>2.5933754586034107E-5</v>
      </c>
      <c r="S149">
        <f>F149-SUM($R$21:R149)</f>
        <v>1.1191301582942117E-2</v>
      </c>
      <c r="T149">
        <f t="shared" si="29"/>
        <v>4.2733121653127798E-7</v>
      </c>
      <c r="U149">
        <f>E149-SUM($T$21:T149)</f>
        <v>-4.5331421795794246E-4</v>
      </c>
      <c r="V149" s="136">
        <v>146</v>
      </c>
      <c r="Z149" s="135">
        <f t="shared" si="36"/>
        <v>100.80000000000001</v>
      </c>
    </row>
    <row r="150" spans="1:26" x14ac:dyDescent="0.3">
      <c r="A150">
        <v>147</v>
      </c>
      <c r="B150" s="133">
        <f t="shared" si="37"/>
        <v>101.49041095890411</v>
      </c>
      <c r="C150" s="138">
        <v>9.3739158860209407E-3</v>
      </c>
      <c r="D150" s="138">
        <v>2.20468393137748E-2</v>
      </c>
      <c r="E150" s="138">
        <v>3.4295984056359702E-4</v>
      </c>
      <c r="F150" s="138">
        <v>1.9470129170824399E-2</v>
      </c>
      <c r="G150" s="134">
        <v>147</v>
      </c>
      <c r="H150" s="134">
        <f t="shared" si="35"/>
        <v>8.4517453798767974</v>
      </c>
      <c r="I150" s="134">
        <f>lifetable!$L$10</f>
        <v>1.2180904011723781E-3</v>
      </c>
      <c r="J150" s="134">
        <f>lifetable!$L$16</f>
        <v>1.3146505695562638E-3</v>
      </c>
      <c r="L150" s="135">
        <v>147</v>
      </c>
      <c r="M150">
        <f t="shared" si="31"/>
        <v>2.8983889860769469E-5</v>
      </c>
      <c r="N150">
        <v>0</v>
      </c>
      <c r="O150">
        <f t="shared" si="30"/>
        <v>1.1418276962159377E-5</v>
      </c>
      <c r="P150">
        <f>C150-SUM($O$25:O150)</f>
        <v>2.8487542654605661E-3</v>
      </c>
      <c r="Q150" s="135">
        <v>147</v>
      </c>
      <c r="R150">
        <f t="shared" ref="R150:R162" si="40">F150*J150</f>
        <v>2.5596416403758324E-5</v>
      </c>
      <c r="S150">
        <f>F150-SUM($R$21:R150)</f>
        <v>1.0909106044241059E-2</v>
      </c>
      <c r="T150">
        <f t="shared" ref="T150:T162" si="41">I150*E150</f>
        <v>4.1775608977812672E-7</v>
      </c>
      <c r="U150">
        <f>E150-SUM($T$21:T150)</f>
        <v>-4.6159274262773354E-4</v>
      </c>
      <c r="V150" s="136">
        <v>147</v>
      </c>
      <c r="Z150" s="135">
        <f t="shared" si="36"/>
        <v>101.49041095890411</v>
      </c>
    </row>
    <row r="151" spans="1:26" x14ac:dyDescent="0.3">
      <c r="A151">
        <v>148</v>
      </c>
      <c r="B151" s="133">
        <f t="shared" si="37"/>
        <v>102.1808219178082</v>
      </c>
      <c r="C151" s="138">
        <v>9.2410742521637692E-3</v>
      </c>
      <c r="D151" s="138">
        <v>2.1522994038285399E-2</v>
      </c>
      <c r="E151" s="138">
        <v>3.3531451962784799E-4</v>
      </c>
      <c r="F151" s="138">
        <v>1.9217739680143901E-2</v>
      </c>
      <c r="G151" s="134">
        <v>148</v>
      </c>
      <c r="H151" s="134">
        <f t="shared" si="35"/>
        <v>8.5092402464065717</v>
      </c>
      <c r="I151" s="134">
        <f>lifetable!$L$10</f>
        <v>1.2180904011723781E-3</v>
      </c>
      <c r="J151" s="134">
        <f>lifetable!$L$16</f>
        <v>1.3146505695562638E-3</v>
      </c>
      <c r="L151" s="135">
        <v>148</v>
      </c>
      <c r="M151">
        <f t="shared" si="31"/>
        <v>2.829521637098797E-5</v>
      </c>
      <c r="N151">
        <v>0</v>
      </c>
      <c r="O151">
        <f t="shared" si="30"/>
        <v>1.12564638430819E-5</v>
      </c>
      <c r="P151">
        <f>C151-SUM($O$25:O151)</f>
        <v>2.7046561677603123E-3</v>
      </c>
      <c r="Q151" s="135">
        <v>148</v>
      </c>
      <c r="R151">
        <f t="shared" si="40"/>
        <v>2.5264612416085191E-5</v>
      </c>
      <c r="S151">
        <f>F151-SUM($R$21:R151)</f>
        <v>1.0631451941144475E-2</v>
      </c>
      <c r="T151">
        <f t="shared" si="41"/>
        <v>4.0844339773240859E-7</v>
      </c>
      <c r="U151">
        <f>E151-SUM($T$21:T151)</f>
        <v>-4.6964650696121497E-4</v>
      </c>
      <c r="V151" s="136">
        <v>148</v>
      </c>
      <c r="Z151" s="135">
        <f t="shared" si="36"/>
        <v>102.1808219178082</v>
      </c>
    </row>
    <row r="152" spans="1:26" x14ac:dyDescent="0.3">
      <c r="A152">
        <v>149</v>
      </c>
      <c r="B152" s="133">
        <f t="shared" si="37"/>
        <v>102.87123287671233</v>
      </c>
      <c r="C152" s="138">
        <v>9.1109707419809605E-3</v>
      </c>
      <c r="D152" s="138">
        <v>2.10118349036796E-2</v>
      </c>
      <c r="E152" s="138">
        <v>3.2787763136612498E-4</v>
      </c>
      <c r="F152" s="138">
        <v>1.8969473750930201E-2</v>
      </c>
      <c r="G152" s="134">
        <v>149</v>
      </c>
      <c r="H152" s="134">
        <f t="shared" si="35"/>
        <v>8.5667351129363443</v>
      </c>
      <c r="I152" s="134">
        <f>lifetable!$L$10</f>
        <v>1.2180904011723781E-3</v>
      </c>
      <c r="J152" s="134">
        <f>lifetable!$L$16</f>
        <v>1.3146505695562638E-3</v>
      </c>
      <c r="L152" s="135">
        <v>149</v>
      </c>
      <c r="M152">
        <f t="shared" si="31"/>
        <v>2.7623220723544571E-5</v>
      </c>
      <c r="N152">
        <v>0</v>
      </c>
      <c r="O152">
        <f t="shared" si="30"/>
        <v>1.1097986006169388E-5</v>
      </c>
      <c r="P152">
        <f>C152-SUM($O$25:O152)</f>
        <v>2.5634546715713339E-3</v>
      </c>
      <c r="Q152" s="135">
        <v>149</v>
      </c>
      <c r="R152">
        <f t="shared" si="40"/>
        <v>2.4938229470842983E-5</v>
      </c>
      <c r="S152">
        <f>F152-SUM($R$21:R152)</f>
        <v>1.0358247782459931E-2</v>
      </c>
      <c r="T152">
        <f t="shared" si="41"/>
        <v>3.993845955262123E-7</v>
      </c>
      <c r="U152">
        <f>E152-SUM($T$21:T152)</f>
        <v>-4.7748277981846419E-4</v>
      </c>
      <c r="V152" s="136">
        <v>149</v>
      </c>
      <c r="Z152" s="135">
        <f t="shared" si="36"/>
        <v>102.87123287671233</v>
      </c>
    </row>
    <row r="153" spans="1:26" x14ac:dyDescent="0.3">
      <c r="A153">
        <v>150</v>
      </c>
      <c r="B153" s="133">
        <f t="shared" si="37"/>
        <v>103.56164383561644</v>
      </c>
      <c r="C153" s="138">
        <v>8.9835316369838592E-3</v>
      </c>
      <c r="D153" s="138">
        <v>2.05130474450054E-2</v>
      </c>
      <c r="E153" s="138">
        <v>3.2064242605696602E-4</v>
      </c>
      <c r="F153" s="138">
        <v>1.8725247467772401E-2</v>
      </c>
      <c r="G153" s="134">
        <v>150</v>
      </c>
      <c r="H153" s="134">
        <f t="shared" si="35"/>
        <v>8.6242299794661186</v>
      </c>
      <c r="I153" s="134">
        <f>lifetable!$L$10</f>
        <v>1.2180904011723781E-3</v>
      </c>
      <c r="J153" s="134">
        <f>lifetable!$L$16</f>
        <v>1.3146505695562638E-3</v>
      </c>
      <c r="L153" s="135">
        <v>150</v>
      </c>
      <c r="M153">
        <f t="shared" si="31"/>
        <v>2.696748950691101E-5</v>
      </c>
      <c r="N153">
        <v>0</v>
      </c>
      <c r="O153">
        <f t="shared" si="30"/>
        <v>1.094275365563842E-5</v>
      </c>
      <c r="P153">
        <f>C153-SUM($O$25:O153)</f>
        <v>2.4250728129185939E-3</v>
      </c>
      <c r="Q153" s="135">
        <v>150</v>
      </c>
      <c r="R153">
        <f t="shared" si="40"/>
        <v>2.4617157248588972E-5</v>
      </c>
      <c r="S153">
        <f>F153-SUM($R$21:R153)</f>
        <v>1.0089404342053543E-2</v>
      </c>
      <c r="T153">
        <f t="shared" si="41"/>
        <v>3.9057146138861431E-7</v>
      </c>
      <c r="U153">
        <f>E153-SUM($T$21:T153)</f>
        <v>-4.8510855658901174E-4</v>
      </c>
      <c r="V153" s="136">
        <v>150</v>
      </c>
      <c r="Z153" s="135">
        <f t="shared" si="36"/>
        <v>103.56164383561644</v>
      </c>
    </row>
    <row r="154" spans="1:26" x14ac:dyDescent="0.3">
      <c r="A154">
        <v>151</v>
      </c>
      <c r="B154" s="133">
        <f t="shared" si="37"/>
        <v>104.25205479452055</v>
      </c>
      <c r="C154" s="138">
        <v>8.8586856592150504E-3</v>
      </c>
      <c r="D154" s="138">
        <v>2.00263252230885E-2</v>
      </c>
      <c r="E154" s="138">
        <v>3.13602407788304E-4</v>
      </c>
      <c r="F154" s="138">
        <v>1.8484979005240199E-2</v>
      </c>
      <c r="G154" s="134">
        <v>151</v>
      </c>
      <c r="H154" s="134">
        <f t="shared" si="35"/>
        <v>8.6817248459958929</v>
      </c>
      <c r="I154" s="134">
        <f>lifetable!$L$10</f>
        <v>1.2180904011723781E-3</v>
      </c>
      <c r="J154" s="134">
        <f>lifetable!$L$16</f>
        <v>1.3146505695562638E-3</v>
      </c>
      <c r="L154" s="135">
        <v>151</v>
      </c>
      <c r="M154">
        <f t="shared" si="31"/>
        <v>2.6327619860652268E-5</v>
      </c>
      <c r="N154">
        <v>0</v>
      </c>
      <c r="O154">
        <f t="shared" ref="O154:O162" si="42">I154*C154</f>
        <v>1.0790679968493253E-5</v>
      </c>
      <c r="P154">
        <f>C154-SUM($O$25:O154)</f>
        <v>2.289436155181292E-3</v>
      </c>
      <c r="Q154" s="135">
        <v>151</v>
      </c>
      <c r="R154">
        <f t="shared" si="40"/>
        <v>2.4301288177474606E-5</v>
      </c>
      <c r="S154">
        <f>F154-SUM($R$21:R154)</f>
        <v>9.8248345913438673E-3</v>
      </c>
      <c r="T154">
        <f t="shared" si="41"/>
        <v>3.8199608271147891E-7</v>
      </c>
      <c r="U154">
        <f>E154-SUM($T$21:T154)</f>
        <v>-4.9253057094038517E-4</v>
      </c>
      <c r="V154" s="136">
        <v>151</v>
      </c>
      <c r="Z154" s="135">
        <f t="shared" si="36"/>
        <v>104.25205479452055</v>
      </c>
    </row>
    <row r="155" spans="1:26" x14ac:dyDescent="0.3">
      <c r="A155">
        <v>152</v>
      </c>
      <c r="B155" s="133">
        <f t="shared" si="37"/>
        <v>104.94246575342467</v>
      </c>
      <c r="C155" s="138">
        <v>8.7363638756709702E-3</v>
      </c>
      <c r="D155" s="138">
        <v>1.9551369611888199E-2</v>
      </c>
      <c r="E155" s="138">
        <v>3.0675132357266401E-4</v>
      </c>
      <c r="F155" s="138">
        <v>1.82485885654451E-2</v>
      </c>
      <c r="G155" s="134">
        <v>152</v>
      </c>
      <c r="H155" s="134">
        <f t="shared" si="35"/>
        <v>8.7392197125256672</v>
      </c>
      <c r="I155" s="134">
        <f>lifetable!$L$10</f>
        <v>1.2180904011723781E-3</v>
      </c>
      <c r="J155" s="134">
        <f>lifetable!$L$16</f>
        <v>1.3146505695562638E-3</v>
      </c>
      <c r="L155" s="135">
        <v>152</v>
      </c>
      <c r="M155">
        <f t="shared" si="31"/>
        <v>2.5703219195873848E-5</v>
      </c>
      <c r="N155">
        <v>0</v>
      </c>
      <c r="O155">
        <f t="shared" si="42"/>
        <v>1.0641680978103924E-5</v>
      </c>
      <c r="P155">
        <f>C155-SUM($O$25:O155)</f>
        <v>2.1564726906591076E-3</v>
      </c>
      <c r="Q155" s="135">
        <v>152</v>
      </c>
      <c r="R155">
        <f t="shared" si="40"/>
        <v>2.3990517351160324E-5</v>
      </c>
      <c r="S155">
        <f>F155-SUM($R$21:R155)</f>
        <v>9.5644536341976082E-3</v>
      </c>
      <c r="T155">
        <f t="shared" si="41"/>
        <v>3.7365084279078429E-7</v>
      </c>
      <c r="U155">
        <f>E155-SUM($T$21:T155)</f>
        <v>-4.9975530599881608E-4</v>
      </c>
      <c r="V155" s="136">
        <v>152</v>
      </c>
      <c r="Z155" s="135">
        <f t="shared" si="36"/>
        <v>104.94246575342467</v>
      </c>
    </row>
    <row r="156" spans="1:26" x14ac:dyDescent="0.3">
      <c r="A156">
        <v>153</v>
      </c>
      <c r="B156" s="133">
        <f t="shared" si="37"/>
        <v>105.63287671232877</v>
      </c>
      <c r="C156" s="138">
        <v>8.6164996070343496E-3</v>
      </c>
      <c r="D156" s="138">
        <v>1.90878895917693E-2</v>
      </c>
      <c r="E156" s="138">
        <v>3.0008315298706001E-4</v>
      </c>
      <c r="F156" s="138">
        <v>1.8015998317782601E-2</v>
      </c>
      <c r="G156" s="134">
        <v>153</v>
      </c>
      <c r="H156" s="134">
        <f t="shared" si="35"/>
        <v>8.7967145790554415</v>
      </c>
      <c r="I156" s="134">
        <f>lifetable!$L$10</f>
        <v>1.2180904011723781E-3</v>
      </c>
      <c r="J156" s="134">
        <f>lifetable!$L$16</f>
        <v>1.3146505695562638E-3</v>
      </c>
      <c r="L156" s="135">
        <v>153</v>
      </c>
      <c r="M156">
        <f t="shared" si="31"/>
        <v>2.5093904923446589E-5</v>
      </c>
      <c r="N156">
        <v>0</v>
      </c>
      <c r="O156">
        <f t="shared" si="42"/>
        <v>1.049567546303411E-5</v>
      </c>
      <c r="P156">
        <f>C156-SUM($O$25:O156)</f>
        <v>2.0261127465594532E-3</v>
      </c>
      <c r="Q156" s="135">
        <v>153</v>
      </c>
      <c r="R156">
        <f t="shared" si="40"/>
        <v>2.3684742449597586E-5</v>
      </c>
      <c r="S156">
        <f>F156-SUM($R$21:R156)</f>
        <v>9.3081786440855109E-3</v>
      </c>
      <c r="T156">
        <f t="shared" si="41"/>
        <v>3.6552840820708003E-7</v>
      </c>
      <c r="U156">
        <f>E156-SUM($T$21:T156)</f>
        <v>-5.0678900499262708E-4</v>
      </c>
      <c r="V156" s="136">
        <v>153</v>
      </c>
      <c r="Z156" s="135">
        <f t="shared" si="36"/>
        <v>105.63287671232877</v>
      </c>
    </row>
    <row r="157" spans="1:26" x14ac:dyDescent="0.3">
      <c r="A157">
        <v>154</v>
      </c>
      <c r="B157" s="133">
        <f t="shared" si="37"/>
        <v>106.32328767123286</v>
      </c>
      <c r="C157" s="138">
        <v>8.4990283404972698E-3</v>
      </c>
      <c r="D157" s="138">
        <v>1.86356015485157E-2</v>
      </c>
      <c r="E157" s="138">
        <v>2.93592098309504E-4</v>
      </c>
      <c r="F157" s="138">
        <v>1.7787132340791899E-2</v>
      </c>
      <c r="G157" s="134">
        <v>154</v>
      </c>
      <c r="H157" s="134">
        <f t="shared" si="35"/>
        <v>8.8542094455852158</v>
      </c>
      <c r="I157" s="134">
        <f>lifetable!$L$10</f>
        <v>1.2180904011723781E-3</v>
      </c>
      <c r="J157" s="134">
        <f>lifetable!$L$16</f>
        <v>1.3146505695562638E-3</v>
      </c>
      <c r="L157" s="135">
        <v>154</v>
      </c>
      <c r="M157">
        <f t="shared" si="31"/>
        <v>2.4499304189779757E-5</v>
      </c>
      <c r="N157">
        <v>0</v>
      </c>
      <c r="O157">
        <f t="shared" si="42"/>
        <v>1.035258484085173E-5</v>
      </c>
      <c r="P157">
        <f>C157-SUM($O$25:O157)</f>
        <v>1.8982888951815215E-3</v>
      </c>
      <c r="Q157" s="135">
        <v>154</v>
      </c>
      <c r="R157">
        <f t="shared" si="40"/>
        <v>2.3383863662594708E-5</v>
      </c>
      <c r="S157">
        <f>F157-SUM($R$21:R157)</f>
        <v>9.0559288034322144E-3</v>
      </c>
      <c r="T157">
        <f t="shared" si="41"/>
        <v>3.5762171681086398E-7</v>
      </c>
      <c r="U157">
        <f>E157-SUM($T$21:T157)</f>
        <v>-5.1363768138699387E-4</v>
      </c>
      <c r="V157" s="136">
        <v>154</v>
      </c>
      <c r="Z157" s="135">
        <f t="shared" si="36"/>
        <v>106.32328767123286</v>
      </c>
    </row>
    <row r="158" spans="1:26" x14ac:dyDescent="0.3">
      <c r="A158">
        <v>155</v>
      </c>
      <c r="B158" s="133">
        <f t="shared" si="37"/>
        <v>107.01369863013699</v>
      </c>
      <c r="C158" s="138">
        <v>8.38388764646774E-3</v>
      </c>
      <c r="D158" s="138">
        <v>1.8194229077914299E-2</v>
      </c>
      <c r="E158" s="138">
        <v>2.8727257512569E-4</v>
      </c>
      <c r="F158" s="138">
        <v>1.7561916566014201E-2</v>
      </c>
      <c r="G158" s="134">
        <v>155</v>
      </c>
      <c r="H158" s="134">
        <f t="shared" si="35"/>
        <v>8.9117043121149901</v>
      </c>
      <c r="I158" s="134">
        <f>lifetable!$L$10</f>
        <v>1.2180904011723781E-3</v>
      </c>
      <c r="J158" s="134">
        <f>lifetable!$L$16</f>
        <v>1.3146505695562638E-3</v>
      </c>
      <c r="L158" s="135">
        <v>155</v>
      </c>
      <c r="M158">
        <f t="shared" si="31"/>
        <v>2.391905361991717E-5</v>
      </c>
      <c r="N158">
        <v>0</v>
      </c>
      <c r="O158">
        <f t="shared" si="42"/>
        <v>1.0212333066670035E-5</v>
      </c>
      <c r="P158">
        <f>C158-SUM($O$25:O158)</f>
        <v>1.7729358680853222E-3</v>
      </c>
      <c r="Q158" s="135">
        <v>155</v>
      </c>
      <c r="R158">
        <f t="shared" si="40"/>
        <v>2.3087783616010155E-5</v>
      </c>
      <c r="S158">
        <f>F158-SUM($R$21:R158)</f>
        <v>8.8076252450385063E-3</v>
      </c>
      <c r="T158">
        <f t="shared" si="41"/>
        <v>3.4992396628067388E-7</v>
      </c>
      <c r="U158">
        <f>E158-SUM($T$21:T158)</f>
        <v>-5.2030712853708854E-4</v>
      </c>
      <c r="V158" s="136">
        <v>155</v>
      </c>
      <c r="Z158" s="135">
        <f t="shared" si="36"/>
        <v>107.01369863013699</v>
      </c>
    </row>
    <row r="159" spans="1:26" x14ac:dyDescent="0.3">
      <c r="A159">
        <v>156</v>
      </c>
      <c r="B159" s="133">
        <f t="shared" si="37"/>
        <v>107.7041095890411</v>
      </c>
      <c r="C159" s="138">
        <v>8.2710170989645695E-3</v>
      </c>
      <c r="D159" s="138">
        <v>1.7763502795746199E-2</v>
      </c>
      <c r="E159" s="138">
        <v>2.8111920338095799E-4</v>
      </c>
      <c r="F159" s="138">
        <v>1.734027872383E-2</v>
      </c>
      <c r="G159" s="134">
        <v>156</v>
      </c>
      <c r="H159" s="134">
        <f t="shared" si="35"/>
        <v>8.9691991786447645</v>
      </c>
      <c r="I159" s="134">
        <f>lifetable!$L$10</f>
        <v>1.2180904011723781E-3</v>
      </c>
      <c r="J159" s="134">
        <f>lifetable!$L$16</f>
        <v>1.3146505695562638E-3</v>
      </c>
      <c r="L159" s="135">
        <v>156</v>
      </c>
      <c r="M159">
        <f t="shared" ref="M159:M222" si="43">J159*D159</f>
        <v>2.3352799067742024E-5</v>
      </c>
      <c r="N159">
        <v>0</v>
      </c>
      <c r="O159">
        <f t="shared" si="42"/>
        <v>1.0074846536181351E-5</v>
      </c>
      <c r="P159">
        <f>C159-SUM($O$25:O159)</f>
        <v>1.6499904740459705E-3</v>
      </c>
      <c r="Q159" s="135">
        <v>156</v>
      </c>
      <c r="R159">
        <f t="shared" si="40"/>
        <v>2.2796407300547473E-5</v>
      </c>
      <c r="S159">
        <f>F159-SUM($R$21:R159)</f>
        <v>8.5631909955537575E-3</v>
      </c>
      <c r="T159">
        <f t="shared" si="41"/>
        <v>3.4242860322357047E-7</v>
      </c>
      <c r="U159">
        <f>E159-SUM($T$21:T159)</f>
        <v>-5.2680292888504423E-4</v>
      </c>
      <c r="V159" s="136">
        <v>156</v>
      </c>
      <c r="Z159" s="135">
        <f t="shared" si="36"/>
        <v>107.7041095890411</v>
      </c>
    </row>
    <row r="160" spans="1:26" x14ac:dyDescent="0.3">
      <c r="A160">
        <v>157</v>
      </c>
      <c r="B160" s="133">
        <f t="shared" si="37"/>
        <v>108.39452054794521</v>
      </c>
      <c r="C160" s="138">
        <v>8.1603581995161097E-3</v>
      </c>
      <c r="D160" s="138">
        <v>1.7343160153025099E-2</v>
      </c>
      <c r="E160" s="138">
        <v>2.7512679885409398E-4</v>
      </c>
      <c r="F160" s="138">
        <v>1.7122148291119101E-2</v>
      </c>
      <c r="G160" s="134">
        <v>157</v>
      </c>
      <c r="H160" s="134">
        <f t="shared" si="35"/>
        <v>9.0266940451745388</v>
      </c>
      <c r="I160" s="134">
        <f>lifetable!$M$10</f>
        <v>1.3146505695562638E-3</v>
      </c>
      <c r="J160" s="134">
        <f>lifetable!$M$16</f>
        <v>1.4266781637394255E-3</v>
      </c>
      <c r="L160" s="135">
        <v>157</v>
      </c>
      <c r="M160">
        <f t="shared" si="43"/>
        <v>2.4743107880556624E-5</v>
      </c>
      <c r="N160">
        <v>0</v>
      </c>
      <c r="O160">
        <f t="shared" si="42"/>
        <v>1.0728019554776982E-5</v>
      </c>
      <c r="P160">
        <f>C160-SUM($O$25:O160)</f>
        <v>1.5286035550427339E-3</v>
      </c>
      <c r="Q160" s="135">
        <v>157</v>
      </c>
      <c r="R160">
        <f t="shared" si="40"/>
        <v>2.4427795083247939E-5</v>
      </c>
      <c r="S160">
        <f>F160-SUM($R$21:R160)</f>
        <v>8.3206327677596108E-3</v>
      </c>
      <c r="T160">
        <f t="shared" si="41"/>
        <v>3.6169560281372629E-7</v>
      </c>
      <c r="U160">
        <f>E160-SUM($T$21:T160)</f>
        <v>-5.3315702901472186E-4</v>
      </c>
      <c r="V160" s="136">
        <v>157</v>
      </c>
      <c r="Z160" s="135">
        <f t="shared" si="36"/>
        <v>108.39452054794521</v>
      </c>
    </row>
    <row r="161" spans="1:26" x14ac:dyDescent="0.3">
      <c r="A161">
        <v>158</v>
      </c>
      <c r="B161" s="133">
        <f t="shared" si="37"/>
        <v>109.08493150684933</v>
      </c>
      <c r="C161" s="138">
        <v>8.0518543043886E-3</v>
      </c>
      <c r="D161" s="138">
        <v>1.69329452563283E-2</v>
      </c>
      <c r="E161" s="138">
        <v>2.6929036503088398E-4</v>
      </c>
      <c r="F161" s="138">
        <v>1.6907456440716399E-2</v>
      </c>
      <c r="G161" s="134">
        <v>158</v>
      </c>
      <c r="H161" s="134">
        <f t="shared" si="35"/>
        <v>9.0841889117043113</v>
      </c>
      <c r="I161" s="134">
        <f>lifetable!$M$10</f>
        <v>1.3146505695562638E-3</v>
      </c>
      <c r="J161" s="134">
        <f>lifetable!$M$16</f>
        <v>1.4266781637394255E-3</v>
      </c>
      <c r="L161" s="135">
        <v>158</v>
      </c>
      <c r="M161">
        <f t="shared" si="43"/>
        <v>2.4157863244998676E-5</v>
      </c>
      <c r="N161">
        <v>0</v>
      </c>
      <c r="O161">
        <f t="shared" si="42"/>
        <v>1.0585374847248528E-5</v>
      </c>
      <c r="P161">
        <f>C161-SUM($O$25:O161)</f>
        <v>1.4095142850679759E-3</v>
      </c>
      <c r="Q161" s="135">
        <v>158</v>
      </c>
      <c r="R161">
        <f t="shared" si="40"/>
        <v>2.4121498908345594E-5</v>
      </c>
      <c r="S161">
        <f>F161-SUM($R$21:R161)</f>
        <v>8.0818194184485628E-3</v>
      </c>
      <c r="T161">
        <f t="shared" si="41"/>
        <v>3.540227317638658E-7</v>
      </c>
      <c r="U161">
        <f>E161-SUM($T$21:T161)</f>
        <v>-5.393474855696957E-4</v>
      </c>
      <c r="V161" s="136">
        <v>158</v>
      </c>
      <c r="Z161" s="135">
        <f t="shared" si="36"/>
        <v>109.08493150684933</v>
      </c>
    </row>
    <row r="162" spans="1:26" x14ac:dyDescent="0.3">
      <c r="A162">
        <v>159</v>
      </c>
      <c r="B162" s="133">
        <f t="shared" si="37"/>
        <v>109.77534246575343</v>
      </c>
      <c r="C162" s="138">
        <v>7.9454505549799107E-3</v>
      </c>
      <c r="D162" s="138">
        <v>1.6532608693073301E-2</v>
      </c>
      <c r="E162" s="138">
        <v>2.6360508535660902E-4</v>
      </c>
      <c r="F162" s="138">
        <v>1.66961359926199E-2</v>
      </c>
      <c r="G162" s="134">
        <v>159</v>
      </c>
      <c r="H162" s="134">
        <f t="shared" si="35"/>
        <v>9.1416837782340856</v>
      </c>
      <c r="I162" s="134">
        <f>lifetable!$M$10</f>
        <v>1.3146505695562638E-3</v>
      </c>
      <c r="J162" s="134">
        <f>lifetable!$M$16</f>
        <v>1.4266781637394255E-3</v>
      </c>
      <c r="L162" s="135">
        <v>159</v>
      </c>
      <c r="M162">
        <f t="shared" si="43"/>
        <v>2.3586711812056279E-5</v>
      </c>
      <c r="N162">
        <v>0</v>
      </c>
      <c r="O162">
        <f t="shared" si="42"/>
        <v>1.0445491097485471E-5</v>
      </c>
      <c r="P162">
        <f>C162-SUM($O$25:O162)</f>
        <v>1.2926650445618014E-3</v>
      </c>
      <c r="Q162" s="135">
        <v>159</v>
      </c>
      <c r="R162">
        <f t="shared" si="40"/>
        <v>2.3820012639494688E-5</v>
      </c>
      <c r="S162">
        <f>F162-SUM($R$21:R162)</f>
        <v>7.84667895771257E-3</v>
      </c>
      <c r="T162">
        <f t="shared" si="41"/>
        <v>3.4654857560199358E-7</v>
      </c>
      <c r="U162">
        <f>E162-SUM($T$21:T162)</f>
        <v>-5.4537931381957267E-4</v>
      </c>
      <c r="V162" s="136">
        <v>159</v>
      </c>
      <c r="Z162" s="135">
        <f t="shared" si="36"/>
        <v>109.77534246575343</v>
      </c>
    </row>
    <row r="163" spans="1:26" x14ac:dyDescent="0.3">
      <c r="A163">
        <v>160</v>
      </c>
      <c r="B163" s="133">
        <f t="shared" si="37"/>
        <v>110.46575342465752</v>
      </c>
      <c r="C163" s="138">
        <v>7.8410938112228601E-3</v>
      </c>
      <c r="D163" s="138">
        <v>1.6141907361592701E-2</v>
      </c>
      <c r="E163" s="138">
        <v>2.5806631584784998E-4</v>
      </c>
      <c r="F163" s="138">
        <v>1.6488121366802999E-2</v>
      </c>
      <c r="G163" s="134">
        <v>160</v>
      </c>
      <c r="H163" s="134">
        <f t="shared" si="35"/>
        <v>9.1991786447638599</v>
      </c>
      <c r="I163" s="134">
        <f>lifetable!$M$10</f>
        <v>1.3146505695562638E-3</v>
      </c>
      <c r="J163" s="134">
        <f>lifetable!$M$16</f>
        <v>1.4266781637394255E-3</v>
      </c>
      <c r="L163" s="135">
        <v>160</v>
      </c>
      <c r="M163">
        <f t="shared" si="43"/>
        <v>2.3029306753888989E-5</v>
      </c>
      <c r="O163">
        <f t="shared" ref="O163:O222" si="44">I163*C163</f>
        <v>1.0308298444868228E-5</v>
      </c>
      <c r="Q163" s="135">
        <v>160</v>
      </c>
      <c r="V163" s="136">
        <v>160</v>
      </c>
      <c r="Z163" s="135">
        <f t="shared" si="36"/>
        <v>110.46575342465752</v>
      </c>
    </row>
    <row r="164" spans="1:26" x14ac:dyDescent="0.3">
      <c r="A164">
        <v>161</v>
      </c>
      <c r="B164" s="133">
        <f t="shared" si="37"/>
        <v>111.15616438356165</v>
      </c>
      <c r="C164" s="138">
        <v>7.7387325878512598E-3</v>
      </c>
      <c r="D164" s="138">
        <v>1.5760604305869098E-2</v>
      </c>
      <c r="E164" s="138">
        <v>2.5266957804511E-4</v>
      </c>
      <c r="F164" s="138">
        <v>1.6283348537627401E-2</v>
      </c>
      <c r="G164" s="134">
        <v>161</v>
      </c>
      <c r="H164" s="134">
        <f t="shared" si="35"/>
        <v>9.2566735112936342</v>
      </c>
      <c r="I164" s="134">
        <f>lifetable!$M$10</f>
        <v>1.3146505695562638E-3</v>
      </c>
      <c r="J164" s="134">
        <f>lifetable!$M$16</f>
        <v>1.4266781637394255E-3</v>
      </c>
      <c r="L164" s="135">
        <v>161</v>
      </c>
      <c r="M164">
        <f t="shared" si="43"/>
        <v>2.2485310010521007E-5</v>
      </c>
      <c r="O164">
        <f t="shared" si="44"/>
        <v>1.0173729204262278E-5</v>
      </c>
      <c r="Q164" s="135">
        <v>161</v>
      </c>
      <c r="V164" s="136">
        <v>161</v>
      </c>
      <c r="Z164" s="135">
        <f t="shared" ref="Z164:Z196" si="45">B164</f>
        <v>111.15616438356165</v>
      </c>
    </row>
    <row r="165" spans="1:26" x14ac:dyDescent="0.3">
      <c r="A165">
        <v>162</v>
      </c>
      <c r="B165" s="133">
        <f t="shared" si="37"/>
        <v>111.84657534246575</v>
      </c>
      <c r="C165" s="138">
        <v>7.6383169933897802E-3</v>
      </c>
      <c r="D165" s="138">
        <v>1.53884685547946E-2</v>
      </c>
      <c r="E165" s="138">
        <v>2.47410552288792E-4</v>
      </c>
      <c r="F165" s="138">
        <v>1.6081754989806699E-2</v>
      </c>
      <c r="G165" s="134">
        <v>162</v>
      </c>
      <c r="H165" s="134">
        <f t="shared" si="35"/>
        <v>9.3141683778234086</v>
      </c>
      <c r="I165" s="134">
        <f>lifetable!$M$10</f>
        <v>1.3146505695562638E-3</v>
      </c>
      <c r="J165" s="134">
        <f>lifetable!$M$16</f>
        <v>1.4266781637394255E-3</v>
      </c>
      <c r="L165" s="135">
        <v>162</v>
      </c>
      <c r="M165">
        <f t="shared" si="43"/>
        <v>2.1954392060516251E-5</v>
      </c>
      <c r="O165">
        <f t="shared" si="44"/>
        <v>1.0041717785811163E-5</v>
      </c>
      <c r="Q165" s="135">
        <v>162</v>
      </c>
      <c r="V165" s="136">
        <v>162</v>
      </c>
      <c r="Z165" s="135">
        <f t="shared" si="45"/>
        <v>111.84657534246575</v>
      </c>
    </row>
    <row r="166" spans="1:26" x14ac:dyDescent="0.3">
      <c r="A166">
        <v>163</v>
      </c>
      <c r="B166" s="133">
        <f t="shared" si="37"/>
        <v>112.53698630136986</v>
      </c>
      <c r="C166" s="138">
        <v>7.53979867173601E-3</v>
      </c>
      <c r="D166" s="138">
        <v>1.50252749658233E-2</v>
      </c>
      <c r="E166" s="138">
        <v>2.4228507130205E-4</v>
      </c>
      <c r="F166" s="138">
        <v>1.58832796757944E-2</v>
      </c>
      <c r="G166" s="134">
        <v>163</v>
      </c>
      <c r="H166" s="134">
        <f t="shared" si="35"/>
        <v>9.3716632443531829</v>
      </c>
      <c r="I166" s="134">
        <f>lifetable!$M$10</f>
        <v>1.3146505695562638E-3</v>
      </c>
      <c r="J166" s="134">
        <f>lifetable!$M$16</f>
        <v>1.4266781637394255E-3</v>
      </c>
      <c r="L166" s="135">
        <v>163</v>
      </c>
      <c r="M166">
        <f t="shared" si="43"/>
        <v>2.1436231697920743E-5</v>
      </c>
      <c r="O166">
        <f t="shared" si="44"/>
        <v>9.9122006181373075E-6</v>
      </c>
      <c r="Q166" s="135">
        <v>163</v>
      </c>
      <c r="V166" s="136">
        <v>163</v>
      </c>
      <c r="Z166" s="135">
        <f t="shared" si="45"/>
        <v>112.53698630136986</v>
      </c>
    </row>
    <row r="167" spans="1:26" x14ac:dyDescent="0.3">
      <c r="A167">
        <v>164</v>
      </c>
      <c r="B167" s="133">
        <f t="shared" si="37"/>
        <v>113.22739726027399</v>
      </c>
      <c r="C167" s="138">
        <v>7.4431307462102898E-3</v>
      </c>
      <c r="D167" s="138">
        <v>1.4670804072888699E-2</v>
      </c>
      <c r="E167" s="138">
        <v>2.37289114064973E-4</v>
      </c>
      <c r="F167" s="138">
        <v>1.5687862974619798E-2</v>
      </c>
      <c r="G167" s="134">
        <v>164</v>
      </c>
      <c r="H167" s="134">
        <f t="shared" si="35"/>
        <v>9.4291581108829572</v>
      </c>
      <c r="I167" s="134">
        <f>lifetable!$M$10</f>
        <v>1.3146505695562638E-3</v>
      </c>
      <c r="J167" s="134">
        <f>lifetable!$M$16</f>
        <v>1.4266781637394255E-3</v>
      </c>
      <c r="L167" s="135">
        <v>164</v>
      </c>
      <c r="M167">
        <f t="shared" si="43"/>
        <v>2.0930515815289734E-5</v>
      </c>
      <c r="O167">
        <f t="shared" si="44"/>
        <v>9.7851160747870963E-6</v>
      </c>
      <c r="Q167" s="135">
        <v>164</v>
      </c>
      <c r="V167" s="136">
        <v>164</v>
      </c>
      <c r="Z167" s="135">
        <f t="shared" si="45"/>
        <v>113.22739726027399</v>
      </c>
    </row>
    <row r="168" spans="1:26" x14ac:dyDescent="0.3">
      <c r="A168">
        <v>165</v>
      </c>
      <c r="B168" s="133">
        <f t="shared" si="37"/>
        <v>113.91780821917808</v>
      </c>
      <c r="C168" s="138">
        <v>7.3482677659556196E-3</v>
      </c>
      <c r="D168" s="138">
        <v>1.43248419384648E-2</v>
      </c>
      <c r="E168" s="138">
        <v>2.3241879996541601E-4</v>
      </c>
      <c r="F168" s="138">
        <v>1.54954466520383E-2</v>
      </c>
      <c r="G168" s="134">
        <v>165</v>
      </c>
      <c r="H168" s="134">
        <f t="shared" si="35"/>
        <v>9.4866529774127315</v>
      </c>
      <c r="I168" s="134">
        <f>lifetable!$M$10</f>
        <v>1.3146505695562638E-3</v>
      </c>
      <c r="J168" s="134">
        <f>lifetable!$M$16</f>
        <v>1.4266781637394255E-3</v>
      </c>
      <c r="L168" s="135">
        <v>165</v>
      </c>
      <c r="M168">
        <f t="shared" si="43"/>
        <v>2.0436939192626474E-5</v>
      </c>
      <c r="O168">
        <f t="shared" si="44"/>
        <v>9.6604044037654889E-6</v>
      </c>
      <c r="Q168" s="135">
        <v>165</v>
      </c>
      <c r="V168" s="136">
        <v>165</v>
      </c>
      <c r="Z168" s="135">
        <f t="shared" si="45"/>
        <v>113.91780821917808</v>
      </c>
    </row>
    <row r="169" spans="1:26" x14ac:dyDescent="0.3">
      <c r="A169">
        <v>166</v>
      </c>
      <c r="B169" s="133">
        <f t="shared" si="37"/>
        <v>114.60821917808218</v>
      </c>
      <c r="C169" s="138">
        <v>7.2551656545760601E-3</v>
      </c>
      <c r="D169" s="138">
        <v>1.39871800096501E-2</v>
      </c>
      <c r="E169" s="138">
        <v>2.27670383212602E-4</v>
      </c>
      <c r="F169" s="138">
        <v>1.53059738220289E-2</v>
      </c>
      <c r="G169" s="134">
        <v>166</v>
      </c>
      <c r="H169" s="134">
        <f t="shared" si="35"/>
        <v>9.5441478439425058</v>
      </c>
      <c r="I169" s="134">
        <f>lifetable!$M$10</f>
        <v>1.3146505695562638E-3</v>
      </c>
      <c r="J169" s="134">
        <f>lifetable!$M$16</f>
        <v>1.4266781637394255E-3</v>
      </c>
      <c r="L169" s="135">
        <v>166</v>
      </c>
      <c r="M169">
        <f t="shared" si="43"/>
        <v>1.9955204292060405E-5</v>
      </c>
      <c r="O169">
        <f t="shared" si="44"/>
        <v>9.5380076600134613E-6</v>
      </c>
      <c r="Q169" s="135">
        <v>166</v>
      </c>
      <c r="V169" s="136">
        <v>166</v>
      </c>
      <c r="Z169" s="135">
        <f t="shared" si="45"/>
        <v>114.60821917808218</v>
      </c>
    </row>
    <row r="170" spans="1:26" x14ac:dyDescent="0.3">
      <c r="A170">
        <v>167</v>
      </c>
      <c r="B170" s="133">
        <f t="shared" si="37"/>
        <v>115.2986301369863</v>
      </c>
      <c r="C170" s="138">
        <v>7.1637816609079197E-3</v>
      </c>
      <c r="D170" s="138">
        <v>1.3657614978159E-2</v>
      </c>
      <c r="E170" s="138">
        <v>2.2304024750039201E-4</v>
      </c>
      <c r="F170" s="138">
        <v>1.51193889095132E-2</v>
      </c>
      <c r="G170" s="134">
        <v>167</v>
      </c>
      <c r="H170" s="134">
        <f t="shared" si="35"/>
        <v>9.6016427104722801</v>
      </c>
      <c r="I170" s="134">
        <f>lifetable!$M$10</f>
        <v>1.3146505695562638E-3</v>
      </c>
      <c r="J170" s="134">
        <f>lifetable!$M$16</f>
        <v>1.4266781637394255E-3</v>
      </c>
      <c r="L170" s="135">
        <v>167</v>
      </c>
      <c r="M170">
        <f t="shared" si="43"/>
        <v>1.9485021058099956E-5</v>
      </c>
      <c r="O170">
        <f t="shared" si="44"/>
        <v>9.4178696406893146E-6</v>
      </c>
      <c r="Q170" s="135">
        <v>167</v>
      </c>
      <c r="V170" s="136">
        <v>167</v>
      </c>
      <c r="Z170" s="135">
        <f t="shared" si="45"/>
        <v>115.2986301369863</v>
      </c>
    </row>
    <row r="171" spans="1:26" x14ac:dyDescent="0.3">
      <c r="A171">
        <v>168</v>
      </c>
      <c r="B171" s="133">
        <f t="shared" si="37"/>
        <v>115.98904109589041</v>
      </c>
      <c r="C171" s="138">
        <v>7.0740743118238303E-3</v>
      </c>
      <c r="D171" s="138">
        <v>1.3335948644109001E-2</v>
      </c>
      <c r="E171" s="138">
        <v>2.18524900907833E-4</v>
      </c>
      <c r="F171" s="138">
        <v>1.49356376143038E-2</v>
      </c>
      <c r="G171" s="134">
        <v>168</v>
      </c>
      <c r="H171" s="134">
        <f t="shared" si="35"/>
        <v>9.6591375770020527</v>
      </c>
      <c r="I171" s="134">
        <f>lifetable!$M$10</f>
        <v>1.3146505695562638E-3</v>
      </c>
      <c r="J171" s="134">
        <f>lifetable!$M$16</f>
        <v>1.4266781637394255E-3</v>
      </c>
      <c r="L171" s="135">
        <v>168</v>
      </c>
      <c r="M171">
        <f t="shared" si="43"/>
        <v>1.9026106723300709E-5</v>
      </c>
      <c r="O171">
        <f t="shared" si="44"/>
        <v>9.2999358231225332E-6</v>
      </c>
      <c r="Q171" s="135">
        <v>168</v>
      </c>
      <c r="V171" s="136">
        <v>168</v>
      </c>
      <c r="Z171" s="135">
        <f t="shared" si="45"/>
        <v>115.98904109589041</v>
      </c>
    </row>
    <row r="172" spans="1:26" x14ac:dyDescent="0.3">
      <c r="A172">
        <v>169</v>
      </c>
      <c r="B172" s="133">
        <f t="shared" si="37"/>
        <v>116.67945205479452</v>
      </c>
      <c r="C172" s="138">
        <v>6.9860033669745898E-3</v>
      </c>
      <c r="D172" s="138">
        <v>1.3021987783494801E-2</v>
      </c>
      <c r="E172" s="138">
        <v>2.1412097102527699E-4</v>
      </c>
      <c r="F172" s="138">
        <v>1.4754666876203601E-2</v>
      </c>
      <c r="G172" s="134">
        <v>169</v>
      </c>
      <c r="H172" s="134">
        <f t="shared" si="35"/>
        <v>9.716632443531827</v>
      </c>
      <c r="I172" s="134">
        <f>lifetable!$M$10</f>
        <v>1.3146505695562638E-3</v>
      </c>
      <c r="J172" s="134">
        <f>lifetable!$M$16</f>
        <v>1.4266781637394255E-3</v>
      </c>
      <c r="L172" s="135">
        <v>169</v>
      </c>
      <c r="M172">
        <f t="shared" si="43"/>
        <v>1.8578185619193593E-5</v>
      </c>
      <c r="O172">
        <f t="shared" si="44"/>
        <v>9.1841533053151204E-6</v>
      </c>
      <c r="Q172" s="135">
        <v>169</v>
      </c>
      <c r="V172" s="136">
        <v>169</v>
      </c>
      <c r="Z172" s="135">
        <f t="shared" si="45"/>
        <v>116.67945205479452</v>
      </c>
    </row>
    <row r="173" spans="1:26" x14ac:dyDescent="0.3">
      <c r="A173">
        <v>170</v>
      </c>
      <c r="B173" s="133">
        <f t="shared" si="37"/>
        <v>117.36986301369862</v>
      </c>
      <c r="C173" s="138">
        <v>6.8995297753790298E-3</v>
      </c>
      <c r="D173" s="138">
        <v>1.27155440192442E-2</v>
      </c>
      <c r="E173" s="138">
        <v>2.0982520029499E-4</v>
      </c>
      <c r="F173" s="138">
        <v>1.45764248412298E-2</v>
      </c>
      <c r="G173" s="134">
        <v>170</v>
      </c>
      <c r="H173" s="134">
        <f t="shared" si="35"/>
        <v>9.7741273100616013</v>
      </c>
      <c r="I173" s="134">
        <f>lifetable!$M$10</f>
        <v>1.3146505695562638E-3</v>
      </c>
      <c r="J173" s="134">
        <f>lifetable!$M$16</f>
        <v>1.4266781637394255E-3</v>
      </c>
      <c r="L173" s="135">
        <v>170</v>
      </c>
      <c r="M173">
        <f t="shared" si="43"/>
        <v>1.8140988992323148E-5</v>
      </c>
      <c r="O173">
        <f t="shared" si="44"/>
        <v>9.0704707488724422E-6</v>
      </c>
      <c r="Q173" s="135">
        <v>170</v>
      </c>
      <c r="V173" s="136">
        <v>170</v>
      </c>
      <c r="Z173" s="135">
        <f t="shared" si="45"/>
        <v>117.36986301369862</v>
      </c>
    </row>
    <row r="174" spans="1:26" x14ac:dyDescent="0.3">
      <c r="A174">
        <v>171</v>
      </c>
      <c r="B174" s="133">
        <f t="shared" si="37"/>
        <v>118.06027397260274</v>
      </c>
      <c r="C174" s="138">
        <v>6.8146156337765898E-3</v>
      </c>
      <c r="D174" s="138">
        <v>1.24164336957533E-2</v>
      </c>
      <c r="E174" s="138">
        <v>2.05634441555777E-4</v>
      </c>
      <c r="F174" s="138">
        <v>1.44008608289013E-2</v>
      </c>
      <c r="G174" s="134">
        <v>171</v>
      </c>
      <c r="H174" s="134">
        <f t="shared" si="35"/>
        <v>9.8316221765913756</v>
      </c>
      <c r="I174" s="134">
        <f>lifetable!$M$10</f>
        <v>1.3146505695562638E-3</v>
      </c>
      <c r="J174" s="134">
        <f>lifetable!$M$16</f>
        <v>1.4266781637394255E-3</v>
      </c>
      <c r="L174" s="135">
        <v>171</v>
      </c>
      <c r="M174">
        <f t="shared" si="43"/>
        <v>1.7714254825249647E-5</v>
      </c>
      <c r="O174">
        <f t="shared" si="44"/>
        <v>8.958838324251414E-6</v>
      </c>
      <c r="Q174" s="135">
        <v>171</v>
      </c>
      <c r="V174" s="136">
        <v>171</v>
      </c>
      <c r="Z174" s="135">
        <f t="shared" si="45"/>
        <v>118.06027397260274</v>
      </c>
    </row>
    <row r="175" spans="1:26" x14ac:dyDescent="0.3">
      <c r="A175">
        <v>172</v>
      </c>
      <c r="B175" s="133">
        <f t="shared" si="37"/>
        <v>118.75068493150684</v>
      </c>
      <c r="C175" s="138">
        <v>6.7312241466615796E-3</v>
      </c>
      <c r="D175" s="138">
        <v>1.2124477756802299E-2</v>
      </c>
      <c r="E175" s="138">
        <v>2.0154565378169601E-4</v>
      </c>
      <c r="F175" s="138">
        <v>1.42279253005948E-2</v>
      </c>
      <c r="G175" s="134">
        <v>172</v>
      </c>
      <c r="H175" s="134">
        <f t="shared" si="35"/>
        <v>9.8891170431211499</v>
      </c>
      <c r="I175" s="134">
        <f>lifetable!$M$10</f>
        <v>1.3146505695562638E-3</v>
      </c>
      <c r="J175" s="134">
        <f>lifetable!$M$16</f>
        <v>1.4266781637394255E-3</v>
      </c>
      <c r="L175" s="135">
        <v>172</v>
      </c>
      <c r="M175">
        <f t="shared" si="43"/>
        <v>1.7297727662374214E-5</v>
      </c>
      <c r="O175">
        <f t="shared" si="44"/>
        <v>8.8492076582195208E-6</v>
      </c>
      <c r="Q175" s="135">
        <v>172</v>
      </c>
      <c r="V175" s="136">
        <v>172</v>
      </c>
      <c r="Z175" s="135">
        <f t="shared" si="45"/>
        <v>118.75068493150684</v>
      </c>
    </row>
    <row r="176" spans="1:26" x14ac:dyDescent="0.3">
      <c r="A176">
        <v>173</v>
      </c>
      <c r="B176" s="133">
        <f t="shared" si="37"/>
        <v>119.44109589041095</v>
      </c>
      <c r="C176" s="138">
        <v>6.6493195879224701E-3</v>
      </c>
      <c r="D176" s="138">
        <v>1.18395016267563E-2</v>
      </c>
      <c r="E176" s="138">
        <v>1.97555898005497E-4</v>
      </c>
      <c r="F176" s="138">
        <v>1.40575698288735E-2</v>
      </c>
      <c r="G176" s="134">
        <v>173</v>
      </c>
      <c r="H176" s="134">
        <f t="shared" si="35"/>
        <v>9.9466119096509242</v>
      </c>
      <c r="I176" s="134">
        <f>lifetable!$M$10</f>
        <v>1.3146505695562638E-3</v>
      </c>
      <c r="J176" s="134">
        <f>lifetable!$M$16</f>
        <v>1.4266781637394255E-3</v>
      </c>
      <c r="L176" s="135">
        <v>173</v>
      </c>
      <c r="M176">
        <f t="shared" si="43"/>
        <v>1.6891158440450617E-5</v>
      </c>
      <c r="O176">
        <f t="shared" si="44"/>
        <v>8.7415317834238975E-6</v>
      </c>
      <c r="Q176" s="135">
        <v>173</v>
      </c>
      <c r="V176" s="136">
        <v>173</v>
      </c>
      <c r="Z176" s="135">
        <f t="shared" si="45"/>
        <v>119.44109589041095</v>
      </c>
    </row>
    <row r="177" spans="1:26" x14ac:dyDescent="0.3">
      <c r="A177">
        <v>174</v>
      </c>
      <c r="B177" s="133">
        <f t="shared" si="37"/>
        <v>120.13150684931507</v>
      </c>
      <c r="C177" s="138">
        <v>6.5688672640133398E-3</v>
      </c>
      <c r="D177" s="138">
        <v>1.15613350949573E-2</v>
      </c>
      <c r="E177" s="138">
        <v>1.9366233341787099E-4</v>
      </c>
      <c r="F177" s="138">
        <v>1.3889747067786701E-2</v>
      </c>
      <c r="G177" s="134">
        <v>174</v>
      </c>
      <c r="H177" s="134">
        <f t="shared" si="35"/>
        <v>10.004106776180699</v>
      </c>
      <c r="I177" s="134">
        <f>lifetable!$N$10</f>
        <v>1.4266781637394255E-3</v>
      </c>
      <c r="J177" s="134">
        <f>lifetable!$N$16</f>
        <v>1.5353692295979604E-3</v>
      </c>
      <c r="L177" s="135">
        <v>174</v>
      </c>
      <c r="M177">
        <f t="shared" si="43"/>
        <v>1.7750918157868451E-5</v>
      </c>
      <c r="O177">
        <f t="shared" si="44"/>
        <v>9.371659486070575E-6</v>
      </c>
      <c r="Q177" s="135">
        <v>174</v>
      </c>
      <c r="V177" s="136">
        <v>174</v>
      </c>
      <c r="Z177" s="135">
        <f t="shared" si="45"/>
        <v>120.13150684931507</v>
      </c>
    </row>
    <row r="178" spans="1:26" x14ac:dyDescent="0.3">
      <c r="B178" s="133">
        <f t="shared" si="37"/>
        <v>0</v>
      </c>
      <c r="C178" s="138">
        <v>6.48983347858814E-3</v>
      </c>
      <c r="D178" s="138">
        <v>1.1289812203218501E-2</v>
      </c>
      <c r="E178" s="138">
        <v>1.8986221363411599E-4</v>
      </c>
      <c r="F178" s="138">
        <v>1.37244107241181E-2</v>
      </c>
      <c r="M178">
        <f t="shared" si="43"/>
        <v>0</v>
      </c>
      <c r="O178">
        <f t="shared" si="44"/>
        <v>0</v>
      </c>
      <c r="Z178" s="135">
        <f t="shared" si="45"/>
        <v>0</v>
      </c>
    </row>
    <row r="179" spans="1:26" x14ac:dyDescent="0.3">
      <c r="B179" s="133">
        <f t="shared" si="37"/>
        <v>0</v>
      </c>
      <c r="C179" s="138">
        <v>6.4121854985323603E-3</v>
      </c>
      <c r="D179" s="138">
        <v>1.10247711363313E-2</v>
      </c>
      <c r="E179" s="138">
        <v>1.8615288312023799E-4</v>
      </c>
      <c r="F179" s="138">
        <v>1.35615155294897E-2</v>
      </c>
      <c r="M179">
        <f t="shared" si="43"/>
        <v>0</v>
      </c>
      <c r="O179">
        <f t="shared" si="44"/>
        <v>0</v>
      </c>
      <c r="Z179" s="135">
        <f t="shared" si="45"/>
        <v>0</v>
      </c>
    </row>
    <row r="180" spans="1:26" x14ac:dyDescent="0.3">
      <c r="B180" s="133">
        <f t="shared" si="37"/>
        <v>0</v>
      </c>
      <c r="C180" s="138">
        <v>6.3358915213292902E-3</v>
      </c>
      <c r="D180" s="138">
        <v>1.0766054115502299E-2</v>
      </c>
      <c r="E180" s="138">
        <v>1.8253177377091501E-4</v>
      </c>
      <c r="F180" s="138">
        <v>1.34010172133712E-2</v>
      </c>
      <c r="M180">
        <f t="shared" si="43"/>
        <v>0</v>
      </c>
      <c r="O180">
        <f t="shared" si="44"/>
        <v>0</v>
      </c>
      <c r="Z180" s="135">
        <f t="shared" si="45"/>
        <v>0</v>
      </c>
    </row>
    <row r="181" spans="1:26" x14ac:dyDescent="0.3">
      <c r="B181" s="133">
        <f t="shared" si="37"/>
        <v>0</v>
      </c>
      <c r="C181" s="138">
        <v>6.2609206437019404E-3</v>
      </c>
      <c r="D181" s="138">
        <v>1.05135072946371E-2</v>
      </c>
      <c r="E181" s="138">
        <v>1.7899640163219699E-4</v>
      </c>
      <c r="F181" s="138">
        <v>1.32428724768905E-2</v>
      </c>
      <c r="M181">
        <f t="shared" si="43"/>
        <v>0</v>
      </c>
      <c r="O181">
        <f t="shared" si="44"/>
        <v>0</v>
      </c>
      <c r="Z181" s="135">
        <f t="shared" si="45"/>
        <v>0</v>
      </c>
    </row>
    <row r="182" spans="1:26" x14ac:dyDescent="0.3">
      <c r="B182" s="133">
        <f t="shared" si="37"/>
        <v>0</v>
      </c>
      <c r="C182" s="138">
        <v>6.18724283147394E-3</v>
      </c>
      <c r="D182" s="138">
        <v>1.02669806593904E-2</v>
      </c>
      <c r="E182" s="138">
        <v>1.7554436376210499E-4</v>
      </c>
      <c r="F182" s="138">
        <v>1.3087038967475401E-2</v>
      </c>
      <c r="M182">
        <f t="shared" si="43"/>
        <v>0</v>
      </c>
      <c r="O182">
        <f t="shared" si="44"/>
        <v>0</v>
      </c>
      <c r="Z182" s="135">
        <f t="shared" si="45"/>
        <v>0</v>
      </c>
    </row>
    <row r="183" spans="1:26" x14ac:dyDescent="0.3">
      <c r="B183" s="133">
        <f t="shared" si="37"/>
        <v>0</v>
      </c>
      <c r="C183" s="138">
        <v>6.1148288905960302E-3</v>
      </c>
      <c r="D183" s="138">
        <v>1.0026327928906099E-2</v>
      </c>
      <c r="E183" s="138">
        <v>1.72173335222724E-4</v>
      </c>
      <c r="F183" s="138">
        <v>1.2933475254242301E-2</v>
      </c>
      <c r="M183">
        <f t="shared" si="43"/>
        <v>0</v>
      </c>
      <c r="O183">
        <f t="shared" si="44"/>
        <v>0</v>
      </c>
      <c r="Z183" s="135">
        <f t="shared" si="45"/>
        <v>0</v>
      </c>
    </row>
    <row r="184" spans="1:26" x14ac:dyDescent="0.3">
      <c r="B184" s="133">
        <f t="shared" si="37"/>
        <v>0</v>
      </c>
      <c r="C184" s="138">
        <v>6.0436504392870098E-3</v>
      </c>
      <c r="D184" s="138">
        <v>9.7914064601717903E-3</v>
      </c>
      <c r="E184" s="138">
        <v>1.6888106619766799E-4</v>
      </c>
      <c r="F184" s="138">
        <v>1.27821408041535E-2</v>
      </c>
      <c r="M184">
        <f t="shared" si="43"/>
        <v>0</v>
      </c>
      <c r="O184">
        <f t="shared" si="44"/>
        <v>0</v>
      </c>
      <c r="Z184" s="135">
        <f t="shared" si="45"/>
        <v>0</v>
      </c>
    </row>
    <row r="185" spans="1:26" x14ac:dyDescent="0.3">
      <c r="B185" s="133">
        <f t="shared" si="37"/>
        <v>0</v>
      </c>
      <c r="C185" s="138">
        <v>5.9736798812407401E-3</v>
      </c>
      <c r="D185" s="138">
        <v>9.5620771549142398E-3</v>
      </c>
      <c r="E185" s="138">
        <v>1.6566537922910901E-4</v>
      </c>
      <c r="F185" s="138">
        <v>1.2632995958874099E-2</v>
      </c>
      <c r="M185">
        <f t="shared" si="43"/>
        <v>0</v>
      </c>
      <c r="O185">
        <f t="shared" si="44"/>
        <v>0</v>
      </c>
      <c r="Z185" s="135">
        <f t="shared" si="45"/>
        <v>0</v>
      </c>
    </row>
    <row r="186" spans="1:26" x14ac:dyDescent="0.3">
      <c r="B186" s="133">
        <f t="shared" si="37"/>
        <v>0</v>
      </c>
      <c r="C186" s="138">
        <v>5.90489037985302E-3</v>
      </c>
      <c r="D186" s="138">
        <v>9.3382043689658103E-3</v>
      </c>
      <c r="E186" s="138">
        <v>1.62524166568875E-4</v>
      </c>
      <c r="F186" s="138">
        <v>1.24860019123637E-2</v>
      </c>
      <c r="M186">
        <f t="shared" si="43"/>
        <v>0</v>
      </c>
      <c r="O186">
        <f t="shared" si="44"/>
        <v>0</v>
      </c>
      <c r="Z186" s="135">
        <f t="shared" si="45"/>
        <v>0</v>
      </c>
    </row>
    <row r="187" spans="1:26" x14ac:dyDescent="0.3">
      <c r="B187" s="133">
        <f t="shared" si="37"/>
        <v>0</v>
      </c>
      <c r="C187" s="138">
        <v>5.8372558334244297E-3</v>
      </c>
      <c r="D187" s="138">
        <v>9.1196558240328202E-3</v>
      </c>
      <c r="E187" s="138">
        <v>1.594553876384E-4</v>
      </c>
      <c r="F187" s="138">
        <v>1.2341120689089701E-2</v>
      </c>
      <c r="M187">
        <f t="shared" si="43"/>
        <v>0</v>
      </c>
      <c r="O187">
        <f t="shared" si="44"/>
        <v>0</v>
      </c>
      <c r="Z187" s="135">
        <f t="shared" si="45"/>
        <v>0</v>
      </c>
    </row>
    <row r="188" spans="1:26" x14ac:dyDescent="0.3">
      <c r="B188" s="133">
        <f t="shared" si="37"/>
        <v>0</v>
      </c>
      <c r="C188" s="138">
        <v>5.7707508512973103E-3</v>
      </c>
      <c r="D188" s="138">
        <v>8.9063025217992406E-3</v>
      </c>
      <c r="E188" s="138">
        <v>1.56457066592538E-4</v>
      </c>
      <c r="F188" s="138">
        <v>1.2198315122931999E-2</v>
      </c>
      <c r="M188">
        <f t="shared" si="43"/>
        <v>0</v>
      </c>
      <c r="O188">
        <f t="shared" si="44"/>
        <v>0</v>
      </c>
      <c r="Z188" s="135">
        <f t="shared" si="45"/>
        <v>0</v>
      </c>
    </row>
    <row r="189" spans="1:26" x14ac:dyDescent="0.3">
      <c r="B189" s="133">
        <f t="shared" si="37"/>
        <v>0</v>
      </c>
      <c r="C189" s="138">
        <v>5.7053507308870996E-3</v>
      </c>
      <c r="D189" s="138">
        <v>8.6980186603010604E-3</v>
      </c>
      <c r="E189" s="138">
        <v>1.5352728998255799E-4</v>
      </c>
      <c r="F189" s="138">
        <v>1.2057548836690701E-2</v>
      </c>
      <c r="M189">
        <f t="shared" si="43"/>
        <v>0</v>
      </c>
      <c r="O189">
        <f t="shared" si="44"/>
        <v>0</v>
      </c>
      <c r="Z189" s="135">
        <f t="shared" si="45"/>
        <v>0</v>
      </c>
    </row>
    <row r="190" spans="1:26" x14ac:dyDescent="0.3">
      <c r="B190" s="133">
        <f t="shared" si="37"/>
        <v>0</v>
      </c>
      <c r="C190" s="138">
        <v>5.64103143557005E-3</v>
      </c>
      <c r="D190" s="138">
        <v>8.49468155250847E-3</v>
      </c>
      <c r="E190" s="138">
        <v>1.5066420451382E-4</v>
      </c>
      <c r="F190" s="138">
        <v>1.19187862222113E-2</v>
      </c>
      <c r="M190">
        <f t="shared" si="43"/>
        <v>0</v>
      </c>
      <c r="O190">
        <f t="shared" si="44"/>
        <v>0</v>
      </c>
      <c r="Z190" s="135">
        <f t="shared" si="45"/>
        <v>0</v>
      </c>
    </row>
    <row r="191" spans="1:26" x14ac:dyDescent="0.3">
      <c r="B191" s="133">
        <f t="shared" si="37"/>
        <v>0</v>
      </c>
      <c r="C191" s="138">
        <v>5.5777695733912197E-3</v>
      </c>
      <c r="D191" s="138">
        <v>8.2961715470551006E-3</v>
      </c>
      <c r="E191" s="138">
        <v>1.4786601489388099E-4</v>
      </c>
      <c r="F191" s="138">
        <v>1.1781992421083401E-2</v>
      </c>
      <c r="M191">
        <f t="shared" si="43"/>
        <v>0</v>
      </c>
      <c r="O191">
        <f t="shared" si="44"/>
        <v>0</v>
      </c>
      <c r="Z191" s="135">
        <f t="shared" si="45"/>
        <v>0</v>
      </c>
    </row>
    <row r="192" spans="1:26" x14ac:dyDescent="0.3">
      <c r="B192" s="133">
        <f t="shared" si="37"/>
        <v>0</v>
      </c>
      <c r="C192" s="138">
        <v>5.5155423765583696E-3</v>
      </c>
      <c r="D192" s="138">
        <v>8.1023719510549506E-3</v>
      </c>
      <c r="E192" s="138">
        <v>1.4513098176699099E-4</v>
      </c>
      <c r="F192" s="138">
        <v>1.1647133305921801E-2</v>
      </c>
      <c r="M192">
        <f t="shared" si="43"/>
        <v>0</v>
      </c>
      <c r="O192">
        <f t="shared" si="44"/>
        <v>0</v>
      </c>
      <c r="Z192" s="135">
        <f t="shared" si="45"/>
        <v>0</v>
      </c>
    </row>
    <row r="193" spans="2:26" x14ac:dyDescent="0.3">
      <c r="B193" s="133">
        <f t="shared" si="37"/>
        <v>0</v>
      </c>
      <c r="C193" s="138">
        <v>5.4543276816888002E-3</v>
      </c>
      <c r="D193" s="138">
        <v>7.9131689549496696E-3</v>
      </c>
      <c r="E193" s="138">
        <v>1.4245741973112599E-4</v>
      </c>
      <c r="F193" s="138">
        <v>1.15141754621688E-2</v>
      </c>
      <c r="M193">
        <f t="shared" si="43"/>
        <v>0</v>
      </c>
      <c r="O193">
        <f t="shared" si="44"/>
        <v>0</v>
      </c>
      <c r="Z193" s="135">
        <f t="shared" si="45"/>
        <v>0</v>
      </c>
    </row>
    <row r="194" spans="2:26" x14ac:dyDescent="0.3">
      <c r="B194" s="133">
        <f t="shared" si="37"/>
        <v>0</v>
      </c>
      <c r="C194" s="138">
        <v>5.39410391077792E-3</v>
      </c>
      <c r="D194" s="138">
        <v>7.72845155933043E-3</v>
      </c>
      <c r="E194" s="138">
        <v>1.39843695433895E-4</v>
      </c>
      <c r="F194" s="138">
        <v>1.13830861704528E-2</v>
      </c>
      <c r="M194">
        <f t="shared" si="43"/>
        <v>0</v>
      </c>
      <c r="O194">
        <f t="shared" si="44"/>
        <v>0</v>
      </c>
      <c r="Z194" s="135">
        <f t="shared" si="45"/>
        <v>0</v>
      </c>
    </row>
    <row r="195" spans="2:26" x14ac:dyDescent="0.3">
      <c r="B195" s="133">
        <f t="shared" si="37"/>
        <v>0</v>
      </c>
      <c r="C195" s="138">
        <v>5.3348500528597699E-3</v>
      </c>
      <c r="D195" s="138">
        <v>7.54811150368025E-3</v>
      </c>
      <c r="E195" s="138">
        <v>1.37288225743851E-4</v>
      </c>
      <c r="F195" s="138">
        <v>1.1253833389430999E-2</v>
      </c>
      <c r="M195">
        <f t="shared" si="43"/>
        <v>0</v>
      </c>
      <c r="O195">
        <f t="shared" si="44"/>
        <v>0</v>
      </c>
      <c r="Z195" s="135">
        <f t="shared" si="45"/>
        <v>0</v>
      </c>
    </row>
    <row r="196" spans="2:26" x14ac:dyDescent="0.3">
      <c r="B196" s="133">
        <f t="shared" si="37"/>
        <v>0</v>
      </c>
      <c r="C196" s="138">
        <v>5.27654564633088E-3</v>
      </c>
      <c r="D196" s="138">
        <v>7.3720431969840697E-3</v>
      </c>
      <c r="E196" s="138">
        <v>1.3478947599388801E-4</v>
      </c>
      <c r="F196" s="138">
        <v>1.11263857391436E-2</v>
      </c>
      <c r="M196">
        <f t="shared" si="43"/>
        <v>0</v>
      </c>
      <c r="O196">
        <f t="shared" si="44"/>
        <v>0</v>
      </c>
      <c r="Z196" s="135">
        <f t="shared" si="45"/>
        <v>0</v>
      </c>
    </row>
    <row r="197" spans="2:26" x14ac:dyDescent="0.3">
      <c r="B197" s="133">
        <f t="shared" ref="B197:B260" si="46">A197*21/365*12</f>
        <v>0</v>
      </c>
      <c r="C197" s="138">
        <v>5.2191707619103703E-3</v>
      </c>
      <c r="D197" s="138">
        <v>7.2001436501557296E-3</v>
      </c>
      <c r="E197" s="138">
        <v>1.3234595829357201E-4</v>
      </c>
      <c r="F197" s="138">
        <v>1.1000712484836099E-2</v>
      </c>
      <c r="M197">
        <f t="shared" si="43"/>
        <v>0</v>
      </c>
      <c r="O197">
        <f t="shared" si="44"/>
        <v>0</v>
      </c>
      <c r="Z197" s="135">
        <f t="shared" ref="Z197:Z260" si="47">B197</f>
        <v>0</v>
      </c>
    </row>
    <row r="198" spans="2:26" x14ac:dyDescent="0.3">
      <c r="B198" s="133">
        <f t="shared" si="46"/>
        <v>0</v>
      </c>
      <c r="C198" s="138">
        <v>5.1627059862104302E-3</v>
      </c>
      <c r="D198" s="138">
        <v>7.0323124102320504E-3</v>
      </c>
      <c r="E198" s="138">
        <v>1.299562299074E-4</v>
      </c>
      <c r="F198" s="138">
        <v>1.0876783521245E-2</v>
      </c>
      <c r="M198">
        <f t="shared" si="43"/>
        <v>0</v>
      </c>
      <c r="O198">
        <f t="shared" si="44"/>
        <v>0</v>
      </c>
      <c r="Z198" s="135">
        <f t="shared" si="47"/>
        <v>0</v>
      </c>
    </row>
    <row r="199" spans="2:26" x14ac:dyDescent="0.3">
      <c r="B199" s="133">
        <f t="shared" si="46"/>
        <v>0</v>
      </c>
      <c r="C199" s="138">
        <v>5.1071324058923496E-3</v>
      </c>
      <c r="D199" s="138">
        <v>6.8684514962860498E-3</v>
      </c>
      <c r="E199" s="138">
        <v>1.2761889169614501E-4</v>
      </c>
      <c r="F199" s="138">
        <v>1.0754569357331E-2</v>
      </c>
      <c r="M199">
        <f t="shared" si="43"/>
        <v>0</v>
      </c>
      <c r="O199">
        <f t="shared" si="44"/>
        <v>0</v>
      </c>
      <c r="Z199" s="135">
        <f t="shared" si="47"/>
        <v>0</v>
      </c>
    </row>
    <row r="200" spans="2:26" x14ac:dyDescent="0.3">
      <c r="B200" s="133">
        <f t="shared" si="46"/>
        <v>0</v>
      </c>
      <c r="C200" s="138">
        <v>5.0524315923844701E-3</v>
      </c>
      <c r="D200" s="138">
        <v>6.7084653370122604E-3</v>
      </c>
      <c r="E200" s="138">
        <v>1.2533258661855001E-4</v>
      </c>
      <c r="F200" s="138">
        <v>1.0634041101435499E-2</v>
      </c>
      <c r="M200">
        <f t="shared" si="43"/>
        <v>0</v>
      </c>
      <c r="O200">
        <f t="shared" si="44"/>
        <v>0</v>
      </c>
      <c r="Z200" s="135">
        <f t="shared" si="47"/>
        <v>0</v>
      </c>
    </row>
    <row r="201" spans="2:26" x14ac:dyDescent="0.3">
      <c r="B201" s="133">
        <f t="shared" si="46"/>
        <v>0</v>
      </c>
      <c r="C201" s="138">
        <v>4.9985855871395304E-3</v>
      </c>
      <c r="D201" s="138">
        <v>6.5522607099390796E-3</v>
      </c>
      <c r="E201" s="138">
        <v>1.23095998290789E-4</v>
      </c>
      <c r="F201" s="138">
        <v>1.05151704468743E-2</v>
      </c>
      <c r="M201">
        <f t="shared" si="43"/>
        <v>0</v>
      </c>
      <c r="O201">
        <f t="shared" si="44"/>
        <v>0</v>
      </c>
      <c r="Z201" s="135">
        <f t="shared" si="47"/>
        <v>0</v>
      </c>
    </row>
    <row r="202" spans="2:26" x14ac:dyDescent="0.3">
      <c r="B202" s="133">
        <f t="shared" si="46"/>
        <v>0</v>
      </c>
      <c r="C202" s="138">
        <v>4.9455768874098801E-3</v>
      </c>
      <c r="D202" s="138">
        <v>6.39974668222362E-3</v>
      </c>
      <c r="E202" s="138">
        <v>1.20907849601217E-4</v>
      </c>
      <c r="F202" s="138">
        <v>1.03979296579124E-2</v>
      </c>
      <c r="M202">
        <f t="shared" si="43"/>
        <v>0</v>
      </c>
      <c r="O202">
        <f t="shared" si="44"/>
        <v>0</v>
      </c>
      <c r="Z202" s="135">
        <f t="shared" si="47"/>
        <v>0</v>
      </c>
    </row>
    <row r="203" spans="2:26" x14ac:dyDescent="0.3">
      <c r="B203" s="133">
        <f t="shared" si="46"/>
        <v>0</v>
      </c>
      <c r="C203" s="138">
        <v>4.89338843251987E-3</v>
      </c>
      <c r="D203" s="138">
        <v>6.2508345529864997E-3</v>
      </c>
      <c r="E203" s="138">
        <v>1.18766901378062E-4</v>
      </c>
      <c r="F203" s="138">
        <v>1.02822915561461E-2</v>
      </c>
      <c r="M203">
        <f t="shared" si="43"/>
        <v>0</v>
      </c>
      <c r="O203">
        <f t="shared" si="44"/>
        <v>0</v>
      </c>
      <c r="Z203" s="135">
        <f t="shared" si="47"/>
        <v>0</v>
      </c>
    </row>
    <row r="204" spans="2:26" x14ac:dyDescent="0.3">
      <c r="B204" s="133">
        <f t="shared" si="46"/>
        <v>0</v>
      </c>
      <c r="C204" s="138">
        <v>4.8420035906158697E-3</v>
      </c>
      <c r="D204" s="138">
        <v>6.1054377971446697E-3</v>
      </c>
      <c r="E204" s="138">
        <v>1.16671951107818E-4</v>
      </c>
      <c r="F204" s="138">
        <v>1.0168229507248E-2</v>
      </c>
      <c r="M204">
        <f t="shared" si="43"/>
        <v>0</v>
      </c>
      <c r="O204">
        <f t="shared" si="44"/>
        <v>0</v>
      </c>
      <c r="Z204" s="135">
        <f t="shared" si="47"/>
        <v>0</v>
      </c>
    </row>
    <row r="205" spans="2:26" x14ac:dyDescent="0.3">
      <c r="B205" s="133">
        <f t="shared" si="46"/>
        <v>0</v>
      </c>
      <c r="C205" s="138">
        <v>4.7914061458749196E-3</v>
      </c>
      <c r="D205" s="138">
        <v>5.9634720107020296E-3</v>
      </c>
      <c r="E205" s="138">
        <v>1.1462183170218299E-4</v>
      </c>
      <c r="F205" s="138">
        <v>1.0055717408105E-2</v>
      </c>
      <c r="M205">
        <f t="shared" si="43"/>
        <v>0</v>
      </c>
      <c r="O205">
        <f t="shared" si="44"/>
        <v>0</v>
      </c>
      <c r="Z205" s="135">
        <f t="shared" si="47"/>
        <v>0</v>
      </c>
    </row>
    <row r="206" spans="2:26" x14ac:dyDescent="0.3">
      <c r="B206" s="133">
        <f t="shared" si="46"/>
        <v>0</v>
      </c>
      <c r="C206" s="138">
        <v>4.7415802861542596E-3</v>
      </c>
      <c r="D206" s="138">
        <v>5.8248548574583699E-3</v>
      </c>
      <c r="E206" s="138">
        <v>1.12615410311525E-4</v>
      </c>
      <c r="F206" s="138">
        <v>9.9447296742750206E-3</v>
      </c>
      <c r="M206">
        <f t="shared" si="43"/>
        <v>0</v>
      </c>
      <c r="O206">
        <f t="shared" si="44"/>
        <v>0</v>
      </c>
      <c r="Z206" s="135">
        <f t="shared" si="47"/>
        <v>0</v>
      </c>
    </row>
    <row r="207" spans="2:26" x14ac:dyDescent="0.3">
      <c r="B207" s="133">
        <f t="shared" si="46"/>
        <v>0</v>
      </c>
      <c r="C207" s="138">
        <v>4.6925105910643403E-3</v>
      </c>
      <c r="D207" s="138">
        <v>5.6895060170984299E-3</v>
      </c>
      <c r="E207" s="138">
        <v>1.1065158718291E-4</v>
      </c>
      <c r="F207" s="138">
        <v>9.8352412278259697E-3</v>
      </c>
      <c r="M207">
        <f t="shared" si="43"/>
        <v>0</v>
      </c>
      <c r="O207">
        <f t="shared" si="44"/>
        <v>0</v>
      </c>
      <c r="Z207" s="135">
        <f t="shared" si="47"/>
        <v>0</v>
      </c>
    </row>
    <row r="208" spans="2:26" x14ac:dyDescent="0.3">
      <c r="B208" s="133">
        <f t="shared" si="46"/>
        <v>0</v>
      </c>
      <c r="C208" s="138">
        <v>4.64418202044895E-3</v>
      </c>
      <c r="D208" s="138">
        <v>5.5573471346240001E-3</v>
      </c>
      <c r="E208" s="138">
        <v>1.08729294560852E-4</v>
      </c>
      <c r="F208" s="138">
        <v>9.7272274854722108E-3</v>
      </c>
      <c r="M208">
        <f t="shared" si="43"/>
        <v>0</v>
      </c>
      <c r="O208">
        <f t="shared" si="44"/>
        <v>0</v>
      </c>
      <c r="Z208" s="135">
        <f t="shared" si="47"/>
        <v>0</v>
      </c>
    </row>
    <row r="209" spans="2:26" x14ac:dyDescent="0.3">
      <c r="B209" s="133">
        <f t="shared" si="46"/>
        <v>0</v>
      </c>
      <c r="C209" s="138">
        <v>4.5965799032567298E-3</v>
      </c>
      <c r="D209" s="138">
        <v>5.4283017710930097E-3</v>
      </c>
      <c r="E209" s="138">
        <v>1.06847495628998E-4</v>
      </c>
      <c r="F209" s="138">
        <v>9.6206643470562805E-3</v>
      </c>
      <c r="M209">
        <f t="shared" si="43"/>
        <v>0</v>
      </c>
      <c r="O209">
        <f t="shared" si="44"/>
        <v>0</v>
      </c>
      <c r="Z209" s="135">
        <f t="shared" si="47"/>
        <v>0</v>
      </c>
    </row>
    <row r="210" spans="2:26" x14ac:dyDescent="0.3">
      <c r="B210" s="133">
        <f t="shared" si="46"/>
        <v>0</v>
      </c>
      <c r="C210" s="138">
        <v>4.5496899267890101E-3</v>
      </c>
      <c r="D210" s="138">
        <v>5.3022953556304403E-3</v>
      </c>
      <c r="E210" s="138">
        <v>1.05005183491066E-4</v>
      </c>
      <c r="F210" s="138">
        <v>9.5155281843434993E-3</v>
      </c>
      <c r="M210">
        <f t="shared" si="43"/>
        <v>0</v>
      </c>
      <c r="O210">
        <f t="shared" si="44"/>
        <v>0</v>
      </c>
      <c r="Z210" s="135">
        <f t="shared" si="47"/>
        <v>0</v>
      </c>
    </row>
    <row r="211" spans="2:26" x14ac:dyDescent="0.3">
      <c r="B211" s="133">
        <f t="shared" si="46"/>
        <v>0</v>
      </c>
      <c r="C211" s="138">
        <v>4.5034981263094897E-3</v>
      </c>
      <c r="D211" s="138">
        <v>5.1792551386770696E-3</v>
      </c>
      <c r="E211" s="138">
        <v>1.03201380189428E-4</v>
      </c>
      <c r="F211" s="138">
        <v>9.4117958300959197E-3</v>
      </c>
      <c r="M211">
        <f t="shared" si="43"/>
        <v>0</v>
      </c>
      <c r="O211">
        <f t="shared" si="44"/>
        <v>0</v>
      </c>
      <c r="Z211" s="135">
        <f t="shared" si="47"/>
        <v>0</v>
      </c>
    </row>
    <row r="212" spans="2:26" x14ac:dyDescent="0.3">
      <c r="B212" s="133">
        <f t="shared" si="46"/>
        <v>0</v>
      </c>
      <c r="C212" s="138">
        <v>4.4579908750020797E-3</v>
      </c>
      <c r="D212" s="138">
        <v>5.0591101464428903E-3</v>
      </c>
      <c r="E212" s="138">
        <v>1.01435135759776E-4</v>
      </c>
      <c r="F212" s="138">
        <v>9.3094445674715993E-3</v>
      </c>
      <c r="M212">
        <f t="shared" si="43"/>
        <v>0</v>
      </c>
      <c r="O212">
        <f t="shared" si="44"/>
        <v>0</v>
      </c>
      <c r="Z212" s="135">
        <f t="shared" si="47"/>
        <v>0</v>
      </c>
    </row>
    <row r="213" spans="2:26" x14ac:dyDescent="0.3">
      <c r="B213" s="133">
        <f t="shared" si="46"/>
        <v>0</v>
      </c>
      <c r="C213" s="138">
        <v>4.4131548742635997E-3</v>
      </c>
      <c r="D213" s="138">
        <v>4.9417911365330297E-3</v>
      </c>
      <c r="E213" s="144">
        <v>9.9705527320422701E-5</v>
      </c>
      <c r="F213" s="138">
        <v>9.2084521196809099E-3</v>
      </c>
      <c r="M213">
        <f t="shared" si="43"/>
        <v>0</v>
      </c>
      <c r="O213">
        <f t="shared" si="44"/>
        <v>0</v>
      </c>
      <c r="Z213" s="135">
        <f t="shared" si="47"/>
        <v>0</v>
      </c>
    </row>
    <row r="214" spans="2:26" x14ac:dyDescent="0.3">
      <c r="B214" s="133">
        <f t="shared" si="46"/>
        <v>0</v>
      </c>
      <c r="C214" s="138">
        <v>4.3689771443187102E-3</v>
      </c>
      <c r="D214" s="138">
        <v>4.8272305547148401E-3</v>
      </c>
      <c r="E214" s="144">
        <v>9.8011658194818195E-5</v>
      </c>
      <c r="F214" s="138">
        <v>9.1087966399366494E-3</v>
      </c>
      <c r="M214">
        <f t="shared" si="43"/>
        <v>0</v>
      </c>
      <c r="O214">
        <f t="shared" si="44"/>
        <v>0</v>
      </c>
      <c r="Z214" s="135">
        <f t="shared" si="47"/>
        <v>0</v>
      </c>
    </row>
    <row r="215" spans="2:26" x14ac:dyDescent="0.3">
      <c r="B215" s="133">
        <f t="shared" si="46"/>
        <v>0</v>
      </c>
      <c r="C215" s="138">
        <v>4.3254450151449797E-3</v>
      </c>
      <c r="D215" s="138">
        <v>4.7153624927958396E-3</v>
      </c>
      <c r="E215" s="144">
        <v>9.6352657065937401E-5</v>
      </c>
      <c r="F215" s="138">
        <v>9.0104567016609793E-3</v>
      </c>
      <c r="M215">
        <f t="shared" si="43"/>
        <v>0</v>
      </c>
      <c r="O215">
        <f t="shared" si="44"/>
        <v>0</v>
      </c>
      <c r="Z215" s="135">
        <f t="shared" si="47"/>
        <v>0</v>
      </c>
    </row>
    <row r="216" spans="2:26" x14ac:dyDescent="0.3">
      <c r="B216" s="133">
        <f t="shared" si="46"/>
        <v>0</v>
      </c>
      <c r="C216" s="138">
        <v>4.2825461176964601E-3</v>
      </c>
      <c r="D216" s="138">
        <v>4.6061226475827303E-3</v>
      </c>
      <c r="E216" s="144">
        <v>9.4727677161263494E-5</v>
      </c>
      <c r="F216" s="138">
        <v>8.9134112889566203E-3</v>
      </c>
      <c r="M216">
        <f t="shared" si="43"/>
        <v>0</v>
      </c>
      <c r="O216">
        <f t="shared" si="44"/>
        <v>0</v>
      </c>
      <c r="Z216" s="135">
        <f t="shared" si="47"/>
        <v>0</v>
      </c>
    </row>
    <row r="217" spans="2:26" x14ac:dyDescent="0.3">
      <c r="B217" s="133">
        <f t="shared" si="46"/>
        <v>0</v>
      </c>
      <c r="C217" s="138">
        <v>4.24026837541467E-3</v>
      </c>
      <c r="D217" s="138">
        <v>4.4994482808930602E-3</v>
      </c>
      <c r="E217" s="144">
        <v>9.3135895467132297E-5</v>
      </c>
      <c r="F217" s="138">
        <v>8.8176397873219303E-3</v>
      </c>
      <c r="M217">
        <f t="shared" si="43"/>
        <v>0</v>
      </c>
      <c r="O217">
        <f t="shared" si="44"/>
        <v>0</v>
      </c>
      <c r="Z217" s="135">
        <f t="shared" si="47"/>
        <v>0</v>
      </c>
    </row>
    <row r="218" spans="2:26" x14ac:dyDescent="0.3">
      <c r="B218" s="133">
        <f t="shared" si="46"/>
        <v>0</v>
      </c>
      <c r="C218" s="138">
        <v>4.1985999960162503E-3</v>
      </c>
      <c r="D218" s="138">
        <v>4.3952781805912198E-3</v>
      </c>
      <c r="E218" s="144">
        <v>9.1576511971270803E-5</v>
      </c>
      <c r="F218" s="138">
        <v>8.7231219746213094E-3</v>
      </c>
      <c r="M218">
        <f t="shared" si="43"/>
        <v>0</v>
      </c>
      <c r="O218">
        <f t="shared" si="44"/>
        <v>0</v>
      </c>
      <c r="Z218" s="135">
        <f t="shared" si="47"/>
        <v>0</v>
      </c>
    </row>
    <row r="219" spans="2:26" x14ac:dyDescent="0.3">
      <c r="B219" s="133">
        <f t="shared" si="46"/>
        <v>0</v>
      </c>
      <c r="C219" s="138">
        <v>4.1575294635471296E-3</v>
      </c>
      <c r="D219" s="138">
        <v>4.2935526226219002E-3</v>
      </c>
      <c r="E219" s="144">
        <v>9.0048748932403604E-5</v>
      </c>
      <c r="F219" s="138">
        <v>8.6298380122821101E-3</v>
      </c>
      <c r="M219">
        <f t="shared" si="43"/>
        <v>0</v>
      </c>
      <c r="O219">
        <f t="shared" si="44"/>
        <v>0</v>
      </c>
      <c r="Z219" s="135">
        <f t="shared" si="47"/>
        <v>0</v>
      </c>
    </row>
    <row r="220" spans="2:26" x14ac:dyDescent="0.3">
      <c r="B220" s="133">
        <f t="shared" si="46"/>
        <v>0</v>
      </c>
      <c r="C220" s="138">
        <v>4.1170455306935097E-3</v>
      </c>
      <c r="D220" s="138">
        <v>4.1942133340144502E-3</v>
      </c>
      <c r="E220" s="144">
        <v>8.8551850175858898E-5</v>
      </c>
      <c r="F220" s="138">
        <v>8.5377684367225308E-3</v>
      </c>
      <c r="M220">
        <f t="shared" si="43"/>
        <v>0</v>
      </c>
      <c r="O220">
        <f t="shared" si="44"/>
        <v>0</v>
      </c>
      <c r="Z220" s="135">
        <f t="shared" si="47"/>
        <v>0</v>
      </c>
    </row>
    <row r="221" spans="2:26" x14ac:dyDescent="0.3">
      <c r="B221" s="133">
        <f t="shared" si="46"/>
        <v>0</v>
      </c>
      <c r="C221" s="138">
        <v>4.0771372113399696E-3</v>
      </c>
      <c r="D221" s="138">
        <v>4.0972034568324102E-3</v>
      </c>
      <c r="E221" s="144">
        <v>8.7085080414145094E-5</v>
      </c>
      <c r="F221" s="138">
        <v>8.4468941510094306E-3</v>
      </c>
      <c r="M221">
        <f t="shared" si="43"/>
        <v>0</v>
      </c>
      <c r="O221">
        <f t="shared" si="44"/>
        <v>0</v>
      </c>
      <c r="Z221" s="135">
        <f t="shared" si="47"/>
        <v>0</v>
      </c>
    </row>
    <row r="222" spans="2:26" x14ac:dyDescent="0.3">
      <c r="B222" s="133">
        <f t="shared" si="46"/>
        <v>0</v>
      </c>
      <c r="C222" s="138">
        <v>4.0377937733660097E-3</v>
      </c>
      <c r="D222" s="138">
        <v>4.0024675130434003E-3</v>
      </c>
      <c r="E222" s="144">
        <v>8.5647724591519003E-5</v>
      </c>
      <c r="F222" s="138">
        <v>8.3571964167185094E-3</v>
      </c>
      <c r="M222">
        <f t="shared" si="43"/>
        <v>0</v>
      </c>
      <c r="O222">
        <f t="shared" si="44"/>
        <v>0</v>
      </c>
      <c r="Z222" s="135">
        <f t="shared" si="47"/>
        <v>0</v>
      </c>
    </row>
    <row r="223" spans="2:26" x14ac:dyDescent="0.3">
      <c r="B223" s="133">
        <f t="shared" si="46"/>
        <v>0</v>
      </c>
      <c r="C223" s="138">
        <v>3.9990047316721903E-3</v>
      </c>
      <c r="D223" s="138">
        <v>3.9099513702848497E-3</v>
      </c>
      <c r="E223" s="144">
        <v>8.4239087251604993E-5</v>
      </c>
      <c r="F223" s="138">
        <v>8.2686568460171306E-3</v>
      </c>
      <c r="M223">
        <f t="shared" ref="M223:M286" si="48">J223*D223</f>
        <v>0</v>
      </c>
      <c r="O223">
        <f t="shared" ref="O223:O286" si="49">I223*C223</f>
        <v>0</v>
      </c>
      <c r="Z223" s="135">
        <f t="shared" si="47"/>
        <v>0</v>
      </c>
    </row>
    <row r="224" spans="2:26" x14ac:dyDescent="0.3">
      <c r="B224" s="133">
        <f t="shared" si="46"/>
        <v>0</v>
      </c>
      <c r="C224" s="138">
        <v>3.9607598414276197E-3</v>
      </c>
      <c r="D224" s="138">
        <v>3.81960220850217E-3</v>
      </c>
      <c r="E224" s="144">
        <v>8.2858491927168595E-5</v>
      </c>
      <c r="F224" s="138">
        <v>8.1812573939360408E-3</v>
      </c>
      <c r="M224">
        <f t="shared" si="48"/>
        <v>0</v>
      </c>
      <c r="O224">
        <f t="shared" si="49"/>
        <v>0</v>
      </c>
      <c r="Z224" s="135">
        <f t="shared" si="47"/>
        <v>0</v>
      </c>
    </row>
    <row r="225" spans="2:26" x14ac:dyDescent="0.3">
      <c r="B225" s="133">
        <f t="shared" si="46"/>
        <v>0</v>
      </c>
      <c r="C225" s="138">
        <v>3.9230490915308398E-3</v>
      </c>
      <c r="D225" s="138">
        <v>3.73136848743621E-3</v>
      </c>
      <c r="E225" s="144">
        <v>8.1505280551181502E-5</v>
      </c>
      <c r="F225" s="138">
        <v>8.0949803508526402E-3</v>
      </c>
      <c r="M225">
        <f t="shared" si="48"/>
        <v>0</v>
      </c>
      <c r="O225">
        <f t="shared" si="49"/>
        <v>0</v>
      </c>
      <c r="Z225" s="135">
        <f t="shared" si="47"/>
        <v>0</v>
      </c>
    </row>
    <row r="226" spans="2:26" x14ac:dyDescent="0.3">
      <c r="B226" s="133">
        <f t="shared" si="46"/>
        <v>0</v>
      </c>
      <c r="C226" s="138">
        <v>3.88586269827646E-3</v>
      </c>
      <c r="D226" s="138">
        <v>3.6451999149377801E-3</v>
      </c>
      <c r="E226" s="144">
        <v>8.0178812888356796E-5</v>
      </c>
      <c r="F226" s="138">
        <v>8.0098083351607292E-3</v>
      </c>
      <c r="M226">
        <f t="shared" si="48"/>
        <v>0</v>
      </c>
      <c r="O226">
        <f t="shared" si="49"/>
        <v>0</v>
      </c>
      <c r="Z226" s="135">
        <f t="shared" si="47"/>
        <v>0</v>
      </c>
    </row>
    <row r="227" spans="2:26" x14ac:dyDescent="0.3">
      <c r="B227" s="133">
        <f t="shared" si="46"/>
        <v>0</v>
      </c>
      <c r="C227" s="138">
        <v>3.8491910992201799E-3</v>
      </c>
      <c r="D227" s="138">
        <v>3.5610474160874899E-3</v>
      </c>
      <c r="E227" s="144">
        <v>7.8878465986365203E-5</v>
      </c>
      <c r="F227" s="138">
        <v>7.9257242861235297E-3</v>
      </c>
      <c r="M227">
        <f t="shared" si="48"/>
        <v>0</v>
      </c>
      <c r="O227">
        <f t="shared" si="49"/>
        <v>0</v>
      </c>
      <c r="Z227" s="135">
        <f t="shared" si="47"/>
        <v>0</v>
      </c>
    </row>
    <row r="228" spans="2:26" x14ac:dyDescent="0.3">
      <c r="B228" s="133">
        <f t="shared" si="46"/>
        <v>0</v>
      </c>
      <c r="C228" s="138">
        <v>3.8130249472352199E-3</v>
      </c>
      <c r="D228" s="138">
        <v>3.47886310309961E-3</v>
      </c>
      <c r="E228" s="144">
        <v>7.7603633645978294E-5</v>
      </c>
      <c r="F228" s="138">
        <v>7.8427114569008909E-3</v>
      </c>
      <c r="M228">
        <f t="shared" si="48"/>
        <v>0</v>
      </c>
      <c r="O228">
        <f t="shared" si="49"/>
        <v>0</v>
      </c>
      <c r="Z228" s="135">
        <f t="shared" si="47"/>
        <v>0</v>
      </c>
    </row>
    <row r="229" spans="2:26" x14ac:dyDescent="0.3">
      <c r="B229" s="133">
        <f t="shared" si="46"/>
        <v>0</v>
      </c>
      <c r="C229" s="138">
        <v>3.7773551047532898E-3</v>
      </c>
      <c r="D229" s="138">
        <v>3.3986002459897502E-3</v>
      </c>
      <c r="E229" s="144">
        <v>7.6353725909411607E-5</v>
      </c>
      <c r="F229" s="138">
        <v>7.7607534077730597E-3</v>
      </c>
      <c r="M229">
        <f t="shared" si="48"/>
        <v>0</v>
      </c>
      <c r="O229">
        <f t="shared" si="49"/>
        <v>0</v>
      </c>
      <c r="Z229" s="135">
        <f t="shared" si="47"/>
        <v>0</v>
      </c>
    </row>
    <row r="230" spans="2:26" x14ac:dyDescent="0.3">
      <c r="B230" s="133">
        <f t="shared" si="46"/>
        <v>0</v>
      </c>
      <c r="C230" s="138">
        <v>3.7421726381837101E-3</v>
      </c>
      <c r="D230" s="138">
        <v>3.32021324398586E-3</v>
      </c>
      <c r="E230" s="144">
        <v>7.5128168566179803E-5</v>
      </c>
      <c r="F230" s="138">
        <v>7.6798339995107403E-3</v>
      </c>
      <c r="M230">
        <f t="shared" si="48"/>
        <v>0</v>
      </c>
      <c r="O230">
        <f t="shared" si="49"/>
        <v>0</v>
      </c>
      <c r="Z230" s="135">
        <f t="shared" si="47"/>
        <v>0</v>
      </c>
    </row>
    <row r="231" spans="2:26" x14ac:dyDescent="0.3">
      <c r="B231" s="133">
        <f t="shared" si="46"/>
        <v>0</v>
      </c>
      <c r="C231" s="138">
        <v>3.7074688125043899E-3</v>
      </c>
      <c r="D231" s="138">
        <v>3.24365759766362E-3</v>
      </c>
      <c r="E231" s="144">
        <v>7.3926402675796797E-5</v>
      </c>
      <c r="F231" s="138">
        <v>7.5999373869235403E-3</v>
      </c>
      <c r="M231">
        <f t="shared" si="48"/>
        <v>0</v>
      </c>
      <c r="O231">
        <f t="shared" si="49"/>
        <v>0</v>
      </c>
      <c r="Z231" s="135">
        <f t="shared" si="47"/>
        <v>0</v>
      </c>
    </row>
    <row r="232" spans="2:26" x14ac:dyDescent="0.3">
      <c r="B232" s="133">
        <f t="shared" si="46"/>
        <v>0</v>
      </c>
      <c r="C232" s="138">
        <v>3.6732350860186102E-3</v>
      </c>
      <c r="D232" s="138">
        <v>3.1688898817869098E-3</v>
      </c>
      <c r="E232" s="144">
        <v>7.2747884106684496E-5</v>
      </c>
      <c r="F232" s="138">
        <v>7.5210480125690099E-3</v>
      </c>
      <c r="M232">
        <f t="shared" si="48"/>
        <v>0</v>
      </c>
      <c r="O232">
        <f t="shared" si="49"/>
        <v>0</v>
      </c>
      <c r="Z232" s="135">
        <f t="shared" si="47"/>
        <v>0</v>
      </c>
    </row>
    <row r="233" spans="2:26" x14ac:dyDescent="0.3">
      <c r="B233" s="133">
        <f t="shared" si="46"/>
        <v>0</v>
      </c>
      <c r="C233" s="138">
        <v>3.63946310527193E-3</v>
      </c>
      <c r="D233" s="138">
        <v>3.0958677188350999E-3</v>
      </c>
      <c r="E233" s="144">
        <v>7.1592083090680497E-5</v>
      </c>
      <c r="F233" s="138">
        <v>7.4431506006102498E-3</v>
      </c>
      <c r="M233">
        <f t="shared" si="48"/>
        <v>0</v>
      </c>
      <c r="O233">
        <f t="shared" si="49"/>
        <v>0</v>
      </c>
      <c r="Z233" s="135">
        <f t="shared" si="47"/>
        <v>0</v>
      </c>
    </row>
    <row r="234" spans="2:26" x14ac:dyDescent="0.3">
      <c r="B234" s="133">
        <f t="shared" si="46"/>
        <v>0</v>
      </c>
      <c r="C234" s="138">
        <v>3.6061447001237098E-3</v>
      </c>
      <c r="D234" s="138">
        <v>3.0245497531992799E-3</v>
      </c>
      <c r="E234" s="144">
        <v>7.04584837925614E-5</v>
      </c>
      <c r="F234" s="138">
        <v>7.36623015083841E-3</v>
      </c>
      <c r="M234">
        <f t="shared" si="48"/>
        <v>0</v>
      </c>
      <c r="O234">
        <f t="shared" si="49"/>
        <v>0</v>
      </c>
      <c r="Z234" s="135">
        <f t="shared" si="47"/>
        <v>0</v>
      </c>
    </row>
    <row r="235" spans="2:26" x14ac:dyDescent="0.3">
      <c r="B235" s="133">
        <f t="shared" si="46"/>
        <v>0</v>
      </c>
      <c r="C235" s="138">
        <v>3.57327187896774E-3</v>
      </c>
      <c r="D235" s="138">
        <v>2.9548956260299301E-3</v>
      </c>
      <c r="E235" s="144">
        <v>6.9346583894019204E-5</v>
      </c>
      <c r="F235" s="138">
        <v>7.2902719328209603E-3</v>
      </c>
      <c r="M235">
        <f t="shared" si="48"/>
        <v>0</v>
      </c>
      <c r="O235">
        <f t="shared" si="49"/>
        <v>0</v>
      </c>
      <c r="Z235" s="135">
        <f t="shared" si="47"/>
        <v>0</v>
      </c>
    </row>
    <row r="236" spans="2:26" x14ac:dyDescent="0.3">
      <c r="B236" s="133">
        <f t="shared" si="46"/>
        <v>0</v>
      </c>
      <c r="C236" s="138">
        <v>3.5408368240970401E-3</v>
      </c>
      <c r="D236" s="138">
        <v>2.8868659507191199E-3</v>
      </c>
      <c r="E236" s="144">
        <v>6.8255894191553704E-5</v>
      </c>
      <c r="F236" s="138">
        <v>7.2152614802219401E-3</v>
      </c>
      <c r="M236">
        <f t="shared" si="48"/>
        <v>0</v>
      </c>
      <c r="O236">
        <f t="shared" si="49"/>
        <v>0</v>
      </c>
      <c r="Z236" s="135">
        <f t="shared" si="47"/>
        <v>0</v>
      </c>
    </row>
    <row r="237" spans="2:26" x14ac:dyDescent="0.3">
      <c r="B237" s="133">
        <f t="shared" si="46"/>
        <v>0</v>
      </c>
      <c r="C237" s="138">
        <v>3.5088318872078402E-3</v>
      </c>
      <c r="D237" s="138">
        <v>2.82042228900073E-3</v>
      </c>
      <c r="E237" s="144">
        <v>6.7185938207765195E-5</v>
      </c>
      <c r="F237" s="138">
        <v>7.14118458523219E-3</v>
      </c>
      <c r="M237">
        <f t="shared" si="48"/>
        <v>0</v>
      </c>
      <c r="O237">
        <f t="shared" si="49"/>
        <v>0</v>
      </c>
      <c r="Z237" s="135">
        <f t="shared" si="47"/>
        <v>0</v>
      </c>
    </row>
    <row r="238" spans="2:26" x14ac:dyDescent="0.3">
      <c r="B238" s="133">
        <f t="shared" si="46"/>
        <v>0</v>
      </c>
      <c r="C238" s="138">
        <v>3.4772495850379798E-3</v>
      </c>
      <c r="D238" s="138">
        <v>2.75552712765262E-3</v>
      </c>
      <c r="E238" s="144">
        <v>6.6136251815553102E-5</v>
      </c>
      <c r="F238" s="138">
        <v>7.0680272931538902E-3</v>
      </c>
      <c r="M238">
        <f t="shared" si="48"/>
        <v>0</v>
      </c>
      <c r="O238">
        <f t="shared" si="49"/>
        <v>0</v>
      </c>
      <c r="Z238" s="135">
        <f t="shared" si="47"/>
        <v>0</v>
      </c>
    </row>
    <row r="239" spans="2:26" x14ac:dyDescent="0.3">
      <c r="B239" s="133">
        <f t="shared" si="46"/>
        <v>0</v>
      </c>
      <c r="C239" s="138">
        <v>3.4460825951351899E-3</v>
      </c>
      <c r="D239" s="138">
        <v>2.6921438557851898E-3</v>
      </c>
      <c r="E239" s="144">
        <v>6.5106382874743801E-5</v>
      </c>
      <c r="F239" s="138">
        <v>6.9957758971159103E-3</v>
      </c>
      <c r="M239">
        <f t="shared" si="48"/>
        <v>0</v>
      </c>
      <c r="O239">
        <f t="shared" si="49"/>
        <v>0</v>
      </c>
      <c r="Z239" s="135">
        <f t="shared" si="47"/>
        <v>0</v>
      </c>
    </row>
    <row r="240" spans="2:26" x14ac:dyDescent="0.3">
      <c r="B240" s="133">
        <f t="shared" si="46"/>
        <v>0</v>
      </c>
      <c r="C240" s="138">
        <v>3.4153237517508699E-3</v>
      </c>
      <c r="D240" s="138">
        <v>2.6302367427010502E-3</v>
      </c>
      <c r="E240" s="144">
        <v>6.4095890880696595E-5</v>
      </c>
      <c r="F240" s="138">
        <v>6.9244169329042296E-3</v>
      </c>
      <c r="M240">
        <f t="shared" si="48"/>
        <v>0</v>
      </c>
      <c r="O240">
        <f t="shared" si="49"/>
        <v>0</v>
      </c>
      <c r="Z240" s="135">
        <f t="shared" si="47"/>
        <v>0</v>
      </c>
    </row>
    <row r="241" spans="2:26" x14ac:dyDescent="0.3">
      <c r="B241" s="133">
        <f t="shared" si="46"/>
        <v>0</v>
      </c>
      <c r="C241" s="138">
        <v>3.38496604185517E-3</v>
      </c>
      <c r="D241" s="138">
        <v>2.5697709163111301E-3</v>
      </c>
      <c r="E241" s="144">
        <v>6.3104346624444206E-5</v>
      </c>
      <c r="F241" s="138">
        <v>6.8539371739304404E-3</v>
      </c>
      <c r="M241">
        <f t="shared" si="48"/>
        <v>0</v>
      </c>
      <c r="O241">
        <f t="shared" si="49"/>
        <v>0</v>
      </c>
      <c r="Z241" s="135">
        <f t="shared" si="47"/>
        <v>0</v>
      </c>
    </row>
    <row r="242" spans="2:26" x14ac:dyDescent="0.3">
      <c r="B242" s="133">
        <f t="shared" si="46"/>
        <v>0</v>
      </c>
      <c r="C242" s="138">
        <v>3.35500260126919E-3</v>
      </c>
      <c r="D242" s="138">
        <v>2.5107123420926199E-3</v>
      </c>
      <c r="E242" s="144">
        <v>6.2131331863954698E-5</v>
      </c>
      <c r="F242" s="138">
        <v>6.7843236263124404E-3</v>
      </c>
      <c r="M242">
        <f t="shared" si="48"/>
        <v>0</v>
      </c>
      <c r="O242">
        <f t="shared" si="49"/>
        <v>0</v>
      </c>
      <c r="Z242" s="135">
        <f t="shared" si="47"/>
        <v>0</v>
      </c>
    </row>
    <row r="243" spans="2:26" x14ac:dyDescent="0.3">
      <c r="B243" s="133">
        <f t="shared" si="46"/>
        <v>0</v>
      </c>
      <c r="C243" s="138">
        <v>3.32542671091066E-3</v>
      </c>
      <c r="D243" s="138">
        <v>2.4530278025750702E-3</v>
      </c>
      <c r="E243" s="144">
        <v>6.1176439006106802E-5</v>
      </c>
      <c r="F243" s="138">
        <v>6.7155635240771297E-3</v>
      </c>
      <c r="M243">
        <f t="shared" si="48"/>
        <v>0</v>
      </c>
      <c r="O243">
        <f t="shared" si="49"/>
        <v>0</v>
      </c>
      <c r="Z243" s="135">
        <f t="shared" si="47"/>
        <v>0</v>
      </c>
    </row>
    <row r="244" spans="2:26" x14ac:dyDescent="0.3">
      <c r="B244" s="133">
        <f t="shared" si="46"/>
        <v>0</v>
      </c>
      <c r="C244" s="138">
        <v>3.2962317931489599E-3</v>
      </c>
      <c r="D244" s="138">
        <v>2.3966848773406299E-3</v>
      </c>
      <c r="E244" s="144">
        <v>6.0239270798993998E-5</v>
      </c>
      <c r="F244" s="138">
        <v>6.6476443244797203E-3</v>
      </c>
      <c r="M244">
        <f t="shared" si="48"/>
        <v>0</v>
      </c>
      <c r="O244">
        <f t="shared" si="49"/>
        <v>0</v>
      </c>
      <c r="Z244" s="135">
        <f t="shared" si="47"/>
        <v>0</v>
      </c>
    </row>
    <row r="245" spans="2:26" x14ac:dyDescent="0.3">
      <c r="B245" s="133">
        <f t="shared" si="46"/>
        <v>0</v>
      </c>
      <c r="C245" s="138">
        <v>3.26741140826619E-3</v>
      </c>
      <c r="D245" s="138">
        <v>2.3416519235255001E-3</v>
      </c>
      <c r="E245" s="144">
        <v>5.9319440034185798E-5</v>
      </c>
      <c r="F245" s="138">
        <v>6.58055370342585E-3</v>
      </c>
      <c r="M245">
        <f t="shared" si="48"/>
        <v>0</v>
      </c>
      <c r="O245">
        <f t="shared" si="49"/>
        <v>0</v>
      </c>
      <c r="Z245" s="135">
        <f t="shared" si="47"/>
        <v>0</v>
      </c>
    </row>
    <row r="246" spans="2:26" x14ac:dyDescent="0.3">
      <c r="B246" s="133">
        <f t="shared" si="46"/>
        <v>0</v>
      </c>
      <c r="C246" s="138">
        <v>3.2389592510206301E-3</v>
      </c>
      <c r="D246" s="138">
        <v>2.28789805680945E-3</v>
      </c>
      <c r="E246" s="144">
        <v>5.8416569258589903E-5</v>
      </c>
      <c r="F246" s="138">
        <v>6.5142795510074996E-3</v>
      </c>
      <c r="M246">
        <f t="shared" si="48"/>
        <v>0</v>
      </c>
      <c r="O246">
        <f t="shared" si="49"/>
        <v>0</v>
      </c>
      <c r="Z246" s="135">
        <f t="shared" si="47"/>
        <v>0</v>
      </c>
    </row>
    <row r="247" spans="2:26" x14ac:dyDescent="0.3">
      <c r="B247" s="133">
        <f t="shared" si="46"/>
        <v>0</v>
      </c>
      <c r="C247" s="138">
        <v>3.2108691473092701E-3</v>
      </c>
      <c r="D247" s="138">
        <v>2.2353931328809901E-3</v>
      </c>
      <c r="E247" s="144">
        <v>5.7530290495568999E-5</v>
      </c>
      <c r="F247" s="138">
        <v>6.4488099671487498E-3</v>
      </c>
      <c r="M247">
        <f t="shared" si="48"/>
        <v>0</v>
      </c>
      <c r="O247">
        <f t="shared" si="49"/>
        <v>0</v>
      </c>
      <c r="Z247" s="135">
        <f t="shared" si="47"/>
        <v>0</v>
      </c>
    </row>
    <row r="248" spans="2:26" x14ac:dyDescent="0.3">
      <c r="B248" s="133">
        <f t="shared" si="46"/>
        <v>0</v>
      </c>
      <c r="C248" s="138">
        <v>3.1831350509261098E-3</v>
      </c>
      <c r="D248" s="138">
        <v>2.1841077293657898E-3</v>
      </c>
      <c r="E248" s="144">
        <v>5.6660244974987998E-5</v>
      </c>
      <c r="F248" s="138">
        <v>6.3841332573442199E-3</v>
      </c>
      <c r="M248">
        <f t="shared" si="48"/>
        <v>0</v>
      </c>
      <c r="O248">
        <f t="shared" si="49"/>
        <v>0</v>
      </c>
      <c r="Z248" s="135">
        <f t="shared" si="47"/>
        <v>0</v>
      </c>
    </row>
    <row r="249" spans="2:26" x14ac:dyDescent="0.3">
      <c r="B249" s="133">
        <f t="shared" si="46"/>
        <v>0</v>
      </c>
      <c r="C249" s="138">
        <v>3.15575104041326E-3</v>
      </c>
      <c r="D249" s="138">
        <v>2.1340131282066902E-3</v>
      </c>
      <c r="E249" s="144">
        <v>5.5806082871870398E-5</v>
      </c>
      <c r="F249" s="138">
        <v>6.3202379285040699E-3</v>
      </c>
      <c r="M249">
        <f t="shared" si="48"/>
        <v>0</v>
      </c>
      <c r="O249">
        <f t="shared" si="49"/>
        <v>0</v>
      </c>
      <c r="Z249" s="135">
        <f t="shared" si="47"/>
        <v>0</v>
      </c>
    </row>
    <row r="250" spans="2:26" x14ac:dyDescent="0.3">
      <c r="B250" s="133">
        <f t="shared" si="46"/>
        <v>0</v>
      </c>
      <c r="C250" s="138">
        <v>3.1287113160016699E-3</v>
      </c>
      <c r="D250" s="138">
        <v>2.0850812984834202E-3</v>
      </c>
      <c r="E250" s="144">
        <v>5.4967463053362599E-5</v>
      </c>
      <c r="F250" s="138">
        <v>6.2571126848949598E-3</v>
      </c>
      <c r="M250">
        <f t="shared" si="48"/>
        <v>0</v>
      </c>
      <c r="O250">
        <f t="shared" si="49"/>
        <v>0</v>
      </c>
      <c r="Z250" s="135">
        <f t="shared" si="47"/>
        <v>0</v>
      </c>
    </row>
    <row r="251" spans="2:26" x14ac:dyDescent="0.3">
      <c r="B251" s="133">
        <f t="shared" si="46"/>
        <v>0</v>
      </c>
      <c r="C251" s="138">
        <v>3.1020101966386699E-3</v>
      </c>
      <c r="D251" s="138">
        <v>2.0372848796609902E-3</v>
      </c>
      <c r="E251" s="144">
        <v>5.4144052833711902E-5</v>
      </c>
      <c r="F251" s="138">
        <v>6.1947464241734898E-3</v>
      </c>
      <c r="M251">
        <f t="shared" si="48"/>
        <v>0</v>
      </c>
      <c r="O251">
        <f t="shared" si="49"/>
        <v>0</v>
      </c>
      <c r="Z251" s="135">
        <f t="shared" si="47"/>
        <v>0</v>
      </c>
    </row>
    <row r="252" spans="2:26" x14ac:dyDescent="0.3">
      <c r="B252" s="133">
        <f t="shared" si="46"/>
        <v>0</v>
      </c>
      <c r="C252" s="138">
        <v>3.07564211709956E-3</v>
      </c>
      <c r="D252" s="138">
        <v>1.9905971652556102E-3</v>
      </c>
      <c r="E252" s="144">
        <v>5.3335527736978998E-5</v>
      </c>
      <c r="F252" s="138">
        <v>6.13312823351284E-3</v>
      </c>
      <c r="M252">
        <f t="shared" si="48"/>
        <v>0</v>
      </c>
      <c r="O252">
        <f t="shared" si="49"/>
        <v>0</v>
      </c>
      <c r="Z252" s="135">
        <f t="shared" si="47"/>
        <v>0</v>
      </c>
    </row>
    <row r="253" spans="2:26" x14ac:dyDescent="0.3">
      <c r="B253" s="133">
        <f t="shared" si="46"/>
        <v>0</v>
      </c>
      <c r="C253" s="138">
        <v>3.0496016251804299E-3</v>
      </c>
      <c r="D253" s="138">
        <v>1.9449920869075499E-3</v>
      </c>
      <c r="E253" s="144">
        <v>5.2541571267211498E-5</v>
      </c>
      <c r="F253" s="138">
        <v>6.07224738582356E-3</v>
      </c>
      <c r="M253">
        <f t="shared" si="48"/>
        <v>0</v>
      </c>
      <c r="O253">
        <f t="shared" si="49"/>
        <v>0</v>
      </c>
      <c r="Z253" s="135">
        <f t="shared" si="47"/>
        <v>0</v>
      </c>
    </row>
    <row r="254" spans="2:26" x14ac:dyDescent="0.3">
      <c r="B254" s="133">
        <f t="shared" si="46"/>
        <v>0</v>
      </c>
      <c r="C254" s="138">
        <v>3.0238833789697698E-3</v>
      </c>
      <c r="D254" s="138">
        <v>1.9004441988504199E-3</v>
      </c>
      <c r="E254" s="144">
        <v>5.1761874685823E-5</v>
      </c>
      <c r="F254" s="138">
        <v>6.0120933360508196E-3</v>
      </c>
      <c r="M254">
        <f t="shared" si="48"/>
        <v>0</v>
      </c>
      <c r="O254">
        <f t="shared" si="49"/>
        <v>0</v>
      </c>
      <c r="Z254" s="135">
        <f t="shared" si="47"/>
        <v>0</v>
      </c>
    </row>
    <row r="255" spans="2:26" x14ac:dyDescent="0.3">
      <c r="B255" s="133">
        <f t="shared" si="46"/>
        <v>0</v>
      </c>
      <c r="C255" s="138">
        <v>2.9984821441963001E-3</v>
      </c>
      <c r="D255" s="138">
        <v>1.85692866276683E-3</v>
      </c>
      <c r="E255" s="144">
        <v>5.0996136795923003E-5</v>
      </c>
      <c r="F255" s="138">
        <v>5.9526557175652202E-3</v>
      </c>
      <c r="M255">
        <f t="shared" si="48"/>
        <v>0</v>
      </c>
      <c r="O255">
        <f t="shared" si="49"/>
        <v>0</v>
      </c>
      <c r="Z255" s="135">
        <f t="shared" si="47"/>
        <v>0</v>
      </c>
    </row>
    <row r="256" spans="2:26" x14ac:dyDescent="0.3">
      <c r="B256" s="133">
        <f t="shared" si="46"/>
        <v>0</v>
      </c>
      <c r="C256" s="138">
        <v>2.9733927916505199E-3</v>
      </c>
      <c r="D256" s="138">
        <v>1.81442123302055E-3</v>
      </c>
      <c r="E256" s="144">
        <v>5.0244063733360198E-5</v>
      </c>
      <c r="F256" s="138">
        <v>5.8939243386362103E-3</v>
      </c>
      <c r="M256">
        <f t="shared" si="48"/>
        <v>0</v>
      </c>
      <c r="O256">
        <f t="shared" si="49"/>
        <v>0</v>
      </c>
      <c r="Z256" s="135">
        <f t="shared" si="47"/>
        <v>0</v>
      </c>
    </row>
    <row r="257" spans="2:26" x14ac:dyDescent="0.3">
      <c r="B257" s="133">
        <f t="shared" si="46"/>
        <v>0</v>
      </c>
      <c r="C257" s="138">
        <v>2.9486102946778099E-3</v>
      </c>
      <c r="D257" s="138">
        <v>1.77289824225554E-3</v>
      </c>
      <c r="E257" s="144">
        <v>4.9505368764247201E-5</v>
      </c>
      <c r="F257" s="138">
        <v>5.8358891789818401E-3</v>
      </c>
      <c r="M257">
        <f t="shared" si="48"/>
        <v>0</v>
      </c>
      <c r="O257">
        <f t="shared" si="49"/>
        <v>0</v>
      </c>
      <c r="Z257" s="135">
        <f t="shared" si="47"/>
        <v>0</v>
      </c>
    </row>
    <row r="258" spans="2:26" x14ac:dyDescent="0.3">
      <c r="B258" s="133">
        <f t="shared" si="46"/>
        <v>0</v>
      </c>
      <c r="C258" s="138">
        <v>2.9241297267406999E-3</v>
      </c>
      <c r="D258" s="138">
        <v>1.73233658735243E-3</v>
      </c>
      <c r="E258" s="144">
        <v>4.8779772088743798E-5</v>
      </c>
      <c r="F258" s="138">
        <v>5.7785403864004997E-3</v>
      </c>
      <c r="M258">
        <f t="shared" si="48"/>
        <v>0</v>
      </c>
      <c r="O258">
        <f t="shared" si="49"/>
        <v>0</v>
      </c>
      <c r="Z258" s="135">
        <f t="shared" si="47"/>
        <v>0</v>
      </c>
    </row>
    <row r="259" spans="2:26" x14ac:dyDescent="0.3">
      <c r="B259" s="133">
        <f t="shared" si="46"/>
        <v>0</v>
      </c>
      <c r="C259" s="138">
        <v>2.8999462590482299E-3</v>
      </c>
      <c r="D259" s="138">
        <v>1.6927137157334801E-3</v>
      </c>
      <c r="E259" s="144">
        <v>4.8067000650884097E-5</v>
      </c>
      <c r="F259" s="138">
        <v>5.7218682734726098E-3</v>
      </c>
      <c r="M259">
        <f t="shared" si="48"/>
        <v>0</v>
      </c>
      <c r="O259">
        <f t="shared" si="49"/>
        <v>0</v>
      </c>
      <c r="Z259" s="135">
        <f t="shared" si="47"/>
        <v>0</v>
      </c>
    </row>
    <row r="260" spans="2:26" x14ac:dyDescent="0.3">
      <c r="B260" s="133">
        <f t="shared" si="46"/>
        <v>0</v>
      </c>
      <c r="C260" s="138">
        <v>2.8760551582502499E-3</v>
      </c>
      <c r="D260" s="138">
        <v>1.6540076120071E-3</v>
      </c>
      <c r="E260" s="144">
        <v>4.7366787954241297E-5</v>
      </c>
      <c r="F260" s="138">
        <v>5.6658633143502604E-3</v>
      </c>
      <c r="M260">
        <f t="shared" si="48"/>
        <v>0</v>
      </c>
      <c r="O260">
        <f t="shared" si="49"/>
        <v>0</v>
      </c>
      <c r="Z260" s="135">
        <f t="shared" si="47"/>
        <v>0</v>
      </c>
    </row>
    <row r="261" spans="2:26" x14ac:dyDescent="0.3">
      <c r="B261" s="133">
        <f t="shared" ref="B261:B324" si="50">A261*21/365*12</f>
        <v>0</v>
      </c>
      <c r="C261" s="138">
        <v>2.8524517841946799E-3</v>
      </c>
      <c r="D261" s="138">
        <v>1.61619678494316E-3</v>
      </c>
      <c r="E261" s="144">
        <v>4.6678873883234503E-5</v>
      </c>
      <c r="F261" s="138">
        <v>5.6105161416007999E-3</v>
      </c>
      <c r="M261">
        <f t="shared" si="48"/>
        <v>0</v>
      </c>
      <c r="O261">
        <f t="shared" si="49"/>
        <v>0</v>
      </c>
      <c r="Z261" s="135">
        <f t="shared" ref="Z261:Z324" si="51">B261</f>
        <v>0</v>
      </c>
    </row>
    <row r="262" spans="2:26" x14ac:dyDescent="0.3">
      <c r="B262" s="133">
        <f t="shared" si="50"/>
        <v>0</v>
      </c>
      <c r="C262" s="138">
        <v>2.8291315877456901E-3</v>
      </c>
      <c r="D262" s="138">
        <v>1.57926025477098E-3</v>
      </c>
      <c r="E262" s="144">
        <v>4.6003004529881197E-5</v>
      </c>
      <c r="F262" s="138">
        <v>5.5558175431408502E-3</v>
      </c>
      <c r="M262">
        <f t="shared" si="48"/>
        <v>0</v>
      </c>
      <c r="O262">
        <f t="shared" si="49"/>
        <v>0</v>
      </c>
      <c r="Z262" s="135">
        <f t="shared" si="51"/>
        <v>0</v>
      </c>
    </row>
    <row r="263" spans="2:26" x14ac:dyDescent="0.3">
      <c r="B263" s="133">
        <f t="shared" si="50"/>
        <v>0</v>
      </c>
      <c r="C263" s="138">
        <v>2.8060901086611502E-3</v>
      </c>
      <c r="D263" s="138">
        <v>1.5431775407914101E-3</v>
      </c>
      <c r="E263" s="144">
        <v>4.53389320258168E-5</v>
      </c>
      <c r="F263" s="138">
        <v>5.5017584592202996E-3</v>
      </c>
      <c r="M263">
        <f t="shared" si="48"/>
        <v>0</v>
      </c>
      <c r="O263">
        <f t="shared" si="49"/>
        <v>0</v>
      </c>
      <c r="Z263" s="135">
        <f t="shared" si="51"/>
        <v>0</v>
      </c>
    </row>
    <row r="264" spans="2:26" x14ac:dyDescent="0.3">
      <c r="B264" s="133">
        <f t="shared" si="50"/>
        <v>0</v>
      </c>
      <c r="C264" s="138">
        <v>2.7833229735271699E-3</v>
      </c>
      <c r="D264" s="138">
        <v>1.5079286492954401E-3</v>
      </c>
      <c r="E264" s="144">
        <v>4.4686414379400102E-5</v>
      </c>
      <c r="F264" s="138">
        <v>5.4483299794908097E-3</v>
      </c>
      <c r="M264">
        <f t="shared" si="48"/>
        <v>0</v>
      </c>
      <c r="O264">
        <f t="shared" si="49"/>
        <v>0</v>
      </c>
      <c r="Z264" s="135">
        <f t="shared" si="51"/>
        <v>0</v>
      </c>
    </row>
    <row r="265" spans="2:26" x14ac:dyDescent="0.3">
      <c r="B265" s="133">
        <f t="shared" si="50"/>
        <v>0</v>
      </c>
      <c r="C265" s="138">
        <v>2.7608258937483398E-3</v>
      </c>
      <c r="D265" s="138">
        <v>1.4734940617812599E-3</v>
      </c>
      <c r="E265" s="144">
        <v>4.4045215317736998E-5</v>
      </c>
      <c r="F265" s="138">
        <v>5.39552334012482E-3</v>
      </c>
      <c r="M265">
        <f t="shared" si="48"/>
        <v>0</v>
      </c>
      <c r="O265">
        <f t="shared" si="49"/>
        <v>0</v>
      </c>
      <c r="Z265" s="135">
        <f t="shared" si="51"/>
        <v>0</v>
      </c>
    </row>
    <row r="266" spans="2:26" x14ac:dyDescent="0.3">
      <c r="B266" s="133">
        <f t="shared" si="50"/>
        <v>0</v>
      </c>
      <c r="C266" s="138">
        <v>2.7385946635917501E-3</v>
      </c>
      <c r="D266" s="138">
        <v>1.43985472346238E-3</v>
      </c>
      <c r="E266" s="144">
        <v>4.34151041334561E-5</v>
      </c>
      <c r="F266" s="138">
        <v>5.3433299210061099E-3</v>
      </c>
      <c r="M266">
        <f t="shared" si="48"/>
        <v>0</v>
      </c>
      <c r="O266">
        <f t="shared" si="49"/>
        <v>0</v>
      </c>
      <c r="Z266" s="135">
        <f t="shared" si="51"/>
        <v>0</v>
      </c>
    </row>
    <row r="267" spans="2:26" x14ac:dyDescent="0.3">
      <c r="B267" s="133">
        <f t="shared" si="50"/>
        <v>0</v>
      </c>
      <c r="C267" s="138">
        <v>2.7166251582832102E-3</v>
      </c>
      <c r="D267" s="138">
        <v>1.40699203205932E-3</v>
      </c>
      <c r="E267" s="144">
        <v>4.2795855536078497E-5</v>
      </c>
      <c r="F267" s="138">
        <v>5.2917412429854703E-3</v>
      </c>
      <c r="M267">
        <f t="shared" si="48"/>
        <v>0</v>
      </c>
      <c r="O267">
        <f t="shared" si="49"/>
        <v>0</v>
      </c>
      <c r="Z267" s="135">
        <f t="shared" si="51"/>
        <v>0</v>
      </c>
    </row>
    <row r="268" spans="2:26" x14ac:dyDescent="0.3">
      <c r="B268" s="133">
        <f t="shared" si="50"/>
        <v>0</v>
      </c>
      <c r="C268" s="138">
        <v>2.6949133321541E-3</v>
      </c>
      <c r="D268" s="138">
        <v>1.3748878268679001E-3</v>
      </c>
      <c r="E268" s="144">
        <v>4.2187249507830102E-5</v>
      </c>
      <c r="F268" s="138">
        <v>5.2407489651886399E-3</v>
      </c>
      <c r="M268">
        <f t="shared" si="48"/>
        <v>0</v>
      </c>
      <c r="O268">
        <f t="shared" si="49"/>
        <v>0</v>
      </c>
      <c r="Z268" s="135">
        <f t="shared" si="51"/>
        <v>0</v>
      </c>
    </row>
    <row r="269" spans="2:26" x14ac:dyDescent="0.3">
      <c r="B269" s="133">
        <f t="shared" si="50"/>
        <v>0</v>
      </c>
      <c r="C269" s="138">
        <v>2.67345521683737E-3</v>
      </c>
      <c r="D269" s="138">
        <v>1.3435243780968299E-3</v>
      </c>
      <c r="E269" s="144">
        <v>4.1589071163748401E-5</v>
      </c>
      <c r="F269" s="138">
        <v>5.1903448823873198E-3</v>
      </c>
      <c r="M269">
        <f t="shared" si="48"/>
        <v>0</v>
      </c>
      <c r="O269">
        <f t="shared" si="49"/>
        <v>0</v>
      </c>
      <c r="Z269" s="135">
        <f t="shared" si="51"/>
        <v>0</v>
      </c>
    </row>
    <row r="270" spans="2:26" x14ac:dyDescent="0.3">
      <c r="B270" s="133">
        <f t="shared" si="50"/>
        <v>0</v>
      </c>
      <c r="C270" s="138">
        <v>2.6522469195110702E-3</v>
      </c>
      <c r="D270" s="138">
        <v>1.3128843764681499E-3</v>
      </c>
      <c r="E270" s="144">
        <v>4.1001110615942102E-5</v>
      </c>
      <c r="F270" s="138">
        <v>5.1405209224296197E-3</v>
      </c>
      <c r="M270">
        <f t="shared" si="48"/>
        <v>0</v>
      </c>
      <c r="O270">
        <f t="shared" si="49"/>
        <v>0</v>
      </c>
      <c r="Z270" s="135">
        <f t="shared" si="51"/>
        <v>0</v>
      </c>
    </row>
    <row r="271" spans="2:26" x14ac:dyDescent="0.3">
      <c r="B271" s="133">
        <f t="shared" si="50"/>
        <v>0</v>
      </c>
      <c r="C271" s="138">
        <v>2.6312846211881502E-3</v>
      </c>
      <c r="D271" s="138">
        <v>1.2829509230735899E-3</v>
      </c>
      <c r="E271" s="144">
        <v>4.0423162841868898E-5</v>
      </c>
      <c r="F271" s="138">
        <v>5.09126914372346E-3</v>
      </c>
      <c r="M271">
        <f t="shared" si="48"/>
        <v>0</v>
      </c>
      <c r="O271">
        <f t="shared" si="49"/>
        <v>0</v>
      </c>
      <c r="Z271" s="135">
        <f t="shared" si="51"/>
        <v>0</v>
      </c>
    </row>
    <row r="272" spans="2:26" x14ac:dyDescent="0.3">
      <c r="B272" s="133">
        <f t="shared" si="50"/>
        <v>0</v>
      </c>
      <c r="C272" s="138">
        <v>2.6105645750510798E-3</v>
      </c>
      <c r="D272" s="138">
        <v>1.2537075194805701E-3</v>
      </c>
      <c r="E272" s="144">
        <v>3.9855027556496598E-5</v>
      </c>
      <c r="F272" s="138">
        <v>5.0425817327764298E-3</v>
      </c>
      <c r="M272">
        <f t="shared" si="48"/>
        <v>0</v>
      </c>
      <c r="O272">
        <f t="shared" si="49"/>
        <v>0</v>
      </c>
      <c r="Z272" s="135">
        <f t="shared" si="51"/>
        <v>0</v>
      </c>
    </row>
    <row r="273" spans="2:26" x14ac:dyDescent="0.3">
      <c r="B273" s="133">
        <f t="shared" si="50"/>
        <v>0</v>
      </c>
      <c r="C273" s="138">
        <v>2.59008310482987E-3</v>
      </c>
      <c r="D273" s="138">
        <v>1.2251380580815001E-3</v>
      </c>
      <c r="E273" s="144">
        <v>3.9296509088223499E-5</v>
      </c>
      <c r="F273" s="138">
        <v>4.9944510017891804E-3</v>
      </c>
      <c r="M273">
        <f t="shared" si="48"/>
        <v>0</v>
      </c>
      <c r="O273">
        <f t="shared" si="49"/>
        <v>0</v>
      </c>
      <c r="Z273" s="135">
        <f t="shared" si="51"/>
        <v>0</v>
      </c>
    </row>
    <row r="274" spans="2:26" x14ac:dyDescent="0.3">
      <c r="B274" s="133">
        <f t="shared" si="50"/>
        <v>0</v>
      </c>
      <c r="C274" s="138">
        <v>2.5698366032223898E-3</v>
      </c>
      <c r="D274" s="138">
        <v>1.1972268126802901E-3</v>
      </c>
      <c r="E274" s="144">
        <v>3.8747416258435198E-5</v>
      </c>
      <c r="F274" s="138">
        <v>4.9468693862965802E-3</v>
      </c>
      <c r="M274">
        <f t="shared" si="48"/>
        <v>0</v>
      </c>
      <c r="O274">
        <f t="shared" si="49"/>
        <v>0</v>
      </c>
      <c r="Z274" s="135">
        <f t="shared" si="51"/>
        <v>0</v>
      </c>
    </row>
    <row r="275" spans="2:26" x14ac:dyDescent="0.3">
      <c r="B275" s="133">
        <f t="shared" si="50"/>
        <v>0</v>
      </c>
      <c r="C275" s="138">
        <v>2.5498215303555801E-3</v>
      </c>
      <c r="D275" s="138">
        <v>1.1699584293099799E-3</v>
      </c>
      <c r="E275" s="144">
        <v>3.8207562264578499E-5</v>
      </c>
      <c r="F275" s="138">
        <v>4.8998294428712298E-3</v>
      </c>
      <c r="M275">
        <f t="shared" si="48"/>
        <v>0</v>
      </c>
      <c r="O275">
        <f t="shared" si="49"/>
        <v>0</v>
      </c>
      <c r="Z275" s="135">
        <f t="shared" si="51"/>
        <v>0</v>
      </c>
    </row>
    <row r="276" spans="2:26" x14ac:dyDescent="0.3">
      <c r="B276" s="133">
        <f t="shared" si="50"/>
        <v>0</v>
      </c>
      <c r="C276" s="138">
        <v>2.5300344122864199E-3</v>
      </c>
      <c r="D276" s="138">
        <v>1.1433179172758499E-3</v>
      </c>
      <c r="E276" s="144">
        <v>3.7676764566640599E-5</v>
      </c>
      <c r="F276" s="138">
        <v>4.8533238468593696E-3</v>
      </c>
      <c r="M276">
        <f t="shared" si="48"/>
        <v>0</v>
      </c>
      <c r="O276">
        <f t="shared" si="49"/>
        <v>0</v>
      </c>
      <c r="Z276" s="135">
        <f t="shared" si="51"/>
        <v>0</v>
      </c>
    </row>
    <row r="277" spans="2:26" x14ac:dyDescent="0.3">
      <c r="B277" s="133">
        <f t="shared" si="50"/>
        <v>0</v>
      </c>
      <c r="C277" s="138">
        <v>2.5104718395414899E-3</v>
      </c>
      <c r="D277" s="138">
        <v>1.11729064041828E-3</v>
      </c>
      <c r="E277" s="144">
        <v>3.7154844776921698E-5</v>
      </c>
      <c r="F277" s="138">
        <v>4.8073453901831898E-3</v>
      </c>
      <c r="M277">
        <f t="shared" si="48"/>
        <v>0</v>
      </c>
      <c r="O277">
        <f t="shared" si="49"/>
        <v>0</v>
      </c>
      <c r="Z277" s="135">
        <f t="shared" si="51"/>
        <v>0</v>
      </c>
    </row>
    <row r="278" spans="2:26" x14ac:dyDescent="0.3">
      <c r="B278" s="133">
        <f t="shared" si="50"/>
        <v>0</v>
      </c>
      <c r="C278" s="138">
        <v>2.4911304656939398E-3</v>
      </c>
      <c r="D278" s="138">
        <v>1.0918623085897001E-3</v>
      </c>
      <c r="E278" s="144">
        <v>3.6641628552997997E-5</v>
      </c>
      <c r="F278" s="138">
        <v>4.7618869791742104E-3</v>
      </c>
      <c r="M278">
        <f t="shared" si="48"/>
        <v>0</v>
      </c>
      <c r="O278">
        <f t="shared" si="49"/>
        <v>0</v>
      </c>
      <c r="Z278" s="135">
        <f t="shared" si="51"/>
        <v>0</v>
      </c>
    </row>
    <row r="279" spans="2:26" x14ac:dyDescent="0.3">
      <c r="B279" s="133">
        <f t="shared" si="50"/>
        <v>0</v>
      </c>
      <c r="C279" s="138">
        <v>2.47200700597691E-3</v>
      </c>
      <c r="D279" s="138">
        <v>1.0670189693405699E-3</v>
      </c>
      <c r="E279" s="144">
        <v>3.6136945493769602E-5</v>
      </c>
      <c r="F279" s="138">
        <v>4.7169416324638396E-3</v>
      </c>
      <c r="M279">
        <f t="shared" si="48"/>
        <v>0</v>
      </c>
      <c r="O279">
        <f t="shared" si="49"/>
        <v>0</v>
      </c>
      <c r="Z279" s="135">
        <f t="shared" si="51"/>
        <v>0</v>
      </c>
    </row>
    <row r="280" spans="2:26" x14ac:dyDescent="0.3">
      <c r="B280" s="133">
        <f t="shared" si="50"/>
        <v>0</v>
      </c>
      <c r="C280" s="138">
        <v>2.45309823593217E-3</v>
      </c>
      <c r="D280" s="138">
        <v>1.0427469998088199E-3</v>
      </c>
      <c r="E280" s="144">
        <v>3.5640629038498499E-5</v>
      </c>
      <c r="F280" s="138">
        <v>4.67250247891396E-3</v>
      </c>
      <c r="M280">
        <f t="shared" si="48"/>
        <v>0</v>
      </c>
      <c r="O280">
        <f t="shared" si="49"/>
        <v>0</v>
      </c>
      <c r="Z280" s="135">
        <f t="shared" si="51"/>
        <v>0</v>
      </c>
    </row>
    <row r="281" spans="2:26" x14ac:dyDescent="0.3">
      <c r="B281" s="133">
        <f t="shared" si="50"/>
        <v>0</v>
      </c>
      <c r="C281" s="138">
        <v>2.4344009900930802E-3</v>
      </c>
      <c r="D281" s="138">
        <v>1.01903309880789E-3</v>
      </c>
      <c r="E281" s="144">
        <v>3.5152516368737501E-5</v>
      </c>
      <c r="F281" s="138">
        <v>4.6285627555933797E-3</v>
      </c>
      <c r="M281">
        <f t="shared" si="48"/>
        <v>0</v>
      </c>
      <c r="O281">
        <f t="shared" si="49"/>
        <v>0</v>
      </c>
      <c r="Z281" s="135">
        <f t="shared" si="51"/>
        <v>0</v>
      </c>
    </row>
    <row r="282" spans="2:26" x14ac:dyDescent="0.3">
      <c r="B282" s="133">
        <f t="shared" si="50"/>
        <v>0</v>
      </c>
      <c r="C282" s="138">
        <v>2.4159121607008698E-3</v>
      </c>
      <c r="D282" s="138">
        <v>9.9586427910827594E-4</v>
      </c>
      <c r="E282" s="144">
        <v>3.46724483130626E-5</v>
      </c>
      <c r="F282" s="138">
        <v>4.5851158057949402E-3</v>
      </c>
      <c r="M282">
        <f t="shared" si="48"/>
        <v>0</v>
      </c>
      <c r="O282">
        <f t="shared" si="49"/>
        <v>0</v>
      </c>
      <c r="Z282" s="135">
        <f t="shared" si="51"/>
        <v>0</v>
      </c>
    </row>
    <row r="283" spans="2:26" x14ac:dyDescent="0.3">
      <c r="B283" s="133">
        <f t="shared" si="50"/>
        <v>0</v>
      </c>
      <c r="C283" s="138">
        <v>2.3976286964532598E-3</v>
      </c>
      <c r="D283" s="138">
        <v>9.7322785990777098E-4</v>
      </c>
      <c r="E283" s="144">
        <v>3.4200269254516501E-5</v>
      </c>
      <c r="F283" s="138">
        <v>4.5421550770960804E-3</v>
      </c>
      <c r="M283">
        <f t="shared" si="48"/>
        <v>0</v>
      </c>
      <c r="O283">
        <f t="shared" si="49"/>
        <v>0</v>
      </c>
      <c r="Z283" s="135">
        <f t="shared" si="51"/>
        <v>0</v>
      </c>
    </row>
    <row r="284" spans="2:26" x14ac:dyDescent="0.3">
      <c r="B284" s="133">
        <f t="shared" si="50"/>
        <v>0</v>
      </c>
      <c r="C284" s="138">
        <v>2.3795476012844702E-3</v>
      </c>
      <c r="D284" s="138">
        <v>9.5111145948572804E-4</v>
      </c>
      <c r="E284" s="144">
        <v>3.3735827040680801E-5</v>
      </c>
      <c r="F284" s="138">
        <v>4.4996741194575397E-3</v>
      </c>
      <c r="M284">
        <f t="shared" si="48"/>
        <v>0</v>
      </c>
      <c r="O284">
        <f t="shared" si="49"/>
        <v>0</v>
      </c>
      <c r="Z284" s="135">
        <f t="shared" si="51"/>
        <v>0</v>
      </c>
    </row>
    <row r="285" spans="2:26" x14ac:dyDescent="0.3">
      <c r="B285" s="133">
        <f t="shared" si="50"/>
        <v>0</v>
      </c>
      <c r="C285" s="138">
        <v>2.36166593317576E-3</v>
      </c>
      <c r="D285" s="138">
        <v>9.2950298803668298E-4</v>
      </c>
      <c r="E285" s="144">
        <v>3.3278972896291601E-5</v>
      </c>
      <c r="F285" s="138">
        <v>4.4576665833649699E-3</v>
      </c>
      <c r="M285">
        <f t="shared" si="48"/>
        <v>0</v>
      </c>
      <c r="O285">
        <f t="shared" si="49"/>
        <v>0</v>
      </c>
      <c r="Z285" s="135">
        <f t="shared" si="51"/>
        <v>0</v>
      </c>
    </row>
    <row r="286" spans="2:26" x14ac:dyDescent="0.3">
      <c r="B286" s="133">
        <f t="shared" si="50"/>
        <v>0</v>
      </c>
      <c r="C286" s="138">
        <v>2.3439808029956802E-3</v>
      </c>
      <c r="D286" s="138">
        <v>9.0839064067888898E-4</v>
      </c>
      <c r="E286" s="144">
        <v>3.2829561338321603E-5</v>
      </c>
      <c r="F286" s="138">
        <v>4.4161262180084397E-3</v>
      </c>
      <c r="M286">
        <f t="shared" si="48"/>
        <v>0</v>
      </c>
      <c r="O286">
        <f t="shared" si="49"/>
        <v>0</v>
      </c>
      <c r="Z286" s="135">
        <f t="shared" si="51"/>
        <v>0</v>
      </c>
    </row>
    <row r="287" spans="2:26" x14ac:dyDescent="0.3">
      <c r="B287" s="133">
        <f t="shared" si="50"/>
        <v>0</v>
      </c>
      <c r="C287" s="138">
        <v>2.3264893733690901E-3</v>
      </c>
      <c r="D287" s="138">
        <v>8.8776289063341798E-4</v>
      </c>
      <c r="E287" s="144">
        <v>3.2387450093448399E-5</v>
      </c>
      <c r="F287" s="138">
        <v>4.3750468695016699E-3</v>
      </c>
      <c r="M287">
        <f t="shared" ref="M287:M350" si="52">J287*D287</f>
        <v>0</v>
      </c>
      <c r="O287">
        <f t="shared" ref="O287:O350" si="53">I287*C287</f>
        <v>0</v>
      </c>
      <c r="Z287" s="135">
        <f t="shared" si="51"/>
        <v>0</v>
      </c>
    </row>
    <row r="288" spans="2:26" x14ac:dyDescent="0.3">
      <c r="B288" s="133">
        <f t="shared" si="50"/>
        <v>0</v>
      </c>
      <c r="C288" s="138">
        <v>2.3091888575741599E-3</v>
      </c>
      <c r="D288" s="138">
        <v>8.67608482569538E-4</v>
      </c>
      <c r="E288" s="144">
        <v>3.1952500017839303E-5</v>
      </c>
      <c r="F288" s="138">
        <v>4.3344224791304498E-3</v>
      </c>
      <c r="M288">
        <f t="shared" si="52"/>
        <v>0</v>
      </c>
      <c r="O288">
        <f t="shared" si="53"/>
        <v>0</v>
      </c>
      <c r="Z288" s="135">
        <f t="shared" si="51"/>
        <v>0</v>
      </c>
    </row>
    <row r="289" spans="2:26" x14ac:dyDescent="0.3">
      <c r="B289" s="133">
        <f t="shared" si="50"/>
        <v>0</v>
      </c>
      <c r="C289" s="138">
        <v>2.2920765184666699E-3</v>
      </c>
      <c r="D289" s="138">
        <v>8.4791642611225702E-4</v>
      </c>
      <c r="E289" s="144">
        <v>3.1524575019175502E-5</v>
      </c>
      <c r="F289" s="138">
        <v>4.2942470816468396E-3</v>
      </c>
      <c r="M289">
        <f t="shared" si="52"/>
        <v>0</v>
      </c>
      <c r="O289">
        <f t="shared" si="53"/>
        <v>0</v>
      </c>
      <c r="Z289" s="135">
        <f t="shared" si="51"/>
        <v>0</v>
      </c>
    </row>
    <row r="290" spans="2:26" x14ac:dyDescent="0.3">
      <c r="B290" s="133">
        <f t="shared" si="50"/>
        <v>0</v>
      </c>
      <c r="C290" s="138">
        <v>2.2751496674306799E-3</v>
      </c>
      <c r="D290" s="138">
        <v>8.2867598950798896E-4</v>
      </c>
      <c r="E290" s="144">
        <v>3.1103541980850699E-5</v>
      </c>
      <c r="F290" s="138">
        <v>4.2545148035962E-3</v>
      </c>
      <c r="M290">
        <f t="shared" si="52"/>
        <v>0</v>
      </c>
      <c r="O290">
        <f t="shared" si="53"/>
        <v>0</v>
      </c>
      <c r="Z290" s="135">
        <f t="shared" si="51"/>
        <v>0</v>
      </c>
    </row>
    <row r="291" spans="2:26" x14ac:dyDescent="0.3">
      <c r="B291" s="133">
        <f t="shared" si="50"/>
        <v>0</v>
      </c>
      <c r="C291" s="138">
        <v>2.2584056633549801E-3</v>
      </c>
      <c r="D291" s="138">
        <v>8.0987669344438705E-4</v>
      </c>
      <c r="E291" s="144">
        <v>3.0689270688274398E-5</v>
      </c>
      <c r="F291" s="138">
        <v>4.2152198616716499E-3</v>
      </c>
      <c r="M291">
        <f t="shared" si="52"/>
        <v>0</v>
      </c>
      <c r="O291">
        <f t="shared" si="53"/>
        <v>0</v>
      </c>
      <c r="Z291" s="135">
        <f t="shared" si="51"/>
        <v>0</v>
      </c>
    </row>
    <row r="292" spans="2:26" x14ac:dyDescent="0.3">
      <c r="B292" s="133">
        <f t="shared" si="50"/>
        <v>0</v>
      </c>
      <c r="C292" s="138">
        <v>2.2418419116345401E-3</v>
      </c>
      <c r="D292" s="138">
        <v>7.9150830502054399E-4</v>
      </c>
      <c r="E292" s="144">
        <v>3.0281633757217099E-5</v>
      </c>
      <c r="F292" s="138">
        <v>4.1763565611114602E-3</v>
      </c>
      <c r="M292">
        <f t="shared" si="52"/>
        <v>0</v>
      </c>
      <c r="O292">
        <f t="shared" si="53"/>
        <v>0</v>
      </c>
      <c r="Z292" s="135">
        <f t="shared" si="51"/>
        <v>0</v>
      </c>
    </row>
    <row r="293" spans="2:26" x14ac:dyDescent="0.3">
      <c r="B293" s="133">
        <f t="shared" si="50"/>
        <v>0</v>
      </c>
      <c r="C293" s="138">
        <v>2.2254558631961598E-3</v>
      </c>
      <c r="D293" s="138">
        <v>7.7356083186379797E-4</v>
      </c>
      <c r="E293" s="144">
        <v>2.9880506564132999E-5</v>
      </c>
      <c r="F293" s="138">
        <v>4.1379192941246997E-3</v>
      </c>
      <c r="M293">
        <f t="shared" si="52"/>
        <v>0</v>
      </c>
      <c r="O293">
        <f t="shared" si="53"/>
        <v>0</v>
      </c>
      <c r="Z293" s="135">
        <f t="shared" si="51"/>
        <v>0</v>
      </c>
    </row>
    <row r="294" spans="2:26" x14ac:dyDescent="0.3">
      <c r="B294" s="133">
        <f t="shared" si="50"/>
        <v>0</v>
      </c>
      <c r="C294" s="138">
        <v>2.20924501354793E-3</v>
      </c>
      <c r="D294" s="138">
        <v>7.5602451638952098E-4</v>
      </c>
      <c r="E294" s="144">
        <v>2.94857671784014E-5</v>
      </c>
      <c r="F294" s="138">
        <v>4.0999025383511899E-3</v>
      </c>
      <c r="M294">
        <f t="shared" si="52"/>
        <v>0</v>
      </c>
      <c r="O294">
        <f t="shared" si="53"/>
        <v>0</v>
      </c>
      <c r="Z294" s="135">
        <f t="shared" si="51"/>
        <v>0</v>
      </c>
    </row>
    <row r="295" spans="2:26" x14ac:dyDescent="0.3">
      <c r="B295" s="133">
        <f t="shared" si="50"/>
        <v>0</v>
      </c>
      <c r="C295" s="138">
        <v>2.1932069018515601E-3</v>
      </c>
      <c r="D295" s="138">
        <v>7.38889830200325E-4</v>
      </c>
      <c r="E295" s="144">
        <v>2.90972962964273E-5</v>
      </c>
      <c r="F295" s="138">
        <v>4.0623008553471304E-3</v>
      </c>
      <c r="M295">
        <f t="shared" si="52"/>
        <v>0</v>
      </c>
      <c r="O295">
        <f t="shared" si="53"/>
        <v>0</v>
      </c>
      <c r="Z295" s="135">
        <f t="shared" si="51"/>
        <v>0</v>
      </c>
    </row>
    <row r="296" spans="2:26" x14ac:dyDescent="0.3">
      <c r="B296" s="133">
        <f t="shared" si="50"/>
        <v>0</v>
      </c>
      <c r="C296" s="138">
        <v>2.17733911001707E-3</v>
      </c>
      <c r="D296" s="138">
        <v>7.2214746862124502E-4</v>
      </c>
      <c r="E296" s="144">
        <v>2.8714977177545301E-5</v>
      </c>
      <c r="F296" s="138">
        <v>4.0251088891111201E-3</v>
      </c>
      <c r="M296">
        <f t="shared" si="52"/>
        <v>0</v>
      </c>
      <c r="O296">
        <f t="shared" si="53"/>
        <v>0</v>
      </c>
      <c r="Z296" s="135">
        <f t="shared" si="51"/>
        <v>0</v>
      </c>
    </row>
    <row r="297" spans="2:26" x14ac:dyDescent="0.3">
      <c r="B297" s="133">
        <f t="shared" si="50"/>
        <v>0</v>
      </c>
      <c r="C297" s="138">
        <v>2.1616392618192702E-3</v>
      </c>
      <c r="D297" s="138">
        <v>7.0578834536751502E-4</v>
      </c>
      <c r="E297" s="144">
        <v>2.8338695581672101E-5</v>
      </c>
      <c r="F297" s="138">
        <v>3.9883213646290496E-3</v>
      </c>
      <c r="M297">
        <f t="shared" si="52"/>
        <v>0</v>
      </c>
      <c r="O297">
        <f t="shared" si="53"/>
        <v>0</v>
      </c>
      <c r="Z297" s="135">
        <f t="shared" si="51"/>
        <v>0</v>
      </c>
    </row>
    <row r="298" spans="2:26" x14ac:dyDescent="0.3">
      <c r="B298" s="133">
        <f t="shared" si="50"/>
        <v>0</v>
      </c>
      <c r="C298" s="138">
        <v>2.1461050220353398E-3</v>
      </c>
      <c r="D298" s="138">
        <v>6.89803587341674E-4</v>
      </c>
      <c r="E298" s="144">
        <v>2.7968339708654301E-5</v>
      </c>
      <c r="F298" s="138">
        <v>3.9519330864589402E-3</v>
      </c>
      <c r="M298">
        <f t="shared" si="52"/>
        <v>0</v>
      </c>
      <c r="O298">
        <f t="shared" si="53"/>
        <v>0</v>
      </c>
      <c r="Z298" s="135">
        <f t="shared" si="51"/>
        <v>0</v>
      </c>
    </row>
    <row r="299" spans="2:26" x14ac:dyDescent="0.3">
      <c r="B299" s="133">
        <f t="shared" si="50"/>
        <v>0</v>
      </c>
      <c r="C299" s="138">
        <v>2.1307340956030298E-3</v>
      </c>
      <c r="D299" s="138">
        <v>6.7418452955676799E-4</v>
      </c>
      <c r="E299" s="144">
        <v>2.7603800139261901E-5</v>
      </c>
      <c r="F299" s="138">
        <v>3.9159389373341503E-3</v>
      </c>
      <c r="M299">
        <f t="shared" si="52"/>
        <v>0</v>
      </c>
      <c r="O299">
        <f t="shared" si="53"/>
        <v>0</v>
      </c>
      <c r="Z299" s="135">
        <f t="shared" si="51"/>
        <v>0</v>
      </c>
    </row>
    <row r="300" spans="2:26" x14ac:dyDescent="0.3">
      <c r="B300" s="133">
        <f t="shared" si="50"/>
        <v>0</v>
      </c>
      <c r="C300" s="138">
        <v>2.1155242267988498E-3</v>
      </c>
      <c r="D300" s="138">
        <v>6.5892271018256395E-4</v>
      </c>
      <c r="E300" s="144">
        <v>2.7244969777775701E-5</v>
      </c>
      <c r="F300" s="138">
        <v>3.8803338768048099E-3</v>
      </c>
      <c r="M300">
        <f t="shared" si="52"/>
        <v>0</v>
      </c>
      <c r="O300">
        <f t="shared" si="53"/>
        <v>0</v>
      </c>
      <c r="Z300" s="135">
        <f t="shared" si="51"/>
        <v>0</v>
      </c>
    </row>
    <row r="301" spans="2:26" x14ac:dyDescent="0.3">
      <c r="B301" s="133">
        <f t="shared" si="50"/>
        <v>0</v>
      </c>
      <c r="C301" s="138">
        <v>2.1004731984357499E-3</v>
      </c>
      <c r="D301" s="138">
        <v>6.4400986571170596E-4</v>
      </c>
      <c r="E301" s="144">
        <v>2.6891743796124302E-5</v>
      </c>
      <c r="F301" s="138">
        <v>3.84511293989544E-3</v>
      </c>
      <c r="M301">
        <f t="shared" si="52"/>
        <v>0</v>
      </c>
      <c r="O301">
        <f t="shared" si="53"/>
        <v>0</v>
      </c>
      <c r="Z301" s="135">
        <f t="shared" si="51"/>
        <v>0</v>
      </c>
    </row>
    <row r="302" spans="2:26" x14ac:dyDescent="0.3">
      <c r="B302" s="133">
        <f t="shared" si="50"/>
        <v>0</v>
      </c>
      <c r="C302" s="138">
        <v>2.08557883107973E-3</v>
      </c>
      <c r="D302" s="138">
        <v>6.2943792624287802E-4</v>
      </c>
      <c r="E302" s="144">
        <v>2.6544019579521E-5</v>
      </c>
      <c r="F302" s="138">
        <v>3.8102712358009001E-3</v>
      </c>
      <c r="M302">
        <f t="shared" si="52"/>
        <v>0</v>
      </c>
      <c r="O302">
        <f t="shared" si="53"/>
        <v>0</v>
      </c>
      <c r="Z302" s="135">
        <f t="shared" si="51"/>
        <v>0</v>
      </c>
    </row>
    <row r="303" spans="2:26" x14ac:dyDescent="0.3">
      <c r="B303" s="133">
        <f t="shared" si="50"/>
        <v>0</v>
      </c>
      <c r="C303" s="138">
        <v>2.0708389822849198E-3</v>
      </c>
      <c r="D303" s="138">
        <v>6.1519901087805104E-4</v>
      </c>
      <c r="E303" s="144">
        <v>2.62016966735582E-5</v>
      </c>
      <c r="F303" s="138">
        <v>3.7758039465966599E-3</v>
      </c>
      <c r="M303">
        <f t="shared" si="52"/>
        <v>0</v>
      </c>
      <c r="O303">
        <f t="shared" si="53"/>
        <v>0</v>
      </c>
      <c r="Z303" s="135">
        <f t="shared" si="51"/>
        <v>0</v>
      </c>
    </row>
    <row r="304" spans="2:26" x14ac:dyDescent="0.3">
      <c r="B304" s="133">
        <f t="shared" si="50"/>
        <v>0</v>
      </c>
      <c r="C304" s="138">
        <v>2.0562515458466099E-3</v>
      </c>
      <c r="D304" s="138">
        <v>6.0128542323103899E-4</v>
      </c>
      <c r="E304" s="144">
        <v>2.5864676732715599E-5</v>
      </c>
      <c r="F304" s="138">
        <v>3.7417063259869302E-3</v>
      </c>
      <c r="M304">
        <f t="shared" si="52"/>
        <v>0</v>
      </c>
      <c r="O304">
        <f t="shared" si="53"/>
        <v>0</v>
      </c>
      <c r="Z304" s="135">
        <f t="shared" si="51"/>
        <v>0</v>
      </c>
    </row>
    <row r="305" spans="2:26" x14ac:dyDescent="0.3">
      <c r="B305" s="133">
        <f t="shared" si="50"/>
        <v>0</v>
      </c>
      <c r="C305" s="138">
        <v>2.0418144510717402E-3</v>
      </c>
      <c r="D305" s="138">
        <v>5.8768964704457804E-4</v>
      </c>
      <c r="E305" s="144">
        <v>2.55328634702402E-5</v>
      </c>
      <c r="F305" s="138">
        <v>3.7079736980636601E-3</v>
      </c>
      <c r="M305">
        <f t="shared" si="52"/>
        <v>0</v>
      </c>
      <c r="O305">
        <f t="shared" si="53"/>
        <v>0</v>
      </c>
      <c r="Z305" s="135">
        <f t="shared" si="51"/>
        <v>0</v>
      </c>
    </row>
    <row r="306" spans="2:26" x14ac:dyDescent="0.3">
      <c r="B306" s="133">
        <f t="shared" si="50"/>
        <v>0</v>
      </c>
      <c r="C306" s="138">
        <v>2.02752566206642E-3</v>
      </c>
      <c r="D306" s="138">
        <v>5.7440434191328798E-4</v>
      </c>
      <c r="E306" s="144">
        <v>2.52061626093579E-5</v>
      </c>
      <c r="F306" s="138">
        <v>3.6746014561056702E-3</v>
      </c>
      <c r="M306">
        <f t="shared" si="52"/>
        <v>0</v>
      </c>
      <c r="O306">
        <f t="shared" si="53"/>
        <v>0</v>
      </c>
      <c r="Z306" s="135">
        <f t="shared" si="51"/>
        <v>0</v>
      </c>
    </row>
    <row r="307" spans="2:26" x14ac:dyDescent="0.3">
      <c r="B307" s="133">
        <f t="shared" si="50"/>
        <v>0</v>
      </c>
      <c r="C307" s="138">
        <v>2.0133831770399501E-3</v>
      </c>
      <c r="D307" s="138">
        <v>5.6142233910988601E-4</v>
      </c>
      <c r="E307" s="144">
        <v>2.4884481835776899E-5</v>
      </c>
      <c r="F307" s="138">
        <v>3.6415850613849398E-3</v>
      </c>
      <c r="M307">
        <f t="shared" si="52"/>
        <v>0</v>
      </c>
      <c r="O307">
        <f t="shared" si="53"/>
        <v>0</v>
      </c>
      <c r="Z307" s="135">
        <f t="shared" si="51"/>
        <v>0</v>
      </c>
    </row>
    <row r="308" spans="2:26" x14ac:dyDescent="0.3">
      <c r="B308" s="133">
        <f t="shared" si="50"/>
        <v>0</v>
      </c>
      <c r="C308" s="138">
        <v>1.99938502762507E-3</v>
      </c>
      <c r="D308" s="138">
        <v>5.4873663751212401E-4</v>
      </c>
      <c r="E308" s="144">
        <v>2.45677307514465E-5</v>
      </c>
      <c r="F308" s="138">
        <v>3.6089200420120798E-3</v>
      </c>
      <c r="M308">
        <f t="shared" si="52"/>
        <v>0</v>
      </c>
      <c r="O308">
        <f t="shared" si="53"/>
        <v>0</v>
      </c>
      <c r="Z308" s="135">
        <f t="shared" si="51"/>
        <v>0</v>
      </c>
    </row>
    <row r="309" spans="2:26" x14ac:dyDescent="0.3">
      <c r="B309" s="133">
        <f t="shared" si="50"/>
        <v>0</v>
      </c>
      <c r="C309" s="138">
        <v>1.9855292782137899E-3</v>
      </c>
      <c r="D309" s="138">
        <v>5.3634039962796197E-4</v>
      </c>
      <c r="E309" s="144">
        <v>2.4255820829533E-5</v>
      </c>
      <c r="F309" s="138">
        <v>3.5766019917908899E-3</v>
      </c>
      <c r="M309">
        <f t="shared" si="52"/>
        <v>0</v>
      </c>
      <c r="O309">
        <f t="shared" si="53"/>
        <v>0</v>
      </c>
      <c r="Z309" s="135">
        <f t="shared" si="51"/>
        <v>0</v>
      </c>
    </row>
    <row r="310" spans="2:26" x14ac:dyDescent="0.3">
      <c r="B310" s="133">
        <f t="shared" si="50"/>
        <v>0</v>
      </c>
      <c r="C310" s="138">
        <v>1.97181402530859E-3</v>
      </c>
      <c r="D310" s="138">
        <v>5.2422694771657203E-4</v>
      </c>
      <c r="E310" s="144">
        <v>2.3948665370577999E-5</v>
      </c>
      <c r="F310" s="138">
        <v>3.54462656910605E-3</v>
      </c>
      <c r="M310">
        <f t="shared" si="52"/>
        <v>0</v>
      </c>
      <c r="O310">
        <f t="shared" si="53"/>
        <v>0</v>
      </c>
      <c r="Z310" s="135">
        <f t="shared" si="51"/>
        <v>0</v>
      </c>
    </row>
    <row r="311" spans="2:26" x14ac:dyDescent="0.3">
      <c r="B311" s="133">
        <f t="shared" si="50"/>
        <v>0</v>
      </c>
      <c r="C311" s="138">
        <v>1.9582373968884698E-3</v>
      </c>
      <c r="D311" s="138">
        <v>5.1238976000280703E-4</v>
      </c>
      <c r="E311" s="144">
        <v>2.3646179459805401E-5</v>
      </c>
      <c r="F311" s="138">
        <v>3.5129894958240101E-3</v>
      </c>
      <c r="M311">
        <f t="shared" si="52"/>
        <v>0</v>
      </c>
      <c r="O311">
        <f t="shared" si="53"/>
        <v>0</v>
      </c>
      <c r="Z311" s="135">
        <f t="shared" si="51"/>
        <v>0</v>
      </c>
    </row>
    <row r="312" spans="2:26" x14ac:dyDescent="0.3">
      <c r="B312" s="133">
        <f t="shared" si="50"/>
        <v>0</v>
      </c>
      <c r="C312" s="138">
        <v>1.9447975517894801E-3</v>
      </c>
      <c r="D312" s="138">
        <v>5.0082246698284502E-4</v>
      </c>
      <c r="E312" s="144">
        <v>2.33482799255427E-5</v>
      </c>
      <c r="F312" s="138">
        <v>3.4816865562211801E-3</v>
      </c>
      <c r="M312">
        <f t="shared" si="52"/>
        <v>0</v>
      </c>
      <c r="O312">
        <f t="shared" si="53"/>
        <v>0</v>
      </c>
      <c r="Z312" s="135">
        <f t="shared" si="51"/>
        <v>0</v>
      </c>
    </row>
    <row r="313" spans="2:26" x14ac:dyDescent="0.3">
      <c r="B313" s="133">
        <f t="shared" si="50"/>
        <v>0</v>
      </c>
      <c r="C313" s="138">
        <v>1.93149267909945E-3</v>
      </c>
      <c r="D313" s="138">
        <v>4.8951884781877502E-4</v>
      </c>
      <c r="E313" s="144">
        <v>2.3054885298724201E-5</v>
      </c>
      <c r="F313" s="138">
        <v>3.4507135959298001E-3</v>
      </c>
      <c r="M313">
        <f t="shared" si="52"/>
        <v>0</v>
      </c>
      <c r="O313">
        <f t="shared" si="53"/>
        <v>0</v>
      </c>
      <c r="Z313" s="135">
        <f t="shared" si="51"/>
        <v>0</v>
      </c>
    </row>
    <row r="314" spans="2:26" x14ac:dyDescent="0.3">
      <c r="B314" s="133">
        <f t="shared" si="50"/>
        <v>0</v>
      </c>
      <c r="C314" s="138">
        <v>1.9183209975663501E-3</v>
      </c>
      <c r="D314" s="138">
        <v>4.7847282681993302E-4</v>
      </c>
      <c r="E314" s="144">
        <v>2.2765915773447102E-5</v>
      </c>
      <c r="F314" s="138">
        <v>3.4200665209048399E-3</v>
      </c>
      <c r="M314">
        <f t="shared" si="52"/>
        <v>0</v>
      </c>
      <c r="O314">
        <f t="shared" si="53"/>
        <v>0</v>
      </c>
      <c r="Z314" s="135">
        <f t="shared" si="51"/>
        <v>0</v>
      </c>
    </row>
    <row r="315" spans="2:26" x14ac:dyDescent="0.3">
      <c r="B315" s="133">
        <f t="shared" si="50"/>
        <v>0</v>
      </c>
      <c r="C315" s="138">
        <v>1.9052807550202101E-3</v>
      </c>
      <c r="D315" s="138">
        <v>4.67678470008868E-4</v>
      </c>
      <c r="E315" s="144">
        <v>2.24812931685479E-5</v>
      </c>
      <c r="F315" s="138">
        <v>3.38974129641281E-3</v>
      </c>
      <c r="M315">
        <f t="shared" si="52"/>
        <v>0</v>
      </c>
      <c r="O315">
        <f t="shared" si="53"/>
        <v>0</v>
      </c>
      <c r="Z315" s="135">
        <f t="shared" si="51"/>
        <v>0</v>
      </c>
    </row>
    <row r="316" spans="2:26" x14ac:dyDescent="0.3">
      <c r="B316" s="133">
        <f t="shared" si="50"/>
        <v>0</v>
      </c>
      <c r="C316" s="138">
        <v>1.8923702278079301E-3</v>
      </c>
      <c r="D316" s="138">
        <v>4.5712998176985901E-4</v>
      </c>
      <c r="E316" s="144">
        <v>2.2200940890170301E-5</v>
      </c>
      <c r="F316" s="138">
        <v>3.3597339460367101E-3</v>
      </c>
      <c r="M316">
        <f t="shared" si="52"/>
        <v>0</v>
      </c>
      <c r="O316">
        <f t="shared" si="53"/>
        <v>0</v>
      </c>
      <c r="Z316" s="135">
        <f t="shared" si="51"/>
        <v>0</v>
      </c>
    </row>
    <row r="317" spans="2:26" x14ac:dyDescent="0.3">
      <c r="B317" s="133">
        <f t="shared" si="50"/>
        <v>0</v>
      </c>
      <c r="C317" s="138">
        <v>1.8795877202409401E-3</v>
      </c>
      <c r="D317" s="138">
        <v>4.4682170157797098E-4</v>
      </c>
      <c r="E317" s="144">
        <v>2.1924783895298102E-5</v>
      </c>
      <c r="F317" s="138">
        <v>3.3300405507005601E-3</v>
      </c>
      <c r="M317">
        <f t="shared" si="52"/>
        <v>0</v>
      </c>
      <c r="O317">
        <f t="shared" si="53"/>
        <v>0</v>
      </c>
      <c r="Z317" s="135">
        <f t="shared" si="51"/>
        <v>0</v>
      </c>
    </row>
    <row r="318" spans="2:26" x14ac:dyDescent="0.3">
      <c r="B318" s="133">
        <f t="shared" si="50"/>
        <v>0</v>
      </c>
      <c r="C318" s="138">
        <v>1.8669315640552E-3</v>
      </c>
      <c r="D318" s="138">
        <v>4.3674810080666498E-4</v>
      </c>
      <c r="E318" s="144">
        <v>2.16527486562235E-5</v>
      </c>
      <c r="F318" s="138">
        <v>3.3006572477139698E-3</v>
      </c>
      <c r="M318">
        <f t="shared" si="52"/>
        <v>0</v>
      </c>
      <c r="O318">
        <f t="shared" si="53"/>
        <v>0</v>
      </c>
      <c r="Z318" s="135">
        <f t="shared" si="51"/>
        <v>0</v>
      </c>
    </row>
    <row r="319" spans="2:26" x14ac:dyDescent="0.3">
      <c r="B319" s="133">
        <f t="shared" si="50"/>
        <v>0</v>
      </c>
      <c r="C319" s="138">
        <v>1.8544001178832899E-3</v>
      </c>
      <c r="D319" s="138">
        <v>4.2690377961205098E-4</v>
      </c>
      <c r="E319" s="144">
        <v>2.13847631259245E-5</v>
      </c>
      <c r="F319" s="138">
        <v>3.2715802298369299E-3</v>
      </c>
      <c r="M319">
        <f t="shared" si="52"/>
        <v>0</v>
      </c>
      <c r="O319">
        <f t="shared" si="53"/>
        <v>0</v>
      </c>
      <c r="Z319" s="135">
        <f t="shared" si="51"/>
        <v>0</v>
      </c>
    </row>
    <row r="320" spans="2:26" x14ac:dyDescent="0.3">
      <c r="B320" s="133">
        <f t="shared" si="50"/>
        <v>0</v>
      </c>
      <c r="C320" s="138">
        <v>1.84199176673825E-3</v>
      </c>
      <c r="D320" s="138">
        <v>4.17283463891911E-4</v>
      </c>
      <c r="E320" s="144">
        <v>2.11207567043276E-5</v>
      </c>
      <c r="F320" s="138">
        <v>3.2428057443583398E-3</v>
      </c>
      <c r="M320">
        <f t="shared" si="52"/>
        <v>0</v>
      </c>
      <c r="O320">
        <f t="shared" si="53"/>
        <v>0</v>
      </c>
      <c r="Z320" s="135">
        <f t="shared" si="51"/>
        <v>0</v>
      </c>
    </row>
    <row r="321" spans="2:26" x14ac:dyDescent="0.3">
      <c r="B321" s="133">
        <f t="shared" si="50"/>
        <v>0</v>
      </c>
      <c r="C321" s="138">
        <v>1.82970492150896E-3</v>
      </c>
      <c r="D321" s="138">
        <v>4.07882002317646E-4</v>
      </c>
      <c r="E321" s="144">
        <v>2.0860660205428301E-5</v>
      </c>
      <c r="F321" s="138">
        <v>3.2143300921914498E-3</v>
      </c>
      <c r="M321">
        <f t="shared" si="52"/>
        <v>0</v>
      </c>
      <c r="O321">
        <f t="shared" si="53"/>
        <v>0</v>
      </c>
      <c r="Z321" s="135">
        <f t="shared" si="51"/>
        <v>0</v>
      </c>
    </row>
    <row r="322" spans="2:26" x14ac:dyDescent="0.3">
      <c r="B322" s="133">
        <f t="shared" si="50"/>
        <v>0</v>
      </c>
      <c r="C322" s="138">
        <v>1.81753801846661E-3</v>
      </c>
      <c r="D322" s="138">
        <v>3.9869436343739802E-4</v>
      </c>
      <c r="E322" s="144">
        <v>2.06044058252469E-5</v>
      </c>
      <c r="F322" s="138">
        <v>3.18614962699222E-3</v>
      </c>
      <c r="M322">
        <f t="shared" si="52"/>
        <v>0</v>
      </c>
      <c r="O322">
        <f t="shared" si="53"/>
        <v>0</v>
      </c>
      <c r="Z322" s="135">
        <f t="shared" si="51"/>
        <v>0</v>
      </c>
    </row>
    <row r="323" spans="2:26" x14ac:dyDescent="0.3">
      <c r="B323" s="133">
        <f t="shared" si="50"/>
        <v>0</v>
      </c>
      <c r="C323" s="138">
        <v>1.8054895187822001E-3</v>
      </c>
      <c r="D323" s="138">
        <v>3.89715632848583E-4</v>
      </c>
      <c r="E323" s="144">
        <v>2.0351927110595399E-5</v>
      </c>
      <c r="F323" s="138">
        <v>3.1582607542892101E-3</v>
      </c>
      <c r="M323">
        <f t="shared" si="52"/>
        <v>0</v>
      </c>
      <c r="O323">
        <f t="shared" si="53"/>
        <v>0</v>
      </c>
      <c r="Z323" s="135">
        <f t="shared" si="51"/>
        <v>0</v>
      </c>
    </row>
    <row r="324" spans="2:26" x14ac:dyDescent="0.3">
      <c r="B324" s="133">
        <f t="shared" si="50"/>
        <v>0</v>
      </c>
      <c r="C324" s="138">
        <v>1.7935579080545099E-3</v>
      </c>
      <c r="D324" s="138">
        <v>3.8094101043814399E-4</v>
      </c>
      <c r="E324" s="144">
        <v>2.0103158928633001E-5</v>
      </c>
      <c r="F324" s="138">
        <v>3.1306599306301199E-3</v>
      </c>
      <c r="M324">
        <f t="shared" si="52"/>
        <v>0</v>
      </c>
      <c r="O324">
        <f t="shared" si="53"/>
        <v>0</v>
      </c>
      <c r="Z324" s="135">
        <f t="shared" si="51"/>
        <v>0</v>
      </c>
    </row>
    <row r="325" spans="2:26" x14ac:dyDescent="0.3">
      <c r="B325" s="133">
        <f t="shared" ref="B325:B351" si="54">A325*21/365*12</f>
        <v>0</v>
      </c>
      <c r="C325" s="138">
        <v>1.7817416958486099E-3</v>
      </c>
      <c r="D325" s="138">
        <v>3.7236580768889601E-4</v>
      </c>
      <c r="E325" s="144">
        <v>1.9858037437188398E-5</v>
      </c>
      <c r="F325" s="138">
        <v>3.10334366274881E-3</v>
      </c>
      <c r="M325">
        <f t="shared" si="52"/>
        <v>0</v>
      </c>
      <c r="O325">
        <f t="shared" si="53"/>
        <v>0</v>
      </c>
      <c r="Z325" s="135">
        <f t="shared" ref="Z325:Z351" si="55">B325</f>
        <v>0</v>
      </c>
    </row>
    <row r="326" spans="2:26" x14ac:dyDescent="0.3">
      <c r="B326" s="133">
        <f t="shared" si="54"/>
        <v>0</v>
      </c>
      <c r="C326" s="138">
        <v>1.7700394152443E-3</v>
      </c>
      <c r="D326" s="138">
        <v>3.6398544505031799E-4</v>
      </c>
      <c r="E326" s="144">
        <v>1.9616500055827299E-5</v>
      </c>
      <c r="F326" s="138">
        <v>3.0763085067400998E-3</v>
      </c>
      <c r="M326">
        <f t="shared" si="52"/>
        <v>0</v>
      </c>
      <c r="O326">
        <f t="shared" si="53"/>
        <v>0</v>
      </c>
      <c r="Z326" s="135">
        <f t="shared" si="55"/>
        <v>0</v>
      </c>
    </row>
    <row r="327" spans="2:26" x14ac:dyDescent="0.3">
      <c r="B327" s="133">
        <f t="shared" si="54"/>
        <v>0</v>
      </c>
      <c r="C327" s="138">
        <v>1.75844962239456E-3</v>
      </c>
      <c r="D327" s="138">
        <v>3.55795449372251E-4</v>
      </c>
      <c r="E327" s="144">
        <v>1.93784854376442E-5</v>
      </c>
      <c r="F327" s="138">
        <v>3.0495510672593801E-3</v>
      </c>
      <c r="M327">
        <f t="shared" si="52"/>
        <v>0</v>
      </c>
      <c r="O327">
        <f t="shared" si="53"/>
        <v>0</v>
      </c>
      <c r="Z327" s="135">
        <f t="shared" si="55"/>
        <v>0</v>
      </c>
    </row>
    <row r="328" spans="2:26" x14ac:dyDescent="0.3">
      <c r="B328" s="133">
        <f t="shared" si="54"/>
        <v>0</v>
      </c>
      <c r="C328" s="138">
        <v>1.7469708960935299E-3</v>
      </c>
      <c r="D328" s="138">
        <v>3.4779145139995302E-4</v>
      </c>
      <c r="E328" s="144">
        <v>1.91439334417592E-5</v>
      </c>
      <c r="F328" s="138">
        <v>3.0230679967285599E-3</v>
      </c>
      <c r="M328">
        <f t="shared" si="52"/>
        <v>0</v>
      </c>
      <c r="O328">
        <f t="shared" si="53"/>
        <v>0</v>
      </c>
      <c r="Z328" s="135">
        <f t="shared" si="55"/>
        <v>0</v>
      </c>
    </row>
    <row r="329" spans="2:26" x14ac:dyDescent="0.3">
      <c r="B329" s="133">
        <f t="shared" si="54"/>
        <v>0</v>
      </c>
      <c r="C329" s="138">
        <v>1.7356018373538499E-3</v>
      </c>
      <c r="D329" s="138">
        <v>3.3996918332902798E-4</v>
      </c>
      <c r="E329" s="144">
        <v>1.8912785106499199E-5</v>
      </c>
      <c r="F329" s="138">
        <v>2.9968559945633198E-3</v>
      </c>
      <c r="M329">
        <f t="shared" si="52"/>
        <v>0</v>
      </c>
      <c r="O329">
        <f t="shared" si="53"/>
        <v>0</v>
      </c>
      <c r="Z329" s="135">
        <f t="shared" si="55"/>
        <v>0</v>
      </c>
    </row>
    <row r="330" spans="2:26" x14ac:dyDescent="0.3">
      <c r="B330" s="133">
        <f t="shared" si="54"/>
        <v>0</v>
      </c>
      <c r="C330" s="138">
        <v>1.7243410689931501E-3</v>
      </c>
      <c r="D330" s="138">
        <v>3.3232447641876398E-4</v>
      </c>
      <c r="E330" s="144">
        <v>1.86849826232459E-5</v>
      </c>
      <c r="F330" s="138">
        <v>2.9709118064106298E-3</v>
      </c>
      <c r="M330">
        <f t="shared" si="52"/>
        <v>0</v>
      </c>
      <c r="O330">
        <f t="shared" si="53"/>
        <v>0</v>
      </c>
      <c r="Z330" s="135">
        <f t="shared" si="55"/>
        <v>0</v>
      </c>
    </row>
    <row r="331" spans="2:26" x14ac:dyDescent="0.3">
      <c r="B331" s="133">
        <f t="shared" si="54"/>
        <v>0</v>
      </c>
      <c r="C331" s="138">
        <v>1.7131872352295599E-3</v>
      </c>
      <c r="D331" s="138">
        <v>3.2485325866247003E-4</v>
      </c>
      <c r="E331" s="144">
        <v>1.84604693109313E-5</v>
      </c>
      <c r="F331" s="138">
        <v>2.9452322234020901E-3</v>
      </c>
      <c r="M331">
        <f t="shared" si="52"/>
        <v>0</v>
      </c>
      <c r="O331">
        <f t="shared" si="53"/>
        <v>0</v>
      </c>
      <c r="Z331" s="135">
        <f t="shared" si="55"/>
        <v>0</v>
      </c>
    </row>
    <row r="332" spans="2:26" x14ac:dyDescent="0.3">
      <c r="B332" s="133">
        <f t="shared" si="54"/>
        <v>0</v>
      </c>
      <c r="C332" s="138">
        <v>1.7021390012857099E-3</v>
      </c>
      <c r="D332" s="138">
        <v>3.17551552513416E-4</v>
      </c>
      <c r="E332" s="144">
        <v>1.8239189591163799E-5</v>
      </c>
      <c r="F332" s="138">
        <v>2.9198140814189902E-3</v>
      </c>
      <c r="M332">
        <f t="shared" si="52"/>
        <v>0</v>
      </c>
      <c r="O332">
        <f t="shared" si="53"/>
        <v>0</v>
      </c>
      <c r="Z332" s="135">
        <f t="shared" si="55"/>
        <v>0</v>
      </c>
    </row>
    <row r="333" spans="2:26" x14ac:dyDescent="0.3">
      <c r="B333" s="133">
        <f t="shared" si="54"/>
        <v>0</v>
      </c>
      <c r="C333" s="138">
        <v>1.69119505300145E-3</v>
      </c>
      <c r="D333" s="138">
        <v>3.1041547266504299E-4</v>
      </c>
      <c r="E333" s="144">
        <v>1.8021088963966201E-5</v>
      </c>
      <c r="F333" s="138">
        <v>2.8946542603763702E-3</v>
      </c>
      <c r="M333">
        <f t="shared" si="52"/>
        <v>0</v>
      </c>
      <c r="O333">
        <f t="shared" si="53"/>
        <v>0</v>
      </c>
      <c r="Z333" s="135">
        <f t="shared" si="55"/>
        <v>0</v>
      </c>
    </row>
    <row r="334" spans="2:26" x14ac:dyDescent="0.3">
      <c r="B334" s="133">
        <f t="shared" si="54"/>
        <v>0</v>
      </c>
      <c r="C334" s="138">
        <v>1.68035409645467E-3</v>
      </c>
      <c r="D334" s="138">
        <v>3.0344122388409502E-4</v>
      </c>
      <c r="E334" s="144">
        <v>1.7806113984111499E-5</v>
      </c>
      <c r="F334" s="138">
        <v>2.8697496835116102E-3</v>
      </c>
      <c r="M334">
        <f t="shared" si="52"/>
        <v>0</v>
      </c>
      <c r="O334">
        <f t="shared" si="53"/>
        <v>0</v>
      </c>
      <c r="Z334" s="135">
        <f t="shared" si="55"/>
        <v>0</v>
      </c>
    </row>
    <row r="335" spans="2:26" x14ac:dyDescent="0.3">
      <c r="B335" s="133">
        <f t="shared" si="54"/>
        <v>0</v>
      </c>
      <c r="C335" s="138">
        <v>1.6696148575902599E-3</v>
      </c>
      <c r="D335" s="138">
        <v>2.9662509889543401E-4</v>
      </c>
      <c r="E335" s="144">
        <v>1.7594212238037201E-5</v>
      </c>
      <c r="F335" s="138">
        <v>2.8450973166959E-3</v>
      </c>
      <c r="M335">
        <f t="shared" si="52"/>
        <v>0</v>
      </c>
      <c r="O335">
        <f t="shared" si="53"/>
        <v>0</v>
      </c>
      <c r="Z335" s="135">
        <f t="shared" si="55"/>
        <v>0</v>
      </c>
    </row>
    <row r="336" spans="2:26" x14ac:dyDescent="0.3">
      <c r="B336" s="133">
        <f t="shared" si="54"/>
        <v>0</v>
      </c>
      <c r="C336" s="138">
        <v>1.6589760818570001E-3</v>
      </c>
      <c r="D336" s="138">
        <v>2.8996347631723399E-4</v>
      </c>
      <c r="E336" s="144">
        <v>1.7385332321325101E-5</v>
      </c>
      <c r="F336" s="138">
        <v>2.8206941677481399E-3</v>
      </c>
      <c r="M336">
        <f t="shared" si="52"/>
        <v>0</v>
      </c>
      <c r="O336">
        <f t="shared" si="53"/>
        <v>0</v>
      </c>
      <c r="Z336" s="135">
        <f t="shared" si="55"/>
        <v>0</v>
      </c>
    </row>
    <row r="337" spans="2:26" x14ac:dyDescent="0.3">
      <c r="B337" s="133">
        <f t="shared" si="54"/>
        <v>0</v>
      </c>
      <c r="C337" s="138">
        <v>1.64843653385209E-3</v>
      </c>
      <c r="D337" s="138">
        <v>2.83452818645378E-4</v>
      </c>
      <c r="E337" s="144">
        <v>1.71794238167293E-5</v>
      </c>
      <c r="F337" s="138">
        <v>2.7965372857715102E-3</v>
      </c>
      <c r="M337">
        <f t="shared" si="52"/>
        <v>0</v>
      </c>
      <c r="O337">
        <f t="shared" si="53"/>
        <v>0</v>
      </c>
      <c r="Z337" s="135">
        <f t="shared" si="55"/>
        <v>0</v>
      </c>
    </row>
    <row r="338" spans="2:26" x14ac:dyDescent="0.3">
      <c r="B338" s="133">
        <f t="shared" si="54"/>
        <v>0</v>
      </c>
      <c r="C338" s="138">
        <v>1.6379949969731701E-3</v>
      </c>
      <c r="D338" s="138">
        <v>2.7708967028584002E-4</v>
      </c>
      <c r="E338" s="144">
        <v>1.69764372727391E-5</v>
      </c>
      <c r="F338" s="138">
        <v>2.7726237604923602E-3</v>
      </c>
      <c r="M338">
        <f t="shared" si="52"/>
        <v>0</v>
      </c>
      <c r="O338">
        <f t="shared" si="53"/>
        <v>0</v>
      </c>
      <c r="Z338" s="135">
        <f t="shared" si="55"/>
        <v>0</v>
      </c>
    </row>
    <row r="339" spans="2:26" x14ac:dyDescent="0.3">
      <c r="B339" s="133">
        <f t="shared" si="54"/>
        <v>0</v>
      </c>
      <c r="C339" s="138">
        <v>1.62765027307771E-3</v>
      </c>
      <c r="D339" s="138">
        <v>2.7087065563388799E-4</v>
      </c>
      <c r="E339" s="144">
        <v>1.6776324182661499E-5</v>
      </c>
      <c r="F339" s="138">
        <v>2.7489507216197301E-3</v>
      </c>
      <c r="M339">
        <f t="shared" si="52"/>
        <v>0</v>
      </c>
      <c r="O339">
        <f t="shared" si="53"/>
        <v>0</v>
      </c>
      <c r="Z339" s="135">
        <f t="shared" si="55"/>
        <v>0</v>
      </c>
    </row>
    <row r="340" spans="2:26" x14ac:dyDescent="0.3">
      <c r="B340" s="133">
        <f t="shared" si="54"/>
        <v>0</v>
      </c>
      <c r="C340" s="138">
        <v>1.6174011821495501E-3</v>
      </c>
      <c r="D340" s="138">
        <v>2.6479247719900299E-4</v>
      </c>
      <c r="E340" s="144">
        <v>1.65790369642097E-5</v>
      </c>
      <c r="F340" s="138">
        <v>2.7255153382100502E-3</v>
      </c>
      <c r="M340">
        <f t="shared" si="52"/>
        <v>0</v>
      </c>
      <c r="O340">
        <f t="shared" si="53"/>
        <v>0</v>
      </c>
      <c r="Z340" s="135">
        <f t="shared" si="55"/>
        <v>0</v>
      </c>
    </row>
    <row r="341" spans="2:26" x14ac:dyDescent="0.3">
      <c r="B341" s="133">
        <f t="shared" si="54"/>
        <v>0</v>
      </c>
      <c r="C341" s="138">
        <v>1.6072465619723999E-3</v>
      </c>
      <c r="D341" s="138">
        <v>2.5885191377437002E-4</v>
      </c>
      <c r="E341" s="144">
        <v>1.6384528939584299E-5</v>
      </c>
      <c r="F341" s="138">
        <v>2.7023148180470198E-3</v>
      </c>
      <c r="M341">
        <f t="shared" si="52"/>
        <v>0</v>
      </c>
      <c r="O341">
        <f t="shared" si="53"/>
        <v>0</v>
      </c>
      <c r="Z341" s="135">
        <f t="shared" si="55"/>
        <v>0</v>
      </c>
    </row>
    <row r="342" spans="2:26" x14ac:dyDescent="0.3">
      <c r="B342" s="133">
        <f t="shared" si="54"/>
        <v>0</v>
      </c>
      <c r="C342" s="138">
        <v>1.59718526781016E-3</v>
      </c>
      <c r="D342" s="138">
        <v>2.5304581864989302E-4</v>
      </c>
      <c r="E342" s="144">
        <v>1.61927543160332E-5</v>
      </c>
      <c r="F342" s="138">
        <v>2.6793464070313799E-3</v>
      </c>
      <c r="M342">
        <f t="shared" si="52"/>
        <v>0</v>
      </c>
      <c r="O342">
        <f t="shared" si="53"/>
        <v>0</v>
      </c>
      <c r="Z342" s="135">
        <f t="shared" si="55"/>
        <v>0</v>
      </c>
    </row>
    <row r="343" spans="2:26" x14ac:dyDescent="0.3">
      <c r="B343" s="133">
        <f t="shared" si="54"/>
        <v>0</v>
      </c>
      <c r="C343" s="138">
        <v>1.5872161720938999E-3</v>
      </c>
      <c r="D343" s="138">
        <v>2.47371117867671E-4</v>
      </c>
      <c r="E343" s="144">
        <v>1.60036681668791E-5</v>
      </c>
      <c r="F343" s="138">
        <v>2.6566073885800501E-3</v>
      </c>
      <c r="M343">
        <f t="shared" si="52"/>
        <v>0</v>
      </c>
      <c r="O343">
        <f t="shared" si="53"/>
        <v>0</v>
      </c>
      <c r="Z343" s="135">
        <f t="shared" si="55"/>
        <v>0</v>
      </c>
    </row>
    <row r="344" spans="2:26" x14ac:dyDescent="0.3">
      <c r="B344" s="133">
        <f t="shared" si="54"/>
        <v>0</v>
      </c>
      <c r="C344" s="138">
        <v>1.57733816411533E-3</v>
      </c>
      <c r="D344" s="138">
        <v>2.41824808518904E-4</v>
      </c>
      <c r="E344" s="144">
        <v>1.5817226413000102E-5</v>
      </c>
      <c r="F344" s="138">
        <v>2.6340950830394498E-3</v>
      </c>
      <c r="M344">
        <f t="shared" si="52"/>
        <v>0</v>
      </c>
      <c r="O344">
        <f t="shared" si="53"/>
        <v>0</v>
      </c>
      <c r="Z344" s="135">
        <f t="shared" si="55"/>
        <v>0</v>
      </c>
    </row>
    <row r="345" spans="2:26" x14ac:dyDescent="0.3">
      <c r="B345" s="133">
        <f t="shared" si="54"/>
        <v>0</v>
      </c>
      <c r="C345" s="138">
        <v>1.56755014972662E-3</v>
      </c>
      <c r="D345" s="138">
        <v>2.3640395708124701E-4</v>
      </c>
      <c r="E345" s="144">
        <v>1.5633385804752899E-5</v>
      </c>
      <c r="F345" s="138">
        <v>2.6118068471081201E-3</v>
      </c>
      <c r="M345">
        <f t="shared" si="52"/>
        <v>0</v>
      </c>
      <c r="O345">
        <f t="shared" si="53"/>
        <v>0</v>
      </c>
      <c r="Z345" s="135">
        <f t="shared" si="55"/>
        <v>0</v>
      </c>
    </row>
    <row r="346" spans="2:26" x14ac:dyDescent="0.3">
      <c r="B346" s="133">
        <f t="shared" si="54"/>
        <v>0</v>
      </c>
      <c r="C346" s="138">
        <v>1.55785105104641E-3</v>
      </c>
      <c r="D346" s="138">
        <v>2.31105697795606E-4</v>
      </c>
      <c r="E346" s="144">
        <v>1.5452103904327102E-5</v>
      </c>
      <c r="F346" s="138">
        <v>2.58974007326707E-3</v>
      </c>
      <c r="M346">
        <f t="shared" si="52"/>
        <v>0</v>
      </c>
      <c r="O346">
        <f t="shared" si="53"/>
        <v>0</v>
      </c>
      <c r="Z346" s="135">
        <f t="shared" si="55"/>
        <v>0</v>
      </c>
    </row>
    <row r="347" spans="2:26" x14ac:dyDescent="0.3">
      <c r="B347" s="133">
        <f t="shared" si="54"/>
        <v>0</v>
      </c>
      <c r="C347" s="138">
        <v>1.54823980617189E-3</v>
      </c>
      <c r="D347" s="138">
        <v>2.25927231081462E-4</v>
      </c>
      <c r="E347" s="144">
        <v>1.5273339068517601E-5</v>
      </c>
      <c r="F347" s="138">
        <v>2.5678921892234698E-3</v>
      </c>
      <c r="M347">
        <f t="shared" si="52"/>
        <v>0</v>
      </c>
      <c r="O347">
        <f t="shared" si="53"/>
        <v>0</v>
      </c>
      <c r="Z347" s="135">
        <f t="shared" si="55"/>
        <v>0</v>
      </c>
    </row>
    <row r="348" spans="2:26" x14ac:dyDescent="0.3">
      <c r="B348" s="133">
        <f t="shared" si="54"/>
        <v>0</v>
      </c>
      <c r="C348" s="138">
        <v>1.53871536889673E-3</v>
      </c>
      <c r="D348" s="138">
        <v>2.2086582198975799E-4</v>
      </c>
      <c r="E348" s="144">
        <v>1.5097050431905899E-5</v>
      </c>
      <c r="F348" s="138">
        <v>2.5462606573626399E-3</v>
      </c>
      <c r="M348">
        <f t="shared" si="52"/>
        <v>0</v>
      </c>
      <c r="O348">
        <f t="shared" si="53"/>
        <v>0</v>
      </c>
      <c r="Z348" s="135">
        <f t="shared" si="55"/>
        <v>0</v>
      </c>
    </row>
    <row r="349" spans="2:26" x14ac:dyDescent="0.3">
      <c r="B349" s="133">
        <f t="shared" si="54"/>
        <v>0</v>
      </c>
      <c r="C349" s="138">
        <v>1.5292767084348401E-3</v>
      </c>
      <c r="D349" s="138">
        <v>2.15918798692473E-4</v>
      </c>
      <c r="E349" s="144">
        <v>1.49231978904389E-5</v>
      </c>
      <c r="F349" s="138">
        <v>2.5248429742105501E-3</v>
      </c>
      <c r="M349">
        <f t="shared" si="52"/>
        <v>0</v>
      </c>
      <c r="O349">
        <f t="shared" si="53"/>
        <v>0</v>
      </c>
      <c r="Z349" s="135">
        <f t="shared" si="55"/>
        <v>0</v>
      </c>
    </row>
    <row r="350" spans="2:26" x14ac:dyDescent="0.3">
      <c r="B350" s="133">
        <f t="shared" si="54"/>
        <v>0</v>
      </c>
      <c r="C350" s="138">
        <v>1.51992280914974E-3</v>
      </c>
      <c r="D350" s="138">
        <v>2.1108355100798101E-4</v>
      </c>
      <c r="E350" s="144">
        <v>1.47517420853942E-5</v>
      </c>
      <c r="F350" s="138">
        <v>2.5036366699048101E-3</v>
      </c>
      <c r="M350">
        <f t="shared" si="52"/>
        <v>0</v>
      </c>
      <c r="O350">
        <f t="shared" si="53"/>
        <v>0</v>
      </c>
      <c r="Z350" s="135">
        <f t="shared" si="55"/>
        <v>0</v>
      </c>
    </row>
    <row r="351" spans="2:26" x14ac:dyDescent="0.3">
      <c r="B351" s="133">
        <f t="shared" si="54"/>
        <v>0</v>
      </c>
      <c r="C351" s="138">
        <v>1.51065267028944E-3</v>
      </c>
      <c r="D351" s="138">
        <v>2.0635752896133901E-4</v>
      </c>
      <c r="E351" s="144">
        <v>1.4582644387723099E-5</v>
      </c>
      <c r="F351" s="138">
        <v>2.4826393076773702E-3</v>
      </c>
      <c r="M351">
        <f t="shared" ref="M351" si="56">J351*D351</f>
        <v>0</v>
      </c>
      <c r="O351">
        <f t="shared" ref="O351" si="57">I351*C351</f>
        <v>0</v>
      </c>
      <c r="Z351" s="135">
        <f t="shared" si="55"/>
        <v>0</v>
      </c>
    </row>
  </sheetData>
  <phoneticPr fontId="28" type="noConversion"/>
  <pageMargins left="0.7" right="0.7" top="0.75" bottom="0.75" header="0.3" footer="0.3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T28"/>
  <sheetViews>
    <sheetView workbookViewId="0">
      <selection activeCell="C20" sqref="C20"/>
    </sheetView>
  </sheetViews>
  <sheetFormatPr defaultColWidth="9" defaultRowHeight="14.4" x14ac:dyDescent="0.3"/>
  <cols>
    <col min="1" max="1" width="21.21875" customWidth="1"/>
    <col min="2" max="2" width="66.21875" customWidth="1"/>
    <col min="3" max="3" width="13.77734375" customWidth="1"/>
    <col min="4" max="4" width="15.6640625" customWidth="1"/>
    <col min="5" max="5" width="12.21875" customWidth="1"/>
    <col min="6" max="7" width="14.88671875" customWidth="1"/>
    <col min="8" max="8" width="11.109375" customWidth="1"/>
    <col min="9" max="10" width="12.6640625" customWidth="1"/>
    <col min="11" max="13" width="9.6640625" customWidth="1"/>
    <col min="14" max="15" width="14.88671875" hidden="1" customWidth="1"/>
    <col min="16" max="16" width="11.109375" hidden="1" customWidth="1"/>
    <col min="17" max="18" width="9.6640625" customWidth="1"/>
    <col min="19" max="19" width="12.21875" customWidth="1"/>
  </cols>
  <sheetData>
    <row r="1" spans="1:20" ht="43.2" x14ac:dyDescent="0.3">
      <c r="A1" s="151" t="s">
        <v>117</v>
      </c>
      <c r="B1" s="151" t="s">
        <v>118</v>
      </c>
      <c r="C1" s="152" t="s">
        <v>119</v>
      </c>
      <c r="D1" s="152" t="s">
        <v>120</v>
      </c>
      <c r="E1" s="153" t="s">
        <v>121</v>
      </c>
      <c r="F1" s="152" t="s">
        <v>122</v>
      </c>
      <c r="G1" s="152" t="s">
        <v>123</v>
      </c>
      <c r="H1" s="153" t="s">
        <v>124</v>
      </c>
      <c r="I1" s="152" t="s">
        <v>125</v>
      </c>
      <c r="J1" s="152" t="s">
        <v>126</v>
      </c>
      <c r="K1" s="153" t="s">
        <v>127</v>
      </c>
      <c r="L1" s="159" t="s">
        <v>128</v>
      </c>
      <c r="M1" s="160" t="s">
        <v>129</v>
      </c>
      <c r="N1" s="197" t="s">
        <v>130</v>
      </c>
      <c r="O1" s="197" t="s">
        <v>131</v>
      </c>
      <c r="P1" s="199" t="s">
        <v>132</v>
      </c>
      <c r="Q1" s="201" t="s">
        <v>573</v>
      </c>
      <c r="R1" s="201" t="s">
        <v>574</v>
      </c>
      <c r="S1" s="152" t="s">
        <v>133</v>
      </c>
      <c r="T1" s="163" t="s">
        <v>134</v>
      </c>
    </row>
    <row r="2" spans="1:20" ht="44.4" x14ac:dyDescent="0.3">
      <c r="A2" s="152" t="s">
        <v>47</v>
      </c>
      <c r="B2" s="191" t="s">
        <v>519</v>
      </c>
      <c r="C2" s="152">
        <f>bsa*100</f>
        <v>172</v>
      </c>
      <c r="D2" s="204" t="s">
        <v>604</v>
      </c>
      <c r="E2" s="153">
        <f>6*c_eto</f>
        <v>15.84</v>
      </c>
      <c r="F2" s="155">
        <f>5*(CrC+25)</f>
        <v>454</v>
      </c>
      <c r="G2" s="155" t="s">
        <v>603</v>
      </c>
      <c r="H2" s="156">
        <f>5*c_carb</f>
        <v>40.650000000000006</v>
      </c>
      <c r="I2" s="152">
        <f>4.5*bw</f>
        <v>292.5</v>
      </c>
      <c r="J2" s="154" t="s">
        <v>135</v>
      </c>
      <c r="K2" s="153">
        <f>IF(I14&lt;300,3*c_ser,4*c_ser)</f>
        <v>2454.48</v>
      </c>
      <c r="L2" s="161">
        <f>E2+H2+K2+15*c_iv</f>
        <v>2536.2331578947369</v>
      </c>
      <c r="M2" s="162">
        <f>K2+c_iv*15</f>
        <v>2479.7431578947367</v>
      </c>
      <c r="N2" s="198">
        <f>1.5*bsa*5</f>
        <v>12.9</v>
      </c>
      <c r="O2" s="197" t="s">
        <v>136</v>
      </c>
      <c r="P2" s="200" t="e">
        <f>IF(N2&lt;13.4,134*c_top,135*c_top)</f>
        <v>#REF!</v>
      </c>
      <c r="Q2" s="164">
        <f>SUM(K14:K20)+c_bsc*sub_ser_bsc</f>
        <v>1040.5968813308159</v>
      </c>
      <c r="R2" s="164">
        <f>SUM(K15:K20)+c_bsc*sub_ser_bsc</f>
        <v>440.47091922555285</v>
      </c>
      <c r="S2" s="152">
        <f>c_bsc</f>
        <v>345.6</v>
      </c>
      <c r="T2" s="165">
        <f>S2</f>
        <v>345.6</v>
      </c>
    </row>
    <row r="3" spans="1:20" ht="43.2" x14ac:dyDescent="0.3">
      <c r="A3" s="152" t="s">
        <v>116</v>
      </c>
      <c r="B3" s="154" t="s">
        <v>137</v>
      </c>
      <c r="C3" s="154">
        <f>bsa*100</f>
        <v>172</v>
      </c>
      <c r="D3" s="154" t="s">
        <v>604</v>
      </c>
      <c r="E3" s="153">
        <f>6*c_eto</f>
        <v>15.84</v>
      </c>
      <c r="F3" s="155">
        <f>5*(CrC+25)</f>
        <v>454</v>
      </c>
      <c r="G3" s="155" t="s">
        <v>603</v>
      </c>
      <c r="H3" s="156">
        <f>5*c_carb</f>
        <v>40.650000000000006</v>
      </c>
      <c r="I3" s="152">
        <v>0</v>
      </c>
      <c r="J3" s="152">
        <v>0</v>
      </c>
      <c r="K3" s="153">
        <v>0</v>
      </c>
      <c r="L3" s="161">
        <f>E3+H3+11*c_iv</f>
        <v>75.016315789473708</v>
      </c>
      <c r="M3" s="162">
        <f>K3</f>
        <v>0</v>
      </c>
      <c r="N3" s="198">
        <f>1.5*bsa*5</f>
        <v>12.9</v>
      </c>
      <c r="O3" s="197" t="s">
        <v>136</v>
      </c>
      <c r="P3" s="200" t="e">
        <f>IF(N3&lt;13.4,134*c_top,135*c_top)</f>
        <v>#REF!</v>
      </c>
      <c r="Q3" s="164">
        <f>SUM(L14:L20)+c_bsc*sub_che_bsc</f>
        <v>514.01285901286883</v>
      </c>
      <c r="R3" s="164">
        <f>SUM(L15:L20)+c_bsc*sub_che_bsc</f>
        <v>514.01285901286883</v>
      </c>
      <c r="S3" s="152">
        <f>c_bsc</f>
        <v>345.6</v>
      </c>
      <c r="T3" s="165">
        <f>S3</f>
        <v>345.6</v>
      </c>
    </row>
    <row r="4" spans="1:20" x14ac:dyDescent="0.3">
      <c r="Q4" s="157" t="s">
        <v>580</v>
      </c>
      <c r="R4" s="157" t="s">
        <v>581</v>
      </c>
    </row>
    <row r="5" spans="1:20" x14ac:dyDescent="0.3">
      <c r="B5" t="s">
        <v>138</v>
      </c>
    </row>
    <row r="6" spans="1:20" x14ac:dyDescent="0.3">
      <c r="B6" t="s">
        <v>139</v>
      </c>
    </row>
    <row r="7" spans="1:20" x14ac:dyDescent="0.3">
      <c r="B7" s="157" t="s">
        <v>140</v>
      </c>
    </row>
    <row r="8" spans="1:20" x14ac:dyDescent="0.3">
      <c r="B8" s="158" t="s">
        <v>141</v>
      </c>
    </row>
    <row r="11" spans="1:20" ht="15" thickBot="1" x14ac:dyDescent="0.35">
      <c r="B11" s="5" t="s">
        <v>142</v>
      </c>
    </row>
    <row r="12" spans="1:20" x14ac:dyDescent="0.3">
      <c r="B12" s="5" t="s">
        <v>143</v>
      </c>
      <c r="C12" s="224" t="s">
        <v>572</v>
      </c>
      <c r="D12" s="217"/>
      <c r="E12" s="217"/>
      <c r="F12" s="224" t="s">
        <v>575</v>
      </c>
      <c r="G12" s="217"/>
      <c r="H12" s="217"/>
      <c r="I12" s="224" t="s">
        <v>576</v>
      </c>
      <c r="J12" s="224" t="s">
        <v>577</v>
      </c>
      <c r="K12" s="225" t="s">
        <v>578</v>
      </c>
      <c r="L12" s="222" t="s">
        <v>579</v>
      </c>
    </row>
    <row r="13" spans="1:20" x14ac:dyDescent="0.3">
      <c r="C13" s="157" t="s">
        <v>569</v>
      </c>
      <c r="D13" s="157" t="s">
        <v>570</v>
      </c>
      <c r="E13" s="157" t="s">
        <v>571</v>
      </c>
      <c r="F13" s="157" t="s">
        <v>569</v>
      </c>
      <c r="G13" s="157" t="s">
        <v>570</v>
      </c>
      <c r="H13" s="157" t="s">
        <v>571</v>
      </c>
      <c r="I13" s="224"/>
      <c r="J13" s="224"/>
      <c r="K13" s="226"/>
      <c r="L13" s="223"/>
    </row>
    <row r="14" spans="1:20" x14ac:dyDescent="0.3">
      <c r="A14" s="157" t="s">
        <v>568</v>
      </c>
      <c r="B14" s="157" t="s">
        <v>567</v>
      </c>
      <c r="C14">
        <f>4.5*C27</f>
        <v>292.5</v>
      </c>
      <c r="D14">
        <f>4.5*D27</f>
        <v>277.875</v>
      </c>
      <c r="E14">
        <f>4.5*E27</f>
        <v>307.125</v>
      </c>
      <c r="F14">
        <f>3*c_ser</f>
        <v>2454.48</v>
      </c>
      <c r="G14">
        <f>3*c_ser</f>
        <v>2454.48</v>
      </c>
      <c r="H14">
        <f>4*c_ser</f>
        <v>3272.64</v>
      </c>
      <c r="I14">
        <f>4.5*bw</f>
        <v>292.5</v>
      </c>
      <c r="J14">
        <f>IF(I14&lt;300,3*c_ser+3*c_iv,4*c_ser+4*c_iv)</f>
        <v>2459.5326315789475</v>
      </c>
      <c r="K14" s="193">
        <f>J14*sub_ser_ser</f>
        <v>600.12596210526317</v>
      </c>
      <c r="L14" s="194">
        <v>0</v>
      </c>
    </row>
    <row r="15" spans="1:20" x14ac:dyDescent="0.3">
      <c r="A15" t="s">
        <v>592</v>
      </c>
      <c r="B15" t="s">
        <v>520</v>
      </c>
      <c r="C15">
        <v>454</v>
      </c>
      <c r="D15">
        <v>454</v>
      </c>
      <c r="E15">
        <v>454</v>
      </c>
      <c r="F15">
        <f>5*c_carb</f>
        <v>40.650000000000006</v>
      </c>
      <c r="G15">
        <f>5*c_carb</f>
        <v>40.650000000000006</v>
      </c>
      <c r="H15">
        <f>5*c_carb</f>
        <v>40.650000000000006</v>
      </c>
      <c r="I15">
        <v>454</v>
      </c>
      <c r="J15">
        <f>5*c_carb+5*c_iv</f>
        <v>49.071052631578958</v>
      </c>
      <c r="K15" s="193">
        <f>$J$15*sub_ser_car</f>
        <v>5.0543184210526322</v>
      </c>
      <c r="L15" s="194">
        <f>$J$15*sub_che_car</f>
        <v>5.7413131578947381</v>
      </c>
    </row>
    <row r="16" spans="1:20" x14ac:dyDescent="0.3">
      <c r="A16" t="s">
        <v>593</v>
      </c>
      <c r="B16" t="s">
        <v>521</v>
      </c>
      <c r="C16">
        <f>C26*100</f>
        <v>172</v>
      </c>
      <c r="D16">
        <f>D26*100</f>
        <v>163.39999999999998</v>
      </c>
      <c r="E16">
        <f>E26*100</f>
        <v>180.6</v>
      </c>
      <c r="F16" s="157">
        <f>6*c_eto</f>
        <v>15.84</v>
      </c>
      <c r="G16" s="157">
        <f>6*c_eto</f>
        <v>15.84</v>
      </c>
      <c r="H16" s="157">
        <f>6*c_eto</f>
        <v>15.84</v>
      </c>
      <c r="I16">
        <f>bsa*3*100</f>
        <v>516</v>
      </c>
      <c r="J16">
        <f>6*c_eto+6*c_iv</f>
        <v>25.94526315789474</v>
      </c>
      <c r="K16" s="193">
        <f>$J$16*sub_ser_eto</f>
        <v>2.6723621052631579</v>
      </c>
      <c r="L16" s="194">
        <f>$J$16*sub_che_eto</f>
        <v>2.6464168421052632</v>
      </c>
    </row>
    <row r="17" spans="1:12" x14ac:dyDescent="0.3">
      <c r="A17" t="s">
        <v>594</v>
      </c>
      <c r="B17" t="s">
        <v>522</v>
      </c>
      <c r="C17">
        <f>350*C26</f>
        <v>602</v>
      </c>
      <c r="D17">
        <f t="shared" ref="D17:E17" si="0">350*D26</f>
        <v>571.9</v>
      </c>
      <c r="E17">
        <f t="shared" si="0"/>
        <v>632.1</v>
      </c>
      <c r="F17">
        <f>16*c_iri</f>
        <v>992.71449487554878</v>
      </c>
      <c r="G17">
        <f>14*c_iri</f>
        <v>868.62518301610521</v>
      </c>
      <c r="H17">
        <f>17*c_iri</f>
        <v>1054.7591508052706</v>
      </c>
      <c r="I17">
        <f>350*bsa</f>
        <v>602</v>
      </c>
      <c r="J17">
        <f>IF(I17&lt;560,14*c_iri+14*c_iv,IF(I17&lt;600,15*c_iri+15*c_iv,IF(I17&lt;640,16*c_iri+16*c_iv,17*c_iri+17*c_iv)))</f>
        <v>1019.6618632966014</v>
      </c>
      <c r="K17" s="193">
        <f>$J$17*sub_ser_iri</f>
        <v>170.28353117053243</v>
      </c>
      <c r="L17" s="194">
        <f>$J$17*sub_che_iri</f>
        <v>223.30594806195569</v>
      </c>
    </row>
    <row r="18" spans="1:12" x14ac:dyDescent="0.3">
      <c r="A18" s="202" t="s">
        <v>595</v>
      </c>
      <c r="B18" s="202" t="s">
        <v>523</v>
      </c>
      <c r="C18">
        <f>175*C26</f>
        <v>301</v>
      </c>
      <c r="D18">
        <f t="shared" ref="D18:E18" si="1">175*D26</f>
        <v>285.95</v>
      </c>
      <c r="E18">
        <f t="shared" si="1"/>
        <v>316.05</v>
      </c>
      <c r="F18">
        <f>4*c_pac</f>
        <v>108.6383601756956</v>
      </c>
      <c r="G18">
        <f>c_pac*3</f>
        <v>81.478770131771697</v>
      </c>
      <c r="H18">
        <f>c_pac*4</f>
        <v>108.6383601756956</v>
      </c>
      <c r="I18">
        <f>175*bsa</f>
        <v>301</v>
      </c>
      <c r="J18">
        <f>IF(I18&lt;300,3*c_pac+3*c_iv,4*c_pac+4*c_iv)</f>
        <v>115.37520228095876</v>
      </c>
      <c r="K18" s="193">
        <f>$J$18*sub_ser_pac</f>
        <v>8.3070145642290303</v>
      </c>
      <c r="L18" s="194">
        <f>$J$18*sub_che_pac</f>
        <v>8.1916393619480719</v>
      </c>
    </row>
    <row r="19" spans="1:12" x14ac:dyDescent="0.3">
      <c r="A19" t="s">
        <v>596</v>
      </c>
      <c r="B19" t="s">
        <v>524</v>
      </c>
      <c r="C19">
        <f>75*C26</f>
        <v>129</v>
      </c>
      <c r="D19">
        <f t="shared" ref="D19:E19" si="2">75*D26</f>
        <v>122.55</v>
      </c>
      <c r="E19">
        <f t="shared" si="2"/>
        <v>135.45000000000002</v>
      </c>
      <c r="F19">
        <f>5*c_cis</f>
        <v>16.585651537335298</v>
      </c>
      <c r="G19">
        <f>4*c_cis</f>
        <v>13.26852122986824</v>
      </c>
      <c r="H19">
        <f>5*c_cis</f>
        <v>16.585651537335298</v>
      </c>
      <c r="I19">
        <f>75*bsa</f>
        <v>129</v>
      </c>
      <c r="J19">
        <f>IF(I19&lt;120,4*c_cis+4*c_iv,5*c_cis+5*c_iv)</f>
        <v>25.006704168914247</v>
      </c>
      <c r="K19" s="193">
        <f>$J$19*sub_ser_cis</f>
        <v>1.5504156584726834</v>
      </c>
      <c r="L19" s="194">
        <f>$J$19*sub_che_cis</f>
        <v>1.7754759959929114</v>
      </c>
    </row>
    <row r="20" spans="1:12" ht="15" thickBot="1" x14ac:dyDescent="0.35">
      <c r="A20" t="s">
        <v>584</v>
      </c>
      <c r="B20" t="s">
        <v>525</v>
      </c>
      <c r="C20">
        <f>12*7*2</f>
        <v>168</v>
      </c>
      <c r="D20">
        <f>12*7*2</f>
        <v>168</v>
      </c>
      <c r="E20">
        <f>12*7*2</f>
        <v>168</v>
      </c>
      <c r="F20">
        <f>c_cat*14</f>
        <v>629.0366032210834</v>
      </c>
      <c r="G20">
        <f>c_cat*14</f>
        <v>629.0366032210834</v>
      </c>
      <c r="H20">
        <f>c_cat*14</f>
        <v>629.0366032210834</v>
      </c>
      <c r="I20">
        <f>12*7*2</f>
        <v>168</v>
      </c>
      <c r="J20">
        <f>7*2*c_cat</f>
        <v>629.0366032210834</v>
      </c>
      <c r="K20" s="195">
        <f>$J$20*sub_ser_cat</f>
        <v>59.758477306002924</v>
      </c>
      <c r="L20" s="196">
        <f>$J$20*sub_che_cat</f>
        <v>76.742465592972167</v>
      </c>
    </row>
    <row r="23" spans="1:12" x14ac:dyDescent="0.3">
      <c r="A23" s="157" t="s">
        <v>582</v>
      </c>
      <c r="B23">
        <v>1</v>
      </c>
    </row>
    <row r="25" spans="1:12" ht="15" thickBot="1" x14ac:dyDescent="0.35"/>
    <row r="26" spans="1:12" x14ac:dyDescent="0.3">
      <c r="A26" s="192" t="s">
        <v>297</v>
      </c>
      <c r="B26" s="205">
        <v>1.72</v>
      </c>
      <c r="C26" s="51">
        <v>1.72</v>
      </c>
      <c r="D26" s="51">
        <v>1.6339999999999999</v>
      </c>
      <c r="E26" s="51">
        <v>1.806</v>
      </c>
    </row>
    <row r="27" spans="1:12" x14ac:dyDescent="0.3">
      <c r="A27" s="193" t="s">
        <v>299</v>
      </c>
      <c r="B27" s="206">
        <v>65</v>
      </c>
      <c r="C27" s="51">
        <v>65</v>
      </c>
      <c r="D27" s="51">
        <v>61.75</v>
      </c>
      <c r="E27" s="51">
        <v>68.25</v>
      </c>
    </row>
    <row r="28" spans="1:12" ht="15" thickBot="1" x14ac:dyDescent="0.35">
      <c r="A28" s="195" t="s">
        <v>301</v>
      </c>
      <c r="B28" s="207">
        <v>65.8</v>
      </c>
      <c r="C28" s="207">
        <v>65.8</v>
      </c>
      <c r="D28" s="207">
        <v>65.8</v>
      </c>
      <c r="E28" s="208">
        <v>65.8</v>
      </c>
    </row>
  </sheetData>
  <mergeCells count="6">
    <mergeCell ref="L12:L13"/>
    <mergeCell ref="C12:E12"/>
    <mergeCell ref="F12:H12"/>
    <mergeCell ref="I12:I13"/>
    <mergeCell ref="J12:J13"/>
    <mergeCell ref="K12:K13"/>
  </mergeCells>
  <phoneticPr fontId="2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K177"/>
  <sheetViews>
    <sheetView topLeftCell="A13" workbookViewId="0">
      <selection activeCell="F46" sqref="F46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17"/>
  </cols>
  <sheetData>
    <row r="1" spans="1:11" x14ac:dyDescent="0.3">
      <c r="A1" s="230" t="s">
        <v>177</v>
      </c>
      <c r="B1" s="118"/>
      <c r="C1" s="230" t="s">
        <v>162</v>
      </c>
      <c r="D1" s="227" t="s">
        <v>116</v>
      </c>
      <c r="E1" s="228"/>
      <c r="F1" s="228"/>
      <c r="G1" s="228"/>
      <c r="H1" s="228"/>
      <c r="I1" s="228"/>
      <c r="J1" s="228"/>
      <c r="K1" s="229"/>
    </row>
    <row r="2" spans="1:11" x14ac:dyDescent="0.3">
      <c r="A2" s="230"/>
      <c r="B2" s="118"/>
      <c r="C2" s="230"/>
      <c r="D2" s="119" t="s">
        <v>178</v>
      </c>
      <c r="E2" s="120" t="s">
        <v>179</v>
      </c>
      <c r="F2" s="120" t="s">
        <v>180</v>
      </c>
      <c r="G2" s="120" t="s">
        <v>181</v>
      </c>
      <c r="H2" s="120" t="s">
        <v>182</v>
      </c>
      <c r="I2" s="120" t="s">
        <v>183</v>
      </c>
      <c r="J2" s="120" t="s">
        <v>184</v>
      </c>
      <c r="K2" s="131" t="s">
        <v>183</v>
      </c>
    </row>
    <row r="3" spans="1:11" x14ac:dyDescent="0.3">
      <c r="A3" s="230"/>
      <c r="B3" s="118"/>
      <c r="C3" s="118" t="s">
        <v>185</v>
      </c>
      <c r="D3" s="121">
        <f>SUM(D4:D49)+'disu&amp;cost for AE'!B3</f>
        <v>14544.456657343741</v>
      </c>
      <c r="E3" s="121">
        <f>SUM(E4:E49)+'disu&amp;cost for AE'!B3</f>
        <v>14247.490662767676</v>
      </c>
      <c r="F3" s="121">
        <f>SUM(F4:F49)+'disu&amp;cost for AE'!B3</f>
        <v>3532.7405042471437</v>
      </c>
      <c r="G3" s="121">
        <f>SUM(G4:G49)+'disu&amp;cost for AE'!B3</f>
        <v>3521.6256433019003</v>
      </c>
      <c r="H3" s="122">
        <f>SUM(H4:H160)-'disu&amp;cost for AE'!C3</f>
        <v>0.72048432880210023</v>
      </c>
      <c r="I3" s="122">
        <f>SUM(I4:I160)-'disu&amp;cost for AE'!C3</f>
        <v>0.70713372449845013</v>
      </c>
      <c r="J3" s="122">
        <f>SUM(J4:J160)-'disu&amp;cost for AE'!C3</f>
        <v>0.31408993711979499</v>
      </c>
      <c r="K3" s="122">
        <f>SUM(K4:K160)-'disu&amp;cost for AE'!C3</f>
        <v>0.31224550839371101</v>
      </c>
    </row>
    <row r="4" spans="1:11" ht="15" x14ac:dyDescent="0.3">
      <c r="A4" s="123">
        <v>1</v>
      </c>
      <c r="B4" s="123">
        <f t="shared" ref="B4:B35" si="0">C4*21/365</f>
        <v>5.7534246575342465E-2</v>
      </c>
      <c r="C4" s="124">
        <v>1</v>
      </c>
      <c r="D4">
        <f>'survival rate'!W4*('cost for cycle'!$L$3+c_fu)+'survival rate'!X4*('cost for cycle'!$Q$3+c_fu)+('survival rate'!Y4-'survival rate'!Y3)*c_eof</f>
        <v>1156.2685714730237</v>
      </c>
      <c r="E4">
        <f t="shared" ref="E4:E49" si="1">D4/(1+disc)^($A4-1)</f>
        <v>1156.2685714730237</v>
      </c>
      <c r="F4">
        <f>'survival rate'!W4*('cost for cycle'!$L$3+c_fu)</f>
        <v>1149.1903145822198</v>
      </c>
      <c r="G4">
        <f t="shared" ref="G4:G49" si="2">F4/(1+disc)^($A4-1)</f>
        <v>1149.1903145822198</v>
      </c>
      <c r="H4">
        <f>('survival rate'!W4*u_pfs+'survival rate'!X4*u_pd)*21/365.25</f>
        <v>4.0127723924598561E-2</v>
      </c>
      <c r="I4">
        <f t="shared" ref="I4:I49" si="3">H4/(1+disc)^($A4-1)</f>
        <v>4.0127723924598561E-2</v>
      </c>
      <c r="J4">
        <f>('survival rate'!W4*u_pfs)*21/365.25</f>
        <v>4.0058678736917923E-2</v>
      </c>
      <c r="K4">
        <f t="shared" ref="K4:K49" si="4">J4/(1+disc)^($A4-1)</f>
        <v>4.0058678736917923E-2</v>
      </c>
    </row>
    <row r="5" spans="1:11" x14ac:dyDescent="0.3">
      <c r="A5" s="123">
        <v>1</v>
      </c>
      <c r="B5" s="123">
        <f t="shared" si="0"/>
        <v>0.11506849315068493</v>
      </c>
      <c r="C5" s="125">
        <v>2</v>
      </c>
      <c r="D5">
        <f>'survival rate'!W5*('cost for cycle'!$L$3)+'survival rate'!X5*('cost for cycle'!$Q$3)+('survival rate'!Y5-'survival rate'!Y4)*c_eof</f>
        <v>91.321269150112357</v>
      </c>
      <c r="E5">
        <f t="shared" ref="E5:E6" si="5">D5/(1+disc)^($A5-1)</f>
        <v>91.321269150112357</v>
      </c>
      <c r="F5">
        <f>'survival rate'!W5*('cost for cycle'!$L$3)</f>
        <v>73.354859140863468</v>
      </c>
      <c r="G5">
        <f t="shared" si="2"/>
        <v>73.354859140863468</v>
      </c>
      <c r="H5">
        <f>('survival rate'!W5*u_pfs+'survival rate'!X5*u_pd)*21/365.25</f>
        <v>3.9737353103944238E-2</v>
      </c>
      <c r="I5">
        <f t="shared" si="3"/>
        <v>3.9737353103944238E-2</v>
      </c>
      <c r="J5">
        <f>('survival rate'!W5*u_pfs)*21/365.25</f>
        <v>3.9355031686910583E-2</v>
      </c>
      <c r="K5">
        <f t="shared" si="4"/>
        <v>3.9355031686910583E-2</v>
      </c>
    </row>
    <row r="6" spans="1:11" x14ac:dyDescent="0.3">
      <c r="A6" s="123">
        <v>1</v>
      </c>
      <c r="B6" s="123">
        <f t="shared" si="0"/>
        <v>0.17260273972602741</v>
      </c>
      <c r="C6" s="125">
        <v>3</v>
      </c>
      <c r="D6">
        <f>'survival rate'!W6*('cost for cycle'!$L$3)+'survival rate'!X6*('cost for cycle'!$Q$3)+('survival rate'!Y6-'survival rate'!Y5)*c_eof</f>
        <v>111.3434691036029</v>
      </c>
      <c r="E6">
        <f t="shared" si="5"/>
        <v>111.3434691036029</v>
      </c>
      <c r="F6">
        <f>'survival rate'!W6*('cost for cycle'!$L$3)</f>
        <v>70.190584425733647</v>
      </c>
      <c r="G6">
        <f t="shared" si="2"/>
        <v>70.190584425733647</v>
      </c>
      <c r="H6">
        <f>('survival rate'!W6*u_pfs+'survival rate'!X6*u_pd)*21/365.25</f>
        <v>3.8992681824560296E-2</v>
      </c>
      <c r="I6">
        <f t="shared" si="3"/>
        <v>3.8992681824560296E-2</v>
      </c>
      <c r="J6">
        <f>('survival rate'!W6*u_pfs)*21/365.25</f>
        <v>3.7657391842208704E-2</v>
      </c>
      <c r="K6">
        <f t="shared" si="4"/>
        <v>3.7657391842208704E-2</v>
      </c>
    </row>
    <row r="7" spans="1:11" ht="15" x14ac:dyDescent="0.3">
      <c r="A7" s="123">
        <v>1</v>
      </c>
      <c r="B7" s="123">
        <f t="shared" si="0"/>
        <v>0.23013698630136986</v>
      </c>
      <c r="C7" s="124">
        <v>4</v>
      </c>
      <c r="D7">
        <f>'survival rate'!W7*('cost for cycle'!$L$3+c_fu)+'survival rate'!X7*('cost for cycle'!$Q$3+c_fu)+('survival rate'!Y7-'survival rate'!Y6)*c_eof</f>
        <v>1175.1427414968971</v>
      </c>
      <c r="E7">
        <f t="shared" si="1"/>
        <v>1175.1427414968971</v>
      </c>
      <c r="F7">
        <f>'survival rate'!W7*('cost for cycle'!$L$3+c_fu)</f>
        <v>985.90786873411707</v>
      </c>
      <c r="G7">
        <f t="shared" si="2"/>
        <v>985.90786873411707</v>
      </c>
      <c r="H7">
        <f>('survival rate'!W7*u_pfs+'survival rate'!X7*u_pd)*21/365.25</f>
        <v>3.7814761193235895E-2</v>
      </c>
      <c r="I7">
        <f t="shared" si="3"/>
        <v>3.7814761193235895E-2</v>
      </c>
      <c r="J7">
        <f>('survival rate'!W7*u_pfs)*21/365.25</f>
        <v>3.4366950431684834E-2</v>
      </c>
      <c r="K7">
        <f t="shared" si="4"/>
        <v>3.4366950431684834E-2</v>
      </c>
    </row>
    <row r="8" spans="1:11" x14ac:dyDescent="0.3">
      <c r="A8" s="123">
        <v>1</v>
      </c>
      <c r="B8" s="123">
        <f t="shared" si="0"/>
        <v>0.28767123287671231</v>
      </c>
      <c r="C8" s="126">
        <v>5</v>
      </c>
      <c r="D8">
        <f>'survival rate'!W8*('cost for cycle'!$M$3)+'survival rate'!X8*('cost for cycle'!$Q$3)+('survival rate'!Y8-'survival rate'!Y7)*c_eof</f>
        <v>140.92208524363909</v>
      </c>
      <c r="E8">
        <f t="shared" si="1"/>
        <v>140.92208524363909</v>
      </c>
      <c r="F8">
        <f>'survival rate'!W8*('cost for cycle'!$M$3)</f>
        <v>0</v>
      </c>
      <c r="G8">
        <f t="shared" si="2"/>
        <v>0</v>
      </c>
      <c r="H8">
        <f>('survival rate'!W8*u_pfs+'survival rate'!X8*u_pd)*21/365.25</f>
        <v>3.6192404242652507E-2</v>
      </c>
      <c r="I8">
        <f t="shared" si="3"/>
        <v>3.6192404242652507E-2</v>
      </c>
      <c r="J8">
        <f>('survival rate'!W8*u_pfs)*21/365.25</f>
        <v>2.9278703668722181E-2</v>
      </c>
      <c r="K8">
        <f t="shared" si="4"/>
        <v>2.9278703668722181E-2</v>
      </c>
    </row>
    <row r="9" spans="1:11" x14ac:dyDescent="0.3">
      <c r="A9" s="123">
        <v>1</v>
      </c>
      <c r="B9" s="123">
        <f t="shared" si="0"/>
        <v>0.34520547945205482</v>
      </c>
      <c r="C9" s="126">
        <v>6</v>
      </c>
      <c r="D9">
        <f>'survival rate'!W9*('cost for cycle'!$M$3)+'survival rate'!X9*('cost for cycle'!$Q$3)+('survival rate'!Y9-'survival rate'!Y8)*c_eof</f>
        <v>213.6100996733243</v>
      </c>
      <c r="E9">
        <f t="shared" si="1"/>
        <v>213.6100996733243</v>
      </c>
      <c r="F9">
        <f>'survival rate'!W9*('cost for cycle'!$M$3)</f>
        <v>0</v>
      </c>
      <c r="G9">
        <f t="shared" si="2"/>
        <v>0</v>
      </c>
      <c r="H9">
        <f>('survival rate'!W9*u_pfs+'survival rate'!X9*u_pd)*21/365.25</f>
        <v>3.4222695927505341E-2</v>
      </c>
      <c r="I9">
        <f t="shared" si="3"/>
        <v>3.4222695927505341E-2</v>
      </c>
      <c r="J9">
        <f>('survival rate'!W9*u_pfs)*21/365.25</f>
        <v>2.2889512545402876E-2</v>
      </c>
      <c r="K9">
        <f t="shared" si="4"/>
        <v>2.2889512545402876E-2</v>
      </c>
    </row>
    <row r="10" spans="1:11" ht="15" x14ac:dyDescent="0.3">
      <c r="A10" s="123">
        <v>1</v>
      </c>
      <c r="B10" s="123">
        <f t="shared" si="0"/>
        <v>0.40273972602739727</v>
      </c>
      <c r="C10" s="127">
        <v>7</v>
      </c>
      <c r="D10">
        <f>'survival rate'!W10*('cost for cycle'!$M$3+c_fu)+'survival rate'!X10*('cost for cycle'!$Q$3+c_fu)+('survival rate'!Y10-'survival rate'!Y9)*c_eof</f>
        <v>1210.1555452978857</v>
      </c>
      <c r="E10">
        <f t="shared" si="1"/>
        <v>1210.1555452978857</v>
      </c>
      <c r="F10">
        <f>'survival rate'!W10*('cost for cycle'!$M$3+c_fu)</f>
        <v>451.78320239119205</v>
      </c>
      <c r="G10">
        <f t="shared" si="2"/>
        <v>451.78320239119205</v>
      </c>
      <c r="H10">
        <f>('survival rate'!W10*u_pfs+'survival rate'!X10*u_pd)*21/365.25</f>
        <v>3.217142186945101E-2</v>
      </c>
      <c r="I10">
        <f t="shared" si="3"/>
        <v>3.217142186945101E-2</v>
      </c>
      <c r="J10">
        <f>('survival rate'!W10*u_pfs)*21/365.25</f>
        <v>1.684265748070457E-2</v>
      </c>
      <c r="K10">
        <f t="shared" si="4"/>
        <v>1.684265748070457E-2</v>
      </c>
    </row>
    <row r="11" spans="1:11" x14ac:dyDescent="0.3">
      <c r="A11" s="123">
        <v>1</v>
      </c>
      <c r="B11" s="123">
        <f t="shared" si="0"/>
        <v>0.46027397260273972</v>
      </c>
      <c r="C11" s="126">
        <v>8</v>
      </c>
      <c r="D11">
        <f>'survival rate'!W11*('cost for cycle'!$M$3)+'survival rate'!X11*('cost for cycle'!$Q$3)+('survival rate'!Y11-'survival rate'!Y10)*c_eof</f>
        <v>319.04698623422189</v>
      </c>
      <c r="E11">
        <f t="shared" si="1"/>
        <v>319.04698623422189</v>
      </c>
      <c r="F11">
        <f>'survival rate'!W11*('cost for cycle'!$M$3)</f>
        <v>0</v>
      </c>
      <c r="G11">
        <f t="shared" si="2"/>
        <v>0</v>
      </c>
      <c r="H11">
        <f>('survival rate'!W11*u_pfs+'survival rate'!X11*u_pd)*21/365.25</f>
        <v>3.0266921068737785E-2</v>
      </c>
      <c r="I11">
        <f t="shared" si="3"/>
        <v>3.0266921068737785E-2</v>
      </c>
      <c r="J11">
        <f>('survival rate'!W11*u_pfs)*21/365.25</f>
        <v>1.2504877858682715E-2</v>
      </c>
      <c r="K11">
        <f t="shared" si="4"/>
        <v>1.2504877858682715E-2</v>
      </c>
    </row>
    <row r="12" spans="1:11" x14ac:dyDescent="0.3">
      <c r="A12" s="123">
        <v>1</v>
      </c>
      <c r="B12" s="123">
        <f t="shared" si="0"/>
        <v>0.51780821917808217</v>
      </c>
      <c r="C12" s="126">
        <v>9</v>
      </c>
      <c r="D12">
        <f>'survival rate'!W12*('cost for cycle'!$M$3)+'survival rate'!X12*('cost for cycle'!$Q$3)+('survival rate'!Y12-'survival rate'!Y11)*c_eof</f>
        <v>337.61712756507757</v>
      </c>
      <c r="E12">
        <f t="shared" ref="E12" si="6">D12/(1+disc)^($A12-1)</f>
        <v>337.61712756507757</v>
      </c>
      <c r="F12">
        <f>'survival rate'!W12*('cost for cycle'!$M$3)</f>
        <v>0</v>
      </c>
      <c r="G12">
        <f t="shared" si="2"/>
        <v>0</v>
      </c>
      <c r="H12">
        <f>('survival rate'!W12*u_pfs+'survival rate'!X12*u_pd)*21/365.25</f>
        <v>2.8515395982547778E-2</v>
      </c>
      <c r="I12">
        <f t="shared" si="3"/>
        <v>2.8515395982547778E-2</v>
      </c>
      <c r="J12">
        <f>('survival rate'!W12*u_pfs)*21/365.25</f>
        <v>9.6908937436253114E-3</v>
      </c>
      <c r="K12">
        <f t="shared" si="4"/>
        <v>9.6908937436253114E-3</v>
      </c>
    </row>
    <row r="13" spans="1:11" ht="15" x14ac:dyDescent="0.3">
      <c r="A13" s="123">
        <v>1</v>
      </c>
      <c r="B13" s="123">
        <f t="shared" si="0"/>
        <v>0.57534246575342463</v>
      </c>
      <c r="C13" s="127">
        <v>10</v>
      </c>
      <c r="D13">
        <f>'survival rate'!W13*('cost for cycle'!$M$3+c_fu)+'survival rate'!X13*('cost for cycle'!$Q$3+c_fu)+('survival rate'!Y13-'survival rate'!Y12)*c_eof</f>
        <v>1148.083610855876</v>
      </c>
      <c r="E13">
        <f t="shared" si="1"/>
        <v>1148.083610855876</v>
      </c>
      <c r="F13">
        <f>'survival rate'!W13*('cost for cycle'!$M$3+c_fu)</f>
        <v>209.76436555577331</v>
      </c>
      <c r="G13">
        <f t="shared" si="2"/>
        <v>209.76436555577331</v>
      </c>
      <c r="H13">
        <f>('survival rate'!W13*u_pfs+'survival rate'!X13*u_pd)*21/365.25</f>
        <v>2.6864232996626228E-2</v>
      </c>
      <c r="I13">
        <f t="shared" si="3"/>
        <v>2.6864232996626228E-2</v>
      </c>
      <c r="J13">
        <f>('survival rate'!W13*u_pfs)*21/365.25</f>
        <v>7.8200989811348359E-3</v>
      </c>
      <c r="K13">
        <f t="shared" si="4"/>
        <v>7.8200989811348359E-3</v>
      </c>
    </row>
    <row r="14" spans="1:11" x14ac:dyDescent="0.3">
      <c r="A14" s="123">
        <v>1</v>
      </c>
      <c r="B14" s="123">
        <f t="shared" si="0"/>
        <v>0.63287671232876708</v>
      </c>
      <c r="C14" s="126">
        <v>11</v>
      </c>
      <c r="D14">
        <f>'survival rate'!W14*('cost for cycle'!$M$3)+'survival rate'!X14*('cost for cycle'!$Q$3)+('survival rate'!Y14-'survival rate'!Y13)*c_eof</f>
        <v>338.48980421078465</v>
      </c>
      <c r="E14">
        <f t="shared" si="1"/>
        <v>338.48980421078465</v>
      </c>
      <c r="F14">
        <f>'survival rate'!W14*('cost for cycle'!$M$3)</f>
        <v>0</v>
      </c>
      <c r="G14">
        <f t="shared" si="2"/>
        <v>0</v>
      </c>
      <c r="H14">
        <f>('survival rate'!W14*u_pfs+'survival rate'!X14*u_pd)*21/365.25</f>
        <v>2.5287472966673066E-2</v>
      </c>
      <c r="I14">
        <f t="shared" si="3"/>
        <v>2.5287472966673066E-2</v>
      </c>
      <c r="J14">
        <f>('survival rate'!W14*u_pfs)*21/365.25</f>
        <v>6.5238972631525699E-3</v>
      </c>
      <c r="K14">
        <f t="shared" si="4"/>
        <v>6.5238972631525699E-3</v>
      </c>
    </row>
    <row r="15" spans="1:11" x14ac:dyDescent="0.3">
      <c r="A15" s="123">
        <v>1</v>
      </c>
      <c r="B15" s="123">
        <f t="shared" si="0"/>
        <v>0.69041095890410964</v>
      </c>
      <c r="C15" s="126">
        <v>12</v>
      </c>
      <c r="D15">
        <f>'survival rate'!W15*('cost for cycle'!$M$3)+'survival rate'!X15*('cost for cycle'!$Q$3)+('survival rate'!Y15-'survival rate'!Y14)*c_eof</f>
        <v>329.35330266469418</v>
      </c>
      <c r="E15">
        <f t="shared" si="1"/>
        <v>329.35330266469418</v>
      </c>
      <c r="F15">
        <f>'survival rate'!W15*('cost for cycle'!$M$3)</f>
        <v>0</v>
      </c>
      <c r="G15">
        <f t="shared" si="2"/>
        <v>0</v>
      </c>
      <c r="H15">
        <f>('survival rate'!W15*u_pfs+'survival rate'!X15*u_pd)*21/365.25</f>
        <v>2.3776334352572454E-2</v>
      </c>
      <c r="I15">
        <f t="shared" si="3"/>
        <v>2.3776334352572454E-2</v>
      </c>
      <c r="J15">
        <f>('survival rate'!W15*u_pfs)*21/365.25</f>
        <v>5.5841932161920784E-3</v>
      </c>
      <c r="K15">
        <f t="shared" si="4"/>
        <v>5.5841932161920784E-3</v>
      </c>
    </row>
    <row r="16" spans="1:11" ht="15" x14ac:dyDescent="0.3">
      <c r="A16" s="123">
        <v>1</v>
      </c>
      <c r="B16" s="123">
        <f t="shared" si="0"/>
        <v>0.74794520547945209</v>
      </c>
      <c r="C16" s="127">
        <v>13</v>
      </c>
      <c r="D16">
        <f>'survival rate'!W16*('cost for cycle'!$M$3+c_fu)+'survival rate'!X16*('cost for cycle'!$Q$3+c_fu)+('survival rate'!Y16-'survival rate'!Y15)*c_eof</f>
        <v>994.06987011406568</v>
      </c>
      <c r="E16">
        <f t="shared" si="1"/>
        <v>994.06987011406568</v>
      </c>
      <c r="F16">
        <f>'survival rate'!W16*('cost for cycle'!$M$3+c_fu)</f>
        <v>130.68652039363224</v>
      </c>
      <c r="G16">
        <f t="shared" si="2"/>
        <v>130.68652039363224</v>
      </c>
      <c r="H16">
        <f>('survival rate'!W16*u_pfs+'survival rate'!X16*u_pd)*21/365.25</f>
        <v>2.2330263178347857E-2</v>
      </c>
      <c r="I16">
        <f t="shared" si="3"/>
        <v>2.2330263178347857E-2</v>
      </c>
      <c r="J16">
        <f>('survival rate'!W16*u_pfs)*21/365.25</f>
        <v>4.8720454604887133E-3</v>
      </c>
      <c r="K16">
        <f t="shared" si="4"/>
        <v>4.8720454604887133E-3</v>
      </c>
    </row>
    <row r="17" spans="1:11" x14ac:dyDescent="0.3">
      <c r="A17" s="123">
        <v>1</v>
      </c>
      <c r="B17" s="123">
        <f t="shared" si="0"/>
        <v>0.80547945205479454</v>
      </c>
      <c r="C17" s="126">
        <v>14</v>
      </c>
      <c r="D17">
        <f>'survival rate'!W17*('cost for cycle'!$M$3)+'survival rate'!X17*('cost for cycle'!$Q$3)+('survival rate'!Y17-'survival rate'!Y16)*c_eof</f>
        <v>302.92675273999038</v>
      </c>
      <c r="E17">
        <f t="shared" si="1"/>
        <v>302.92675273999038</v>
      </c>
      <c r="F17">
        <f>'survival rate'!W17*('cost for cycle'!$M$3)</f>
        <v>0</v>
      </c>
      <c r="G17">
        <f t="shared" si="2"/>
        <v>0</v>
      </c>
      <c r="H17">
        <f>('survival rate'!W17*u_pfs+'survival rate'!X17*u_pd)*21/365.25</f>
        <v>2.0951685446904806E-2</v>
      </c>
      <c r="I17">
        <f t="shared" si="3"/>
        <v>2.0951685446904806E-2</v>
      </c>
      <c r="J17">
        <f>('survival rate'!W17*u_pfs)*21/365.25</f>
        <v>4.3096291209055275E-3</v>
      </c>
      <c r="K17">
        <f t="shared" si="4"/>
        <v>4.3096291209055275E-3</v>
      </c>
    </row>
    <row r="18" spans="1:11" x14ac:dyDescent="0.3">
      <c r="A18" s="123">
        <v>1</v>
      </c>
      <c r="B18" s="123">
        <f t="shared" si="0"/>
        <v>0.86301369863013699</v>
      </c>
      <c r="C18" s="126">
        <v>15</v>
      </c>
      <c r="D18">
        <f>'survival rate'!W18*('cost for cycle'!$M$3)+'survival rate'!X18*('cost for cycle'!$Q$3)+('survival rate'!Y18-'survival rate'!Y17)*c_eof</f>
        <v>287.93959810201278</v>
      </c>
      <c r="E18">
        <f t="shared" ref="E18" si="7">D18/(1+disc)^($A18-1)</f>
        <v>287.93959810201278</v>
      </c>
      <c r="F18">
        <f>'survival rate'!W18*('cost for cycle'!$M$3)</f>
        <v>0</v>
      </c>
      <c r="G18">
        <f t="shared" ref="G18" si="8">F18/(1+disc)^($A18-1)</f>
        <v>0</v>
      </c>
      <c r="H18">
        <f>('survival rate'!W18*u_pfs+'survival rate'!X18*u_pd)*21/365.25</f>
        <v>1.9643364336370893E-2</v>
      </c>
      <c r="I18">
        <f t="shared" si="3"/>
        <v>1.9643364336370893E-2</v>
      </c>
      <c r="J18">
        <f>('survival rate'!W18*u_pfs)*21/365.25</f>
        <v>3.8487531573191875E-3</v>
      </c>
      <c r="K18">
        <f t="shared" si="4"/>
        <v>3.8487531573191875E-3</v>
      </c>
    </row>
    <row r="19" spans="1:11" ht="15" x14ac:dyDescent="0.3">
      <c r="A19" s="123">
        <v>1</v>
      </c>
      <c r="B19" s="123">
        <f t="shared" si="0"/>
        <v>0.92054794520547945</v>
      </c>
      <c r="C19" s="127">
        <v>16</v>
      </c>
      <c r="D19">
        <f>'survival rate'!W19*('cost for cycle'!$M$3+c_fu)+'survival rate'!X19*('cost for cycle'!$Q$3+c_fu)+('survival rate'!Y19-'survival rate'!Y18)*c_eof</f>
        <v>833.28330522852798</v>
      </c>
      <c r="E19">
        <f t="shared" si="1"/>
        <v>833.28330522852798</v>
      </c>
      <c r="F19">
        <f>'survival rate'!W19*('cost for cycle'!$M$3+c_fu)</f>
        <v>92.779721019637591</v>
      </c>
      <c r="G19">
        <f t="shared" si="2"/>
        <v>92.779721019637591</v>
      </c>
      <c r="H19">
        <f>('survival rate'!W19*u_pfs+'survival rate'!X19*u_pd)*21/365.25</f>
        <v>1.8407238203484041E-2</v>
      </c>
      <c r="I19">
        <f t="shared" si="3"/>
        <v>1.8407238203484041E-2</v>
      </c>
      <c r="J19">
        <f>('survival rate'!W19*u_pfs)*21/365.25</f>
        <v>3.4588649024980835E-3</v>
      </c>
      <c r="K19">
        <f t="shared" si="4"/>
        <v>3.4588649024980835E-3</v>
      </c>
    </row>
    <row r="20" spans="1:11" x14ac:dyDescent="0.3">
      <c r="A20" s="123">
        <v>1</v>
      </c>
      <c r="B20" s="123">
        <f t="shared" si="0"/>
        <v>0.9780821917808219</v>
      </c>
      <c r="C20" s="126">
        <v>17</v>
      </c>
      <c r="D20">
        <f>'survival rate'!W20*('cost for cycle'!$M$3)+'survival rate'!X20*('cost for cycle'!$Q$3)+('survival rate'!Y20-'survival rate'!Y19)*c_eof</f>
        <v>257.62129015516535</v>
      </c>
      <c r="E20">
        <f t="shared" si="1"/>
        <v>257.62129015516535</v>
      </c>
      <c r="F20">
        <f>'survival rate'!W20*('cost for cycle'!$M$3)</f>
        <v>0</v>
      </c>
      <c r="G20">
        <f t="shared" si="2"/>
        <v>0</v>
      </c>
      <c r="H20">
        <f>('survival rate'!W20*u_pfs+'survival rate'!X20*u_pd)*21/365.25</f>
        <v>1.7244249283426199E-2</v>
      </c>
      <c r="I20">
        <f t="shared" si="3"/>
        <v>1.7244249283426199E-2</v>
      </c>
      <c r="J20">
        <f>('survival rate'!W20*u_pfs)*21/365.25</f>
        <v>3.1217203758721313E-3</v>
      </c>
      <c r="K20">
        <f t="shared" si="4"/>
        <v>3.1217203758721313E-3</v>
      </c>
    </row>
    <row r="21" spans="1:11" ht="15" x14ac:dyDescent="0.3">
      <c r="A21" s="123">
        <v>2</v>
      </c>
      <c r="B21" s="123">
        <f t="shared" si="0"/>
        <v>1.0356164383561643</v>
      </c>
      <c r="C21" s="128">
        <v>18</v>
      </c>
      <c r="D21">
        <f>'survival rate'!W21*('cost for cycle'!$M$3+c_fu)+'survival rate'!X21*('cost for cycle'!$Q$3+c_fu)+('survival rate'!Y21-'survival rate'!Y20)*c_eof</f>
        <v>735.84580665938574</v>
      </c>
      <c r="E21">
        <f t="shared" si="1"/>
        <v>700.80553015179589</v>
      </c>
      <c r="F21">
        <f>'survival rate'!W21*('cost for cycle'!$M$3+c_fu)</f>
        <v>75.812338271260685</v>
      </c>
      <c r="G21">
        <f t="shared" si="2"/>
        <v>72.20222692501018</v>
      </c>
      <c r="H21">
        <f>('survival rate'!W21*u_pfs+'survival rate'!X21*u_pd)*21/365.25</f>
        <v>1.6154188847325581E-2</v>
      </c>
      <c r="I21">
        <f t="shared" si="3"/>
        <v>1.5384941759357696E-2</v>
      </c>
      <c r="J21">
        <f>('survival rate'!W21*u_pfs)*21/365.25</f>
        <v>2.8263141249074649E-3</v>
      </c>
      <c r="K21">
        <f t="shared" si="4"/>
        <v>2.6917277380071095E-3</v>
      </c>
    </row>
    <row r="22" spans="1:11" x14ac:dyDescent="0.3">
      <c r="A22" s="123">
        <v>2</v>
      </c>
      <c r="B22" s="123">
        <f t="shared" si="0"/>
        <v>1.0931506849315069</v>
      </c>
      <c r="C22" s="129">
        <v>19</v>
      </c>
      <c r="D22">
        <f>'survival rate'!W22*('cost for cycle'!$M$3)+'survival rate'!X22*('cost for cycle'!$Q$3)+('survival rate'!Y22-'survival rate'!Y21)*c_eof</f>
        <v>228.82809754995847</v>
      </c>
      <c r="E22">
        <f t="shared" si="1"/>
        <v>217.93152147615092</v>
      </c>
      <c r="F22">
        <f>'survival rate'!W22*('cost for cycle'!$M$3)</f>
        <v>0</v>
      </c>
      <c r="G22">
        <f t="shared" si="2"/>
        <v>0</v>
      </c>
      <c r="H22">
        <f>('survival rate'!W22*u_pfs+'survival rate'!X22*u_pd)*21/365.25</f>
        <v>1.5135807041471494E-2</v>
      </c>
      <c r="I22">
        <f t="shared" si="3"/>
        <v>1.4415054325210947E-2</v>
      </c>
      <c r="J22">
        <f>('survival rate'!W22*u_pfs)*21/365.25</f>
        <v>2.5660510950274045E-3</v>
      </c>
      <c r="K22">
        <f t="shared" si="4"/>
        <v>2.443858185740385E-3</v>
      </c>
    </row>
    <row r="23" spans="1:11" x14ac:dyDescent="0.3">
      <c r="A23" s="123">
        <v>2</v>
      </c>
      <c r="B23" s="123">
        <f t="shared" si="0"/>
        <v>1.1506849315068493</v>
      </c>
      <c r="C23" s="129">
        <v>20</v>
      </c>
      <c r="D23">
        <f>'survival rate'!W23*('cost for cycle'!$M$3)+'survival rate'!X23*('cost for cycle'!$Q$3)+('survival rate'!Y23-'survival rate'!Y22)*c_eof</f>
        <v>215.35232083685551</v>
      </c>
      <c r="E23">
        <f t="shared" si="1"/>
        <v>205.09744841605286</v>
      </c>
      <c r="F23">
        <f>'survival rate'!W23*('cost for cycle'!$M$3)</f>
        <v>0</v>
      </c>
      <c r="G23">
        <f t="shared" si="2"/>
        <v>0</v>
      </c>
      <c r="H23">
        <f>('survival rate'!W23*u_pfs+'survival rate'!X23*u_pd)*21/365.25</f>
        <v>1.4186945145606991E-2</v>
      </c>
      <c r="I23">
        <f t="shared" si="3"/>
        <v>1.3511376329149515E-2</v>
      </c>
      <c r="J23">
        <f>('survival rate'!W23*u_pfs)*21/365.25</f>
        <v>2.3365812467456737E-3</v>
      </c>
      <c r="K23">
        <f t="shared" si="4"/>
        <v>2.2253154730911178E-3</v>
      </c>
    </row>
    <row r="24" spans="1:11" x14ac:dyDescent="0.3">
      <c r="A24" s="123">
        <v>2</v>
      </c>
      <c r="B24" s="123">
        <f t="shared" si="0"/>
        <v>1.2082191780821918</v>
      </c>
      <c r="C24" s="129">
        <v>21</v>
      </c>
      <c r="D24">
        <f>'survival rate'!W24*('cost for cycle'!$M$3)+'survival rate'!X24*('cost for cycle'!$Q$3)+('survival rate'!Y24-'survival rate'!Y23)*c_eof</f>
        <v>202.5768244751371</v>
      </c>
      <c r="E24">
        <f t="shared" si="1"/>
        <v>192.93030902394008</v>
      </c>
      <c r="F24">
        <f>'survival rate'!W24*('cost for cycle'!$M$3)</f>
        <v>0</v>
      </c>
      <c r="G24">
        <f t="shared" si="2"/>
        <v>0</v>
      </c>
      <c r="H24">
        <f>('survival rate'!W24*u_pfs+'survival rate'!X24*u_pd)*21/365.25</f>
        <v>1.3304559936772859E-2</v>
      </c>
      <c r="I24">
        <f t="shared" si="3"/>
        <v>1.2671009463593199E-2</v>
      </c>
      <c r="J24">
        <f>('survival rate'!W24*u_pfs)*21/365.25</f>
        <v>2.1334130198926537E-3</v>
      </c>
      <c r="K24">
        <f t="shared" si="4"/>
        <v>2.0318219237072891E-3</v>
      </c>
    </row>
    <row r="25" spans="1:11" x14ac:dyDescent="0.3">
      <c r="A25" s="123">
        <v>2</v>
      </c>
      <c r="B25" s="123">
        <f t="shared" si="0"/>
        <v>1.2657534246575342</v>
      </c>
      <c r="C25" s="129">
        <v>22</v>
      </c>
      <c r="D25">
        <f>'survival rate'!W25*('cost for cycle'!$M$3)+'survival rate'!X25*('cost for cycle'!$Q$3)+('survival rate'!Y25-'survival rate'!Y24)*c_eof</f>
        <v>190.65147398978647</v>
      </c>
      <c r="E25">
        <f t="shared" si="1"/>
        <v>181.57283237122519</v>
      </c>
      <c r="F25">
        <f>'survival rate'!W25*('cost for cycle'!$M$3)</f>
        <v>0</v>
      </c>
      <c r="G25">
        <f t="shared" si="2"/>
        <v>0</v>
      </c>
      <c r="H25">
        <f>('survival rate'!W25*u_pfs+'survival rate'!X25*u_pd)*21/365.25</f>
        <v>1.2480680804627208E-2</v>
      </c>
      <c r="I25">
        <f t="shared" si="3"/>
        <v>1.1886362671073531E-2</v>
      </c>
      <c r="J25">
        <f>('survival rate'!W25*u_pfs)*21/365.25</f>
        <v>1.9528318332244598E-3</v>
      </c>
      <c r="K25">
        <f t="shared" si="4"/>
        <v>1.8598398411661522E-3</v>
      </c>
    </row>
    <row r="26" spans="1:11" ht="15" x14ac:dyDescent="0.3">
      <c r="A26" s="123">
        <v>2</v>
      </c>
      <c r="B26" s="123">
        <f t="shared" si="0"/>
        <v>1.3232876712328767</v>
      </c>
      <c r="C26" s="128">
        <v>23</v>
      </c>
      <c r="D26">
        <f>'survival rate'!W26*('cost for cycle'!$M$3+c_fu)+'survival rate'!X26*('cost for cycle'!$Q$3+c_fu)+('survival rate'!Y26-'survival rate'!Y25)*c_eof</f>
        <v>537.88820760491853</v>
      </c>
      <c r="E26">
        <f t="shared" si="1"/>
        <v>512.27448343325568</v>
      </c>
      <c r="F26">
        <f>'survival rate'!W26*('cost for cycle'!$M$3+c_fu)</f>
        <v>48.061323878050992</v>
      </c>
      <c r="G26">
        <f t="shared" si="2"/>
        <v>45.772689407667606</v>
      </c>
      <c r="H26">
        <f>('survival rate'!W26*u_pfs+'survival rate'!X26*u_pd)*21/365.25</f>
        <v>1.1711817594853541E-2</v>
      </c>
      <c r="I26">
        <f t="shared" si="3"/>
        <v>1.1154111995098609E-2</v>
      </c>
      <c r="J26">
        <f>('survival rate'!W26*u_pfs)*21/365.25</f>
        <v>1.7917452704368242E-3</v>
      </c>
      <c r="K26">
        <f t="shared" si="4"/>
        <v>1.7064240670826897E-3</v>
      </c>
    </row>
    <row r="27" spans="1:11" x14ac:dyDescent="0.3">
      <c r="A27" s="123">
        <v>2</v>
      </c>
      <c r="B27" s="123">
        <f t="shared" si="0"/>
        <v>1.3808219178082193</v>
      </c>
      <c r="C27" s="129">
        <v>24</v>
      </c>
      <c r="D27">
        <f>'survival rate'!W27*('cost for cycle'!$M$3)+'survival rate'!X27*('cost for cycle'!$Q$3)+('survival rate'!Y27-'survival rate'!Y26)*c_eof</f>
        <v>168.64606150489291</v>
      </c>
      <c r="E27">
        <f t="shared" si="1"/>
        <v>160.61529667132658</v>
      </c>
      <c r="F27">
        <f>'survival rate'!W27*('cost for cycle'!$M$3)</f>
        <v>0</v>
      </c>
      <c r="G27">
        <f t="shared" si="2"/>
        <v>0</v>
      </c>
      <c r="H27">
        <f>('survival rate'!W27*u_pfs+'survival rate'!X27*u_pd)*21/365.25</f>
        <v>1.0998829058174984E-2</v>
      </c>
      <c r="I27">
        <f t="shared" si="3"/>
        <v>1.0475075293499983E-2</v>
      </c>
      <c r="J27">
        <f>('survival rate'!W27*u_pfs)*21/365.25</f>
        <v>1.6475630082084338E-3</v>
      </c>
      <c r="K27">
        <f t="shared" si="4"/>
        <v>1.5691076268651749E-3</v>
      </c>
    </row>
    <row r="28" spans="1:11" x14ac:dyDescent="0.3">
      <c r="A28" s="123">
        <v>2</v>
      </c>
      <c r="B28" s="123">
        <f t="shared" si="0"/>
        <v>1.4383561643835616</v>
      </c>
      <c r="C28" s="129">
        <v>25</v>
      </c>
      <c r="D28">
        <f>'survival rate'!W28*('cost for cycle'!$M$3)+'survival rate'!X28*('cost for cycle'!$Q$3)+('survival rate'!Y28-'survival rate'!Y27)*c_eof</f>
        <v>158.61405830718843</v>
      </c>
      <c r="E28">
        <f t="shared" si="1"/>
        <v>151.06100791160802</v>
      </c>
      <c r="F28">
        <f>'survival rate'!W28*('cost for cycle'!$M$3)</f>
        <v>0</v>
      </c>
      <c r="G28">
        <f t="shared" si="2"/>
        <v>0</v>
      </c>
      <c r="H28">
        <f>('survival rate'!W28*u_pfs+'survival rate'!X28*u_pd)*21/365.25</f>
        <v>1.033783674689065E-2</v>
      </c>
      <c r="I28">
        <f t="shared" si="3"/>
        <v>9.8455588065625224E-3</v>
      </c>
      <c r="J28">
        <f>('survival rate'!W28*u_pfs)*21/365.25</f>
        <v>1.5181028583114695E-3</v>
      </c>
      <c r="K28">
        <f t="shared" si="4"/>
        <v>1.4458122460109233E-3</v>
      </c>
    </row>
    <row r="29" spans="1:11" x14ac:dyDescent="0.3">
      <c r="A29" s="123">
        <v>2</v>
      </c>
      <c r="B29" s="123">
        <f t="shared" si="0"/>
        <v>1.4958904109589042</v>
      </c>
      <c r="C29" s="129">
        <v>26</v>
      </c>
      <c r="D29">
        <f>'survival rate'!W29*('cost for cycle'!$M$3)+'survival rate'!X29*('cost for cycle'!$Q$3)+('survival rate'!Y29-'survival rate'!Y28)*c_eof</f>
        <v>149.25747272113642</v>
      </c>
      <c r="E29">
        <f t="shared" si="1"/>
        <v>142.14997402012992</v>
      </c>
      <c r="F29">
        <f>'survival rate'!W29*('cost for cycle'!$M$3)</f>
        <v>0</v>
      </c>
      <c r="G29">
        <f t="shared" si="2"/>
        <v>0</v>
      </c>
      <c r="H29">
        <f>('survival rate'!W29*u_pfs+'survival rate'!X29*u_pd)*21/365.25</f>
        <v>9.7250616598005164E-3</v>
      </c>
      <c r="I29">
        <f t="shared" si="3"/>
        <v>9.2619634855243011E-3</v>
      </c>
      <c r="J29">
        <f>('survival rate'!W29*u_pfs)*21/365.25</f>
        <v>1.401516633996855E-3</v>
      </c>
      <c r="K29">
        <f t="shared" si="4"/>
        <v>1.3347777466636713E-3</v>
      </c>
    </row>
    <row r="30" spans="1:11" x14ac:dyDescent="0.3">
      <c r="A30" s="123">
        <v>2</v>
      </c>
      <c r="B30" s="123">
        <f t="shared" si="0"/>
        <v>1.5534246575342465</v>
      </c>
      <c r="C30" s="129">
        <v>27</v>
      </c>
      <c r="D30">
        <f>'survival rate'!W30*('cost for cycle'!$M$3)+'survival rate'!X30*('cost for cycle'!$Q$3)+('survival rate'!Y30-'survival rate'!Y29)*c_eof</f>
        <v>140.54087051616494</v>
      </c>
      <c r="E30">
        <f t="shared" si="1"/>
        <v>133.84844811063329</v>
      </c>
      <c r="F30">
        <f>'survival rate'!W30*('cost for cycle'!$M$3)</f>
        <v>0</v>
      </c>
      <c r="G30">
        <f t="shared" si="2"/>
        <v>0</v>
      </c>
      <c r="H30">
        <f>('survival rate'!W30*u_pfs+'survival rate'!X30*u_pd)*21/365.25</f>
        <v>9.156878983971559E-3</v>
      </c>
      <c r="I30">
        <f t="shared" si="3"/>
        <v>8.7208371275919599E-3</v>
      </c>
      <c r="J30">
        <f>('survival rate'!W30*u_pfs)*21/365.25</f>
        <v>1.2962312054124021E-3</v>
      </c>
      <c r="K30">
        <f t="shared" si="4"/>
        <v>1.2345059099165734E-3</v>
      </c>
    </row>
    <row r="31" spans="1:11" ht="15" x14ac:dyDescent="0.3">
      <c r="A31" s="123">
        <v>2</v>
      </c>
      <c r="B31" s="123">
        <f t="shared" si="0"/>
        <v>1.6109589041095891</v>
      </c>
      <c r="C31" s="128">
        <v>28</v>
      </c>
      <c r="D31">
        <f>'survival rate'!W31*('cost for cycle'!$M$3+c_fu)+'survival rate'!X31*('cost for cycle'!$Q$3+c_fu)+('survival rate'!Y31-'survival rate'!Y30)*c_eof</f>
        <v>397.12353427139897</v>
      </c>
      <c r="E31">
        <f t="shared" ref="E31:E35" si="9">D31/(1+disc)^($A31-1)</f>
        <v>378.21288978228472</v>
      </c>
      <c r="F31">
        <f>'survival rate'!W31*('cost for cycle'!$M$3+c_fu)</f>
        <v>32.212673842860404</v>
      </c>
      <c r="G31">
        <f t="shared" si="2"/>
        <v>30.678736993200385</v>
      </c>
      <c r="H31">
        <f>('survival rate'!W31*u_pfs+'survival rate'!X31*u_pd)*21/365.25</f>
        <v>8.6298527437107739E-3</v>
      </c>
      <c r="I31">
        <f t="shared" si="3"/>
        <v>8.2189073749626418E-3</v>
      </c>
      <c r="J31">
        <f>('survival rate'!W31*u_pfs)*21/365.25</f>
        <v>1.2009012933667381E-3</v>
      </c>
      <c r="K31">
        <f t="shared" si="4"/>
        <v>1.1437155174921314E-3</v>
      </c>
    </row>
    <row r="32" spans="1:11" x14ac:dyDescent="0.3">
      <c r="A32" s="123">
        <v>2</v>
      </c>
      <c r="B32" s="123">
        <f t="shared" si="0"/>
        <v>1.6684931506849314</v>
      </c>
      <c r="C32" s="129">
        <v>29</v>
      </c>
      <c r="D32">
        <f>'survival rate'!W32*('cost for cycle'!$M$3)+'survival rate'!X32*('cost for cycle'!$Q$3)+('survival rate'!Y32-'survival rate'!Y31)*c_eof</f>
        <v>124.87576357061836</v>
      </c>
      <c r="E32">
        <f t="shared" si="9"/>
        <v>118.92929863868414</v>
      </c>
      <c r="F32">
        <f>'survival rate'!W32*('cost for cycle'!$M$3)</f>
        <v>0</v>
      </c>
      <c r="G32">
        <f t="shared" si="2"/>
        <v>0</v>
      </c>
      <c r="H32">
        <f>('survival rate'!W32*u_pfs+'survival rate'!X32*u_pd)*21/365.25</f>
        <v>8.1407553888201128E-3</v>
      </c>
      <c r="I32">
        <f t="shared" si="3"/>
        <v>7.753100370304869E-3</v>
      </c>
      <c r="J32">
        <f>('survival rate'!W32*u_pfs)*21/365.25</f>
        <v>1.1143714081436734E-3</v>
      </c>
      <c r="K32">
        <f t="shared" si="4"/>
        <v>1.0613061029939746E-3</v>
      </c>
    </row>
    <row r="33" spans="1:11" x14ac:dyDescent="0.3">
      <c r="A33" s="123">
        <v>2</v>
      </c>
      <c r="B33" s="123">
        <f t="shared" si="0"/>
        <v>1.726027397260274</v>
      </c>
      <c r="C33" s="129">
        <v>30</v>
      </c>
      <c r="D33">
        <f>'survival rate'!W33*('cost for cycle'!$M$3)+'survival rate'!X33*('cost for cycle'!$Q$3)+('survival rate'!Y33-'survival rate'!Y32)*c_eof</f>
        <v>117.85047655703588</v>
      </c>
      <c r="E33">
        <f t="shared" si="9"/>
        <v>112.23854910193893</v>
      </c>
      <c r="F33">
        <f>'survival rate'!W33*('cost for cycle'!$M$3)</f>
        <v>0</v>
      </c>
      <c r="G33">
        <f t="shared" si="2"/>
        <v>0</v>
      </c>
      <c r="H33">
        <f>('survival rate'!W33*u_pfs+'survival rate'!X33*u_pd)*21/365.25</f>
        <v>7.6865763429093403E-3</v>
      </c>
      <c r="I33">
        <f t="shared" si="3"/>
        <v>7.3205488980088952E-3</v>
      </c>
      <c r="J33">
        <f>('survival rate'!W33*u_pfs)*21/365.25</f>
        <v>1.0356449670550333E-3</v>
      </c>
      <c r="K33">
        <f t="shared" si="4"/>
        <v>9.8632854005241259E-4</v>
      </c>
    </row>
    <row r="34" spans="1:11" x14ac:dyDescent="0.3">
      <c r="A34" s="123">
        <v>2</v>
      </c>
      <c r="B34" s="123">
        <f t="shared" si="0"/>
        <v>1.7835616438356163</v>
      </c>
      <c r="C34" s="129">
        <v>31</v>
      </c>
      <c r="D34">
        <f>'survival rate'!W34*('cost for cycle'!$M$3)+'survival rate'!X34*('cost for cycle'!$Q$3)+('survival rate'!Y34-'survival rate'!Y33)*c_eof</f>
        <v>111.31346046587487</v>
      </c>
      <c r="E34">
        <f t="shared" si="9"/>
        <v>106.0128194913094</v>
      </c>
      <c r="F34">
        <f>'survival rate'!W34*('cost for cycle'!$M$3)</f>
        <v>0</v>
      </c>
      <c r="G34">
        <f t="shared" si="2"/>
        <v>0</v>
      </c>
      <c r="H34">
        <f>('survival rate'!W34*u_pfs+'survival rate'!X34*u_pd)*21/365.25</f>
        <v>7.2645226582233116E-3</v>
      </c>
      <c r="I34">
        <f t="shared" si="3"/>
        <v>6.9185930078317246E-3</v>
      </c>
      <c r="J34">
        <f>('survival rate'!W34*u_pfs)*21/365.25</f>
        <v>9.6385908734715876E-4</v>
      </c>
      <c r="K34">
        <f t="shared" si="4"/>
        <v>9.1796103556872257E-4</v>
      </c>
    </row>
    <row r="35" spans="1:11" x14ac:dyDescent="0.3">
      <c r="A35" s="123">
        <v>2</v>
      </c>
      <c r="B35" s="123">
        <f t="shared" si="0"/>
        <v>1.8410958904109589</v>
      </c>
      <c r="C35" s="129">
        <v>32</v>
      </c>
      <c r="D35">
        <f>'survival rate'!W35*('cost for cycle'!$M$3)+'survival rate'!X35*('cost for cycle'!$Q$3)+('survival rate'!Y35-'survival rate'!Y34)*c_eof</f>
        <v>105.22911880683792</v>
      </c>
      <c r="E35">
        <f t="shared" si="9"/>
        <v>100.21820838746468</v>
      </c>
      <c r="F35">
        <f>'survival rate'!W35*('cost for cycle'!$M$3)</f>
        <v>0</v>
      </c>
      <c r="G35">
        <f t="shared" si="2"/>
        <v>0</v>
      </c>
      <c r="H35">
        <f>('survival rate'!W35*u_pfs+'survival rate'!X35*u_pd)*21/365.25</f>
        <v>6.8720141956053167E-3</v>
      </c>
      <c r="I35">
        <f t="shared" si="3"/>
        <v>6.544775424386016E-3</v>
      </c>
      <c r="J35">
        <f>('survival rate'!W35*u_pfs)*21/365.25</f>
        <v>8.9826389598053494E-4</v>
      </c>
      <c r="K35">
        <f t="shared" si="4"/>
        <v>8.5548942474336653E-4</v>
      </c>
    </row>
    <row r="36" spans="1:11" ht="15" x14ac:dyDescent="0.3">
      <c r="A36" s="123">
        <v>2</v>
      </c>
      <c r="B36" s="123">
        <f t="shared" ref="B36:B67" si="10">C36*21/365</f>
        <v>1.8986301369863015</v>
      </c>
      <c r="C36" s="128">
        <v>33</v>
      </c>
      <c r="D36">
        <f>'survival rate'!W36*('cost for cycle'!$M$3+c_fu)+'survival rate'!X36*('cost for cycle'!$Q$3+c_fu)+('survival rate'!Y36-'survival rate'!Y35)*c_eof</f>
        <v>299.43874182933195</v>
      </c>
      <c r="E36">
        <f t="shared" ref="E36:E37" si="11">D36/(1+disc)^($A36-1)</f>
        <v>285.17975412317327</v>
      </c>
      <c r="F36">
        <f>'survival rate'!W36*('cost for cycle'!$M$3+c_fu)</f>
        <v>22.483812073372086</v>
      </c>
      <c r="G36">
        <f t="shared" ref="G36:G37" si="12">F36/(1+disc)^($A36-1)</f>
        <v>21.413154355592461</v>
      </c>
      <c r="H36">
        <f>('survival rate'!W36*u_pfs+'survival rate'!X36*u_pd)*21/365.25</f>
        <v>6.5066751587376202E-3</v>
      </c>
      <c r="I36">
        <f t="shared" si="3"/>
        <v>6.1968334845120187E-3</v>
      </c>
      <c r="J36">
        <f>('survival rate'!W36*u_pfs)*21/365.25</f>
        <v>8.3820545697145413E-4</v>
      </c>
      <c r="K36">
        <f t="shared" si="4"/>
        <v>7.9829091140138481E-4</v>
      </c>
    </row>
    <row r="37" spans="1:11" x14ac:dyDescent="0.3">
      <c r="A37" s="123">
        <v>2</v>
      </c>
      <c r="B37" s="123">
        <f t="shared" si="10"/>
        <v>1.9561643835616438</v>
      </c>
      <c r="C37" s="129">
        <v>34</v>
      </c>
      <c r="D37">
        <f>'survival rate'!W37*('cost for cycle'!$M$3)+'survival rate'!X37*('cost for cycle'!$Q$3)+('survival rate'!Y37-'survival rate'!Y36)*c_eof</f>
        <v>94.285589902657676</v>
      </c>
      <c r="E37">
        <f t="shared" si="11"/>
        <v>89.795799907293016</v>
      </c>
      <c r="F37">
        <f>'survival rate'!W37*('cost for cycle'!$M$3)</f>
        <v>0</v>
      </c>
      <c r="G37">
        <f t="shared" si="12"/>
        <v>0</v>
      </c>
      <c r="H37">
        <f>('survival rate'!W37*u_pfs+'survival rate'!X37*u_pd)*21/365.25</f>
        <v>6.166323344321616E-3</v>
      </c>
      <c r="I37">
        <f t="shared" si="3"/>
        <v>5.8726888993539195E-3</v>
      </c>
      <c r="J37">
        <f>('survival rate'!W37*u_pfs)*21/365.25</f>
        <v>7.8311161330118573E-4</v>
      </c>
      <c r="K37">
        <f t="shared" si="4"/>
        <v>7.4582058409636731E-4</v>
      </c>
    </row>
    <row r="38" spans="1:11" x14ac:dyDescent="0.3">
      <c r="A38" s="123">
        <v>3</v>
      </c>
      <c r="B38" s="123">
        <f t="shared" si="10"/>
        <v>2.0136986301369864</v>
      </c>
      <c r="C38" s="123">
        <v>35</v>
      </c>
      <c r="D38">
        <f>'survival rate'!W38*('cost for cycle'!$T$3)+'survival rate'!X38*('cost for cycle'!$R$3)+('survival rate'!Y38-'survival rate'!Y37)*c_eof</f>
        <v>95.658704056132777</v>
      </c>
      <c r="E38">
        <f t="shared" si="1"/>
        <v>86.765264450007052</v>
      </c>
      <c r="F38">
        <f>'survival rate'!W38*('cost for cycle'!$M$3)</f>
        <v>0</v>
      </c>
      <c r="G38">
        <f t="shared" si="2"/>
        <v>0</v>
      </c>
      <c r="H38">
        <f>('survival rate'!W38*u_pfs+'survival rate'!X38*u_pd)*21/365.25</f>
        <v>5.8488233936248926E-3</v>
      </c>
      <c r="I38">
        <f t="shared" si="3"/>
        <v>5.3050552323128273E-3</v>
      </c>
      <c r="J38">
        <f>('survival rate'!W38*u_pfs)*21/365.25</f>
        <v>7.3246324282358419E-4</v>
      </c>
      <c r="K38">
        <f t="shared" si="4"/>
        <v>6.6436575312796753E-4</v>
      </c>
    </row>
    <row r="39" spans="1:11" x14ac:dyDescent="0.3">
      <c r="A39" s="123">
        <v>3</v>
      </c>
      <c r="B39" s="123">
        <f t="shared" si="10"/>
        <v>2.0712328767123287</v>
      </c>
      <c r="C39" s="123">
        <v>36</v>
      </c>
      <c r="D39">
        <f>'survival rate'!W39*('cost for cycle'!$T$3)+'survival rate'!X39*('cost for cycle'!$R$3)+('survival rate'!Y39-'survival rate'!Y38)*c_eof</f>
        <v>90.669775106860385</v>
      </c>
      <c r="E39">
        <f t="shared" si="1"/>
        <v>82.240158827084244</v>
      </c>
      <c r="F39">
        <f>'survival rate'!W39*('cost for cycle'!$M$3)</f>
        <v>0</v>
      </c>
      <c r="G39">
        <f t="shared" si="2"/>
        <v>0</v>
      </c>
      <c r="H39">
        <f>('survival rate'!W39*u_pfs+'survival rate'!X39*u_pd)*21/365.25</f>
        <v>5.5523501723184817E-3</v>
      </c>
      <c r="I39">
        <f t="shared" si="3"/>
        <v>5.0361452810144961E-3</v>
      </c>
      <c r="J39">
        <f>('survival rate'!W39*u_pfs)*21/365.25</f>
        <v>6.858193085632605E-4</v>
      </c>
      <c r="K39">
        <f t="shared" si="4"/>
        <v>6.220583297625945E-4</v>
      </c>
    </row>
    <row r="40" spans="1:11" x14ac:dyDescent="0.3">
      <c r="A40" s="123">
        <v>3</v>
      </c>
      <c r="B40" s="123">
        <f t="shared" si="10"/>
        <v>2.128767123287671</v>
      </c>
      <c r="C40" s="123">
        <v>37</v>
      </c>
      <c r="D40">
        <f>'survival rate'!W40*('cost for cycle'!$T$3)+'survival rate'!X40*('cost for cycle'!$R$3)+('survival rate'!Y40-'survival rate'!Y39)*c_eof</f>
        <v>86.011063160370426</v>
      </c>
      <c r="E40">
        <f t="shared" si="1"/>
        <v>78.01456975997317</v>
      </c>
      <c r="F40">
        <f>'survival rate'!W40*('cost for cycle'!$M$3)</f>
        <v>0</v>
      </c>
      <c r="G40">
        <f t="shared" si="2"/>
        <v>0</v>
      </c>
      <c r="H40">
        <f>('survival rate'!W40*u_pfs+'survival rate'!X40*u_pd)*21/365.25</f>
        <v>5.2753691050000722E-3</v>
      </c>
      <c r="I40">
        <f t="shared" si="3"/>
        <v>4.7849152879819246E-3</v>
      </c>
      <c r="J40">
        <f>('survival rate'!W40*u_pfs)*21/365.25</f>
        <v>6.4280745186324421E-4</v>
      </c>
      <c r="K40">
        <f t="shared" si="4"/>
        <v>5.8304530781246641E-4</v>
      </c>
    </row>
    <row r="41" spans="1:11" ht="15" x14ac:dyDescent="0.3">
      <c r="A41" s="123">
        <v>3</v>
      </c>
      <c r="B41" s="123">
        <f t="shared" si="10"/>
        <v>2.1863013698630138</v>
      </c>
      <c r="C41" s="130">
        <v>38</v>
      </c>
      <c r="D41">
        <f>'survival rate'!W41*('cost for cycle'!$T$3+c_fu)+'survival rate'!X41*('cost for cycle'!$R$3+c_fu)+('survival rate'!Y41-'survival rate'!Y40)*c_eof</f>
        <v>235.94929124274185</v>
      </c>
      <c r="E41">
        <f t="shared" si="1"/>
        <v>214.01296257845064</v>
      </c>
      <c r="F41">
        <f>'survival rate'!W41*('cost for cycle'!$M$3+c_fu)</f>
        <v>16.176921638092647</v>
      </c>
      <c r="G41">
        <f t="shared" si="2"/>
        <v>14.672944796455916</v>
      </c>
      <c r="H41">
        <f>('survival rate'!W41*u_pfs+'survival rate'!X41*u_pd)*21/365.25</f>
        <v>5.0163478294446562E-3</v>
      </c>
      <c r="I41">
        <f t="shared" si="3"/>
        <v>4.5499753555053573E-3</v>
      </c>
      <c r="J41">
        <f>('survival rate'!W41*u_pfs)*21/365.25</f>
        <v>6.0308207299542742E-4</v>
      </c>
      <c r="K41">
        <f t="shared" si="4"/>
        <v>5.4701321813644213E-4</v>
      </c>
    </row>
    <row r="42" spans="1:11" x14ac:dyDescent="0.3">
      <c r="A42" s="123">
        <v>3</v>
      </c>
      <c r="B42" s="123">
        <f t="shared" si="10"/>
        <v>2.2438356164383562</v>
      </c>
      <c r="C42" s="123">
        <v>39</v>
      </c>
      <c r="D42">
        <f>'survival rate'!W42*('cost for cycle'!$T$3)+'survival rate'!X42*('cost for cycle'!$R$3)+('survival rate'!Y42-'survival rate'!Y41)*c_eof</f>
        <v>77.598258694849903</v>
      </c>
      <c r="E42">
        <f t="shared" si="1"/>
        <v>70.383908113242541</v>
      </c>
      <c r="F42">
        <f>'survival rate'!W42*('cost for cycle'!$M$3)</f>
        <v>0</v>
      </c>
      <c r="G42">
        <f t="shared" si="2"/>
        <v>0</v>
      </c>
      <c r="H42">
        <f>('survival rate'!W42*u_pfs+'survival rate'!X42*u_pd)*21/365.25</f>
        <v>4.773886045177902E-3</v>
      </c>
      <c r="I42">
        <f t="shared" si="3"/>
        <v>4.330055369775875E-3</v>
      </c>
      <c r="J42">
        <f>('survival rate'!W42*u_pfs)*21/365.25</f>
        <v>5.6633646043768231E-4</v>
      </c>
      <c r="K42">
        <f t="shared" si="4"/>
        <v>5.13683864342569E-4</v>
      </c>
    </row>
    <row r="43" spans="1:11" x14ac:dyDescent="0.3">
      <c r="A43" s="123">
        <v>3</v>
      </c>
      <c r="B43" s="123">
        <f t="shared" si="10"/>
        <v>2.3013698630136985</v>
      </c>
      <c r="C43" s="123">
        <v>40</v>
      </c>
      <c r="D43">
        <f>'survival rate'!W43*('cost for cycle'!$T$3)+'survival rate'!X43*('cost for cycle'!$R$3)+('survival rate'!Y43-'survival rate'!Y42)*c_eof</f>
        <v>73.797630893800388</v>
      </c>
      <c r="E43">
        <f t="shared" si="1"/>
        <v>66.936626661043434</v>
      </c>
      <c r="F43">
        <f>'survival rate'!W43*('cost for cycle'!$M$3)</f>
        <v>0</v>
      </c>
      <c r="G43">
        <f t="shared" si="2"/>
        <v>0</v>
      </c>
      <c r="H43">
        <f>('survival rate'!W43*u_pfs+'survival rate'!X43*u_pd)*21/365.25</f>
        <v>4.5467042664581406E-3</v>
      </c>
      <c r="I43">
        <f t="shared" si="3"/>
        <v>4.1239947995085173E-3</v>
      </c>
      <c r="J43">
        <f>('survival rate'!W43*u_pfs)*21/365.25</f>
        <v>5.3229774454834284E-4</v>
      </c>
      <c r="K43">
        <f t="shared" si="4"/>
        <v>4.8280974562207965E-4</v>
      </c>
    </row>
    <row r="44" spans="1:11" x14ac:dyDescent="0.3">
      <c r="A44" s="123">
        <v>3</v>
      </c>
      <c r="B44" s="123">
        <f t="shared" si="10"/>
        <v>2.3589041095890413</v>
      </c>
      <c r="C44" s="123">
        <v>41</v>
      </c>
      <c r="D44">
        <f>'survival rate'!W44*('cost for cycle'!$T$3)+'survival rate'!X44*('cost for cycle'!$R$3)+('survival rate'!Y44-'survival rate'!Y43)*c_eof</f>
        <v>70.239726925569244</v>
      </c>
      <c r="E44">
        <f t="shared" si="1"/>
        <v>63.709502880334909</v>
      </c>
      <c r="F44">
        <f>'survival rate'!W44*('cost for cycle'!$M$3)</f>
        <v>0</v>
      </c>
      <c r="G44">
        <f t="shared" si="2"/>
        <v>0</v>
      </c>
      <c r="H44">
        <f>('survival rate'!W44*u_pfs+'survival rate'!X44*u_pd)*21/365.25</f>
        <v>4.3336332990411034E-3</v>
      </c>
      <c r="I44">
        <f t="shared" si="3"/>
        <v>3.9307331510576903E-3</v>
      </c>
      <c r="J44">
        <f>('survival rate'!W44*u_pfs)*21/365.25</f>
        <v>5.0072259170283147E-4</v>
      </c>
      <c r="K44">
        <f t="shared" si="4"/>
        <v>4.5417015120438229E-4</v>
      </c>
    </row>
    <row r="45" spans="1:11" x14ac:dyDescent="0.3">
      <c r="A45" s="123">
        <v>3</v>
      </c>
      <c r="B45" s="123">
        <f t="shared" si="10"/>
        <v>2.4164383561643836</v>
      </c>
      <c r="C45" s="123">
        <v>42</v>
      </c>
      <c r="D45">
        <f>'survival rate'!W45*('cost for cycle'!$T$3)+'survival rate'!X45*('cost for cycle'!$R$3)+('survival rate'!Y45-'survival rate'!Y44)*c_eof</f>
        <v>66.905897318848844</v>
      </c>
      <c r="E45">
        <f t="shared" si="1"/>
        <v>60.6856211508833</v>
      </c>
      <c r="F45">
        <f>'survival rate'!W45*('cost for cycle'!$M$3)</f>
        <v>0</v>
      </c>
      <c r="G45">
        <f t="shared" si="2"/>
        <v>0</v>
      </c>
      <c r="H45">
        <f>('survival rate'!W45*u_pfs+'survival rate'!X45*u_pd)*21/365.25</f>
        <v>4.1336044738153541E-3</v>
      </c>
      <c r="I45">
        <f t="shared" si="3"/>
        <v>3.7493011100366022E-3</v>
      </c>
      <c r="J45">
        <f>('survival rate'!W45*u_pfs)*21/365.25</f>
        <v>4.7139351794781172E-4</v>
      </c>
      <c r="K45">
        <f t="shared" si="4"/>
        <v>4.2756781673270903E-4</v>
      </c>
    </row>
    <row r="46" spans="1:11" ht="15" x14ac:dyDescent="0.3">
      <c r="A46" s="123">
        <v>3</v>
      </c>
      <c r="B46" s="123">
        <f t="shared" si="10"/>
        <v>2.473972602739726</v>
      </c>
      <c r="C46" s="130">
        <v>43</v>
      </c>
      <c r="D46">
        <f>'survival rate'!W46*('cost for cycle'!$T$3+c_fu)+'survival rate'!X46*('cost for cycle'!$R$3+c_fu)+('survival rate'!Y46-'survival rate'!Y45)*c_eof</f>
        <v>185.26994972296612</v>
      </c>
      <c r="E46">
        <f t="shared" si="1"/>
        <v>168.04530587117108</v>
      </c>
      <c r="F46">
        <f>'survival rate'!W46*('cost for cycle'!$M$3+c_fu)</f>
        <v>11.912848300337872</v>
      </c>
      <c r="G46">
        <f t="shared" si="2"/>
        <v>10.805304580805325</v>
      </c>
      <c r="H46">
        <f>('survival rate'!W46*u_pfs+'survival rate'!X46*u_pd)*21/365.25</f>
        <v>3.9456406395408511E-3</v>
      </c>
      <c r="I46">
        <f t="shared" si="3"/>
        <v>3.5788123714656245E-3</v>
      </c>
      <c r="J46">
        <f>('survival rate'!W46*u_pfs)*21/365.25</f>
        <v>4.4411572294015904E-4</v>
      </c>
      <c r="K46">
        <f t="shared" si="4"/>
        <v>4.0282605255343221E-4</v>
      </c>
    </row>
    <row r="47" spans="1:11" x14ac:dyDescent="0.3">
      <c r="A47" s="123">
        <v>3</v>
      </c>
      <c r="B47" s="123">
        <f t="shared" si="10"/>
        <v>2.5315068493150683</v>
      </c>
      <c r="C47" s="123">
        <v>44</v>
      </c>
      <c r="D47">
        <f>'survival rate'!W47*('cost for cycle'!$T$3)+'survival rate'!X47*('cost for cycle'!$R$3)+('survival rate'!Y47-'survival rate'!Y46)*c_eof</f>
        <v>60.843641540379814</v>
      </c>
      <c r="E47">
        <f t="shared" si="1"/>
        <v>55.186976453859238</v>
      </c>
      <c r="F47">
        <f>'survival rate'!W47*('cost for cycle'!$M$3)</f>
        <v>0</v>
      </c>
      <c r="G47">
        <f t="shared" si="2"/>
        <v>0</v>
      </c>
      <c r="H47">
        <f>('survival rate'!W47*u_pfs+'survival rate'!X47*u_pd)*21/365.25</f>
        <v>3.7688478960725097E-3</v>
      </c>
      <c r="I47">
        <f t="shared" si="3"/>
        <v>3.4184561415623671E-3</v>
      </c>
      <c r="J47">
        <f>('survival rate'!W47*u_pfs)*21/365.25</f>
        <v>4.1871436241076756E-4</v>
      </c>
      <c r="K47">
        <f t="shared" si="4"/>
        <v>3.7978626976033339E-4</v>
      </c>
    </row>
    <row r="48" spans="1:11" x14ac:dyDescent="0.3">
      <c r="A48" s="123">
        <v>3</v>
      </c>
      <c r="B48" s="123">
        <f t="shared" si="10"/>
        <v>2.5890410958904111</v>
      </c>
      <c r="C48" s="123">
        <v>45</v>
      </c>
      <c r="D48">
        <f>'survival rate'!W48*('cost for cycle'!$T$3)+'survival rate'!X48*('cost for cycle'!$R$3)+('survival rate'!Y48-'survival rate'!Y47)*c_eof</f>
        <v>58.085299871681563</v>
      </c>
      <c r="E48">
        <f t="shared" si="1"/>
        <v>52.685079248690762</v>
      </c>
      <c r="F48">
        <f>'survival rate'!W48*('cost for cycle'!$M$3)</f>
        <v>0</v>
      </c>
      <c r="G48">
        <f t="shared" si="2"/>
        <v>0</v>
      </c>
      <c r="H48">
        <f>('survival rate'!W48*u_pfs+'survival rate'!X48*u_pd)*21/365.25</f>
        <v>3.6024080359292597E-3</v>
      </c>
      <c r="I48">
        <f t="shared" si="3"/>
        <v>3.2674902820220039E-3</v>
      </c>
      <c r="J48">
        <f>('survival rate'!W48*u_pfs)*21/365.25</f>
        <v>3.9503219151905454E-4</v>
      </c>
      <c r="K48">
        <f t="shared" si="4"/>
        <v>3.583058426476685E-4</v>
      </c>
    </row>
    <row r="49" spans="1:11" x14ac:dyDescent="0.3">
      <c r="A49" s="123">
        <v>3</v>
      </c>
      <c r="B49" s="123">
        <f t="shared" si="10"/>
        <v>2.6465753424657534</v>
      </c>
      <c r="C49" s="123">
        <v>46</v>
      </c>
      <c r="D49">
        <f>'survival rate'!W49*('cost for cycle'!$T$3)+'survival rate'!X49*('cost for cycle'!$R$3)+('survival rate'!Y49-'survival rate'!Y48)*c_eof</f>
        <v>55.490959931455933</v>
      </c>
      <c r="E49">
        <f t="shared" si="1"/>
        <v>50.331936445765017</v>
      </c>
      <c r="F49">
        <f>'survival rate'!W49*('cost for cycle'!$M$3)</f>
        <v>0</v>
      </c>
      <c r="G49">
        <f t="shared" si="2"/>
        <v>0</v>
      </c>
      <c r="H49">
        <f>('survival rate'!W49*u_pfs+'survival rate'!X49*u_pd)*21/365.25</f>
        <v>3.4455716538584901E-3</v>
      </c>
      <c r="I49">
        <f t="shared" si="3"/>
        <v>3.1252350601891064E-3</v>
      </c>
      <c r="J49">
        <f>('survival rate'!W49*u_pfs)*21/365.25</f>
        <v>3.7292752293442363E-4</v>
      </c>
      <c r="K49">
        <f t="shared" si="4"/>
        <v>3.382562566298627E-4</v>
      </c>
    </row>
    <row r="50" spans="1:11" x14ac:dyDescent="0.3">
      <c r="A50" s="123">
        <v>3</v>
      </c>
      <c r="B50" s="123">
        <f t="shared" si="10"/>
        <v>2.7041095890410958</v>
      </c>
      <c r="C50" s="123">
        <v>47</v>
      </c>
      <c r="D50" s="123"/>
      <c r="E50" s="123"/>
      <c r="F50" s="123"/>
      <c r="G50" s="123"/>
      <c r="H50" s="123"/>
      <c r="I50" s="123"/>
      <c r="J50" s="123"/>
      <c r="K50" s="123"/>
    </row>
    <row r="51" spans="1:11" ht="15" x14ac:dyDescent="0.3">
      <c r="A51" s="123">
        <v>3</v>
      </c>
      <c r="B51" s="123">
        <f t="shared" si="10"/>
        <v>2.7616438356164386</v>
      </c>
      <c r="C51" s="130">
        <v>48</v>
      </c>
      <c r="D51" s="123"/>
      <c r="E51" s="123"/>
      <c r="F51" s="123"/>
      <c r="G51" s="123"/>
      <c r="H51" s="123"/>
      <c r="I51" s="123"/>
      <c r="J51" s="123"/>
      <c r="K51" s="123"/>
    </row>
    <row r="52" spans="1:11" x14ac:dyDescent="0.3">
      <c r="A52" s="123">
        <v>3</v>
      </c>
      <c r="B52" s="123">
        <f t="shared" si="10"/>
        <v>2.8191780821917809</v>
      </c>
      <c r="C52" s="123">
        <v>49</v>
      </c>
      <c r="D52" s="123"/>
      <c r="E52" s="123"/>
      <c r="F52" s="123"/>
      <c r="G52" s="123"/>
      <c r="H52" s="123"/>
      <c r="I52" s="123"/>
      <c r="J52" s="123"/>
      <c r="K52" s="123"/>
    </row>
    <row r="53" spans="1:11" x14ac:dyDescent="0.3">
      <c r="A53" s="123">
        <v>3</v>
      </c>
      <c r="B53" s="123">
        <f t="shared" si="10"/>
        <v>2.8767123287671232</v>
      </c>
      <c r="C53" s="123">
        <v>50</v>
      </c>
      <c r="D53" s="123"/>
      <c r="E53" s="123"/>
      <c r="F53" s="123"/>
      <c r="G53" s="123"/>
      <c r="H53" s="123"/>
      <c r="I53" s="123"/>
      <c r="J53" s="123"/>
      <c r="K53" s="123"/>
    </row>
    <row r="54" spans="1:11" x14ac:dyDescent="0.3">
      <c r="A54" s="123">
        <v>3</v>
      </c>
      <c r="B54" s="123">
        <f t="shared" si="10"/>
        <v>2.9342465753424656</v>
      </c>
      <c r="C54" s="123">
        <v>51</v>
      </c>
      <c r="D54" s="123"/>
      <c r="E54" s="123"/>
      <c r="F54" s="123"/>
      <c r="G54" s="123"/>
      <c r="H54" s="123"/>
      <c r="I54" s="123"/>
      <c r="J54" s="123"/>
      <c r="K54" s="123"/>
    </row>
    <row r="55" spans="1:11" ht="15" x14ac:dyDescent="0.3">
      <c r="A55" s="123">
        <v>3</v>
      </c>
      <c r="B55" s="123">
        <f t="shared" si="10"/>
        <v>2.9917808219178084</v>
      </c>
      <c r="C55" s="130">
        <v>52</v>
      </c>
      <c r="D55" s="123"/>
      <c r="E55" s="123"/>
      <c r="F55" s="123"/>
      <c r="G55" s="123"/>
      <c r="H55" s="123"/>
      <c r="I55" s="123"/>
      <c r="J55" s="123"/>
      <c r="K55" s="123"/>
    </row>
    <row r="56" spans="1:11" x14ac:dyDescent="0.3">
      <c r="A56" s="123">
        <v>4</v>
      </c>
      <c r="B56" s="123">
        <f t="shared" si="10"/>
        <v>3.0493150684931507</v>
      </c>
      <c r="C56" s="123">
        <v>53</v>
      </c>
      <c r="D56" s="123"/>
      <c r="E56" s="123"/>
      <c r="F56" s="123"/>
      <c r="G56" s="123"/>
      <c r="H56" s="123"/>
      <c r="I56" s="123"/>
      <c r="J56" s="123"/>
      <c r="K56" s="123"/>
    </row>
    <row r="57" spans="1:11" x14ac:dyDescent="0.3">
      <c r="A57" s="123">
        <v>4</v>
      </c>
      <c r="B57" s="123">
        <f t="shared" si="10"/>
        <v>3.106849315068493</v>
      </c>
      <c r="C57" s="123">
        <v>54</v>
      </c>
      <c r="D57" s="123"/>
      <c r="E57" s="123"/>
      <c r="F57" s="123"/>
      <c r="G57" s="123"/>
      <c r="H57" s="123"/>
      <c r="I57" s="123"/>
      <c r="J57" s="123"/>
      <c r="K57" s="123"/>
    </row>
    <row r="58" spans="1:11" x14ac:dyDescent="0.3">
      <c r="A58" s="123">
        <v>4</v>
      </c>
      <c r="B58" s="123">
        <f t="shared" si="10"/>
        <v>3.1643835616438358</v>
      </c>
      <c r="C58" s="123">
        <v>55</v>
      </c>
      <c r="D58" s="123"/>
      <c r="E58" s="123"/>
      <c r="F58" s="123"/>
      <c r="G58" s="123"/>
      <c r="H58" s="123"/>
      <c r="I58" s="123"/>
      <c r="J58" s="123"/>
      <c r="K58" s="123"/>
    </row>
    <row r="59" spans="1:11" x14ac:dyDescent="0.3">
      <c r="A59" s="123">
        <v>4</v>
      </c>
      <c r="B59" s="123">
        <f t="shared" si="10"/>
        <v>3.2219178082191782</v>
      </c>
      <c r="C59" s="123">
        <v>56</v>
      </c>
      <c r="D59" s="123"/>
      <c r="E59" s="123"/>
      <c r="F59" s="123"/>
      <c r="G59" s="123"/>
      <c r="H59" s="123"/>
      <c r="I59" s="123"/>
      <c r="J59" s="123"/>
      <c r="K59" s="123"/>
    </row>
    <row r="60" spans="1:11" x14ac:dyDescent="0.3">
      <c r="A60" s="123">
        <v>4</v>
      </c>
      <c r="B60" s="123">
        <f t="shared" si="10"/>
        <v>3.2794520547945205</v>
      </c>
      <c r="C60" s="123">
        <v>57</v>
      </c>
      <c r="D60" s="123"/>
      <c r="E60" s="123"/>
      <c r="F60" s="123"/>
      <c r="G60" s="123"/>
      <c r="H60" s="123"/>
      <c r="I60" s="123"/>
      <c r="J60" s="123"/>
      <c r="K60" s="123"/>
    </row>
    <row r="61" spans="1:11" x14ac:dyDescent="0.3">
      <c r="A61" s="123">
        <v>4</v>
      </c>
      <c r="B61" s="123">
        <f t="shared" si="10"/>
        <v>3.3369863013698629</v>
      </c>
      <c r="C61" s="123">
        <v>58</v>
      </c>
      <c r="D61" s="123"/>
      <c r="E61" s="123"/>
      <c r="F61" s="123"/>
      <c r="G61" s="123"/>
      <c r="H61" s="123"/>
      <c r="I61" s="123"/>
      <c r="J61" s="123"/>
      <c r="K61" s="123"/>
    </row>
    <row r="62" spans="1:11" x14ac:dyDescent="0.3">
      <c r="A62" s="123">
        <v>4</v>
      </c>
      <c r="B62" s="123">
        <f t="shared" si="10"/>
        <v>3.3945205479452056</v>
      </c>
      <c r="C62" s="123">
        <v>59</v>
      </c>
      <c r="D62" s="123"/>
      <c r="E62" s="123"/>
      <c r="F62" s="123"/>
      <c r="G62" s="123"/>
      <c r="H62" s="123"/>
      <c r="I62" s="123"/>
      <c r="J62" s="123"/>
      <c r="K62" s="123"/>
    </row>
    <row r="63" spans="1:11" x14ac:dyDescent="0.3">
      <c r="A63" s="123">
        <v>4</v>
      </c>
      <c r="B63" s="123">
        <f t="shared" si="10"/>
        <v>3.452054794520548</v>
      </c>
      <c r="C63" s="123">
        <v>60</v>
      </c>
      <c r="D63" s="123"/>
      <c r="E63" s="123"/>
      <c r="F63" s="123"/>
      <c r="G63" s="123"/>
      <c r="H63" s="123"/>
      <c r="I63" s="123"/>
      <c r="J63" s="123"/>
      <c r="K63" s="123"/>
    </row>
    <row r="64" spans="1:11" ht="15" x14ac:dyDescent="0.3">
      <c r="A64" s="123">
        <v>4</v>
      </c>
      <c r="B64" s="123">
        <f t="shared" si="10"/>
        <v>3.5095890410958903</v>
      </c>
      <c r="C64" s="130">
        <v>61</v>
      </c>
      <c r="D64" s="123"/>
      <c r="E64" s="123"/>
      <c r="F64" s="123"/>
      <c r="G64" s="123"/>
      <c r="H64" s="123"/>
      <c r="I64" s="123"/>
      <c r="J64" s="123"/>
      <c r="K64" s="123"/>
    </row>
    <row r="65" spans="1:11" x14ac:dyDescent="0.3">
      <c r="A65" s="123">
        <v>4</v>
      </c>
      <c r="B65" s="123">
        <f t="shared" si="10"/>
        <v>3.5671232876712327</v>
      </c>
      <c r="C65" s="123">
        <v>62</v>
      </c>
      <c r="D65" s="123"/>
      <c r="E65" s="123"/>
      <c r="F65" s="123"/>
      <c r="G65" s="123"/>
      <c r="H65" s="123"/>
      <c r="I65" s="123"/>
      <c r="J65" s="123"/>
      <c r="K65" s="123"/>
    </row>
    <row r="66" spans="1:11" x14ac:dyDescent="0.3">
      <c r="A66" s="123">
        <v>4</v>
      </c>
      <c r="B66" s="123">
        <f t="shared" si="10"/>
        <v>3.6246575342465754</v>
      </c>
      <c r="C66" s="123">
        <v>63</v>
      </c>
      <c r="D66" s="123"/>
      <c r="E66" s="123"/>
      <c r="F66" s="123"/>
      <c r="G66" s="123"/>
      <c r="H66" s="123"/>
      <c r="I66" s="123"/>
      <c r="J66" s="123"/>
      <c r="K66" s="123"/>
    </row>
    <row r="67" spans="1:11" x14ac:dyDescent="0.3">
      <c r="A67" s="123">
        <v>4</v>
      </c>
      <c r="B67" s="123">
        <f t="shared" si="10"/>
        <v>3.6821917808219178</v>
      </c>
      <c r="C67" s="123">
        <v>64</v>
      </c>
      <c r="D67" s="123"/>
      <c r="E67" s="123"/>
      <c r="F67" s="123"/>
      <c r="G67" s="123"/>
      <c r="H67" s="123"/>
      <c r="I67" s="123"/>
      <c r="J67" s="123"/>
      <c r="K67" s="123"/>
    </row>
    <row r="68" spans="1:11" x14ac:dyDescent="0.3">
      <c r="A68" s="123">
        <v>4</v>
      </c>
      <c r="B68" s="123">
        <f t="shared" ref="B68:B99" si="13">C68*21/365</f>
        <v>3.7397260273972601</v>
      </c>
      <c r="C68" s="123">
        <v>65</v>
      </c>
      <c r="D68" s="123"/>
      <c r="E68" s="123"/>
      <c r="F68" s="123"/>
      <c r="G68" s="123"/>
      <c r="H68" s="123"/>
      <c r="I68" s="123"/>
      <c r="J68" s="123"/>
      <c r="K68" s="123"/>
    </row>
    <row r="69" spans="1:11" x14ac:dyDescent="0.3">
      <c r="A69" s="123">
        <v>4</v>
      </c>
      <c r="B69" s="123">
        <f t="shared" si="13"/>
        <v>3.7972602739726029</v>
      </c>
      <c r="C69" s="123">
        <v>66</v>
      </c>
      <c r="D69" s="123"/>
      <c r="E69" s="123"/>
      <c r="F69" s="123"/>
      <c r="G69" s="123"/>
      <c r="H69" s="123"/>
      <c r="I69" s="123"/>
      <c r="J69" s="123"/>
      <c r="K69" s="123"/>
    </row>
    <row r="70" spans="1:11" x14ac:dyDescent="0.3">
      <c r="A70" s="123">
        <v>4</v>
      </c>
      <c r="B70" s="123">
        <f t="shared" si="13"/>
        <v>3.8547945205479452</v>
      </c>
      <c r="C70" s="123">
        <v>67</v>
      </c>
      <c r="D70" s="123"/>
      <c r="E70" s="123"/>
      <c r="F70" s="123"/>
      <c r="G70" s="123"/>
      <c r="H70" s="123"/>
      <c r="I70" s="123"/>
      <c r="J70" s="123"/>
      <c r="K70" s="123"/>
    </row>
    <row r="71" spans="1:11" x14ac:dyDescent="0.3">
      <c r="A71" s="123">
        <v>4</v>
      </c>
      <c r="B71" s="123">
        <f t="shared" si="13"/>
        <v>3.9123287671232876</v>
      </c>
      <c r="C71" s="123">
        <v>68</v>
      </c>
      <c r="D71" s="123"/>
      <c r="E71" s="123"/>
      <c r="F71" s="123"/>
      <c r="G71" s="123"/>
      <c r="H71" s="123"/>
      <c r="I71" s="123"/>
      <c r="J71" s="123"/>
      <c r="K71" s="123"/>
    </row>
    <row r="72" spans="1:11" x14ac:dyDescent="0.3">
      <c r="A72" s="123">
        <v>4</v>
      </c>
      <c r="B72" s="123">
        <f t="shared" si="13"/>
        <v>3.9698630136986299</v>
      </c>
      <c r="C72" s="123">
        <v>69</v>
      </c>
      <c r="D72" s="123"/>
      <c r="E72" s="123"/>
      <c r="F72" s="123"/>
      <c r="G72" s="123"/>
      <c r="H72" s="123"/>
      <c r="I72" s="123"/>
      <c r="J72" s="123"/>
      <c r="K72" s="123"/>
    </row>
    <row r="73" spans="1:11" ht="15" x14ac:dyDescent="0.3">
      <c r="A73" s="123">
        <v>5</v>
      </c>
      <c r="B73" s="123">
        <f t="shared" si="13"/>
        <v>4.0273972602739727</v>
      </c>
      <c r="C73" s="130">
        <v>70</v>
      </c>
      <c r="D73" s="123"/>
      <c r="E73" s="123"/>
      <c r="F73" s="123"/>
      <c r="G73" s="123"/>
      <c r="H73" s="123"/>
      <c r="I73" s="123"/>
      <c r="J73" s="123"/>
      <c r="K73" s="123"/>
    </row>
    <row r="74" spans="1:11" x14ac:dyDescent="0.3">
      <c r="A74" s="123">
        <v>5</v>
      </c>
      <c r="B74" s="123">
        <f t="shared" si="13"/>
        <v>4.0849315068493155</v>
      </c>
      <c r="C74" s="123">
        <v>71</v>
      </c>
      <c r="D74" s="123"/>
      <c r="E74" s="123"/>
      <c r="F74" s="123"/>
      <c r="G74" s="123"/>
      <c r="H74" s="123"/>
      <c r="I74" s="123"/>
      <c r="J74" s="123"/>
      <c r="K74" s="123"/>
    </row>
    <row r="75" spans="1:11" x14ac:dyDescent="0.3">
      <c r="A75" s="123">
        <v>5</v>
      </c>
      <c r="B75" s="123">
        <f t="shared" si="13"/>
        <v>4.1424657534246574</v>
      </c>
      <c r="C75" s="123">
        <v>72</v>
      </c>
      <c r="D75" s="123"/>
      <c r="E75" s="123"/>
      <c r="F75" s="123"/>
      <c r="G75" s="123"/>
      <c r="H75" s="123"/>
      <c r="I75" s="123"/>
      <c r="J75" s="123"/>
      <c r="K75" s="123"/>
    </row>
    <row r="76" spans="1:11" x14ac:dyDescent="0.3">
      <c r="A76" s="123">
        <v>5</v>
      </c>
      <c r="B76" s="123">
        <f t="shared" si="13"/>
        <v>4.2</v>
      </c>
      <c r="C76" s="123">
        <v>73</v>
      </c>
      <c r="D76" s="123"/>
      <c r="E76" s="123"/>
      <c r="F76" s="123"/>
      <c r="G76" s="123"/>
      <c r="H76" s="123"/>
      <c r="I76" s="123"/>
      <c r="J76" s="123"/>
      <c r="K76" s="123"/>
    </row>
    <row r="77" spans="1:11" x14ac:dyDescent="0.3">
      <c r="A77" s="123">
        <v>5</v>
      </c>
      <c r="B77" s="123">
        <f t="shared" si="13"/>
        <v>4.2575342465753421</v>
      </c>
      <c r="C77" s="123">
        <v>74</v>
      </c>
      <c r="D77" s="123"/>
      <c r="E77" s="123"/>
      <c r="F77" s="123"/>
      <c r="G77" s="123"/>
      <c r="H77" s="123"/>
      <c r="I77" s="123"/>
      <c r="J77" s="123"/>
      <c r="K77" s="123"/>
    </row>
    <row r="78" spans="1:11" x14ac:dyDescent="0.3">
      <c r="A78" s="123">
        <v>5</v>
      </c>
      <c r="B78" s="123">
        <f t="shared" si="13"/>
        <v>4.3150684931506849</v>
      </c>
      <c r="C78" s="123">
        <v>75</v>
      </c>
      <c r="D78" s="123"/>
      <c r="E78" s="123"/>
      <c r="F78" s="123"/>
      <c r="G78" s="123"/>
      <c r="H78" s="123"/>
      <c r="I78" s="123"/>
      <c r="J78" s="123"/>
      <c r="K78" s="123"/>
    </row>
    <row r="79" spans="1:11" x14ac:dyDescent="0.3">
      <c r="A79" s="123">
        <v>5</v>
      </c>
      <c r="B79" s="123">
        <f t="shared" si="13"/>
        <v>4.3726027397260276</v>
      </c>
      <c r="C79" s="123">
        <v>76</v>
      </c>
      <c r="D79" s="123"/>
      <c r="E79" s="123"/>
      <c r="F79" s="123"/>
      <c r="G79" s="123"/>
      <c r="H79" s="123"/>
      <c r="I79" s="123"/>
      <c r="J79" s="123"/>
      <c r="K79" s="123"/>
    </row>
    <row r="80" spans="1:11" x14ac:dyDescent="0.3">
      <c r="A80" s="123">
        <v>5</v>
      </c>
      <c r="B80" s="123">
        <f t="shared" si="13"/>
        <v>4.4301369863013695</v>
      </c>
      <c r="C80" s="123">
        <v>77</v>
      </c>
      <c r="D80" s="123"/>
      <c r="E80" s="123"/>
      <c r="F80" s="123"/>
      <c r="G80" s="123"/>
      <c r="H80" s="123"/>
      <c r="I80" s="123"/>
      <c r="J80" s="123"/>
      <c r="K80" s="123"/>
    </row>
    <row r="81" spans="1:11" x14ac:dyDescent="0.3">
      <c r="A81" s="123">
        <v>5</v>
      </c>
      <c r="B81" s="123">
        <f t="shared" si="13"/>
        <v>4.4876712328767123</v>
      </c>
      <c r="C81" s="123">
        <v>78</v>
      </c>
      <c r="D81" s="123"/>
      <c r="E81" s="123"/>
      <c r="F81" s="123"/>
      <c r="G81" s="123"/>
      <c r="H81" s="123"/>
      <c r="I81" s="123"/>
      <c r="J81" s="123"/>
      <c r="K81" s="123"/>
    </row>
    <row r="82" spans="1:11" ht="15" x14ac:dyDescent="0.3">
      <c r="A82" s="123">
        <v>5</v>
      </c>
      <c r="B82" s="123">
        <f t="shared" si="13"/>
        <v>4.5452054794520551</v>
      </c>
      <c r="C82" s="130">
        <v>79</v>
      </c>
      <c r="D82" s="123"/>
      <c r="E82" s="123"/>
      <c r="F82" s="123"/>
      <c r="G82" s="123"/>
      <c r="H82" s="123"/>
      <c r="I82" s="123"/>
      <c r="J82" s="123"/>
      <c r="K82" s="123"/>
    </row>
    <row r="83" spans="1:11" x14ac:dyDescent="0.3">
      <c r="A83" s="123">
        <v>5</v>
      </c>
      <c r="B83" s="123">
        <f t="shared" si="13"/>
        <v>4.602739726027397</v>
      </c>
      <c r="C83" s="123">
        <v>80</v>
      </c>
      <c r="D83" s="123"/>
      <c r="E83" s="123"/>
      <c r="F83" s="123"/>
      <c r="G83" s="123"/>
      <c r="H83" s="123"/>
      <c r="I83" s="123"/>
      <c r="J83" s="123"/>
      <c r="K83" s="123"/>
    </row>
    <row r="84" spans="1:11" x14ac:dyDescent="0.3">
      <c r="A84" s="123">
        <v>5</v>
      </c>
      <c r="B84" s="123">
        <f t="shared" si="13"/>
        <v>4.6602739726027398</v>
      </c>
      <c r="C84" s="123">
        <v>81</v>
      </c>
      <c r="D84" s="123"/>
      <c r="E84" s="123"/>
      <c r="F84" s="123"/>
      <c r="G84" s="123"/>
      <c r="H84" s="123"/>
      <c r="I84" s="123"/>
      <c r="J84" s="123"/>
      <c r="K84" s="123"/>
    </row>
    <row r="85" spans="1:11" x14ac:dyDescent="0.3">
      <c r="A85" s="123">
        <v>5</v>
      </c>
      <c r="B85" s="123">
        <f t="shared" si="13"/>
        <v>4.7178082191780826</v>
      </c>
      <c r="C85" s="123">
        <v>82</v>
      </c>
      <c r="D85" s="123"/>
      <c r="E85" s="123"/>
      <c r="F85" s="123"/>
      <c r="G85" s="123"/>
      <c r="H85" s="123"/>
      <c r="I85" s="123"/>
      <c r="J85" s="123"/>
      <c r="K85" s="123"/>
    </row>
    <row r="86" spans="1:11" x14ac:dyDescent="0.3">
      <c r="A86" s="123">
        <v>5</v>
      </c>
      <c r="B86" s="123">
        <f t="shared" si="13"/>
        <v>4.7753424657534245</v>
      </c>
      <c r="C86" s="123">
        <v>83</v>
      </c>
      <c r="D86" s="123"/>
      <c r="E86" s="123"/>
      <c r="F86" s="123"/>
      <c r="G86" s="123"/>
      <c r="H86" s="123"/>
      <c r="I86" s="123"/>
      <c r="J86" s="123"/>
      <c r="K86" s="123"/>
    </row>
    <row r="87" spans="1:11" x14ac:dyDescent="0.3">
      <c r="A87" s="123">
        <v>5</v>
      </c>
      <c r="B87" s="123">
        <f t="shared" si="13"/>
        <v>4.8328767123287673</v>
      </c>
      <c r="C87" s="123">
        <v>84</v>
      </c>
      <c r="D87" s="123"/>
      <c r="E87" s="123"/>
      <c r="F87" s="123"/>
      <c r="G87" s="123"/>
      <c r="H87" s="123"/>
      <c r="I87" s="123"/>
      <c r="J87" s="123"/>
      <c r="K87" s="123"/>
    </row>
    <row r="88" spans="1:11" x14ac:dyDescent="0.3">
      <c r="A88" s="123">
        <v>5</v>
      </c>
      <c r="B88" s="123">
        <f t="shared" si="13"/>
        <v>4.8904109589041092</v>
      </c>
      <c r="C88" s="123">
        <v>85</v>
      </c>
      <c r="D88" s="123"/>
      <c r="E88" s="123"/>
      <c r="F88" s="123"/>
      <c r="G88" s="123"/>
      <c r="H88" s="123"/>
      <c r="I88" s="123"/>
      <c r="J88" s="123"/>
      <c r="K88" s="123"/>
    </row>
    <row r="89" spans="1:11" x14ac:dyDescent="0.3">
      <c r="A89" s="123">
        <v>5</v>
      </c>
      <c r="B89" s="123">
        <f t="shared" si="13"/>
        <v>4.9479452054794519</v>
      </c>
      <c r="C89" s="123">
        <v>86</v>
      </c>
      <c r="D89" s="123"/>
      <c r="E89" s="123"/>
      <c r="F89" s="123"/>
      <c r="G89" s="123"/>
      <c r="H89" s="123"/>
      <c r="I89" s="123"/>
      <c r="J89" s="123"/>
      <c r="K89" s="123"/>
    </row>
    <row r="90" spans="1:11" x14ac:dyDescent="0.3">
      <c r="A90" s="123">
        <v>6</v>
      </c>
      <c r="B90" s="123">
        <f t="shared" si="13"/>
        <v>5.0054794520547947</v>
      </c>
      <c r="C90" s="123">
        <v>87</v>
      </c>
      <c r="D90" s="123"/>
      <c r="E90" s="123"/>
      <c r="F90" s="123"/>
      <c r="G90" s="123"/>
      <c r="H90" s="123"/>
      <c r="I90" s="123"/>
      <c r="J90" s="123"/>
      <c r="K90" s="123"/>
    </row>
    <row r="91" spans="1:11" ht="15" x14ac:dyDescent="0.3">
      <c r="A91" s="123">
        <v>6</v>
      </c>
      <c r="B91" s="123">
        <f t="shared" si="13"/>
        <v>5.0630136986301366</v>
      </c>
      <c r="C91" s="130">
        <v>88</v>
      </c>
      <c r="D91" s="123"/>
      <c r="E91" s="123"/>
      <c r="F91" s="123"/>
      <c r="G91" s="123"/>
      <c r="H91" s="123"/>
      <c r="I91" s="123"/>
      <c r="J91" s="123"/>
      <c r="K91" s="123"/>
    </row>
    <row r="92" spans="1:11" x14ac:dyDescent="0.3">
      <c r="A92" s="123">
        <v>6</v>
      </c>
      <c r="B92" s="123">
        <f t="shared" si="13"/>
        <v>5.1205479452054794</v>
      </c>
      <c r="C92" s="123">
        <v>89</v>
      </c>
      <c r="D92" s="123"/>
      <c r="E92" s="123"/>
      <c r="F92" s="123"/>
      <c r="G92" s="123"/>
      <c r="H92" s="123"/>
      <c r="I92" s="123"/>
      <c r="J92" s="123"/>
      <c r="K92" s="123"/>
    </row>
    <row r="93" spans="1:11" x14ac:dyDescent="0.3">
      <c r="A93" s="123">
        <v>6</v>
      </c>
      <c r="B93" s="123">
        <f t="shared" si="13"/>
        <v>5.1780821917808222</v>
      </c>
      <c r="C93" s="123">
        <v>90</v>
      </c>
      <c r="D93" s="123"/>
      <c r="E93" s="123"/>
      <c r="F93" s="123"/>
      <c r="G93" s="123"/>
      <c r="H93" s="123"/>
      <c r="I93" s="123"/>
      <c r="J93" s="123"/>
      <c r="K93" s="123"/>
    </row>
    <row r="94" spans="1:11" x14ac:dyDescent="0.3">
      <c r="A94" s="123">
        <v>6</v>
      </c>
      <c r="B94" s="123">
        <f t="shared" si="13"/>
        <v>5.2356164383561641</v>
      </c>
      <c r="C94" s="123">
        <v>91</v>
      </c>
      <c r="D94" s="123"/>
      <c r="E94" s="123"/>
      <c r="F94" s="123"/>
      <c r="G94" s="123"/>
      <c r="H94" s="123"/>
      <c r="I94" s="123"/>
      <c r="J94" s="123"/>
      <c r="K94" s="123"/>
    </row>
    <row r="95" spans="1:11" x14ac:dyDescent="0.3">
      <c r="A95" s="123">
        <v>6</v>
      </c>
      <c r="B95" s="123">
        <f t="shared" si="13"/>
        <v>5.2931506849315069</v>
      </c>
      <c r="C95" s="123">
        <v>92</v>
      </c>
      <c r="D95" s="123"/>
      <c r="E95" s="123"/>
      <c r="F95" s="123"/>
      <c r="G95" s="123"/>
      <c r="H95" s="123"/>
      <c r="I95" s="123"/>
      <c r="J95" s="123"/>
      <c r="K95" s="123"/>
    </row>
    <row r="96" spans="1:11" x14ac:dyDescent="0.3">
      <c r="A96" s="123">
        <v>6</v>
      </c>
      <c r="B96" s="123">
        <f t="shared" si="13"/>
        <v>5.3506849315068497</v>
      </c>
      <c r="C96" s="123">
        <v>93</v>
      </c>
      <c r="D96" s="123"/>
      <c r="E96" s="123"/>
      <c r="F96" s="123"/>
      <c r="G96" s="123"/>
      <c r="H96" s="123"/>
      <c r="I96" s="123"/>
      <c r="J96" s="123"/>
      <c r="K96" s="123"/>
    </row>
    <row r="97" spans="1:11" x14ac:dyDescent="0.3">
      <c r="A97" s="123">
        <v>6</v>
      </c>
      <c r="B97" s="123">
        <f t="shared" si="13"/>
        <v>5.4082191780821915</v>
      </c>
      <c r="C97" s="123">
        <v>94</v>
      </c>
      <c r="D97" s="123"/>
      <c r="E97" s="123"/>
      <c r="F97" s="123"/>
      <c r="G97" s="123"/>
      <c r="H97" s="123"/>
      <c r="I97" s="123"/>
      <c r="J97" s="123"/>
      <c r="K97" s="123"/>
    </row>
    <row r="98" spans="1:11" x14ac:dyDescent="0.3">
      <c r="A98" s="123">
        <v>6</v>
      </c>
      <c r="B98" s="123">
        <f t="shared" si="13"/>
        <v>5.4657534246575343</v>
      </c>
      <c r="C98" s="123">
        <v>95</v>
      </c>
      <c r="D98" s="123"/>
      <c r="E98" s="123"/>
      <c r="F98" s="123"/>
      <c r="G98" s="123"/>
      <c r="H98" s="123"/>
      <c r="I98" s="123"/>
      <c r="J98" s="123"/>
      <c r="K98" s="123"/>
    </row>
    <row r="99" spans="1:11" x14ac:dyDescent="0.3">
      <c r="A99" s="123">
        <v>6</v>
      </c>
      <c r="B99" s="123">
        <f t="shared" si="13"/>
        <v>5.5232876712328771</v>
      </c>
      <c r="C99" s="123">
        <v>96</v>
      </c>
      <c r="D99" s="123"/>
      <c r="E99" s="123"/>
      <c r="F99" s="123"/>
      <c r="G99" s="123"/>
      <c r="H99" s="123"/>
      <c r="I99" s="123"/>
      <c r="J99" s="123"/>
      <c r="K99" s="123"/>
    </row>
    <row r="100" spans="1:11" x14ac:dyDescent="0.3">
      <c r="A100" s="123">
        <v>6</v>
      </c>
      <c r="B100" s="123">
        <f t="shared" ref="B100:B131" si="14">C100*21/365</f>
        <v>5.580821917808219</v>
      </c>
      <c r="C100" s="123">
        <v>97</v>
      </c>
      <c r="D100" s="123"/>
      <c r="E100" s="123"/>
      <c r="F100" s="123"/>
      <c r="G100" s="123"/>
      <c r="H100" s="123"/>
      <c r="I100" s="123"/>
      <c r="J100" s="123"/>
      <c r="K100" s="123"/>
    </row>
    <row r="101" spans="1:11" x14ac:dyDescent="0.3">
      <c r="A101" s="123">
        <v>6</v>
      </c>
      <c r="B101" s="123">
        <f t="shared" si="14"/>
        <v>5.6383561643835618</v>
      </c>
      <c r="C101" s="123">
        <v>98</v>
      </c>
      <c r="D101" s="123"/>
      <c r="E101" s="123"/>
      <c r="F101" s="123"/>
      <c r="G101" s="123"/>
      <c r="H101" s="123"/>
      <c r="I101" s="123"/>
      <c r="J101" s="123"/>
      <c r="K101" s="123"/>
    </row>
    <row r="102" spans="1:11" x14ac:dyDescent="0.3">
      <c r="A102" s="123">
        <v>6</v>
      </c>
      <c r="B102" s="123">
        <f t="shared" si="14"/>
        <v>5.6958904109589037</v>
      </c>
      <c r="C102" s="123">
        <v>99</v>
      </c>
      <c r="D102" s="123"/>
      <c r="E102" s="123"/>
      <c r="F102" s="123"/>
      <c r="G102" s="123"/>
      <c r="H102" s="123"/>
      <c r="I102" s="123"/>
      <c r="J102" s="123"/>
      <c r="K102" s="123"/>
    </row>
    <row r="103" spans="1:11" x14ac:dyDescent="0.3">
      <c r="A103" s="123">
        <v>6</v>
      </c>
      <c r="B103" s="123">
        <f t="shared" si="14"/>
        <v>5.7534246575342465</v>
      </c>
      <c r="C103" s="123">
        <v>100</v>
      </c>
      <c r="D103" s="123"/>
      <c r="E103" s="123"/>
      <c r="F103" s="123"/>
      <c r="G103" s="123"/>
      <c r="H103" s="123"/>
      <c r="I103" s="123"/>
      <c r="J103" s="123"/>
      <c r="K103" s="123"/>
    </row>
    <row r="104" spans="1:11" x14ac:dyDescent="0.3">
      <c r="A104" s="123">
        <v>6</v>
      </c>
      <c r="B104" s="123">
        <f t="shared" si="14"/>
        <v>5.8109589041095893</v>
      </c>
      <c r="C104" s="123">
        <v>101</v>
      </c>
      <c r="D104" s="123"/>
      <c r="E104" s="123"/>
      <c r="F104" s="123"/>
      <c r="G104" s="123"/>
      <c r="H104" s="123"/>
      <c r="I104" s="123"/>
      <c r="J104" s="123"/>
      <c r="K104" s="123"/>
    </row>
    <row r="105" spans="1:11" x14ac:dyDescent="0.3">
      <c r="A105" s="123">
        <v>6</v>
      </c>
      <c r="B105" s="123">
        <f t="shared" si="14"/>
        <v>5.8684931506849312</v>
      </c>
      <c r="C105" s="123">
        <v>102</v>
      </c>
      <c r="D105" s="123"/>
      <c r="E105" s="123"/>
      <c r="F105" s="123"/>
      <c r="G105" s="123"/>
      <c r="H105" s="123"/>
      <c r="I105" s="123"/>
      <c r="J105" s="123"/>
      <c r="K105" s="123"/>
    </row>
    <row r="106" spans="1:11" x14ac:dyDescent="0.3">
      <c r="A106" s="123">
        <v>6</v>
      </c>
      <c r="B106" s="123">
        <f t="shared" si="14"/>
        <v>5.9260273972602739</v>
      </c>
      <c r="C106" s="123">
        <v>103</v>
      </c>
      <c r="D106" s="123"/>
      <c r="E106" s="123"/>
      <c r="F106" s="123"/>
      <c r="G106" s="123"/>
      <c r="H106" s="123"/>
      <c r="I106" s="123"/>
      <c r="J106" s="123"/>
      <c r="K106" s="123"/>
    </row>
    <row r="107" spans="1:11" x14ac:dyDescent="0.3">
      <c r="A107" s="123">
        <v>6</v>
      </c>
      <c r="B107" s="123">
        <f t="shared" si="14"/>
        <v>5.9835616438356167</v>
      </c>
      <c r="C107" s="123">
        <v>104</v>
      </c>
      <c r="D107" s="123"/>
      <c r="E107" s="123"/>
      <c r="F107" s="123"/>
      <c r="G107" s="123"/>
      <c r="H107" s="123"/>
      <c r="I107" s="123"/>
      <c r="J107" s="123"/>
      <c r="K107" s="123"/>
    </row>
    <row r="108" spans="1:11" ht="15" x14ac:dyDescent="0.3">
      <c r="A108" s="123">
        <v>7</v>
      </c>
      <c r="B108" s="123">
        <f t="shared" si="14"/>
        <v>6.0410958904109586</v>
      </c>
      <c r="C108" s="130">
        <v>105</v>
      </c>
      <c r="D108" s="123"/>
      <c r="E108" s="123"/>
      <c r="F108" s="123"/>
      <c r="G108" s="123"/>
      <c r="H108" s="123"/>
      <c r="I108" s="123"/>
      <c r="J108" s="123"/>
      <c r="K108" s="123"/>
    </row>
    <row r="109" spans="1:11" x14ac:dyDescent="0.3">
      <c r="A109" s="123">
        <v>7</v>
      </c>
      <c r="B109" s="123">
        <f t="shared" si="14"/>
        <v>6.0986301369863014</v>
      </c>
      <c r="C109" s="123">
        <v>106</v>
      </c>
      <c r="D109" s="123"/>
      <c r="E109" s="123"/>
      <c r="F109" s="123"/>
      <c r="G109" s="123"/>
      <c r="H109" s="123"/>
      <c r="I109" s="123"/>
      <c r="J109" s="123"/>
      <c r="K109" s="123"/>
    </row>
    <row r="110" spans="1:11" x14ac:dyDescent="0.3">
      <c r="A110" s="123">
        <v>7</v>
      </c>
      <c r="B110" s="123">
        <f t="shared" si="14"/>
        <v>6.1561643835616442</v>
      </c>
      <c r="C110" s="123">
        <v>107</v>
      </c>
      <c r="D110" s="123"/>
      <c r="E110" s="123"/>
      <c r="F110" s="123"/>
      <c r="G110" s="123"/>
      <c r="H110" s="123"/>
      <c r="I110" s="123"/>
      <c r="J110" s="123"/>
      <c r="K110" s="123"/>
    </row>
    <row r="111" spans="1:11" x14ac:dyDescent="0.3">
      <c r="A111" s="123">
        <v>7</v>
      </c>
      <c r="B111" s="123">
        <f t="shared" si="14"/>
        <v>6.2136986301369861</v>
      </c>
      <c r="C111" s="123">
        <v>108</v>
      </c>
      <c r="D111" s="123"/>
      <c r="E111" s="123"/>
      <c r="F111" s="123"/>
      <c r="G111" s="123"/>
      <c r="H111" s="123"/>
      <c r="I111" s="123"/>
      <c r="J111" s="123"/>
      <c r="K111" s="123"/>
    </row>
    <row r="112" spans="1:11" x14ac:dyDescent="0.3">
      <c r="A112" s="123">
        <v>7</v>
      </c>
      <c r="B112" s="123">
        <f t="shared" si="14"/>
        <v>6.2712328767123289</v>
      </c>
      <c r="C112" s="123">
        <v>109</v>
      </c>
      <c r="D112" s="123"/>
      <c r="E112" s="123"/>
      <c r="F112" s="123"/>
      <c r="G112" s="123"/>
      <c r="H112" s="123"/>
      <c r="I112" s="123"/>
      <c r="J112" s="123"/>
      <c r="K112" s="123"/>
    </row>
    <row r="113" spans="1:11" x14ac:dyDescent="0.3">
      <c r="A113" s="123">
        <v>7</v>
      </c>
      <c r="B113" s="123">
        <f t="shared" si="14"/>
        <v>6.3287671232876717</v>
      </c>
      <c r="C113" s="123">
        <v>110</v>
      </c>
      <c r="D113" s="123"/>
      <c r="E113" s="123"/>
      <c r="F113" s="123"/>
      <c r="G113" s="123"/>
      <c r="H113" s="123"/>
      <c r="I113" s="123"/>
      <c r="J113" s="123"/>
      <c r="K113" s="123"/>
    </row>
    <row r="114" spans="1:11" x14ac:dyDescent="0.3">
      <c r="A114" s="123">
        <v>7</v>
      </c>
      <c r="B114" s="123">
        <f t="shared" si="14"/>
        <v>6.3863013698630136</v>
      </c>
      <c r="C114" s="123">
        <v>111</v>
      </c>
      <c r="D114" s="123"/>
      <c r="E114" s="123"/>
      <c r="F114" s="123"/>
      <c r="G114" s="123"/>
      <c r="H114" s="123"/>
      <c r="I114" s="123"/>
      <c r="J114" s="123"/>
      <c r="K114" s="123"/>
    </row>
    <row r="115" spans="1:11" x14ac:dyDescent="0.3">
      <c r="A115" s="123">
        <v>7</v>
      </c>
      <c r="B115" s="123">
        <f t="shared" si="14"/>
        <v>6.4438356164383563</v>
      </c>
      <c r="C115" s="123">
        <v>112</v>
      </c>
      <c r="D115" s="123"/>
      <c r="E115" s="123"/>
      <c r="F115" s="123"/>
      <c r="G115" s="123"/>
      <c r="H115" s="123"/>
      <c r="I115" s="123"/>
      <c r="J115" s="123"/>
      <c r="K115" s="123"/>
    </row>
    <row r="116" spans="1:11" x14ac:dyDescent="0.3">
      <c r="A116" s="123">
        <v>7</v>
      </c>
      <c r="B116" s="123">
        <f t="shared" si="14"/>
        <v>6.5013698630136982</v>
      </c>
      <c r="C116" s="123">
        <v>113</v>
      </c>
      <c r="D116" s="123"/>
      <c r="E116" s="123"/>
      <c r="F116" s="123"/>
      <c r="G116" s="123"/>
      <c r="H116" s="123"/>
      <c r="I116" s="123"/>
      <c r="J116" s="123"/>
      <c r="K116" s="123"/>
    </row>
    <row r="117" spans="1:11" x14ac:dyDescent="0.3">
      <c r="A117" s="123">
        <v>7</v>
      </c>
      <c r="B117" s="123">
        <f t="shared" si="14"/>
        <v>6.558904109589041</v>
      </c>
      <c r="C117" s="123">
        <v>114</v>
      </c>
      <c r="D117" s="123"/>
      <c r="E117" s="123"/>
      <c r="F117" s="123"/>
      <c r="G117" s="123"/>
      <c r="H117" s="123"/>
      <c r="I117" s="123"/>
      <c r="J117" s="123"/>
      <c r="K117" s="123"/>
    </row>
    <row r="118" spans="1:11" x14ac:dyDescent="0.3">
      <c r="A118" s="123">
        <v>7</v>
      </c>
      <c r="B118" s="123">
        <f t="shared" si="14"/>
        <v>6.6164383561643838</v>
      </c>
      <c r="C118" s="123">
        <v>115</v>
      </c>
      <c r="D118" s="123"/>
      <c r="E118" s="123"/>
      <c r="F118" s="123"/>
      <c r="G118" s="123"/>
      <c r="H118" s="123"/>
      <c r="I118" s="123"/>
      <c r="J118" s="123"/>
      <c r="K118" s="123"/>
    </row>
    <row r="119" spans="1:11" x14ac:dyDescent="0.3">
      <c r="A119" s="123">
        <v>7</v>
      </c>
      <c r="B119" s="123">
        <f t="shared" si="14"/>
        <v>6.6739726027397257</v>
      </c>
      <c r="C119" s="123">
        <v>116</v>
      </c>
      <c r="D119" s="123"/>
      <c r="E119" s="123"/>
      <c r="F119" s="123"/>
      <c r="G119" s="123"/>
      <c r="H119" s="123"/>
      <c r="I119" s="123"/>
      <c r="J119" s="123"/>
      <c r="K119" s="123"/>
    </row>
    <row r="120" spans="1:11" x14ac:dyDescent="0.3">
      <c r="A120" s="123">
        <v>7</v>
      </c>
      <c r="B120" s="123">
        <f t="shared" si="14"/>
        <v>6.7315068493150685</v>
      </c>
      <c r="C120" s="123">
        <v>117</v>
      </c>
      <c r="D120" s="123"/>
      <c r="E120" s="123"/>
      <c r="F120" s="123"/>
      <c r="G120" s="123"/>
      <c r="H120" s="123"/>
      <c r="I120" s="123"/>
      <c r="J120" s="123"/>
      <c r="K120" s="123"/>
    </row>
    <row r="121" spans="1:11" x14ac:dyDescent="0.3">
      <c r="A121" s="123">
        <v>7</v>
      </c>
      <c r="B121" s="123">
        <f t="shared" si="14"/>
        <v>6.7890410958904113</v>
      </c>
      <c r="C121" s="123">
        <v>118</v>
      </c>
      <c r="D121" s="123"/>
      <c r="E121" s="123"/>
      <c r="F121" s="123"/>
      <c r="G121" s="123"/>
      <c r="H121" s="123"/>
      <c r="I121" s="123"/>
      <c r="J121" s="123"/>
      <c r="K121" s="123"/>
    </row>
    <row r="122" spans="1:11" x14ac:dyDescent="0.3">
      <c r="A122" s="123">
        <v>7</v>
      </c>
      <c r="B122" s="123">
        <f t="shared" si="14"/>
        <v>6.8465753424657532</v>
      </c>
      <c r="C122" s="123">
        <v>119</v>
      </c>
      <c r="D122" s="123"/>
      <c r="E122" s="123"/>
      <c r="F122" s="123"/>
      <c r="G122" s="123"/>
      <c r="H122" s="123"/>
      <c r="I122" s="123"/>
      <c r="J122" s="123"/>
      <c r="K122" s="123"/>
    </row>
    <row r="123" spans="1:11" x14ac:dyDescent="0.3">
      <c r="A123" s="123">
        <v>7</v>
      </c>
      <c r="B123" s="123">
        <f t="shared" si="14"/>
        <v>6.904109589041096</v>
      </c>
      <c r="C123" s="123">
        <v>120</v>
      </c>
      <c r="D123" s="123"/>
      <c r="E123" s="123"/>
      <c r="F123" s="123"/>
      <c r="G123" s="123"/>
      <c r="H123" s="123"/>
      <c r="I123" s="123"/>
      <c r="J123" s="123"/>
      <c r="K123" s="123"/>
    </row>
    <row r="124" spans="1:11" x14ac:dyDescent="0.3">
      <c r="A124" s="123">
        <v>7</v>
      </c>
      <c r="B124" s="123">
        <f t="shared" si="14"/>
        <v>6.9616438356164387</v>
      </c>
      <c r="C124" s="123">
        <v>121</v>
      </c>
      <c r="D124" s="123"/>
      <c r="E124" s="123"/>
      <c r="F124" s="123"/>
      <c r="G124" s="123"/>
      <c r="H124" s="123"/>
      <c r="I124" s="123"/>
      <c r="J124" s="123"/>
      <c r="K124" s="123"/>
    </row>
    <row r="125" spans="1:11" ht="15" x14ac:dyDescent="0.3">
      <c r="A125" s="123">
        <v>8</v>
      </c>
      <c r="B125" s="123">
        <f t="shared" si="14"/>
        <v>7.0191780821917806</v>
      </c>
      <c r="C125" s="130">
        <v>122</v>
      </c>
      <c r="D125" s="123"/>
      <c r="E125" s="123"/>
      <c r="F125" s="123"/>
      <c r="G125" s="123"/>
      <c r="H125" s="123"/>
      <c r="I125" s="123"/>
      <c r="J125" s="123"/>
      <c r="K125" s="123"/>
    </row>
    <row r="126" spans="1:11" x14ac:dyDescent="0.3">
      <c r="A126" s="123">
        <v>8</v>
      </c>
      <c r="B126" s="123">
        <f t="shared" si="14"/>
        <v>7.0767123287671234</v>
      </c>
      <c r="C126" s="123">
        <v>123</v>
      </c>
      <c r="D126" s="123"/>
      <c r="E126" s="123"/>
      <c r="F126" s="123"/>
      <c r="G126" s="123"/>
      <c r="H126" s="123"/>
      <c r="I126" s="123"/>
      <c r="J126" s="123"/>
      <c r="K126" s="123"/>
    </row>
    <row r="127" spans="1:11" x14ac:dyDescent="0.3">
      <c r="A127" s="123">
        <v>8</v>
      </c>
      <c r="B127" s="123">
        <f t="shared" si="14"/>
        <v>7.1342465753424653</v>
      </c>
      <c r="C127" s="123">
        <v>124</v>
      </c>
      <c r="D127" s="123"/>
      <c r="E127" s="123"/>
      <c r="F127" s="123"/>
      <c r="G127" s="123"/>
      <c r="H127" s="123"/>
      <c r="I127" s="123"/>
      <c r="J127" s="123"/>
      <c r="K127" s="123"/>
    </row>
    <row r="128" spans="1:11" x14ac:dyDescent="0.3">
      <c r="A128" s="123">
        <v>8</v>
      </c>
      <c r="B128" s="123">
        <f t="shared" si="14"/>
        <v>7.1917808219178081</v>
      </c>
      <c r="C128" s="123">
        <v>125</v>
      </c>
      <c r="D128" s="123"/>
      <c r="E128" s="123"/>
      <c r="F128" s="123"/>
      <c r="G128" s="123"/>
      <c r="H128" s="123"/>
      <c r="I128" s="123"/>
      <c r="J128" s="123"/>
      <c r="K128" s="123"/>
    </row>
    <row r="129" spans="1:11" x14ac:dyDescent="0.3">
      <c r="A129" s="123">
        <v>8</v>
      </c>
      <c r="B129" s="123">
        <f t="shared" si="14"/>
        <v>7.2493150684931509</v>
      </c>
      <c r="C129" s="123">
        <v>126</v>
      </c>
      <c r="D129" s="123"/>
      <c r="E129" s="123"/>
      <c r="F129" s="123"/>
      <c r="G129" s="123"/>
      <c r="H129" s="123"/>
      <c r="I129" s="123"/>
      <c r="J129" s="123"/>
      <c r="K129" s="123"/>
    </row>
    <row r="130" spans="1:11" x14ac:dyDescent="0.3">
      <c r="A130" s="123">
        <v>8</v>
      </c>
      <c r="B130" s="123">
        <f t="shared" si="14"/>
        <v>7.3068493150684928</v>
      </c>
      <c r="C130" s="123">
        <v>127</v>
      </c>
      <c r="D130" s="123"/>
      <c r="E130" s="123"/>
      <c r="F130" s="123"/>
      <c r="G130" s="123"/>
      <c r="H130" s="123"/>
      <c r="I130" s="123"/>
      <c r="J130" s="123"/>
      <c r="K130" s="123"/>
    </row>
    <row r="131" spans="1:11" x14ac:dyDescent="0.3">
      <c r="A131" s="123">
        <v>8</v>
      </c>
      <c r="B131" s="123">
        <f t="shared" si="14"/>
        <v>7.3643835616438356</v>
      </c>
      <c r="C131" s="123">
        <v>128</v>
      </c>
      <c r="D131" s="123"/>
      <c r="E131" s="123"/>
      <c r="F131" s="123"/>
      <c r="G131" s="123"/>
      <c r="H131" s="123"/>
      <c r="I131" s="123"/>
      <c r="J131" s="123"/>
      <c r="K131" s="123"/>
    </row>
    <row r="132" spans="1:11" x14ac:dyDescent="0.3">
      <c r="A132" s="123">
        <v>8</v>
      </c>
      <c r="B132" s="123">
        <f t="shared" ref="B132:B163" si="15">C132*21/365</f>
        <v>7.4219178082191783</v>
      </c>
      <c r="C132" s="123">
        <v>129</v>
      </c>
      <c r="D132" s="123"/>
      <c r="E132" s="123"/>
      <c r="F132" s="123"/>
      <c r="G132" s="123"/>
      <c r="H132" s="123"/>
      <c r="I132" s="123"/>
      <c r="J132" s="123"/>
      <c r="K132" s="123"/>
    </row>
    <row r="133" spans="1:11" x14ac:dyDescent="0.3">
      <c r="A133" s="123">
        <v>8</v>
      </c>
      <c r="B133" s="123">
        <f t="shared" si="15"/>
        <v>7.4794520547945202</v>
      </c>
      <c r="C133" s="123">
        <v>130</v>
      </c>
      <c r="D133" s="123"/>
      <c r="E133" s="123"/>
      <c r="F133" s="123"/>
      <c r="G133" s="123"/>
      <c r="H133" s="123"/>
      <c r="I133" s="123"/>
      <c r="J133" s="123"/>
      <c r="K133" s="123"/>
    </row>
    <row r="134" spans="1:11" x14ac:dyDescent="0.3">
      <c r="A134" s="123">
        <v>8</v>
      </c>
      <c r="B134" s="123">
        <f t="shared" si="15"/>
        <v>7.536986301369863</v>
      </c>
      <c r="C134" s="123">
        <v>131</v>
      </c>
      <c r="D134" s="123"/>
      <c r="E134" s="123"/>
      <c r="F134" s="123"/>
      <c r="G134" s="123"/>
      <c r="H134" s="123"/>
      <c r="I134" s="123"/>
      <c r="J134" s="123"/>
      <c r="K134" s="123"/>
    </row>
    <row r="135" spans="1:11" x14ac:dyDescent="0.3">
      <c r="A135" s="123">
        <v>8</v>
      </c>
      <c r="B135" s="123">
        <f t="shared" si="15"/>
        <v>7.5945205479452058</v>
      </c>
      <c r="C135" s="123">
        <v>132</v>
      </c>
      <c r="D135" s="123"/>
      <c r="E135" s="123"/>
      <c r="F135" s="123"/>
      <c r="G135" s="123"/>
      <c r="H135" s="123"/>
      <c r="I135" s="123"/>
      <c r="J135" s="123"/>
      <c r="K135" s="123"/>
    </row>
    <row r="136" spans="1:11" x14ac:dyDescent="0.3">
      <c r="A136" s="123">
        <v>8</v>
      </c>
      <c r="B136" s="123">
        <f t="shared" si="15"/>
        <v>7.6520547945205477</v>
      </c>
      <c r="C136" s="123">
        <v>133</v>
      </c>
      <c r="D136" s="123"/>
      <c r="E136" s="123"/>
      <c r="F136" s="123"/>
      <c r="G136" s="123"/>
      <c r="H136" s="123"/>
      <c r="I136" s="123"/>
      <c r="J136" s="123"/>
      <c r="K136" s="123"/>
    </row>
    <row r="137" spans="1:11" x14ac:dyDescent="0.3">
      <c r="A137" s="123">
        <v>8</v>
      </c>
      <c r="B137" s="123">
        <f t="shared" si="15"/>
        <v>7.7095890410958905</v>
      </c>
      <c r="C137" s="123">
        <v>134</v>
      </c>
      <c r="D137" s="123"/>
      <c r="E137" s="123"/>
      <c r="F137" s="123"/>
      <c r="G137" s="123"/>
      <c r="H137" s="123"/>
      <c r="I137" s="123"/>
      <c r="J137" s="123"/>
      <c r="K137" s="123"/>
    </row>
    <row r="138" spans="1:11" x14ac:dyDescent="0.3">
      <c r="A138" s="123">
        <v>8</v>
      </c>
      <c r="B138" s="123">
        <f t="shared" si="15"/>
        <v>7.7671232876712333</v>
      </c>
      <c r="C138" s="123">
        <v>135</v>
      </c>
      <c r="D138" s="123"/>
      <c r="E138" s="123"/>
      <c r="F138" s="123"/>
      <c r="G138" s="123"/>
      <c r="H138" s="123"/>
      <c r="I138" s="123"/>
      <c r="J138" s="123"/>
      <c r="K138" s="123"/>
    </row>
    <row r="139" spans="1:11" x14ac:dyDescent="0.3">
      <c r="A139" s="123">
        <v>8</v>
      </c>
      <c r="B139" s="123">
        <f t="shared" si="15"/>
        <v>7.8246575342465752</v>
      </c>
      <c r="C139" s="123">
        <v>136</v>
      </c>
      <c r="D139" s="123"/>
      <c r="E139" s="123"/>
      <c r="F139" s="123"/>
      <c r="G139" s="123"/>
      <c r="H139" s="123"/>
      <c r="I139" s="123"/>
      <c r="J139" s="123"/>
      <c r="K139" s="123"/>
    </row>
    <row r="140" spans="1:11" x14ac:dyDescent="0.3">
      <c r="A140" s="123">
        <v>8</v>
      </c>
      <c r="B140" s="123">
        <f t="shared" si="15"/>
        <v>7.882191780821918</v>
      </c>
      <c r="C140" s="123">
        <v>137</v>
      </c>
      <c r="D140" s="123"/>
      <c r="E140" s="123"/>
      <c r="F140" s="123"/>
      <c r="G140" s="123"/>
      <c r="H140" s="123"/>
      <c r="I140" s="123"/>
      <c r="J140" s="123"/>
      <c r="K140" s="123"/>
    </row>
    <row r="141" spans="1:11" x14ac:dyDescent="0.3">
      <c r="A141" s="123">
        <v>8</v>
      </c>
      <c r="B141" s="123">
        <f t="shared" si="15"/>
        <v>7.9397260273972599</v>
      </c>
      <c r="C141" s="123">
        <v>138</v>
      </c>
      <c r="D141" s="123"/>
      <c r="E141" s="123"/>
      <c r="F141" s="123"/>
      <c r="G141" s="123"/>
      <c r="H141" s="123"/>
      <c r="I141" s="123"/>
      <c r="J141" s="123"/>
      <c r="K141" s="123"/>
    </row>
    <row r="142" spans="1:11" ht="15" x14ac:dyDescent="0.3">
      <c r="A142" s="123">
        <v>8</v>
      </c>
      <c r="B142" s="123">
        <f t="shared" si="15"/>
        <v>7.9972602739726026</v>
      </c>
      <c r="C142" s="130">
        <v>139</v>
      </c>
      <c r="D142" s="123"/>
      <c r="E142" s="123"/>
      <c r="F142" s="123"/>
      <c r="G142" s="123"/>
      <c r="H142" s="123"/>
      <c r="I142" s="123"/>
      <c r="J142" s="123"/>
      <c r="K142" s="123"/>
    </row>
    <row r="143" spans="1:11" x14ac:dyDescent="0.3">
      <c r="A143" s="123">
        <v>9</v>
      </c>
      <c r="B143" s="123">
        <f t="shared" si="15"/>
        <v>8.0547945205479454</v>
      </c>
      <c r="C143" s="123">
        <v>140</v>
      </c>
      <c r="D143" s="123"/>
      <c r="E143" s="123"/>
      <c r="F143" s="123"/>
      <c r="G143" s="123"/>
      <c r="H143" s="123"/>
      <c r="I143" s="123"/>
      <c r="J143" s="123"/>
      <c r="K143" s="123"/>
    </row>
    <row r="144" spans="1:11" x14ac:dyDescent="0.3">
      <c r="A144" s="123">
        <v>9</v>
      </c>
      <c r="B144" s="123">
        <f t="shared" si="15"/>
        <v>8.1123287671232873</v>
      </c>
      <c r="C144" s="123">
        <v>141</v>
      </c>
      <c r="D144" s="123"/>
      <c r="E144" s="123"/>
      <c r="F144" s="123"/>
      <c r="G144" s="123"/>
      <c r="H144" s="123"/>
      <c r="I144" s="123"/>
      <c r="J144" s="123"/>
      <c r="K144" s="123"/>
    </row>
    <row r="145" spans="1:11" x14ac:dyDescent="0.3">
      <c r="A145" s="123">
        <v>9</v>
      </c>
      <c r="B145" s="123">
        <f t="shared" si="15"/>
        <v>8.169863013698631</v>
      </c>
      <c r="C145" s="123">
        <v>142</v>
      </c>
      <c r="D145" s="123"/>
      <c r="E145" s="123"/>
      <c r="F145" s="123"/>
      <c r="G145" s="123"/>
      <c r="H145" s="123"/>
      <c r="I145" s="123"/>
      <c r="J145" s="123"/>
      <c r="K145" s="123"/>
    </row>
    <row r="146" spans="1:11" x14ac:dyDescent="0.3">
      <c r="A146" s="123">
        <v>9</v>
      </c>
      <c r="B146" s="123">
        <f t="shared" si="15"/>
        <v>8.2273972602739729</v>
      </c>
      <c r="C146" s="123">
        <v>143</v>
      </c>
      <c r="D146" s="123"/>
      <c r="E146" s="123"/>
      <c r="F146" s="123"/>
      <c r="G146" s="123"/>
      <c r="H146" s="123"/>
      <c r="I146" s="123"/>
      <c r="J146" s="123"/>
      <c r="K146" s="123"/>
    </row>
    <row r="147" spans="1:11" x14ac:dyDescent="0.3">
      <c r="A147" s="123">
        <v>9</v>
      </c>
      <c r="B147" s="123">
        <f t="shared" si="15"/>
        <v>8.2849315068493148</v>
      </c>
      <c r="C147" s="123">
        <v>144</v>
      </c>
      <c r="D147" s="123"/>
      <c r="E147" s="123"/>
      <c r="F147" s="123"/>
      <c r="G147" s="123"/>
      <c r="H147" s="123"/>
      <c r="I147" s="123"/>
      <c r="J147" s="123"/>
      <c r="K147" s="123"/>
    </row>
    <row r="148" spans="1:11" x14ac:dyDescent="0.3">
      <c r="A148" s="123">
        <v>9</v>
      </c>
      <c r="B148" s="123">
        <f t="shared" si="15"/>
        <v>8.3424657534246567</v>
      </c>
      <c r="C148" s="123">
        <v>145</v>
      </c>
      <c r="D148" s="123"/>
      <c r="E148" s="123"/>
      <c r="F148" s="123"/>
      <c r="G148" s="123"/>
      <c r="H148" s="123"/>
      <c r="I148" s="123"/>
      <c r="J148" s="123"/>
      <c r="K148" s="123"/>
    </row>
    <row r="149" spans="1:11" x14ac:dyDescent="0.3">
      <c r="A149" s="123">
        <v>9</v>
      </c>
      <c r="B149" s="123">
        <f t="shared" si="15"/>
        <v>8.4</v>
      </c>
      <c r="C149" s="123">
        <v>146</v>
      </c>
      <c r="D149" s="123"/>
      <c r="E149" s="123"/>
      <c r="F149" s="123"/>
      <c r="G149" s="123"/>
      <c r="H149" s="123"/>
      <c r="I149" s="123"/>
      <c r="J149" s="123"/>
      <c r="K149" s="123"/>
    </row>
    <row r="150" spans="1:11" x14ac:dyDescent="0.3">
      <c r="A150" s="123">
        <v>9</v>
      </c>
      <c r="B150" s="123">
        <f t="shared" si="15"/>
        <v>8.4575342465753423</v>
      </c>
      <c r="C150" s="123">
        <v>147</v>
      </c>
      <c r="D150" s="123"/>
      <c r="E150" s="123"/>
      <c r="F150" s="123"/>
      <c r="G150" s="123"/>
      <c r="H150" s="123"/>
      <c r="I150" s="123"/>
      <c r="J150" s="123"/>
      <c r="K150" s="123"/>
    </row>
    <row r="151" spans="1:11" x14ac:dyDescent="0.3">
      <c r="A151" s="123">
        <v>9</v>
      </c>
      <c r="B151" s="123">
        <f t="shared" si="15"/>
        <v>8.5150684931506841</v>
      </c>
      <c r="C151" s="123">
        <v>148</v>
      </c>
      <c r="D151" s="123"/>
      <c r="E151" s="123"/>
      <c r="F151" s="123"/>
      <c r="G151" s="123"/>
      <c r="H151" s="123"/>
      <c r="I151" s="123"/>
      <c r="J151" s="123"/>
      <c r="K151" s="123"/>
    </row>
    <row r="152" spans="1:11" x14ac:dyDescent="0.3">
      <c r="A152" s="123">
        <v>9</v>
      </c>
      <c r="B152" s="123">
        <f t="shared" si="15"/>
        <v>8.5726027397260278</v>
      </c>
      <c r="C152" s="123">
        <v>149</v>
      </c>
      <c r="D152" s="123"/>
      <c r="E152" s="123"/>
      <c r="F152" s="123"/>
      <c r="G152" s="123"/>
      <c r="H152" s="123"/>
      <c r="I152" s="123"/>
      <c r="J152" s="123"/>
      <c r="K152" s="123"/>
    </row>
    <row r="153" spans="1:11" x14ac:dyDescent="0.3">
      <c r="A153" s="123">
        <v>9</v>
      </c>
      <c r="B153" s="123">
        <f t="shared" si="15"/>
        <v>8.6301369863013697</v>
      </c>
      <c r="C153" s="123">
        <v>150</v>
      </c>
      <c r="D153" s="123"/>
      <c r="E153" s="123"/>
      <c r="F153" s="123"/>
      <c r="G153" s="123"/>
      <c r="H153" s="123"/>
      <c r="I153" s="123"/>
      <c r="J153" s="123"/>
      <c r="K153" s="123"/>
    </row>
    <row r="154" spans="1:11" x14ac:dyDescent="0.3">
      <c r="A154" s="123">
        <v>9</v>
      </c>
      <c r="B154" s="123">
        <f t="shared" si="15"/>
        <v>8.6876712328767116</v>
      </c>
      <c r="C154" s="123">
        <v>151</v>
      </c>
      <c r="D154" s="123"/>
      <c r="E154" s="123"/>
      <c r="F154" s="123"/>
      <c r="G154" s="123"/>
      <c r="H154" s="123"/>
      <c r="I154" s="123"/>
      <c r="J154" s="123"/>
      <c r="K154" s="123"/>
    </row>
    <row r="155" spans="1:11" x14ac:dyDescent="0.3">
      <c r="A155" s="123">
        <v>9</v>
      </c>
      <c r="B155" s="123">
        <f t="shared" si="15"/>
        <v>8.7452054794520553</v>
      </c>
      <c r="C155" s="123">
        <v>152</v>
      </c>
      <c r="D155" s="123"/>
      <c r="E155" s="123"/>
      <c r="F155" s="123"/>
      <c r="G155" s="123"/>
      <c r="H155" s="123"/>
      <c r="I155" s="123"/>
      <c r="J155" s="123"/>
      <c r="K155" s="123"/>
    </row>
    <row r="156" spans="1:11" x14ac:dyDescent="0.3">
      <c r="A156" s="123">
        <v>9</v>
      </c>
      <c r="B156" s="123">
        <f t="shared" si="15"/>
        <v>8.8027397260273972</v>
      </c>
      <c r="C156" s="123">
        <v>153</v>
      </c>
      <c r="D156" s="123"/>
      <c r="E156" s="123"/>
      <c r="F156" s="123"/>
      <c r="G156" s="123"/>
      <c r="H156" s="123"/>
      <c r="I156" s="123"/>
      <c r="J156" s="123"/>
      <c r="K156" s="123"/>
    </row>
    <row r="157" spans="1:11" x14ac:dyDescent="0.3">
      <c r="A157" s="123">
        <v>9</v>
      </c>
      <c r="B157" s="123">
        <f t="shared" si="15"/>
        <v>8.8602739726027391</v>
      </c>
      <c r="C157" s="123">
        <v>154</v>
      </c>
      <c r="D157" s="123"/>
      <c r="E157" s="123"/>
      <c r="F157" s="123"/>
      <c r="G157" s="123"/>
      <c r="H157" s="123"/>
      <c r="I157" s="123"/>
      <c r="J157" s="123"/>
      <c r="K157" s="123"/>
    </row>
    <row r="158" spans="1:11" x14ac:dyDescent="0.3">
      <c r="A158" s="123">
        <v>9</v>
      </c>
      <c r="B158" s="123">
        <f t="shared" si="15"/>
        <v>8.9178082191780828</v>
      </c>
      <c r="C158" s="123">
        <v>155</v>
      </c>
      <c r="D158" s="123"/>
      <c r="E158" s="123"/>
      <c r="F158" s="123"/>
      <c r="G158" s="123"/>
      <c r="H158" s="123"/>
      <c r="I158" s="123"/>
      <c r="J158" s="123"/>
      <c r="K158" s="123"/>
    </row>
    <row r="159" spans="1:11" ht="15" x14ac:dyDescent="0.3">
      <c r="A159" s="123">
        <v>9</v>
      </c>
      <c r="B159" s="123">
        <f t="shared" si="15"/>
        <v>8.9753424657534246</v>
      </c>
      <c r="C159" s="130">
        <v>156</v>
      </c>
      <c r="D159" s="123"/>
      <c r="E159" s="123"/>
      <c r="F159" s="123"/>
      <c r="G159" s="123"/>
      <c r="H159" s="123"/>
      <c r="I159" s="123"/>
      <c r="J159" s="123"/>
      <c r="K159" s="123"/>
    </row>
    <row r="160" spans="1:11" x14ac:dyDescent="0.3">
      <c r="A160" s="123">
        <v>10</v>
      </c>
      <c r="B160" s="123">
        <f t="shared" si="15"/>
        <v>9.0328767123287665</v>
      </c>
      <c r="C160" s="123">
        <v>157</v>
      </c>
      <c r="D160" s="123"/>
      <c r="E160" s="123"/>
      <c r="F160" s="123"/>
      <c r="G160" s="123"/>
      <c r="H160" s="123"/>
      <c r="I160" s="123"/>
      <c r="J160" s="123"/>
      <c r="K160" s="123"/>
    </row>
    <row r="161" spans="1:11" x14ac:dyDescent="0.3">
      <c r="A161" s="123">
        <v>10</v>
      </c>
      <c r="B161" s="123">
        <f t="shared" si="15"/>
        <v>9.0904109589041102</v>
      </c>
      <c r="C161" s="123">
        <v>158</v>
      </c>
      <c r="D161" s="123"/>
      <c r="E161" s="123"/>
      <c r="F161" s="123"/>
      <c r="G161" s="123"/>
      <c r="H161" s="123"/>
      <c r="I161" s="123"/>
      <c r="J161" s="123"/>
      <c r="K161" s="123"/>
    </row>
    <row r="162" spans="1:11" x14ac:dyDescent="0.3">
      <c r="A162" s="123">
        <v>10</v>
      </c>
      <c r="B162" s="123">
        <f t="shared" si="15"/>
        <v>9.1479452054794521</v>
      </c>
      <c r="C162" s="123">
        <v>159</v>
      </c>
      <c r="D162" s="123"/>
      <c r="E162" s="123"/>
      <c r="F162" s="123"/>
      <c r="G162" s="123"/>
      <c r="H162" s="123"/>
      <c r="I162" s="123"/>
      <c r="J162" s="123"/>
      <c r="K162" s="123"/>
    </row>
    <row r="163" spans="1:11" x14ac:dyDescent="0.3">
      <c r="A163" s="123">
        <v>10</v>
      </c>
      <c r="B163" s="123">
        <f t="shared" si="15"/>
        <v>9.205479452054794</v>
      </c>
      <c r="C163" s="123">
        <v>160</v>
      </c>
      <c r="D163" s="123"/>
      <c r="E163" s="123"/>
      <c r="F163" s="123"/>
      <c r="G163" s="123"/>
      <c r="H163" s="123"/>
      <c r="I163" s="123"/>
      <c r="J163" s="123"/>
      <c r="K163" s="123"/>
    </row>
    <row r="164" spans="1:11" x14ac:dyDescent="0.3">
      <c r="A164" s="123">
        <v>11</v>
      </c>
      <c r="B164" s="123">
        <f t="shared" ref="B164:B177" si="16">C164*21/365</f>
        <v>9.2630136986301377</v>
      </c>
      <c r="C164" s="123">
        <v>161</v>
      </c>
      <c r="D164" s="123"/>
      <c r="E164" s="123"/>
      <c r="F164" s="123"/>
      <c r="G164" s="123"/>
      <c r="H164" s="123"/>
      <c r="I164" s="123"/>
      <c r="J164" s="123"/>
      <c r="K164" s="123"/>
    </row>
    <row r="165" spans="1:11" x14ac:dyDescent="0.3">
      <c r="A165" s="123">
        <v>12</v>
      </c>
      <c r="B165" s="123">
        <f t="shared" si="16"/>
        <v>9.3205479452054796</v>
      </c>
      <c r="C165" s="123">
        <v>162</v>
      </c>
      <c r="D165" s="123"/>
      <c r="E165" s="123"/>
      <c r="F165" s="123"/>
      <c r="G165" s="123"/>
      <c r="H165" s="123"/>
      <c r="I165" s="123"/>
      <c r="J165" s="123"/>
      <c r="K165" s="123"/>
    </row>
    <row r="166" spans="1:11" x14ac:dyDescent="0.3">
      <c r="A166" s="123">
        <v>13</v>
      </c>
      <c r="B166" s="123">
        <f t="shared" si="16"/>
        <v>9.3780821917808215</v>
      </c>
      <c r="C166" s="123">
        <v>163</v>
      </c>
      <c r="D166" s="123"/>
      <c r="E166" s="123"/>
      <c r="F166" s="123"/>
      <c r="G166" s="123"/>
      <c r="H166" s="123"/>
      <c r="I166" s="123"/>
      <c r="J166" s="123"/>
      <c r="K166" s="123"/>
    </row>
    <row r="167" spans="1:11" x14ac:dyDescent="0.3">
      <c r="A167" s="123">
        <v>14</v>
      </c>
      <c r="B167" s="123">
        <f t="shared" si="16"/>
        <v>9.4356164383561651</v>
      </c>
      <c r="C167" s="123">
        <v>164</v>
      </c>
      <c r="D167" s="123"/>
      <c r="E167" s="123"/>
      <c r="F167" s="123"/>
      <c r="G167" s="123"/>
      <c r="H167" s="123"/>
      <c r="I167" s="123"/>
      <c r="J167" s="123"/>
      <c r="K167" s="123"/>
    </row>
    <row r="168" spans="1:11" x14ac:dyDescent="0.3">
      <c r="A168" s="123">
        <v>15</v>
      </c>
      <c r="B168" s="123">
        <f t="shared" si="16"/>
        <v>9.493150684931507</v>
      </c>
      <c r="C168" s="123">
        <v>165</v>
      </c>
      <c r="D168" s="123"/>
      <c r="E168" s="123"/>
      <c r="F168" s="123"/>
      <c r="G168" s="123"/>
      <c r="H168" s="123"/>
      <c r="I168" s="123"/>
      <c r="J168" s="123"/>
      <c r="K168" s="123"/>
    </row>
    <row r="169" spans="1:11" x14ac:dyDescent="0.3">
      <c r="A169" s="123">
        <v>16</v>
      </c>
      <c r="B169" s="123">
        <f t="shared" si="16"/>
        <v>9.5506849315068489</v>
      </c>
      <c r="C169" s="123">
        <v>166</v>
      </c>
      <c r="D169" s="123"/>
      <c r="E169" s="123"/>
      <c r="F169" s="123"/>
      <c r="G169" s="123"/>
      <c r="H169" s="123"/>
      <c r="I169" s="123"/>
      <c r="J169" s="123"/>
      <c r="K169" s="123"/>
    </row>
    <row r="170" spans="1:11" x14ac:dyDescent="0.3">
      <c r="A170" s="123">
        <v>17</v>
      </c>
      <c r="B170" s="123">
        <f t="shared" si="16"/>
        <v>9.6082191780821926</v>
      </c>
      <c r="C170" s="123">
        <v>167</v>
      </c>
      <c r="D170" s="123"/>
      <c r="E170" s="123"/>
      <c r="F170" s="123"/>
      <c r="G170" s="123"/>
      <c r="H170" s="123"/>
      <c r="I170" s="123"/>
      <c r="J170" s="123"/>
      <c r="K170" s="123"/>
    </row>
    <row r="171" spans="1:11" x14ac:dyDescent="0.3">
      <c r="A171" s="123">
        <v>18</v>
      </c>
      <c r="B171" s="123">
        <f t="shared" si="16"/>
        <v>9.6657534246575345</v>
      </c>
      <c r="C171" s="123">
        <v>168</v>
      </c>
      <c r="D171" s="123"/>
      <c r="E171" s="123"/>
      <c r="F171" s="123"/>
      <c r="G171" s="123"/>
      <c r="H171" s="123"/>
      <c r="I171" s="123"/>
      <c r="J171" s="123"/>
      <c r="K171" s="123"/>
    </row>
    <row r="172" spans="1:11" x14ac:dyDescent="0.3">
      <c r="A172" s="123">
        <v>19</v>
      </c>
      <c r="B172" s="123">
        <f t="shared" si="16"/>
        <v>9.7232876712328764</v>
      </c>
      <c r="C172" s="123">
        <v>169</v>
      </c>
      <c r="D172" s="123"/>
      <c r="E172" s="123"/>
      <c r="F172" s="123"/>
      <c r="G172" s="123"/>
      <c r="H172" s="123"/>
      <c r="I172" s="123"/>
      <c r="J172" s="123"/>
      <c r="K172" s="123"/>
    </row>
    <row r="173" spans="1:11" x14ac:dyDescent="0.3">
      <c r="A173" s="123">
        <v>20</v>
      </c>
      <c r="B173" s="123">
        <f t="shared" si="16"/>
        <v>9.7808219178082183</v>
      </c>
      <c r="C173" s="123">
        <v>170</v>
      </c>
      <c r="D173" s="123"/>
      <c r="E173" s="123"/>
      <c r="F173" s="123"/>
      <c r="G173" s="123"/>
      <c r="H173" s="123"/>
      <c r="I173" s="123"/>
      <c r="J173" s="123"/>
      <c r="K173" s="123"/>
    </row>
    <row r="174" spans="1:11" x14ac:dyDescent="0.3">
      <c r="A174" s="123">
        <v>21</v>
      </c>
      <c r="B174" s="123">
        <f t="shared" si="16"/>
        <v>9.838356164383562</v>
      </c>
      <c r="C174" s="123">
        <v>171</v>
      </c>
      <c r="D174" s="123"/>
      <c r="E174" s="123"/>
      <c r="F174" s="123"/>
      <c r="G174" s="123"/>
      <c r="H174" s="123"/>
      <c r="I174" s="123"/>
      <c r="J174" s="123"/>
      <c r="K174" s="123"/>
    </row>
    <row r="175" spans="1:11" x14ac:dyDescent="0.3">
      <c r="A175" s="123">
        <v>22</v>
      </c>
      <c r="B175" s="123">
        <f t="shared" si="16"/>
        <v>9.8958904109589039</v>
      </c>
      <c r="C175" s="123">
        <v>172</v>
      </c>
      <c r="D175" s="123"/>
      <c r="E175" s="123"/>
      <c r="F175" s="123"/>
      <c r="G175" s="123"/>
      <c r="H175" s="123"/>
      <c r="I175" s="123"/>
      <c r="J175" s="123"/>
      <c r="K175" s="123"/>
    </row>
    <row r="176" spans="1:11" ht="15" x14ac:dyDescent="0.3">
      <c r="A176" s="123">
        <v>23</v>
      </c>
      <c r="B176" s="123">
        <f t="shared" si="16"/>
        <v>9.9534246575342458</v>
      </c>
      <c r="C176" s="130">
        <v>173</v>
      </c>
      <c r="D176" s="123"/>
      <c r="E176" s="123"/>
      <c r="F176" s="123"/>
      <c r="G176" s="123"/>
      <c r="H176" s="123"/>
      <c r="I176" s="123"/>
      <c r="J176" s="123"/>
      <c r="K176" s="123"/>
    </row>
    <row r="177" spans="1:11" x14ac:dyDescent="0.3">
      <c r="A177" s="123">
        <v>24</v>
      </c>
      <c r="B177" s="123">
        <f t="shared" si="16"/>
        <v>10.010958904109589</v>
      </c>
      <c r="C177" s="123">
        <v>174</v>
      </c>
      <c r="D177" s="123"/>
      <c r="E177" s="123"/>
      <c r="F177" s="123"/>
      <c r="G177" s="123"/>
      <c r="H177" s="123"/>
      <c r="I177" s="123"/>
      <c r="J177" s="123"/>
      <c r="K177" s="123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K177"/>
  <sheetViews>
    <sheetView workbookViewId="0">
      <selection activeCell="D92" sqref="D92:D107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17"/>
  </cols>
  <sheetData>
    <row r="1" spans="1:11" x14ac:dyDescent="0.3">
      <c r="A1" s="230" t="s">
        <v>177</v>
      </c>
      <c r="B1" s="118"/>
      <c r="C1" s="230" t="s">
        <v>162</v>
      </c>
      <c r="D1" s="227" t="s">
        <v>167</v>
      </c>
      <c r="E1" s="228"/>
      <c r="F1" s="228"/>
      <c r="G1" s="228"/>
      <c r="H1" s="228"/>
      <c r="I1" s="228"/>
      <c r="J1" s="228"/>
      <c r="K1" s="229"/>
    </row>
    <row r="2" spans="1:11" x14ac:dyDescent="0.3">
      <c r="A2" s="230"/>
      <c r="B2" s="118"/>
      <c r="C2" s="230"/>
      <c r="D2" s="119" t="s">
        <v>178</v>
      </c>
      <c r="E2" s="120" t="s">
        <v>179</v>
      </c>
      <c r="F2" s="120" t="s">
        <v>180</v>
      </c>
      <c r="G2" s="120" t="s">
        <v>181</v>
      </c>
      <c r="H2" s="120" t="s">
        <v>182</v>
      </c>
      <c r="I2" s="120" t="s">
        <v>183</v>
      </c>
      <c r="J2" s="120" t="s">
        <v>184</v>
      </c>
      <c r="K2" s="131" t="s">
        <v>183</v>
      </c>
    </row>
    <row r="3" spans="1:11" x14ac:dyDescent="0.3">
      <c r="A3" s="230"/>
      <c r="B3" s="118"/>
      <c r="C3" s="118" t="s">
        <v>185</v>
      </c>
      <c r="D3" s="121">
        <f>SUM(D4:D135)+'disu&amp;cost for AE'!B2</f>
        <v>58367.961583605291</v>
      </c>
      <c r="E3" s="121">
        <f>SUM(E4:E135)+'disu&amp;cost for AE'!B2</f>
        <v>56646.104505027484</v>
      </c>
      <c r="F3" s="121">
        <f>SUM(F4:F135)+'disu&amp;cost for AE'!B2</f>
        <v>40179.797649185675</v>
      </c>
      <c r="G3" s="121">
        <f>SUM(G4:G135)+'disu&amp;cost for AE'!B2</f>
        <v>39385.045447069577</v>
      </c>
      <c r="H3" s="122">
        <f>SUM(H4:H135)-'disu&amp;cost for AE'!C2</f>
        <v>1.3033760548448141</v>
      </c>
      <c r="I3" s="122">
        <f>SUM(I4:I135)-'disu&amp;cost for AE'!C2</f>
        <v>1.2250250098446154</v>
      </c>
      <c r="J3" s="122">
        <f>SUM(J4:J135)-'disu&amp;cost for AE'!C2</f>
        <v>0.74220015609937595</v>
      </c>
      <c r="K3" s="122">
        <f>SUM(K4:K135)-'disu&amp;cost for AE'!C2</f>
        <v>0.70363284784424018</v>
      </c>
    </row>
    <row r="4" spans="1:11" ht="15" x14ac:dyDescent="0.3">
      <c r="A4" s="123">
        <v>1</v>
      </c>
      <c r="B4" s="123">
        <f t="shared" ref="B4:B35" si="0">C4*21/365</f>
        <v>5.7534246575342465E-2</v>
      </c>
      <c r="C4" s="124">
        <v>1</v>
      </c>
      <c r="D4">
        <f>'survival rate'!AA4*('cost for cycle'!$L$2+c_fu)+'survival rate'!AB4*('cost for cycle'!$Q$2+c_fu)+('survival rate'!AC4-'survival rate'!AC3)*c_eof</f>
        <v>3604.2093456967677</v>
      </c>
      <c r="E4">
        <f>D4/(1+disc)^($A4-1)</f>
        <v>3604.2093456967677</v>
      </c>
      <c r="F4">
        <f>'survival rate'!AA4*('cost for cycle'!$L$2+c_fu)</f>
        <v>3591.7504352858659</v>
      </c>
      <c r="G4">
        <f t="shared" ref="G4:G42" si="1">F4/(1+disc)^($A4-1)</f>
        <v>3591.7504352858659</v>
      </c>
      <c r="H4">
        <f>('survival rate'!AA4*u_pfs+'survival rate'!AB4*u_pd)*21/365.25</f>
        <v>4.0122518524418622E-2</v>
      </c>
      <c r="I4">
        <f t="shared" ref="I4:I67" si="2">H4/(1+disc)^($A4-1)</f>
        <v>4.0122518524418622E-2</v>
      </c>
      <c r="J4">
        <f>('survival rate'!AA4*u_pfs)*21/365.25</f>
        <v>3.9978799408191969E-2</v>
      </c>
      <c r="K4">
        <f t="shared" ref="K4:K67" si="3">J4/(1+disc)^($A4-1)</f>
        <v>3.9978799408191969E-2</v>
      </c>
    </row>
    <row r="5" spans="1:11" x14ac:dyDescent="0.3">
      <c r="A5" s="123">
        <v>1</v>
      </c>
      <c r="B5" s="123">
        <f t="shared" si="0"/>
        <v>0.11506849315068493</v>
      </c>
      <c r="C5" s="125">
        <v>2</v>
      </c>
      <c r="D5">
        <f>'survival rate'!AA5*('cost for cycle'!$L$2)+'survival rate'!AB5*('cost for cycle'!$Q$2)+('survival rate'!AC5-'survival rate'!AC4)*c_eof</f>
        <v>2498.2815649138597</v>
      </c>
      <c r="E5">
        <f>D5/(1+disc)^($A5-1)</f>
        <v>2498.2815649138597</v>
      </c>
      <c r="F5">
        <f>'survival rate'!AA5*('cost for cycle'!$L$2)</f>
        <v>2472.1779877748577</v>
      </c>
      <c r="G5">
        <f t="shared" ref="G5:G7" si="4">F5/(1+disc)^($A5-1)</f>
        <v>2472.1779877748577</v>
      </c>
      <c r="H5">
        <f>('survival rate'!AA5*u_pfs+'survival rate'!AB5*u_pd)*21/365.25</f>
        <v>3.9817771551696551E-2</v>
      </c>
      <c r="I5">
        <f t="shared" si="2"/>
        <v>3.9817771551696551E-2</v>
      </c>
      <c r="J5">
        <f>('survival rate'!AA5*u_pfs)*21/365.25</f>
        <v>3.9229942287349502E-2</v>
      </c>
      <c r="K5">
        <f t="shared" si="3"/>
        <v>3.9229942287349502E-2</v>
      </c>
    </row>
    <row r="6" spans="1:11" x14ac:dyDescent="0.3">
      <c r="A6" s="123">
        <v>1</v>
      </c>
      <c r="B6" s="123">
        <f t="shared" si="0"/>
        <v>0.17260273972602741</v>
      </c>
      <c r="C6" s="125">
        <v>3</v>
      </c>
      <c r="D6">
        <f>'survival rate'!AA6*('cost for cycle'!$L$2)+'survival rate'!AB6*('cost for cycle'!$Q$2)+('survival rate'!AC6-'survival rate'!AC5)*c_eof</f>
        <v>2454.4074975201574</v>
      </c>
      <c r="E6">
        <f>D6/(1+disc)^($A6-1)</f>
        <v>2454.4074975201574</v>
      </c>
      <c r="F6">
        <f>'survival rate'!AA6*('cost for cycle'!$L$2)</f>
        <v>2406.6284041190747</v>
      </c>
      <c r="G6">
        <f t="shared" si="4"/>
        <v>2406.6284041190747</v>
      </c>
      <c r="H6">
        <f>('survival rate'!AA6*u_pfs+'survival rate'!AB6*u_pd)*21/365.25</f>
        <v>3.941003606898421E-2</v>
      </c>
      <c r="I6">
        <f t="shared" si="2"/>
        <v>3.941003606898421E-2</v>
      </c>
      <c r="J6">
        <f>('survival rate'!AA6*u_pfs)*21/365.25</f>
        <v>3.8189763790294477E-2</v>
      </c>
      <c r="K6">
        <f t="shared" si="3"/>
        <v>3.8189763790294477E-2</v>
      </c>
    </row>
    <row r="7" spans="1:11" ht="15" x14ac:dyDescent="0.3">
      <c r="A7" s="123">
        <v>1</v>
      </c>
      <c r="B7" s="123">
        <f t="shared" si="0"/>
        <v>0.23013698630136986</v>
      </c>
      <c r="C7" s="124">
        <v>4</v>
      </c>
      <c r="D7">
        <f>'survival rate'!AA7*('cost for cycle'!$L$2+c_fu)+'survival rate'!AB7*('cost for cycle'!$Q$2+c_fu)+('survival rate'!AC7-'survival rate'!AC6)*c_eof</f>
        <v>3458.3177000628534</v>
      </c>
      <c r="E7">
        <f>D7/(1+disc)^($A7-1)</f>
        <v>3458.3177000628534</v>
      </c>
      <c r="F7">
        <f>'survival rate'!AA7*('cost for cycle'!$L$2+c_fu)</f>
        <v>3331.2394185597223</v>
      </c>
      <c r="G7">
        <f t="shared" si="4"/>
        <v>3331.2394185597223</v>
      </c>
      <c r="H7">
        <f>('survival rate'!AA7*u_pfs+'survival rate'!AB7*u_pd)*21/365.25</f>
        <v>3.8915387079457166E-2</v>
      </c>
      <c r="I7">
        <f t="shared" si="2"/>
        <v>3.8915387079457166E-2</v>
      </c>
      <c r="J7">
        <f>('survival rate'!AA7*u_pfs)*21/365.25</f>
        <v>3.7079121975427981E-2</v>
      </c>
      <c r="K7">
        <f t="shared" si="3"/>
        <v>3.7079121975427981E-2</v>
      </c>
    </row>
    <row r="8" spans="1:11" x14ac:dyDescent="0.3">
      <c r="A8" s="123">
        <v>1</v>
      </c>
      <c r="B8" s="123">
        <f t="shared" si="0"/>
        <v>0.28767123287671231</v>
      </c>
      <c r="C8" s="126">
        <v>5</v>
      </c>
      <c r="D8">
        <f>'survival rate'!AA8*('cost for cycle'!$M$2)+'survival rate'!AB8*('cost for cycle'!$Q$2)+('survival rate'!AC8-'survival rate'!AC7)*c_eof</f>
        <v>2296.8908904328036</v>
      </c>
      <c r="E8">
        <f t="shared" ref="E8:E42" si="5">D8/(1+disc)^($A8-1)</f>
        <v>2296.8908904328036</v>
      </c>
      <c r="F8">
        <f>'survival rate'!AA8*('cost for cycle'!$M$2)</f>
        <v>2201.3967435854966</v>
      </c>
      <c r="G8">
        <f t="shared" si="1"/>
        <v>2201.3967435854966</v>
      </c>
      <c r="H8">
        <f>('survival rate'!AA8*u_pfs+'survival rate'!AB8*u_pd)*21/365.25</f>
        <v>3.8295857994989989E-2</v>
      </c>
      <c r="I8">
        <f t="shared" si="2"/>
        <v>3.8295857994989989E-2</v>
      </c>
      <c r="J8">
        <f>('survival rate'!AA8*u_pfs)*21/365.25</f>
        <v>3.5728824609919614E-2</v>
      </c>
      <c r="K8">
        <f t="shared" si="3"/>
        <v>3.5728824609919614E-2</v>
      </c>
    </row>
    <row r="9" spans="1:11" x14ac:dyDescent="0.3">
      <c r="A9" s="123">
        <v>1</v>
      </c>
      <c r="B9" s="123">
        <f t="shared" si="0"/>
        <v>0.34520547945205482</v>
      </c>
      <c r="C9" s="126">
        <v>6</v>
      </c>
      <c r="D9">
        <f>'survival rate'!AA9*('cost for cycle'!$M$2)+'survival rate'!AB9*('cost for cycle'!$Q$2)+('survival rate'!AC9-'survival rate'!AC8)*c_eof</f>
        <v>2145.7705526320224</v>
      </c>
      <c r="E9">
        <f t="shared" ref="E9" si="6">D9/(1+disc)^($A9-1)</f>
        <v>2145.7705526320224</v>
      </c>
      <c r="F9">
        <f>'survival rate'!AA9*('cost for cycle'!$M$2)</f>
        <v>1960.9977983594845</v>
      </c>
      <c r="G9">
        <f t="shared" si="1"/>
        <v>1960.9977983594845</v>
      </c>
      <c r="H9">
        <f>('survival rate'!AA9*u_pfs+'survival rate'!AB9*u_pd)*21/365.25</f>
        <v>3.72076977387404E-2</v>
      </c>
      <c r="I9">
        <f t="shared" si="2"/>
        <v>3.72076977387404E-2</v>
      </c>
      <c r="J9">
        <f>('survival rate'!AA9*u_pfs)*21/365.25</f>
        <v>3.1827132752049257E-2</v>
      </c>
      <c r="K9">
        <f t="shared" si="3"/>
        <v>3.1827132752049257E-2</v>
      </c>
    </row>
    <row r="10" spans="1:11" ht="15" x14ac:dyDescent="0.3">
      <c r="A10" s="123">
        <v>1</v>
      </c>
      <c r="B10" s="123">
        <f t="shared" si="0"/>
        <v>0.40273972602739727</v>
      </c>
      <c r="C10" s="127">
        <v>7</v>
      </c>
      <c r="D10">
        <f>'survival rate'!AA10*('cost for cycle'!$M$2+c_fu)+'survival rate'!AB10*('cost for cycle'!$Q$2+c_fu)+('survival rate'!AC10-'survival rate'!AC9)*c_eof</f>
        <v>2932.6503593384441</v>
      </c>
      <c r="E10">
        <f t="shared" ref="E10:E12" si="7">D10/(1+disc)^($A10-1)</f>
        <v>2932.6503593384441</v>
      </c>
      <c r="F10">
        <f>'survival rate'!AA10*('cost for cycle'!$M$2+c_fu)</f>
        <v>2319.1925621239329</v>
      </c>
      <c r="G10">
        <f t="shared" ref="G10:G12" si="8">F10/(1+disc)^($A10-1)</f>
        <v>2319.1925621239329</v>
      </c>
      <c r="H10">
        <f>('survival rate'!AA10*u_pfs+'survival rate'!AB10*u_pd)*21/365.25</f>
        <v>3.5759123825927032E-2</v>
      </c>
      <c r="I10">
        <f t="shared" si="2"/>
        <v>3.5759123825927032E-2</v>
      </c>
      <c r="J10">
        <f>('survival rate'!AA10*u_pfs)*21/365.25</f>
        <v>2.6224004090909782E-2</v>
      </c>
      <c r="K10">
        <f t="shared" si="3"/>
        <v>2.6224004090909782E-2</v>
      </c>
    </row>
    <row r="11" spans="1:11" x14ac:dyDescent="0.3">
      <c r="A11" s="123">
        <v>1</v>
      </c>
      <c r="B11" s="123">
        <f t="shared" si="0"/>
        <v>0.46027397260273972</v>
      </c>
      <c r="C11" s="126">
        <v>8</v>
      </c>
      <c r="D11">
        <f>'survival rate'!AA11*('cost for cycle'!$M$2)+'survival rate'!AB11*('cost for cycle'!$Q$2)+('survival rate'!AC11-'survival rate'!AC10)*c_eof</f>
        <v>1781.9910788308014</v>
      </c>
      <c r="E11">
        <f t="shared" si="7"/>
        <v>1781.9910788308014</v>
      </c>
      <c r="F11">
        <f>'survival rate'!AA11*('cost for cycle'!$M$2)</f>
        <v>1390.2745870048859</v>
      </c>
      <c r="G11">
        <f t="shared" si="8"/>
        <v>1390.2745870048859</v>
      </c>
      <c r="H11">
        <f>('survival rate'!AA11*u_pfs+'survival rate'!AB11*u_pd)*21/365.25</f>
        <v>3.4458326212671829E-2</v>
      </c>
      <c r="I11">
        <f t="shared" si="2"/>
        <v>3.4458326212671829E-2</v>
      </c>
      <c r="J11">
        <f>('survival rate'!AA11*u_pfs)*21/365.25</f>
        <v>2.2564254727578972E-2</v>
      </c>
      <c r="K11">
        <f t="shared" si="3"/>
        <v>2.2564254727578972E-2</v>
      </c>
    </row>
    <row r="12" spans="1:11" x14ac:dyDescent="0.3">
      <c r="A12" s="123">
        <v>1</v>
      </c>
      <c r="B12" s="123">
        <f t="shared" si="0"/>
        <v>0.51780821917808217</v>
      </c>
      <c r="C12" s="126">
        <v>9</v>
      </c>
      <c r="D12">
        <f>'survival rate'!AA12*('cost for cycle'!$M$2)+'survival rate'!AB12*('cost for cycle'!$Q$2)+('survival rate'!AC12-'survival rate'!AC11)*c_eof</f>
        <v>1676.2873636933848</v>
      </c>
      <c r="E12">
        <f t="shared" si="7"/>
        <v>1676.2873636933848</v>
      </c>
      <c r="F12">
        <f>'survival rate'!AA12*('cost for cycle'!$M$2)</f>
        <v>1245.6201561781627</v>
      </c>
      <c r="G12">
        <f t="shared" si="8"/>
        <v>1245.6201561781627</v>
      </c>
      <c r="H12">
        <f>('survival rate'!AA12*u_pfs+'survival rate'!AB12*u_pd)*21/365.25</f>
        <v>3.3203939579214532E-2</v>
      </c>
      <c r="I12">
        <f t="shared" si="2"/>
        <v>3.3203939579214532E-2</v>
      </c>
      <c r="J12">
        <f>('survival rate'!AA12*u_pfs)*21/365.25</f>
        <v>2.021650309983836E-2</v>
      </c>
      <c r="K12">
        <f t="shared" si="3"/>
        <v>2.021650309983836E-2</v>
      </c>
    </row>
    <row r="13" spans="1:11" ht="15" x14ac:dyDescent="0.3">
      <c r="A13" s="123">
        <v>1</v>
      </c>
      <c r="B13" s="123">
        <f t="shared" si="0"/>
        <v>0.57534246575342463</v>
      </c>
      <c r="C13" s="127">
        <v>10</v>
      </c>
      <c r="D13">
        <f>'survival rate'!AA13*('cost for cycle'!$M$2+c_fu)+'survival rate'!AB13*('cost for cycle'!$Q$2+c_fu)+('survival rate'!AC13-'survival rate'!AC12)*c_eof</f>
        <v>2485.1258611990102</v>
      </c>
      <c r="E13">
        <f t="shared" ref="E13:E18" si="9">D13/(1+disc)^($A13-1)</f>
        <v>2485.1258611990102</v>
      </c>
      <c r="F13">
        <f>'survival rate'!AA13*('cost for cycle'!$M$2+c_fu)</f>
        <v>1588.5324807816446</v>
      </c>
      <c r="G13">
        <f t="shared" ref="G13:G18" si="10">F13/(1+disc)^($A13-1)</f>
        <v>1588.5324807816446</v>
      </c>
      <c r="H13">
        <f>('survival rate'!AA13*u_pfs+'survival rate'!AB13*u_pd)*21/365.25</f>
        <v>3.1817306399386715E-2</v>
      </c>
      <c r="I13">
        <f t="shared" si="2"/>
        <v>3.1817306399386715E-2</v>
      </c>
      <c r="J13">
        <f>('survival rate'!AA13*u_pfs)*21/365.25</f>
        <v>1.7962148962917729E-2</v>
      </c>
      <c r="K13">
        <f t="shared" si="3"/>
        <v>1.7962148962917729E-2</v>
      </c>
    </row>
    <row r="14" spans="1:11" x14ac:dyDescent="0.3">
      <c r="A14" s="123">
        <v>1</v>
      </c>
      <c r="B14" s="123">
        <f t="shared" si="0"/>
        <v>0.63287671232876708</v>
      </c>
      <c r="C14" s="126">
        <v>11</v>
      </c>
      <c r="D14">
        <f>'survival rate'!AA14*('cost for cycle'!$M$2)+'survival rate'!AB14*('cost for cycle'!$Q$2)+('survival rate'!AC14-'survival rate'!AC13)*c_eof</f>
        <v>1470.5077137027502</v>
      </c>
      <c r="E14">
        <f t="shared" si="9"/>
        <v>1470.5077137027502</v>
      </c>
      <c r="F14">
        <f>'survival rate'!AA14*('cost for cycle'!$M$2)</f>
        <v>988.57355198534913</v>
      </c>
      <c r="G14">
        <f t="shared" si="10"/>
        <v>988.57355198534913</v>
      </c>
      <c r="H14">
        <f>('survival rate'!AA14*u_pfs+'survival rate'!AB14*u_pd)*21/365.25</f>
        <v>3.0358516564965844E-2</v>
      </c>
      <c r="I14">
        <f t="shared" si="2"/>
        <v>3.0358516564965844E-2</v>
      </c>
      <c r="J14">
        <f>('survival rate'!AA14*u_pfs)*21/365.25</f>
        <v>1.6044618561287534E-2</v>
      </c>
      <c r="K14">
        <f t="shared" si="3"/>
        <v>1.6044618561287534E-2</v>
      </c>
    </row>
    <row r="15" spans="1:11" x14ac:dyDescent="0.3">
      <c r="A15" s="123">
        <v>1</v>
      </c>
      <c r="B15" s="123">
        <f t="shared" si="0"/>
        <v>0.69041095890410964</v>
      </c>
      <c r="C15" s="126">
        <v>12</v>
      </c>
      <c r="D15">
        <f>'survival rate'!AA15*('cost for cycle'!$M$2)+'survival rate'!AB15*('cost for cycle'!$Q$2)+('survival rate'!AC15-'survival rate'!AC14)*c_eof</f>
        <v>1381.195399731175</v>
      </c>
      <c r="E15">
        <f t="shared" si="9"/>
        <v>1381.195399731175</v>
      </c>
      <c r="F15">
        <f>'survival rate'!AA15*('cost for cycle'!$M$2)</f>
        <v>894.92094653730578</v>
      </c>
      <c r="G15">
        <f t="shared" si="10"/>
        <v>894.92094653730578</v>
      </c>
      <c r="H15">
        <f>('survival rate'!AA15*u_pfs+'survival rate'!AB15*u_pd)*21/365.25</f>
        <v>2.8892315038686101E-2</v>
      </c>
      <c r="I15">
        <f t="shared" si="2"/>
        <v>2.8892315038686101E-2</v>
      </c>
      <c r="J15">
        <f>('survival rate'!AA15*u_pfs)*21/365.25</f>
        <v>1.4524630161166062E-2</v>
      </c>
      <c r="K15">
        <f t="shared" si="3"/>
        <v>1.4524630161166062E-2</v>
      </c>
    </row>
    <row r="16" spans="1:11" ht="15" x14ac:dyDescent="0.3">
      <c r="A16" s="123">
        <v>1</v>
      </c>
      <c r="B16" s="123">
        <f t="shared" si="0"/>
        <v>0.74794520547945209</v>
      </c>
      <c r="C16" s="127">
        <v>13</v>
      </c>
      <c r="D16">
        <f>'survival rate'!AA16*('cost for cycle'!$M$2+c_fu)+'survival rate'!AB16*('cost for cycle'!$Q$2+c_fu)+('survival rate'!AC16-'survival rate'!AC15)*c_eof</f>
        <v>2100.7480851765372</v>
      </c>
      <c r="E16">
        <f t="shared" si="9"/>
        <v>2100.7480851765372</v>
      </c>
      <c r="F16">
        <f>'survival rate'!AA16*('cost for cycle'!$M$2+c_fu)</f>
        <v>1178.4446302546228</v>
      </c>
      <c r="G16">
        <f t="shared" si="10"/>
        <v>1178.4446302546228</v>
      </c>
      <c r="H16">
        <f>('survival rate'!AA16*u_pfs+'survival rate'!AB16*u_pd)*21/365.25</f>
        <v>2.7470778990280019E-2</v>
      </c>
      <c r="I16">
        <f t="shared" si="2"/>
        <v>2.7470778990280019E-2</v>
      </c>
      <c r="J16">
        <f>('survival rate'!AA16*u_pfs)*21/365.25</f>
        <v>1.3325127593720043E-2</v>
      </c>
      <c r="K16">
        <f t="shared" si="3"/>
        <v>1.3325127593720043E-2</v>
      </c>
    </row>
    <row r="17" spans="1:11" x14ac:dyDescent="0.3">
      <c r="A17" s="123">
        <v>1</v>
      </c>
      <c r="B17" s="123">
        <f t="shared" si="0"/>
        <v>0.80547945205479454</v>
      </c>
      <c r="C17" s="126">
        <v>14</v>
      </c>
      <c r="D17">
        <f>'survival rate'!AA17*('cost for cycle'!$M$2)+'survival rate'!AB17*('cost for cycle'!$Q$2)+('survival rate'!AC17-'survival rate'!AC16)*c_eof</f>
        <v>1227.9617161002222</v>
      </c>
      <c r="E17">
        <f t="shared" si="9"/>
        <v>1227.9617161002222</v>
      </c>
      <c r="F17">
        <f>'survival rate'!AA17*('cost for cycle'!$M$2)</f>
        <v>762.00623154876132</v>
      </c>
      <c r="G17">
        <f t="shared" si="10"/>
        <v>762.00623154876132</v>
      </c>
      <c r="H17">
        <f>('survival rate'!AA17*u_pfs+'survival rate'!AB17*u_pd)*21/365.25</f>
        <v>2.614291643057122E-2</v>
      </c>
      <c r="I17">
        <f t="shared" si="2"/>
        <v>2.614291643057122E-2</v>
      </c>
      <c r="J17">
        <f>('survival rate'!AA17*u_pfs)*21/365.25</f>
        <v>1.2367414950531891E-2</v>
      </c>
      <c r="K17">
        <f t="shared" si="3"/>
        <v>1.2367414950531891E-2</v>
      </c>
    </row>
    <row r="18" spans="1:11" x14ac:dyDescent="0.3">
      <c r="A18" s="123">
        <v>1</v>
      </c>
      <c r="B18" s="123">
        <f t="shared" si="0"/>
        <v>0.86301369863013699</v>
      </c>
      <c r="C18" s="126">
        <v>15</v>
      </c>
      <c r="D18">
        <f>'survival rate'!AA18*('cost for cycle'!$M$2)+'survival rate'!AB18*('cost for cycle'!$Q$2)+('survival rate'!AC18-'survival rate'!AC17)*c_eof</f>
        <v>1163.0658671087165</v>
      </c>
      <c r="E18">
        <f t="shared" si="9"/>
        <v>1163.0658671087165</v>
      </c>
      <c r="F18">
        <f>'survival rate'!AA18*('cost for cycle'!$M$2)</f>
        <v>714.17816363634893</v>
      </c>
      <c r="G18">
        <f t="shared" si="10"/>
        <v>714.17816363634893</v>
      </c>
      <c r="H18">
        <f>('survival rate'!AA18*u_pfs+'survival rate'!AB18*u_pd)*21/365.25</f>
        <v>2.4940470371978319E-2</v>
      </c>
      <c r="I18">
        <f t="shared" si="2"/>
        <v>2.4940470371978319E-2</v>
      </c>
      <c r="J18">
        <f>('survival rate'!AA18*u_pfs)*21/365.25</f>
        <v>1.1591162030719422E-2</v>
      </c>
      <c r="K18">
        <f t="shared" si="3"/>
        <v>1.1591162030719422E-2</v>
      </c>
    </row>
    <row r="19" spans="1:11" ht="15" x14ac:dyDescent="0.3">
      <c r="A19" s="123">
        <v>1</v>
      </c>
      <c r="B19" s="123">
        <f t="shared" si="0"/>
        <v>0.92054794520547945</v>
      </c>
      <c r="C19" s="127">
        <v>16</v>
      </c>
      <c r="D19">
        <f>'survival rate'!AA19*('cost for cycle'!$M$2+c_fu)+'survival rate'!AB19*('cost for cycle'!$Q$2+c_fu)+('survival rate'!AC19-'survival rate'!AC18)*c_eof</f>
        <v>1803.8266773346118</v>
      </c>
      <c r="E19">
        <f t="shared" ref="E19:E20" si="11">D19/(1+disc)^($A19-1)</f>
        <v>1803.8266773346118</v>
      </c>
      <c r="F19">
        <f>'survival rate'!AA19*('cost for cycle'!$M$2+c_fu)</f>
        <v>968.47756522953466</v>
      </c>
      <c r="G19">
        <f t="shared" ref="G19:G20" si="12">F19/(1+disc)^($A19-1)</f>
        <v>968.47756522953466</v>
      </c>
      <c r="H19">
        <f>('survival rate'!AA19*u_pfs+'survival rate'!AB19*u_pd)*21/365.25</f>
        <v>2.3865321981908619E-2</v>
      </c>
      <c r="I19">
        <f t="shared" si="2"/>
        <v>2.3865321981908619E-2</v>
      </c>
      <c r="J19">
        <f>('survival rate'!AA19*u_pfs)*21/365.25</f>
        <v>1.0950949070513827E-2</v>
      </c>
      <c r="K19">
        <f t="shared" si="3"/>
        <v>1.0950949070513827E-2</v>
      </c>
    </row>
    <row r="20" spans="1:11" x14ac:dyDescent="0.3">
      <c r="A20" s="123">
        <v>1</v>
      </c>
      <c r="B20" s="123">
        <f t="shared" si="0"/>
        <v>0.9780821917808219</v>
      </c>
      <c r="C20" s="126">
        <v>17</v>
      </c>
      <c r="D20">
        <f>'survival rate'!AA20*('cost for cycle'!$M$2)+'survival rate'!AB20*('cost for cycle'!$Q$2)+('survival rate'!AC20-'survival rate'!AC19)*c_eof</f>
        <v>1055.8109242271478</v>
      </c>
      <c r="E20">
        <f t="shared" si="11"/>
        <v>1055.8109242271478</v>
      </c>
      <c r="F20">
        <f>'survival rate'!AA20*('cost for cycle'!$M$2)</f>
        <v>641.57270838367504</v>
      </c>
      <c r="G20">
        <f t="shared" si="12"/>
        <v>641.57270838367504</v>
      </c>
      <c r="H20">
        <f>('survival rate'!AA20*u_pfs+'survival rate'!AB20*u_pd)*21/365.25</f>
        <v>2.2903854105364989E-2</v>
      </c>
      <c r="I20">
        <f t="shared" si="2"/>
        <v>2.2903854105364989E-2</v>
      </c>
      <c r="J20">
        <f>('survival rate'!AA20*u_pfs)*21/365.25</f>
        <v>1.0412770364607915E-2</v>
      </c>
      <c r="K20">
        <f t="shared" si="3"/>
        <v>1.0412770364607915E-2</v>
      </c>
    </row>
    <row r="21" spans="1:11" ht="15" x14ac:dyDescent="0.3">
      <c r="A21" s="123">
        <v>2</v>
      </c>
      <c r="B21" s="123">
        <f t="shared" si="0"/>
        <v>1.0356164383561643</v>
      </c>
      <c r="C21" s="128">
        <v>18</v>
      </c>
      <c r="D21">
        <f>'survival rate'!AA21*('cost for cycle'!$M$2+c_fu)+'survival rate'!AB21*('cost for cycle'!$Q$2+c_fu)+('survival rate'!AC21-'survival rate'!AC20)*c_eof</f>
        <v>1656.68991653423</v>
      </c>
      <c r="E21">
        <f t="shared" si="5"/>
        <v>1577.7999205087904</v>
      </c>
      <c r="F21">
        <f>'survival rate'!AA21*('cost for cycle'!$M$2+c_fu)</f>
        <v>879.71168440424231</v>
      </c>
      <c r="G21">
        <f t="shared" si="1"/>
        <v>837.82065181356404</v>
      </c>
      <c r="H21">
        <f>('survival rate'!AA21*u_pfs+'survival rate'!AB21*u_pd)*21/365.25</f>
        <v>2.2040670145975577E-2</v>
      </c>
      <c r="I21">
        <f t="shared" si="2"/>
        <v>2.0991114424738645E-2</v>
      </c>
      <c r="J21">
        <f>('survival rate'!AA21*u_pfs)*21/365.25</f>
        <v>9.9472390466407504E-3</v>
      </c>
      <c r="K21">
        <f t="shared" si="3"/>
        <v>9.4735609968007138E-3</v>
      </c>
    </row>
    <row r="22" spans="1:11" x14ac:dyDescent="0.3">
      <c r="A22" s="123">
        <v>2</v>
      </c>
      <c r="B22" s="123">
        <f t="shared" si="0"/>
        <v>1.0931506849315069</v>
      </c>
      <c r="C22" s="129">
        <v>19</v>
      </c>
      <c r="D22">
        <f>'survival rate'!AA22*('cost for cycle'!$M$2)+'survival rate'!AB22*('cost for cycle'!$Q$2)+('survival rate'!AC22-'survival rate'!AC21)*c_eof</f>
        <v>971.72482588199546</v>
      </c>
      <c r="E22">
        <f t="shared" ref="E22" si="13">D22/(1+disc)^($A22-1)</f>
        <v>925.45221512570993</v>
      </c>
      <c r="F22">
        <f>'survival rate'!AA22*('cost for cycle'!$M$2)</f>
        <v>587.51062161009474</v>
      </c>
      <c r="G22">
        <f t="shared" ref="G22" si="14">F22/(1+disc)^($A22-1)</f>
        <v>559.53392534294733</v>
      </c>
      <c r="H22">
        <f>('survival rate'!AA22*u_pfs+'survival rate'!AB22*u_pd)*21/365.25</f>
        <v>2.1261247349509873E-2</v>
      </c>
      <c r="I22">
        <f t="shared" si="2"/>
        <v>2.0248806999533211E-2</v>
      </c>
      <c r="J22">
        <f>('survival rate'!AA22*u_pfs)*21/365.25</f>
        <v>9.5353388784354259E-3</v>
      </c>
      <c r="K22">
        <f t="shared" si="3"/>
        <v>9.0812751223194529E-3</v>
      </c>
    </row>
    <row r="23" spans="1:11" x14ac:dyDescent="0.3">
      <c r="A23" s="123">
        <v>2</v>
      </c>
      <c r="B23" s="123">
        <f t="shared" si="0"/>
        <v>1.1506849315068493</v>
      </c>
      <c r="C23" s="129">
        <v>20</v>
      </c>
      <c r="D23">
        <f>'survival rate'!AA23*('cost for cycle'!$M$2)+'survival rate'!AB23*('cost for cycle'!$Q$2)+('survival rate'!AC23-'survival rate'!AC22)*c_eof</f>
        <v>936.01657538026188</v>
      </c>
      <c r="E23">
        <f t="shared" ref="E23:E27" si="15">D23/(1+disc)^($A23-1)</f>
        <v>891.44435750501123</v>
      </c>
      <c r="F23">
        <f>'survival rate'!AA23*('cost for cycle'!$M$2)</f>
        <v>564.79251459696411</v>
      </c>
      <c r="G23">
        <f t="shared" ref="G23:G27" si="16">F23/(1+disc)^($A23-1)</f>
        <v>537.89763294948966</v>
      </c>
      <c r="H23">
        <f>('survival rate'!AA23*u_pfs+'survival rate'!AB23*u_pd)*21/365.25</f>
        <v>2.0552705519865086E-2</v>
      </c>
      <c r="I23">
        <f t="shared" si="2"/>
        <v>1.9574005257014367E-2</v>
      </c>
      <c r="J23">
        <f>('survival rate'!AA23*u_pfs)*21/365.25</f>
        <v>9.1666223972710625E-3</v>
      </c>
      <c r="K23">
        <f t="shared" si="3"/>
        <v>8.7301165688295837E-3</v>
      </c>
    </row>
    <row r="24" spans="1:11" x14ac:dyDescent="0.3">
      <c r="A24" s="123">
        <v>2</v>
      </c>
      <c r="B24" s="123">
        <f t="shared" si="0"/>
        <v>1.2082191780821918</v>
      </c>
      <c r="C24" s="129">
        <v>21</v>
      </c>
      <c r="D24">
        <f>'survival rate'!AA24*('cost for cycle'!$M$2)+'survival rate'!AB24*('cost for cycle'!$Q$2)+('survival rate'!AC24-'survival rate'!AC23)*c_eof</f>
        <v>903.53729665842081</v>
      </c>
      <c r="E24">
        <f t="shared" si="15"/>
        <v>860.51171110325788</v>
      </c>
      <c r="F24">
        <f>'survival rate'!AA24*('cost for cycle'!$M$2)</f>
        <v>544.05550233603742</v>
      </c>
      <c r="G24">
        <f t="shared" si="16"/>
        <v>518.14809746289279</v>
      </c>
      <c r="H24">
        <f>('survival rate'!AA24*u_pfs+'survival rate'!AB24*u_pd)*21/365.25</f>
        <v>1.9903014421623323E-2</v>
      </c>
      <c r="I24">
        <f t="shared" si="2"/>
        <v>1.895525183011745E-2</v>
      </c>
      <c r="J24">
        <f>('survival rate'!AA24*u_pfs)*21/365.25</f>
        <v>8.8300592238388827E-3</v>
      </c>
      <c r="K24">
        <f t="shared" si="3"/>
        <v>8.4095802131798885E-3</v>
      </c>
    </row>
    <row r="25" spans="1:11" x14ac:dyDescent="0.3">
      <c r="A25" s="123">
        <v>2</v>
      </c>
      <c r="B25" s="123">
        <f t="shared" si="0"/>
        <v>1.2657534246575342</v>
      </c>
      <c r="C25" s="129">
        <v>22</v>
      </c>
      <c r="D25">
        <f>'survival rate'!AA25*('cost for cycle'!$M$2)+'survival rate'!AB25*('cost for cycle'!$Q$2)+('survival rate'!AC25-'survival rate'!AC24)*c_eof</f>
        <v>873.65733248472714</v>
      </c>
      <c r="E25">
        <f t="shared" si="15"/>
        <v>832.05460236640681</v>
      </c>
      <c r="F25">
        <f>'survival rate'!AA25*('cost for cycle'!$M$2)</f>
        <v>524.78195756253592</v>
      </c>
      <c r="G25">
        <f t="shared" si="16"/>
        <v>499.79234053574845</v>
      </c>
      <c r="H25">
        <f>('survival rate'!AA25*u_pfs+'survival rate'!AB25*u_pd)*21/365.25</f>
        <v>1.9301660962110622E-2</v>
      </c>
      <c r="I25">
        <f t="shared" si="2"/>
        <v>1.8382534249629164E-2</v>
      </c>
      <c r="J25">
        <f>('survival rate'!AA25*u_pfs)*21/365.25</f>
        <v>8.5172482310769491E-3</v>
      </c>
      <c r="K25">
        <f t="shared" si="3"/>
        <v>8.1116649819780468E-3</v>
      </c>
    </row>
    <row r="26" spans="1:11" ht="15" x14ac:dyDescent="0.3">
      <c r="A26" s="123">
        <v>2</v>
      </c>
      <c r="B26" s="123">
        <f t="shared" si="0"/>
        <v>1.3232876712328767</v>
      </c>
      <c r="C26" s="128">
        <v>23</v>
      </c>
      <c r="D26">
        <f>'survival rate'!AA26*('cost for cycle'!$M$2+c_fu)+'survival rate'!AB26*('cost for cycle'!$Q$2+c_fu)+('survival rate'!AC26-'survival rate'!AC25)*c_eof</f>
        <v>1395.5763494690991</v>
      </c>
      <c r="E26">
        <f t="shared" si="15"/>
        <v>1329.1203328277134</v>
      </c>
      <c r="F26">
        <f>'survival rate'!AA26*('cost for cycle'!$M$2+c_fu)</f>
        <v>727.20688650566717</v>
      </c>
      <c r="G26">
        <f t="shared" si="16"/>
        <v>692.57798714825446</v>
      </c>
      <c r="H26">
        <f>('survival rate'!AA26*u_pfs+'survival rate'!AB26*u_pd)*21/365.25</f>
        <v>1.8739739820995052E-2</v>
      </c>
      <c r="I26">
        <f t="shared" si="2"/>
        <v>1.7847371258090525E-2</v>
      </c>
      <c r="J26">
        <f>('survival rate'!AA26*u_pfs)*21/365.25</f>
        <v>8.2228085231515619E-3</v>
      </c>
      <c r="K26">
        <f t="shared" si="3"/>
        <v>7.831246212525296E-3</v>
      </c>
    </row>
    <row r="27" spans="1:11" x14ac:dyDescent="0.3">
      <c r="A27" s="123">
        <v>2</v>
      </c>
      <c r="B27" s="123">
        <f t="shared" si="0"/>
        <v>1.3808219178082193</v>
      </c>
      <c r="C27" s="129">
        <v>24</v>
      </c>
      <c r="D27">
        <f>'survival rate'!AA27*('cost for cycle'!$M$2)+'survival rate'!AB27*('cost for cycle'!$Q$2)+('survival rate'!AC27-'survival rate'!AC26)*c_eof</f>
        <v>819.88625422259076</v>
      </c>
      <c r="E27">
        <f t="shared" si="15"/>
        <v>780.84405164056261</v>
      </c>
      <c r="F27">
        <f>'survival rate'!AA27*('cost for cycle'!$M$2)</f>
        <v>489.48059758995277</v>
      </c>
      <c r="G27">
        <f t="shared" si="16"/>
        <v>466.17199770471689</v>
      </c>
      <c r="H27">
        <f>('survival rate'!AA27*u_pfs+'survival rate'!AB27*u_pd)*21/365.25</f>
        <v>1.8209886228054094E-2</v>
      </c>
      <c r="I27">
        <f t="shared" si="2"/>
        <v>1.7342748788622946E-2</v>
      </c>
      <c r="J27">
        <f>('survival rate'!AA27*u_pfs)*21/365.25</f>
        <v>7.9443046657576982E-3</v>
      </c>
      <c r="K27">
        <f t="shared" si="3"/>
        <v>7.56600444357876E-3</v>
      </c>
    </row>
    <row r="28" spans="1:11" x14ac:dyDescent="0.3">
      <c r="A28" s="123">
        <v>2</v>
      </c>
      <c r="B28" s="123">
        <f t="shared" si="0"/>
        <v>1.4383561643835616</v>
      </c>
      <c r="C28" s="129">
        <v>25</v>
      </c>
      <c r="D28">
        <f>'survival rate'!AA28*('cost for cycle'!$M$2)+'survival rate'!AB28*('cost for cycle'!$Q$2)+('survival rate'!AC28-'survival rate'!AC27)*c_eof</f>
        <v>795.37849445071515</v>
      </c>
      <c r="E28">
        <f t="shared" ref="E28:E35" si="17">D28/(1+disc)^($A28-1)</f>
        <v>757.50332804830009</v>
      </c>
      <c r="F28">
        <f>'survival rate'!AA28*('cost for cycle'!$M$2)</f>
        <v>473.22275325093295</v>
      </c>
      <c r="G28">
        <f t="shared" ref="G28:G35" si="18">F28/(1+disc)^($A28-1)</f>
        <v>450.68833642945992</v>
      </c>
      <c r="H28">
        <f>('survival rate'!AA28*u_pfs+'survival rate'!AB28*u_pd)*21/365.25</f>
        <v>1.7705918663073274E-2</v>
      </c>
      <c r="I28">
        <f t="shared" si="2"/>
        <v>1.6862779679117403E-2</v>
      </c>
      <c r="J28">
        <f>('survival rate'!AA28*u_pfs)*21/365.25</f>
        <v>7.6804387040146456E-3</v>
      </c>
      <c r="K28">
        <f t="shared" si="3"/>
        <v>7.3147035276329951E-3</v>
      </c>
    </row>
    <row r="29" spans="1:11" x14ac:dyDescent="0.3">
      <c r="A29" s="123">
        <v>2</v>
      </c>
      <c r="B29" s="123">
        <f t="shared" si="0"/>
        <v>1.4958904109589042</v>
      </c>
      <c r="C29" s="129">
        <v>26</v>
      </c>
      <c r="D29">
        <f>'survival rate'!AA29*('cost for cycle'!$M$2)+'survival rate'!AB29*('cost for cycle'!$Q$2)+('survival rate'!AC29-'survival rate'!AC28)*c_eof</f>
        <v>772.13262401785641</v>
      </c>
      <c r="E29">
        <f t="shared" si="17"/>
        <v>735.36440382652984</v>
      </c>
      <c r="F29">
        <f>'survival rate'!AA29*('cost for cycle'!$M$2)</f>
        <v>457.79577730526074</v>
      </c>
      <c r="G29">
        <f t="shared" si="18"/>
        <v>435.99597838596259</v>
      </c>
      <c r="H29">
        <f>('survival rate'!AA29*u_pfs+'survival rate'!AB29*u_pd)*21/365.25</f>
        <v>1.7222583463940542E-2</v>
      </c>
      <c r="I29">
        <f t="shared" si="2"/>
        <v>1.6402460441848135E-2</v>
      </c>
      <c r="J29">
        <f>('survival rate'!AA29*u_pfs)*21/365.25</f>
        <v>7.4300577949711309E-3</v>
      </c>
      <c r="K29">
        <f t="shared" si="3"/>
        <v>7.0762455190201247E-3</v>
      </c>
    </row>
    <row r="30" spans="1:11" x14ac:dyDescent="0.3">
      <c r="A30" s="123">
        <v>2</v>
      </c>
      <c r="B30" s="123">
        <f t="shared" si="0"/>
        <v>1.5534246575342465</v>
      </c>
      <c r="C30" s="129">
        <v>27</v>
      </c>
      <c r="D30">
        <f>'survival rate'!AA30*('cost for cycle'!$M$2)+'survival rate'!AB30*('cost for cycle'!$Q$2)+('survival rate'!AC30-'survival rate'!AC29)*c_eof</f>
        <v>750.02046528408744</v>
      </c>
      <c r="E30">
        <f t="shared" si="17"/>
        <v>714.30520503246419</v>
      </c>
      <c r="F30">
        <f>'survival rate'!AA30*('cost for cycle'!$M$2)</f>
        <v>443.13630514782136</v>
      </c>
      <c r="G30">
        <f t="shared" si="18"/>
        <v>422.03457633125839</v>
      </c>
      <c r="H30">
        <f>('survival rate'!AA30*u_pfs+'survival rate'!AB30*u_pd)*21/365.25</f>
        <v>1.6749540101575842E-2</v>
      </c>
      <c r="I30">
        <f t="shared" si="2"/>
        <v>1.5951942953881755E-2</v>
      </c>
      <c r="J30">
        <f>('survival rate'!AA30*u_pfs)*21/365.25</f>
        <v>7.1921335266113638E-3</v>
      </c>
      <c r="K30">
        <f t="shared" si="3"/>
        <v>6.849650977725108E-3</v>
      </c>
    </row>
    <row r="31" spans="1:11" ht="15" x14ac:dyDescent="0.3">
      <c r="A31" s="123">
        <v>2</v>
      </c>
      <c r="B31" s="123">
        <f t="shared" si="0"/>
        <v>1.6109589041095891</v>
      </c>
      <c r="C31" s="128">
        <v>28</v>
      </c>
      <c r="D31">
        <f>'survival rate'!AA31*('cost for cycle'!$M$2+c_fu)+'survival rate'!AB31*('cost for cycle'!$Q$2+c_fu)+('survival rate'!AC31-'survival rate'!AC30)*c_eof</f>
        <v>1207.0826559806796</v>
      </c>
      <c r="E31">
        <f t="shared" si="17"/>
        <v>1149.6025295054092</v>
      </c>
      <c r="F31">
        <f>'survival rate'!AA31*('cost for cycle'!$M$2+c_fu)</f>
        <v>616.03496831669952</v>
      </c>
      <c r="G31">
        <f t="shared" si="18"/>
        <v>586.69996982542807</v>
      </c>
      <c r="H31">
        <f>('survival rate'!AA31*u_pfs+'survival rate'!AB31*u_pd)*21/365.25</f>
        <v>1.628485849105275E-2</v>
      </c>
      <c r="I31">
        <f t="shared" si="2"/>
        <v>1.5509389039097857E-2</v>
      </c>
      <c r="J31">
        <f>('survival rate'!AA31*u_pfs)*21/365.25</f>
        <v>6.9657447997702416E-3</v>
      </c>
      <c r="K31">
        <f t="shared" si="3"/>
        <v>6.6340426664478489E-3</v>
      </c>
    </row>
    <row r="32" spans="1:11" x14ac:dyDescent="0.3">
      <c r="A32" s="123">
        <v>2</v>
      </c>
      <c r="B32" s="123">
        <f t="shared" si="0"/>
        <v>1.6684931506849314</v>
      </c>
      <c r="C32" s="129">
        <v>29</v>
      </c>
      <c r="D32">
        <f>'survival rate'!AA32*('cost for cycle'!$M$2)+'survival rate'!AB32*('cost for cycle'!$Q$2)+('survival rate'!AC32-'survival rate'!AC31)*c_eof</f>
        <v>707.69273611356641</v>
      </c>
      <c r="E32">
        <f t="shared" si="17"/>
        <v>673.99308201292035</v>
      </c>
      <c r="F32">
        <f>'survival rate'!AA32*('cost for cycle'!$M$2)</f>
        <v>415.8985944379998</v>
      </c>
      <c r="G32">
        <f t="shared" si="18"/>
        <v>396.09389946476171</v>
      </c>
      <c r="H32">
        <f>('survival rate'!AA32*u_pfs+'survival rate'!AB32*u_pd)*21/365.25</f>
        <v>1.5834265091973589E-2</v>
      </c>
      <c r="I32">
        <f t="shared" si="2"/>
        <v>1.5080252468546274E-2</v>
      </c>
      <c r="J32">
        <f>('survival rate'!AA32*u_pfs)*21/365.25</f>
        <v>6.7500635582775767E-3</v>
      </c>
      <c r="K32">
        <f t="shared" si="3"/>
        <v>6.4286319602643582E-3</v>
      </c>
    </row>
    <row r="33" spans="1:11" x14ac:dyDescent="0.3">
      <c r="A33" s="123">
        <v>2</v>
      </c>
      <c r="B33" s="123">
        <f t="shared" si="0"/>
        <v>1.726027397260274</v>
      </c>
      <c r="C33" s="129">
        <v>30</v>
      </c>
      <c r="D33">
        <f>'survival rate'!AA33*('cost for cycle'!$M$2)+'survival rate'!AB33*('cost for cycle'!$Q$2)+('survival rate'!AC33-'survival rate'!AC32)*c_eof</f>
        <v>687.52620636825122</v>
      </c>
      <c r="E33">
        <f t="shared" si="17"/>
        <v>654.78686320785823</v>
      </c>
      <c r="F33">
        <f>'survival rate'!AA33*('cost for cycle'!$M$2)</f>
        <v>403.22331113245593</v>
      </c>
      <c r="G33">
        <f t="shared" si="18"/>
        <v>384.02220107852946</v>
      </c>
      <c r="H33">
        <f>('survival rate'!AA33*u_pfs+'survival rate'!AB33*u_pd)*21/365.25</f>
        <v>1.5397226771344627E-2</v>
      </c>
      <c r="I33">
        <f t="shared" si="2"/>
        <v>1.4664025496518691E-2</v>
      </c>
      <c r="J33">
        <f>('survival rate'!AA33*u_pfs)*21/365.25</f>
        <v>6.5443428151064891E-3</v>
      </c>
      <c r="K33">
        <f t="shared" si="3"/>
        <v>6.232707442958561E-3</v>
      </c>
    </row>
    <row r="34" spans="1:11" x14ac:dyDescent="0.3">
      <c r="A34" s="123">
        <v>2</v>
      </c>
      <c r="B34" s="123">
        <f t="shared" si="0"/>
        <v>1.7835616438356163</v>
      </c>
      <c r="C34" s="129">
        <v>31</v>
      </c>
      <c r="D34">
        <f>'survival rate'!AA34*('cost for cycle'!$M$2)+'survival rate'!AB34*('cost for cycle'!$Q$2)+('survival rate'!AC34-'survival rate'!AC33)*c_eof</f>
        <v>668.06259486781425</v>
      </c>
      <c r="E34">
        <f t="shared" si="17"/>
        <v>636.25009035029927</v>
      </c>
      <c r="F34">
        <f>'survival rate'!AA34*('cost for cycle'!$M$2)</f>
        <v>391.12008151848823</v>
      </c>
      <c r="G34">
        <f t="shared" si="18"/>
        <v>372.49531573189353</v>
      </c>
      <c r="H34">
        <f>('survival rate'!AA34*u_pfs+'survival rate'!AB34*u_pd)*21/365.25</f>
        <v>1.4973239666209857E-2</v>
      </c>
      <c r="I34">
        <f t="shared" si="2"/>
        <v>1.4260228253533198E-2</v>
      </c>
      <c r="J34">
        <f>('survival rate'!AA34*u_pfs)*21/365.25</f>
        <v>6.3479065437478258E-3</v>
      </c>
      <c r="K34">
        <f t="shared" si="3"/>
        <v>6.045625279759834E-3</v>
      </c>
    </row>
    <row r="35" spans="1:11" x14ac:dyDescent="0.3">
      <c r="A35" s="123">
        <v>2</v>
      </c>
      <c r="B35" s="123">
        <f t="shared" si="0"/>
        <v>1.8410958904109589</v>
      </c>
      <c r="C35" s="129">
        <v>32</v>
      </c>
      <c r="D35">
        <f>'survival rate'!AA35*('cost for cycle'!$M$2)+'survival rate'!AB35*('cost for cycle'!$Q$2)+('survival rate'!AC35-'survival rate'!AC34)*c_eof</f>
        <v>649.26745556153924</v>
      </c>
      <c r="E35">
        <f t="shared" si="17"/>
        <v>618.34995767765633</v>
      </c>
      <c r="F35">
        <f>'survival rate'!AA35*('cost for cycle'!$M$2)</f>
        <v>379.55109624622497</v>
      </c>
      <c r="G35">
        <f t="shared" si="18"/>
        <v>361.47723452021427</v>
      </c>
      <c r="H35">
        <f>('survival rate'!AA35*u_pfs+'survival rate'!AB35*u_pd)*21/365.25</f>
        <v>1.4561826675170638E-2</v>
      </c>
      <c r="I35">
        <f t="shared" si="2"/>
        <v>1.3868406357305369E-2</v>
      </c>
      <c r="J35">
        <f>('survival rate'!AA35*u_pfs)*21/365.25</f>
        <v>6.1601410957830916E-3</v>
      </c>
      <c r="K35">
        <f t="shared" si="3"/>
        <v>5.8668010436029438E-3</v>
      </c>
    </row>
    <row r="36" spans="1:11" ht="15" x14ac:dyDescent="0.3">
      <c r="A36" s="123">
        <v>2</v>
      </c>
      <c r="B36" s="123">
        <f t="shared" ref="B36:B67" si="19">C36*21/365</f>
        <v>1.8986301369863015</v>
      </c>
      <c r="C36" s="128">
        <v>33</v>
      </c>
      <c r="D36">
        <f>'survival rate'!AA36*('cost for cycle'!$M$2+c_fu)+'survival rate'!AB36*('cost for cycle'!$Q$2+c_fu)+('survival rate'!AC36-'survival rate'!AC35)*c_eof</f>
        <v>1047.5800054342969</v>
      </c>
      <c r="E36">
        <f t="shared" ref="E36:E37" si="20">D36/(1+disc)^($A36-1)</f>
        <v>997.69524327075897</v>
      </c>
      <c r="F36">
        <f>'survival rate'!AA36*('cost for cycle'!$M$2+c_fu)</f>
        <v>528.90103856589485</v>
      </c>
      <c r="G36">
        <f t="shared" ref="G36:G37" si="21">F36/(1+disc)^($A36-1)</f>
        <v>503.71527482466172</v>
      </c>
      <c r="H36">
        <f>('survival rate'!AA36*u_pfs+'survival rate'!AB36*u_pd)*21/365.25</f>
        <v>1.4162535258125003E-2</v>
      </c>
      <c r="I36">
        <f t="shared" si="2"/>
        <v>1.3488128817261906E-2</v>
      </c>
      <c r="J36">
        <f>('survival rate'!AA36*u_pfs)*21/365.25</f>
        <v>5.9804878756321584E-3</v>
      </c>
      <c r="K36">
        <f t="shared" si="3"/>
        <v>5.6957027386972938E-3</v>
      </c>
    </row>
    <row r="37" spans="1:11" x14ac:dyDescent="0.3">
      <c r="A37" s="123">
        <v>2</v>
      </c>
      <c r="B37" s="123">
        <f t="shared" si="19"/>
        <v>1.9561643835616438</v>
      </c>
      <c r="C37" s="129">
        <v>34</v>
      </c>
      <c r="D37">
        <f>'survival rate'!AA37*('cost for cycle'!$M$2)+'survival rate'!AB37*('cost for cycle'!$Q$2)+('survival rate'!AC37-'survival rate'!AC36)*c_eof</f>
        <v>613.55715396359699</v>
      </c>
      <c r="E37">
        <f t="shared" si="20"/>
        <v>584.34014663199707</v>
      </c>
      <c r="F37">
        <f>'survival rate'!AA37*('cost for cycle'!$M$2)</f>
        <v>357.88119432986196</v>
      </c>
      <c r="G37">
        <f t="shared" si="21"/>
        <v>340.8392326951066</v>
      </c>
      <c r="H37">
        <f>('survival rate'!AA37*u_pfs+'survival rate'!AB37*u_pd)*21/365.25</f>
        <v>1.3774935496085172E-2</v>
      </c>
      <c r="I37">
        <f t="shared" si="2"/>
        <v>1.3118986186747781E-2</v>
      </c>
      <c r="J37">
        <f>('survival rate'!AA37*u_pfs)*21/365.25</f>
        <v>5.8084370573629838E-3</v>
      </c>
      <c r="K37">
        <f t="shared" si="3"/>
        <v>5.5318448165361748E-3</v>
      </c>
    </row>
    <row r="38" spans="1:11" x14ac:dyDescent="0.3">
      <c r="A38" s="123">
        <v>3</v>
      </c>
      <c r="B38" s="123">
        <f t="shared" si="19"/>
        <v>2.0136986301369864</v>
      </c>
      <c r="C38" s="123">
        <v>35</v>
      </c>
      <c r="D38">
        <f>'survival rate'!AA38*('cost for cycle'!$T$2)+'survival rate'!AB38*('cost for cycle'!$R$2)+('survival rate'!AC38-'survival rate'!AC37)*c_eof</f>
        <v>162.42397533070272</v>
      </c>
      <c r="E38">
        <f t="shared" si="5"/>
        <v>147.32333363329045</v>
      </c>
      <c r="F38">
        <f>'survival rate'!AA38*('cost for cycle'!$T$2)</f>
        <v>48.460294616762994</v>
      </c>
      <c r="G38">
        <f t="shared" si="1"/>
        <v>43.954915752165981</v>
      </c>
      <c r="H38">
        <f>('survival rate'!AA38*u_pfs+'survival rate'!AB38*u_pd)*21/365.25</f>
        <v>1.3398288166294372E-2</v>
      </c>
      <c r="I38">
        <f t="shared" si="2"/>
        <v>1.2152642327704645E-2</v>
      </c>
      <c r="J38">
        <f>('survival rate'!AA38*u_pfs)*21/365.25</f>
        <v>5.6433817120631466E-3</v>
      </c>
      <c r="K38">
        <f t="shared" si="3"/>
        <v>5.1187135710323321E-3</v>
      </c>
    </row>
    <row r="39" spans="1:11" x14ac:dyDescent="0.3">
      <c r="A39" s="123">
        <v>3</v>
      </c>
      <c r="B39" s="123">
        <f t="shared" si="19"/>
        <v>2.0712328767123287</v>
      </c>
      <c r="C39" s="123">
        <v>36</v>
      </c>
      <c r="D39">
        <f>'survival rate'!AA39*('cost for cycle'!$T$2)+'survival rate'!AB39*('cost for cycle'!$R$2)+('survival rate'!AC39-'survival rate'!AC38)*c_eof</f>
        <v>158.00467407834273</v>
      </c>
      <c r="E39">
        <f t="shared" ref="E39:E40" si="22">D39/(1+disc)^($A39-1)</f>
        <v>143.31489712321337</v>
      </c>
      <c r="F39">
        <f>'survival rate'!AA39*('cost for cycle'!$T$2)</f>
        <v>47.099376811644568</v>
      </c>
      <c r="G39">
        <f t="shared" ref="G39:G40" si="23">F39/(1+disc)^($A39-1)</f>
        <v>42.720523185165142</v>
      </c>
      <c r="H39">
        <f>('survival rate'!AA39*u_pfs+'survival rate'!AB39*u_pd)*21/365.25</f>
        <v>1.3032212284538184E-2</v>
      </c>
      <c r="I39">
        <f t="shared" si="2"/>
        <v>1.1820600711599259E-2</v>
      </c>
      <c r="J39">
        <f>('survival rate'!AA39*u_pfs)*21/365.25</f>
        <v>5.4848977673458612E-3</v>
      </c>
      <c r="K39">
        <f t="shared" si="3"/>
        <v>4.9749639613114382E-3</v>
      </c>
    </row>
    <row r="40" spans="1:11" x14ac:dyDescent="0.3">
      <c r="A40" s="123">
        <v>3</v>
      </c>
      <c r="B40" s="123">
        <f t="shared" si="19"/>
        <v>2.128767123287671</v>
      </c>
      <c r="C40" s="123">
        <v>37</v>
      </c>
      <c r="D40">
        <f>'survival rate'!AA40*('cost for cycle'!$T$2)+'survival rate'!AB40*('cost for cycle'!$R$2)+('survival rate'!AC40-'survival rate'!AC39)*c_eof</f>
        <v>153.69338776885027</v>
      </c>
      <c r="E40">
        <f t="shared" si="22"/>
        <v>139.40443335043108</v>
      </c>
      <c r="F40">
        <f>'survival rate'!AA40*('cost for cycle'!$T$2)</f>
        <v>45.792748679933148</v>
      </c>
      <c r="G40">
        <f t="shared" si="23"/>
        <v>41.535372952320316</v>
      </c>
      <c r="H40">
        <f>('survival rate'!AA40*u_pfs+'survival rate'!AB40*u_pd)*21/365.25</f>
        <v>1.2676674824745354E-2</v>
      </c>
      <c r="I40">
        <f t="shared" si="2"/>
        <v>1.1498117754871069E-2</v>
      </c>
      <c r="J40">
        <f>('survival rate'!AA40*u_pfs)*21/365.25</f>
        <v>5.3327360572018876E-3</v>
      </c>
      <c r="K40">
        <f t="shared" si="3"/>
        <v>4.8369488047182649E-3</v>
      </c>
    </row>
    <row r="41" spans="1:11" ht="15" x14ac:dyDescent="0.3">
      <c r="A41" s="123">
        <v>3</v>
      </c>
      <c r="B41" s="123">
        <f t="shared" si="19"/>
        <v>2.1863013698630138</v>
      </c>
      <c r="C41" s="130">
        <v>38</v>
      </c>
      <c r="D41">
        <f>'survival rate'!AA41*('cost for cycle'!$T$2+c_fu)+'survival rate'!AB41*('cost for cycle'!$R$2+c_fu)+('survival rate'!AC41-'survival rate'!AC40)*c_eof</f>
        <v>512.21394576179671</v>
      </c>
      <c r="E41">
        <f t="shared" si="5"/>
        <v>464.59314808326229</v>
      </c>
      <c r="F41">
        <f>'survival rate'!AA41*('cost for cycle'!$T$2+c_fu)</f>
        <v>183.65958315840365</v>
      </c>
      <c r="G41">
        <f t="shared" si="1"/>
        <v>166.58465592598969</v>
      </c>
      <c r="H41">
        <f>('survival rate'!AA41*u_pfs+'survival rate'!AB41*u_pd)*21/365.25</f>
        <v>1.233132042509867E-2</v>
      </c>
      <c r="I41">
        <f t="shared" si="2"/>
        <v>1.1184871133876345E-2</v>
      </c>
      <c r="J41">
        <f>('survival rate'!AA41*u_pfs)*21/365.25</f>
        <v>5.1865341324337363E-3</v>
      </c>
      <c r="K41">
        <f t="shared" si="3"/>
        <v>4.7043393491462459E-3</v>
      </c>
    </row>
    <row r="42" spans="1:11" x14ac:dyDescent="0.3">
      <c r="A42" s="123">
        <v>3</v>
      </c>
      <c r="B42" s="123">
        <f t="shared" si="19"/>
        <v>2.2438356164383562</v>
      </c>
      <c r="C42" s="123">
        <v>39</v>
      </c>
      <c r="D42">
        <f>'survival rate'!AA42*('cost for cycle'!$T$2)+'survival rate'!AB42*('cost for cycle'!$R$2)+('survival rate'!AC42-'survival rate'!AC41)*c_eof</f>
        <v>145.42124048020892</v>
      </c>
      <c r="E42">
        <f t="shared" si="5"/>
        <v>131.90135190948655</v>
      </c>
      <c r="F42">
        <f>'survival rate'!AA42*('cost for cycle'!$T$2)</f>
        <v>43.330151896270323</v>
      </c>
      <c r="G42">
        <f t="shared" si="1"/>
        <v>39.301725075982148</v>
      </c>
      <c r="H42">
        <f>('survival rate'!AA42*u_pfs+'survival rate'!AB42*u_pd)*21/365.25</f>
        <v>1.1995809405099931E-2</v>
      </c>
      <c r="I42">
        <f t="shared" si="2"/>
        <v>1.0880552748389959E-2</v>
      </c>
      <c r="J42">
        <f>('survival rate'!AA42*u_pfs)*21/365.25</f>
        <v>5.0459574941945336E-3</v>
      </c>
      <c r="K42">
        <f t="shared" si="3"/>
        <v>4.5768321942807558E-3</v>
      </c>
    </row>
    <row r="43" spans="1:11" x14ac:dyDescent="0.3">
      <c r="A43" s="123">
        <v>3</v>
      </c>
      <c r="B43" s="123">
        <f t="shared" si="19"/>
        <v>2.3013698630136985</v>
      </c>
      <c r="C43" s="123">
        <v>40</v>
      </c>
      <c r="D43">
        <f>'survival rate'!AA43*('cost for cycle'!$T$2)+'survival rate'!AB43*('cost for cycle'!$R$2)+('survival rate'!AC43-'survival rate'!AC42)*c_eof</f>
        <v>141.45362076382199</v>
      </c>
      <c r="E43">
        <f t="shared" ref="E43:E47" si="24">D43/(1+disc)^($A43-1)</f>
        <v>128.30260386741222</v>
      </c>
      <c r="F43">
        <f>'survival rate'!AA43*('cost for cycle'!$T$2)</f>
        <v>42.168655028048946</v>
      </c>
      <c r="G43">
        <f t="shared" ref="G43:G47" si="25">F43/(1+disc)^($A43-1)</f>
        <v>38.248213177368655</v>
      </c>
      <c r="H43">
        <f>('survival rate'!AA43*u_pfs+'survival rate'!AB43*u_pd)*21/365.25</f>
        <v>1.1669816762484025E-2</v>
      </c>
      <c r="I43">
        <f t="shared" si="2"/>
        <v>1.0584867811776894E-2</v>
      </c>
      <c r="J43">
        <f>('survival rate'!AA43*u_pfs)*21/365.25</f>
        <v>4.9106968599665329E-3</v>
      </c>
      <c r="K43">
        <f t="shared" si="3"/>
        <v>4.4541468117610273E-3</v>
      </c>
    </row>
    <row r="44" spans="1:11" x14ac:dyDescent="0.3">
      <c r="A44" s="123">
        <v>3</v>
      </c>
      <c r="B44" s="123">
        <f t="shared" si="19"/>
        <v>2.3589041095890413</v>
      </c>
      <c r="C44" s="123">
        <v>41</v>
      </c>
      <c r="D44">
        <f>'survival rate'!AA44*('cost for cycle'!$T$2)+'survival rate'!AB44*('cost for cycle'!$R$2)+('survival rate'!AC44-'survival rate'!AC43)*c_eof</f>
        <v>137.59397418462842</v>
      </c>
      <c r="E44">
        <f t="shared" si="24"/>
        <v>124.80179064365389</v>
      </c>
      <c r="F44">
        <f>'survival rate'!AA44*('cost for cycle'!$T$2)</f>
        <v>41.050347229126736</v>
      </c>
      <c r="G44">
        <f t="shared" si="25"/>
        <v>37.233875037756675</v>
      </c>
      <c r="H44">
        <f>('survival rate'!AA44*u_pfs+'survival rate'!AB44*u_pd)*21/365.25</f>
        <v>1.1353031262594526E-2</v>
      </c>
      <c r="I44">
        <f t="shared" si="2"/>
        <v>1.0297534025029047E-2</v>
      </c>
      <c r="J44">
        <f>('survival rate'!AA44*u_pfs)*21/365.25</f>
        <v>4.7804657536390837E-3</v>
      </c>
      <c r="K44">
        <f t="shared" si="3"/>
        <v>4.3360233593098263E-3</v>
      </c>
    </row>
    <row r="45" spans="1:11" x14ac:dyDescent="0.3">
      <c r="A45" s="123">
        <v>3</v>
      </c>
      <c r="B45" s="123">
        <f t="shared" si="19"/>
        <v>2.4164383561643836</v>
      </c>
      <c r="C45" s="123">
        <v>42</v>
      </c>
      <c r="D45">
        <f>'survival rate'!AA45*('cost for cycle'!$T$2)+'survival rate'!AB45*('cost for cycle'!$R$2)+('survival rate'!AC45-'survival rate'!AC44)*c_eof</f>
        <v>133.8391807047455</v>
      </c>
      <c r="E45">
        <f t="shared" si="24"/>
        <v>121.396082271878</v>
      </c>
      <c r="F45">
        <f>'survival rate'!AA45*('cost for cycle'!$T$2)</f>
        <v>39.972946043256997</v>
      </c>
      <c r="G45">
        <f t="shared" si="25"/>
        <v>36.256640402047161</v>
      </c>
      <c r="H45">
        <f>('survival rate'!AA45*u_pfs+'survival rate'!AB45*u_pd)*21/365.25</f>
        <v>1.1045154609017496E-2</v>
      </c>
      <c r="I45">
        <f t="shared" si="2"/>
        <v>1.0018280824505664E-2</v>
      </c>
      <c r="J45">
        <f>('survival rate'!AA45*u_pfs)*21/365.25</f>
        <v>4.6549983746853197E-3</v>
      </c>
      <c r="K45">
        <f t="shared" si="3"/>
        <v>4.2222207480138952E-3</v>
      </c>
    </row>
    <row r="46" spans="1:11" ht="15" x14ac:dyDescent="0.3">
      <c r="A46" s="123">
        <v>3</v>
      </c>
      <c r="B46" s="123">
        <f t="shared" si="19"/>
        <v>2.473972602739726</v>
      </c>
      <c r="C46" s="130">
        <v>43</v>
      </c>
      <c r="D46">
        <f>'survival rate'!AA46*('cost for cycle'!$T$2+c_fu)+'survival rate'!AB46*('cost for cycle'!$R$2+c_fu)+('survival rate'!AC46-'survival rate'!AC45)*c_eof</f>
        <v>446.20241482074488</v>
      </c>
      <c r="E46">
        <f t="shared" si="24"/>
        <v>404.71874360158262</v>
      </c>
      <c r="F46">
        <f>'survival rate'!AA46*('cost for cycle'!$T$2+c_fu)</f>
        <v>160.55448415338086</v>
      </c>
      <c r="G46">
        <f t="shared" si="25"/>
        <v>145.62765002574227</v>
      </c>
      <c r="H46">
        <f>('survival rate'!AA46*u_pfs+'survival rate'!AB46*u_pd)*21/365.25</f>
        <v>1.0745900685911809E-2</v>
      </c>
      <c r="I46">
        <f t="shared" si="2"/>
        <v>9.7468486947045879E-3</v>
      </c>
      <c r="J46">
        <f>('survival rate'!AA46*u_pfs)*21/365.25</f>
        <v>4.5340477085728309E-3</v>
      </c>
      <c r="K46">
        <f t="shared" si="3"/>
        <v>4.1125149284107305E-3</v>
      </c>
    </row>
    <row r="47" spans="1:11" x14ac:dyDescent="0.3">
      <c r="A47" s="123">
        <v>3</v>
      </c>
      <c r="B47" s="123">
        <f t="shared" si="19"/>
        <v>2.5315068493150683</v>
      </c>
      <c r="C47" s="123">
        <v>44</v>
      </c>
      <c r="D47">
        <f>'survival rate'!AA47*('cost for cycle'!$T$2)+'survival rate'!AB47*('cost for cycle'!$R$2)+('survival rate'!AC47-'survival rate'!AC46)*c_eof</f>
        <v>126.63215774471604</v>
      </c>
      <c r="E47">
        <f t="shared" si="24"/>
        <v>114.85909999520729</v>
      </c>
      <c r="F47">
        <f>'survival rate'!AA47*('cost for cycle'!$T$2)</f>
        <v>37.932525842584617</v>
      </c>
      <c r="G47">
        <f t="shared" si="25"/>
        <v>34.405919131596022</v>
      </c>
      <c r="H47">
        <f>('survival rate'!AA47*u_pfs+'survival rate'!AB47*u_pd)*21/365.25</f>
        <v>1.0454994863839318E-2</v>
      </c>
      <c r="I47">
        <f t="shared" si="2"/>
        <v>9.482988538629767E-3</v>
      </c>
      <c r="J47">
        <f>('survival rate'!AA47*u_pfs)*21/365.25</f>
        <v>4.4173838464109574E-3</v>
      </c>
      <c r="K47">
        <f t="shared" si="3"/>
        <v>4.0066973663591444E-3</v>
      </c>
    </row>
    <row r="48" spans="1:11" x14ac:dyDescent="0.3">
      <c r="A48" s="123">
        <v>3</v>
      </c>
      <c r="B48" s="123">
        <f t="shared" si="19"/>
        <v>2.5890410958904111</v>
      </c>
      <c r="C48" s="123">
        <v>45</v>
      </c>
      <c r="D48">
        <f>'survival rate'!AA48*('cost for cycle'!$T$2)+'survival rate'!AB48*('cost for cycle'!$R$2)+('survival rate'!AC48-'survival rate'!AC47)*c_eof</f>
        <v>123.17416335577998</v>
      </c>
      <c r="E48">
        <f t="shared" ref="E48:E52" si="26">D48/(1+disc)^($A48-1)</f>
        <v>111.72259714809975</v>
      </c>
      <c r="F48">
        <f>'survival rate'!AA48*('cost for cycle'!$T$2)</f>
        <v>36.965692347675599</v>
      </c>
      <c r="G48">
        <f t="shared" ref="G48:G52" si="27">F48/(1+disc)^($A48-1)</f>
        <v>33.528972650952923</v>
      </c>
      <c r="H48">
        <f>('survival rate'!AA48*u_pfs+'survival rate'!AB48*u_pd)*21/365.25</f>
        <v>1.0172173362037445E-2</v>
      </c>
      <c r="I48">
        <f t="shared" si="2"/>
        <v>9.226461099353692E-3</v>
      </c>
      <c r="J48">
        <f>('survival rate'!AA48*u_pfs)*21/365.25</f>
        <v>4.3047924866817444E-3</v>
      </c>
      <c r="K48">
        <f t="shared" si="3"/>
        <v>3.9045736840650743E-3</v>
      </c>
    </row>
    <row r="49" spans="1:11" x14ac:dyDescent="0.3">
      <c r="A49" s="123">
        <v>3</v>
      </c>
      <c r="B49" s="123">
        <f t="shared" si="19"/>
        <v>2.6465753424657534</v>
      </c>
      <c r="C49" s="123">
        <v>46</v>
      </c>
      <c r="D49">
        <f>'survival rate'!AA49*('cost for cycle'!$T$2)+'survival rate'!AB49*('cost for cycle'!$R$2)+('survival rate'!AC49-'survival rate'!AC48)*c_eof</f>
        <v>119.80948601269223</v>
      </c>
      <c r="E49">
        <f t="shared" si="26"/>
        <v>108.67073561241925</v>
      </c>
      <c r="F49">
        <f>'survival rate'!AA49*('cost for cycle'!$T$2)</f>
        <v>36.032112139053652</v>
      </c>
      <c r="G49">
        <f t="shared" si="27"/>
        <v>32.682187881227804</v>
      </c>
      <c r="H49">
        <f>('survival rate'!AA49*u_pfs+'survival rate'!AB49*u_pd)*21/365.25</f>
        <v>9.8971826610343427E-3</v>
      </c>
      <c r="I49">
        <f t="shared" si="2"/>
        <v>8.9770364272420342E-3</v>
      </c>
      <c r="J49">
        <f>('survival rate'!AA49*u_pfs)*21/365.25</f>
        <v>4.1960735959332193E-3</v>
      </c>
      <c r="K49">
        <f t="shared" si="3"/>
        <v>3.8059624452909018E-3</v>
      </c>
    </row>
    <row r="50" spans="1:11" x14ac:dyDescent="0.3">
      <c r="A50" s="123">
        <v>3</v>
      </c>
      <c r="B50" s="123">
        <f t="shared" si="19"/>
        <v>2.7041095890410958</v>
      </c>
      <c r="C50" s="123">
        <v>47</v>
      </c>
      <c r="D50">
        <f>'survival rate'!AA50*('cost for cycle'!$T$2)+'survival rate'!AB50*('cost for cycle'!$R$2)+('survival rate'!AC50-'survival rate'!AC49)*c_eof</f>
        <v>116.53546214074071</v>
      </c>
      <c r="E50">
        <f t="shared" si="26"/>
        <v>105.70109944738385</v>
      </c>
      <c r="F50">
        <f>'survival rate'!AA50*('cost for cycle'!$T$2)</f>
        <v>35.130179724896124</v>
      </c>
      <c r="G50">
        <f t="shared" si="27"/>
        <v>31.864108594010087</v>
      </c>
      <c r="H50">
        <f>('survival rate'!AA50*u_pfs+'survival rate'!AB50*u_pd)*21/365.25</f>
        <v>9.629778960313121E-3</v>
      </c>
      <c r="I50">
        <f t="shared" si="2"/>
        <v>8.7344933880391124E-3</v>
      </c>
      <c r="J50">
        <f>('survival rate'!AA50*u_pfs)*21/365.25</f>
        <v>4.0910402086658439E-3</v>
      </c>
      <c r="K50">
        <f t="shared" si="3"/>
        <v>3.7106940668170918E-3</v>
      </c>
    </row>
    <row r="51" spans="1:11" ht="15" x14ac:dyDescent="0.3">
      <c r="A51" s="123">
        <v>3</v>
      </c>
      <c r="B51" s="123">
        <f t="shared" si="19"/>
        <v>2.7616438356164386</v>
      </c>
      <c r="C51" s="130">
        <v>48</v>
      </c>
      <c r="D51">
        <f>'survival rate'!AA51*('cost for cycle'!$T$2+c_fu)+'survival rate'!AB51*('cost for cycle'!$R$2+c_fu)+('survival rate'!AC51-'survival rate'!AC50)*c_eof</f>
        <v>388.73362697694574</v>
      </c>
      <c r="E51">
        <f t="shared" si="26"/>
        <v>352.5928589360052</v>
      </c>
      <c r="F51">
        <f>'survival rate'!AA51*('cost for cycle'!$T$2+c_fu)</f>
        <v>141.27220118382817</v>
      </c>
      <c r="G51">
        <f t="shared" si="27"/>
        <v>128.13805096038837</v>
      </c>
      <c r="H51">
        <f>('survival rate'!AA51*u_pfs+'survival rate'!AB51*u_pd)*21/365.25</f>
        <v>9.3697276764146825E-3</v>
      </c>
      <c r="I51">
        <f t="shared" si="2"/>
        <v>8.4986192076323651E-3</v>
      </c>
      <c r="J51">
        <f>('survival rate'!AA51*u_pfs)*21/365.25</f>
        <v>3.9895173494541606E-3</v>
      </c>
      <c r="K51">
        <f t="shared" si="3"/>
        <v>3.6186098407747489E-3</v>
      </c>
    </row>
    <row r="52" spans="1:11" x14ac:dyDescent="0.3">
      <c r="A52" s="123">
        <v>3</v>
      </c>
      <c r="B52" s="123">
        <f t="shared" si="19"/>
        <v>2.8191780821917809</v>
      </c>
      <c r="C52" s="123">
        <v>49</v>
      </c>
      <c r="D52">
        <f>'survival rate'!AA52*('cost for cycle'!$T$2)+'survival rate'!AB52*('cost for cycle'!$R$2)+('survival rate'!AC52-'survival rate'!AC51)*c_eof</f>
        <v>110.24912913767992</v>
      </c>
      <c r="E52">
        <f t="shared" si="26"/>
        <v>99.999210102204003</v>
      </c>
      <c r="F52">
        <f>'survival rate'!AA52*('cost for cycle'!$T$2)</f>
        <v>33.415342781108436</v>
      </c>
      <c r="G52">
        <f t="shared" si="27"/>
        <v>30.308700935245746</v>
      </c>
      <c r="H52">
        <f>('survival rate'!AA52*u_pfs+'survival rate'!AB52*u_pd)*21/365.25</f>
        <v>9.1168029774496354E-3</v>
      </c>
      <c r="I52">
        <f t="shared" si="2"/>
        <v>8.2692090498409383E-3</v>
      </c>
      <c r="J52">
        <f>('survival rate'!AA52*u_pfs)*21/365.25</f>
        <v>3.891341062709885E-3</v>
      </c>
      <c r="K52">
        <f t="shared" si="3"/>
        <v>3.5295610546121404E-3</v>
      </c>
    </row>
    <row r="53" spans="1:11" x14ac:dyDescent="0.3">
      <c r="A53" s="123">
        <v>3</v>
      </c>
      <c r="B53" s="123">
        <f t="shared" si="19"/>
        <v>2.8767123287671232</v>
      </c>
      <c r="C53" s="123">
        <v>50</v>
      </c>
      <c r="D53">
        <f>'survival rate'!AA53*('cost for cycle'!$T$2)+'survival rate'!AB53*('cost for cycle'!$R$2)+('survival rate'!AC53-'survival rate'!AC52)*c_eof</f>
        <v>107.23189324825034</v>
      </c>
      <c r="E53">
        <f t="shared" ref="E53:E58" si="28">D53/(1+disc)^($A53-1)</f>
        <v>97.26248820702979</v>
      </c>
      <c r="F53">
        <f>'survival rate'!AA53*('cost for cycle'!$T$2)</f>
        <v>32.59970955778833</v>
      </c>
      <c r="G53">
        <f t="shared" ref="G53:G58" si="29">F53/(1+disc)^($A53-1)</f>
        <v>29.568897558084654</v>
      </c>
      <c r="H53">
        <f>('survival rate'!AA53*u_pfs+'survival rate'!AB53*u_pd)*21/365.25</f>
        <v>8.8707873504849603E-3</v>
      </c>
      <c r="I53">
        <f t="shared" si="2"/>
        <v>8.0460656240226389E-3</v>
      </c>
      <c r="J53">
        <f>('survival rate'!AA53*u_pfs)*21/365.25</f>
        <v>3.796357537482955E-3</v>
      </c>
      <c r="K53">
        <f t="shared" si="3"/>
        <v>3.443408197263451E-3</v>
      </c>
    </row>
    <row r="54" spans="1:11" x14ac:dyDescent="0.3">
      <c r="A54" s="123">
        <v>3</v>
      </c>
      <c r="B54" s="123">
        <f t="shared" si="19"/>
        <v>2.9342465753424656</v>
      </c>
      <c r="C54" s="123">
        <v>51</v>
      </c>
      <c r="D54">
        <f>'survival rate'!AA54*('cost for cycle'!$T$2)+'survival rate'!AB54*('cost for cycle'!$R$2)+('survival rate'!AC54-'survival rate'!AC53)*c_eof</f>
        <v>104.29545204483807</v>
      </c>
      <c r="E54">
        <f t="shared" si="28"/>
        <v>94.59904947377602</v>
      </c>
      <c r="F54">
        <f>'survival rate'!AA54*('cost for cycle'!$T$2)</f>
        <v>31.810252433087047</v>
      </c>
      <c r="G54">
        <f t="shared" si="29"/>
        <v>28.852836674001857</v>
      </c>
      <c r="H54">
        <f>('survival rate'!AA54*u_pfs+'survival rate'!AB54*u_pd)*21/365.25</f>
        <v>8.6314711986955357E-3</v>
      </c>
      <c r="I54">
        <f t="shared" si="2"/>
        <v>7.8289988196784902E-3</v>
      </c>
      <c r="J54">
        <f>('survival rate'!AA54*u_pfs)*21/365.25</f>
        <v>3.7044223163863821E-3</v>
      </c>
      <c r="K54">
        <f t="shared" si="3"/>
        <v>3.360020241620301E-3</v>
      </c>
    </row>
    <row r="55" spans="1:11" ht="15" x14ac:dyDescent="0.3">
      <c r="A55" s="123">
        <v>3</v>
      </c>
      <c r="B55" s="123">
        <f t="shared" si="19"/>
        <v>2.9917808219178084</v>
      </c>
      <c r="C55" s="130">
        <v>52</v>
      </c>
      <c r="D55">
        <f>'survival rate'!AA55*('cost for cycle'!$T$2+c_fu)+'survival rate'!AB55*('cost for cycle'!$R$2+c_fu)+('survival rate'!AC55-'survival rate'!AC54)*c_eof</f>
        <v>348.10499350341132</v>
      </c>
      <c r="E55">
        <f t="shared" si="28"/>
        <v>315.74149070604199</v>
      </c>
      <c r="F55">
        <f>'survival rate'!AA55*('cost for cycle'!$T$2+c_fu)</f>
        <v>128.02437286749947</v>
      </c>
      <c r="G55">
        <f t="shared" si="29"/>
        <v>116.12188015192694</v>
      </c>
      <c r="H55">
        <f>('survival rate'!AA55*u_pfs+'survival rate'!AB55*u_pd)*21/365.25</f>
        <v>8.3986524655360086E-3</v>
      </c>
      <c r="I55">
        <f t="shared" si="2"/>
        <v>7.6178253655655405E-3</v>
      </c>
      <c r="J55">
        <f>('survival rate'!AA55*u_pfs)*21/365.25</f>
        <v>3.6153995791660763E-3</v>
      </c>
      <c r="K55">
        <f t="shared" si="3"/>
        <v>3.2792739947084589E-3</v>
      </c>
    </row>
    <row r="56" spans="1:11" x14ac:dyDescent="0.3">
      <c r="A56" s="123">
        <v>4</v>
      </c>
      <c r="B56" s="123">
        <f t="shared" si="19"/>
        <v>3.0493150684931507</v>
      </c>
      <c r="C56" s="123">
        <v>53</v>
      </c>
      <c r="D56">
        <f>'survival rate'!AA56*('cost for cycle'!$T$2)+'survival rate'!AB56*('cost for cycle'!$R$2)+('survival rate'!AC56-'survival rate'!AC55)*c_eof</f>
        <v>98.663006555451432</v>
      </c>
      <c r="E56">
        <f t="shared" si="28"/>
        <v>85.228814646756433</v>
      </c>
      <c r="F56">
        <f>'survival rate'!AA56*('cost for cycle'!$T$2)</f>
        <v>30.304338038819104</v>
      </c>
      <c r="G56">
        <f t="shared" si="29"/>
        <v>26.178026596539553</v>
      </c>
      <c r="H56">
        <f>('survival rate'!AA56*u_pfs+'survival rate'!AB56*u_pd)*21/365.25</f>
        <v>8.1718892852037893E-3</v>
      </c>
      <c r="I56">
        <f t="shared" si="2"/>
        <v>7.0591852155955414E-3</v>
      </c>
      <c r="J56">
        <f>('survival rate'!AA56*u_pfs)*21/365.25</f>
        <v>3.5290529790814318E-3</v>
      </c>
      <c r="K56">
        <f t="shared" si="3"/>
        <v>3.048528650540055E-3</v>
      </c>
    </row>
    <row r="57" spans="1:11" x14ac:dyDescent="0.3">
      <c r="A57" s="123">
        <v>4</v>
      </c>
      <c r="B57" s="123">
        <f t="shared" si="19"/>
        <v>3.106849315068493</v>
      </c>
      <c r="C57" s="123">
        <v>54</v>
      </c>
      <c r="D57">
        <f>'survival rate'!AA57*('cost for cycle'!$T$2)+'survival rate'!AB57*('cost for cycle'!$R$2)+('survival rate'!AC57-'survival rate'!AC56)*c_eof</f>
        <v>95.959769977408286</v>
      </c>
      <c r="E57">
        <f t="shared" si="28"/>
        <v>82.893657252917208</v>
      </c>
      <c r="F57">
        <f>'survival rate'!AA57*('cost for cycle'!$T$2)</f>
        <v>29.584837182875432</v>
      </c>
      <c r="G57">
        <f t="shared" si="29"/>
        <v>25.556494704999832</v>
      </c>
      <c r="H57">
        <f>('survival rate'!AA57*u_pfs+'survival rate'!AB57*u_pd)*21/365.25</f>
        <v>7.9509998852283006E-3</v>
      </c>
      <c r="I57">
        <f t="shared" si="2"/>
        <v>6.8683726467796561E-3</v>
      </c>
      <c r="J57">
        <f>('survival rate'!AA57*u_pfs)*21/365.25</f>
        <v>3.4452644259090424E-3</v>
      </c>
      <c r="K57">
        <f t="shared" si="3"/>
        <v>2.9761489479831916E-3</v>
      </c>
    </row>
    <row r="58" spans="1:11" x14ac:dyDescent="0.3">
      <c r="A58" s="123">
        <v>4</v>
      </c>
      <c r="B58" s="123">
        <f t="shared" si="19"/>
        <v>3.1643835616438358</v>
      </c>
      <c r="C58" s="123">
        <v>55</v>
      </c>
      <c r="D58">
        <f>'survival rate'!AA58*('cost for cycle'!$T$2)+'survival rate'!AB58*('cost for cycle'!$R$2)+('survival rate'!AC58-'survival rate'!AC57)*c_eof</f>
        <v>93.318714061964485</v>
      </c>
      <c r="E58">
        <f t="shared" si="28"/>
        <v>80.612213853332875</v>
      </c>
      <c r="F58">
        <f>'survival rate'!AA58*('cost for cycle'!$T$2)</f>
        <v>28.887278575040384</v>
      </c>
      <c r="G58">
        <f t="shared" si="29"/>
        <v>24.953917352372642</v>
      </c>
      <c r="H58">
        <f>('survival rate'!AA58*u_pfs+'survival rate'!AB58*u_pd)*21/365.25</f>
        <v>7.7360558754294446E-3</v>
      </c>
      <c r="I58">
        <f t="shared" si="2"/>
        <v>6.6826959295362863E-3</v>
      </c>
      <c r="J58">
        <f>('survival rate'!AA58*u_pfs)*21/365.25</f>
        <v>3.3640311292136727E-3</v>
      </c>
      <c r="K58">
        <f t="shared" si="3"/>
        <v>2.9059765720450687E-3</v>
      </c>
    </row>
    <row r="59" spans="1:11" x14ac:dyDescent="0.3">
      <c r="A59" s="123">
        <v>4</v>
      </c>
      <c r="B59" s="123">
        <f t="shared" si="19"/>
        <v>3.2219178082191782</v>
      </c>
      <c r="C59" s="123">
        <v>56</v>
      </c>
      <c r="D59">
        <f>'survival rate'!AA59*('cost for cycle'!$T$2)+'survival rate'!AB59*('cost for cycle'!$R$2)+('survival rate'!AC59-'survival rate'!AC58)*c_eof</f>
        <v>90.747875693971849</v>
      </c>
      <c r="E59">
        <f t="shared" ref="E59:E67" si="30">D59/(1+disc)^($A59-1)</f>
        <v>78.391427011313539</v>
      </c>
      <c r="F59">
        <f>'survival rate'!AA59*('cost for cycle'!$T$2)</f>
        <v>28.210740371047635</v>
      </c>
      <c r="G59">
        <f t="shared" ref="G59:G67" si="31">F59/(1+disc)^($A59-1)</f>
        <v>24.36949821492075</v>
      </c>
      <c r="H59">
        <f>('survival rate'!AA59*u_pfs+'survival rate'!AB59*u_pd)*21/365.25</f>
        <v>7.5268817319858556E-3</v>
      </c>
      <c r="I59">
        <f t="shared" si="2"/>
        <v>6.5020034397890985E-3</v>
      </c>
      <c r="J59">
        <f>('survival rate'!AA59*u_pfs)*21/365.25</f>
        <v>3.285245736798744E-3</v>
      </c>
      <c r="K59">
        <f t="shared" si="3"/>
        <v>2.8379187878619966E-3</v>
      </c>
    </row>
    <row r="60" spans="1:11" x14ac:dyDescent="0.3">
      <c r="A60" s="123">
        <v>4</v>
      </c>
      <c r="B60" s="123">
        <f t="shared" si="19"/>
        <v>3.2794520547945205</v>
      </c>
      <c r="C60" s="123">
        <v>57</v>
      </c>
      <c r="D60">
        <f>'survival rate'!AA60*('cost for cycle'!$T$2)+'survival rate'!AB60*('cost for cycle'!$R$2)+('survival rate'!AC60-'survival rate'!AC59)*c_eof</f>
        <v>88.245296265865207</v>
      </c>
      <c r="E60">
        <f t="shared" si="30"/>
        <v>76.229604808003629</v>
      </c>
      <c r="F60">
        <f>'survival rate'!AA60*('cost for cycle'!$T$2)</f>
        <v>27.554351606261164</v>
      </c>
      <c r="G60">
        <f t="shared" si="31"/>
        <v>23.802484920644563</v>
      </c>
      <c r="H60">
        <f>('survival rate'!AA60*u_pfs+'survival rate'!AB60*u_pd)*21/365.25</f>
        <v>7.3233079310363446E-3</v>
      </c>
      <c r="I60">
        <f t="shared" si="2"/>
        <v>6.3261487364529483E-3</v>
      </c>
      <c r="J60">
        <f>('survival rate'!AA60*u_pfs)*21/365.25</f>
        <v>3.2088068215900371E-3</v>
      </c>
      <c r="K60">
        <f t="shared" si="3"/>
        <v>2.7718879789137558E-3</v>
      </c>
    </row>
    <row r="61" spans="1:11" x14ac:dyDescent="0.3">
      <c r="A61" s="123">
        <v>4</v>
      </c>
      <c r="B61" s="123">
        <f t="shared" si="19"/>
        <v>3.3369863013698629</v>
      </c>
      <c r="C61" s="123">
        <v>58</v>
      </c>
      <c r="D61">
        <f>'survival rate'!AA61*('cost for cycle'!$T$2)+'survival rate'!AB61*('cost for cycle'!$R$2)+('survival rate'!AC61-'survival rate'!AC60)*c_eof</f>
        <v>85.809075827668579</v>
      </c>
      <c r="E61">
        <f t="shared" si="30"/>
        <v>74.125105995178544</v>
      </c>
      <c r="F61">
        <f>'survival rate'!AA61*('cost for cycle'!$T$2)</f>
        <v>26.917288671083487</v>
      </c>
      <c r="G61">
        <f t="shared" si="31"/>
        <v>23.252166004607265</v>
      </c>
      <c r="H61">
        <f>('survival rate'!AA61*u_pfs+'survival rate'!AB61*u_pd)*21/365.25</f>
        <v>7.1251706919963666E-3</v>
      </c>
      <c r="I61">
        <f t="shared" si="2"/>
        <v>6.1549903397009964E-3</v>
      </c>
      <c r="J61">
        <f>('survival rate'!AA61*u_pfs)*21/365.25</f>
        <v>3.1346184711838606E-3</v>
      </c>
      <c r="K61">
        <f t="shared" si="3"/>
        <v>2.7078012924598729E-3</v>
      </c>
    </row>
    <row r="62" spans="1:11" x14ac:dyDescent="0.3">
      <c r="A62" s="123">
        <v>4</v>
      </c>
      <c r="B62" s="123">
        <f t="shared" si="19"/>
        <v>3.3945205479452056</v>
      </c>
      <c r="C62" s="123">
        <v>59</v>
      </c>
      <c r="D62">
        <f>'survival rate'!AA62*('cost for cycle'!$T$2)+'survival rate'!AB62*('cost for cycle'!$R$2)+('survival rate'!AC62-'survival rate'!AC61)*c_eof</f>
        <v>83.437371156522275</v>
      </c>
      <c r="E62">
        <f t="shared" si="30"/>
        <v>72.076338327629642</v>
      </c>
      <c r="F62">
        <f>'survival rate'!AA62*('cost for cycle'!$T$2)</f>
        <v>26.298772081338438</v>
      </c>
      <c r="G62">
        <f t="shared" si="31"/>
        <v>22.717868119070022</v>
      </c>
      <c r="H62">
        <f>('survival rate'!AA62*u_pfs+'survival rate'!AB62*u_pd)*21/365.25</f>
        <v>6.9323117355333244E-3</v>
      </c>
      <c r="I62">
        <f t="shared" si="2"/>
        <v>5.9883915218946751E-3</v>
      </c>
      <c r="J62">
        <f>('survival rate'!AA62*u_pfs)*21/365.25</f>
        <v>3.0625899117461002E-3</v>
      </c>
      <c r="K62">
        <f t="shared" si="3"/>
        <v>2.645580314649476E-3</v>
      </c>
    </row>
    <row r="63" spans="1:11" x14ac:dyDescent="0.3">
      <c r="A63" s="123">
        <v>4</v>
      </c>
      <c r="B63" s="123">
        <f t="shared" si="19"/>
        <v>3.452054794520548</v>
      </c>
      <c r="C63" s="123">
        <v>60</v>
      </c>
      <c r="D63">
        <f>'survival rate'!AA63*('cost for cycle'!$T$2)+'survival rate'!AB63*('cost for cycle'!$R$2)+('survival rate'!AC63-'survival rate'!AC62)*c_eof</f>
        <v>81.12839389650496</v>
      </c>
      <c r="E63">
        <f t="shared" si="30"/>
        <v>70.0817569562725</v>
      </c>
      <c r="F63">
        <f>'survival rate'!AA63*('cost for cycle'!$T$2)</f>
        <v>25.698063514681582</v>
      </c>
      <c r="G63">
        <f t="shared" si="31"/>
        <v>22.198953473431878</v>
      </c>
      <c r="H63">
        <f>('survival rate'!AA63*u_pfs+'survival rate'!AB63*u_pd)*21/365.25</f>
        <v>6.7445780550828976E-3</v>
      </c>
      <c r="I63">
        <f t="shared" si="2"/>
        <v>5.8262201102109029E-3</v>
      </c>
      <c r="J63">
        <f>('survival rate'!AA63*u_pfs)*21/365.25</f>
        <v>2.9926351628911827E-3</v>
      </c>
      <c r="K63">
        <f t="shared" si="3"/>
        <v>2.5851507723927717E-3</v>
      </c>
    </row>
    <row r="64" spans="1:11" ht="15" x14ac:dyDescent="0.3">
      <c r="A64" s="123">
        <v>4</v>
      </c>
      <c r="B64" s="123">
        <f t="shared" si="19"/>
        <v>3.5095890410958903</v>
      </c>
      <c r="C64" s="130">
        <v>61</v>
      </c>
      <c r="D64">
        <f>'survival rate'!AA64*('cost for cycle'!$T$2+c_fu)+'survival rate'!AB64*('cost for cycle'!$R$2+c_fu)+('survival rate'!AC64-'survival rate'!AC63)*c_eof</f>
        <v>271.1533894945365</v>
      </c>
      <c r="E64">
        <f t="shared" si="30"/>
        <v>234.23249281463035</v>
      </c>
      <c r="F64">
        <f>'survival rate'!AA64*('cost for cycle'!$T$2+c_fu)</f>
        <v>103.56514755635185</v>
      </c>
      <c r="G64">
        <f t="shared" si="31"/>
        <v>89.463468356636938</v>
      </c>
      <c r="H64">
        <f>('survival rate'!AA64*u_pfs+'survival rate'!AB64*u_pd)*21/365.25</f>
        <v>6.5618217008968751E-3</v>
      </c>
      <c r="I64">
        <f t="shared" si="2"/>
        <v>5.6683483000944815E-3</v>
      </c>
      <c r="J64">
        <f>('survival rate'!AA64*u_pfs)*21/365.25</f>
        <v>2.9246727205532006E-3</v>
      </c>
      <c r="K64">
        <f t="shared" si="3"/>
        <v>2.5264422594131952E-3</v>
      </c>
    </row>
    <row r="65" spans="1:11" x14ac:dyDescent="0.3">
      <c r="A65" s="123">
        <v>4</v>
      </c>
      <c r="B65" s="123">
        <f t="shared" si="19"/>
        <v>3.5671232876712327</v>
      </c>
      <c r="C65" s="123">
        <v>62</v>
      </c>
      <c r="D65">
        <f>'survival rate'!AA65*('cost for cycle'!$T$2)+'survival rate'!AB65*('cost for cycle'!$R$2)+('survival rate'!AC65-'survival rate'!AC64)*c_eof</f>
        <v>76.691731830610834</v>
      </c>
      <c r="E65">
        <f t="shared" si="30"/>
        <v>66.249201451774823</v>
      </c>
      <c r="F65">
        <f>'survival rate'!AA65*('cost for cycle'!$T$2)</f>
        <v>24.547306848601917</v>
      </c>
      <c r="G65">
        <f t="shared" si="31"/>
        <v>21.204886598511532</v>
      </c>
      <c r="H65">
        <f>('survival rate'!AA65*u_pfs+'survival rate'!AB65*u_pd)*21/365.25</f>
        <v>6.3838995757072164E-3</v>
      </c>
      <c r="I65">
        <f t="shared" si="2"/>
        <v>5.5146524787450307E-3</v>
      </c>
      <c r="J65">
        <f>('survival rate'!AA65*u_pfs)*21/365.25</f>
        <v>2.8586252651853126E-3</v>
      </c>
      <c r="K65">
        <f t="shared" si="3"/>
        <v>2.4693879841790841E-3</v>
      </c>
    </row>
    <row r="66" spans="1:11" x14ac:dyDescent="0.3">
      <c r="A66" s="123">
        <v>4</v>
      </c>
      <c r="B66" s="123">
        <f t="shared" si="19"/>
        <v>3.6246575342465754</v>
      </c>
      <c r="C66" s="123">
        <v>63</v>
      </c>
      <c r="D66">
        <f>'survival rate'!AA66*('cost for cycle'!$T$2)+'survival rate'!AB66*('cost for cycle'!$R$2)+('survival rate'!AC66-'survival rate'!AC65)*c_eof</f>
        <v>74.560728837362845</v>
      </c>
      <c r="E66">
        <f t="shared" si="30"/>
        <v>64.408360943624089</v>
      </c>
      <c r="F66">
        <f>'survival rate'!AA66*('cost for cycle'!$T$2)</f>
        <v>23.995964471806413</v>
      </c>
      <c r="G66">
        <f t="shared" si="31"/>
        <v>20.72861632377187</v>
      </c>
      <c r="H66">
        <f>('survival rate'!AA66*u_pfs+'survival rate'!AB66*u_pd)*21/365.25</f>
        <v>6.2106732411764069E-3</v>
      </c>
      <c r="I66">
        <f t="shared" si="2"/>
        <v>5.3650130579215253E-3</v>
      </c>
      <c r="J66">
        <f>('survival rate'!AA66*u_pfs)*21/365.25</f>
        <v>2.7944193929160823E-3</v>
      </c>
      <c r="K66">
        <f t="shared" si="3"/>
        <v>2.4139245376664136E-3</v>
      </c>
    </row>
    <row r="67" spans="1:11" x14ac:dyDescent="0.3">
      <c r="A67" s="123">
        <v>4</v>
      </c>
      <c r="B67" s="123">
        <f t="shared" si="19"/>
        <v>3.6821917808219178</v>
      </c>
      <c r="C67" s="123">
        <v>64</v>
      </c>
      <c r="D67">
        <f>'survival rate'!AA67*('cost for cycle'!$T$2)+'survival rate'!AB67*('cost for cycle'!$R$2)+('survival rate'!AC67-'survival rate'!AC66)*c_eof</f>
        <v>72.485813610650581</v>
      </c>
      <c r="E67">
        <f t="shared" si="30"/>
        <v>62.615971157024575</v>
      </c>
      <c r="F67">
        <f>'survival rate'!AA67*('cost for cycle'!$T$2)</f>
        <v>23.459837125146827</v>
      </c>
      <c r="G67">
        <f t="shared" si="31"/>
        <v>20.265489364126399</v>
      </c>
      <c r="H67">
        <f>('survival rate'!AA67*u_pfs+'survival rate'!AB67*u_pd)*21/365.25</f>
        <v>6.0420087343795248E-3</v>
      </c>
      <c r="I67">
        <f t="shared" si="2"/>
        <v>5.219314315412611E-3</v>
      </c>
      <c r="J67">
        <f>('survival rate'!AA67*u_pfs)*21/365.25</f>
        <v>2.7319853675474236E-3</v>
      </c>
      <c r="K67">
        <f t="shared" si="3"/>
        <v>2.3599916791252982E-3</v>
      </c>
    </row>
    <row r="68" spans="1:11" x14ac:dyDescent="0.3">
      <c r="A68" s="123">
        <v>4</v>
      </c>
      <c r="B68" s="123">
        <f t="shared" ref="B68:B99" si="32">C68*21/365</f>
        <v>3.7397260273972601</v>
      </c>
      <c r="C68" s="123">
        <v>65</v>
      </c>
      <c r="D68">
        <f>'survival rate'!AA68*('cost for cycle'!$T$2)+'survival rate'!AB68*('cost for cycle'!$R$2)+('survival rate'!AC68-'survival rate'!AC67)*c_eof</f>
        <v>70.46544650469815</v>
      </c>
      <c r="E68">
        <f t="shared" ref="E68:E99" si="33">D68/(1+disc)^($A68-1)</f>
        <v>60.870702088066636</v>
      </c>
      <c r="F68">
        <f>'survival rate'!AA68*('cost for cycle'!$T$2)</f>
        <v>22.938355504532737</v>
      </c>
      <c r="G68">
        <f t="shared" ref="G68:G99" si="34">F68/(1+disc)^($A68-1)</f>
        <v>19.815013933296822</v>
      </c>
      <c r="H68">
        <f>('survival rate'!AA68*u_pfs+'survival rate'!AB68*u_pd)*21/365.25</f>
        <v>5.8777763936297984E-3</v>
      </c>
      <c r="I68">
        <f t="shared" ref="I68:I131" si="35">H68/(1+disc)^($A68-1)</f>
        <v>5.0774442445781645E-3</v>
      </c>
      <c r="J68">
        <f>('survival rate'!AA68*u_pfs)*21/365.25</f>
        <v>2.67125689149865E-3</v>
      </c>
      <c r="K68">
        <f t="shared" ref="K68:K131" si="36">J68/(1+disc)^($A68-1)</f>
        <v>2.3075321382128493E-3</v>
      </c>
    </row>
    <row r="69" spans="1:11" x14ac:dyDescent="0.3">
      <c r="A69" s="123">
        <v>4</v>
      </c>
      <c r="B69" s="123">
        <f t="shared" si="32"/>
        <v>3.7972602739726029</v>
      </c>
      <c r="C69" s="123">
        <v>66</v>
      </c>
      <c r="D69">
        <f>'survival rate'!AA69*('cost for cycle'!$T$2)+'survival rate'!AB69*('cost for cycle'!$R$2)+('survival rate'!AC69-'survival rate'!AC68)*c_eof</f>
        <v>68.498132911980406</v>
      </c>
      <c r="E69">
        <f t="shared" si="33"/>
        <v>59.171262638575016</v>
      </c>
      <c r="F69">
        <f>'survival rate'!AA69*('cost for cycle'!$T$2)</f>
        <v>22.430978014846371</v>
      </c>
      <c r="G69">
        <f t="shared" si="34"/>
        <v>19.376722181057225</v>
      </c>
      <c r="H69">
        <f>('survival rate'!AA69*u_pfs+'survival rate'!AB69*u_pd)*21/365.25</f>
        <v>5.7178506930203772E-3</v>
      </c>
      <c r="I69">
        <f t="shared" si="35"/>
        <v>4.9392944114202584E-3</v>
      </c>
      <c r="J69">
        <f>('survival rate'!AA69*u_pfs)*21/365.25</f>
        <v>2.6121708940020916E-3</v>
      </c>
      <c r="K69">
        <f t="shared" si="36"/>
        <v>2.2564914320285854E-3</v>
      </c>
    </row>
    <row r="70" spans="1:11" x14ac:dyDescent="0.3">
      <c r="A70" s="123">
        <v>4</v>
      </c>
      <c r="B70" s="123">
        <f t="shared" si="32"/>
        <v>3.8547945205479452</v>
      </c>
      <c r="C70" s="123">
        <v>67</v>
      </c>
      <c r="D70">
        <f>'survival rate'!AA70*('cost for cycle'!$T$2)+'survival rate'!AB70*('cost for cycle'!$R$2)+('survival rate'!AC70-'survival rate'!AC69)*c_eof</f>
        <v>66.582421824857164</v>
      </c>
      <c r="E70">
        <f t="shared" si="33"/>
        <v>57.516399373594346</v>
      </c>
      <c r="F70">
        <f>'survival rate'!AA70*('cost for cycle'!$T$2)</f>
        <v>21.937189086223064</v>
      </c>
      <c r="G70">
        <f t="shared" si="34"/>
        <v>18.950168738773836</v>
      </c>
      <c r="H70">
        <f>('survival rate'!AA70*u_pfs+'survival rate'!AB70*u_pd)*21/365.25</f>
        <v>5.5621100851079869E-3</v>
      </c>
      <c r="I70">
        <f t="shared" si="35"/>
        <v>4.8047598186873866E-3</v>
      </c>
      <c r="J70">
        <f>('survival rate'!AA70*u_pfs)*21/365.25</f>
        <v>2.5546673350276871E-3</v>
      </c>
      <c r="K70">
        <f t="shared" si="36"/>
        <v>2.2068176957371227E-3</v>
      </c>
    </row>
    <row r="71" spans="1:11" x14ac:dyDescent="0.3">
      <c r="A71" s="123">
        <v>4</v>
      </c>
      <c r="B71" s="123">
        <f t="shared" si="32"/>
        <v>3.9123287671232876</v>
      </c>
      <c r="C71" s="123">
        <v>68</v>
      </c>
      <c r="D71">
        <f>'survival rate'!AA71*('cost for cycle'!$T$2)+'survival rate'!AB71*('cost for cycle'!$R$2)+('survival rate'!AC71-'survival rate'!AC70)*c_eof</f>
        <v>64.716904448391276</v>
      </c>
      <c r="E71">
        <f t="shared" si="33"/>
        <v>55.904895323089313</v>
      </c>
      <c r="F71">
        <f>'survival rate'!AA71*('cost for cycle'!$T$2)</f>
        <v>21.45649761364098</v>
      </c>
      <c r="G71">
        <f t="shared" si="34"/>
        <v>18.534929371463971</v>
      </c>
      <c r="H71">
        <f>('survival rate'!AA71*u_pfs+'survival rate'!AB71*u_pd)*21/365.25</f>
        <v>5.4104368512125287E-3</v>
      </c>
      <c r="I71">
        <f t="shared" si="35"/>
        <v>4.6737387765576318E-3</v>
      </c>
      <c r="J71">
        <f>('survival rate'!AA71*u_pfs)*21/365.25</f>
        <v>2.4986890235673999E-3</v>
      </c>
      <c r="K71">
        <f t="shared" si="36"/>
        <v>2.1584615255954213E-3</v>
      </c>
    </row>
    <row r="72" spans="1:11" x14ac:dyDescent="0.3">
      <c r="A72" s="123">
        <v>4</v>
      </c>
      <c r="B72" s="123">
        <f t="shared" si="32"/>
        <v>3.9698630136986299</v>
      </c>
      <c r="C72" s="123">
        <v>69</v>
      </c>
      <c r="D72">
        <f>'survival rate'!AA72*('cost for cycle'!$T$2)+'survival rate'!AB72*('cost for cycle'!$R$2)+('survival rate'!AC72-'survival rate'!AC71)*c_eof</f>
        <v>62.900212862341057</v>
      </c>
      <c r="E72">
        <f t="shared" si="33"/>
        <v>54.335568826123357</v>
      </c>
      <c r="F72">
        <f>'survival rate'!AA72*('cost for cycle'!$T$2)</f>
        <v>20.988435509244368</v>
      </c>
      <c r="G72">
        <f t="shared" si="34"/>
        <v>18.130599727238412</v>
      </c>
      <c r="H72">
        <f>('survival rate'!AA72*u_pfs+'survival rate'!AB72*u_pd)*21/365.25</f>
        <v>5.2627169588498578E-3</v>
      </c>
      <c r="I72">
        <f t="shared" si="35"/>
        <v>4.5461327794837341E-3</v>
      </c>
      <c r="J72">
        <f>('survival rate'!AA72*u_pfs)*21/365.25</f>
        <v>2.4441814490478689E-3</v>
      </c>
      <c r="K72">
        <f t="shared" si="36"/>
        <v>2.1113758333206941E-3</v>
      </c>
    </row>
    <row r="73" spans="1:11" ht="15" x14ac:dyDescent="0.3">
      <c r="A73" s="132">
        <v>5</v>
      </c>
      <c r="B73" s="132">
        <f t="shared" si="32"/>
        <v>4.0273972602739727</v>
      </c>
      <c r="C73" s="130">
        <v>70</v>
      </c>
      <c r="D73">
        <f>'survival rate'!AA73*('cost for cycle'!$T$2+c_fu)+'survival rate'!AB73*('cost for cycle'!$R$2+c_fu)+('survival rate'!AC73-'survival rate'!AC72)*c_eof</f>
        <v>210.6321400908088</v>
      </c>
      <c r="E73">
        <f t="shared" si="33"/>
        <v>173.2875829234188</v>
      </c>
      <c r="F73">
        <f>'survival rate'!AA73*('cost for cycle'!$T$2+c_fu)</f>
        <v>84.667655243652703</v>
      </c>
      <c r="G73">
        <f t="shared" si="34"/>
        <v>69.656289503778936</v>
      </c>
      <c r="H73">
        <f>('survival rate'!AA73*u_pfs+'survival rate'!AB73*u_pd)*21/365.25</f>
        <v>5.118664166964753E-3</v>
      </c>
      <c r="I73">
        <f t="shared" si="35"/>
        <v>4.211137677790429E-3</v>
      </c>
      <c r="J73">
        <f>('survival rate'!AA73*u_pfs)*21/365.25</f>
        <v>2.391008823403418E-3</v>
      </c>
      <c r="K73">
        <f t="shared" si="36"/>
        <v>1.9670888762632179E-3</v>
      </c>
    </row>
    <row r="74" spans="1:11" x14ac:dyDescent="0.3">
      <c r="A74" s="123">
        <v>5</v>
      </c>
      <c r="B74" s="123">
        <f t="shared" si="32"/>
        <v>4.0849315068493155</v>
      </c>
      <c r="C74" s="123">
        <v>71</v>
      </c>
      <c r="D74">
        <f>'survival rate'!AA74*('cost for cycle'!$T$2)+'survival rate'!AB74*('cost for cycle'!$R$2)+('survival rate'!AC74-'survival rate'!AC73)*c_eof</f>
        <v>59.416092636254263</v>
      </c>
      <c r="E74">
        <f t="shared" si="33"/>
        <v>48.881766454310096</v>
      </c>
      <c r="F74">
        <f>'survival rate'!AA74*('cost for cycle'!$T$2)</f>
        <v>20.086288881476843</v>
      </c>
      <c r="G74">
        <f t="shared" si="34"/>
        <v>16.525039572175661</v>
      </c>
      <c r="H74">
        <f>('survival rate'!AA74*u_pfs+'survival rate'!AB74*u_pd)*21/365.25</f>
        <v>4.9781757349171571E-3</v>
      </c>
      <c r="I74">
        <f t="shared" si="35"/>
        <v>4.0955574970652411E-3</v>
      </c>
      <c r="J74">
        <f>('survival rate'!AA74*u_pfs)*21/365.25</f>
        <v>2.3391231158081537E-3</v>
      </c>
      <c r="K74">
        <f t="shared" si="36"/>
        <v>1.9244023762182659E-3</v>
      </c>
    </row>
    <row r="75" spans="1:11" x14ac:dyDescent="0.3">
      <c r="A75" s="123">
        <v>5</v>
      </c>
      <c r="B75" s="123">
        <f t="shared" si="32"/>
        <v>4.1424657534246574</v>
      </c>
      <c r="C75" s="123">
        <v>72</v>
      </c>
      <c r="D75">
        <f>'survival rate'!AA75*('cost for cycle'!$T$2)+'survival rate'!AB75*('cost for cycle'!$R$2)+('survival rate'!AC75-'survival rate'!AC74)*c_eof</f>
        <v>57.734075258458162</v>
      </c>
      <c r="E75">
        <f t="shared" si="33"/>
        <v>47.497966594954292</v>
      </c>
      <c r="F75">
        <f>'survival rate'!AA75*('cost for cycle'!$T$2)</f>
        <v>19.65211798836059</v>
      </c>
      <c r="G75">
        <f t="shared" si="34"/>
        <v>16.167846103926319</v>
      </c>
      <c r="H75">
        <f>('survival rate'!AA75*u_pfs+'survival rate'!AB75*u_pd)*21/365.25</f>
        <v>4.8413278658977019E-3</v>
      </c>
      <c r="I75">
        <f t="shared" si="35"/>
        <v>3.9829724165529401E-3</v>
      </c>
      <c r="J75">
        <f>('survival rate'!AA75*u_pfs)*21/365.25</f>
        <v>2.2885622990095941E-3</v>
      </c>
      <c r="K75">
        <f t="shared" si="36"/>
        <v>1.8828058671105921E-3</v>
      </c>
    </row>
    <row r="76" spans="1:11" x14ac:dyDescent="0.3">
      <c r="A76" s="123">
        <v>5</v>
      </c>
      <c r="B76" s="123">
        <f t="shared" si="32"/>
        <v>4.2</v>
      </c>
      <c r="C76" s="123">
        <v>73</v>
      </c>
      <c r="D76">
        <f>'survival rate'!AA76*('cost for cycle'!$T$2)+'survival rate'!AB76*('cost for cycle'!$R$2)+('survival rate'!AC76-'survival rate'!AC75)*c_eof</f>
        <v>56.095897863564332</v>
      </c>
      <c r="E76">
        <f t="shared" si="33"/>
        <v>46.150233998027019</v>
      </c>
      <c r="F76">
        <f>'survival rate'!AA76*('cost for cycle'!$T$2)</f>
        <v>19.228934825211972</v>
      </c>
      <c r="G76">
        <f t="shared" si="34"/>
        <v>15.819692268313695</v>
      </c>
      <c r="H76">
        <f>('survival rate'!AA76*u_pfs+'survival rate'!AB76*u_pd)*21/365.25</f>
        <v>4.7080197533147751E-3</v>
      </c>
      <c r="I76">
        <f t="shared" si="35"/>
        <v>3.8732995024211309E-3</v>
      </c>
      <c r="J76">
        <f>('survival rate'!AA76*u_pfs)*21/365.25</f>
        <v>2.2392810442699697E-3</v>
      </c>
      <c r="K76">
        <f t="shared" si="36"/>
        <v>1.8422620568754539E-3</v>
      </c>
    </row>
    <row r="77" spans="1:11" x14ac:dyDescent="0.3">
      <c r="A77" s="123">
        <v>5</v>
      </c>
      <c r="B77" s="123">
        <f t="shared" si="32"/>
        <v>4.2575342465753421</v>
      </c>
      <c r="C77" s="123">
        <v>74</v>
      </c>
      <c r="D77">
        <f>'survival rate'!AA77*('cost for cycle'!$T$2)+'survival rate'!AB77*('cost for cycle'!$R$2)+('survival rate'!AC77-'survival rate'!AC76)*c_eof</f>
        <v>54.500375759875787</v>
      </c>
      <c r="E77">
        <f t="shared" si="33"/>
        <v>44.837594014737306</v>
      </c>
      <c r="F77">
        <f>'survival rate'!AA77*('cost for cycle'!$T$2)</f>
        <v>18.816367339145259</v>
      </c>
      <c r="G77">
        <f t="shared" si="34"/>
        <v>15.480271976507943</v>
      </c>
      <c r="H77">
        <f>('survival rate'!AA77*u_pfs+'survival rate'!AB77*u_pd)*21/365.25</f>
        <v>4.578153662685127E-3</v>
      </c>
      <c r="I77">
        <f t="shared" si="35"/>
        <v>3.7664583482685727E-3</v>
      </c>
      <c r="J77">
        <f>('survival rate'!AA77*u_pfs)*21/365.25</f>
        <v>2.1912360246456901E-3</v>
      </c>
      <c r="K77">
        <f t="shared" si="36"/>
        <v>1.8027353003291346E-3</v>
      </c>
    </row>
    <row r="78" spans="1:11" x14ac:dyDescent="0.3">
      <c r="A78" s="123">
        <v>5</v>
      </c>
      <c r="B78" s="123">
        <f t="shared" si="32"/>
        <v>4.3150684931506849</v>
      </c>
      <c r="C78" s="123">
        <v>75</v>
      </c>
      <c r="D78">
        <f>'survival rate'!AA78*('cost for cycle'!$T$2)+'survival rate'!AB78*('cost for cycle'!$R$2)+('survival rate'!AC78-'survival rate'!AC77)*c_eof</f>
        <v>52.946358103762449</v>
      </c>
      <c r="E78">
        <f t="shared" si="33"/>
        <v>43.55909984318258</v>
      </c>
      <c r="F78">
        <f>'survival rate'!AA78*('cost for cycle'!$T$2)</f>
        <v>18.414059723296607</v>
      </c>
      <c r="G78">
        <f t="shared" si="34"/>
        <v>15.149292505321636</v>
      </c>
      <c r="H78">
        <f>('survival rate'!AA78*u_pfs+'survival rate'!AB78*u_pd)*21/365.25</f>
        <v>4.4516348234818195E-3</v>
      </c>
      <c r="I78">
        <f t="shared" si="35"/>
        <v>3.6623709861482155E-3</v>
      </c>
      <c r="J78">
        <f>('survival rate'!AA78*u_pfs)*21/365.25</f>
        <v>2.1443858051028919E-3</v>
      </c>
      <c r="K78">
        <f t="shared" si="36"/>
        <v>1.7641915087667315E-3</v>
      </c>
    </row>
    <row r="79" spans="1:11" x14ac:dyDescent="0.3">
      <c r="A79" s="123">
        <v>5</v>
      </c>
      <c r="B79" s="123">
        <f t="shared" si="32"/>
        <v>4.3726027397260276</v>
      </c>
      <c r="C79" s="123">
        <v>76</v>
      </c>
      <c r="D79">
        <f>'survival rate'!AA79*('cost for cycle'!$T$2)+'survival rate'!AB79*('cost for cycle'!$R$2)+('survival rate'!AC79-'survival rate'!AC78)*c_eof</f>
        <v>51.43272685377277</v>
      </c>
      <c r="E79">
        <f t="shared" si="33"/>
        <v>42.313831667893744</v>
      </c>
      <c r="F79">
        <f>'survival rate'!AA79*('cost for cycle'!$T$2)</f>
        <v>18.021671535537191</v>
      </c>
      <c r="G79">
        <f t="shared" si="34"/>
        <v>14.826473772172863</v>
      </c>
      <c r="H79">
        <f>('survival rate'!AA79*u_pfs+'survival rate'!AB79*u_pd)*21/365.25</f>
        <v>4.3283713256487312E-3</v>
      </c>
      <c r="I79">
        <f t="shared" si="35"/>
        <v>3.5609618014294298E-3</v>
      </c>
      <c r="J79">
        <f>('survival rate'!AA79*u_pfs)*21/365.25</f>
        <v>2.098690739888305E-3</v>
      </c>
      <c r="K79">
        <f t="shared" si="36"/>
        <v>1.7265980655289143E-3</v>
      </c>
    </row>
    <row r="80" spans="1:11" x14ac:dyDescent="0.3">
      <c r="A80" s="123">
        <v>5</v>
      </c>
      <c r="B80" s="123">
        <f t="shared" si="32"/>
        <v>4.4301369863013695</v>
      </c>
      <c r="C80" s="123">
        <v>77</v>
      </c>
      <c r="D80">
        <f>'survival rate'!AA80*('cost for cycle'!$T$2)+'survival rate'!AB80*('cost for cycle'!$R$2)+('survival rate'!AC80-'survival rate'!AC79)*c_eof</f>
        <v>49.958395760555092</v>
      </c>
      <c r="E80">
        <f t="shared" si="33"/>
        <v>41.10089582884094</v>
      </c>
      <c r="F80">
        <f>'survival rate'!AA80*('cost for cycle'!$T$2)</f>
        <v>17.63887687466649</v>
      </c>
      <c r="G80">
        <f t="shared" si="34"/>
        <v>14.511547657337418</v>
      </c>
      <c r="H80">
        <f>('survival rate'!AA80*u_pfs+'survival rate'!AB80*u_pd)*21/365.25</f>
        <v>4.2082740205242643E-3</v>
      </c>
      <c r="I80">
        <f t="shared" si="35"/>
        <v>3.4621574512876951E-3</v>
      </c>
      <c r="J80">
        <f>('survival rate'!AA80*u_pfs)*21/365.25</f>
        <v>2.0541128765938902E-3</v>
      </c>
      <c r="K80">
        <f t="shared" si="36"/>
        <v>1.6899237470756651E-3</v>
      </c>
    </row>
    <row r="81" spans="1:11" x14ac:dyDescent="0.3">
      <c r="A81" s="123">
        <v>5</v>
      </c>
      <c r="B81" s="123">
        <f t="shared" si="32"/>
        <v>4.4876712328767123</v>
      </c>
      <c r="C81" s="123">
        <v>78</v>
      </c>
      <c r="D81">
        <f>'survival rate'!AA81*('cost for cycle'!$T$2)+'survival rate'!AB81*('cost for cycle'!$R$2)+('survival rate'!AC81-'survival rate'!AC80)*c_eof</f>
        <v>48.522309391205994</v>
      </c>
      <c r="E81">
        <f t="shared" si="33"/>
        <v>39.919424018762548</v>
      </c>
      <c r="F81">
        <f>'survival rate'!AA81*('cost for cycle'!$T$2)</f>
        <v>17.265363609682431</v>
      </c>
      <c r="G81">
        <f t="shared" si="34"/>
        <v>14.204257369867436</v>
      </c>
      <c r="H81">
        <f>('survival rate'!AA81*u_pfs+'survival rate'!AB81*u_pd)*21/365.25</f>
        <v>4.0912564259349216E-3</v>
      </c>
      <c r="I81">
        <f t="shared" si="35"/>
        <v>3.3658867866248501E-3</v>
      </c>
      <c r="J81">
        <f>('survival rate'!AA81*u_pfs)*21/365.25</f>
        <v>2.0106158664024805E-3</v>
      </c>
      <c r="K81">
        <f t="shared" si="36"/>
        <v>1.6541386491451446E-3</v>
      </c>
    </row>
    <row r="82" spans="1:11" ht="15" x14ac:dyDescent="0.3">
      <c r="A82" s="123">
        <v>5</v>
      </c>
      <c r="B82" s="123">
        <f t="shared" si="32"/>
        <v>4.5452054794520551</v>
      </c>
      <c r="C82" s="130">
        <v>79</v>
      </c>
      <c r="D82">
        <f>'survival rate'!AA82*('cost for cycle'!$T$2+c_fu)+'survival rate'!AB82*('cost for cycle'!$R$2+c_fu)+('survival rate'!AC82-'survival rate'!AC81)*c_eof</f>
        <v>162.78957921830443</v>
      </c>
      <c r="E82">
        <f t="shared" si="33"/>
        <v>133.92738969322818</v>
      </c>
      <c r="F82">
        <f>'survival rate'!AA82*('cost for cycle'!$T$2+c_fu)</f>
        <v>69.694391712705283</v>
      </c>
      <c r="G82">
        <f t="shared" si="34"/>
        <v>57.337748541157467</v>
      </c>
      <c r="H82">
        <f>('survival rate'!AA82*u_pfs+'survival rate'!AB82*u_pd)*21/365.25</f>
        <v>3.9772346352365366E-3</v>
      </c>
      <c r="I82">
        <f t="shared" si="35"/>
        <v>3.2720807772370869E-3</v>
      </c>
      <c r="J82">
        <f>('survival rate'!AA82*u_pfs)*21/365.25</f>
        <v>1.968164880050873E-3</v>
      </c>
      <c r="K82">
        <f t="shared" si="36"/>
        <v>1.6192141176163207E-3</v>
      </c>
    </row>
    <row r="83" spans="1:11" x14ac:dyDescent="0.3">
      <c r="A83" s="123">
        <v>5</v>
      </c>
      <c r="B83" s="123">
        <f t="shared" si="32"/>
        <v>4.602739726027397</v>
      </c>
      <c r="C83" s="123">
        <v>80</v>
      </c>
      <c r="D83">
        <f>'survival rate'!AA83*('cost for cycle'!$T$2)+'survival rate'!AB83*('cost for cycle'!$R$2)+('survival rate'!AC83-'survival rate'!AC82)*c_eof</f>
        <v>45.760797551293955</v>
      </c>
      <c r="E83">
        <f t="shared" si="33"/>
        <v>37.647521393899829</v>
      </c>
      <c r="F83">
        <f>'survival rate'!AA83*('cost for cycle'!$T$2)</f>
        <v>16.544997309988364</v>
      </c>
      <c r="G83">
        <f t="shared" si="34"/>
        <v>13.611610232352458</v>
      </c>
      <c r="H83">
        <f>('survival rate'!AA83*u_pfs+'survival rate'!AB83*u_pd)*21/365.25</f>
        <v>3.8661272300955004E-3</v>
      </c>
      <c r="I83">
        <f t="shared" si="35"/>
        <v>3.1806724400598521E-3</v>
      </c>
      <c r="J83">
        <f>('survival rate'!AA83*u_pfs)*21/365.25</f>
        <v>1.9267265290835562E-3</v>
      </c>
      <c r="K83">
        <f t="shared" si="36"/>
        <v>1.5851226837242146E-3</v>
      </c>
    </row>
    <row r="84" spans="1:11" x14ac:dyDescent="0.3">
      <c r="A84" s="123">
        <v>5</v>
      </c>
      <c r="B84" s="123">
        <f t="shared" si="32"/>
        <v>4.6602739726027398</v>
      </c>
      <c r="C84" s="123">
        <v>81</v>
      </c>
      <c r="D84">
        <f>'survival rate'!AA84*('cost for cycle'!$T$2)+'survival rate'!AB84*('cost for cycle'!$R$2)+('survival rate'!AC84-'survival rate'!AC83)*c_eof</f>
        <v>44.433406972230067</v>
      </c>
      <c r="E84">
        <f t="shared" si="33"/>
        <v>36.555473879488538</v>
      </c>
      <c r="F84">
        <f>'survival rate'!AA84*('cost for cycle'!$T$2)</f>
        <v>16.197582593359726</v>
      </c>
      <c r="G84">
        <f t="shared" si="34"/>
        <v>13.325791285202957</v>
      </c>
      <c r="H84">
        <f>('survival rate'!AA84*u_pfs+'survival rate'!AB84*u_pd)*21/365.25</f>
        <v>3.7578551968160223E-3</v>
      </c>
      <c r="I84">
        <f t="shared" si="35"/>
        <v>3.0915967703300765E-3</v>
      </c>
      <c r="J84">
        <f>('survival rate'!AA84*u_pfs)*21/365.25</f>
        <v>1.8862687920056338E-3</v>
      </c>
      <c r="K84">
        <f t="shared" si="36"/>
        <v>1.5518380033057286E-3</v>
      </c>
    </row>
    <row r="85" spans="1:11" x14ac:dyDescent="0.3">
      <c r="A85" s="123">
        <v>5</v>
      </c>
      <c r="B85" s="123">
        <f t="shared" si="32"/>
        <v>4.7178082191780826</v>
      </c>
      <c r="C85" s="123">
        <v>82</v>
      </c>
      <c r="D85">
        <f>'survival rate'!AA85*('cost for cycle'!$T$2)+'survival rate'!AB85*('cost for cycle'!$R$2)+('survival rate'!AC85-'survival rate'!AC84)*c_eof</f>
        <v>43.140329169364918</v>
      </c>
      <c r="E85">
        <f t="shared" si="33"/>
        <v>35.491655570972931</v>
      </c>
      <c r="F85">
        <f>'survival rate'!AA85*('cost for cycle'!$T$2)</f>
        <v>15.858324679541747</v>
      </c>
      <c r="G85">
        <f t="shared" si="34"/>
        <v>13.046682959912173</v>
      </c>
      <c r="H85">
        <f>('survival rate'!AA85*u_pfs+'survival rate'!AB85*u_pd)*21/365.25</f>
        <v>3.6523418460326484E-3</v>
      </c>
      <c r="I85">
        <f t="shared" si="35"/>
        <v>3.0047906755170106E-3</v>
      </c>
      <c r="J85">
        <f>('survival rate'!AA85*u_pfs)*21/365.25</f>
        <v>1.8467609449804776E-3</v>
      </c>
      <c r="K85">
        <f t="shared" si="36"/>
        <v>1.5193347997844336E-3</v>
      </c>
    </row>
    <row r="86" spans="1:11" x14ac:dyDescent="0.3">
      <c r="A86" s="123">
        <v>5</v>
      </c>
      <c r="B86" s="123">
        <f t="shared" si="32"/>
        <v>4.7753424657534245</v>
      </c>
      <c r="C86" s="123">
        <v>83</v>
      </c>
      <c r="D86">
        <f>'survival rate'!AA86*('cost for cycle'!$T$2)+'survival rate'!AB86*('cost for cycle'!$R$2)+('survival rate'!AC86-'survival rate'!AC85)*c_eof</f>
        <v>41.880649272816164</v>
      </c>
      <c r="E86">
        <f t="shared" si="33"/>
        <v>34.455313802636688</v>
      </c>
      <c r="F86">
        <f>'survival rate'!AA86*('cost for cycle'!$T$2)</f>
        <v>15.526970324052595</v>
      </c>
      <c r="G86">
        <f t="shared" si="34"/>
        <v>12.774076911618179</v>
      </c>
      <c r="H86">
        <f>('survival rate'!AA86*u_pfs+'survival rate'!AB86*u_pd)*21/365.25</f>
        <v>3.549512735598918E-3</v>
      </c>
      <c r="I86">
        <f t="shared" si="35"/>
        <v>2.9201929118825329E-3</v>
      </c>
      <c r="J86">
        <f>('survival rate'!AA86*u_pfs)*21/365.25</f>
        <v>1.8081734967454201E-3</v>
      </c>
      <c r="K86">
        <f t="shared" si="36"/>
        <v>1.487588810625548E-3</v>
      </c>
    </row>
    <row r="87" spans="1:11" x14ac:dyDescent="0.3">
      <c r="A87" s="123">
        <v>5</v>
      </c>
      <c r="B87" s="123">
        <f t="shared" si="32"/>
        <v>4.8328767123287673</v>
      </c>
      <c r="C87" s="123">
        <v>84</v>
      </c>
      <c r="D87">
        <f>'survival rate'!AA87*('cost for cycle'!$T$2)+'survival rate'!AB87*('cost for cycle'!$R$2)+('survival rate'!AC87-'survival rate'!AC86)*c_eof</f>
        <v>40.653478028056171</v>
      </c>
      <c r="E87">
        <f t="shared" si="33"/>
        <v>33.445716982579206</v>
      </c>
      <c r="F87">
        <f>'survival rate'!AA87*('cost for cycle'!$T$2)</f>
        <v>15.203276341385365</v>
      </c>
      <c r="G87">
        <f t="shared" si="34"/>
        <v>12.507773071002608</v>
      </c>
      <c r="H87">
        <f>('survival rate'!AA87*u_pfs+'survival rate'!AB87*u_pd)*21/365.25</f>
        <v>3.4492955965130297E-3</v>
      </c>
      <c r="I87">
        <f t="shared" si="35"/>
        <v>2.8377440235400103E-3</v>
      </c>
      <c r="J87">
        <f>('survival rate'!AA87*u_pfs)*21/365.25</f>
        <v>1.7704781274428729E-3</v>
      </c>
      <c r="K87">
        <f t="shared" si="36"/>
        <v>1.4565767370121486E-3</v>
      </c>
    </row>
    <row r="88" spans="1:11" x14ac:dyDescent="0.3">
      <c r="A88" s="123">
        <v>5</v>
      </c>
      <c r="B88" s="123">
        <f t="shared" si="32"/>
        <v>4.8904109589041092</v>
      </c>
      <c r="C88" s="123">
        <v>85</v>
      </c>
      <c r="D88">
        <f>'survival rate'!AA88*('cost for cycle'!$T$2)+'survival rate'!AB88*('cost for cycle'!$R$2)+('survival rate'!AC88-'survival rate'!AC87)*c_eof</f>
        <v>39.457951027266816</v>
      </c>
      <c r="E88">
        <f t="shared" si="33"/>
        <v>32.462153960349291</v>
      </c>
      <c r="F88">
        <f>'survival rate'!AA88*('cost for cycle'!$T$2)</f>
        <v>14.887009111013114</v>
      </c>
      <c r="G88">
        <f t="shared" si="34"/>
        <v>12.247579237879783</v>
      </c>
      <c r="H88">
        <f>('survival rate'!AA88*u_pfs+'survival rate'!AB88*u_pd)*21/365.25</f>
        <v>3.3516202617320978E-3</v>
      </c>
      <c r="I88">
        <f t="shared" si="35"/>
        <v>2.757386283889612E-3</v>
      </c>
      <c r="J88">
        <f>('survival rate'!AA88*u_pfs)*21/365.25</f>
        <v>1.7336476310927697E-3</v>
      </c>
      <c r="K88">
        <f t="shared" si="36"/>
        <v>1.4262761965171053E-3</v>
      </c>
    </row>
    <row r="89" spans="1:11" x14ac:dyDescent="0.3">
      <c r="A89" s="123">
        <v>5</v>
      </c>
      <c r="B89" s="123">
        <f t="shared" si="32"/>
        <v>4.9479452054794519</v>
      </c>
      <c r="C89" s="123">
        <v>86</v>
      </c>
      <c r="D89">
        <f>'survival rate'!AA89*('cost for cycle'!$T$2)+'survival rate'!AB89*('cost for cycle'!$R$2)+('survival rate'!AC89-'survival rate'!AC88)*c_eof</f>
        <v>38.293227965995698</v>
      </c>
      <c r="E89">
        <f t="shared" si="33"/>
        <v>31.503933415394364</v>
      </c>
      <c r="F89">
        <f>'survival rate'!AA89*('cost for cycle'!$T$2)</f>
        <v>14.577944112491041</v>
      </c>
      <c r="G89">
        <f t="shared" si="34"/>
        <v>11.993310698724125</v>
      </c>
      <c r="H89">
        <f>('survival rate'!AA89*u_pfs+'survival rate'!AB89*u_pd)*21/365.25</f>
        <v>3.2564185977357377E-3</v>
      </c>
      <c r="I89">
        <f t="shared" si="35"/>
        <v>2.6790636393155013E-3</v>
      </c>
      <c r="J89">
        <f>('survival rate'!AA89*u_pfs)*21/365.25</f>
        <v>1.6976558614534873E-3</v>
      </c>
      <c r="K89">
        <f t="shared" si="36"/>
        <v>1.3966656785627282E-3</v>
      </c>
    </row>
    <row r="90" spans="1:11" x14ac:dyDescent="0.3">
      <c r="A90" s="123">
        <v>6</v>
      </c>
      <c r="B90" s="123">
        <f t="shared" si="32"/>
        <v>5.0054794520547947</v>
      </c>
      <c r="C90" s="123">
        <v>87</v>
      </c>
      <c r="D90">
        <f>'survival rate'!AA90*('cost for cycle'!$T$2)+'survival rate'!AB90*('cost for cycle'!$R$2)+('survival rate'!AC90-'survival rate'!AC89)*c_eof</f>
        <v>37.162285812629605</v>
      </c>
      <c r="E90">
        <f t="shared" si="33"/>
        <v>29.117623339974873</v>
      </c>
      <c r="F90">
        <f>'survival rate'!AA90*('cost for cycle'!$T$2)</f>
        <v>14.275257151212598</v>
      </c>
      <c r="G90">
        <f t="shared" si="34"/>
        <v>11.185037511041061</v>
      </c>
      <c r="H90">
        <f>('survival rate'!AA90*u_pfs+'survival rate'!AB90*u_pd)*21/365.25</f>
        <v>3.1634916343269859E-3</v>
      </c>
      <c r="I90">
        <f t="shared" si="35"/>
        <v>2.4786784728992634E-3</v>
      </c>
      <c r="J90">
        <f>('survival rate'!AA90*u_pfs)*21/365.25</f>
        <v>1.6624068379948503E-3</v>
      </c>
      <c r="K90">
        <f t="shared" si="36"/>
        <v>1.3025392568850576E-3</v>
      </c>
    </row>
    <row r="91" spans="1:11" ht="15" x14ac:dyDescent="0.3">
      <c r="A91" s="123">
        <v>6</v>
      </c>
      <c r="B91" s="123">
        <f t="shared" si="32"/>
        <v>5.0630136986301366</v>
      </c>
      <c r="C91" s="130">
        <v>88</v>
      </c>
      <c r="D91">
        <f>'survival rate'!AA91*('cost for cycle'!$T$2+c_fu)+'survival rate'!AB91*('cost for cycle'!$R$2+c_fu)+('survival rate'!AC91-'survival rate'!AC90)*c_eof</f>
        <v>124.94208496356124</v>
      </c>
      <c r="E91">
        <f t="shared" si="33"/>
        <v>97.895392862075624</v>
      </c>
      <c r="F91">
        <f>'survival rate'!AA91*('cost for cycle'!$T$2+c_fu)</f>
        <v>57.64452910786494</v>
      </c>
      <c r="G91">
        <f t="shared" si="34"/>
        <v>45.165996909764914</v>
      </c>
      <c r="H91">
        <f>('survival rate'!AA91*u_pfs+'survival rate'!AB91*u_pd)*21/365.25</f>
        <v>3.072778303191916E-3</v>
      </c>
      <c r="I91">
        <f t="shared" si="35"/>
        <v>2.4076022043074178E-3</v>
      </c>
      <c r="J91">
        <f>('survival rate'!AA91*u_pfs)*21/365.25</f>
        <v>1.6278775799471886E-3</v>
      </c>
      <c r="K91">
        <f t="shared" si="36"/>
        <v>1.275484679695973E-3</v>
      </c>
    </row>
    <row r="92" spans="1:11" x14ac:dyDescent="0.3">
      <c r="A92" s="123">
        <v>6</v>
      </c>
      <c r="B92" s="123">
        <f t="shared" si="32"/>
        <v>5.1205479452054794</v>
      </c>
      <c r="C92" s="123">
        <v>89</v>
      </c>
      <c r="D92">
        <f>'survival rate'!AA92*('cost for cycle'!$T$2)+'survival rate'!AB92*('cost for cycle'!$R$2)+('survival rate'!AC92-'survival rate'!AC91)*c_eof</f>
        <v>34.978976918799781</v>
      </c>
      <c r="E92">
        <f t="shared" si="33"/>
        <v>27.406943692175901</v>
      </c>
      <c r="F92">
        <f>'survival rate'!AA92*('cost for cycle'!$T$2)</f>
        <v>13.688843953492434</v>
      </c>
      <c r="G92">
        <f t="shared" si="34"/>
        <v>10.72556742626487</v>
      </c>
      <c r="H92">
        <f>('survival rate'!AA92*u_pfs+'survival rate'!AB92*u_pd)*21/365.25</f>
        <v>2.9843521032225009E-3</v>
      </c>
      <c r="I92">
        <f t="shared" si="35"/>
        <v>2.3383179628300088E-3</v>
      </c>
      <c r="J92">
        <f>('survival rate'!AA92*u_pfs)*21/365.25</f>
        <v>1.594116838070217E-3</v>
      </c>
      <c r="K92">
        <f t="shared" si="36"/>
        <v>1.2490322550359782E-3</v>
      </c>
    </row>
    <row r="93" spans="1:11" x14ac:dyDescent="0.3">
      <c r="A93" s="123">
        <v>6</v>
      </c>
      <c r="B93" s="123">
        <f t="shared" si="32"/>
        <v>5.1780821917808222</v>
      </c>
      <c r="C93" s="123">
        <v>90</v>
      </c>
      <c r="D93">
        <f>'survival rate'!AA93*('cost for cycle'!$T$2)+'survival rate'!AB93*('cost for cycle'!$R$2)+('survival rate'!AC93-'survival rate'!AC92)*c_eof</f>
        <v>33.926653991239611</v>
      </c>
      <c r="E93">
        <f t="shared" si="33"/>
        <v>26.582421142857815</v>
      </c>
      <c r="F93">
        <f>'survival rate'!AA93*('cost for cycle'!$T$2)</f>
        <v>13.405343635130896</v>
      </c>
      <c r="G93">
        <f t="shared" si="34"/>
        <v>10.503437508626467</v>
      </c>
      <c r="H93">
        <f>('survival rate'!AA93*u_pfs+'survival rate'!AB93*u_pd)*21/365.25</f>
        <v>2.8981522421032842E-3</v>
      </c>
      <c r="I93">
        <f t="shared" si="35"/>
        <v>2.2707781160971555E-3</v>
      </c>
      <c r="J93">
        <f>('survival rate'!AA93*u_pfs)*21/365.25</f>
        <v>1.5611021706056871E-3</v>
      </c>
      <c r="K93">
        <f t="shared" si="36"/>
        <v>1.2231643992002641E-3</v>
      </c>
    </row>
    <row r="94" spans="1:11" x14ac:dyDescent="0.3">
      <c r="A94" s="123">
        <v>6</v>
      </c>
      <c r="B94" s="123">
        <f t="shared" si="32"/>
        <v>5.2356164383561641</v>
      </c>
      <c r="C94" s="123">
        <v>91</v>
      </c>
      <c r="D94">
        <f>'survival rate'!AA94*('cost for cycle'!$T$2)+'survival rate'!AB94*('cost for cycle'!$R$2)+('survival rate'!AC94-'survival rate'!AC93)*c_eof</f>
        <v>32.901343967769414</v>
      </c>
      <c r="E94">
        <f t="shared" si="33"/>
        <v>25.779063910726524</v>
      </c>
      <c r="F94">
        <f>'survival rate'!AA94*('cost for cycle'!$T$2)</f>
        <v>13.128064384643451</v>
      </c>
      <c r="G94">
        <f t="shared" si="34"/>
        <v>10.286181960450792</v>
      </c>
      <c r="H94">
        <f>('survival rate'!AA94*u_pfs+'survival rate'!AB94*u_pd)*21/365.25</f>
        <v>2.8141196599999678E-3</v>
      </c>
      <c r="I94">
        <f t="shared" si="35"/>
        <v>2.2049363891832978E-3</v>
      </c>
      <c r="J94">
        <f>('survival rate'!AA94*u_pfs)*21/365.25</f>
        <v>1.5288119696543678E-3</v>
      </c>
      <c r="K94">
        <f t="shared" si="36"/>
        <v>1.1978641818343808E-3</v>
      </c>
    </row>
    <row r="95" spans="1:11" x14ac:dyDescent="0.3">
      <c r="A95" s="123">
        <v>6</v>
      </c>
      <c r="B95" s="123">
        <f t="shared" si="32"/>
        <v>5.2931506849315069</v>
      </c>
      <c r="C95" s="123">
        <v>92</v>
      </c>
      <c r="D95">
        <f>'survival rate'!AA95*('cost for cycle'!$T$2)+'survival rate'!AB95*('cost for cycle'!$R$2)+('survival rate'!AC95-'survival rate'!AC94)*c_eof</f>
        <v>31.90233497789205</v>
      </c>
      <c r="E95">
        <f t="shared" si="33"/>
        <v>24.996314226620388</v>
      </c>
      <c r="F95">
        <f>'survival rate'!AA95*('cost for cycle'!$T$2)</f>
        <v>12.856827485381421</v>
      </c>
      <c r="G95">
        <f t="shared" si="34"/>
        <v>10.073660752567221</v>
      </c>
      <c r="H95">
        <f>('survival rate'!AA95*u_pfs+'survival rate'!AB95*u_pd)*21/365.25</f>
        <v>2.7321969750002369E-3</v>
      </c>
      <c r="I95">
        <f t="shared" si="35"/>
        <v>2.1407478218586555E-3</v>
      </c>
      <c r="J95">
        <f>('survival rate'!AA95*u_pfs)*21/365.25</f>
        <v>1.4972254229972089E-3</v>
      </c>
      <c r="K95">
        <f t="shared" si="36"/>
        <v>1.1731152960201201E-3</v>
      </c>
    </row>
    <row r="96" spans="1:11" x14ac:dyDescent="0.3">
      <c r="A96" s="123">
        <v>6</v>
      </c>
      <c r="B96" s="123">
        <f t="shared" si="32"/>
        <v>5.3506849315068497</v>
      </c>
      <c r="C96" s="123">
        <v>93</v>
      </c>
      <c r="D96">
        <f>'survival rate'!AA96*('cost for cycle'!$T$2)+'survival rate'!AB96*('cost for cycle'!$R$2)+('survival rate'!AC96-'survival rate'!AC95)*c_eof</f>
        <v>30.928934735528863</v>
      </c>
      <c r="E96">
        <f t="shared" si="33"/>
        <v>24.233629666282091</v>
      </c>
      <c r="F96">
        <f>'survival rate'!AA96*('cost for cycle'!$T$2)</f>
        <v>12.591460743408019</v>
      </c>
      <c r="G96">
        <f t="shared" si="34"/>
        <v>9.8657389665205777</v>
      </c>
      <c r="H96">
        <f>('survival rate'!AA96*u_pfs+'survival rate'!AB96*u_pd)*21/365.25</f>
        <v>2.6523284305363056E-3</v>
      </c>
      <c r="I96">
        <f t="shared" si="35"/>
        <v>2.0781687273934159E-3</v>
      </c>
      <c r="J96">
        <f>('survival rate'!AA96*u_pfs)*21/365.25</f>
        <v>1.4663224780092424E-3</v>
      </c>
      <c r="K96">
        <f t="shared" si="36"/>
        <v>1.148902030001113E-3</v>
      </c>
    </row>
    <row r="97" spans="1:11" x14ac:dyDescent="0.3">
      <c r="A97" s="123">
        <v>6</v>
      </c>
      <c r="B97" s="123">
        <f t="shared" si="32"/>
        <v>5.4082191780821915</v>
      </c>
      <c r="C97" s="123">
        <v>94</v>
      </c>
      <c r="D97">
        <f>'survival rate'!AA97*('cost for cycle'!$T$2)+'survival rate'!AB97*('cost for cycle'!$R$2)+('survival rate'!AC97-'survival rate'!AC96)*c_eof</f>
        <v>29.980469966215882</v>
      </c>
      <c r="E97">
        <f t="shared" si="33"/>
        <v>23.490482701551898</v>
      </c>
      <c r="F97">
        <f>'survival rate'!AA97*('cost for cycle'!$T$2)</f>
        <v>12.331798194438861</v>
      </c>
      <c r="G97">
        <f t="shared" si="34"/>
        <v>9.6622865649513443</v>
      </c>
      <c r="H97">
        <f>('survival rate'!AA97*u_pfs+'survival rate'!AB97*u_pd)*21/365.25</f>
        <v>2.5744598447022832E-3</v>
      </c>
      <c r="I97">
        <f t="shared" si="35"/>
        <v>2.0171566528465641E-3</v>
      </c>
      <c r="J97">
        <f>('survival rate'!AA97*u_pfs)*21/365.25</f>
        <v>1.4360838075317135E-3</v>
      </c>
      <c r="K97">
        <f t="shared" si="36"/>
        <v>1.1252092404427517E-3</v>
      </c>
    </row>
    <row r="98" spans="1:11" x14ac:dyDescent="0.3">
      <c r="A98" s="123">
        <v>6</v>
      </c>
      <c r="B98" s="123">
        <f t="shared" si="32"/>
        <v>5.4657534246575343</v>
      </c>
      <c r="C98" s="123">
        <v>95</v>
      </c>
      <c r="D98">
        <f>'survival rate'!AA98*('cost for cycle'!$T$2)+'survival rate'!AB98*('cost for cycle'!$R$2)+('survival rate'!AC98-'survival rate'!AC97)*c_eof</f>
        <v>29.056285852497421</v>
      </c>
      <c r="E98">
        <f t="shared" si="33"/>
        <v>22.766360265819024</v>
      </c>
      <c r="F98">
        <f>'survival rate'!AA98*('cost for cycle'!$T$2)</f>
        <v>12.077679826536214</v>
      </c>
      <c r="G98">
        <f t="shared" si="34"/>
        <v>9.4631781743193617</v>
      </c>
      <c r="H98">
        <f>('survival rate'!AA98*u_pfs+'survival rate'!AB98*u_pd)*21/365.25</f>
        <v>2.4985385613842848E-3</v>
      </c>
      <c r="I98">
        <f t="shared" si="35"/>
        <v>1.957670340775047E-3</v>
      </c>
      <c r="J98">
        <f>('survival rate'!AA98*u_pfs)*21/365.25</f>
        <v>1.4064907775787946E-3</v>
      </c>
      <c r="K98">
        <f t="shared" si="36"/>
        <v>1.1020223271295548E-3</v>
      </c>
    </row>
    <row r="99" spans="1:11" x14ac:dyDescent="0.3">
      <c r="A99" s="123">
        <v>6</v>
      </c>
      <c r="B99" s="123">
        <f t="shared" si="32"/>
        <v>5.5232876712328771</v>
      </c>
      <c r="C99" s="123">
        <v>96</v>
      </c>
      <c r="D99">
        <f>'survival rate'!AA99*('cost for cycle'!$T$2)+'survival rate'!AB99*('cost for cycle'!$R$2)+('survival rate'!AC99-'survival rate'!AC98)*c_eof</f>
        <v>28.155745496883302</v>
      </c>
      <c r="E99">
        <f t="shared" si="33"/>
        <v>22.060763333234551</v>
      </c>
      <c r="F99">
        <f>'survival rate'!AA99*('cost for cycle'!$T$2)</f>
        <v>11.828951317563755</v>
      </c>
      <c r="G99">
        <f t="shared" si="34"/>
        <v>9.2682928791927548</v>
      </c>
      <c r="H99">
        <f>('survival rate'!AA99*u_pfs+'survival rate'!AB99*u_pd)*21/365.25</f>
        <v>2.4245134031254736E-3</v>
      </c>
      <c r="I99">
        <f t="shared" si="35"/>
        <v>1.8996696923022998E-3</v>
      </c>
      <c r="J99">
        <f>('survival rate'!AA99*u_pfs)*21/365.25</f>
        <v>1.3775254167632139E-3</v>
      </c>
      <c r="K99">
        <f t="shared" si="36"/>
        <v>1.0793272090093473E-3</v>
      </c>
    </row>
    <row r="100" spans="1:11" x14ac:dyDescent="0.3">
      <c r="A100" s="123">
        <v>6</v>
      </c>
      <c r="B100" s="123">
        <f t="shared" ref="B100:B131" si="37">C100*21/365</f>
        <v>5.580821917808219</v>
      </c>
      <c r="C100" s="123">
        <v>97</v>
      </c>
      <c r="D100">
        <f>'survival rate'!AA100*('cost for cycle'!$T$2)+'survival rate'!AB100*('cost for cycle'!$R$2)+('survival rate'!AC100-'survival rate'!AC99)*c_eof</f>
        <v>27.278229401746</v>
      </c>
      <c r="E100">
        <f t="shared" ref="E100:E116" si="38">D100/(1+disc)^($A100-1)</f>
        <v>21.373206511197246</v>
      </c>
      <c r="F100">
        <f>'survival rate'!AA100*('cost for cycle'!$T$2)</f>
        <v>11.58546378647886</v>
      </c>
      <c r="G100">
        <f t="shared" ref="G100:G116" si="39">F100/(1+disc)^($A100-1)</f>
        <v>9.0775140273789372</v>
      </c>
      <c r="H100">
        <f>('survival rate'!AA100*u_pfs+'survival rate'!AB100*u_pd)*21/365.25</f>
        <v>2.3523346256523253E-3</v>
      </c>
      <c r="I100">
        <f t="shared" si="35"/>
        <v>1.843115731488384E-3</v>
      </c>
      <c r="J100">
        <f>('survival rate'!AA100*u_pfs)*21/365.25</f>
        <v>1.3491703873333145E-3</v>
      </c>
      <c r="K100">
        <f t="shared" si="36"/>
        <v>1.0571103015000378E-3</v>
      </c>
    </row>
    <row r="101" spans="1:11" x14ac:dyDescent="0.3">
      <c r="A101" s="123">
        <v>6</v>
      </c>
      <c r="B101" s="123">
        <f t="shared" si="37"/>
        <v>5.6383561643835618</v>
      </c>
      <c r="C101" s="123">
        <v>98</v>
      </c>
      <c r="D101">
        <f>'survival rate'!AA101*('cost for cycle'!$T$2)+'survival rate'!AB101*('cost for cycle'!$R$2)+('survival rate'!AC101-'survival rate'!AC100)*c_eof</f>
        <v>26.423134965567918</v>
      </c>
      <c r="E101">
        <f t="shared" si="38"/>
        <v>20.703217645650128</v>
      </c>
      <c r="F101">
        <f>'survival rate'!AA101*('cost for cycle'!$T$2)</f>
        <v>11.347073557626265</v>
      </c>
      <c r="G101">
        <f t="shared" si="39"/>
        <v>8.8907290452425265</v>
      </c>
      <c r="H101">
        <f>('survival rate'!AA101*u_pfs+'survival rate'!AB101*u_pd)*21/365.25</f>
        <v>2.2819538739925881E-3</v>
      </c>
      <c r="I101">
        <f t="shared" si="35"/>
        <v>1.7879705709472613E-3</v>
      </c>
      <c r="J101">
        <f>('survival rate'!AA101*u_pfs)*21/365.25</f>
        <v>1.321408957724178E-3</v>
      </c>
      <c r="K101">
        <f t="shared" si="36"/>
        <v>1.0353584949827071E-3</v>
      </c>
    </row>
    <row r="102" spans="1:11" x14ac:dyDescent="0.3">
      <c r="A102" s="123">
        <v>6</v>
      </c>
      <c r="B102" s="123">
        <f t="shared" si="37"/>
        <v>5.6958904109589037</v>
      </c>
      <c r="C102" s="123">
        <v>99</v>
      </c>
      <c r="D102">
        <f>'survival rate'!AA102*('cost for cycle'!$T$2)+'survival rate'!AB102*('cost for cycle'!$R$2)+('survival rate'!AC102-'survival rate'!AC101)*c_eof</f>
        <v>25.589875994967851</v>
      </c>
      <c r="E102">
        <f t="shared" si="38"/>
        <v>20.050337438740403</v>
      </c>
      <c r="F102">
        <f>'survival rate'!AA102*('cost for cycle'!$T$2)</f>
        <v>11.113641937225582</v>
      </c>
      <c r="G102">
        <f t="shared" si="39"/>
        <v>8.7078292625774587</v>
      </c>
      <c r="H102">
        <f>('survival rate'!AA102*u_pfs+'survival rate'!AB102*u_pd)*21/365.25</f>
        <v>2.2133241401184937E-3</v>
      </c>
      <c r="I102">
        <f t="shared" si="35"/>
        <v>1.7341973786591416E-3</v>
      </c>
      <c r="J102">
        <f>('survival rate'!AA102*u_pfs)*21/365.25</f>
        <v>1.2942249765287605E-3</v>
      </c>
      <c r="K102">
        <f t="shared" si="36"/>
        <v>1.0140591344073109E-3</v>
      </c>
    </row>
    <row r="103" spans="1:11" x14ac:dyDescent="0.3">
      <c r="A103" s="123">
        <v>6</v>
      </c>
      <c r="B103" s="123">
        <f t="shared" si="37"/>
        <v>5.7534246575342465</v>
      </c>
      <c r="C103" s="123">
        <v>100</v>
      </c>
      <c r="D103">
        <f>'survival rate'!AA103*('cost for cycle'!$T$2)+'survival rate'!AB103*('cost for cycle'!$R$2)+('survival rate'!AC103-'survival rate'!AC102)*c_eof</f>
        <v>24.777882231958625</v>
      </c>
      <c r="E103">
        <f t="shared" si="38"/>
        <v>19.414119078413485</v>
      </c>
      <c r="F103">
        <f>'survival rate'!AA103*('cost for cycle'!$T$2)</f>
        <v>10.885035001327722</v>
      </c>
      <c r="G103">
        <f t="shared" si="39"/>
        <v>8.5287097464653066</v>
      </c>
      <c r="H103">
        <f>('survival rate'!AA103*u_pfs+'survival rate'!AB103*u_pd)*21/365.25</f>
        <v>2.146399722052595E-3</v>
      </c>
      <c r="I103">
        <f t="shared" si="35"/>
        <v>1.6817603459288355E-3</v>
      </c>
      <c r="J103">
        <f>('survival rate'!AA103*u_pfs)*21/365.25</f>
        <v>1.2676028478046293E-3</v>
      </c>
      <c r="K103">
        <f t="shared" si="36"/>
        <v>9.9319999994486254E-4</v>
      </c>
    </row>
    <row r="104" spans="1:11" x14ac:dyDescent="0.3">
      <c r="A104" s="123">
        <v>6</v>
      </c>
      <c r="B104" s="123">
        <f t="shared" si="37"/>
        <v>5.8109589041095893</v>
      </c>
      <c r="C104" s="123">
        <v>101</v>
      </c>
      <c r="D104">
        <f>'survival rate'!AA104*('cost for cycle'!$T$2)+'survival rate'!AB104*('cost for cycle'!$R$2)+('survival rate'!AC104-'survival rate'!AC103)*c_eof</f>
        <v>23.986598895914746</v>
      </c>
      <c r="E104">
        <f t="shared" si="38"/>
        <v>18.794127879532653</v>
      </c>
      <c r="F104">
        <f>'survival rate'!AA104*('cost for cycle'!$T$2)</f>
        <v>10.661123394547229</v>
      </c>
      <c r="G104">
        <f t="shared" si="39"/>
        <v>8.3532691435767941</v>
      </c>
      <c r="H104">
        <f>('survival rate'!AA104*u_pfs+'survival rate'!AB104*u_pd)*21/365.25</f>
        <v>2.0811361843764576E-3</v>
      </c>
      <c r="I104">
        <f t="shared" si="35"/>
        <v>1.6306246564432819E-3</v>
      </c>
      <c r="J104">
        <f>('survival rate'!AA104*u_pfs)*21/365.25</f>
        <v>1.2415275076355951E-3</v>
      </c>
      <c r="K104">
        <f t="shared" si="36"/>
        <v>9.7276928862285821E-4</v>
      </c>
    </row>
    <row r="105" spans="1:11" x14ac:dyDescent="0.3">
      <c r="A105" s="123">
        <v>6</v>
      </c>
      <c r="B105" s="123">
        <f t="shared" si="37"/>
        <v>5.8684931506849312</v>
      </c>
      <c r="C105" s="123">
        <v>102</v>
      </c>
      <c r="D105">
        <f>'survival rate'!AA105*('cost for cycle'!$T$2)+'survival rate'!AB105*('cost for cycle'!$R$2)+('survival rate'!AC105-'survival rate'!AC104)*c_eof</f>
        <v>23.215486239739988</v>
      </c>
      <c r="E105">
        <f t="shared" si="38"/>
        <v>18.189940936124732</v>
      </c>
      <c r="F105">
        <f>'survival rate'!AA105*('cost for cycle'!$T$2)</f>
        <v>10.441782138932007</v>
      </c>
      <c r="G105">
        <f t="shared" si="39"/>
        <v>8.1814095304162215</v>
      </c>
      <c r="H105">
        <f>('survival rate'!AA105*u_pfs+'survival rate'!AB105*u_pd)*21/365.25</f>
        <v>2.0174903200855005E-3</v>
      </c>
      <c r="I105">
        <f t="shared" si="35"/>
        <v>1.5807564563838164E-3</v>
      </c>
      <c r="J105">
        <f>('survival rate'!AA105*u_pfs)*21/365.25</f>
        <v>1.2159844018738788E-3</v>
      </c>
      <c r="K105">
        <f t="shared" si="36"/>
        <v>9.5275559688568227E-4</v>
      </c>
    </row>
    <row r="106" spans="1:11" x14ac:dyDescent="0.3">
      <c r="A106" s="123">
        <v>6</v>
      </c>
      <c r="B106" s="123">
        <f t="shared" si="37"/>
        <v>5.9260273972602739</v>
      </c>
      <c r="C106" s="123">
        <v>103</v>
      </c>
      <c r="D106">
        <f>'survival rate'!AA106*('cost for cycle'!$T$2)+'survival rate'!AB106*('cost for cycle'!$R$2)+('survival rate'!AC106-'survival rate'!AC105)*c_eof</f>
        <v>22.464019119750898</v>
      </c>
      <c r="E106">
        <f t="shared" si="38"/>
        <v>17.601146784372588</v>
      </c>
      <c r="F106">
        <f>'survival rate'!AA106*('cost for cycle'!$T$2)</f>
        <v>10.226890452380202</v>
      </c>
      <c r="G106">
        <f t="shared" si="39"/>
        <v>8.0130362710463441</v>
      </c>
      <c r="H106">
        <f>('survival rate'!AA106*u_pfs+'survival rate'!AB106*u_pd)*21/365.25</f>
        <v>1.9554201137361757E-3</v>
      </c>
      <c r="I106">
        <f t="shared" si="35"/>
        <v>1.5321228255510237E-3</v>
      </c>
      <c r="J106">
        <f>('survival rate'!AA106*u_pfs)*21/365.25</f>
        <v>1.190959464994082E-3</v>
      </c>
      <c r="K106">
        <f t="shared" si="36"/>
        <v>9.3314790402613992E-4</v>
      </c>
    </row>
    <row r="107" spans="1:11" x14ac:dyDescent="0.3">
      <c r="A107" s="123">
        <v>6</v>
      </c>
      <c r="B107" s="123">
        <f t="shared" si="37"/>
        <v>5.9835616438356167</v>
      </c>
      <c r="C107" s="123">
        <v>104</v>
      </c>
      <c r="D107">
        <f>'survival rate'!AA107*('cost for cycle'!$T$2)+'survival rate'!AB107*('cost for cycle'!$R$2)+('survival rate'!AC107-'survival rate'!AC106)*c_eof</f>
        <v>21.731686578809381</v>
      </c>
      <c r="E107">
        <f t="shared" si="38"/>
        <v>17.027345075988574</v>
      </c>
      <c r="F107">
        <f>'survival rate'!AA107*('cost for cycle'!$T$2)</f>
        <v>10.016331576038468</v>
      </c>
      <c r="G107">
        <f t="shared" si="39"/>
        <v>7.8480578818503979</v>
      </c>
      <c r="H107">
        <f>('survival rate'!AA107*u_pfs+'survival rate'!AB107*u_pd)*21/365.25</f>
        <v>1.8948847058340309E-3</v>
      </c>
      <c r="I107">
        <f t="shared" si="35"/>
        <v>1.4846917494618517E-3</v>
      </c>
      <c r="J107">
        <f>('survival rate'!AA107*u_pfs)*21/365.25</f>
        <v>1.1664390999930718E-3</v>
      </c>
      <c r="K107">
        <f t="shared" si="36"/>
        <v>9.1393555643649101E-4</v>
      </c>
    </row>
    <row r="108" spans="1:11" ht="15" x14ac:dyDescent="0.3">
      <c r="A108" s="123">
        <v>7</v>
      </c>
      <c r="B108" s="123">
        <f t="shared" si="37"/>
        <v>6.0410958904109586</v>
      </c>
      <c r="C108" s="130">
        <v>105</v>
      </c>
      <c r="D108">
        <f>'survival rate'!AA108*('cost for cycle'!$T$2+c_fu)+'survival rate'!AB108*('cost for cycle'!$R$2+c_fu)+('survival rate'!AC108-'survival rate'!AC107)*c_eof</f>
        <v>73.362289891672802</v>
      </c>
      <c r="E108">
        <f t="shared" si="38"/>
        <v>54.744070249685883</v>
      </c>
      <c r="F108">
        <f>'survival rate'!AA108*('cost for cycle'!$T$2+c_fu)</f>
        <v>40.451684756060189</v>
      </c>
      <c r="G108">
        <f t="shared" si="39"/>
        <v>30.185669984863278</v>
      </c>
      <c r="H108">
        <f>('survival rate'!AA108*u_pfs+'survival rate'!AB108*u_pd)*21/365.25</f>
        <v>1.8357510025156618E-3</v>
      </c>
      <c r="I108">
        <f t="shared" si="35"/>
        <v>1.3698656624683114E-3</v>
      </c>
      <c r="J108">
        <f>('survival rate'!AA108*u_pfs)*21/365.25</f>
        <v>1.1423528252310295E-3</v>
      </c>
      <c r="K108">
        <f t="shared" si="36"/>
        <v>8.5244126657874487E-4</v>
      </c>
    </row>
    <row r="109" spans="1:11" x14ac:dyDescent="0.3">
      <c r="A109" s="123">
        <v>7</v>
      </c>
      <c r="B109" s="123">
        <f t="shared" si="37"/>
        <v>6.0986301369863014</v>
      </c>
      <c r="C109" s="123">
        <v>106</v>
      </c>
      <c r="D109">
        <f>'survival rate'!AA109*('cost for cycle'!$T$2)+'survival rate'!AB109*('cost for cycle'!$R$2)+('survival rate'!AC109-'survival rate'!AC108)*c_eof</f>
        <v>20.326740118320828</v>
      </c>
      <c r="E109">
        <f t="shared" si="38"/>
        <v>15.168126439722428</v>
      </c>
      <c r="F109">
        <f>'survival rate'!AA109*('cost for cycle'!$T$2)</f>
        <v>9.606294920384741</v>
      </c>
      <c r="G109">
        <f t="shared" si="39"/>
        <v>7.1683651742233208</v>
      </c>
      <c r="H109">
        <f>('survival rate'!AA109*u_pfs+'survival rate'!AB109*u_pd)*21/365.25</f>
        <v>1.7779825509370367E-3</v>
      </c>
      <c r="I109">
        <f t="shared" si="35"/>
        <v>1.3267579544604838E-3</v>
      </c>
      <c r="J109">
        <f>('survival rate'!AA109*u_pfs)*21/365.25</f>
        <v>1.1186888049919486E-3</v>
      </c>
      <c r="K109">
        <f t="shared" si="36"/>
        <v>8.3478281033002189E-4</v>
      </c>
    </row>
    <row r="110" spans="1:11" x14ac:dyDescent="0.3">
      <c r="A110" s="123">
        <v>7</v>
      </c>
      <c r="B110" s="123">
        <f t="shared" si="37"/>
        <v>6.1561643835616442</v>
      </c>
      <c r="C110" s="123">
        <v>107</v>
      </c>
      <c r="D110">
        <f>'survival rate'!AA110*('cost for cycle'!$T$2)+'survival rate'!AB110*('cost for cycle'!$R$2)+('survival rate'!AC110-'survival rate'!AC109)*c_eof</f>
        <v>19.646876232428312</v>
      </c>
      <c r="E110">
        <f t="shared" si="38"/>
        <v>14.660801540452226</v>
      </c>
      <c r="F110">
        <f>'survival rate'!AA110*('cost for cycle'!$T$2)</f>
        <v>9.4071096081448076</v>
      </c>
      <c r="G110">
        <f t="shared" si="39"/>
        <v>7.019730027446009</v>
      </c>
      <c r="H110">
        <f>('survival rate'!AA110*u_pfs+'survival rate'!AB110*u_pd)*21/365.25</f>
        <v>1.7216372560309781E-3</v>
      </c>
      <c r="I110">
        <f t="shared" si="35"/>
        <v>1.2847122278735515E-3</v>
      </c>
      <c r="J110">
        <f>('survival rate'!AA110*u_pfs)*21/365.25</f>
        <v>1.0954929338711486E-3</v>
      </c>
      <c r="K110">
        <f t="shared" si="36"/>
        <v>8.1747369416128204E-4</v>
      </c>
    </row>
    <row r="111" spans="1:11" x14ac:dyDescent="0.3">
      <c r="A111" s="123">
        <v>7</v>
      </c>
      <c r="B111" s="123">
        <f t="shared" si="37"/>
        <v>6.2136986301369861</v>
      </c>
      <c r="C111" s="123">
        <v>108</v>
      </c>
      <c r="D111">
        <f>'survival rate'!AA111*('cost for cycle'!$T$2)+'survival rate'!AB111*('cost for cycle'!$R$2)+('survival rate'!AC111-'survival rate'!AC110)*c_eof</f>
        <v>18.984288280793539</v>
      </c>
      <c r="E111">
        <f t="shared" si="38"/>
        <v>14.166368209316433</v>
      </c>
      <c r="F111">
        <f>'survival rate'!AA111*('cost for cycle'!$T$2)</f>
        <v>9.2118418113379956</v>
      </c>
      <c r="G111">
        <f t="shared" si="39"/>
        <v>6.8740181910014533</v>
      </c>
      <c r="H111">
        <f>('survival rate'!AA111*u_pfs+'survival rate'!AB111*u_pd)*21/365.25</f>
        <v>1.6666784421294381E-3</v>
      </c>
      <c r="I111">
        <f t="shared" si="35"/>
        <v>1.2437011147593353E-3</v>
      </c>
      <c r="J111">
        <f>('survival rate'!AA111*u_pfs)*21/365.25</f>
        <v>1.0727532720063353E-3</v>
      </c>
      <c r="K111">
        <f t="shared" si="36"/>
        <v>8.005050083634476E-4</v>
      </c>
    </row>
    <row r="112" spans="1:11" x14ac:dyDescent="0.3">
      <c r="A112" s="123">
        <v>7</v>
      </c>
      <c r="B112" s="123">
        <f t="shared" si="37"/>
        <v>6.2712328767123289</v>
      </c>
      <c r="C112" s="123">
        <v>109</v>
      </c>
      <c r="D112">
        <f>'survival rate'!AA112*('cost for cycle'!$T$2)+'survival rate'!AB112*('cost for cycle'!$R$2)+('survival rate'!AC112-'survival rate'!AC111)*c_eof</f>
        <v>18.338529118710373</v>
      </c>
      <c r="E112">
        <f t="shared" si="38"/>
        <v>13.684492780050807</v>
      </c>
      <c r="F112">
        <f>'survival rate'!AA112*('cost for cycle'!$T$2)</f>
        <v>9.0203922868890771</v>
      </c>
      <c r="G112">
        <f t="shared" si="39"/>
        <v>6.7311556081789092</v>
      </c>
      <c r="H112">
        <f>('survival rate'!AA112*u_pfs+'survival rate'!AB112*u_pd)*21/365.25</f>
        <v>1.6130704311969489E-3</v>
      </c>
      <c r="I112">
        <f t="shared" si="35"/>
        <v>1.2036979916184472E-3</v>
      </c>
      <c r="J112">
        <f>('survival rate'!AA112*u_pfs)*21/365.25</f>
        <v>1.0504582621719445E-3</v>
      </c>
      <c r="K112">
        <f t="shared" si="36"/>
        <v>7.8386812875686016E-4</v>
      </c>
    </row>
    <row r="113" spans="1:11" x14ac:dyDescent="0.3">
      <c r="A113" s="123">
        <v>7</v>
      </c>
      <c r="B113" s="123">
        <f t="shared" si="37"/>
        <v>6.3287671232876717</v>
      </c>
      <c r="C113" s="123">
        <v>110</v>
      </c>
      <c r="D113">
        <f>'survival rate'!AA113*('cost for cycle'!$T$2)+'survival rate'!AB113*('cost for cycle'!$R$2)+('survival rate'!AC113-'survival rate'!AC112)*c_eof</f>
        <v>17.709163574705258</v>
      </c>
      <c r="E113">
        <f t="shared" si="38"/>
        <v>13.214850521001603</v>
      </c>
      <c r="F113">
        <f>'survival rate'!AA113*('cost for cycle'!$T$2)</f>
        <v>8.8326649487712938</v>
      </c>
      <c r="G113">
        <f t="shared" si="39"/>
        <v>6.5910705781058097</v>
      </c>
      <c r="H113">
        <f>('survival rate'!AA113*u_pfs+'survival rate'!AB113*u_pd)*21/365.25</f>
        <v>1.5607785136408216E-3</v>
      </c>
      <c r="I113">
        <f t="shared" si="35"/>
        <v>1.1646769576184118E-3</v>
      </c>
      <c r="J113">
        <f>('survival rate'!AA113*u_pfs)*21/365.25</f>
        <v>1.0285967147924588E-3</v>
      </c>
      <c r="K113">
        <f t="shared" si="36"/>
        <v>7.6755470550798682E-4</v>
      </c>
    </row>
    <row r="114" spans="1:11" x14ac:dyDescent="0.3">
      <c r="A114" s="123">
        <v>7</v>
      </c>
      <c r="B114" s="123">
        <f t="shared" si="37"/>
        <v>6.3863013698630136</v>
      </c>
      <c r="C114" s="123">
        <v>111</v>
      </c>
      <c r="D114">
        <f>'survival rate'!AA114*('cost for cycle'!$T$2)+'survival rate'!AB114*('cost for cycle'!$R$2)+('survival rate'!AC114-'survival rate'!AC113)*c_eof</f>
        <v>17.095768113842592</v>
      </c>
      <c r="E114">
        <f t="shared" si="38"/>
        <v>12.757125383878861</v>
      </c>
      <c r="F114">
        <f>'survival rate'!AA114*('cost for cycle'!$T$2)</f>
        <v>8.648566745309255</v>
      </c>
      <c r="G114">
        <f t="shared" si="39"/>
        <v>6.4536936641892932</v>
      </c>
      <c r="H114">
        <f>('survival rate'!AA114*u_pfs+'survival rate'!AB114*u_pd)*21/365.25</f>
        <v>1.5097689200668557E-3</v>
      </c>
      <c r="I114">
        <f t="shared" si="35"/>
        <v>1.1266128135173417E-3</v>
      </c>
      <c r="J114">
        <f>('survival rate'!AA114*u_pfs)*21/365.25</f>
        <v>1.0071577936538745E-3</v>
      </c>
      <c r="K114">
        <f t="shared" si="36"/>
        <v>7.5155665246709675E-4</v>
      </c>
    </row>
    <row r="115" spans="1:11" x14ac:dyDescent="0.3">
      <c r="A115" s="123">
        <v>7</v>
      </c>
      <c r="B115" s="123">
        <f t="shared" si="37"/>
        <v>6.4438356164383563</v>
      </c>
      <c r="C115" s="123">
        <v>112</v>
      </c>
      <c r="D115">
        <f>'survival rate'!AA115*('cost for cycle'!$T$2)+'survival rate'!AB115*('cost for cycle'!$R$2)+('survival rate'!AC115-'survival rate'!AC114)*c_eof</f>
        <v>16.497930511150415</v>
      </c>
      <c r="E115">
        <f t="shared" si="38"/>
        <v>12.311009760061628</v>
      </c>
      <c r="F115">
        <f>'survival rate'!AA115*('cost for cycle'!$T$2)</f>
        <v>8.4680075421647576</v>
      </c>
      <c r="G115">
        <f t="shared" si="39"/>
        <v>6.3189576067984294</v>
      </c>
      <c r="H115">
        <f>('survival rate'!AA115*u_pfs+'survival rate'!AB115*u_pd)*21/365.25</f>
        <v>1.4600087939456534E-3</v>
      </c>
      <c r="I115">
        <f t="shared" si="35"/>
        <v>1.0894810412671201E-3</v>
      </c>
      <c r="J115">
        <f>('survival rate'!AA115*u_pfs)*21/365.25</f>
        <v>9.8613100227696281E-4</v>
      </c>
      <c r="K115">
        <f t="shared" si="36"/>
        <v>7.3586613699977898E-4</v>
      </c>
    </row>
    <row r="116" spans="1:11" x14ac:dyDescent="0.3">
      <c r="A116" s="123">
        <v>7</v>
      </c>
      <c r="B116" s="123">
        <f t="shared" si="37"/>
        <v>6.5013698630136982</v>
      </c>
      <c r="C116" s="123">
        <v>113</v>
      </c>
      <c r="D116">
        <f>'survival rate'!AA116*('cost for cycle'!$T$2)+'survival rate'!AB116*('cost for cycle'!$R$2)+('survival rate'!AC116-'survival rate'!AC115)*c_eof</f>
        <v>15.915249534834855</v>
      </c>
      <c r="E116">
        <f t="shared" si="38"/>
        <v>11.876204244207695</v>
      </c>
      <c r="F116">
        <f>'survival rate'!AA116*('cost for cycle'!$T$2)</f>
        <v>8.2909000106949282</v>
      </c>
      <c r="G116">
        <f t="shared" si="39"/>
        <v>6.1867972399553368</v>
      </c>
      <c r="H116">
        <f>('survival rate'!AA116*u_pfs+'survival rate'!AB116*u_pd)*21/365.25</f>
        <v>1.4114661651558039E-3</v>
      </c>
      <c r="I116">
        <f t="shared" si="35"/>
        <v>1.0532577842709179E-3</v>
      </c>
      <c r="J116">
        <f>('survival rate'!AA116*u_pfs)*21/365.25</f>
        <v>9.6550617091616163E-4</v>
      </c>
      <c r="K116">
        <f t="shared" si="36"/>
        <v>7.2047557028531522E-4</v>
      </c>
    </row>
    <row r="117" spans="1:11" x14ac:dyDescent="0.3">
      <c r="A117" s="123">
        <v>7</v>
      </c>
      <c r="B117" s="123">
        <f t="shared" si="37"/>
        <v>6.558904109589041</v>
      </c>
      <c r="C117" s="123">
        <v>114</v>
      </c>
      <c r="D117">
        <f>'survival rate'!AA117*('cost for cycle'!$T$2)+'survival rate'!AB117*('cost for cycle'!$R$2)+('survival rate'!AC117-'survival rate'!AC116)*c_eof</f>
        <v>15.347334638964689</v>
      </c>
      <c r="E117">
        <f t="shared" ref="E117:E129" si="40">D117/(1+disc)^($A117-1)</f>
        <v>11.45241740493009</v>
      </c>
      <c r="F117">
        <f>'survival rate'!AA117*('cost for cycle'!$T$2)</f>
        <v>8.1171595213915797</v>
      </c>
      <c r="G117">
        <f t="shared" ref="G117:G129" si="41">F117/(1+disc)^($A117-1)</f>
        <v>6.0571494118179965</v>
      </c>
      <c r="H117">
        <f>('survival rate'!AA117*u_pfs+'survival rate'!AB117*u_pd)*21/365.25</f>
        <v>1.3641099243716988E-3</v>
      </c>
      <c r="I117">
        <f t="shared" si="35"/>
        <v>1.0179198282709873E-3</v>
      </c>
      <c r="J117">
        <f>('survival rate'!AA117*u_pfs)*21/365.25</f>
        <v>9.4527344415019053E-4</v>
      </c>
      <c r="K117">
        <f t="shared" si="36"/>
        <v>7.0537759805660552E-4</v>
      </c>
    </row>
    <row r="118" spans="1:11" x14ac:dyDescent="0.3">
      <c r="A118" s="123">
        <v>7</v>
      </c>
      <c r="B118" s="123">
        <f t="shared" si="37"/>
        <v>6.6164383561643838</v>
      </c>
      <c r="C118" s="123">
        <v>115</v>
      </c>
      <c r="D118">
        <f>'survival rate'!AA118*('cost for cycle'!$T$2)+'survival rate'!AB118*('cost for cycle'!$R$2)+('survival rate'!AC118-'survival rate'!AC117)*c_eof</f>
        <v>14.793805665314387</v>
      </c>
      <c r="E118">
        <f t="shared" si="40"/>
        <v>11.039365562307765</v>
      </c>
      <c r="F118">
        <f>'survival rate'!AA118*('cost for cycle'!$T$2)</f>
        <v>7.9467040421377044</v>
      </c>
      <c r="G118">
        <f t="shared" si="41"/>
        <v>5.929952908757679</v>
      </c>
      <c r="H118">
        <f>('survival rate'!AA118*u_pfs+'survival rate'!AB118*u_pd)*21/365.25</f>
        <v>1.3179097982653374E-3</v>
      </c>
      <c r="I118">
        <f t="shared" si="35"/>
        <v>9.8344458284386669E-4</v>
      </c>
      <c r="J118">
        <f>('survival rate'!AA118*u_pfs)*21/365.25</f>
        <v>9.2542326903364191E-4</v>
      </c>
      <c r="K118">
        <f t="shared" si="36"/>
        <v>6.9056509175870369E-4</v>
      </c>
    </row>
    <row r="119" spans="1:11" x14ac:dyDescent="0.3">
      <c r="A119" s="123">
        <v>7</v>
      </c>
      <c r="B119" s="123">
        <f t="shared" si="37"/>
        <v>6.6739726027397257</v>
      </c>
      <c r="C119" s="123">
        <v>116</v>
      </c>
      <c r="D119">
        <f>'survival rate'!AA119*('cost for cycle'!$T$2)+'survival rate'!AB119*('cost for cycle'!$R$2)+('survival rate'!AC119-'survival rate'!AC118)*c_eof</f>
        <v>14.254292554072041</v>
      </c>
      <c r="E119">
        <f t="shared" si="40"/>
        <v>10.636772572011397</v>
      </c>
      <c r="F119">
        <f>'survival rate'!AA119*('cost for cycle'!$T$2)</f>
        <v>7.7794540410261916</v>
      </c>
      <c r="G119">
        <f t="shared" si="41"/>
        <v>5.8051483828407759</v>
      </c>
      <c r="H119">
        <f>('survival rate'!AA119*u_pfs+'survival rate'!AB119*u_pd)*21/365.25</f>
        <v>1.2728363254926472E-3</v>
      </c>
      <c r="I119">
        <f t="shared" si="35"/>
        <v>9.4981006348100348E-4</v>
      </c>
      <c r="J119">
        <f>('survival rate'!AA119*u_pfs)*21/365.25</f>
        <v>9.0594638377985807E-4</v>
      </c>
      <c r="K119">
        <f t="shared" si="36"/>
        <v>6.760311401038053E-4</v>
      </c>
    </row>
    <row r="120" spans="1:11" x14ac:dyDescent="0.3">
      <c r="A120" s="123">
        <v>7</v>
      </c>
      <c r="B120" s="123">
        <f t="shared" si="37"/>
        <v>6.7315068493150685</v>
      </c>
      <c r="C120" s="123">
        <v>117</v>
      </c>
      <c r="D120">
        <f>'survival rate'!AA120*('cost for cycle'!$T$2)+'survival rate'!AB120*('cost for cycle'!$R$2)+('survival rate'!AC120-'survival rate'!AC119)*c_eof</f>
        <v>13.728435063123786</v>
      </c>
      <c r="E120">
        <f t="shared" si="40"/>
        <v>10.244369615829102</v>
      </c>
      <c r="F120">
        <f>'survival rate'!AA120*('cost for cycle'!$T$2)</f>
        <v>7.6153323934998509</v>
      </c>
      <c r="G120">
        <f t="shared" si="41"/>
        <v>5.6826782825352504</v>
      </c>
      <c r="H120">
        <f>('survival rate'!AA120*u_pfs+'survival rate'!AB120*u_pd)*21/365.25</f>
        <v>1.2288608334360576E-3</v>
      </c>
      <c r="I120">
        <f t="shared" si="35"/>
        <v>9.169948742337046E-4</v>
      </c>
      <c r="J120">
        <f>('survival rate'!AA120*u_pfs)*21/365.25</f>
        <v>8.8683380694704126E-4</v>
      </c>
      <c r="K120">
        <f t="shared" si="36"/>
        <v>6.6176904100175688E-4</v>
      </c>
    </row>
    <row r="121" spans="1:11" x14ac:dyDescent="0.3">
      <c r="A121" s="123">
        <v>7</v>
      </c>
      <c r="B121" s="123">
        <f t="shared" si="37"/>
        <v>6.7890410958904113</v>
      </c>
      <c r="C121" s="123">
        <v>118</v>
      </c>
      <c r="D121">
        <f>'survival rate'!AA121*('cost for cycle'!$T$2)+'survival rate'!AB121*('cost for cycle'!$R$2)+('survival rate'!AC121-'survival rate'!AC120)*c_eof</f>
        <v>13.215882495641026</v>
      </c>
      <c r="E121">
        <f t="shared" si="40"/>
        <v>9.8618949983878323</v>
      </c>
      <c r="F121">
        <f>'survival rate'!AA121*('cost for cycle'!$T$2)</f>
        <v>7.4542642935915895</v>
      </c>
      <c r="G121">
        <f t="shared" si="41"/>
        <v>5.5624867864766987</v>
      </c>
      <c r="H121">
        <f>('survival rate'!AA121*u_pfs+'survival rate'!AB121*u_pd)*21/365.25</f>
        <v>1.1859554156764078E-3</v>
      </c>
      <c r="I121">
        <f t="shared" si="35"/>
        <v>8.8497819090232728E-4</v>
      </c>
      <c r="J121">
        <f>('survival rate'!AA121*u_pfs)*21/365.25</f>
        <v>8.6807682710184195E-4</v>
      </c>
      <c r="K121">
        <f t="shared" si="36"/>
        <v>6.4777229384686624E-4</v>
      </c>
    </row>
    <row r="122" spans="1:11" x14ac:dyDescent="0.3">
      <c r="A122" s="123">
        <v>7</v>
      </c>
      <c r="B122" s="123">
        <f t="shared" si="37"/>
        <v>6.8465753424657532</v>
      </c>
      <c r="C122" s="123">
        <v>119</v>
      </c>
      <c r="D122">
        <f>'survival rate'!AA122*('cost for cycle'!$T$2)+'survival rate'!AB122*('cost for cycle'!$R$2)+('survival rate'!AC122-'survival rate'!AC121)*c_eof</f>
        <v>12.71629343570104</v>
      </c>
      <c r="E122">
        <f t="shared" si="40"/>
        <v>9.489093949869396</v>
      </c>
      <c r="F122">
        <f>'survival rate'!AA122*('cost for cycle'!$T$2)</f>
        <v>7.2961771690550012</v>
      </c>
      <c r="G122">
        <f t="shared" si="41"/>
        <v>5.4445197401374852</v>
      </c>
      <c r="H122">
        <f>('survival rate'!AA122*u_pfs+'survival rate'!AB122*u_pd)*21/365.25</f>
        <v>1.1440929101683023E-3</v>
      </c>
      <c r="I122">
        <f t="shared" si="35"/>
        <v>8.5373974475039325E-4</v>
      </c>
      <c r="J122">
        <f>('survival rate'!AA122*u_pfs)*21/365.25</f>
        <v>8.4966699293600035E-4</v>
      </c>
      <c r="K122">
        <f t="shared" si="36"/>
        <v>6.3403459214278826E-4</v>
      </c>
    </row>
    <row r="123" spans="1:11" x14ac:dyDescent="0.3">
      <c r="A123" s="123">
        <v>7</v>
      </c>
      <c r="B123" s="123">
        <f t="shared" si="37"/>
        <v>6.904109589041096</v>
      </c>
      <c r="C123" s="123">
        <v>120</v>
      </c>
      <c r="D123">
        <f>'survival rate'!AA123*('cost for cycle'!$T$2)+'survival rate'!AB123*('cost for cycle'!$R$2)+('survival rate'!AC123-'survival rate'!AC122)*c_eof</f>
        <v>12.229335491684092</v>
      </c>
      <c r="E123">
        <f t="shared" si="40"/>
        <v>9.125718434529432</v>
      </c>
      <c r="F123">
        <f>'survival rate'!AA123*('cost for cycle'!$T$2)</f>
        <v>7.1410006001864561</v>
      </c>
      <c r="G123">
        <f t="shared" si="41"/>
        <v>5.3287245952505327</v>
      </c>
      <c r="H123">
        <f>('survival rate'!AA123*u_pfs+'survival rate'!AB123*u_pd)*21/365.25</f>
        <v>1.1032468780941271E-3</v>
      </c>
      <c r="I123">
        <f t="shared" si="35"/>
        <v>8.2325980672513029E-4</v>
      </c>
      <c r="J123">
        <f>('survival rate'!AA123*u_pfs)*21/365.25</f>
        <v>8.3159610381287625E-4</v>
      </c>
      <c r="K123">
        <f t="shared" si="36"/>
        <v>6.205498164481996E-4</v>
      </c>
    </row>
    <row r="124" spans="1:11" x14ac:dyDescent="0.3">
      <c r="A124" s="123">
        <v>7</v>
      </c>
      <c r="B124" s="123">
        <f t="shared" si="37"/>
        <v>6.9616438356164387</v>
      </c>
      <c r="C124" s="123">
        <v>121</v>
      </c>
      <c r="D124">
        <f>'survival rate'!AA124*('cost for cycle'!$T$2)+'survival rate'!AB124*('cost for cycle'!$R$2)+('survival rate'!AC124-'survival rate'!AC123)*c_eof</f>
        <v>11.754685047203866</v>
      </c>
      <c r="E124">
        <f t="shared" si="40"/>
        <v>8.7715269648378698</v>
      </c>
      <c r="F124">
        <f>'survival rate'!AA124*('cost for cycle'!$T$2)</f>
        <v>6.9886662421539327</v>
      </c>
      <c r="G124">
        <f t="shared" si="41"/>
        <v>5.2150503518499072</v>
      </c>
      <c r="H124">
        <f>('survival rate'!AA124*u_pfs+'survival rate'!AB124*u_pd)*21/365.25</f>
        <v>1.0633915833729776E-3</v>
      </c>
      <c r="I124">
        <f t="shared" si="35"/>
        <v>7.9351917216671807E-4</v>
      </c>
      <c r="J124">
        <f>('survival rate'!AA124*u_pfs)*21/365.25</f>
        <v>8.1385620072235211E-4</v>
      </c>
      <c r="K124">
        <f t="shared" si="36"/>
        <v>6.0731202762720883E-4</v>
      </c>
    </row>
    <row r="125" spans="1:11" ht="15" x14ac:dyDescent="0.3">
      <c r="A125" s="123">
        <v>8</v>
      </c>
      <c r="B125" s="123">
        <f t="shared" si="37"/>
        <v>7.0191780821917806</v>
      </c>
      <c r="C125" s="130">
        <v>122</v>
      </c>
      <c r="D125">
        <f>'survival rate'!AA125*('cost for cycle'!$T$2+c_fu)+'survival rate'!AB125*('cost for cycle'!$R$2+c_fu)+('survival rate'!AC125-'survival rate'!AC124)*c_eof</f>
        <v>39.792599652262851</v>
      </c>
      <c r="E125">
        <f t="shared" si="40"/>
        <v>28.279857650205571</v>
      </c>
      <c r="F125">
        <f>'survival rate'!AA125*('cost for cycle'!$T$2+c_fu)</f>
        <v>28.20089335607992</v>
      </c>
      <c r="G125">
        <f t="shared" si="41"/>
        <v>20.041848401156582</v>
      </c>
      <c r="H125">
        <f>('survival rate'!AA125*u_pfs+'survival rate'!AB125*u_pd)*21/365.25</f>
        <v>1.0244341731074659E-3</v>
      </c>
      <c r="I125">
        <f t="shared" si="35"/>
        <v>7.2804624077476502E-4</v>
      </c>
      <c r="J125">
        <f>('survival rate'!AA125*u_pfs)*21/365.25</f>
        <v>7.9639130962352769E-4</v>
      </c>
      <c r="K125">
        <f t="shared" si="36"/>
        <v>5.6598043522731805E-4</v>
      </c>
    </row>
    <row r="126" spans="1:11" x14ac:dyDescent="0.3">
      <c r="A126" s="123">
        <v>8</v>
      </c>
      <c r="B126" s="123">
        <f t="shared" si="37"/>
        <v>7.0767123287671234</v>
      </c>
      <c r="C126" s="123">
        <v>123</v>
      </c>
      <c r="D126">
        <f>'survival rate'!AA126*('cost for cycle'!$T$2)+'survival rate'!AB126*('cost for cycle'!$R$2)+('survival rate'!AC126-'survival rate'!AC125)*c_eof</f>
        <v>10.844174360812618</v>
      </c>
      <c r="E126">
        <f t="shared" si="40"/>
        <v>7.7067522589052704</v>
      </c>
      <c r="F126">
        <f>'survival rate'!AA126*('cost for cycle'!$T$2)</f>
        <v>6.6910236797321101</v>
      </c>
      <c r="G126">
        <f t="shared" si="41"/>
        <v>4.7551856086441555</v>
      </c>
      <c r="H126">
        <f>('survival rate'!AA126*u_pfs+'survival rate'!AB126*u_pd)*21/365.25</f>
        <v>9.8635182180110644E-4</v>
      </c>
      <c r="I126">
        <f t="shared" si="35"/>
        <v>7.0098182469387888E-4</v>
      </c>
      <c r="J126">
        <f>('survival rate'!AA126*u_pfs)*21/365.25</f>
        <v>7.7919461628943602E-4</v>
      </c>
      <c r="K126">
        <f t="shared" si="36"/>
        <v>5.5375906633480594E-4</v>
      </c>
    </row>
    <row r="127" spans="1:11" x14ac:dyDescent="0.3">
      <c r="A127" s="123">
        <v>8</v>
      </c>
      <c r="B127" s="123">
        <f t="shared" si="37"/>
        <v>7.1342465753424653</v>
      </c>
      <c r="C127" s="123">
        <v>124</v>
      </c>
      <c r="D127">
        <f>'survival rate'!AA127*('cost for cycle'!$T$2)+'survival rate'!AB127*('cost for cycle'!$R$2)+('survival rate'!AC127-'survival rate'!AC126)*c_eof</f>
        <v>10.403189256341072</v>
      </c>
      <c r="E127">
        <f t="shared" si="40"/>
        <v>7.393352378291862</v>
      </c>
      <c r="F127">
        <f>'survival rate'!AA127*('cost for cycle'!$T$2)</f>
        <v>6.5460145101480807</v>
      </c>
      <c r="G127">
        <f t="shared" si="41"/>
        <v>4.6521302991231135</v>
      </c>
      <c r="H127">
        <f>('survival rate'!AA127*u_pfs+'survival rate'!AB127*u_pd)*21/365.25</f>
        <v>9.4919011073854424E-4</v>
      </c>
      <c r="I127">
        <f t="shared" si="35"/>
        <v>6.7457169044602588E-4</v>
      </c>
      <c r="J127">
        <f>('survival rate'!AA127*u_pfs)*21/365.25</f>
        <v>7.6230775866333912E-4</v>
      </c>
      <c r="K127">
        <f t="shared" si="36"/>
        <v>5.4175789189537344E-4</v>
      </c>
    </row>
    <row r="128" spans="1:11" x14ac:dyDescent="0.3">
      <c r="A128" s="123">
        <v>8</v>
      </c>
      <c r="B128" s="123">
        <f t="shared" si="37"/>
        <v>7.1917808219178081</v>
      </c>
      <c r="C128" s="123">
        <v>125</v>
      </c>
      <c r="D128">
        <f>'survival rate'!AA128*('cost for cycle'!$T$2)+'survival rate'!AB128*('cost for cycle'!$R$2)+('survival rate'!AC128-'survival rate'!AC127)*c_eof</f>
        <v>9.9733361365601318</v>
      </c>
      <c r="E128">
        <f t="shared" si="40"/>
        <v>7.0878637913653613</v>
      </c>
      <c r="F128">
        <f>'survival rate'!AA128*('cost for cycle'!$T$2)</f>
        <v>6.4036049600921521</v>
      </c>
      <c r="G128">
        <f t="shared" si="41"/>
        <v>4.5509224906661343</v>
      </c>
      <c r="H128">
        <f>('survival rate'!AA128*u_pfs+'survival rate'!AB128*u_pd)*21/365.25</f>
        <v>9.1292584738415241E-4</v>
      </c>
      <c r="I128">
        <f t="shared" si="35"/>
        <v>6.4879935552913774E-4</v>
      </c>
      <c r="J128">
        <f>('survival rate'!AA128*u_pfs)*21/365.25</f>
        <v>7.4572363640893673E-4</v>
      </c>
      <c r="K128">
        <f t="shared" si="36"/>
        <v>5.2997186583257421E-4</v>
      </c>
    </row>
    <row r="129" spans="1:11" x14ac:dyDescent="0.3">
      <c r="A129" s="123">
        <v>8</v>
      </c>
      <c r="B129" s="123">
        <f t="shared" si="37"/>
        <v>7.2493150684931509</v>
      </c>
      <c r="C129" s="123">
        <v>126</v>
      </c>
      <c r="D129">
        <f>'survival rate'!AA129*('cost for cycle'!$T$2)+'survival rate'!AB129*('cost for cycle'!$R$2)+('survival rate'!AC129-'survival rate'!AC128)*c_eof</f>
        <v>9.5543308664945368</v>
      </c>
      <c r="E129">
        <f t="shared" si="40"/>
        <v>6.7900845687036133</v>
      </c>
      <c r="F129">
        <f>'survival rate'!AA129*('cost for cycle'!$T$2)</f>
        <v>6.2637357964236591</v>
      </c>
      <c r="G129">
        <f t="shared" si="41"/>
        <v>4.4515200873860215</v>
      </c>
      <c r="H129">
        <f>('survival rate'!AA129*u_pfs+'survival rate'!AB129*u_pd)*21/365.25</f>
        <v>8.7753645042541533E-4</v>
      </c>
      <c r="I129">
        <f t="shared" si="35"/>
        <v>6.2364877182599957E-4</v>
      </c>
      <c r="J129">
        <f>('survival rate'!AA129*u_pfs)*21/365.25</f>
        <v>7.2943535160648922E-4</v>
      </c>
      <c r="K129">
        <f t="shared" si="36"/>
        <v>5.1839608592363254E-4</v>
      </c>
    </row>
    <row r="130" spans="1:11" x14ac:dyDescent="0.3">
      <c r="A130" s="123">
        <v>8</v>
      </c>
      <c r="B130" s="123">
        <f t="shared" si="37"/>
        <v>7.3068493150684928</v>
      </c>
      <c r="C130" s="123">
        <v>127</v>
      </c>
      <c r="D130">
        <f>'survival rate'!AA130*('cost for cycle'!$T$2)+'survival rate'!AB130*('cost for cycle'!$R$2)+('survival rate'!AC130-'survival rate'!AC129)*c_eof</f>
        <v>9.1458967604171946</v>
      </c>
      <c r="E130">
        <f t="shared" ref="E130:E135" si="42">D130/(1+disc)^($A130-1)</f>
        <v>6.4998180749260603</v>
      </c>
      <c r="F130">
        <f>'survival rate'!AA130*('cost for cycle'!$T$2)</f>
        <v>6.1263494640249689</v>
      </c>
      <c r="G130">
        <f t="shared" ref="G130:G135" si="43">F130/(1+disc)^($A130-1)</f>
        <v>4.3538821859352215</v>
      </c>
      <c r="H130">
        <f>('survival rate'!AA130*u_pfs+'survival rate'!AB130*u_pd)*21/365.25</f>
        <v>8.4299993271320321E-4</v>
      </c>
      <c r="I130">
        <f t="shared" si="35"/>
        <v>5.9910431348022218E-4</v>
      </c>
      <c r="J130">
        <f>('survival rate'!AA130*u_pfs)*21/365.25</f>
        <v>7.1343620174828747E-4</v>
      </c>
      <c r="K130">
        <f t="shared" si="36"/>
        <v>5.0702578882145459E-4</v>
      </c>
    </row>
    <row r="131" spans="1:11" x14ac:dyDescent="0.3">
      <c r="A131" s="123">
        <v>8</v>
      </c>
      <c r="B131" s="123">
        <f t="shared" si="37"/>
        <v>7.3643835616438356</v>
      </c>
      <c r="C131" s="123">
        <v>128</v>
      </c>
      <c r="D131">
        <f>'survival rate'!AA131*('cost for cycle'!$T$2)+'survival rate'!AB131*('cost for cycle'!$R$2)+('survival rate'!AC131-'survival rate'!AC130)*c_eof</f>
        <v>8.7477643786356474</v>
      </c>
      <c r="E131">
        <f t="shared" si="42"/>
        <v>6.2168728242736773</v>
      </c>
      <c r="F131">
        <f>'survival rate'!AA131*('cost for cycle'!$T$2)</f>
        <v>5.9913900281186914</v>
      </c>
      <c r="G131">
        <f t="shared" si="43"/>
        <v>4.2579690345117376</v>
      </c>
      <c r="H131">
        <f>('survival rate'!AA131*u_pfs+'survival rate'!AB131*u_pd)*21/365.25</f>
        <v>8.0929488471653593E-4</v>
      </c>
      <c r="I131">
        <f t="shared" si="35"/>
        <v>5.7515076513785105E-4</v>
      </c>
      <c r="J131">
        <f>('survival rate'!AA131*u_pfs)*21/365.25</f>
        <v>6.9771967302127496E-4</v>
      </c>
      <c r="K131">
        <f t="shared" si="36"/>
        <v>4.9585634528071312E-4</v>
      </c>
    </row>
    <row r="132" spans="1:11" x14ac:dyDescent="0.3">
      <c r="A132" s="123">
        <v>8</v>
      </c>
      <c r="B132" s="123">
        <f t="shared" ref="B132:B163" si="44">C132*21/365</f>
        <v>7.4219178082191783</v>
      </c>
      <c r="C132" s="123">
        <v>129</v>
      </c>
      <c r="D132">
        <f>'survival rate'!AA132*('cost for cycle'!$T$2)+'survival rate'!AB132*('cost for cycle'!$R$2)+('survival rate'!AC132-'survival rate'!AC131)*c_eof</f>
        <v>8.3596713301352921</v>
      </c>
      <c r="E132">
        <f t="shared" si="42"/>
        <v>5.9410623403511913</v>
      </c>
      <c r="F132">
        <f>'survival rate'!AA132*('cost for cycle'!$T$2)</f>
        <v>5.8588031189317986</v>
      </c>
      <c r="G132">
        <f t="shared" si="43"/>
        <v>4.1637419935329545</v>
      </c>
      <c r="H132">
        <f>('survival rate'!AA132*u_pfs+'survival rate'!AB132*u_pd)*21/365.25</f>
        <v>7.764004584745474E-4</v>
      </c>
      <c r="I132">
        <f t="shared" ref="I132:I135" si="45">H132/(1+disc)^($A132-1)</f>
        <v>5.5177331054232751E-4</v>
      </c>
      <c r="J132">
        <f>('survival rate'!AA132*u_pfs)*21/365.25</f>
        <v>6.8227943386297933E-4</v>
      </c>
      <c r="K132">
        <f t="shared" ref="K132:K135" si="46">J132/(1+disc)^($A132-1)</f>
        <v>4.8488325557816836E-4</v>
      </c>
    </row>
    <row r="133" spans="1:11" x14ac:dyDescent="0.3">
      <c r="A133" s="123">
        <v>8</v>
      </c>
      <c r="B133" s="123">
        <f t="shared" si="44"/>
        <v>7.4794520547945202</v>
      </c>
      <c r="C133" s="123">
        <v>130</v>
      </c>
      <c r="D133">
        <f>'survival rate'!AA133*('cost for cycle'!$T$2)+'survival rate'!AB133*('cost for cycle'!$R$2)+('survival rate'!AC133-'survival rate'!AC132)*c_eof</f>
        <v>7.9813620808893866</v>
      </c>
      <c r="E133">
        <f t="shared" si="42"/>
        <v>5.672205019896583</v>
      </c>
      <c r="F133">
        <f>'survival rate'!AA133*('cost for cycle'!$T$2)</f>
        <v>5.7285358786052889</v>
      </c>
      <c r="G133">
        <f t="shared" si="43"/>
        <v>4.0711634979053306</v>
      </c>
      <c r="H133">
        <f>('survival rate'!AA133*u_pfs+'survival rate'!AB133*u_pd)*21/365.25</f>
        <v>7.4429635202928211E-4</v>
      </c>
      <c r="I133">
        <f t="shared" si="45"/>
        <v>5.2895752147116728E-4</v>
      </c>
      <c r="J133">
        <f>('survival rate'!AA133*u_pfs)*21/365.25</f>
        <v>6.6710932877894497E-4</v>
      </c>
      <c r="K133">
        <f t="shared" si="46"/>
        <v>4.7410214511883314E-4</v>
      </c>
    </row>
    <row r="134" spans="1:11" x14ac:dyDescent="0.3">
      <c r="A134" s="123">
        <v>8</v>
      </c>
      <c r="B134" s="123">
        <f t="shared" si="44"/>
        <v>7.536986301369863</v>
      </c>
      <c r="C134" s="123">
        <v>131</v>
      </c>
      <c r="D134">
        <f>'survival rate'!AA134*('cost for cycle'!$T$2)+'survival rate'!AB134*('cost for cycle'!$R$2)+('survival rate'!AC134-'survival rate'!AC133)*c_eof</f>
        <v>7.6125877676665663</v>
      </c>
      <c r="E134">
        <f t="shared" si="42"/>
        <v>5.410124000457567</v>
      </c>
      <c r="F134">
        <f>'survival rate'!AA134*('cost for cycle'!$T$2)</f>
        <v>5.6005369102372144</v>
      </c>
      <c r="G134">
        <f t="shared" si="43"/>
        <v>3.9801970208102242</v>
      </c>
      <c r="H134">
        <f>('survival rate'!AA134*u_pfs+'survival rate'!AB134*u_pd)*21/365.25</f>
        <v>7.1296279432322832E-4</v>
      </c>
      <c r="I134">
        <f t="shared" si="45"/>
        <v>5.0668934700292016E-4</v>
      </c>
      <c r="J134">
        <f>('survival rate'!AA134*u_pfs)*21/365.25</f>
        <v>6.5220337240860403E-4</v>
      </c>
      <c r="K134">
        <f t="shared" si="46"/>
        <v>4.6350876021869768E-4</v>
      </c>
    </row>
    <row r="135" spans="1:11" x14ac:dyDescent="0.3">
      <c r="A135" s="123">
        <v>8</v>
      </c>
      <c r="B135" s="123">
        <f t="shared" si="44"/>
        <v>7.5945205479452058</v>
      </c>
      <c r="C135" s="123">
        <v>132</v>
      </c>
      <c r="D135">
        <f>'survival rate'!AA135*('cost for cycle'!$T$2)+'survival rate'!AB135*('cost for cycle'!$R$2)+('survival rate'!AC135-'survival rate'!AC134)*c_eof</f>
        <v>7.2531060171648427</v>
      </c>
      <c r="E135">
        <f t="shared" si="42"/>
        <v>5.1546470318534983</v>
      </c>
      <c r="F135">
        <f>'survival rate'!AA135*('cost for cycle'!$T$2)</f>
        <v>5.4747562289556697</v>
      </c>
      <c r="G135">
        <f t="shared" si="43"/>
        <v>3.8908070389323832</v>
      </c>
      <c r="H135">
        <f>('survival rate'!AA135*u_pfs+'survival rate'!AB135*u_pd)*21/365.25</f>
        <v>6.8238053054620073E-4</v>
      </c>
      <c r="I135">
        <f t="shared" si="45"/>
        <v>4.8495510310347191E-4</v>
      </c>
      <c r="J135">
        <f>('survival rate'!AA135*u_pfs)*21/365.25</f>
        <v>6.3755574382754333E-4</v>
      </c>
      <c r="K135">
        <f t="shared" si="46"/>
        <v>4.5309896405545746E-4</v>
      </c>
    </row>
    <row r="136" spans="1:11" x14ac:dyDescent="0.3">
      <c r="A136" s="123">
        <v>8</v>
      </c>
      <c r="B136" s="123">
        <f t="shared" si="44"/>
        <v>7.6520547945205477</v>
      </c>
      <c r="C136" s="123">
        <v>133</v>
      </c>
      <c r="D136" s="123"/>
      <c r="E136" s="123"/>
      <c r="F136" s="123"/>
      <c r="G136" s="123"/>
      <c r="H136" s="123"/>
      <c r="I136" s="123"/>
      <c r="J136" s="123"/>
      <c r="K136" s="123"/>
    </row>
    <row r="137" spans="1:11" x14ac:dyDescent="0.3">
      <c r="A137" s="123">
        <v>8</v>
      </c>
      <c r="B137" s="123">
        <f t="shared" si="44"/>
        <v>7.7095890410958905</v>
      </c>
      <c r="C137" s="123">
        <v>134</v>
      </c>
      <c r="D137" s="123"/>
      <c r="E137" s="123"/>
      <c r="F137" s="123"/>
      <c r="G137" s="123"/>
      <c r="H137" s="123"/>
      <c r="I137" s="123"/>
      <c r="J137" s="123"/>
      <c r="K137" s="123"/>
    </row>
    <row r="138" spans="1:11" x14ac:dyDescent="0.3">
      <c r="A138" s="123">
        <v>8</v>
      </c>
      <c r="B138" s="123">
        <f t="shared" si="44"/>
        <v>7.7671232876712333</v>
      </c>
      <c r="C138" s="123">
        <v>135</v>
      </c>
      <c r="D138" s="123"/>
      <c r="E138" s="123"/>
      <c r="F138" s="123"/>
      <c r="G138" s="123"/>
      <c r="H138" s="123"/>
      <c r="I138" s="123"/>
      <c r="J138" s="123"/>
      <c r="K138" s="123"/>
    </row>
    <row r="139" spans="1:11" x14ac:dyDescent="0.3">
      <c r="A139" s="123">
        <v>8</v>
      </c>
      <c r="B139" s="123">
        <f t="shared" si="44"/>
        <v>7.8246575342465752</v>
      </c>
      <c r="C139" s="123">
        <v>136</v>
      </c>
      <c r="D139" s="123"/>
      <c r="E139" s="123"/>
      <c r="F139" s="123"/>
      <c r="G139" s="123"/>
      <c r="H139" s="123"/>
      <c r="I139" s="123"/>
      <c r="J139" s="123"/>
      <c r="K139" s="123"/>
    </row>
    <row r="140" spans="1:11" x14ac:dyDescent="0.3">
      <c r="A140" s="123">
        <v>8</v>
      </c>
      <c r="B140" s="123">
        <f t="shared" si="44"/>
        <v>7.882191780821918</v>
      </c>
      <c r="C140" s="123">
        <v>137</v>
      </c>
      <c r="D140" s="123"/>
      <c r="E140" s="123"/>
      <c r="F140" s="123"/>
      <c r="G140" s="123"/>
      <c r="H140" s="123"/>
      <c r="I140" s="123"/>
      <c r="J140" s="123"/>
      <c r="K140" s="123"/>
    </row>
    <row r="141" spans="1:11" x14ac:dyDescent="0.3">
      <c r="A141" s="123">
        <v>8</v>
      </c>
      <c r="B141" s="123">
        <f t="shared" si="44"/>
        <v>7.9397260273972599</v>
      </c>
      <c r="C141" s="123">
        <v>138</v>
      </c>
      <c r="D141" s="123"/>
      <c r="E141" s="123"/>
      <c r="F141" s="123"/>
      <c r="G141" s="123"/>
      <c r="H141" s="123"/>
      <c r="I141" s="123"/>
      <c r="J141" s="123"/>
      <c r="K141" s="123"/>
    </row>
    <row r="142" spans="1:11" ht="15" x14ac:dyDescent="0.3">
      <c r="A142" s="123">
        <v>8</v>
      </c>
      <c r="B142" s="123">
        <f t="shared" si="44"/>
        <v>7.9972602739726026</v>
      </c>
      <c r="C142" s="130">
        <v>139</v>
      </c>
      <c r="D142" s="123"/>
      <c r="E142" s="123"/>
      <c r="F142" s="123"/>
      <c r="G142" s="123"/>
      <c r="H142" s="123"/>
      <c r="I142" s="123"/>
      <c r="J142" s="123"/>
      <c r="K142" s="123"/>
    </row>
    <row r="143" spans="1:11" x14ac:dyDescent="0.3">
      <c r="A143" s="123">
        <v>9</v>
      </c>
      <c r="B143" s="123">
        <f t="shared" si="44"/>
        <v>8.0547945205479454</v>
      </c>
      <c r="C143" s="123">
        <v>140</v>
      </c>
      <c r="D143" s="123"/>
      <c r="E143" s="123"/>
      <c r="F143" s="123"/>
      <c r="G143" s="123"/>
      <c r="H143" s="123"/>
      <c r="I143" s="123"/>
      <c r="J143" s="123"/>
      <c r="K143" s="123"/>
    </row>
    <row r="144" spans="1:11" x14ac:dyDescent="0.3">
      <c r="A144" s="123">
        <v>9</v>
      </c>
      <c r="B144" s="123">
        <f t="shared" si="44"/>
        <v>8.1123287671232873</v>
      </c>
      <c r="C144" s="123">
        <v>141</v>
      </c>
      <c r="D144" s="123"/>
      <c r="E144" s="123"/>
      <c r="F144" s="123"/>
      <c r="G144" s="123"/>
      <c r="H144" s="123"/>
      <c r="I144" s="123"/>
      <c r="J144" s="123"/>
      <c r="K144" s="123"/>
    </row>
    <row r="145" spans="1:11" x14ac:dyDescent="0.3">
      <c r="A145" s="123">
        <v>9</v>
      </c>
      <c r="B145" s="123">
        <f t="shared" si="44"/>
        <v>8.169863013698631</v>
      </c>
      <c r="C145" s="123">
        <v>142</v>
      </c>
      <c r="D145" s="123"/>
      <c r="E145" s="123"/>
      <c r="F145" s="123"/>
      <c r="G145" s="123"/>
      <c r="H145" s="123"/>
      <c r="I145" s="123"/>
      <c r="J145" s="123"/>
      <c r="K145" s="123"/>
    </row>
    <row r="146" spans="1:11" x14ac:dyDescent="0.3">
      <c r="A146" s="123">
        <v>9</v>
      </c>
      <c r="B146" s="123">
        <f t="shared" si="44"/>
        <v>8.2273972602739729</v>
      </c>
      <c r="C146" s="123">
        <v>143</v>
      </c>
      <c r="D146" s="123"/>
      <c r="E146" s="123"/>
      <c r="F146" s="123"/>
      <c r="G146" s="123"/>
      <c r="H146" s="123"/>
      <c r="I146" s="123"/>
      <c r="J146" s="123"/>
      <c r="K146" s="123"/>
    </row>
    <row r="147" spans="1:11" x14ac:dyDescent="0.3">
      <c r="A147" s="123">
        <v>9</v>
      </c>
      <c r="B147" s="123">
        <f t="shared" si="44"/>
        <v>8.2849315068493148</v>
      </c>
      <c r="C147" s="123">
        <v>144</v>
      </c>
      <c r="D147" s="123"/>
      <c r="E147" s="123"/>
      <c r="F147" s="123"/>
      <c r="G147" s="123"/>
      <c r="H147" s="123"/>
      <c r="I147" s="123"/>
      <c r="J147" s="123"/>
      <c r="K147" s="123"/>
    </row>
    <row r="148" spans="1:11" x14ac:dyDescent="0.3">
      <c r="A148" s="123">
        <v>9</v>
      </c>
      <c r="B148" s="123">
        <f t="shared" si="44"/>
        <v>8.3424657534246567</v>
      </c>
      <c r="C148" s="123">
        <v>145</v>
      </c>
      <c r="D148" s="123"/>
      <c r="E148" s="123"/>
      <c r="F148" s="123"/>
      <c r="G148" s="123"/>
      <c r="H148" s="123"/>
      <c r="I148" s="123"/>
      <c r="J148" s="123"/>
      <c r="K148" s="123"/>
    </row>
    <row r="149" spans="1:11" x14ac:dyDescent="0.3">
      <c r="A149" s="123">
        <v>9</v>
      </c>
      <c r="B149" s="123">
        <f t="shared" si="44"/>
        <v>8.4</v>
      </c>
      <c r="C149" s="123">
        <v>146</v>
      </c>
      <c r="D149" s="123"/>
      <c r="E149" s="123"/>
      <c r="F149" s="123"/>
      <c r="G149" s="123"/>
      <c r="H149" s="123"/>
      <c r="I149" s="123"/>
      <c r="J149" s="123"/>
      <c r="K149" s="123"/>
    </row>
    <row r="150" spans="1:11" x14ac:dyDescent="0.3">
      <c r="A150" s="123">
        <v>9</v>
      </c>
      <c r="B150" s="123">
        <f t="shared" si="44"/>
        <v>8.4575342465753423</v>
      </c>
      <c r="C150" s="123">
        <v>147</v>
      </c>
      <c r="D150" s="123"/>
      <c r="E150" s="123"/>
      <c r="F150" s="123"/>
      <c r="G150" s="123"/>
      <c r="H150" s="123"/>
      <c r="I150" s="123"/>
      <c r="J150" s="123"/>
      <c r="K150" s="123"/>
    </row>
    <row r="151" spans="1:11" x14ac:dyDescent="0.3">
      <c r="A151" s="123">
        <v>9</v>
      </c>
      <c r="B151" s="123">
        <f t="shared" si="44"/>
        <v>8.5150684931506841</v>
      </c>
      <c r="C151" s="123">
        <v>148</v>
      </c>
      <c r="D151" s="123"/>
      <c r="E151" s="123"/>
      <c r="F151" s="123"/>
      <c r="G151" s="123"/>
      <c r="H151" s="123"/>
      <c r="I151" s="123"/>
      <c r="J151" s="123"/>
      <c r="K151" s="123"/>
    </row>
    <row r="152" spans="1:11" x14ac:dyDescent="0.3">
      <c r="A152" s="123">
        <v>9</v>
      </c>
      <c r="B152" s="123">
        <f t="shared" si="44"/>
        <v>8.5726027397260278</v>
      </c>
      <c r="C152" s="123">
        <v>149</v>
      </c>
      <c r="D152" s="123"/>
      <c r="E152" s="123"/>
      <c r="F152" s="123"/>
      <c r="G152" s="123"/>
      <c r="H152" s="123"/>
      <c r="I152" s="123"/>
      <c r="J152" s="123"/>
      <c r="K152" s="123"/>
    </row>
    <row r="153" spans="1:11" x14ac:dyDescent="0.3">
      <c r="A153" s="123">
        <v>9</v>
      </c>
      <c r="B153" s="123">
        <f t="shared" si="44"/>
        <v>8.6301369863013697</v>
      </c>
      <c r="C153" s="123">
        <v>150</v>
      </c>
      <c r="D153" s="123"/>
      <c r="E153" s="123"/>
      <c r="F153" s="123"/>
      <c r="G153" s="123"/>
      <c r="H153" s="123"/>
      <c r="I153" s="123"/>
      <c r="J153" s="123"/>
      <c r="K153" s="123"/>
    </row>
    <row r="154" spans="1:11" x14ac:dyDescent="0.3">
      <c r="A154" s="123">
        <v>9</v>
      </c>
      <c r="B154" s="123">
        <f t="shared" si="44"/>
        <v>8.6876712328767116</v>
      </c>
      <c r="C154" s="123">
        <v>151</v>
      </c>
      <c r="D154" s="123"/>
      <c r="E154" s="123"/>
      <c r="F154" s="123"/>
      <c r="G154" s="123"/>
      <c r="H154" s="123"/>
      <c r="I154" s="123"/>
      <c r="J154" s="123"/>
      <c r="K154" s="123"/>
    </row>
    <row r="155" spans="1:11" x14ac:dyDescent="0.3">
      <c r="A155" s="123">
        <v>9</v>
      </c>
      <c r="B155" s="123">
        <f t="shared" si="44"/>
        <v>8.7452054794520553</v>
      </c>
      <c r="C155" s="123">
        <v>152</v>
      </c>
      <c r="D155" s="123"/>
      <c r="E155" s="123"/>
      <c r="F155" s="123"/>
      <c r="G155" s="123"/>
      <c r="H155" s="123"/>
      <c r="I155" s="123"/>
      <c r="J155" s="123"/>
      <c r="K155" s="123"/>
    </row>
    <row r="156" spans="1:11" x14ac:dyDescent="0.3">
      <c r="A156" s="123">
        <v>9</v>
      </c>
      <c r="B156" s="123">
        <f t="shared" si="44"/>
        <v>8.8027397260273972</v>
      </c>
      <c r="C156" s="123">
        <v>153</v>
      </c>
      <c r="D156" s="123"/>
      <c r="E156" s="123"/>
      <c r="F156" s="123"/>
      <c r="G156" s="123"/>
      <c r="H156" s="123"/>
      <c r="I156" s="123"/>
      <c r="J156" s="123"/>
      <c r="K156" s="123"/>
    </row>
    <row r="157" spans="1:11" x14ac:dyDescent="0.3">
      <c r="A157" s="123">
        <v>9</v>
      </c>
      <c r="B157" s="123">
        <f t="shared" si="44"/>
        <v>8.8602739726027391</v>
      </c>
      <c r="C157" s="123">
        <v>154</v>
      </c>
      <c r="D157" s="123"/>
      <c r="E157" s="123"/>
      <c r="F157" s="123"/>
      <c r="G157" s="123"/>
      <c r="H157" s="123"/>
      <c r="I157" s="123"/>
      <c r="J157" s="123"/>
      <c r="K157" s="123"/>
    </row>
    <row r="158" spans="1:11" x14ac:dyDescent="0.3">
      <c r="A158" s="123">
        <v>9</v>
      </c>
      <c r="B158" s="123">
        <f t="shared" si="44"/>
        <v>8.9178082191780828</v>
      </c>
      <c r="C158" s="123">
        <v>155</v>
      </c>
      <c r="D158" s="123"/>
      <c r="E158" s="123"/>
      <c r="F158" s="123"/>
      <c r="G158" s="123"/>
      <c r="H158" s="123"/>
      <c r="I158" s="123"/>
      <c r="J158" s="123"/>
      <c r="K158" s="123"/>
    </row>
    <row r="159" spans="1:11" ht="15" x14ac:dyDescent="0.3">
      <c r="A159" s="123">
        <v>9</v>
      </c>
      <c r="B159" s="123">
        <f t="shared" si="44"/>
        <v>8.9753424657534246</v>
      </c>
      <c r="C159" s="130">
        <v>156</v>
      </c>
      <c r="D159" s="123"/>
      <c r="E159" s="123"/>
      <c r="F159" s="123"/>
      <c r="G159" s="123"/>
      <c r="H159" s="123"/>
      <c r="I159" s="123"/>
      <c r="J159" s="123"/>
      <c r="K159" s="123"/>
    </row>
    <row r="160" spans="1:11" x14ac:dyDescent="0.3">
      <c r="A160" s="123">
        <v>10</v>
      </c>
      <c r="B160" s="123">
        <f t="shared" si="44"/>
        <v>9.0328767123287665</v>
      </c>
      <c r="C160" s="123">
        <v>157</v>
      </c>
      <c r="D160" s="123"/>
      <c r="E160" s="123"/>
      <c r="F160" s="123"/>
      <c r="G160" s="123"/>
      <c r="H160" s="123"/>
      <c r="I160" s="123"/>
      <c r="J160" s="123"/>
      <c r="K160" s="123"/>
    </row>
    <row r="161" spans="1:11" x14ac:dyDescent="0.3">
      <c r="A161" s="123">
        <v>10</v>
      </c>
      <c r="B161" s="123">
        <f t="shared" si="44"/>
        <v>9.0904109589041102</v>
      </c>
      <c r="C161" s="123">
        <v>158</v>
      </c>
      <c r="D161" s="123"/>
      <c r="E161" s="123"/>
      <c r="F161" s="123"/>
      <c r="G161" s="123"/>
      <c r="H161" s="123"/>
      <c r="I161" s="123"/>
      <c r="J161" s="123"/>
      <c r="K161" s="123"/>
    </row>
    <row r="162" spans="1:11" x14ac:dyDescent="0.3">
      <c r="A162" s="123">
        <v>10</v>
      </c>
      <c r="B162" s="123">
        <f t="shared" si="44"/>
        <v>9.1479452054794521</v>
      </c>
      <c r="C162" s="123">
        <v>159</v>
      </c>
      <c r="D162" s="123"/>
      <c r="E162" s="123"/>
      <c r="F162" s="123"/>
      <c r="G162" s="123"/>
      <c r="H162" s="123"/>
      <c r="I162" s="123"/>
      <c r="J162" s="123"/>
      <c r="K162" s="123"/>
    </row>
    <row r="163" spans="1:11" x14ac:dyDescent="0.3">
      <c r="A163" s="123">
        <v>10</v>
      </c>
      <c r="B163" s="123">
        <f t="shared" si="44"/>
        <v>9.205479452054794</v>
      </c>
      <c r="C163" s="123">
        <v>160</v>
      </c>
      <c r="D163" s="123"/>
      <c r="E163" s="123"/>
      <c r="F163" s="123"/>
      <c r="G163" s="123"/>
      <c r="H163" s="123"/>
      <c r="I163" s="123"/>
      <c r="J163" s="123"/>
      <c r="K163" s="123"/>
    </row>
    <row r="164" spans="1:11" x14ac:dyDescent="0.3">
      <c r="A164" s="123">
        <v>11</v>
      </c>
      <c r="B164" s="123">
        <f t="shared" ref="B164:B177" si="47">C164*21/365</f>
        <v>9.2630136986301377</v>
      </c>
      <c r="C164" s="123">
        <v>161</v>
      </c>
      <c r="D164" s="123"/>
      <c r="E164" s="123"/>
      <c r="F164" s="123"/>
      <c r="G164" s="123"/>
      <c r="H164" s="123"/>
      <c r="I164" s="123"/>
      <c r="J164" s="123"/>
      <c r="K164" s="123"/>
    </row>
    <row r="165" spans="1:11" x14ac:dyDescent="0.3">
      <c r="A165" s="123">
        <v>12</v>
      </c>
      <c r="B165" s="123">
        <f t="shared" si="47"/>
        <v>9.3205479452054796</v>
      </c>
      <c r="C165" s="123">
        <v>162</v>
      </c>
      <c r="D165" s="123"/>
      <c r="E165" s="123"/>
      <c r="F165" s="123"/>
      <c r="G165" s="123"/>
      <c r="H165" s="123"/>
      <c r="I165" s="123"/>
      <c r="J165" s="123"/>
      <c r="K165" s="123"/>
    </row>
    <row r="166" spans="1:11" x14ac:dyDescent="0.3">
      <c r="A166" s="123">
        <v>13</v>
      </c>
      <c r="B166" s="123">
        <f t="shared" si="47"/>
        <v>9.3780821917808215</v>
      </c>
      <c r="C166" s="123">
        <v>163</v>
      </c>
      <c r="D166" s="123"/>
      <c r="E166" s="123"/>
      <c r="F166" s="123"/>
      <c r="G166" s="123"/>
      <c r="H166" s="123"/>
      <c r="I166" s="123"/>
      <c r="J166" s="123"/>
      <c r="K166" s="123"/>
    </row>
    <row r="167" spans="1:11" x14ac:dyDescent="0.3">
      <c r="A167" s="123">
        <v>14</v>
      </c>
      <c r="B167" s="123">
        <f t="shared" si="47"/>
        <v>9.4356164383561651</v>
      </c>
      <c r="C167" s="123">
        <v>164</v>
      </c>
      <c r="D167" s="123"/>
      <c r="E167" s="123"/>
      <c r="F167" s="123"/>
      <c r="G167" s="123"/>
      <c r="H167" s="123"/>
      <c r="I167" s="123"/>
      <c r="J167" s="123"/>
      <c r="K167" s="123"/>
    </row>
    <row r="168" spans="1:11" x14ac:dyDescent="0.3">
      <c r="A168" s="123">
        <v>15</v>
      </c>
      <c r="B168" s="123">
        <f t="shared" si="47"/>
        <v>9.493150684931507</v>
      </c>
      <c r="C168" s="123">
        <v>165</v>
      </c>
      <c r="D168" s="123"/>
      <c r="E168" s="123"/>
      <c r="F168" s="123"/>
      <c r="G168" s="123"/>
      <c r="H168" s="123"/>
      <c r="I168" s="123"/>
      <c r="J168" s="123"/>
      <c r="K168" s="123"/>
    </row>
    <row r="169" spans="1:11" x14ac:dyDescent="0.3">
      <c r="A169" s="123">
        <v>16</v>
      </c>
      <c r="B169" s="123">
        <f t="shared" si="47"/>
        <v>9.5506849315068489</v>
      </c>
      <c r="C169" s="123">
        <v>166</v>
      </c>
      <c r="D169" s="123"/>
      <c r="E169" s="123"/>
      <c r="F169" s="123"/>
      <c r="G169" s="123"/>
      <c r="H169" s="123"/>
      <c r="I169" s="123"/>
      <c r="J169" s="123"/>
      <c r="K169" s="123"/>
    </row>
    <row r="170" spans="1:11" x14ac:dyDescent="0.3">
      <c r="A170" s="123">
        <v>17</v>
      </c>
      <c r="B170" s="123">
        <f t="shared" si="47"/>
        <v>9.6082191780821926</v>
      </c>
      <c r="C170" s="123">
        <v>167</v>
      </c>
      <c r="D170" s="123"/>
      <c r="E170" s="123"/>
      <c r="F170" s="123"/>
      <c r="G170" s="123"/>
      <c r="H170" s="123"/>
      <c r="I170" s="123"/>
      <c r="J170" s="123"/>
      <c r="K170" s="123"/>
    </row>
    <row r="171" spans="1:11" x14ac:dyDescent="0.3">
      <c r="A171" s="123">
        <v>18</v>
      </c>
      <c r="B171" s="123">
        <f t="shared" si="47"/>
        <v>9.6657534246575345</v>
      </c>
      <c r="C171" s="123">
        <v>168</v>
      </c>
      <c r="D171" s="123"/>
      <c r="E171" s="123"/>
      <c r="F171" s="123"/>
      <c r="G171" s="123"/>
      <c r="H171" s="123"/>
      <c r="I171" s="123"/>
      <c r="J171" s="123"/>
      <c r="K171" s="123"/>
    </row>
    <row r="172" spans="1:11" x14ac:dyDescent="0.3">
      <c r="A172" s="123">
        <v>19</v>
      </c>
      <c r="B172" s="123">
        <f t="shared" si="47"/>
        <v>9.7232876712328764</v>
      </c>
      <c r="C172" s="123">
        <v>169</v>
      </c>
      <c r="D172" s="123"/>
      <c r="E172" s="123"/>
      <c r="F172" s="123"/>
      <c r="G172" s="123"/>
      <c r="H172" s="123"/>
      <c r="I172" s="123"/>
      <c r="J172" s="123"/>
      <c r="K172" s="123"/>
    </row>
    <row r="173" spans="1:11" x14ac:dyDescent="0.3">
      <c r="A173" s="123">
        <v>20</v>
      </c>
      <c r="B173" s="123">
        <f t="shared" si="47"/>
        <v>9.7808219178082183</v>
      </c>
      <c r="C173" s="123">
        <v>170</v>
      </c>
      <c r="D173" s="123"/>
      <c r="E173" s="123"/>
      <c r="F173" s="123"/>
      <c r="G173" s="123"/>
      <c r="H173" s="123"/>
      <c r="I173" s="123"/>
      <c r="J173" s="123"/>
      <c r="K173" s="123"/>
    </row>
    <row r="174" spans="1:11" x14ac:dyDescent="0.3">
      <c r="A174" s="123">
        <v>21</v>
      </c>
      <c r="B174" s="123">
        <f t="shared" si="47"/>
        <v>9.838356164383562</v>
      </c>
      <c r="C174" s="123">
        <v>171</v>
      </c>
      <c r="D174" s="123"/>
      <c r="E174" s="123"/>
      <c r="F174" s="123"/>
      <c r="G174" s="123"/>
      <c r="H174" s="123"/>
      <c r="I174" s="123"/>
      <c r="J174" s="123"/>
      <c r="K174" s="123"/>
    </row>
    <row r="175" spans="1:11" x14ac:dyDescent="0.3">
      <c r="A175" s="123">
        <v>22</v>
      </c>
      <c r="B175" s="123">
        <f t="shared" si="47"/>
        <v>9.8958904109589039</v>
      </c>
      <c r="C175" s="123">
        <v>172</v>
      </c>
      <c r="D175" s="123"/>
      <c r="E175" s="123"/>
      <c r="F175" s="123"/>
      <c r="G175" s="123"/>
      <c r="H175" s="123"/>
      <c r="I175" s="123"/>
      <c r="J175" s="123"/>
      <c r="K175" s="123"/>
    </row>
    <row r="176" spans="1:11" ht="15" x14ac:dyDescent="0.3">
      <c r="A176" s="123">
        <v>23</v>
      </c>
      <c r="B176" s="123">
        <f t="shared" si="47"/>
        <v>9.9534246575342458</v>
      </c>
      <c r="C176" s="130">
        <v>173</v>
      </c>
      <c r="D176" s="123"/>
      <c r="E176" s="123"/>
      <c r="F176" s="123"/>
      <c r="G176" s="123"/>
      <c r="H176" s="123"/>
      <c r="I176" s="123"/>
      <c r="J176" s="123"/>
      <c r="K176" s="123"/>
    </row>
    <row r="177" spans="1:11" x14ac:dyDescent="0.3">
      <c r="A177" s="123">
        <v>24</v>
      </c>
      <c r="B177" s="123">
        <f t="shared" si="47"/>
        <v>10.010958904109589</v>
      </c>
      <c r="C177" s="123">
        <v>174</v>
      </c>
      <c r="D177" s="123"/>
      <c r="E177" s="123"/>
      <c r="F177" s="123"/>
      <c r="G177" s="123"/>
      <c r="H177" s="123"/>
      <c r="I177" s="123"/>
      <c r="J177" s="123"/>
      <c r="K177" s="123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B283"/>
  <sheetViews>
    <sheetView workbookViewId="0">
      <selection activeCell="E9" sqref="E9"/>
    </sheetView>
  </sheetViews>
  <sheetFormatPr defaultColWidth="8.88671875" defaultRowHeight="14.4" x14ac:dyDescent="0.3"/>
  <cols>
    <col min="1" max="1" width="10.77734375" style="100" customWidth="1"/>
    <col min="2" max="2" width="8.88671875" style="25"/>
    <col min="3" max="3" width="45.21875" style="25" customWidth="1"/>
    <col min="4" max="4" width="11.21875" style="25" customWidth="1"/>
    <col min="5" max="85" width="8.88671875" style="25"/>
    <col min="86" max="86" width="9.5546875" style="25" customWidth="1"/>
    <col min="87" max="16384" width="8.88671875" style="25"/>
  </cols>
  <sheetData>
    <row r="1" spans="1:106" s="24" customFormat="1" ht="13.95" customHeight="1" x14ac:dyDescent="0.3">
      <c r="A1" s="101"/>
      <c r="B1" s="240" t="s">
        <v>186</v>
      </c>
      <c r="C1" s="240"/>
      <c r="D1" s="235">
        <v>18</v>
      </c>
      <c r="E1" s="235">
        <v>19</v>
      </c>
      <c r="F1" s="235">
        <v>20</v>
      </c>
      <c r="G1" s="235">
        <v>21</v>
      </c>
      <c r="H1" s="235">
        <v>22</v>
      </c>
      <c r="I1" s="235">
        <v>23</v>
      </c>
      <c r="J1" s="235">
        <v>24</v>
      </c>
      <c r="K1" s="235">
        <v>25</v>
      </c>
      <c r="L1" s="235">
        <v>26</v>
      </c>
      <c r="M1" s="235">
        <v>27</v>
      </c>
      <c r="N1" s="235">
        <v>28</v>
      </c>
      <c r="O1" s="235">
        <v>29</v>
      </c>
      <c r="P1" s="235">
        <v>30</v>
      </c>
      <c r="Q1" s="235">
        <v>31</v>
      </c>
      <c r="R1" s="235">
        <v>32</v>
      </c>
      <c r="S1" s="235">
        <v>33</v>
      </c>
      <c r="T1" s="235">
        <v>34</v>
      </c>
      <c r="U1" s="235">
        <v>35</v>
      </c>
      <c r="V1" s="235">
        <v>36</v>
      </c>
      <c r="W1" s="235">
        <v>37</v>
      </c>
      <c r="X1" s="235">
        <v>38</v>
      </c>
      <c r="Y1" s="235">
        <v>39</v>
      </c>
      <c r="Z1" s="235">
        <v>40</v>
      </c>
      <c r="AA1" s="235">
        <v>41</v>
      </c>
      <c r="AB1" s="235">
        <v>42</v>
      </c>
      <c r="AC1" s="235">
        <v>43</v>
      </c>
      <c r="AD1" s="235">
        <v>44</v>
      </c>
      <c r="AE1" s="235">
        <v>45</v>
      </c>
      <c r="AF1" s="235">
        <v>46</v>
      </c>
      <c r="AG1" s="235">
        <v>47</v>
      </c>
      <c r="AH1" s="235">
        <v>48</v>
      </c>
      <c r="AI1" s="235">
        <v>49</v>
      </c>
      <c r="AJ1" s="235">
        <v>50</v>
      </c>
      <c r="AK1" s="235">
        <v>51</v>
      </c>
      <c r="AL1" s="235">
        <v>52</v>
      </c>
      <c r="AM1" s="235">
        <v>53</v>
      </c>
      <c r="AN1" s="235">
        <v>54</v>
      </c>
      <c r="AO1" s="235">
        <v>55</v>
      </c>
      <c r="AP1" s="235">
        <v>56</v>
      </c>
      <c r="AQ1" s="235">
        <v>57</v>
      </c>
      <c r="AR1" s="235">
        <v>58</v>
      </c>
      <c r="AS1" s="235">
        <v>59</v>
      </c>
      <c r="AT1" s="235">
        <v>60</v>
      </c>
      <c r="AU1" s="235">
        <v>61</v>
      </c>
      <c r="AV1" s="235">
        <v>62</v>
      </c>
      <c r="AW1" s="235">
        <v>63</v>
      </c>
      <c r="AX1" s="235">
        <v>64</v>
      </c>
      <c r="AY1" s="235">
        <v>65</v>
      </c>
      <c r="AZ1" s="235">
        <v>66</v>
      </c>
      <c r="BA1" s="235">
        <v>67</v>
      </c>
      <c r="BB1" s="235">
        <v>68</v>
      </c>
      <c r="BC1" s="235">
        <v>69</v>
      </c>
      <c r="BD1" s="235">
        <v>70</v>
      </c>
      <c r="BE1" s="235">
        <v>71</v>
      </c>
      <c r="BF1" s="235">
        <v>72</v>
      </c>
      <c r="BG1" s="235">
        <v>73</v>
      </c>
      <c r="BH1" s="235">
        <v>74</v>
      </c>
      <c r="BI1" s="235">
        <v>75</v>
      </c>
      <c r="BJ1" s="235">
        <v>76</v>
      </c>
      <c r="BK1" s="235">
        <v>77</v>
      </c>
      <c r="BL1" s="235">
        <v>78</v>
      </c>
      <c r="BM1" s="235">
        <v>79</v>
      </c>
      <c r="BN1" s="235">
        <v>80</v>
      </c>
      <c r="BO1" s="235">
        <v>81</v>
      </c>
      <c r="BP1" s="235">
        <v>82</v>
      </c>
      <c r="BQ1" s="235">
        <v>83</v>
      </c>
      <c r="BR1" s="235">
        <v>84</v>
      </c>
      <c r="BS1" s="235">
        <v>85</v>
      </c>
      <c r="BT1" s="235">
        <v>86</v>
      </c>
      <c r="BU1" s="235">
        <v>87</v>
      </c>
      <c r="BV1" s="235">
        <v>88</v>
      </c>
      <c r="BW1" s="235">
        <v>89</v>
      </c>
      <c r="BX1" s="235">
        <v>90</v>
      </c>
      <c r="BY1" s="235">
        <v>91</v>
      </c>
      <c r="BZ1" s="235">
        <v>92</v>
      </c>
      <c r="CA1" s="235">
        <v>93</v>
      </c>
      <c r="CB1" s="235">
        <v>94</v>
      </c>
      <c r="CC1" s="235">
        <v>95</v>
      </c>
      <c r="CD1" s="235">
        <v>96</v>
      </c>
      <c r="CE1" s="235">
        <v>97</v>
      </c>
      <c r="CF1" s="235">
        <v>98</v>
      </c>
      <c r="CG1" s="235">
        <v>99</v>
      </c>
      <c r="CH1" s="235">
        <v>100</v>
      </c>
      <c r="CI1" s="235">
        <v>101</v>
      </c>
      <c r="CJ1" s="235">
        <v>102</v>
      </c>
      <c r="CK1" s="235">
        <v>103</v>
      </c>
      <c r="CL1" s="235">
        <v>104</v>
      </c>
      <c r="CM1" s="235">
        <v>105</v>
      </c>
      <c r="CN1" s="235">
        <v>106</v>
      </c>
      <c r="CO1" s="235">
        <v>107</v>
      </c>
      <c r="CP1" s="235">
        <v>108</v>
      </c>
      <c r="CQ1" s="235">
        <v>109</v>
      </c>
      <c r="CR1" s="235">
        <v>110</v>
      </c>
      <c r="CS1" s="235">
        <v>111</v>
      </c>
      <c r="CT1" s="235">
        <v>112</v>
      </c>
      <c r="CU1" s="235">
        <v>113</v>
      </c>
      <c r="CV1" s="235">
        <v>114</v>
      </c>
      <c r="CW1" s="235">
        <v>115</v>
      </c>
      <c r="CX1" s="235">
        <v>116</v>
      </c>
      <c r="CY1" s="235">
        <v>117</v>
      </c>
      <c r="CZ1" s="235">
        <v>118</v>
      </c>
      <c r="DA1" s="235">
        <v>119</v>
      </c>
      <c r="DB1" s="235">
        <v>120</v>
      </c>
    </row>
    <row r="2" spans="1:106" s="24" customFormat="1" ht="13.95" customHeight="1" x14ac:dyDescent="0.3">
      <c r="A2" s="101"/>
      <c r="B2" s="240"/>
      <c r="C2" s="240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236"/>
      <c r="S2" s="236"/>
      <c r="T2" s="236"/>
      <c r="U2" s="236"/>
      <c r="V2" s="236"/>
      <c r="W2" s="236"/>
      <c r="X2" s="236"/>
      <c r="Y2" s="236"/>
      <c r="Z2" s="236"/>
      <c r="AA2" s="236"/>
      <c r="AB2" s="236"/>
      <c r="AC2" s="236"/>
      <c r="AD2" s="236"/>
      <c r="AE2" s="236"/>
      <c r="AF2" s="236"/>
      <c r="AG2" s="236"/>
      <c r="AH2" s="236"/>
      <c r="AI2" s="236"/>
      <c r="AJ2" s="236"/>
      <c r="AK2" s="236"/>
      <c r="AL2" s="236"/>
      <c r="AM2" s="236"/>
      <c r="AN2" s="236"/>
      <c r="AO2" s="236"/>
      <c r="AP2" s="236"/>
      <c r="AQ2" s="236"/>
      <c r="AR2" s="236"/>
      <c r="AS2" s="236"/>
      <c r="AT2" s="236"/>
      <c r="AU2" s="236"/>
      <c r="AV2" s="236"/>
      <c r="AW2" s="236"/>
      <c r="AX2" s="236"/>
      <c r="AY2" s="236"/>
      <c r="AZ2" s="236"/>
      <c r="BA2" s="236"/>
      <c r="BB2" s="236"/>
      <c r="BC2" s="236"/>
      <c r="BD2" s="236"/>
      <c r="BE2" s="236"/>
      <c r="BF2" s="236"/>
      <c r="BG2" s="236"/>
      <c r="BH2" s="236"/>
      <c r="BI2" s="236"/>
      <c r="BJ2" s="236"/>
      <c r="BK2" s="236"/>
      <c r="BL2" s="236"/>
      <c r="BM2" s="236"/>
      <c r="BN2" s="236"/>
      <c r="BO2" s="236"/>
      <c r="BP2" s="236"/>
      <c r="BQ2" s="236"/>
      <c r="BR2" s="236"/>
      <c r="BS2" s="236"/>
      <c r="BT2" s="236"/>
      <c r="BU2" s="236"/>
      <c r="BV2" s="236"/>
      <c r="BW2" s="236"/>
      <c r="BX2" s="236"/>
      <c r="BY2" s="236"/>
      <c r="BZ2" s="236"/>
      <c r="CA2" s="236"/>
      <c r="CB2" s="236"/>
      <c r="CC2" s="236"/>
      <c r="CD2" s="236"/>
      <c r="CE2" s="236"/>
      <c r="CF2" s="236"/>
      <c r="CG2" s="236"/>
      <c r="CH2" s="236"/>
      <c r="CI2" s="236"/>
      <c r="CJ2" s="236"/>
      <c r="CK2" s="236"/>
      <c r="CL2" s="236"/>
      <c r="CM2" s="236"/>
      <c r="CN2" s="236"/>
      <c r="CO2" s="236"/>
      <c r="CP2" s="236"/>
      <c r="CQ2" s="236"/>
      <c r="CR2" s="236"/>
      <c r="CS2" s="236"/>
      <c r="CT2" s="236"/>
      <c r="CU2" s="236"/>
      <c r="CV2" s="236"/>
      <c r="CW2" s="236"/>
      <c r="CX2" s="236"/>
      <c r="CY2" s="236"/>
      <c r="CZ2" s="236"/>
      <c r="DA2" s="236"/>
      <c r="DB2" s="236"/>
    </row>
    <row r="3" spans="1:106" s="24" customFormat="1" ht="18" hidden="1" x14ac:dyDescent="0.3">
      <c r="A3" s="101"/>
      <c r="B3" s="237" t="s">
        <v>187</v>
      </c>
      <c r="C3" s="237"/>
      <c r="D3" s="102">
        <v>5.5000000000000003E-4</v>
      </c>
      <c r="E3" s="102">
        <v>5.9000000000000003E-4</v>
      </c>
      <c r="F3" s="102">
        <v>6.4999999999999997E-4</v>
      </c>
      <c r="G3" s="102">
        <v>6.6E-4</v>
      </c>
      <c r="H3" s="102">
        <v>6.8999999999999997E-4</v>
      </c>
      <c r="I3" s="102">
        <v>7.5000000000000002E-4</v>
      </c>
      <c r="J3" s="102">
        <v>7.9000000000000001E-4</v>
      </c>
      <c r="K3" s="102">
        <v>8.1999999999999998E-4</v>
      </c>
      <c r="L3" s="102">
        <v>8.0000000000000004E-4</v>
      </c>
      <c r="M3" s="102">
        <v>8.0999999999999996E-4</v>
      </c>
      <c r="N3" s="102">
        <v>8.5999999999999998E-4</v>
      </c>
      <c r="O3" s="102">
        <v>9.3999999999999997E-4</v>
      </c>
      <c r="P3" s="102">
        <v>9.5E-4</v>
      </c>
      <c r="Q3" s="102">
        <v>1.0499999999999999E-3</v>
      </c>
      <c r="R3" s="102">
        <v>1.1100000000000001E-3</v>
      </c>
      <c r="S3" s="102">
        <v>1.15E-3</v>
      </c>
      <c r="T3" s="102">
        <v>1.2800000000000001E-3</v>
      </c>
      <c r="U3" s="102">
        <v>1.42E-3</v>
      </c>
      <c r="V3" s="102">
        <v>1.4499999999999999E-3</v>
      </c>
      <c r="W3" s="102">
        <v>1.5499999999999999E-3</v>
      </c>
      <c r="X3" s="102">
        <v>1.64E-3</v>
      </c>
      <c r="Y3" s="102">
        <v>1.8400000000000001E-3</v>
      </c>
      <c r="Z3" s="102">
        <v>2.0400000000000001E-3</v>
      </c>
      <c r="AA3" s="102">
        <v>2.0999999999999999E-3</v>
      </c>
      <c r="AB3" s="102">
        <v>2.47E-3</v>
      </c>
      <c r="AC3" s="102">
        <v>2.5699999999999998E-3</v>
      </c>
      <c r="AD3" s="102">
        <v>2.7699999999999999E-3</v>
      </c>
      <c r="AE3" s="102">
        <v>3.0999999999999999E-3</v>
      </c>
      <c r="AF3" s="102">
        <v>3.1800000000000001E-3</v>
      </c>
      <c r="AG3" s="102">
        <v>3.3899999999999998E-3</v>
      </c>
      <c r="AH3" s="102">
        <v>4.1900000000000001E-3</v>
      </c>
      <c r="AI3" s="102">
        <v>4.4200000000000003E-3</v>
      </c>
      <c r="AJ3" s="102">
        <v>4.7999999999999996E-3</v>
      </c>
      <c r="AK3" s="102">
        <v>4.9199999999999999E-3</v>
      </c>
      <c r="AL3" s="102">
        <v>5.2300000000000003E-3</v>
      </c>
      <c r="AM3" s="102">
        <v>5.7999999999999996E-3</v>
      </c>
      <c r="AN3" s="102">
        <v>6.5100000000000002E-3</v>
      </c>
      <c r="AO3" s="102">
        <v>6.7600000000000004E-3</v>
      </c>
      <c r="AP3" s="102">
        <v>7.3600000000000002E-3</v>
      </c>
      <c r="AQ3" s="102">
        <v>7.92E-3</v>
      </c>
      <c r="AR3" s="102">
        <v>8.8599999999999998E-3</v>
      </c>
      <c r="AS3" s="102">
        <v>9.8899999999999995E-3</v>
      </c>
      <c r="AT3" s="102">
        <v>1.0869999999999999E-2</v>
      </c>
      <c r="AU3" s="102">
        <v>1.196E-2</v>
      </c>
      <c r="AV3" s="102">
        <v>1.3100000000000001E-2</v>
      </c>
      <c r="AW3" s="102">
        <v>1.3990000000000001E-2</v>
      </c>
      <c r="AX3" s="102">
        <v>1.634E-2</v>
      </c>
      <c r="AY3" s="102">
        <v>1.7659999999999999E-2</v>
      </c>
      <c r="AZ3" s="102">
        <v>1.83E-2</v>
      </c>
      <c r="BA3" s="102">
        <v>2.128E-2</v>
      </c>
      <c r="BB3" s="102">
        <v>2.3019999999999999E-2</v>
      </c>
      <c r="BC3" s="102">
        <v>2.6890000000000001E-2</v>
      </c>
      <c r="BD3" s="102">
        <v>3.1280000000000002E-2</v>
      </c>
      <c r="BE3" s="102">
        <v>3.2289999999999999E-2</v>
      </c>
      <c r="BF3" s="102">
        <v>3.73E-2</v>
      </c>
      <c r="BG3" s="102">
        <v>4.0469999999999999E-2</v>
      </c>
      <c r="BH3" s="102">
        <v>4.5350000000000001E-2</v>
      </c>
      <c r="BI3" s="102">
        <v>5.049E-2</v>
      </c>
      <c r="BJ3" s="102">
        <v>5.0540000000000002E-2</v>
      </c>
      <c r="BK3" s="102">
        <v>6.1010000000000002E-2</v>
      </c>
      <c r="BL3" s="102">
        <v>6.6930000000000003E-2</v>
      </c>
      <c r="BM3" s="102">
        <v>7.3200000000000001E-2</v>
      </c>
      <c r="BN3" s="102">
        <v>8.727E-2</v>
      </c>
      <c r="BO3" s="102">
        <v>9.1170000000000001E-2</v>
      </c>
      <c r="BP3" s="102">
        <v>9.9699999999999997E-2</v>
      </c>
      <c r="BQ3" s="102">
        <v>0.10836</v>
      </c>
      <c r="BR3" s="102">
        <v>0.12034</v>
      </c>
      <c r="BS3" s="102">
        <v>0.12919</v>
      </c>
      <c r="BT3" s="102">
        <v>0.13855000000000001</v>
      </c>
      <c r="BU3" s="102">
        <v>0.14946000000000001</v>
      </c>
      <c r="BV3" s="102">
        <v>0.16394</v>
      </c>
      <c r="BW3" s="102">
        <v>0.18052000000000001</v>
      </c>
      <c r="BX3" s="102">
        <v>0.20226</v>
      </c>
      <c r="BY3" s="102">
        <v>0.20655999999999999</v>
      </c>
      <c r="BZ3" s="102">
        <v>0.22386</v>
      </c>
      <c r="CA3" s="102">
        <v>0.22270000000000001</v>
      </c>
      <c r="CB3" s="102">
        <v>0.22191</v>
      </c>
      <c r="CC3" s="102">
        <v>0.22536</v>
      </c>
      <c r="CD3" s="102">
        <v>0.221</v>
      </c>
      <c r="CE3" s="102">
        <v>0.18773000000000001</v>
      </c>
      <c r="CF3" s="102">
        <v>0.17942</v>
      </c>
      <c r="CG3" s="102">
        <v>0.25511</v>
      </c>
      <c r="CH3" s="102">
        <v>0.50727999999999995</v>
      </c>
      <c r="CI3" s="102">
        <v>0.50727999999999995</v>
      </c>
      <c r="CJ3" s="102">
        <v>0.50727999999999995</v>
      </c>
      <c r="CK3" s="102">
        <v>0.50727999999999995</v>
      </c>
      <c r="CL3" s="102">
        <v>0.50727999999999995</v>
      </c>
      <c r="CM3" s="102">
        <v>0.50727999999999995</v>
      </c>
      <c r="CN3" s="102">
        <v>0.50727999999999995</v>
      </c>
      <c r="CO3" s="102">
        <v>0.50727999999999995</v>
      </c>
      <c r="CP3" s="102">
        <v>0.50727999999999995</v>
      </c>
      <c r="CQ3" s="102">
        <v>0.50727999999999995</v>
      </c>
      <c r="CR3" s="102">
        <v>0.50727999999999995</v>
      </c>
      <c r="CS3" s="102">
        <v>0.50727999999999995</v>
      </c>
      <c r="CT3" s="102">
        <v>0.50727999999999995</v>
      </c>
      <c r="CU3" s="102">
        <v>0.50727999999999995</v>
      </c>
      <c r="CV3" s="102">
        <v>0.50727999999999995</v>
      </c>
      <c r="CW3" s="102">
        <v>0.50727999999999995</v>
      </c>
      <c r="CX3" s="102">
        <v>0.50727999999999995</v>
      </c>
      <c r="CY3" s="102">
        <v>0.50727999999999995</v>
      </c>
      <c r="CZ3" s="102">
        <v>0.50727999999999995</v>
      </c>
      <c r="DA3" s="102">
        <v>0.50727999999999995</v>
      </c>
      <c r="DB3" s="114">
        <v>0.50727999999999995</v>
      </c>
    </row>
    <row r="4" spans="1:106" s="24" customFormat="1" ht="18" hidden="1" x14ac:dyDescent="0.3">
      <c r="A4" s="101"/>
      <c r="B4" s="237" t="s">
        <v>188</v>
      </c>
      <c r="C4" s="237"/>
      <c r="D4" s="103">
        <v>2.5999999999999998E-4</v>
      </c>
      <c r="E4" s="103">
        <v>2.5000000000000001E-4</v>
      </c>
      <c r="F4" s="103">
        <v>2.7999999999999998E-4</v>
      </c>
      <c r="G4" s="103">
        <v>2.7999999999999998E-4</v>
      </c>
      <c r="H4" s="103">
        <v>2.9999999999999997E-4</v>
      </c>
      <c r="I4" s="103">
        <v>3.3E-4</v>
      </c>
      <c r="J4" s="103">
        <v>3.4000000000000002E-4</v>
      </c>
      <c r="K4" s="103">
        <v>3.5E-4</v>
      </c>
      <c r="L4" s="103">
        <v>3.5E-4</v>
      </c>
      <c r="M4" s="103">
        <v>3.6999999999999999E-4</v>
      </c>
      <c r="N4" s="103">
        <v>3.6000000000000002E-4</v>
      </c>
      <c r="O4" s="103">
        <v>4.0999999999999999E-4</v>
      </c>
      <c r="P4" s="103">
        <v>4.4000000000000002E-4</v>
      </c>
      <c r="Q4" s="103">
        <v>4.8000000000000001E-4</v>
      </c>
      <c r="R4" s="103">
        <v>4.8999999999999998E-4</v>
      </c>
      <c r="S4" s="103">
        <v>5.0000000000000001E-4</v>
      </c>
      <c r="T4" s="103">
        <v>5.9999999999999995E-4</v>
      </c>
      <c r="U4" s="103">
        <v>6.2E-4</v>
      </c>
      <c r="V4" s="103">
        <v>6.6E-4</v>
      </c>
      <c r="W4" s="103">
        <v>6.9999999999999999E-4</v>
      </c>
      <c r="X4" s="103">
        <v>7.5000000000000002E-4</v>
      </c>
      <c r="Y4" s="103">
        <v>8.1999999999999998E-4</v>
      </c>
      <c r="Z4" s="103">
        <v>9.6000000000000002E-4</v>
      </c>
      <c r="AA4" s="103">
        <v>9.7999999999999997E-4</v>
      </c>
      <c r="AB4" s="103">
        <v>1.15E-3</v>
      </c>
      <c r="AC4" s="103">
        <v>1.1800000000000001E-3</v>
      </c>
      <c r="AD4" s="103">
        <v>1.32E-3</v>
      </c>
      <c r="AE4" s="103">
        <v>1.49E-3</v>
      </c>
      <c r="AF4" s="103">
        <v>1.5100000000000001E-3</v>
      </c>
      <c r="AG4" s="103">
        <v>1.64E-3</v>
      </c>
      <c r="AH4" s="103">
        <v>2.0100000000000001E-3</v>
      </c>
      <c r="AI4" s="103">
        <v>2.1299999999999999E-3</v>
      </c>
      <c r="AJ4" s="103">
        <v>2.4099999999999998E-3</v>
      </c>
      <c r="AK4" s="103">
        <v>2.5200000000000001E-3</v>
      </c>
      <c r="AL4" s="103">
        <v>2.64E-3</v>
      </c>
      <c r="AM4" s="103">
        <v>2.97E-3</v>
      </c>
      <c r="AN4" s="103">
        <v>3.4099999999999998E-3</v>
      </c>
      <c r="AO4" s="103">
        <v>3.5400000000000002E-3</v>
      </c>
      <c r="AP4" s="103">
        <v>3.8800000000000002E-3</v>
      </c>
      <c r="AQ4" s="103">
        <v>4.2300000000000003E-3</v>
      </c>
      <c r="AR4" s="103">
        <v>4.7299999999999998E-3</v>
      </c>
      <c r="AS4" s="103">
        <v>5.4000000000000003E-3</v>
      </c>
      <c r="AT4" s="103">
        <v>6.0800000000000003E-3</v>
      </c>
      <c r="AU4" s="103">
        <v>6.7000000000000002E-3</v>
      </c>
      <c r="AV4" s="103">
        <v>7.5500000000000003E-3</v>
      </c>
      <c r="AW4" s="103">
        <v>8.1600000000000006E-3</v>
      </c>
      <c r="AX4" s="103">
        <v>9.6399999999999993E-3</v>
      </c>
      <c r="AY4" s="103">
        <v>1.0670000000000001E-2</v>
      </c>
      <c r="AZ4" s="103">
        <v>1.107E-2</v>
      </c>
      <c r="BA4" s="103">
        <v>1.307E-2</v>
      </c>
      <c r="BB4" s="103">
        <v>1.4200000000000001E-2</v>
      </c>
      <c r="BC4" s="103">
        <v>1.6820000000000002E-2</v>
      </c>
      <c r="BD4" s="103">
        <v>1.983E-2</v>
      </c>
      <c r="BE4" s="103">
        <v>2.1149999999999999E-2</v>
      </c>
      <c r="BF4" s="103">
        <v>2.4559999999999998E-2</v>
      </c>
      <c r="BG4" s="103">
        <v>2.69E-2</v>
      </c>
      <c r="BH4" s="103">
        <v>3.0040000000000001E-2</v>
      </c>
      <c r="BI4" s="103">
        <v>3.3309999999999999E-2</v>
      </c>
      <c r="BJ4" s="103">
        <v>3.4509999999999999E-2</v>
      </c>
      <c r="BK4" s="103">
        <v>4.199E-2</v>
      </c>
      <c r="BL4" s="103">
        <v>4.6719999999999998E-2</v>
      </c>
      <c r="BM4" s="103">
        <v>5.2470000000000003E-2</v>
      </c>
      <c r="BN4" s="103">
        <v>6.3399999999999998E-2</v>
      </c>
      <c r="BO4" s="103">
        <v>6.7250000000000004E-2</v>
      </c>
      <c r="BP4" s="103">
        <v>7.4929999999999997E-2</v>
      </c>
      <c r="BQ4" s="103">
        <v>8.2290000000000002E-2</v>
      </c>
      <c r="BR4" s="103">
        <v>9.1660000000000005E-2</v>
      </c>
      <c r="BS4" s="103">
        <v>9.8580000000000001E-2</v>
      </c>
      <c r="BT4" s="103">
        <v>0.10623</v>
      </c>
      <c r="BU4" s="103">
        <v>0.11792999999999999</v>
      </c>
      <c r="BV4" s="103">
        <v>0.13222</v>
      </c>
      <c r="BW4" s="103">
        <v>0.14338999999999999</v>
      </c>
      <c r="BX4" s="103">
        <v>0.16255</v>
      </c>
      <c r="BY4" s="103">
        <v>0.17437</v>
      </c>
      <c r="BZ4" s="103">
        <v>0.19152</v>
      </c>
      <c r="CA4" s="103">
        <v>0.20013</v>
      </c>
      <c r="CB4" s="103">
        <v>0.20299</v>
      </c>
      <c r="CC4" s="103">
        <v>0.21754999999999999</v>
      </c>
      <c r="CD4" s="103">
        <v>0.22098999999999999</v>
      </c>
      <c r="CE4" s="103">
        <v>0.21318999999999999</v>
      </c>
      <c r="CF4" s="103">
        <v>0.20734</v>
      </c>
      <c r="CG4" s="103">
        <v>0.25877</v>
      </c>
      <c r="CH4" s="103">
        <v>0.43634000000000001</v>
      </c>
      <c r="CI4" s="103">
        <v>0.43634000000000001</v>
      </c>
      <c r="CJ4" s="103">
        <v>0.43634000000000001</v>
      </c>
      <c r="CK4" s="103">
        <v>0.43634000000000001</v>
      </c>
      <c r="CL4" s="103">
        <v>0.43634000000000001</v>
      </c>
      <c r="CM4" s="103">
        <v>0.43634000000000001</v>
      </c>
      <c r="CN4" s="103">
        <v>0.43634000000000001</v>
      </c>
      <c r="CO4" s="103">
        <v>0.43634000000000001</v>
      </c>
      <c r="CP4" s="103">
        <v>0.43634000000000001</v>
      </c>
      <c r="CQ4" s="103">
        <v>0.43634000000000001</v>
      </c>
      <c r="CR4" s="103">
        <v>0.43634000000000001</v>
      </c>
      <c r="CS4" s="103">
        <v>0.43634000000000001</v>
      </c>
      <c r="CT4" s="103">
        <v>0.43634000000000001</v>
      </c>
      <c r="CU4" s="103">
        <v>0.43634000000000001</v>
      </c>
      <c r="CV4" s="103">
        <v>0.43634000000000001</v>
      </c>
      <c r="CW4" s="103">
        <v>0.436340000000001</v>
      </c>
      <c r="CX4" s="103">
        <v>0.43634000000000001</v>
      </c>
      <c r="CY4" s="103">
        <v>0.43634000000000001</v>
      </c>
      <c r="CZ4" s="103">
        <v>0.43634000000000001</v>
      </c>
      <c r="DA4" s="103">
        <v>0.43634000000000001</v>
      </c>
      <c r="DB4" s="103">
        <v>0.43634000000000001</v>
      </c>
    </row>
    <row r="5" spans="1:106" s="96" customFormat="1" ht="18" customHeight="1" x14ac:dyDescent="0.3">
      <c r="A5" s="232" t="s">
        <v>116</v>
      </c>
      <c r="B5" s="238" t="s">
        <v>189</v>
      </c>
      <c r="C5" s="238"/>
      <c r="D5" s="104">
        <v>6.8739254493266301E-4</v>
      </c>
      <c r="E5" s="105">
        <v>7.9265213571488901E-4</v>
      </c>
      <c r="F5" s="105">
        <v>9.0269732754677502E-4</v>
      </c>
      <c r="G5" s="105">
        <v>1.01184216327965E-3</v>
      </c>
      <c r="H5" s="105">
        <v>1.1063927086070199E-3</v>
      </c>
      <c r="I5" s="105">
        <v>1.17956975009292E-3</v>
      </c>
      <c r="J5" s="105">
        <v>1.2364442227408301E-3</v>
      </c>
      <c r="K5" s="105">
        <v>1.2860848801210501E-3</v>
      </c>
      <c r="L5" s="105">
        <v>1.33813754655421E-3</v>
      </c>
      <c r="M5" s="105">
        <v>1.39592273626477E-3</v>
      </c>
      <c r="N5" s="105">
        <v>1.46486016456038E-3</v>
      </c>
      <c r="O5" s="105">
        <v>1.5433388762176E-3</v>
      </c>
      <c r="P5" s="105">
        <v>1.62615603767335E-3</v>
      </c>
      <c r="Q5" s="105">
        <v>1.7077759839594401E-3</v>
      </c>
      <c r="R5" s="105">
        <v>1.7882449319586199E-3</v>
      </c>
      <c r="S5" s="105">
        <v>1.8652788130566499E-3</v>
      </c>
      <c r="T5" s="105">
        <v>1.9407840445637701E-3</v>
      </c>
      <c r="U5" s="105">
        <v>2.0232617389410699E-3</v>
      </c>
      <c r="V5" s="105">
        <v>2.1129783708602199E-3</v>
      </c>
      <c r="W5" s="105">
        <v>2.2024677600711601E-3</v>
      </c>
      <c r="X5" s="105">
        <v>2.29096738621593E-3</v>
      </c>
      <c r="Y5" s="105">
        <v>2.3837918415665601E-3</v>
      </c>
      <c r="Z5" s="105">
        <v>2.4906625039875499E-3</v>
      </c>
      <c r="AA5" s="105">
        <v>2.6167079340666502E-3</v>
      </c>
      <c r="AB5" s="105">
        <v>2.7595311403274501E-3</v>
      </c>
      <c r="AC5" s="105">
        <v>2.9194895178079601E-3</v>
      </c>
      <c r="AD5" s="105">
        <v>3.0985034536570302E-3</v>
      </c>
      <c r="AE5" s="105">
        <v>3.3037264365702898E-3</v>
      </c>
      <c r="AF5" s="105">
        <v>3.5369854886084799E-3</v>
      </c>
      <c r="AG5" s="105">
        <v>3.7940060719847701E-3</v>
      </c>
      <c r="AH5" s="105">
        <v>4.0755728259682699E-3</v>
      </c>
      <c r="AI5" s="105">
        <v>4.3870438821613797E-3</v>
      </c>
      <c r="AJ5" s="105">
        <v>4.7203418798744696E-3</v>
      </c>
      <c r="AK5" s="105">
        <v>5.0935270264744802E-3</v>
      </c>
      <c r="AL5" s="105">
        <v>5.5325971916317896E-3</v>
      </c>
      <c r="AM5" s="105">
        <v>6.0426904819905801E-3</v>
      </c>
      <c r="AN5" s="105">
        <v>6.6028535366058298E-3</v>
      </c>
      <c r="AO5" s="105">
        <v>7.1688429452478903E-3</v>
      </c>
      <c r="AP5" s="105">
        <v>7.7439090237021403E-3</v>
      </c>
      <c r="AQ5" s="105">
        <v>8.3721075206994993E-3</v>
      </c>
      <c r="AR5" s="105">
        <v>9.0740192681550997E-3</v>
      </c>
      <c r="AS5" s="105">
        <v>9.8415119573473896E-3</v>
      </c>
      <c r="AT5" s="105">
        <v>1.06697911396623E-2</v>
      </c>
      <c r="AU5" s="105">
        <v>1.1514576151967E-2</v>
      </c>
      <c r="AV5" s="105">
        <v>1.234470307827E-2</v>
      </c>
      <c r="AW5" s="105">
        <v>1.31463436409831E-2</v>
      </c>
      <c r="AX5" s="105">
        <v>1.3956800103187599E-2</v>
      </c>
      <c r="AY5" s="105">
        <v>1.48192532360554E-2</v>
      </c>
      <c r="AZ5" s="105">
        <v>1.58506333827972E-2</v>
      </c>
      <c r="BA5" s="105">
        <v>1.6977762803435301E-2</v>
      </c>
      <c r="BB5" s="105">
        <v>1.8272245302796399E-2</v>
      </c>
      <c r="BC5" s="105">
        <v>1.9676199182868E-2</v>
      </c>
      <c r="BD5" s="105">
        <v>2.1198986098170301E-2</v>
      </c>
      <c r="BE5" s="105">
        <v>2.2880572825670201E-2</v>
      </c>
      <c r="BF5" s="105">
        <v>2.4831727147102401E-2</v>
      </c>
      <c r="BG5" s="105">
        <v>2.67249792814255E-2</v>
      </c>
      <c r="BH5" s="105">
        <v>3.0032448470592499E-2</v>
      </c>
      <c r="BI5" s="105">
        <v>3.2663311809301397E-2</v>
      </c>
      <c r="BJ5" s="105">
        <v>3.6296803504228599E-2</v>
      </c>
      <c r="BK5" s="105">
        <v>3.9811164140701301E-2</v>
      </c>
      <c r="BL5" s="105">
        <v>4.4409755617380101E-2</v>
      </c>
      <c r="BM5" s="105">
        <v>4.8780485987663297E-2</v>
      </c>
      <c r="BN5" s="105">
        <v>5.3899679332971601E-2</v>
      </c>
      <c r="BO5" s="105">
        <v>5.9478655457496601E-2</v>
      </c>
      <c r="BP5" s="105">
        <v>6.5797053277492495E-2</v>
      </c>
      <c r="BQ5" s="105">
        <v>7.3678269982337993E-2</v>
      </c>
      <c r="BR5" s="105">
        <v>8.2232072949409499E-2</v>
      </c>
      <c r="BS5" s="105">
        <v>9.1980926692485795E-2</v>
      </c>
      <c r="BT5" s="105">
        <v>0.100813403725624</v>
      </c>
      <c r="BU5" s="105">
        <v>0.113298006355762</v>
      </c>
      <c r="BV5" s="105">
        <v>0.12698173522949199</v>
      </c>
      <c r="BW5" s="105">
        <v>0.141894355416298</v>
      </c>
      <c r="BX5" s="105">
        <v>0.15804544091224701</v>
      </c>
      <c r="BY5" s="105">
        <v>0.17542037367820701</v>
      </c>
      <c r="BZ5" s="105">
        <v>0.19397695362567899</v>
      </c>
      <c r="CA5" s="105">
        <v>0.21364282071590401</v>
      </c>
      <c r="CB5" s="105">
        <v>0.23431414365768399</v>
      </c>
      <c r="CC5" s="105">
        <v>0.25585594773292503</v>
      </c>
      <c r="CD5" s="105">
        <v>0.27810433506965598</v>
      </c>
      <c r="CE5" s="105">
        <v>0.30087041854858398</v>
      </c>
      <c r="CF5" s="105">
        <v>0.32394647598266602</v>
      </c>
      <c r="CG5" s="105">
        <v>0.34711289405822798</v>
      </c>
      <c r="CH5" s="112">
        <v>1</v>
      </c>
      <c r="CI5" s="112">
        <v>1</v>
      </c>
      <c r="CJ5" s="112">
        <v>1</v>
      </c>
      <c r="CK5" s="112">
        <v>1</v>
      </c>
      <c r="CL5" s="112">
        <v>1</v>
      </c>
      <c r="CM5" s="112">
        <v>1</v>
      </c>
      <c r="CN5" s="112">
        <v>1</v>
      </c>
      <c r="CO5" s="112">
        <v>1</v>
      </c>
      <c r="CP5" s="112">
        <v>1</v>
      </c>
      <c r="CQ5" s="112">
        <v>1</v>
      </c>
      <c r="CR5" s="112">
        <v>1</v>
      </c>
      <c r="CS5" s="112">
        <v>1</v>
      </c>
      <c r="CT5" s="112">
        <v>1</v>
      </c>
      <c r="CU5" s="112">
        <v>1</v>
      </c>
      <c r="CV5" s="112">
        <v>1</v>
      </c>
      <c r="CW5" s="112">
        <v>1</v>
      </c>
      <c r="CX5" s="112">
        <v>1</v>
      </c>
      <c r="CY5" s="112">
        <v>1</v>
      </c>
      <c r="CZ5" s="112">
        <v>1</v>
      </c>
      <c r="DA5" s="112">
        <v>1</v>
      </c>
      <c r="DB5" s="115">
        <v>1</v>
      </c>
    </row>
    <row r="6" spans="1:106" s="96" customFormat="1" x14ac:dyDescent="0.3">
      <c r="A6" s="233"/>
      <c r="B6" s="106"/>
      <c r="C6" s="106"/>
      <c r="D6" s="107">
        <f>IF(D1&gt;='[1]survival rates'!$I$3,D1-'[1]survival rates'!$I$3,0)</f>
        <v>0</v>
      </c>
      <c r="E6" s="107">
        <f>IF(E1&gt;='[1]survival rates'!$I$3,E1-'[1]survival rates'!$I$3,0)</f>
        <v>0</v>
      </c>
      <c r="F6" s="107">
        <f>IF(F1&gt;='[1]survival rates'!$I$3,F1-'[1]survival rates'!$I$3,0)</f>
        <v>0</v>
      </c>
      <c r="G6" s="107">
        <f>IF(G1&gt;='[1]survival rates'!$I$3,G1-'[1]survival rates'!$I$3,0)</f>
        <v>0</v>
      </c>
      <c r="H6" s="107">
        <f>IF(H1&gt;='[1]survival rates'!$I$3,H1-'[1]survival rates'!$I$3,0)</f>
        <v>0</v>
      </c>
      <c r="I6" s="107">
        <f>IF(I1&gt;='[1]survival rates'!$I$3,I1-'[1]survival rates'!$I$3,0)</f>
        <v>0</v>
      </c>
      <c r="J6" s="107">
        <f>IF(J1&gt;='[1]survival rates'!$I$3,J1-'[1]survival rates'!$I$3,0)</f>
        <v>0</v>
      </c>
      <c r="K6" s="107">
        <f>IF(K1&gt;='[1]survival rates'!$I$3,K1-'[1]survival rates'!$I$3,0)</f>
        <v>0</v>
      </c>
      <c r="L6" s="107">
        <f>IF(L1&gt;='[1]survival rates'!$I$3,L1-'[1]survival rates'!$I$3,0)</f>
        <v>0</v>
      </c>
      <c r="M6" s="107">
        <f>IF(M1&gt;='[1]survival rates'!$I$3,M1-'[1]survival rates'!$I$3,0)</f>
        <v>0</v>
      </c>
      <c r="N6" s="107">
        <f>IF(N1&gt;='[1]survival rates'!$I$3,N1-'[1]survival rates'!$I$3,0)</f>
        <v>0</v>
      </c>
      <c r="O6" s="107">
        <f>IF(O1&gt;='[1]survival rates'!$I$3,O1-'[1]survival rates'!$I$3,0)</f>
        <v>0</v>
      </c>
      <c r="P6" s="107">
        <f>IF(P1&gt;='[1]survival rates'!$I$3,P1-'[1]survival rates'!$I$3,0)</f>
        <v>0</v>
      </c>
      <c r="Q6" s="107">
        <f>IF(Q1&gt;='[1]survival rates'!$I$3,Q1-'[1]survival rates'!$I$3,0)</f>
        <v>0</v>
      </c>
      <c r="R6" s="107">
        <f>IF(R1&gt;='[1]survival rates'!$I$3,R1-'[1]survival rates'!$I$3,0)</f>
        <v>0</v>
      </c>
      <c r="S6" s="107">
        <f>IF(S1&gt;='[1]survival rates'!$I$3,S1-'[1]survival rates'!$I$3,0)</f>
        <v>0</v>
      </c>
      <c r="T6" s="107">
        <f>IF(T1&gt;='[1]survival rates'!$I$3,T1-'[1]survival rates'!$I$3,0)</f>
        <v>0</v>
      </c>
      <c r="U6" s="107">
        <f>IF(U1&gt;='[1]survival rates'!$I$3,U1-'[1]survival rates'!$I$3,0)</f>
        <v>0</v>
      </c>
      <c r="V6" s="107">
        <f>IF(V1&gt;='[1]survival rates'!$I$3,V1-'[1]survival rates'!$I$3,0)</f>
        <v>0</v>
      </c>
      <c r="W6" s="107">
        <f>IF(W1&gt;='[1]survival rates'!$I$3,W1-'[1]survival rates'!$I$3,0)</f>
        <v>0</v>
      </c>
      <c r="X6" s="107">
        <f>IF(X1&gt;='[1]survival rates'!$I$3,X1-'[1]survival rates'!$I$3,0)</f>
        <v>0</v>
      </c>
      <c r="Y6" s="107">
        <f>IF(Y1&gt;='[1]survival rates'!$I$3,Y1-'[1]survival rates'!$I$3,0)</f>
        <v>0</v>
      </c>
      <c r="Z6" s="107">
        <f>IF(Z1&gt;='[1]survival rates'!$I$3,Z1-'[1]survival rates'!$I$3,0)</f>
        <v>0</v>
      </c>
      <c r="AA6" s="107">
        <f>IF(AA1&gt;='[1]survival rates'!$I$3,AA1-'[1]survival rates'!$I$3,0)</f>
        <v>0</v>
      </c>
      <c r="AB6" s="107">
        <f>IF(AB1&gt;='[1]survival rates'!$I$3,AB1-'[1]survival rates'!$I$3,0)</f>
        <v>0</v>
      </c>
      <c r="AC6" s="107">
        <f>IF(AC1&gt;='[1]survival rates'!$I$3,AC1-'[1]survival rates'!$I$3,0)</f>
        <v>0</v>
      </c>
      <c r="AD6" s="107">
        <f>IF(AD1&gt;='[1]survival rates'!$I$3,AD1-'[1]survival rates'!$I$3,0)</f>
        <v>0</v>
      </c>
      <c r="AE6" s="107">
        <f>IF(AE1&gt;='[1]survival rates'!$I$3,AE1-'[1]survival rates'!$I$3,0)</f>
        <v>0</v>
      </c>
      <c r="AF6" s="107">
        <f>IF(AF1&gt;='[1]survival rates'!$I$3,AF1-'[1]survival rates'!$I$3,0)</f>
        <v>0</v>
      </c>
      <c r="AG6" s="107">
        <f>IF(AG1&gt;='[1]survival rates'!$I$3,AG1-'[1]survival rates'!$I$3,0)</f>
        <v>0</v>
      </c>
      <c r="AH6" s="107">
        <f>IF(AH1&gt;='[1]survival rates'!$I$3,AH1-'[1]survival rates'!$I$3,0)</f>
        <v>0</v>
      </c>
      <c r="AI6" s="107">
        <f>IF(AI1&gt;='[1]survival rates'!$I$3,AI1-'[1]survival rates'!$I$3,0)</f>
        <v>0</v>
      </c>
      <c r="AJ6" s="107">
        <f>IF(AJ1&gt;='[1]survival rates'!$I$3,AJ1-'[1]survival rates'!$I$3,0)</f>
        <v>0</v>
      </c>
      <c r="AK6" s="107">
        <f>IF(AK1&gt;='[1]survival rates'!$I$3,AK1-'[1]survival rates'!$I$3,0)</f>
        <v>0</v>
      </c>
      <c r="AL6" s="107">
        <f>IF(AL1&gt;='[1]survival rates'!$I$3,AL1-'[1]survival rates'!$I$3,0)</f>
        <v>0</v>
      </c>
      <c r="AM6" s="107">
        <f>IF(AM1&gt;='[1]survival rates'!$I$3,AM1-'[1]survival rates'!$I$3,0)</f>
        <v>0</v>
      </c>
      <c r="AN6" s="107">
        <f>IF(AN1&gt;='[1]survival rates'!$I$3,AN1-'[1]survival rates'!$I$3,0)</f>
        <v>0</v>
      </c>
      <c r="AO6" s="107">
        <f>IF(AO1&gt;='[1]survival rates'!$I$3,AO1-'[1]survival rates'!$I$3,0)</f>
        <v>0</v>
      </c>
      <c r="AP6" s="107">
        <f>IF(AP1&gt;='[1]survival rates'!$I$3,AP1-'[1]survival rates'!$I$3,0)</f>
        <v>0</v>
      </c>
      <c r="AQ6" s="107">
        <f>IF(AQ1&gt;='[1]survival rates'!$I$3,AQ1-'[1]survival rates'!$I$3,0)</f>
        <v>0</v>
      </c>
      <c r="AR6" s="107">
        <f>IF(AR1&gt;='[1]survival rates'!$I$3,AR1-'[1]survival rates'!$I$3,0)</f>
        <v>0</v>
      </c>
      <c r="AS6" s="107">
        <f>IF(AS1&gt;='[1]survival rates'!$I$3,AS1-'[1]survival rates'!$I$3,0)</f>
        <v>0</v>
      </c>
      <c r="AT6" s="107">
        <f>IF(AT1&gt;='[1]survival rates'!$I$3,AT1-'[1]survival rates'!$I$3,0)</f>
        <v>0</v>
      </c>
      <c r="AU6" s="107">
        <f>IF(AU1&gt;='[1]survival rates'!$I$3,AU1-'[1]survival rates'!$I$3,0)</f>
        <v>0</v>
      </c>
      <c r="AV6" s="107">
        <v>1</v>
      </c>
      <c r="AW6" s="107">
        <v>2</v>
      </c>
      <c r="AX6" s="107">
        <v>3</v>
      </c>
      <c r="AY6" s="107">
        <v>4</v>
      </c>
      <c r="AZ6" s="107">
        <v>5</v>
      </c>
      <c r="BA6" s="107">
        <v>6</v>
      </c>
      <c r="BB6" s="107">
        <v>7</v>
      </c>
      <c r="BC6" s="107">
        <v>8</v>
      </c>
      <c r="BD6" s="107">
        <v>9</v>
      </c>
      <c r="BE6" s="107">
        <v>10</v>
      </c>
      <c r="BF6" s="107">
        <v>11</v>
      </c>
      <c r="BG6" s="107">
        <v>12</v>
      </c>
      <c r="BH6" s="107">
        <v>13</v>
      </c>
      <c r="BI6" s="107">
        <v>14</v>
      </c>
      <c r="BJ6" s="107">
        <v>15</v>
      </c>
      <c r="BK6" s="107">
        <v>16</v>
      </c>
      <c r="BL6" s="107">
        <v>17</v>
      </c>
      <c r="BM6" s="107">
        <v>18</v>
      </c>
      <c r="BN6" s="107">
        <v>19</v>
      </c>
      <c r="BO6" s="107">
        <v>20</v>
      </c>
      <c r="BP6" s="107">
        <v>21</v>
      </c>
      <c r="BQ6" s="107">
        <v>22</v>
      </c>
      <c r="BR6" s="107">
        <v>23</v>
      </c>
      <c r="BS6" s="107">
        <v>24</v>
      </c>
      <c r="BT6" s="107">
        <v>25</v>
      </c>
      <c r="BU6" s="107">
        <v>26</v>
      </c>
      <c r="BV6" s="107">
        <v>27</v>
      </c>
      <c r="BW6" s="107">
        <v>28</v>
      </c>
      <c r="BX6" s="107">
        <v>29</v>
      </c>
      <c r="BY6" s="107">
        <v>30</v>
      </c>
      <c r="BZ6" s="107">
        <v>31</v>
      </c>
      <c r="CA6" s="107">
        <v>32</v>
      </c>
      <c r="CB6" s="107">
        <v>33</v>
      </c>
      <c r="CC6" s="107">
        <v>34</v>
      </c>
      <c r="CD6" s="107">
        <v>35</v>
      </c>
      <c r="CE6" s="107">
        <v>36</v>
      </c>
      <c r="CF6" s="107">
        <v>37</v>
      </c>
      <c r="CG6" s="107">
        <v>38</v>
      </c>
      <c r="CH6" s="107">
        <v>39</v>
      </c>
      <c r="CI6" s="107">
        <v>40</v>
      </c>
      <c r="CJ6" s="107">
        <v>41</v>
      </c>
      <c r="CK6" s="107">
        <v>42</v>
      </c>
      <c r="CL6" s="107">
        <v>43</v>
      </c>
      <c r="CM6" s="107">
        <v>44</v>
      </c>
      <c r="CN6" s="107">
        <v>45</v>
      </c>
      <c r="CO6" s="107">
        <v>46</v>
      </c>
      <c r="CP6" s="107">
        <v>47</v>
      </c>
      <c r="CQ6" s="107">
        <v>48</v>
      </c>
      <c r="CR6" s="107">
        <v>49</v>
      </c>
      <c r="CS6" s="107">
        <v>50</v>
      </c>
      <c r="CT6" s="107">
        <v>51</v>
      </c>
      <c r="CU6" s="107">
        <v>52</v>
      </c>
      <c r="CV6" s="107">
        <v>53</v>
      </c>
      <c r="CW6" s="107">
        <v>54</v>
      </c>
      <c r="CX6" s="107">
        <v>55</v>
      </c>
      <c r="CY6" s="107">
        <v>56</v>
      </c>
      <c r="CZ6" s="107">
        <v>57</v>
      </c>
      <c r="DA6" s="107">
        <v>58</v>
      </c>
      <c r="DB6" s="107">
        <v>59</v>
      </c>
    </row>
    <row r="7" spans="1:106" s="96" customFormat="1" x14ac:dyDescent="0.3">
      <c r="A7" s="233"/>
      <c r="B7" s="106"/>
      <c r="C7" s="106"/>
      <c r="D7" s="108">
        <f>IF(D6=1,D5,0)</f>
        <v>0</v>
      </c>
      <c r="E7" s="108">
        <f t="shared" ref="E7:BP7" si="0">IF(E6=1,E5,0)</f>
        <v>0</v>
      </c>
      <c r="F7" s="108">
        <f t="shared" si="0"/>
        <v>0</v>
      </c>
      <c r="G7" s="108">
        <f t="shared" si="0"/>
        <v>0</v>
      </c>
      <c r="H7" s="108">
        <f t="shared" si="0"/>
        <v>0</v>
      </c>
      <c r="I7" s="108">
        <f t="shared" si="0"/>
        <v>0</v>
      </c>
      <c r="J7" s="108">
        <f t="shared" si="0"/>
        <v>0</v>
      </c>
      <c r="K7" s="108">
        <f t="shared" si="0"/>
        <v>0</v>
      </c>
      <c r="L7" s="108">
        <f t="shared" si="0"/>
        <v>0</v>
      </c>
      <c r="M7" s="108">
        <f t="shared" si="0"/>
        <v>0</v>
      </c>
      <c r="N7" s="108">
        <f t="shared" si="0"/>
        <v>0</v>
      </c>
      <c r="O7" s="108">
        <f t="shared" si="0"/>
        <v>0</v>
      </c>
      <c r="P7" s="108">
        <f t="shared" si="0"/>
        <v>0</v>
      </c>
      <c r="Q7" s="108">
        <f t="shared" si="0"/>
        <v>0</v>
      </c>
      <c r="R7" s="108">
        <f t="shared" si="0"/>
        <v>0</v>
      </c>
      <c r="S7" s="108">
        <f t="shared" si="0"/>
        <v>0</v>
      </c>
      <c r="T7" s="108">
        <f t="shared" si="0"/>
        <v>0</v>
      </c>
      <c r="U7" s="108">
        <f t="shared" si="0"/>
        <v>0</v>
      </c>
      <c r="V7" s="108">
        <f t="shared" si="0"/>
        <v>0</v>
      </c>
      <c r="W7" s="108">
        <f t="shared" si="0"/>
        <v>0</v>
      </c>
      <c r="X7" s="108">
        <f t="shared" si="0"/>
        <v>0</v>
      </c>
      <c r="Y7" s="108">
        <f t="shared" si="0"/>
        <v>0</v>
      </c>
      <c r="Z7" s="108">
        <f t="shared" si="0"/>
        <v>0</v>
      </c>
      <c r="AA7" s="108">
        <f t="shared" si="0"/>
        <v>0</v>
      </c>
      <c r="AB7" s="108">
        <f t="shared" si="0"/>
        <v>0</v>
      </c>
      <c r="AC7" s="108">
        <f t="shared" si="0"/>
        <v>0</v>
      </c>
      <c r="AD7" s="108">
        <f t="shared" si="0"/>
        <v>0</v>
      </c>
      <c r="AE7" s="108">
        <f t="shared" si="0"/>
        <v>0</v>
      </c>
      <c r="AF7" s="108">
        <f t="shared" si="0"/>
        <v>0</v>
      </c>
      <c r="AG7" s="108">
        <f t="shared" si="0"/>
        <v>0</v>
      </c>
      <c r="AH7" s="108">
        <f t="shared" si="0"/>
        <v>0</v>
      </c>
      <c r="AI7" s="108">
        <f t="shared" si="0"/>
        <v>0</v>
      </c>
      <c r="AJ7" s="108">
        <f t="shared" si="0"/>
        <v>0</v>
      </c>
      <c r="AK7" s="108">
        <f t="shared" si="0"/>
        <v>0</v>
      </c>
      <c r="AL7" s="108">
        <f t="shared" si="0"/>
        <v>0</v>
      </c>
      <c r="AM7" s="108">
        <f t="shared" si="0"/>
        <v>0</v>
      </c>
      <c r="AN7" s="108">
        <f t="shared" si="0"/>
        <v>0</v>
      </c>
      <c r="AO7" s="108">
        <f t="shared" si="0"/>
        <v>0</v>
      </c>
      <c r="AP7" s="108">
        <f t="shared" si="0"/>
        <v>0</v>
      </c>
      <c r="AQ7" s="108">
        <f t="shared" si="0"/>
        <v>0</v>
      </c>
      <c r="AR7" s="108">
        <f t="shared" si="0"/>
        <v>0</v>
      </c>
      <c r="AS7" s="108">
        <f t="shared" si="0"/>
        <v>0</v>
      </c>
      <c r="AT7" s="108">
        <f t="shared" si="0"/>
        <v>0</v>
      </c>
      <c r="AU7" s="108">
        <f t="shared" si="0"/>
        <v>0</v>
      </c>
      <c r="AV7" s="108">
        <v>1</v>
      </c>
      <c r="AW7" s="108">
        <v>0</v>
      </c>
      <c r="AX7" s="108">
        <f t="shared" si="0"/>
        <v>0</v>
      </c>
      <c r="AY7" s="108">
        <f t="shared" si="0"/>
        <v>0</v>
      </c>
      <c r="AZ7" s="108">
        <f t="shared" si="0"/>
        <v>0</v>
      </c>
      <c r="BA7" s="108">
        <f t="shared" si="0"/>
        <v>0</v>
      </c>
      <c r="BB7" s="108">
        <f t="shared" si="0"/>
        <v>0</v>
      </c>
      <c r="BC7" s="108">
        <f t="shared" si="0"/>
        <v>0</v>
      </c>
      <c r="BD7" s="108">
        <f t="shared" si="0"/>
        <v>0</v>
      </c>
      <c r="BE7" s="108">
        <f t="shared" si="0"/>
        <v>0</v>
      </c>
      <c r="BF7" s="108">
        <f t="shared" si="0"/>
        <v>0</v>
      </c>
      <c r="BG7" s="108">
        <f t="shared" si="0"/>
        <v>0</v>
      </c>
      <c r="BH7" s="108">
        <f t="shared" si="0"/>
        <v>0</v>
      </c>
      <c r="BI7" s="108">
        <f t="shared" si="0"/>
        <v>0</v>
      </c>
      <c r="BJ7" s="108">
        <f t="shared" si="0"/>
        <v>0</v>
      </c>
      <c r="BK7" s="108">
        <f t="shared" si="0"/>
        <v>0</v>
      </c>
      <c r="BL7" s="108">
        <f t="shared" si="0"/>
        <v>0</v>
      </c>
      <c r="BM7" s="108">
        <f t="shared" si="0"/>
        <v>0</v>
      </c>
      <c r="BN7" s="108">
        <f t="shared" si="0"/>
        <v>0</v>
      </c>
      <c r="BO7" s="108">
        <f t="shared" si="0"/>
        <v>0</v>
      </c>
      <c r="BP7" s="108">
        <f t="shared" si="0"/>
        <v>0</v>
      </c>
      <c r="BQ7" s="108">
        <f t="shared" ref="BQ7:DB7" si="1">IF(BQ6=1,BQ5,0)</f>
        <v>0</v>
      </c>
      <c r="BR7" s="108">
        <f t="shared" si="1"/>
        <v>0</v>
      </c>
      <c r="BS7" s="108">
        <f t="shared" si="1"/>
        <v>0</v>
      </c>
      <c r="BT7" s="108">
        <f t="shared" si="1"/>
        <v>0</v>
      </c>
      <c r="BU7" s="108">
        <f t="shared" si="1"/>
        <v>0</v>
      </c>
      <c r="BV7" s="108">
        <f t="shared" si="1"/>
        <v>0</v>
      </c>
      <c r="BW7" s="108">
        <f t="shared" si="1"/>
        <v>0</v>
      </c>
      <c r="BX7" s="108">
        <f t="shared" si="1"/>
        <v>0</v>
      </c>
      <c r="BY7" s="108">
        <f t="shared" si="1"/>
        <v>0</v>
      </c>
      <c r="BZ7" s="108">
        <f t="shared" si="1"/>
        <v>0</v>
      </c>
      <c r="CA7" s="108">
        <f t="shared" si="1"/>
        <v>0</v>
      </c>
      <c r="CB7" s="108">
        <f t="shared" si="1"/>
        <v>0</v>
      </c>
      <c r="CC7" s="108">
        <f t="shared" si="1"/>
        <v>0</v>
      </c>
      <c r="CD7" s="108">
        <f t="shared" si="1"/>
        <v>0</v>
      </c>
      <c r="CE7" s="108">
        <f t="shared" si="1"/>
        <v>0</v>
      </c>
      <c r="CF7" s="108">
        <f t="shared" si="1"/>
        <v>0</v>
      </c>
      <c r="CG7" s="108">
        <f t="shared" si="1"/>
        <v>0</v>
      </c>
      <c r="CH7" s="108">
        <f t="shared" si="1"/>
        <v>0</v>
      </c>
      <c r="CI7" s="108">
        <f t="shared" si="1"/>
        <v>0</v>
      </c>
      <c r="CJ7" s="108">
        <f t="shared" si="1"/>
        <v>0</v>
      </c>
      <c r="CK7" s="108">
        <f t="shared" si="1"/>
        <v>0</v>
      </c>
      <c r="CL7" s="108">
        <f t="shared" si="1"/>
        <v>0</v>
      </c>
      <c r="CM7" s="108">
        <f t="shared" si="1"/>
        <v>0</v>
      </c>
      <c r="CN7" s="108">
        <f t="shared" si="1"/>
        <v>0</v>
      </c>
      <c r="CO7" s="108">
        <f t="shared" si="1"/>
        <v>0</v>
      </c>
      <c r="CP7" s="108">
        <f t="shared" si="1"/>
        <v>0</v>
      </c>
      <c r="CQ7" s="108">
        <f t="shared" si="1"/>
        <v>0</v>
      </c>
      <c r="CR7" s="108">
        <f t="shared" si="1"/>
        <v>0</v>
      </c>
      <c r="CS7" s="108">
        <f t="shared" si="1"/>
        <v>0</v>
      </c>
      <c r="CT7" s="108">
        <f t="shared" si="1"/>
        <v>0</v>
      </c>
      <c r="CU7" s="108">
        <f t="shared" si="1"/>
        <v>0</v>
      </c>
      <c r="CV7" s="108">
        <f t="shared" si="1"/>
        <v>0</v>
      </c>
      <c r="CW7" s="108">
        <f t="shared" si="1"/>
        <v>0</v>
      </c>
      <c r="CX7" s="108">
        <f t="shared" si="1"/>
        <v>0</v>
      </c>
      <c r="CY7" s="108">
        <f t="shared" si="1"/>
        <v>0</v>
      </c>
      <c r="CZ7" s="108">
        <f t="shared" si="1"/>
        <v>0</v>
      </c>
      <c r="DA7" s="108">
        <f t="shared" si="1"/>
        <v>0</v>
      </c>
      <c r="DB7" s="108">
        <f t="shared" si="1"/>
        <v>0</v>
      </c>
    </row>
    <row r="8" spans="1:106" s="96" customFormat="1" x14ac:dyDescent="0.3">
      <c r="A8" s="233"/>
      <c r="B8" s="232" t="s">
        <v>190</v>
      </c>
      <c r="C8" s="232"/>
      <c r="D8" s="107">
        <v>1</v>
      </c>
      <c r="E8" s="107">
        <v>2</v>
      </c>
      <c r="F8" s="107">
        <v>3</v>
      </c>
      <c r="G8" s="107">
        <v>4</v>
      </c>
      <c r="H8" s="107">
        <v>5</v>
      </c>
      <c r="I8" s="107">
        <v>6</v>
      </c>
      <c r="J8" s="107">
        <v>7</v>
      </c>
      <c r="K8" s="107">
        <v>8</v>
      </c>
      <c r="L8" s="107">
        <v>9</v>
      </c>
      <c r="M8" s="107">
        <v>10</v>
      </c>
      <c r="N8" s="107">
        <v>11</v>
      </c>
      <c r="O8" s="107">
        <v>12</v>
      </c>
      <c r="P8" s="107">
        <v>13</v>
      </c>
      <c r="Q8" s="107">
        <v>14</v>
      </c>
      <c r="R8" s="107">
        <v>15</v>
      </c>
      <c r="S8" s="107">
        <v>16</v>
      </c>
      <c r="T8" s="107">
        <v>17</v>
      </c>
      <c r="U8" s="107">
        <v>18</v>
      </c>
      <c r="V8" s="107">
        <v>19</v>
      </c>
      <c r="W8" s="107">
        <v>20</v>
      </c>
      <c r="X8" s="107">
        <v>21</v>
      </c>
      <c r="Y8" s="107">
        <v>22</v>
      </c>
      <c r="Z8" s="107">
        <v>23</v>
      </c>
      <c r="AA8" s="107">
        <v>24</v>
      </c>
      <c r="AB8" s="107">
        <v>25</v>
      </c>
      <c r="AC8" s="107">
        <v>26</v>
      </c>
      <c r="AD8" s="107">
        <v>27</v>
      </c>
      <c r="AE8" s="107">
        <v>28</v>
      </c>
      <c r="AF8" s="107">
        <v>29</v>
      </c>
      <c r="AG8" s="107">
        <v>30</v>
      </c>
      <c r="AH8" s="107">
        <v>31</v>
      </c>
      <c r="AI8" s="107">
        <v>32</v>
      </c>
      <c r="AJ8" s="107">
        <v>33</v>
      </c>
      <c r="AK8" s="107">
        <v>34</v>
      </c>
      <c r="AL8" s="107">
        <v>35</v>
      </c>
      <c r="AM8" s="107">
        <v>36</v>
      </c>
      <c r="AN8" s="107">
        <v>37</v>
      </c>
      <c r="AO8" s="107">
        <v>38</v>
      </c>
      <c r="AP8" s="107">
        <v>39</v>
      </c>
      <c r="AQ8" s="107">
        <v>40</v>
      </c>
      <c r="AR8" s="107">
        <v>41</v>
      </c>
      <c r="AS8" s="107">
        <v>42</v>
      </c>
      <c r="AT8" s="107">
        <v>43</v>
      </c>
      <c r="AU8" s="107">
        <v>44</v>
      </c>
      <c r="AV8" s="107">
        <v>45</v>
      </c>
      <c r="AW8" s="107">
        <v>46</v>
      </c>
      <c r="AX8" s="107">
        <v>47</v>
      </c>
      <c r="AY8" s="107">
        <v>48</v>
      </c>
      <c r="AZ8" s="107">
        <v>49</v>
      </c>
      <c r="BA8" s="107">
        <v>50</v>
      </c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</row>
    <row r="9" spans="1:106" s="96" customFormat="1" x14ac:dyDescent="0.3">
      <c r="A9" s="233"/>
      <c r="B9" s="232" t="s">
        <v>191</v>
      </c>
      <c r="C9" s="232"/>
      <c r="D9" s="108">
        <f>LOOKUP(D8,D6:DB6,D5:DB5)</f>
        <v>1.234470307827E-2</v>
      </c>
      <c r="E9" s="108">
        <f>LOOKUP(E8,E6:DC6,E5:DC5)</f>
        <v>1.31463436409831E-2</v>
      </c>
      <c r="F9" s="108">
        <f t="shared" ref="F9:BA9" si="2">LOOKUP(F8,F6:DD6,F5:DD5)</f>
        <v>1.3956800103187599E-2</v>
      </c>
      <c r="G9" s="108">
        <f t="shared" si="2"/>
        <v>1.48192532360554E-2</v>
      </c>
      <c r="H9" s="108">
        <f t="shared" si="2"/>
        <v>1.58506333827972E-2</v>
      </c>
      <c r="I9" s="108">
        <f t="shared" si="2"/>
        <v>1.6977762803435301E-2</v>
      </c>
      <c r="J9" s="108">
        <f t="shared" si="2"/>
        <v>1.8272245302796399E-2</v>
      </c>
      <c r="K9" s="108">
        <f t="shared" si="2"/>
        <v>1.9676199182868E-2</v>
      </c>
      <c r="L9" s="108">
        <f t="shared" si="2"/>
        <v>2.1198986098170301E-2</v>
      </c>
      <c r="M9" s="108">
        <f t="shared" si="2"/>
        <v>2.2880572825670201E-2</v>
      </c>
      <c r="N9" s="108">
        <f t="shared" si="2"/>
        <v>2.4831727147102401E-2</v>
      </c>
      <c r="O9" s="108">
        <f t="shared" si="2"/>
        <v>2.67249792814255E-2</v>
      </c>
      <c r="P9" s="108">
        <f t="shared" si="2"/>
        <v>3.0032448470592499E-2</v>
      </c>
      <c r="Q9" s="108">
        <f t="shared" si="2"/>
        <v>3.2663311809301397E-2</v>
      </c>
      <c r="R9" s="108">
        <f t="shared" si="2"/>
        <v>3.6296803504228599E-2</v>
      </c>
      <c r="S9" s="108">
        <f t="shared" si="2"/>
        <v>3.9811164140701301E-2</v>
      </c>
      <c r="T9" s="108">
        <f t="shared" si="2"/>
        <v>4.4409755617380101E-2</v>
      </c>
      <c r="U9" s="108">
        <f t="shared" si="2"/>
        <v>4.8780485987663297E-2</v>
      </c>
      <c r="V9" s="108">
        <f t="shared" si="2"/>
        <v>5.3899679332971601E-2</v>
      </c>
      <c r="W9" s="108">
        <f t="shared" si="2"/>
        <v>5.9478655457496601E-2</v>
      </c>
      <c r="X9" s="108">
        <f t="shared" si="2"/>
        <v>6.5797053277492495E-2</v>
      </c>
      <c r="Y9" s="108">
        <f t="shared" si="2"/>
        <v>7.3678269982337993E-2</v>
      </c>
      <c r="Z9" s="108">
        <f t="shared" si="2"/>
        <v>8.2232072949409499E-2</v>
      </c>
      <c r="AA9" s="108">
        <f t="shared" si="2"/>
        <v>9.1980926692485795E-2</v>
      </c>
      <c r="AB9" s="108">
        <f t="shared" si="2"/>
        <v>0.100813403725624</v>
      </c>
      <c r="AC9" s="108">
        <f t="shared" si="2"/>
        <v>0.113298006355762</v>
      </c>
      <c r="AD9" s="108">
        <f t="shared" si="2"/>
        <v>0.12698173522949199</v>
      </c>
      <c r="AE9" s="108">
        <f t="shared" si="2"/>
        <v>0.141894355416298</v>
      </c>
      <c r="AF9" s="108">
        <f t="shared" si="2"/>
        <v>0.15804544091224701</v>
      </c>
      <c r="AG9" s="108">
        <f t="shared" si="2"/>
        <v>0.17542037367820701</v>
      </c>
      <c r="AH9" s="108">
        <f t="shared" si="2"/>
        <v>0.19397695362567899</v>
      </c>
      <c r="AI9" s="108">
        <f t="shared" si="2"/>
        <v>0.21364282071590401</v>
      </c>
      <c r="AJ9" s="108">
        <f t="shared" si="2"/>
        <v>0.23431414365768399</v>
      </c>
      <c r="AK9" s="108">
        <f t="shared" si="2"/>
        <v>0.25585594773292503</v>
      </c>
      <c r="AL9" s="108">
        <f t="shared" si="2"/>
        <v>0.27810433506965598</v>
      </c>
      <c r="AM9" s="108">
        <f t="shared" si="2"/>
        <v>0.30087041854858398</v>
      </c>
      <c r="AN9" s="108">
        <f t="shared" si="2"/>
        <v>0.32394647598266602</v>
      </c>
      <c r="AO9" s="108">
        <f t="shared" si="2"/>
        <v>0.34711289405822798</v>
      </c>
      <c r="AP9" s="108">
        <f t="shared" si="2"/>
        <v>1</v>
      </c>
      <c r="AQ9" s="108">
        <f t="shared" si="2"/>
        <v>1</v>
      </c>
      <c r="AR9" s="108">
        <f t="shared" si="2"/>
        <v>1</v>
      </c>
      <c r="AS9" s="108">
        <f t="shared" si="2"/>
        <v>1</v>
      </c>
      <c r="AT9" s="108">
        <f t="shared" si="2"/>
        <v>1</v>
      </c>
      <c r="AU9" s="108">
        <f t="shared" si="2"/>
        <v>1</v>
      </c>
      <c r="AV9" s="108">
        <f t="shared" si="2"/>
        <v>1</v>
      </c>
      <c r="AW9" s="108">
        <f t="shared" si="2"/>
        <v>1</v>
      </c>
      <c r="AX9" s="108">
        <f t="shared" si="2"/>
        <v>1</v>
      </c>
      <c r="AY9" s="108">
        <f t="shared" si="2"/>
        <v>1</v>
      </c>
      <c r="AZ9" s="108">
        <f t="shared" si="2"/>
        <v>1</v>
      </c>
      <c r="BA9" s="108">
        <f t="shared" si="2"/>
        <v>1</v>
      </c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</row>
    <row r="10" spans="1:106" s="97" customFormat="1" x14ac:dyDescent="0.3">
      <c r="A10" s="233"/>
      <c r="B10" s="232" t="s">
        <v>192</v>
      </c>
      <c r="C10" s="232"/>
      <c r="D10" s="97">
        <f>1-EXP(-D9*(21/365.25))</f>
        <v>7.0950523787571829E-4</v>
      </c>
      <c r="E10" s="97">
        <f t="shared" ref="E10:BA10" si="3">1-EXP(-E9*(21/365.25))</f>
        <v>7.5556169239909821E-4</v>
      </c>
      <c r="F10" s="97">
        <f t="shared" si="3"/>
        <v>8.0212248674138564E-4</v>
      </c>
      <c r="G10" s="97">
        <f t="shared" si="3"/>
        <v>8.5166811154424593E-4</v>
      </c>
      <c r="H10" s="97">
        <f t="shared" si="3"/>
        <v>9.1091491564354587E-4</v>
      </c>
      <c r="I10" s="97">
        <f t="shared" si="3"/>
        <v>9.7565794234177883E-4</v>
      </c>
      <c r="J10" s="97">
        <f t="shared" si="3"/>
        <v>1.0500086596022529E-3</v>
      </c>
      <c r="K10" s="97">
        <f t="shared" si="3"/>
        <v>1.1306407893416637E-3</v>
      </c>
      <c r="L10" s="97">
        <f t="shared" si="3"/>
        <v>1.2180904011723781E-3</v>
      </c>
      <c r="M10" s="97">
        <f t="shared" si="3"/>
        <v>1.3146505695562638E-3</v>
      </c>
      <c r="N10" s="97">
        <f t="shared" si="3"/>
        <v>1.4266781637394255E-3</v>
      </c>
      <c r="O10" s="97">
        <f t="shared" si="3"/>
        <v>1.5353692295979604E-3</v>
      </c>
      <c r="P10" s="97">
        <f t="shared" si="3"/>
        <v>1.7252217075469645E-3</v>
      </c>
      <c r="Q10" s="97">
        <f t="shared" si="3"/>
        <v>1.8762104654144185E-3</v>
      </c>
      <c r="R10" s="97">
        <f t="shared" si="3"/>
        <v>2.0847038530915629E-3</v>
      </c>
      <c r="S10" s="97">
        <f t="shared" si="3"/>
        <v>2.2863199486384822E-3</v>
      </c>
      <c r="T10" s="97">
        <f t="shared" si="3"/>
        <v>2.5500759898514636E-3</v>
      </c>
      <c r="U10" s="97">
        <f t="shared" si="3"/>
        <v>2.8006982375841094E-3</v>
      </c>
      <c r="V10" s="97">
        <f t="shared" si="3"/>
        <v>3.0941580649120892E-3</v>
      </c>
      <c r="W10" s="97">
        <f t="shared" si="3"/>
        <v>3.4138767830993455E-3</v>
      </c>
      <c r="X10" s="97">
        <f t="shared" si="3"/>
        <v>3.7758462935566506E-3</v>
      </c>
      <c r="Y10" s="97">
        <f t="shared" si="3"/>
        <v>4.2271625886548536E-3</v>
      </c>
      <c r="Z10" s="97">
        <f t="shared" si="3"/>
        <v>4.7167630284647988E-3</v>
      </c>
      <c r="AA10" s="97">
        <f t="shared" si="3"/>
        <v>5.2744719698475384E-3</v>
      </c>
      <c r="AB10" s="97">
        <f t="shared" si="3"/>
        <v>5.7794873247964951E-3</v>
      </c>
      <c r="AC10" s="97">
        <f t="shared" si="3"/>
        <v>6.4928832987981577E-3</v>
      </c>
      <c r="AD10" s="97">
        <f t="shared" si="3"/>
        <v>7.2742118328380512E-3</v>
      </c>
      <c r="AE10" s="97">
        <f t="shared" si="3"/>
        <v>8.1250092487630265E-3</v>
      </c>
      <c r="AF10" s="97">
        <f t="shared" si="3"/>
        <v>9.0456413157748994E-3</v>
      </c>
      <c r="AG10" s="97">
        <f t="shared" si="3"/>
        <v>1.0035080145014641E-2</v>
      </c>
      <c r="AH10" s="97">
        <f t="shared" si="3"/>
        <v>1.1090718489500939E-2</v>
      </c>
      <c r="AI10" s="97">
        <f t="shared" si="3"/>
        <v>1.2208232870228763E-2</v>
      </c>
      <c r="AJ10" s="97">
        <f t="shared" si="3"/>
        <v>1.3381521038960842E-2</v>
      </c>
      <c r="AK10" s="97">
        <f t="shared" si="3"/>
        <v>1.4602734179161025E-2</v>
      </c>
      <c r="AL10" s="97">
        <f t="shared" si="3"/>
        <v>1.5862417043623678E-2</v>
      </c>
      <c r="AM10" s="97">
        <f t="shared" si="3"/>
        <v>1.7149744438207604E-2</v>
      </c>
      <c r="AN10" s="97">
        <f t="shared" si="3"/>
        <v>1.845288111133514E-2</v>
      </c>
      <c r="AO10" s="97">
        <f t="shared" si="3"/>
        <v>1.9759382618868893E-2</v>
      </c>
      <c r="AP10" s="97">
        <f t="shared" si="3"/>
        <v>5.5873262979523886E-2</v>
      </c>
      <c r="AQ10" s="97">
        <f t="shared" si="3"/>
        <v>5.5873262979523886E-2</v>
      </c>
      <c r="AR10" s="97">
        <f t="shared" si="3"/>
        <v>5.5873262979523886E-2</v>
      </c>
      <c r="AS10" s="97">
        <f t="shared" si="3"/>
        <v>5.5873262979523886E-2</v>
      </c>
      <c r="AT10" s="97">
        <f t="shared" si="3"/>
        <v>5.5873262979523886E-2</v>
      </c>
      <c r="AU10" s="97">
        <f t="shared" si="3"/>
        <v>5.5873262979523886E-2</v>
      </c>
      <c r="AV10" s="97">
        <f t="shared" si="3"/>
        <v>5.5873262979523886E-2</v>
      </c>
      <c r="AW10" s="97">
        <f t="shared" si="3"/>
        <v>5.5873262979523886E-2</v>
      </c>
      <c r="AX10" s="97">
        <f t="shared" si="3"/>
        <v>5.5873262979523886E-2</v>
      </c>
      <c r="AY10" s="97">
        <f t="shared" si="3"/>
        <v>5.5873262979523886E-2</v>
      </c>
      <c r="AZ10" s="97">
        <f t="shared" si="3"/>
        <v>5.5873262979523886E-2</v>
      </c>
      <c r="BA10" s="97">
        <f t="shared" si="3"/>
        <v>5.5873262979523886E-2</v>
      </c>
    </row>
    <row r="11" spans="1:106" s="98" customFormat="1" ht="18" customHeight="1" x14ac:dyDescent="0.3">
      <c r="A11" s="231" t="s">
        <v>167</v>
      </c>
      <c r="B11" s="239" t="s">
        <v>189</v>
      </c>
      <c r="C11" s="239"/>
      <c r="D11" s="104">
        <v>6.8739254493266301E-4</v>
      </c>
      <c r="E11" s="105">
        <v>7.9265213571488901E-4</v>
      </c>
      <c r="F11" s="105">
        <v>9.0269732754677502E-4</v>
      </c>
      <c r="G11" s="105">
        <v>1.01184216327965E-3</v>
      </c>
      <c r="H11" s="105">
        <v>1.1063927086070199E-3</v>
      </c>
      <c r="I11" s="105">
        <v>1.17956975009292E-3</v>
      </c>
      <c r="J11" s="105">
        <v>1.2364442227408301E-3</v>
      </c>
      <c r="K11" s="105">
        <v>1.2860848801210501E-3</v>
      </c>
      <c r="L11" s="105">
        <v>1.33813754655421E-3</v>
      </c>
      <c r="M11" s="105">
        <v>1.39592273626477E-3</v>
      </c>
      <c r="N11" s="105">
        <v>1.46486016456038E-3</v>
      </c>
      <c r="O11" s="105">
        <v>1.5433388762176E-3</v>
      </c>
      <c r="P11" s="105">
        <v>1.62615603767335E-3</v>
      </c>
      <c r="Q11" s="105">
        <v>1.7077759839594401E-3</v>
      </c>
      <c r="R11" s="105">
        <v>1.7882449319586199E-3</v>
      </c>
      <c r="S11" s="105">
        <v>1.8652788130566499E-3</v>
      </c>
      <c r="T11" s="105">
        <v>1.9407840445637701E-3</v>
      </c>
      <c r="U11" s="105">
        <v>2.0232617389410699E-3</v>
      </c>
      <c r="V11" s="105">
        <v>2.1129783708602199E-3</v>
      </c>
      <c r="W11" s="105">
        <v>2.2024677600711601E-3</v>
      </c>
      <c r="X11" s="105">
        <v>2.29096738621593E-3</v>
      </c>
      <c r="Y11" s="105">
        <v>2.3837918415665601E-3</v>
      </c>
      <c r="Z11" s="105">
        <v>2.4906625039875499E-3</v>
      </c>
      <c r="AA11" s="105">
        <v>2.6167079340666502E-3</v>
      </c>
      <c r="AB11" s="105">
        <v>2.7595311403274501E-3</v>
      </c>
      <c r="AC11" s="105">
        <v>2.9194895178079601E-3</v>
      </c>
      <c r="AD11" s="105">
        <v>3.0985034536570302E-3</v>
      </c>
      <c r="AE11" s="105">
        <v>3.3037264365702898E-3</v>
      </c>
      <c r="AF11" s="105">
        <v>3.5369854886084799E-3</v>
      </c>
      <c r="AG11" s="105">
        <v>3.7940060719847701E-3</v>
      </c>
      <c r="AH11" s="105">
        <v>4.0755728259682699E-3</v>
      </c>
      <c r="AI11" s="105">
        <v>4.3870438821613797E-3</v>
      </c>
      <c r="AJ11" s="105">
        <v>4.7203418798744696E-3</v>
      </c>
      <c r="AK11" s="105">
        <v>5.0935270264744802E-3</v>
      </c>
      <c r="AL11" s="105">
        <v>5.5325971916317896E-3</v>
      </c>
      <c r="AM11" s="105">
        <v>6.0426904819905801E-3</v>
      </c>
      <c r="AN11" s="105">
        <v>6.6028535366058298E-3</v>
      </c>
      <c r="AO11" s="105">
        <v>7.1688429452478903E-3</v>
      </c>
      <c r="AP11" s="105">
        <v>7.7439090237021403E-3</v>
      </c>
      <c r="AQ11" s="105">
        <v>8.3721075206994993E-3</v>
      </c>
      <c r="AR11" s="105">
        <v>9.0740192681550997E-3</v>
      </c>
      <c r="AS11" s="105">
        <v>9.8415119573473896E-3</v>
      </c>
      <c r="AT11" s="105">
        <v>1.06697911396623E-2</v>
      </c>
      <c r="AU11" s="105">
        <v>1.1514576151967E-2</v>
      </c>
      <c r="AV11" s="105">
        <v>1.234470307827E-2</v>
      </c>
      <c r="AW11" s="105">
        <v>1.31463436409831E-2</v>
      </c>
      <c r="AX11" s="105">
        <v>1.3956800103187599E-2</v>
      </c>
      <c r="AY11" s="105">
        <v>1.48192532360554E-2</v>
      </c>
      <c r="AZ11" s="105">
        <v>1.58506333827972E-2</v>
      </c>
      <c r="BA11" s="105">
        <v>1.6977762803435301E-2</v>
      </c>
      <c r="BB11" s="105">
        <v>1.8272245302796399E-2</v>
      </c>
      <c r="BC11" s="105">
        <v>1.9676199182868E-2</v>
      </c>
      <c r="BD11" s="105">
        <v>2.1198986098170301E-2</v>
      </c>
      <c r="BE11" s="105">
        <v>2.2880572825670201E-2</v>
      </c>
      <c r="BF11" s="105">
        <v>2.4831727147102401E-2</v>
      </c>
      <c r="BG11" s="105">
        <v>2.67249792814255E-2</v>
      </c>
      <c r="BH11" s="105">
        <v>3.0032448470592499E-2</v>
      </c>
      <c r="BI11" s="105">
        <v>3.2663311809301397E-2</v>
      </c>
      <c r="BJ11" s="105">
        <v>3.6296803504228599E-2</v>
      </c>
      <c r="BK11" s="105">
        <v>3.9811164140701301E-2</v>
      </c>
      <c r="BL11" s="105">
        <v>4.4409755617380101E-2</v>
      </c>
      <c r="BM11" s="105">
        <v>4.8780485987663297E-2</v>
      </c>
      <c r="BN11" s="105">
        <v>5.3899679332971601E-2</v>
      </c>
      <c r="BO11" s="105">
        <v>5.9478655457496601E-2</v>
      </c>
      <c r="BP11" s="105">
        <v>6.5797053277492495E-2</v>
      </c>
      <c r="BQ11" s="105">
        <v>7.3678269982337993E-2</v>
      </c>
      <c r="BR11" s="105">
        <v>8.2232072949409499E-2</v>
      </c>
      <c r="BS11" s="105">
        <v>9.1980926692485795E-2</v>
      </c>
      <c r="BT11" s="105">
        <v>0.100813403725624</v>
      </c>
      <c r="BU11" s="105">
        <v>0.113298006355762</v>
      </c>
      <c r="BV11" s="105">
        <v>0.12698173522949199</v>
      </c>
      <c r="BW11" s="105">
        <v>0.141894355416298</v>
      </c>
      <c r="BX11" s="105">
        <v>0.15804544091224701</v>
      </c>
      <c r="BY11" s="105">
        <v>0.17542037367820701</v>
      </c>
      <c r="BZ11" s="105">
        <v>0.19397695362567899</v>
      </c>
      <c r="CA11" s="105">
        <v>0.21364282071590401</v>
      </c>
      <c r="CB11" s="105">
        <v>0.23431414365768399</v>
      </c>
      <c r="CC11" s="105">
        <v>0.25585594773292503</v>
      </c>
      <c r="CD11" s="105">
        <v>0.27810433506965598</v>
      </c>
      <c r="CE11" s="105">
        <v>0.30087041854858398</v>
      </c>
      <c r="CF11" s="105">
        <v>0.32394647598266602</v>
      </c>
      <c r="CG11" s="105">
        <v>0.34711289405822798</v>
      </c>
      <c r="CH11" s="113">
        <v>1</v>
      </c>
      <c r="CI11" s="113">
        <v>1</v>
      </c>
      <c r="CJ11" s="113">
        <v>1</v>
      </c>
      <c r="CK11" s="113">
        <v>1</v>
      </c>
      <c r="CL11" s="113">
        <v>1</v>
      </c>
      <c r="CM11" s="113">
        <v>1</v>
      </c>
      <c r="CN11" s="113">
        <v>1</v>
      </c>
      <c r="CO11" s="113">
        <v>1</v>
      </c>
      <c r="CP11" s="113">
        <v>1</v>
      </c>
      <c r="CQ11" s="113">
        <v>1</v>
      </c>
      <c r="CR11" s="113">
        <v>1</v>
      </c>
      <c r="CS11" s="113">
        <v>1</v>
      </c>
      <c r="CT11" s="113">
        <v>1</v>
      </c>
      <c r="CU11" s="113">
        <v>1</v>
      </c>
      <c r="CV11" s="113">
        <v>1</v>
      </c>
      <c r="CW11" s="113">
        <v>1</v>
      </c>
      <c r="CX11" s="113">
        <v>1</v>
      </c>
      <c r="CY11" s="113">
        <v>1</v>
      </c>
      <c r="CZ11" s="113">
        <v>1</v>
      </c>
      <c r="DA11" s="113">
        <v>1</v>
      </c>
      <c r="DB11" s="116">
        <v>1</v>
      </c>
    </row>
    <row r="12" spans="1:106" s="98" customFormat="1" x14ac:dyDescent="0.3">
      <c r="A12" s="234"/>
      <c r="B12" s="234"/>
      <c r="C12" s="234"/>
      <c r="D12" s="109">
        <f>IF(D$1&gt;='[1]survival rates'!$J$3,D$1-'[1]survival rates'!$J$3,0)</f>
        <v>0</v>
      </c>
      <c r="E12" s="109">
        <f>IF(E$1&gt;='[1]survival rates'!$J$3,E$1-'[1]survival rates'!$J$3,0)</f>
        <v>0</v>
      </c>
      <c r="F12" s="109">
        <f>IF(F$1&gt;='[1]survival rates'!$J$3,F$1-'[1]survival rates'!$J$3,0)</f>
        <v>0</v>
      </c>
      <c r="G12" s="109">
        <f>IF(G$1&gt;='[1]survival rates'!$J$3,G$1-'[1]survival rates'!$J$3,0)</f>
        <v>0</v>
      </c>
      <c r="H12" s="109">
        <f>IF(H$1&gt;='[1]survival rates'!$J$3,H$1-'[1]survival rates'!$J$3,0)</f>
        <v>0</v>
      </c>
      <c r="I12" s="109">
        <f>IF(I$1&gt;='[1]survival rates'!$J$3,I$1-'[1]survival rates'!$J$3,0)</f>
        <v>0</v>
      </c>
      <c r="J12" s="109">
        <f>IF(J$1&gt;='[1]survival rates'!$J$3,J$1-'[1]survival rates'!$J$3,0)</f>
        <v>0</v>
      </c>
      <c r="K12" s="109">
        <f>IF(K$1&gt;='[1]survival rates'!$J$3,K$1-'[1]survival rates'!$J$3,0)</f>
        <v>0</v>
      </c>
      <c r="L12" s="109">
        <f>IF(L$1&gt;='[1]survival rates'!$J$3,L$1-'[1]survival rates'!$J$3,0)</f>
        <v>0</v>
      </c>
      <c r="M12" s="109">
        <f>IF(M$1&gt;='[1]survival rates'!$J$3,M$1-'[1]survival rates'!$J$3,0)</f>
        <v>0</v>
      </c>
      <c r="N12" s="109">
        <f>IF(N$1&gt;='[1]survival rates'!$J$3,N$1-'[1]survival rates'!$J$3,0)</f>
        <v>0</v>
      </c>
      <c r="O12" s="109">
        <f>IF(O$1&gt;='[1]survival rates'!$J$3,O$1-'[1]survival rates'!$J$3,0)</f>
        <v>0</v>
      </c>
      <c r="P12" s="109">
        <f>IF(P$1&gt;='[1]survival rates'!$J$3,P$1-'[1]survival rates'!$J$3,0)</f>
        <v>0</v>
      </c>
      <c r="Q12" s="109">
        <f>IF(Q$1&gt;='[1]survival rates'!$J$3,Q$1-'[1]survival rates'!$J$3,0)</f>
        <v>0</v>
      </c>
      <c r="R12" s="109">
        <f>IF(R$1&gt;='[1]survival rates'!$J$3,R$1-'[1]survival rates'!$J$3,0)</f>
        <v>0</v>
      </c>
      <c r="S12" s="109">
        <f>IF(S$1&gt;='[1]survival rates'!$J$3,S$1-'[1]survival rates'!$J$3,0)</f>
        <v>0</v>
      </c>
      <c r="T12" s="109">
        <f>IF(T$1&gt;='[1]survival rates'!$J$3,T$1-'[1]survival rates'!$J$3,0)</f>
        <v>0</v>
      </c>
      <c r="U12" s="109">
        <f>IF(U$1&gt;='[1]survival rates'!$J$3,U$1-'[1]survival rates'!$J$3,0)</f>
        <v>0</v>
      </c>
      <c r="V12" s="109">
        <f>IF(V$1&gt;='[1]survival rates'!$J$3,V$1-'[1]survival rates'!$J$3,0)</f>
        <v>0</v>
      </c>
      <c r="W12" s="109">
        <f>IF(W$1&gt;='[1]survival rates'!$J$3,W$1-'[1]survival rates'!$J$3,0)</f>
        <v>0</v>
      </c>
      <c r="X12" s="109">
        <f>IF(X$1&gt;='[1]survival rates'!$J$3,X$1-'[1]survival rates'!$J$3,0)</f>
        <v>0</v>
      </c>
      <c r="Y12" s="109">
        <f>IF(Y$1&gt;='[1]survival rates'!$J$3,Y$1-'[1]survival rates'!$J$3,0)</f>
        <v>0</v>
      </c>
      <c r="Z12" s="109">
        <f>IF(Z$1&gt;='[1]survival rates'!$J$3,Z$1-'[1]survival rates'!$J$3,0)</f>
        <v>0</v>
      </c>
      <c r="AA12" s="109">
        <f>IF(AA$1&gt;='[1]survival rates'!$J$3,AA$1-'[1]survival rates'!$J$3,0)</f>
        <v>0</v>
      </c>
      <c r="AB12" s="109">
        <f>IF(AB$1&gt;='[1]survival rates'!$J$3,AB$1-'[1]survival rates'!$J$3,0)</f>
        <v>0</v>
      </c>
      <c r="AC12" s="109">
        <f>IF(AC$1&gt;='[1]survival rates'!$J$3,AC$1-'[1]survival rates'!$J$3,0)</f>
        <v>0</v>
      </c>
      <c r="AD12" s="109">
        <f>IF(AD$1&gt;='[1]survival rates'!$J$3,AD$1-'[1]survival rates'!$J$3,0)</f>
        <v>0</v>
      </c>
      <c r="AE12" s="109">
        <f>IF(AE$1&gt;='[1]survival rates'!$J$3,AE$1-'[1]survival rates'!$J$3,0)</f>
        <v>0</v>
      </c>
      <c r="AF12" s="109">
        <f>IF(AF$1&gt;='[1]survival rates'!$J$3,AF$1-'[1]survival rates'!$J$3,0)</f>
        <v>0</v>
      </c>
      <c r="AG12" s="109">
        <f>IF(AG$1&gt;='[1]survival rates'!$J$3,AG$1-'[1]survival rates'!$J$3,0)</f>
        <v>0</v>
      </c>
      <c r="AH12" s="109">
        <f>IF(AH$1&gt;='[1]survival rates'!$J$3,AH$1-'[1]survival rates'!$J$3,0)</f>
        <v>0</v>
      </c>
      <c r="AI12" s="109">
        <f>IF(AI$1&gt;='[1]survival rates'!$J$3,AI$1-'[1]survival rates'!$J$3,0)</f>
        <v>0</v>
      </c>
      <c r="AJ12" s="109">
        <f>IF(AJ$1&gt;='[1]survival rates'!$J$3,AJ$1-'[1]survival rates'!$J$3,0)</f>
        <v>0</v>
      </c>
      <c r="AK12" s="109">
        <f>IF(AK$1&gt;='[1]survival rates'!$J$3,AK$1-'[1]survival rates'!$J$3,0)</f>
        <v>0</v>
      </c>
      <c r="AL12" s="109">
        <f>IF(AL$1&gt;='[1]survival rates'!$J$3,AL$1-'[1]survival rates'!$J$3,0)</f>
        <v>0</v>
      </c>
      <c r="AM12" s="109">
        <f>IF(AM$1&gt;='[1]survival rates'!$J$3,AM$1-'[1]survival rates'!$J$3,0)</f>
        <v>0</v>
      </c>
      <c r="AN12" s="109">
        <f>IF(AN$1&gt;='[1]survival rates'!$J$3,AN$1-'[1]survival rates'!$J$3,0)</f>
        <v>0</v>
      </c>
      <c r="AO12" s="109">
        <f>IF(AO$1&gt;='[1]survival rates'!$J$3,AO$1-'[1]survival rates'!$J$3,0)</f>
        <v>0</v>
      </c>
      <c r="AP12" s="109">
        <f>IF(AP$1&gt;='[1]survival rates'!$J$3,AP$1-'[1]survival rates'!$J$3,0)</f>
        <v>0</v>
      </c>
      <c r="AQ12" s="109">
        <f>IF(AQ$1&gt;='[1]survival rates'!$J$3,AQ$1-'[1]survival rates'!$J$3,0)</f>
        <v>0</v>
      </c>
      <c r="AR12" s="109">
        <f>IF(AR$1&gt;='[1]survival rates'!$J$3,AR$1-'[1]survival rates'!$J$3,0)</f>
        <v>0</v>
      </c>
      <c r="AS12" s="109">
        <f>IF(AS$1&gt;='[1]survival rates'!$J$3,AS$1-'[1]survival rates'!$J$3,0)</f>
        <v>0</v>
      </c>
      <c r="AT12" s="109">
        <f>IF(AT$1&gt;='[1]survival rates'!$J$3,AT$1-'[1]survival rates'!$J$3,0)</f>
        <v>0</v>
      </c>
      <c r="AU12" s="109">
        <f>IF(AU$1&gt;='[1]survival rates'!$J$3,AU$1-'[1]survival rates'!$J$3,0)</f>
        <v>0</v>
      </c>
      <c r="AV12" s="109">
        <f>IF(AV$1&gt;='[1]survival rates'!$J$3,AV$1-'[1]survival rates'!$J$3,0)</f>
        <v>0</v>
      </c>
      <c r="AW12" s="109">
        <v>1</v>
      </c>
      <c r="AX12" s="109">
        <v>2</v>
      </c>
      <c r="AY12" s="109">
        <v>3</v>
      </c>
      <c r="AZ12" s="109">
        <v>4</v>
      </c>
      <c r="BA12" s="109">
        <v>5</v>
      </c>
      <c r="BB12" s="109">
        <v>6</v>
      </c>
      <c r="BC12" s="109">
        <v>7</v>
      </c>
      <c r="BD12" s="109">
        <v>8</v>
      </c>
      <c r="BE12" s="109">
        <v>9</v>
      </c>
      <c r="BF12" s="109">
        <v>10</v>
      </c>
      <c r="BG12" s="109">
        <v>11</v>
      </c>
      <c r="BH12" s="109">
        <v>12</v>
      </c>
      <c r="BI12" s="109">
        <v>13</v>
      </c>
      <c r="BJ12" s="109">
        <v>14</v>
      </c>
      <c r="BK12" s="109">
        <v>15</v>
      </c>
      <c r="BL12" s="109">
        <v>16</v>
      </c>
      <c r="BM12" s="109">
        <v>17</v>
      </c>
      <c r="BN12" s="109">
        <v>18</v>
      </c>
      <c r="BO12" s="109">
        <v>19</v>
      </c>
      <c r="BP12" s="109">
        <v>20</v>
      </c>
      <c r="BQ12" s="109">
        <v>21</v>
      </c>
      <c r="BR12" s="109">
        <v>22</v>
      </c>
      <c r="BS12" s="109">
        <v>23</v>
      </c>
      <c r="BT12" s="109">
        <v>24</v>
      </c>
      <c r="BU12" s="109">
        <v>25</v>
      </c>
      <c r="BV12" s="109">
        <v>26</v>
      </c>
      <c r="BW12" s="109">
        <v>27</v>
      </c>
      <c r="BX12" s="109">
        <v>28</v>
      </c>
      <c r="BY12" s="109">
        <v>29</v>
      </c>
      <c r="BZ12" s="109">
        <v>30</v>
      </c>
      <c r="CA12" s="109">
        <v>31</v>
      </c>
      <c r="CB12" s="109">
        <v>32</v>
      </c>
      <c r="CC12" s="109">
        <v>33</v>
      </c>
      <c r="CD12" s="109">
        <v>34</v>
      </c>
      <c r="CE12" s="109">
        <v>35</v>
      </c>
      <c r="CF12" s="109">
        <v>36</v>
      </c>
      <c r="CG12" s="109">
        <v>37</v>
      </c>
      <c r="CH12" s="109">
        <v>38</v>
      </c>
      <c r="CI12" s="109">
        <v>39</v>
      </c>
      <c r="CJ12" s="109">
        <v>40</v>
      </c>
      <c r="CK12" s="109">
        <v>41</v>
      </c>
      <c r="CL12" s="109">
        <v>42</v>
      </c>
      <c r="CM12" s="109">
        <v>43</v>
      </c>
      <c r="CN12" s="109">
        <v>44</v>
      </c>
      <c r="CO12" s="109">
        <v>45</v>
      </c>
      <c r="CP12" s="109">
        <v>46</v>
      </c>
      <c r="CQ12" s="109">
        <v>47</v>
      </c>
      <c r="CR12" s="109">
        <v>48</v>
      </c>
      <c r="CS12" s="109">
        <v>49</v>
      </c>
      <c r="CT12" s="109">
        <v>50</v>
      </c>
      <c r="CU12" s="109">
        <v>51</v>
      </c>
      <c r="CV12" s="109">
        <v>52</v>
      </c>
      <c r="CW12" s="109">
        <v>53</v>
      </c>
      <c r="CX12" s="109">
        <v>54</v>
      </c>
      <c r="CY12" s="109">
        <v>55</v>
      </c>
      <c r="CZ12" s="109">
        <v>56</v>
      </c>
      <c r="DA12" s="109">
        <v>57</v>
      </c>
      <c r="DB12" s="109">
        <v>58</v>
      </c>
    </row>
    <row r="13" spans="1:106" s="98" customFormat="1" x14ac:dyDescent="0.3">
      <c r="A13" s="234"/>
      <c r="B13" s="234"/>
      <c r="C13" s="234"/>
      <c r="D13" s="109">
        <f>IF(D12=1,D11,0)</f>
        <v>0</v>
      </c>
      <c r="E13" s="109">
        <f t="shared" ref="E13:BP13" si="4">IF(E12=1,E11,0)</f>
        <v>0</v>
      </c>
      <c r="F13" s="109">
        <f t="shared" si="4"/>
        <v>0</v>
      </c>
      <c r="G13" s="109">
        <f t="shared" si="4"/>
        <v>0</v>
      </c>
      <c r="H13" s="109">
        <f t="shared" si="4"/>
        <v>0</v>
      </c>
      <c r="I13" s="109">
        <f t="shared" si="4"/>
        <v>0</v>
      </c>
      <c r="J13" s="109">
        <f t="shared" si="4"/>
        <v>0</v>
      </c>
      <c r="K13" s="109">
        <f t="shared" si="4"/>
        <v>0</v>
      </c>
      <c r="L13" s="109">
        <f t="shared" si="4"/>
        <v>0</v>
      </c>
      <c r="M13" s="109">
        <f t="shared" si="4"/>
        <v>0</v>
      </c>
      <c r="N13" s="109">
        <f t="shared" si="4"/>
        <v>0</v>
      </c>
      <c r="O13" s="109">
        <f t="shared" si="4"/>
        <v>0</v>
      </c>
      <c r="P13" s="109">
        <f t="shared" si="4"/>
        <v>0</v>
      </c>
      <c r="Q13" s="109">
        <f t="shared" si="4"/>
        <v>0</v>
      </c>
      <c r="R13" s="109">
        <f t="shared" si="4"/>
        <v>0</v>
      </c>
      <c r="S13" s="109">
        <f t="shared" si="4"/>
        <v>0</v>
      </c>
      <c r="T13" s="109">
        <f t="shared" si="4"/>
        <v>0</v>
      </c>
      <c r="U13" s="109">
        <f t="shared" si="4"/>
        <v>0</v>
      </c>
      <c r="V13" s="109">
        <f t="shared" si="4"/>
        <v>0</v>
      </c>
      <c r="W13" s="109">
        <f t="shared" si="4"/>
        <v>0</v>
      </c>
      <c r="X13" s="109">
        <f t="shared" si="4"/>
        <v>0</v>
      </c>
      <c r="Y13" s="109">
        <f t="shared" si="4"/>
        <v>0</v>
      </c>
      <c r="Z13" s="109">
        <f t="shared" si="4"/>
        <v>0</v>
      </c>
      <c r="AA13" s="109">
        <f t="shared" si="4"/>
        <v>0</v>
      </c>
      <c r="AB13" s="109">
        <f t="shared" si="4"/>
        <v>0</v>
      </c>
      <c r="AC13" s="109">
        <f t="shared" si="4"/>
        <v>0</v>
      </c>
      <c r="AD13" s="109">
        <f t="shared" si="4"/>
        <v>0</v>
      </c>
      <c r="AE13" s="109">
        <f t="shared" si="4"/>
        <v>0</v>
      </c>
      <c r="AF13" s="109">
        <f t="shared" si="4"/>
        <v>0</v>
      </c>
      <c r="AG13" s="109">
        <f t="shared" si="4"/>
        <v>0</v>
      </c>
      <c r="AH13" s="109">
        <f t="shared" si="4"/>
        <v>0</v>
      </c>
      <c r="AI13" s="109">
        <f t="shared" si="4"/>
        <v>0</v>
      </c>
      <c r="AJ13" s="109">
        <f t="shared" si="4"/>
        <v>0</v>
      </c>
      <c r="AK13" s="109">
        <f t="shared" si="4"/>
        <v>0</v>
      </c>
      <c r="AL13" s="109">
        <f t="shared" si="4"/>
        <v>0</v>
      </c>
      <c r="AM13" s="109">
        <f t="shared" si="4"/>
        <v>0</v>
      </c>
      <c r="AN13" s="109">
        <f t="shared" si="4"/>
        <v>0</v>
      </c>
      <c r="AO13" s="109">
        <f t="shared" si="4"/>
        <v>0</v>
      </c>
      <c r="AP13" s="109">
        <f t="shared" si="4"/>
        <v>0</v>
      </c>
      <c r="AQ13" s="109">
        <f t="shared" si="4"/>
        <v>0</v>
      </c>
      <c r="AR13" s="109">
        <f t="shared" si="4"/>
        <v>0</v>
      </c>
      <c r="AS13" s="109">
        <f t="shared" si="4"/>
        <v>0</v>
      </c>
      <c r="AT13" s="109">
        <f t="shared" si="4"/>
        <v>0</v>
      </c>
      <c r="AU13" s="109">
        <f t="shared" si="4"/>
        <v>0</v>
      </c>
      <c r="AV13" s="109">
        <f t="shared" si="4"/>
        <v>0</v>
      </c>
      <c r="AW13" s="109">
        <v>1</v>
      </c>
      <c r="AX13" s="109">
        <f t="shared" si="4"/>
        <v>0</v>
      </c>
      <c r="AY13" s="109">
        <v>0</v>
      </c>
      <c r="AZ13" s="109">
        <f t="shared" si="4"/>
        <v>0</v>
      </c>
      <c r="BA13" s="109">
        <f t="shared" si="4"/>
        <v>0</v>
      </c>
      <c r="BB13" s="109">
        <f t="shared" si="4"/>
        <v>0</v>
      </c>
      <c r="BC13" s="109">
        <f t="shared" si="4"/>
        <v>0</v>
      </c>
      <c r="BD13" s="109">
        <f t="shared" si="4"/>
        <v>0</v>
      </c>
      <c r="BE13" s="109">
        <f t="shared" si="4"/>
        <v>0</v>
      </c>
      <c r="BF13" s="109">
        <f t="shared" si="4"/>
        <v>0</v>
      </c>
      <c r="BG13" s="109">
        <f t="shared" si="4"/>
        <v>0</v>
      </c>
      <c r="BH13" s="109">
        <f t="shared" si="4"/>
        <v>0</v>
      </c>
      <c r="BI13" s="109">
        <f t="shared" si="4"/>
        <v>0</v>
      </c>
      <c r="BJ13" s="109">
        <f t="shared" si="4"/>
        <v>0</v>
      </c>
      <c r="BK13" s="109">
        <f t="shared" si="4"/>
        <v>0</v>
      </c>
      <c r="BL13" s="109">
        <f t="shared" si="4"/>
        <v>0</v>
      </c>
      <c r="BM13" s="109">
        <f t="shared" si="4"/>
        <v>0</v>
      </c>
      <c r="BN13" s="109">
        <f t="shared" si="4"/>
        <v>0</v>
      </c>
      <c r="BO13" s="109">
        <f t="shared" si="4"/>
        <v>0</v>
      </c>
      <c r="BP13" s="109">
        <f t="shared" si="4"/>
        <v>0</v>
      </c>
      <c r="BQ13" s="109">
        <f t="shared" ref="BQ13:DB13" si="5">IF(BQ12=1,BQ11,0)</f>
        <v>0</v>
      </c>
      <c r="BR13" s="109">
        <f t="shared" si="5"/>
        <v>0</v>
      </c>
      <c r="BS13" s="109">
        <f t="shared" si="5"/>
        <v>0</v>
      </c>
      <c r="BT13" s="109">
        <f t="shared" si="5"/>
        <v>0</v>
      </c>
      <c r="BU13" s="109">
        <f t="shared" si="5"/>
        <v>0</v>
      </c>
      <c r="BV13" s="109">
        <f t="shared" si="5"/>
        <v>0</v>
      </c>
      <c r="BW13" s="109">
        <f t="shared" si="5"/>
        <v>0</v>
      </c>
      <c r="BX13" s="109">
        <f t="shared" si="5"/>
        <v>0</v>
      </c>
      <c r="BY13" s="109">
        <f t="shared" si="5"/>
        <v>0</v>
      </c>
      <c r="BZ13" s="109">
        <f t="shared" si="5"/>
        <v>0</v>
      </c>
      <c r="CA13" s="109">
        <f t="shared" si="5"/>
        <v>0</v>
      </c>
      <c r="CB13" s="109">
        <f t="shared" si="5"/>
        <v>0</v>
      </c>
      <c r="CC13" s="109">
        <f t="shared" si="5"/>
        <v>0</v>
      </c>
      <c r="CD13" s="109">
        <f t="shared" si="5"/>
        <v>0</v>
      </c>
      <c r="CE13" s="109">
        <f t="shared" si="5"/>
        <v>0</v>
      </c>
      <c r="CF13" s="109">
        <f t="shared" si="5"/>
        <v>0</v>
      </c>
      <c r="CG13" s="109">
        <f t="shared" si="5"/>
        <v>0</v>
      </c>
      <c r="CH13" s="109">
        <f t="shared" si="5"/>
        <v>0</v>
      </c>
      <c r="CI13" s="109">
        <f t="shared" si="5"/>
        <v>0</v>
      </c>
      <c r="CJ13" s="109">
        <f t="shared" si="5"/>
        <v>0</v>
      </c>
      <c r="CK13" s="109">
        <f t="shared" si="5"/>
        <v>0</v>
      </c>
      <c r="CL13" s="109">
        <f t="shared" si="5"/>
        <v>0</v>
      </c>
      <c r="CM13" s="109">
        <f t="shared" si="5"/>
        <v>0</v>
      </c>
      <c r="CN13" s="109">
        <f t="shared" si="5"/>
        <v>0</v>
      </c>
      <c r="CO13" s="109">
        <f t="shared" si="5"/>
        <v>0</v>
      </c>
      <c r="CP13" s="109">
        <f t="shared" si="5"/>
        <v>0</v>
      </c>
      <c r="CQ13" s="109">
        <f t="shared" si="5"/>
        <v>0</v>
      </c>
      <c r="CR13" s="109">
        <f t="shared" si="5"/>
        <v>0</v>
      </c>
      <c r="CS13" s="109">
        <f t="shared" si="5"/>
        <v>0</v>
      </c>
      <c r="CT13" s="109">
        <f t="shared" si="5"/>
        <v>0</v>
      </c>
      <c r="CU13" s="109">
        <f t="shared" si="5"/>
        <v>0</v>
      </c>
      <c r="CV13" s="109">
        <f t="shared" si="5"/>
        <v>0</v>
      </c>
      <c r="CW13" s="109">
        <f t="shared" si="5"/>
        <v>0</v>
      </c>
      <c r="CX13" s="109">
        <f t="shared" si="5"/>
        <v>0</v>
      </c>
      <c r="CY13" s="109">
        <f t="shared" si="5"/>
        <v>0</v>
      </c>
      <c r="CZ13" s="109">
        <f t="shared" si="5"/>
        <v>0</v>
      </c>
      <c r="DA13" s="109">
        <f t="shared" si="5"/>
        <v>0</v>
      </c>
      <c r="DB13" s="109">
        <f t="shared" si="5"/>
        <v>0</v>
      </c>
    </row>
    <row r="14" spans="1:106" s="98" customFormat="1" x14ac:dyDescent="0.3">
      <c r="A14" s="234"/>
      <c r="B14" s="231" t="s">
        <v>190</v>
      </c>
      <c r="C14" s="231"/>
      <c r="D14" s="109">
        <v>1</v>
      </c>
      <c r="E14" s="109">
        <v>2</v>
      </c>
      <c r="F14" s="109">
        <v>3</v>
      </c>
      <c r="G14" s="109">
        <v>4</v>
      </c>
      <c r="H14" s="109">
        <v>5</v>
      </c>
      <c r="I14" s="109">
        <v>6</v>
      </c>
      <c r="J14" s="109">
        <v>7</v>
      </c>
      <c r="K14" s="109">
        <v>8</v>
      </c>
      <c r="L14" s="109">
        <v>9</v>
      </c>
      <c r="M14" s="109">
        <v>10</v>
      </c>
      <c r="N14" s="109">
        <v>11</v>
      </c>
      <c r="O14" s="109">
        <v>12</v>
      </c>
      <c r="P14" s="109">
        <v>13</v>
      </c>
      <c r="Q14" s="109">
        <v>14</v>
      </c>
      <c r="R14" s="109">
        <v>15</v>
      </c>
      <c r="S14" s="109">
        <v>16</v>
      </c>
      <c r="T14" s="109">
        <v>17</v>
      </c>
      <c r="U14" s="109">
        <v>18</v>
      </c>
      <c r="V14" s="109">
        <v>19</v>
      </c>
      <c r="W14" s="109">
        <v>20</v>
      </c>
      <c r="X14" s="109">
        <v>21</v>
      </c>
      <c r="Y14" s="109">
        <v>22</v>
      </c>
      <c r="Z14" s="109">
        <v>23</v>
      </c>
      <c r="AA14" s="109">
        <v>24</v>
      </c>
      <c r="AB14" s="109">
        <v>25</v>
      </c>
      <c r="AC14" s="109">
        <v>26</v>
      </c>
      <c r="AD14" s="109">
        <v>27</v>
      </c>
      <c r="AE14" s="109">
        <v>28</v>
      </c>
      <c r="AF14" s="109">
        <v>29</v>
      </c>
      <c r="AG14" s="109">
        <v>30</v>
      </c>
      <c r="AH14" s="109">
        <v>31</v>
      </c>
      <c r="AI14" s="109">
        <v>32</v>
      </c>
      <c r="AJ14" s="109">
        <v>33</v>
      </c>
      <c r="AK14" s="109">
        <v>34</v>
      </c>
      <c r="AL14" s="109">
        <v>35</v>
      </c>
      <c r="AM14" s="109">
        <v>36</v>
      </c>
      <c r="AN14" s="109">
        <v>37</v>
      </c>
      <c r="AO14" s="109">
        <v>38</v>
      </c>
      <c r="AP14" s="109">
        <v>39</v>
      </c>
      <c r="AQ14" s="109">
        <v>40</v>
      </c>
      <c r="AR14" s="109">
        <v>41</v>
      </c>
      <c r="AS14" s="109">
        <v>42</v>
      </c>
      <c r="AT14" s="109">
        <v>43</v>
      </c>
      <c r="AU14" s="109">
        <v>44</v>
      </c>
      <c r="AV14" s="109">
        <v>45</v>
      </c>
      <c r="AW14" s="109">
        <v>46</v>
      </c>
      <c r="AX14" s="109">
        <v>47</v>
      </c>
      <c r="AY14" s="109">
        <v>48</v>
      </c>
      <c r="AZ14" s="109">
        <v>49</v>
      </c>
      <c r="BA14" s="109">
        <v>50</v>
      </c>
      <c r="BB14" s="109">
        <v>51</v>
      </c>
      <c r="BC14" s="109">
        <v>52</v>
      </c>
      <c r="BD14" s="109">
        <v>53</v>
      </c>
      <c r="BE14" s="109">
        <v>54</v>
      </c>
      <c r="BF14" s="109">
        <v>55</v>
      </c>
      <c r="BG14" s="109">
        <v>56</v>
      </c>
      <c r="BH14" s="109">
        <v>57</v>
      </c>
      <c r="BI14" s="109">
        <v>58</v>
      </c>
      <c r="BJ14" s="109">
        <v>59</v>
      </c>
      <c r="BK14" s="109">
        <v>60</v>
      </c>
      <c r="BL14" s="109">
        <v>61</v>
      </c>
      <c r="BM14" s="109">
        <v>62</v>
      </c>
      <c r="BN14" s="109">
        <v>63</v>
      </c>
      <c r="BO14" s="109">
        <v>64</v>
      </c>
      <c r="BP14" s="109">
        <v>65</v>
      </c>
      <c r="BQ14" s="109">
        <v>66</v>
      </c>
      <c r="BR14" s="109">
        <v>67</v>
      </c>
      <c r="BS14" s="109">
        <v>68</v>
      </c>
      <c r="BT14" s="109">
        <v>69</v>
      </c>
      <c r="BU14" s="109">
        <v>70</v>
      </c>
      <c r="BV14" s="109">
        <v>71</v>
      </c>
      <c r="BW14" s="109">
        <v>72</v>
      </c>
      <c r="BX14" s="109">
        <v>73</v>
      </c>
      <c r="BY14" s="109">
        <v>74</v>
      </c>
      <c r="BZ14" s="109">
        <v>75</v>
      </c>
      <c r="CA14" s="109">
        <v>76</v>
      </c>
      <c r="CB14" s="109">
        <v>77</v>
      </c>
      <c r="CC14" s="109">
        <v>78</v>
      </c>
      <c r="CD14" s="109">
        <v>79</v>
      </c>
      <c r="CE14" s="109">
        <v>80</v>
      </c>
      <c r="CF14" s="109">
        <v>81</v>
      </c>
      <c r="CG14" s="109">
        <v>82</v>
      </c>
      <c r="CH14" s="109">
        <v>83</v>
      </c>
      <c r="CI14" s="109">
        <v>84</v>
      </c>
      <c r="CJ14" s="109">
        <v>85</v>
      </c>
      <c r="CK14" s="109">
        <v>86</v>
      </c>
      <c r="CL14" s="109">
        <v>87</v>
      </c>
      <c r="CM14" s="109">
        <v>88</v>
      </c>
      <c r="CN14" s="109">
        <v>89</v>
      </c>
      <c r="CO14" s="109">
        <v>90</v>
      </c>
      <c r="CP14" s="109">
        <v>91</v>
      </c>
      <c r="CQ14" s="109">
        <v>92</v>
      </c>
      <c r="CR14" s="109">
        <v>93</v>
      </c>
      <c r="CS14" s="109">
        <v>94</v>
      </c>
      <c r="CT14" s="109">
        <v>95</v>
      </c>
      <c r="CU14" s="109">
        <v>96</v>
      </c>
      <c r="CV14" s="109">
        <v>97</v>
      </c>
      <c r="CW14" s="109">
        <v>98</v>
      </c>
      <c r="CX14" s="109">
        <v>99</v>
      </c>
      <c r="CY14" s="109">
        <v>100</v>
      </c>
      <c r="CZ14" s="109">
        <v>101</v>
      </c>
      <c r="DA14" s="109">
        <v>102</v>
      </c>
      <c r="DB14" s="109">
        <v>103</v>
      </c>
    </row>
    <row r="15" spans="1:106" s="98" customFormat="1" x14ac:dyDescent="0.3">
      <c r="A15" s="234"/>
      <c r="B15" s="231" t="s">
        <v>191</v>
      </c>
      <c r="C15" s="231"/>
      <c r="D15" s="109">
        <f>LOOKUP(D14,D12:DB12,D11:DB11)</f>
        <v>1.31463436409831E-2</v>
      </c>
      <c r="E15" s="109">
        <f t="shared" ref="E15:BA15" si="6">LOOKUP(E14,E12:DC12,E11:DC11)</f>
        <v>1.3956800103187599E-2</v>
      </c>
      <c r="F15" s="109">
        <f t="shared" si="6"/>
        <v>1.48192532360554E-2</v>
      </c>
      <c r="G15" s="109">
        <f t="shared" si="6"/>
        <v>1.58506333827972E-2</v>
      </c>
      <c r="H15" s="109">
        <f t="shared" si="6"/>
        <v>1.6977762803435301E-2</v>
      </c>
      <c r="I15" s="109">
        <f t="shared" si="6"/>
        <v>1.8272245302796399E-2</v>
      </c>
      <c r="J15" s="109">
        <f t="shared" si="6"/>
        <v>1.9676199182868E-2</v>
      </c>
      <c r="K15" s="109">
        <f t="shared" si="6"/>
        <v>2.1198986098170301E-2</v>
      </c>
      <c r="L15" s="109">
        <f t="shared" si="6"/>
        <v>2.2880572825670201E-2</v>
      </c>
      <c r="M15" s="109">
        <f t="shared" si="6"/>
        <v>2.4831727147102401E-2</v>
      </c>
      <c r="N15" s="109">
        <f t="shared" si="6"/>
        <v>2.67249792814255E-2</v>
      </c>
      <c r="O15" s="109">
        <f t="shared" si="6"/>
        <v>3.0032448470592499E-2</v>
      </c>
      <c r="P15" s="109">
        <f t="shared" si="6"/>
        <v>3.2663311809301397E-2</v>
      </c>
      <c r="Q15" s="109">
        <f t="shared" si="6"/>
        <v>3.6296803504228599E-2</v>
      </c>
      <c r="R15" s="109">
        <f t="shared" si="6"/>
        <v>3.9811164140701301E-2</v>
      </c>
      <c r="S15" s="109">
        <f t="shared" si="6"/>
        <v>4.4409755617380101E-2</v>
      </c>
      <c r="T15" s="109">
        <f t="shared" si="6"/>
        <v>4.8780485987663297E-2</v>
      </c>
      <c r="U15" s="109">
        <f t="shared" si="6"/>
        <v>5.3899679332971601E-2</v>
      </c>
      <c r="V15" s="109">
        <f t="shared" si="6"/>
        <v>5.9478655457496601E-2</v>
      </c>
      <c r="W15" s="109">
        <f t="shared" si="6"/>
        <v>6.5797053277492495E-2</v>
      </c>
      <c r="X15" s="109">
        <f t="shared" si="6"/>
        <v>7.3678269982337993E-2</v>
      </c>
      <c r="Y15" s="109">
        <f t="shared" si="6"/>
        <v>8.2232072949409499E-2</v>
      </c>
      <c r="Z15" s="109">
        <f t="shared" si="6"/>
        <v>9.1980926692485795E-2</v>
      </c>
      <c r="AA15" s="109">
        <f t="shared" si="6"/>
        <v>0.100813403725624</v>
      </c>
      <c r="AB15" s="109">
        <f t="shared" si="6"/>
        <v>0.113298006355762</v>
      </c>
      <c r="AC15" s="109">
        <f t="shared" si="6"/>
        <v>0.12698173522949199</v>
      </c>
      <c r="AD15" s="109">
        <f t="shared" si="6"/>
        <v>0.141894355416298</v>
      </c>
      <c r="AE15" s="109">
        <f t="shared" si="6"/>
        <v>0.15804544091224701</v>
      </c>
      <c r="AF15" s="109">
        <f t="shared" si="6"/>
        <v>0.17542037367820701</v>
      </c>
      <c r="AG15" s="109">
        <f t="shared" si="6"/>
        <v>0.19397695362567899</v>
      </c>
      <c r="AH15" s="109">
        <f t="shared" si="6"/>
        <v>0.21364282071590401</v>
      </c>
      <c r="AI15" s="109">
        <f t="shared" si="6"/>
        <v>0.23431414365768399</v>
      </c>
      <c r="AJ15" s="109">
        <f t="shared" si="6"/>
        <v>0.25585594773292503</v>
      </c>
      <c r="AK15" s="109">
        <f t="shared" si="6"/>
        <v>0.27810433506965598</v>
      </c>
      <c r="AL15" s="109">
        <f t="shared" si="6"/>
        <v>0.30087041854858398</v>
      </c>
      <c r="AM15" s="109">
        <f t="shared" si="6"/>
        <v>0.32394647598266602</v>
      </c>
      <c r="AN15" s="109">
        <f t="shared" si="6"/>
        <v>0.34711289405822798</v>
      </c>
      <c r="AO15" s="109">
        <f t="shared" si="6"/>
        <v>1</v>
      </c>
      <c r="AP15" s="109">
        <f t="shared" si="6"/>
        <v>1</v>
      </c>
      <c r="AQ15" s="109">
        <f t="shared" si="6"/>
        <v>1</v>
      </c>
      <c r="AR15" s="109">
        <f t="shared" si="6"/>
        <v>1</v>
      </c>
      <c r="AS15" s="109">
        <f t="shared" si="6"/>
        <v>1</v>
      </c>
      <c r="AT15" s="109">
        <f t="shared" si="6"/>
        <v>1</v>
      </c>
      <c r="AU15" s="109">
        <f t="shared" si="6"/>
        <v>1</v>
      </c>
      <c r="AV15" s="109">
        <f t="shared" si="6"/>
        <v>1</v>
      </c>
      <c r="AW15" s="109">
        <f t="shared" si="6"/>
        <v>1</v>
      </c>
      <c r="AX15" s="109">
        <f t="shared" si="6"/>
        <v>1</v>
      </c>
      <c r="AY15" s="109">
        <f t="shared" si="6"/>
        <v>1</v>
      </c>
      <c r="AZ15" s="109">
        <f t="shared" si="6"/>
        <v>1</v>
      </c>
      <c r="BA15" s="109">
        <f t="shared" si="6"/>
        <v>1</v>
      </c>
    </row>
    <row r="16" spans="1:106" s="98" customFormat="1" x14ac:dyDescent="0.3">
      <c r="A16" s="234"/>
      <c r="B16" s="231" t="s">
        <v>192</v>
      </c>
      <c r="C16" s="231"/>
      <c r="D16" s="109">
        <f>1-EXP(-D15*(21/365.25))</f>
        <v>7.5556169239909821E-4</v>
      </c>
      <c r="E16" s="109">
        <f t="shared" ref="E16:BA16" si="7">1-EXP(-E15*(21/365.25))</f>
        <v>8.0212248674138564E-4</v>
      </c>
      <c r="F16" s="109">
        <f t="shared" si="7"/>
        <v>8.5166811154424593E-4</v>
      </c>
      <c r="G16" s="109">
        <f t="shared" si="7"/>
        <v>9.1091491564354587E-4</v>
      </c>
      <c r="H16" s="109">
        <f t="shared" si="7"/>
        <v>9.7565794234177883E-4</v>
      </c>
      <c r="I16" s="109">
        <f t="shared" si="7"/>
        <v>1.0500086596022529E-3</v>
      </c>
      <c r="J16" s="109">
        <f t="shared" si="7"/>
        <v>1.1306407893416637E-3</v>
      </c>
      <c r="K16" s="109">
        <f t="shared" si="7"/>
        <v>1.2180904011723781E-3</v>
      </c>
      <c r="L16" s="109">
        <f t="shared" si="7"/>
        <v>1.3146505695562638E-3</v>
      </c>
      <c r="M16" s="109">
        <f t="shared" si="7"/>
        <v>1.4266781637394255E-3</v>
      </c>
      <c r="N16" s="109">
        <f t="shared" si="7"/>
        <v>1.5353692295979604E-3</v>
      </c>
      <c r="O16" s="109">
        <f t="shared" si="7"/>
        <v>1.7252217075469645E-3</v>
      </c>
      <c r="P16" s="109">
        <f t="shared" si="7"/>
        <v>1.8762104654144185E-3</v>
      </c>
      <c r="Q16" s="109">
        <f t="shared" si="7"/>
        <v>2.0847038530915629E-3</v>
      </c>
      <c r="R16" s="109">
        <f t="shared" si="7"/>
        <v>2.2863199486384822E-3</v>
      </c>
      <c r="S16" s="109">
        <f t="shared" si="7"/>
        <v>2.5500759898514636E-3</v>
      </c>
      <c r="T16" s="109">
        <f t="shared" si="7"/>
        <v>2.8006982375841094E-3</v>
      </c>
      <c r="U16" s="109">
        <f t="shared" si="7"/>
        <v>3.0941580649120892E-3</v>
      </c>
      <c r="V16" s="109">
        <f t="shared" si="7"/>
        <v>3.4138767830993455E-3</v>
      </c>
      <c r="W16" s="109">
        <f t="shared" si="7"/>
        <v>3.7758462935566506E-3</v>
      </c>
      <c r="X16" s="109">
        <f t="shared" si="7"/>
        <v>4.2271625886548536E-3</v>
      </c>
      <c r="Y16" s="109">
        <f t="shared" si="7"/>
        <v>4.7167630284647988E-3</v>
      </c>
      <c r="Z16" s="109">
        <f t="shared" si="7"/>
        <v>5.2744719698475384E-3</v>
      </c>
      <c r="AA16" s="109">
        <f t="shared" si="7"/>
        <v>5.7794873247964951E-3</v>
      </c>
      <c r="AB16" s="109">
        <f t="shared" si="7"/>
        <v>6.4928832987981577E-3</v>
      </c>
      <c r="AC16" s="109">
        <f t="shared" si="7"/>
        <v>7.2742118328380512E-3</v>
      </c>
      <c r="AD16" s="109">
        <f t="shared" si="7"/>
        <v>8.1250092487630265E-3</v>
      </c>
      <c r="AE16" s="109">
        <f t="shared" si="7"/>
        <v>9.0456413157748994E-3</v>
      </c>
      <c r="AF16" s="109">
        <f t="shared" si="7"/>
        <v>1.0035080145014641E-2</v>
      </c>
      <c r="AG16" s="109">
        <f t="shared" si="7"/>
        <v>1.1090718489500939E-2</v>
      </c>
      <c r="AH16" s="109">
        <f t="shared" si="7"/>
        <v>1.2208232870228763E-2</v>
      </c>
      <c r="AI16" s="109">
        <f t="shared" si="7"/>
        <v>1.3381521038960842E-2</v>
      </c>
      <c r="AJ16" s="109">
        <f t="shared" si="7"/>
        <v>1.4602734179161025E-2</v>
      </c>
      <c r="AK16" s="109">
        <f t="shared" si="7"/>
        <v>1.5862417043623678E-2</v>
      </c>
      <c r="AL16" s="109">
        <f t="shared" si="7"/>
        <v>1.7149744438207604E-2</v>
      </c>
      <c r="AM16" s="109">
        <f t="shared" si="7"/>
        <v>1.845288111133514E-2</v>
      </c>
      <c r="AN16" s="109">
        <f t="shared" si="7"/>
        <v>1.9759382618868893E-2</v>
      </c>
      <c r="AO16" s="109">
        <f t="shared" si="7"/>
        <v>5.5873262979523886E-2</v>
      </c>
      <c r="AP16" s="109">
        <f t="shared" si="7"/>
        <v>5.5873262979523886E-2</v>
      </c>
      <c r="AQ16" s="109">
        <f t="shared" si="7"/>
        <v>5.5873262979523886E-2</v>
      </c>
      <c r="AR16" s="109">
        <f t="shared" si="7"/>
        <v>5.5873262979523886E-2</v>
      </c>
      <c r="AS16" s="109">
        <f t="shared" si="7"/>
        <v>5.5873262979523886E-2</v>
      </c>
      <c r="AT16" s="109">
        <f t="shared" si="7"/>
        <v>5.5873262979523886E-2</v>
      </c>
      <c r="AU16" s="109">
        <f t="shared" si="7"/>
        <v>5.5873262979523886E-2</v>
      </c>
      <c r="AV16" s="109">
        <f t="shared" si="7"/>
        <v>5.5873262979523886E-2</v>
      </c>
      <c r="AW16" s="109">
        <f t="shared" si="7"/>
        <v>5.5873262979523886E-2</v>
      </c>
      <c r="AX16" s="109">
        <f t="shared" si="7"/>
        <v>5.5873262979523886E-2</v>
      </c>
      <c r="AY16" s="109">
        <f t="shared" si="7"/>
        <v>5.5873262979523886E-2</v>
      </c>
      <c r="AZ16" s="109">
        <f t="shared" si="7"/>
        <v>5.5873262979523886E-2</v>
      </c>
      <c r="BA16" s="109">
        <f t="shared" si="7"/>
        <v>5.5873262979523886E-2</v>
      </c>
    </row>
    <row r="17" spans="4:5" s="99" customFormat="1" x14ac:dyDescent="0.3"/>
    <row r="18" spans="4:5" s="99" customFormat="1" x14ac:dyDescent="0.3"/>
    <row r="19" spans="4:5" s="99" customFormat="1" x14ac:dyDescent="0.3"/>
    <row r="20" spans="4:5" s="99" customFormat="1" x14ac:dyDescent="0.3"/>
    <row r="21" spans="4:5" s="99" customFormat="1" ht="15" x14ac:dyDescent="0.3">
      <c r="D21" s="110" t="s">
        <v>193</v>
      </c>
      <c r="E21" s="110" t="s">
        <v>194</v>
      </c>
    </row>
    <row r="22" spans="4:5" s="99" customFormat="1" ht="15" x14ac:dyDescent="0.3">
      <c r="E22" s="111" t="s">
        <v>195</v>
      </c>
    </row>
    <row r="23" spans="4:5" s="99" customFormat="1" x14ac:dyDescent="0.3">
      <c r="E23" s="99">
        <v>2020</v>
      </c>
    </row>
    <row r="24" spans="4:5" s="99" customFormat="1" x14ac:dyDescent="0.3"/>
    <row r="25" spans="4:5" s="99" customFormat="1" x14ac:dyDescent="0.3"/>
    <row r="26" spans="4:5" s="99" customFormat="1" x14ac:dyDescent="0.3"/>
    <row r="27" spans="4:5" s="99" customFormat="1" x14ac:dyDescent="0.3"/>
    <row r="28" spans="4:5" s="99" customFormat="1" x14ac:dyDescent="0.3"/>
    <row r="29" spans="4:5" s="99" customFormat="1" x14ac:dyDescent="0.3"/>
    <row r="30" spans="4:5" s="99" customFormat="1" x14ac:dyDescent="0.3"/>
    <row r="31" spans="4:5" s="99" customFormat="1" x14ac:dyDescent="0.3"/>
    <row r="32" spans="4:5" s="99" customFormat="1" x14ac:dyDescent="0.3"/>
    <row r="33" s="99" customFormat="1" x14ac:dyDescent="0.3"/>
    <row r="34" s="99" customFormat="1" x14ac:dyDescent="0.3"/>
    <row r="35" s="99" customFormat="1" x14ac:dyDescent="0.3"/>
    <row r="36" s="99" customFormat="1" x14ac:dyDescent="0.3"/>
    <row r="37" s="99" customFormat="1" x14ac:dyDescent="0.3"/>
    <row r="38" s="99" customFormat="1" x14ac:dyDescent="0.3"/>
    <row r="39" s="99" customFormat="1" x14ac:dyDescent="0.3"/>
    <row r="40" s="99" customFormat="1" x14ac:dyDescent="0.3"/>
    <row r="41" s="99" customFormat="1" x14ac:dyDescent="0.3"/>
    <row r="42" s="99" customFormat="1" x14ac:dyDescent="0.3"/>
    <row r="43" s="99" customFormat="1" x14ac:dyDescent="0.3"/>
    <row r="44" s="99" customFormat="1" x14ac:dyDescent="0.3"/>
    <row r="45" s="99" customFormat="1" x14ac:dyDescent="0.3"/>
    <row r="46" s="99" customFormat="1" x14ac:dyDescent="0.3"/>
    <row r="47" s="99" customFormat="1" x14ac:dyDescent="0.3"/>
    <row r="48" s="99" customFormat="1" x14ac:dyDescent="0.3"/>
    <row r="49" s="99" customFormat="1" x14ac:dyDescent="0.3"/>
    <row r="50" s="99" customFormat="1" x14ac:dyDescent="0.3"/>
    <row r="51" s="99" customFormat="1" x14ac:dyDescent="0.3"/>
    <row r="52" s="99" customFormat="1" x14ac:dyDescent="0.3"/>
    <row r="53" s="99" customFormat="1" x14ac:dyDescent="0.3"/>
    <row r="54" s="99" customFormat="1" x14ac:dyDescent="0.3"/>
    <row r="55" s="99" customFormat="1" x14ac:dyDescent="0.3"/>
    <row r="56" s="99" customFormat="1" x14ac:dyDescent="0.3"/>
    <row r="57" s="99" customFormat="1" x14ac:dyDescent="0.3"/>
    <row r="58" s="99" customFormat="1" x14ac:dyDescent="0.3"/>
    <row r="59" s="99" customFormat="1" x14ac:dyDescent="0.3"/>
    <row r="60" s="99" customFormat="1" x14ac:dyDescent="0.3"/>
    <row r="61" s="99" customFormat="1" x14ac:dyDescent="0.3"/>
    <row r="62" s="99" customFormat="1" x14ac:dyDescent="0.3"/>
    <row r="63" s="99" customFormat="1" x14ac:dyDescent="0.3"/>
    <row r="64" s="99" customFormat="1" x14ac:dyDescent="0.3"/>
    <row r="65" s="99" customFormat="1" x14ac:dyDescent="0.3"/>
    <row r="66" s="99" customFormat="1" x14ac:dyDescent="0.3"/>
    <row r="67" s="99" customFormat="1" x14ac:dyDescent="0.3"/>
    <row r="68" s="99" customFormat="1" x14ac:dyDescent="0.3"/>
    <row r="69" s="99" customFormat="1" x14ac:dyDescent="0.3"/>
    <row r="70" s="99" customFormat="1" x14ac:dyDescent="0.3"/>
    <row r="71" s="99" customFormat="1" x14ac:dyDescent="0.3"/>
    <row r="72" s="99" customFormat="1" x14ac:dyDescent="0.3"/>
    <row r="73" s="99" customFormat="1" x14ac:dyDescent="0.3"/>
    <row r="74" s="99" customFormat="1" x14ac:dyDescent="0.3"/>
    <row r="75" s="99" customFormat="1" x14ac:dyDescent="0.3"/>
    <row r="76" s="99" customFormat="1" x14ac:dyDescent="0.3"/>
    <row r="77" s="99" customFormat="1" x14ac:dyDescent="0.3"/>
    <row r="78" s="99" customFormat="1" x14ac:dyDescent="0.3"/>
    <row r="79" s="99" customFormat="1" x14ac:dyDescent="0.3"/>
    <row r="80" s="99" customFormat="1" x14ac:dyDescent="0.3"/>
    <row r="81" s="99" customFormat="1" x14ac:dyDescent="0.3"/>
    <row r="82" s="99" customFormat="1" x14ac:dyDescent="0.3"/>
    <row r="83" s="99" customFormat="1" x14ac:dyDescent="0.3"/>
    <row r="84" s="99" customFormat="1" x14ac:dyDescent="0.3"/>
    <row r="85" s="99" customFormat="1" x14ac:dyDescent="0.3"/>
    <row r="86" s="99" customFormat="1" x14ac:dyDescent="0.3"/>
    <row r="87" s="99" customFormat="1" x14ac:dyDescent="0.3"/>
    <row r="88" s="99" customFormat="1" x14ac:dyDescent="0.3"/>
    <row r="89" s="99" customFormat="1" x14ac:dyDescent="0.3"/>
    <row r="90" s="99" customFormat="1" x14ac:dyDescent="0.3"/>
    <row r="91" s="99" customFormat="1" x14ac:dyDescent="0.3"/>
    <row r="92" s="99" customFormat="1" x14ac:dyDescent="0.3"/>
    <row r="93" s="99" customFormat="1" x14ac:dyDescent="0.3"/>
    <row r="94" s="99" customFormat="1" x14ac:dyDescent="0.3"/>
    <row r="95" s="99" customFormat="1" x14ac:dyDescent="0.3"/>
    <row r="96" s="99" customFormat="1" x14ac:dyDescent="0.3"/>
    <row r="97" s="99" customFormat="1" x14ac:dyDescent="0.3"/>
    <row r="98" s="99" customFormat="1" x14ac:dyDescent="0.3"/>
    <row r="99" s="99" customFormat="1" x14ac:dyDescent="0.3"/>
    <row r="100" s="99" customFormat="1" x14ac:dyDescent="0.3"/>
    <row r="101" s="99" customFormat="1" x14ac:dyDescent="0.3"/>
    <row r="102" s="99" customFormat="1" x14ac:dyDescent="0.3"/>
    <row r="103" s="99" customFormat="1" x14ac:dyDescent="0.3"/>
    <row r="104" s="99" customFormat="1" x14ac:dyDescent="0.3"/>
    <row r="105" s="99" customFormat="1" x14ac:dyDescent="0.3"/>
    <row r="106" s="99" customFormat="1" x14ac:dyDescent="0.3"/>
    <row r="107" s="99" customFormat="1" x14ac:dyDescent="0.3"/>
    <row r="108" s="99" customFormat="1" x14ac:dyDescent="0.3"/>
    <row r="109" s="99" customFormat="1" x14ac:dyDescent="0.3"/>
    <row r="110" s="99" customFormat="1" x14ac:dyDescent="0.3"/>
    <row r="111" s="99" customFormat="1" x14ac:dyDescent="0.3"/>
    <row r="112" s="99" customFormat="1" x14ac:dyDescent="0.3"/>
    <row r="113" s="99" customFormat="1" x14ac:dyDescent="0.3"/>
    <row r="114" s="99" customFormat="1" x14ac:dyDescent="0.3"/>
    <row r="115" s="99" customFormat="1" x14ac:dyDescent="0.3"/>
    <row r="116" s="99" customFormat="1" x14ac:dyDescent="0.3"/>
    <row r="117" s="99" customFormat="1" x14ac:dyDescent="0.3"/>
    <row r="118" s="99" customFormat="1" x14ac:dyDescent="0.3"/>
    <row r="119" s="99" customFormat="1" x14ac:dyDescent="0.3"/>
    <row r="120" s="99" customFormat="1" x14ac:dyDescent="0.3"/>
    <row r="121" s="99" customFormat="1" x14ac:dyDescent="0.3"/>
    <row r="122" s="99" customFormat="1" x14ac:dyDescent="0.3"/>
    <row r="123" s="99" customFormat="1" x14ac:dyDescent="0.3"/>
    <row r="124" s="99" customFormat="1" x14ac:dyDescent="0.3"/>
    <row r="125" s="99" customFormat="1" x14ac:dyDescent="0.3"/>
    <row r="126" s="99" customFormat="1" x14ac:dyDescent="0.3"/>
    <row r="127" s="99" customFormat="1" x14ac:dyDescent="0.3"/>
    <row r="128" s="99" customFormat="1" x14ac:dyDescent="0.3"/>
    <row r="129" s="99" customFormat="1" x14ac:dyDescent="0.3"/>
    <row r="130" s="99" customFormat="1" x14ac:dyDescent="0.3"/>
    <row r="131" s="99" customFormat="1" x14ac:dyDescent="0.3"/>
    <row r="132" s="99" customFormat="1" x14ac:dyDescent="0.3"/>
    <row r="133" s="99" customFormat="1" x14ac:dyDescent="0.3"/>
    <row r="134" s="99" customFormat="1" x14ac:dyDescent="0.3"/>
    <row r="135" s="99" customFormat="1" x14ac:dyDescent="0.3"/>
    <row r="136" s="99" customFormat="1" x14ac:dyDescent="0.3"/>
    <row r="137" s="99" customFormat="1" x14ac:dyDescent="0.3"/>
    <row r="138" s="99" customFormat="1" x14ac:dyDescent="0.3"/>
    <row r="139" s="99" customFormat="1" x14ac:dyDescent="0.3"/>
    <row r="140" s="99" customFormat="1" x14ac:dyDescent="0.3"/>
    <row r="141" s="99" customFormat="1" x14ac:dyDescent="0.3"/>
    <row r="142" s="99" customFormat="1" x14ac:dyDescent="0.3"/>
    <row r="143" s="99" customFormat="1" x14ac:dyDescent="0.3"/>
    <row r="144" s="99" customFormat="1" x14ac:dyDescent="0.3"/>
    <row r="145" s="99" customFormat="1" x14ac:dyDescent="0.3"/>
    <row r="146" s="99" customFormat="1" x14ac:dyDescent="0.3"/>
    <row r="147" s="99" customFormat="1" x14ac:dyDescent="0.3"/>
    <row r="148" s="99" customFormat="1" x14ac:dyDescent="0.3"/>
    <row r="149" s="99" customFormat="1" x14ac:dyDescent="0.3"/>
    <row r="150" s="99" customFormat="1" x14ac:dyDescent="0.3"/>
    <row r="151" s="99" customFormat="1" x14ac:dyDescent="0.3"/>
    <row r="152" s="99" customFormat="1" x14ac:dyDescent="0.3"/>
    <row r="153" s="99" customFormat="1" x14ac:dyDescent="0.3"/>
    <row r="154" s="99" customFormat="1" x14ac:dyDescent="0.3"/>
    <row r="155" s="99" customFormat="1" x14ac:dyDescent="0.3"/>
    <row r="156" s="99" customFormat="1" x14ac:dyDescent="0.3"/>
    <row r="157" s="99" customFormat="1" x14ac:dyDescent="0.3"/>
    <row r="158" s="99" customFormat="1" x14ac:dyDescent="0.3"/>
    <row r="159" s="99" customFormat="1" x14ac:dyDescent="0.3"/>
    <row r="160" s="99" customFormat="1" x14ac:dyDescent="0.3"/>
    <row r="161" s="99" customFormat="1" x14ac:dyDescent="0.3"/>
    <row r="162" s="99" customFormat="1" x14ac:dyDescent="0.3"/>
    <row r="163" s="99" customFormat="1" x14ac:dyDescent="0.3"/>
    <row r="164" s="99" customFormat="1" x14ac:dyDescent="0.3"/>
    <row r="165" s="99" customFormat="1" x14ac:dyDescent="0.3"/>
    <row r="166" s="99" customFormat="1" x14ac:dyDescent="0.3"/>
    <row r="167" s="99" customFormat="1" x14ac:dyDescent="0.3"/>
    <row r="168" s="99" customFormat="1" x14ac:dyDescent="0.3"/>
    <row r="169" s="99" customFormat="1" x14ac:dyDescent="0.3"/>
    <row r="170" s="99" customFormat="1" x14ac:dyDescent="0.3"/>
    <row r="171" s="99" customFormat="1" x14ac:dyDescent="0.3"/>
    <row r="172" s="99" customFormat="1" x14ac:dyDescent="0.3"/>
    <row r="173" s="99" customFormat="1" x14ac:dyDescent="0.3"/>
    <row r="174" s="99" customFormat="1" x14ac:dyDescent="0.3"/>
    <row r="175" s="99" customFormat="1" x14ac:dyDescent="0.3"/>
    <row r="176" s="99" customFormat="1" x14ac:dyDescent="0.3"/>
    <row r="177" s="99" customFormat="1" x14ac:dyDescent="0.3"/>
    <row r="178" s="99" customFormat="1" x14ac:dyDescent="0.3"/>
    <row r="179" s="99" customFormat="1" x14ac:dyDescent="0.3"/>
    <row r="180" s="99" customFormat="1" x14ac:dyDescent="0.3"/>
    <row r="181" s="99" customFormat="1" x14ac:dyDescent="0.3"/>
    <row r="182" s="99" customFormat="1" x14ac:dyDescent="0.3"/>
    <row r="183" s="99" customFormat="1" x14ac:dyDescent="0.3"/>
    <row r="184" s="99" customFormat="1" x14ac:dyDescent="0.3"/>
    <row r="185" s="99" customFormat="1" x14ac:dyDescent="0.3"/>
    <row r="186" s="99" customFormat="1" x14ac:dyDescent="0.3"/>
    <row r="187" s="99" customFormat="1" x14ac:dyDescent="0.3"/>
    <row r="188" s="99" customFormat="1" x14ac:dyDescent="0.3"/>
    <row r="189" s="99" customFormat="1" x14ac:dyDescent="0.3"/>
    <row r="190" s="99" customFormat="1" x14ac:dyDescent="0.3"/>
    <row r="191" s="99" customFormat="1" x14ac:dyDescent="0.3"/>
    <row r="192" s="99" customFormat="1" x14ac:dyDescent="0.3"/>
    <row r="193" s="99" customFormat="1" x14ac:dyDescent="0.3"/>
    <row r="194" s="99" customFormat="1" x14ac:dyDescent="0.3"/>
    <row r="195" s="99" customFormat="1" x14ac:dyDescent="0.3"/>
    <row r="196" s="99" customFormat="1" x14ac:dyDescent="0.3"/>
    <row r="197" s="99" customFormat="1" x14ac:dyDescent="0.3"/>
    <row r="198" s="99" customFormat="1" x14ac:dyDescent="0.3"/>
    <row r="199" s="99" customFormat="1" x14ac:dyDescent="0.3"/>
    <row r="200" s="99" customFormat="1" x14ac:dyDescent="0.3"/>
    <row r="201" s="99" customFormat="1" x14ac:dyDescent="0.3"/>
    <row r="202" s="99" customFormat="1" x14ac:dyDescent="0.3"/>
    <row r="203" s="99" customFormat="1" x14ac:dyDescent="0.3"/>
    <row r="204" s="99" customFormat="1" x14ac:dyDescent="0.3"/>
    <row r="205" s="99" customFormat="1" x14ac:dyDescent="0.3"/>
    <row r="206" s="99" customFormat="1" x14ac:dyDescent="0.3"/>
    <row r="207" s="99" customFormat="1" x14ac:dyDescent="0.3"/>
    <row r="208" s="99" customFormat="1" x14ac:dyDescent="0.3"/>
    <row r="209" s="99" customFormat="1" x14ac:dyDescent="0.3"/>
    <row r="210" s="99" customFormat="1" x14ac:dyDescent="0.3"/>
    <row r="211" s="99" customFormat="1" x14ac:dyDescent="0.3"/>
    <row r="212" s="99" customFormat="1" x14ac:dyDescent="0.3"/>
    <row r="213" s="99" customFormat="1" x14ac:dyDescent="0.3"/>
    <row r="214" s="99" customFormat="1" x14ac:dyDescent="0.3"/>
    <row r="215" s="99" customFormat="1" x14ac:dyDescent="0.3"/>
    <row r="216" s="99" customFormat="1" x14ac:dyDescent="0.3"/>
    <row r="217" s="99" customFormat="1" x14ac:dyDescent="0.3"/>
    <row r="218" s="99" customFormat="1" x14ac:dyDescent="0.3"/>
    <row r="219" s="99" customFormat="1" x14ac:dyDescent="0.3"/>
    <row r="220" s="99" customFormat="1" x14ac:dyDescent="0.3"/>
    <row r="221" s="99" customFormat="1" x14ac:dyDescent="0.3"/>
    <row r="222" s="99" customFormat="1" x14ac:dyDescent="0.3"/>
    <row r="223" s="99" customFormat="1" x14ac:dyDescent="0.3"/>
    <row r="224" s="99" customFormat="1" x14ac:dyDescent="0.3"/>
    <row r="225" s="99" customFormat="1" x14ac:dyDescent="0.3"/>
    <row r="226" s="99" customFormat="1" x14ac:dyDescent="0.3"/>
    <row r="227" s="99" customFormat="1" x14ac:dyDescent="0.3"/>
    <row r="228" s="99" customFormat="1" x14ac:dyDescent="0.3"/>
    <row r="229" s="99" customFormat="1" x14ac:dyDescent="0.3"/>
    <row r="230" s="99" customFormat="1" x14ac:dyDescent="0.3"/>
    <row r="231" s="99" customFormat="1" x14ac:dyDescent="0.3"/>
    <row r="232" s="99" customFormat="1" x14ac:dyDescent="0.3"/>
    <row r="233" s="99" customFormat="1" x14ac:dyDescent="0.3"/>
    <row r="234" s="99" customFormat="1" x14ac:dyDescent="0.3"/>
    <row r="235" s="99" customFormat="1" x14ac:dyDescent="0.3"/>
    <row r="236" s="99" customFormat="1" x14ac:dyDescent="0.3"/>
    <row r="237" s="99" customFormat="1" x14ac:dyDescent="0.3"/>
    <row r="238" s="99" customFormat="1" x14ac:dyDescent="0.3"/>
    <row r="239" s="99" customFormat="1" x14ac:dyDescent="0.3"/>
    <row r="240" s="99" customFormat="1" x14ac:dyDescent="0.3"/>
    <row r="241" s="99" customFormat="1" x14ac:dyDescent="0.3"/>
    <row r="242" s="99" customFormat="1" x14ac:dyDescent="0.3"/>
    <row r="243" s="99" customFormat="1" x14ac:dyDescent="0.3"/>
    <row r="244" s="99" customFormat="1" x14ac:dyDescent="0.3"/>
    <row r="245" s="99" customFormat="1" x14ac:dyDescent="0.3"/>
    <row r="246" s="99" customFormat="1" x14ac:dyDescent="0.3"/>
    <row r="247" s="99" customFormat="1" x14ac:dyDescent="0.3"/>
    <row r="248" s="99" customFormat="1" x14ac:dyDescent="0.3"/>
    <row r="249" s="99" customFormat="1" x14ac:dyDescent="0.3"/>
    <row r="250" s="99" customFormat="1" x14ac:dyDescent="0.3"/>
    <row r="251" s="99" customFormat="1" x14ac:dyDescent="0.3"/>
    <row r="252" s="99" customFormat="1" x14ac:dyDescent="0.3"/>
    <row r="253" s="99" customFormat="1" x14ac:dyDescent="0.3"/>
    <row r="254" s="99" customFormat="1" x14ac:dyDescent="0.3"/>
    <row r="255" s="99" customFormat="1" x14ac:dyDescent="0.3"/>
    <row r="256" s="99" customFormat="1" x14ac:dyDescent="0.3"/>
    <row r="257" s="99" customFormat="1" x14ac:dyDescent="0.3"/>
    <row r="258" s="99" customFormat="1" x14ac:dyDescent="0.3"/>
    <row r="259" s="99" customFormat="1" x14ac:dyDescent="0.3"/>
    <row r="260" s="99" customFormat="1" x14ac:dyDescent="0.3"/>
    <row r="261" s="99" customFormat="1" x14ac:dyDescent="0.3"/>
    <row r="262" s="99" customFormat="1" x14ac:dyDescent="0.3"/>
    <row r="263" s="99" customFormat="1" x14ac:dyDescent="0.3"/>
    <row r="264" s="99" customFormat="1" x14ac:dyDescent="0.3"/>
    <row r="265" s="99" customFormat="1" x14ac:dyDescent="0.3"/>
    <row r="266" s="99" customFormat="1" x14ac:dyDescent="0.3"/>
    <row r="267" s="99" customFormat="1" x14ac:dyDescent="0.3"/>
    <row r="268" s="99" customFormat="1" x14ac:dyDescent="0.3"/>
    <row r="269" s="99" customFormat="1" x14ac:dyDescent="0.3"/>
    <row r="270" s="99" customFormat="1" x14ac:dyDescent="0.3"/>
    <row r="271" s="99" customFormat="1" x14ac:dyDescent="0.3"/>
    <row r="272" s="99" customFormat="1" x14ac:dyDescent="0.3"/>
    <row r="273" s="99" customFormat="1" x14ac:dyDescent="0.3"/>
    <row r="274" s="99" customFormat="1" x14ac:dyDescent="0.3"/>
    <row r="275" s="99" customFormat="1" x14ac:dyDescent="0.3"/>
    <row r="276" s="99" customFormat="1" x14ac:dyDescent="0.3"/>
    <row r="277" s="99" customFormat="1" x14ac:dyDescent="0.3"/>
    <row r="278" s="99" customFormat="1" x14ac:dyDescent="0.3"/>
    <row r="279" s="99" customFormat="1" x14ac:dyDescent="0.3"/>
    <row r="280" s="99" customFormat="1" x14ac:dyDescent="0.3"/>
    <row r="281" s="99" customFormat="1" x14ac:dyDescent="0.3"/>
    <row r="282" s="99" customFormat="1" x14ac:dyDescent="0.3"/>
    <row r="283" s="99" customFormat="1" x14ac:dyDescent="0.3"/>
  </sheetData>
  <mergeCells count="117">
    <mergeCell ref="CV1:CV2"/>
    <mergeCell ref="CW1:CW2"/>
    <mergeCell ref="CX1:CX2"/>
    <mergeCell ref="CY1:CY2"/>
    <mergeCell ref="CZ1:CZ2"/>
    <mergeCell ref="DA1:DA2"/>
    <mergeCell ref="DB1:DB2"/>
    <mergeCell ref="B1:C2"/>
    <mergeCell ref="B12:C13"/>
    <mergeCell ref="CM1:CM2"/>
    <mergeCell ref="CN1:CN2"/>
    <mergeCell ref="CO1:CO2"/>
    <mergeCell ref="CP1:CP2"/>
    <mergeCell ref="CQ1:CQ2"/>
    <mergeCell ref="CR1:CR2"/>
    <mergeCell ref="CS1:CS2"/>
    <mergeCell ref="CT1:CT2"/>
    <mergeCell ref="CU1:CU2"/>
    <mergeCell ref="CD1:CD2"/>
    <mergeCell ref="CE1:CE2"/>
    <mergeCell ref="CF1:CF2"/>
    <mergeCell ref="CG1:CG2"/>
    <mergeCell ref="CH1:CH2"/>
    <mergeCell ref="CI1:CI2"/>
    <mergeCell ref="CJ1:CJ2"/>
    <mergeCell ref="CK1:CK2"/>
    <mergeCell ref="CL1:CL2"/>
    <mergeCell ref="BU1:BU2"/>
    <mergeCell ref="BV1:BV2"/>
    <mergeCell ref="BW1:BW2"/>
    <mergeCell ref="BX1:BX2"/>
    <mergeCell ref="BY1:BY2"/>
    <mergeCell ref="BZ1:BZ2"/>
    <mergeCell ref="CA1:CA2"/>
    <mergeCell ref="CB1:CB2"/>
    <mergeCell ref="CC1:CC2"/>
    <mergeCell ref="BL1:BL2"/>
    <mergeCell ref="BM1:BM2"/>
    <mergeCell ref="BN1:BN2"/>
    <mergeCell ref="BO1:BO2"/>
    <mergeCell ref="BP1:BP2"/>
    <mergeCell ref="BQ1:BQ2"/>
    <mergeCell ref="BR1:BR2"/>
    <mergeCell ref="BS1:BS2"/>
    <mergeCell ref="BT1:BT2"/>
    <mergeCell ref="BC1:BC2"/>
    <mergeCell ref="BD1:BD2"/>
    <mergeCell ref="BE1:BE2"/>
    <mergeCell ref="BF1:BF2"/>
    <mergeCell ref="BG1:BG2"/>
    <mergeCell ref="BH1:BH2"/>
    <mergeCell ref="BI1:BI2"/>
    <mergeCell ref="BJ1:BJ2"/>
    <mergeCell ref="BK1:BK2"/>
    <mergeCell ref="AT1:AT2"/>
    <mergeCell ref="AU1:AU2"/>
    <mergeCell ref="AV1:AV2"/>
    <mergeCell ref="AW1:AW2"/>
    <mergeCell ref="AX1:AX2"/>
    <mergeCell ref="AY1:AY2"/>
    <mergeCell ref="AZ1:AZ2"/>
    <mergeCell ref="BA1:BA2"/>
    <mergeCell ref="BB1:BB2"/>
    <mergeCell ref="AK1:AK2"/>
    <mergeCell ref="AL1:AL2"/>
    <mergeCell ref="AM1:AM2"/>
    <mergeCell ref="AN1:AN2"/>
    <mergeCell ref="AO1:AO2"/>
    <mergeCell ref="AP1:AP2"/>
    <mergeCell ref="AQ1:AQ2"/>
    <mergeCell ref="AR1:AR2"/>
    <mergeCell ref="AS1:AS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B16:C16"/>
    <mergeCell ref="A5:A10"/>
    <mergeCell ref="A11:A16"/>
    <mergeCell ref="D1:D2"/>
    <mergeCell ref="E1:E2"/>
    <mergeCell ref="F1:F2"/>
    <mergeCell ref="G1:G2"/>
    <mergeCell ref="H1:H2"/>
    <mergeCell ref="I1:I2"/>
    <mergeCell ref="B3:C3"/>
    <mergeCell ref="B4:C4"/>
    <mergeCell ref="B5:C5"/>
    <mergeCell ref="B8:C8"/>
    <mergeCell ref="B9:C9"/>
    <mergeCell ref="B10:C10"/>
    <mergeCell ref="B11:C11"/>
    <mergeCell ref="B14:C14"/>
    <mergeCell ref="B15:C15"/>
  </mergeCells>
  <phoneticPr fontId="28" type="noConversion"/>
  <hyperlinks>
    <hyperlink ref="E22" r:id="rId1" xr:uid="{00000000-0004-0000-0700-000000000000}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I79"/>
  <sheetViews>
    <sheetView topLeftCell="A7" workbookViewId="0">
      <selection activeCell="A11" sqref="A11:XFD11"/>
    </sheetView>
  </sheetViews>
  <sheetFormatPr defaultColWidth="8.88671875" defaultRowHeight="13.8" x14ac:dyDescent="0.3"/>
  <cols>
    <col min="1" max="1" width="26" style="67" customWidth="1"/>
    <col min="2" max="2" width="21.33203125" style="67" customWidth="1"/>
    <col min="3" max="3" width="13.44140625" style="67" customWidth="1"/>
    <col min="4" max="7" width="21.33203125" style="67" customWidth="1"/>
    <col min="8" max="8" width="28.5546875" style="67" customWidth="1"/>
    <col min="9" max="16384" width="8.88671875" style="67"/>
  </cols>
  <sheetData>
    <row r="1" spans="1:9" ht="14.4" x14ac:dyDescent="0.3">
      <c r="A1" s="67" t="s">
        <v>196</v>
      </c>
      <c r="B1" s="67" t="s">
        <v>196</v>
      </c>
      <c r="D1" s="67" t="s">
        <v>304</v>
      </c>
      <c r="E1" s="67" t="s">
        <v>305</v>
      </c>
      <c r="F1" s="67" t="s">
        <v>306</v>
      </c>
      <c r="G1" s="67" t="s">
        <v>202</v>
      </c>
      <c r="H1" s="67" t="s">
        <v>307</v>
      </c>
      <c r="I1" s="67" t="s">
        <v>308</v>
      </c>
    </row>
    <row r="2" spans="1:9" x14ac:dyDescent="0.3">
      <c r="A2" s="67" t="s">
        <v>309</v>
      </c>
      <c r="B2" s="68" t="s">
        <v>310</v>
      </c>
    </row>
    <row r="3" spans="1:9" ht="14.4" x14ac:dyDescent="0.3">
      <c r="A3" s="67" t="s">
        <v>311</v>
      </c>
      <c r="B3" s="69" t="s">
        <v>312</v>
      </c>
      <c r="C3" s="67" t="s">
        <v>210</v>
      </c>
      <c r="D3" s="70">
        <v>54.172767203513899</v>
      </c>
      <c r="E3" s="70">
        <v>43.338213762811101</v>
      </c>
      <c r="F3" s="70">
        <v>65.007320644216705</v>
      </c>
      <c r="G3" s="67" t="s">
        <v>211</v>
      </c>
      <c r="H3" s="67" t="s">
        <v>313</v>
      </c>
      <c r="I3" s="67">
        <v>370</v>
      </c>
    </row>
    <row r="4" spans="1:9" ht="14.4" x14ac:dyDescent="0.3">
      <c r="A4" s="67" t="s">
        <v>314</v>
      </c>
      <c r="B4" s="69" t="s">
        <v>315</v>
      </c>
      <c r="C4" s="67" t="s">
        <v>316</v>
      </c>
      <c r="D4" s="70">
        <v>43.819912152269403</v>
      </c>
      <c r="E4" s="70">
        <v>35.055929721815502</v>
      </c>
      <c r="F4" s="70">
        <v>52.583894582723303</v>
      </c>
      <c r="G4" s="67" t="s">
        <v>211</v>
      </c>
      <c r="I4" s="67">
        <v>299.29000000000002</v>
      </c>
    </row>
    <row r="5" spans="1:9" ht="14.4" x14ac:dyDescent="0.3">
      <c r="A5" s="67" t="s">
        <v>317</v>
      </c>
      <c r="B5" s="69" t="s">
        <v>318</v>
      </c>
      <c r="C5" s="67" t="s">
        <v>319</v>
      </c>
      <c r="D5" s="70">
        <v>2.9282576866764298</v>
      </c>
      <c r="E5" s="70">
        <v>2.3426061493411399</v>
      </c>
      <c r="F5" s="70">
        <v>3.51390922401171</v>
      </c>
      <c r="G5" s="67" t="s">
        <v>211</v>
      </c>
      <c r="I5" s="67">
        <v>20</v>
      </c>
    </row>
    <row r="6" spans="1:9" ht="14.4" x14ac:dyDescent="0.3">
      <c r="A6" s="67" t="s">
        <v>320</v>
      </c>
      <c r="B6" s="69" t="s">
        <v>321</v>
      </c>
      <c r="C6" s="67" t="s">
        <v>322</v>
      </c>
      <c r="D6" s="70">
        <v>0.58565153733528597</v>
      </c>
      <c r="E6" s="70">
        <v>0.46852122986822797</v>
      </c>
      <c r="F6" s="70">
        <v>0.70278184480234296</v>
      </c>
      <c r="G6" s="67" t="s">
        <v>211</v>
      </c>
      <c r="I6" s="67">
        <v>4</v>
      </c>
    </row>
    <row r="7" spans="1:9" ht="14.4" x14ac:dyDescent="0.3">
      <c r="A7" s="67" t="s">
        <v>323</v>
      </c>
      <c r="B7" s="69" t="s">
        <v>324</v>
      </c>
      <c r="C7" s="67" t="s">
        <v>325</v>
      </c>
      <c r="D7" s="70">
        <v>2.9282576866764298</v>
      </c>
      <c r="E7" s="70">
        <v>2.3426061493411399</v>
      </c>
      <c r="F7" s="70">
        <v>3.51390922401171</v>
      </c>
      <c r="G7" s="67" t="s">
        <v>211</v>
      </c>
      <c r="I7" s="67">
        <v>20</v>
      </c>
    </row>
    <row r="8" spans="1:9" ht="14.4" x14ac:dyDescent="0.3">
      <c r="A8" s="67" t="s">
        <v>326</v>
      </c>
      <c r="B8" s="69" t="s">
        <v>327</v>
      </c>
      <c r="C8" s="67" t="s">
        <v>219</v>
      </c>
      <c r="D8" s="70">
        <v>1.61054172767204</v>
      </c>
      <c r="E8" s="70">
        <v>1.2884333821376299</v>
      </c>
      <c r="F8" s="70">
        <v>1.93265007320644</v>
      </c>
      <c r="G8" s="67" t="s">
        <v>211</v>
      </c>
      <c r="I8" s="67">
        <v>11</v>
      </c>
    </row>
    <row r="9" spans="1:9" ht="14.4" x14ac:dyDescent="0.3">
      <c r="A9" s="67" t="s">
        <v>328</v>
      </c>
      <c r="B9" s="69" t="s">
        <v>329</v>
      </c>
      <c r="C9" s="67" t="s">
        <v>330</v>
      </c>
      <c r="D9" s="70">
        <v>3.51390922401171</v>
      </c>
      <c r="E9" s="70">
        <v>2.8111273792093701</v>
      </c>
      <c r="F9" s="70">
        <v>4.2166910688140602</v>
      </c>
      <c r="G9" s="67" t="s">
        <v>211</v>
      </c>
      <c r="I9" s="67">
        <v>24</v>
      </c>
    </row>
    <row r="10" spans="1:9" ht="14.4" x14ac:dyDescent="0.3">
      <c r="A10" s="67" t="s">
        <v>331</v>
      </c>
      <c r="B10" s="69" t="s">
        <v>332</v>
      </c>
      <c r="C10" s="67" t="s">
        <v>333</v>
      </c>
      <c r="D10" s="70">
        <v>6.1493411420205</v>
      </c>
      <c r="E10" s="70">
        <v>4.9194729136164002</v>
      </c>
      <c r="F10" s="70">
        <v>7.3792093704245998</v>
      </c>
      <c r="G10" s="67" t="s">
        <v>211</v>
      </c>
      <c r="I10" s="67">
        <v>42</v>
      </c>
    </row>
    <row r="11" spans="1:9" ht="14.4" x14ac:dyDescent="0.3">
      <c r="A11" s="67" t="s">
        <v>334</v>
      </c>
      <c r="B11" s="67" t="s">
        <v>335</v>
      </c>
      <c r="C11" s="67" t="s">
        <v>221</v>
      </c>
      <c r="D11" s="70">
        <v>359</v>
      </c>
      <c r="E11" s="70">
        <v>169</v>
      </c>
      <c r="F11" s="70">
        <v>845</v>
      </c>
      <c r="G11" s="67" t="s">
        <v>211</v>
      </c>
      <c r="I11" s="67" t="s">
        <v>336</v>
      </c>
    </row>
    <row r="12" spans="1:9" ht="14.4" x14ac:dyDescent="0.3">
      <c r="A12" s="67" t="s">
        <v>337</v>
      </c>
      <c r="B12" s="69" t="s">
        <v>338</v>
      </c>
      <c r="C12" s="67" t="s">
        <v>223</v>
      </c>
      <c r="D12" s="70">
        <v>11387</v>
      </c>
      <c r="E12" s="70">
        <v>7970.9</v>
      </c>
      <c r="F12" s="70">
        <v>14803.1</v>
      </c>
      <c r="G12" s="67" t="s">
        <v>211</v>
      </c>
      <c r="H12" s="67" t="s">
        <v>339</v>
      </c>
      <c r="I12" s="67" t="s">
        <v>340</v>
      </c>
    </row>
    <row r="13" spans="1:9" ht="14.4" x14ac:dyDescent="0.3">
      <c r="A13" s="67" t="s">
        <v>341</v>
      </c>
      <c r="B13" s="69" t="s">
        <v>342</v>
      </c>
      <c r="C13" s="67" t="s">
        <v>225</v>
      </c>
      <c r="D13" s="70">
        <v>130.761346998536</v>
      </c>
      <c r="E13" s="70">
        <v>104.609077598829</v>
      </c>
      <c r="F13" s="70">
        <v>156.91361639824299</v>
      </c>
      <c r="G13" s="67" t="s">
        <v>211</v>
      </c>
      <c r="H13" s="67" t="s">
        <v>343</v>
      </c>
      <c r="I13" s="67">
        <v>893.1</v>
      </c>
    </row>
    <row r="14" spans="1:9" ht="14.4" x14ac:dyDescent="0.3">
      <c r="A14" s="67" t="s">
        <v>344</v>
      </c>
      <c r="B14" s="69" t="s">
        <v>345</v>
      </c>
      <c r="C14" s="67" t="s">
        <v>227</v>
      </c>
      <c r="D14" s="70">
        <v>108.382137628111</v>
      </c>
      <c r="E14" s="70">
        <v>86.705710102488993</v>
      </c>
      <c r="F14" s="70">
        <v>130.05856515373401</v>
      </c>
      <c r="G14" s="67" t="s">
        <v>211</v>
      </c>
      <c r="I14" s="67">
        <v>740.25</v>
      </c>
    </row>
    <row r="15" spans="1:9" ht="14.4" x14ac:dyDescent="0.3">
      <c r="A15" s="67" t="s">
        <v>346</v>
      </c>
      <c r="B15" s="69" t="s">
        <v>347</v>
      </c>
      <c r="C15" s="67" t="s">
        <v>231</v>
      </c>
      <c r="D15" s="70">
        <v>108.382137628111</v>
      </c>
      <c r="E15" s="70">
        <v>86.705710102488993</v>
      </c>
      <c r="F15" s="70">
        <v>130.05856515373401</v>
      </c>
      <c r="G15" s="67" t="s">
        <v>211</v>
      </c>
      <c r="I15" s="67">
        <v>740.25</v>
      </c>
    </row>
    <row r="16" spans="1:9" ht="14.4" x14ac:dyDescent="0.3">
      <c r="A16" s="67" t="s">
        <v>348</v>
      </c>
      <c r="B16" s="69" t="s">
        <v>349</v>
      </c>
      <c r="C16" s="67" t="s">
        <v>234</v>
      </c>
      <c r="D16" s="70">
        <v>1419.1764275256201</v>
      </c>
      <c r="E16" s="70">
        <v>1135.3411420205</v>
      </c>
      <c r="F16" s="70">
        <v>1703.0117130307499</v>
      </c>
      <c r="G16" s="67" t="s">
        <v>211</v>
      </c>
      <c r="I16" s="67">
        <v>9692.9750000000004</v>
      </c>
    </row>
    <row r="17" spans="1:9" ht="14.4" x14ac:dyDescent="0.3">
      <c r="A17" s="67" t="s">
        <v>350</v>
      </c>
      <c r="B17" s="69" t="s">
        <v>351</v>
      </c>
      <c r="C17" s="67" t="s">
        <v>235</v>
      </c>
      <c r="D17" s="70">
        <v>3223</v>
      </c>
      <c r="E17" s="70">
        <v>2578.4</v>
      </c>
      <c r="F17" s="70">
        <v>3867.6</v>
      </c>
      <c r="G17" s="67" t="s">
        <v>211</v>
      </c>
      <c r="H17" s="67" t="s">
        <v>352</v>
      </c>
    </row>
    <row r="18" spans="1:9" x14ac:dyDescent="0.3">
      <c r="B18" s="68" t="s">
        <v>353</v>
      </c>
      <c r="D18" s="70"/>
      <c r="E18" s="70"/>
      <c r="F18" s="70"/>
    </row>
    <row r="19" spans="1:9" ht="14.4" x14ac:dyDescent="0.3">
      <c r="A19" s="67" t="s">
        <v>354</v>
      </c>
      <c r="B19" s="69" t="s">
        <v>355</v>
      </c>
      <c r="C19" s="67" t="s">
        <v>286</v>
      </c>
      <c r="D19" s="70">
        <v>0.7</v>
      </c>
      <c r="E19" s="70">
        <v>0.63</v>
      </c>
      <c r="F19" s="70">
        <v>0.78</v>
      </c>
      <c r="G19" s="67" t="s">
        <v>204</v>
      </c>
      <c r="H19" s="67" t="s">
        <v>356</v>
      </c>
    </row>
    <row r="20" spans="1:9" ht="14.4" x14ac:dyDescent="0.3">
      <c r="A20" s="67" t="s">
        <v>357</v>
      </c>
      <c r="B20" s="69" t="s">
        <v>358</v>
      </c>
      <c r="C20" s="67" t="s">
        <v>288</v>
      </c>
      <c r="D20" s="70">
        <v>0.6</v>
      </c>
      <c r="E20" s="70">
        <v>0.54</v>
      </c>
      <c r="F20" s="70">
        <v>0.66</v>
      </c>
      <c r="G20" s="67" t="s">
        <v>204</v>
      </c>
    </row>
    <row r="21" spans="1:9" x14ac:dyDescent="0.3">
      <c r="A21" s="67" t="s">
        <v>359</v>
      </c>
      <c r="B21" s="68" t="s">
        <v>360</v>
      </c>
      <c r="D21" s="70"/>
      <c r="E21" s="70"/>
      <c r="F21" s="70"/>
    </row>
    <row r="22" spans="1:9" ht="14.4" x14ac:dyDescent="0.3">
      <c r="A22" s="67" t="s">
        <v>361</v>
      </c>
      <c r="B22" s="69" t="s">
        <v>362</v>
      </c>
      <c r="C22" s="67" t="s">
        <v>237</v>
      </c>
      <c r="D22" s="70">
        <v>7.2999999999999995E-2</v>
      </c>
      <c r="E22" s="70">
        <v>5.11E-2</v>
      </c>
      <c r="F22" s="70">
        <v>9.4899999999999998E-2</v>
      </c>
      <c r="G22" s="67" t="s">
        <v>204</v>
      </c>
      <c r="H22" s="67" t="s">
        <v>363</v>
      </c>
      <c r="I22" s="67" t="s">
        <v>340</v>
      </c>
    </row>
    <row r="23" spans="1:9" ht="14.4" x14ac:dyDescent="0.3">
      <c r="A23" s="67" t="s">
        <v>364</v>
      </c>
      <c r="B23" s="69" t="s">
        <v>365</v>
      </c>
      <c r="C23" s="67" t="s">
        <v>239</v>
      </c>
      <c r="D23" s="70">
        <v>0.2</v>
      </c>
      <c r="E23" s="70">
        <v>0.14000000000000001</v>
      </c>
      <c r="F23" s="70">
        <v>0.26</v>
      </c>
      <c r="G23" s="67" t="s">
        <v>204</v>
      </c>
      <c r="H23" s="67" t="s">
        <v>366</v>
      </c>
      <c r="I23" s="67" t="s">
        <v>340</v>
      </c>
    </row>
    <row r="24" spans="1:9" ht="14.4" x14ac:dyDescent="0.3">
      <c r="A24" s="67" t="s">
        <v>367</v>
      </c>
      <c r="B24" s="69" t="s">
        <v>368</v>
      </c>
      <c r="C24" s="67" t="s">
        <v>243</v>
      </c>
      <c r="D24" s="70">
        <v>0.2</v>
      </c>
      <c r="E24" s="70">
        <v>0.14000000000000001</v>
      </c>
      <c r="F24" s="70">
        <v>0.26</v>
      </c>
      <c r="G24" s="67" t="s">
        <v>204</v>
      </c>
      <c r="I24" s="67" t="s">
        <v>340</v>
      </c>
    </row>
    <row r="25" spans="1:9" ht="14.4" x14ac:dyDescent="0.3">
      <c r="A25" s="67" t="s">
        <v>369</v>
      </c>
      <c r="B25" s="69" t="s">
        <v>370</v>
      </c>
      <c r="C25" s="67" t="s">
        <v>246</v>
      </c>
      <c r="D25" s="70">
        <v>0.108</v>
      </c>
      <c r="E25" s="70">
        <v>7.5600000000000001E-2</v>
      </c>
      <c r="F25" s="70">
        <v>0.1404</v>
      </c>
      <c r="G25" s="67" t="s">
        <v>204</v>
      </c>
      <c r="H25" s="67" t="s">
        <v>371</v>
      </c>
      <c r="I25" s="67" t="s">
        <v>340</v>
      </c>
    </row>
    <row r="26" spans="1:9" ht="14.4" x14ac:dyDescent="0.3">
      <c r="A26" s="67" t="s">
        <v>372</v>
      </c>
      <c r="B26" s="69" t="s">
        <v>373</v>
      </c>
      <c r="C26" s="67" t="s">
        <v>247</v>
      </c>
      <c r="D26" s="70">
        <v>8.0500000000000002E-2</v>
      </c>
      <c r="E26" s="70">
        <v>6.4399999999999999E-2</v>
      </c>
      <c r="F26" s="70">
        <v>9.6600000000000005E-2</v>
      </c>
      <c r="G26" s="67" t="s">
        <v>204</v>
      </c>
      <c r="H26" s="67" t="s">
        <v>352</v>
      </c>
    </row>
    <row r="27" spans="1:9" x14ac:dyDescent="0.3">
      <c r="B27" s="68" t="s">
        <v>374</v>
      </c>
      <c r="D27" s="70"/>
      <c r="E27" s="70"/>
      <c r="F27" s="70"/>
    </row>
    <row r="28" spans="1:9" ht="14.4" x14ac:dyDescent="0.3">
      <c r="A28" s="67" t="s">
        <v>375</v>
      </c>
      <c r="B28" s="69" t="s">
        <v>376</v>
      </c>
      <c r="C28" s="67" t="s">
        <v>249</v>
      </c>
      <c r="D28" s="70">
        <v>6.83</v>
      </c>
      <c r="E28" s="70">
        <v>4.7809999999999997</v>
      </c>
      <c r="F28" s="70">
        <v>8.8789999999999996</v>
      </c>
      <c r="G28" s="67" t="s">
        <v>250</v>
      </c>
      <c r="H28" s="67" t="s">
        <v>343</v>
      </c>
      <c r="I28" s="67" t="s">
        <v>340</v>
      </c>
    </row>
    <row r="29" spans="1:9" ht="14.4" x14ac:dyDescent="0.3">
      <c r="A29" s="67" t="s">
        <v>377</v>
      </c>
      <c r="B29" s="69" t="s">
        <v>378</v>
      </c>
      <c r="C29" s="67" t="s">
        <v>252</v>
      </c>
      <c r="D29" s="70">
        <v>4.1900000000000004</v>
      </c>
      <c r="E29" s="70">
        <v>2.9329999999999998</v>
      </c>
      <c r="F29" s="70">
        <v>5.4470000000000001</v>
      </c>
      <c r="G29" s="67" t="s">
        <v>250</v>
      </c>
      <c r="I29" s="67" t="s">
        <v>340</v>
      </c>
    </row>
    <row r="30" spans="1:9" ht="14.4" x14ac:dyDescent="0.3">
      <c r="A30" s="67" t="s">
        <v>379</v>
      </c>
      <c r="B30" s="69" t="s">
        <v>380</v>
      </c>
      <c r="C30" s="67" t="s">
        <v>256</v>
      </c>
      <c r="D30" s="70">
        <v>4.5</v>
      </c>
      <c r="E30" s="70">
        <v>3.15</v>
      </c>
      <c r="F30" s="70">
        <v>5.85</v>
      </c>
      <c r="G30" s="67" t="s">
        <v>250</v>
      </c>
      <c r="I30" s="67" t="s">
        <v>340</v>
      </c>
    </row>
    <row r="31" spans="1:9" ht="14.4" x14ac:dyDescent="0.3">
      <c r="A31" s="67" t="s">
        <v>381</v>
      </c>
      <c r="B31" s="69" t="s">
        <v>382</v>
      </c>
      <c r="C31" s="67" t="s">
        <v>259</v>
      </c>
      <c r="D31" s="70">
        <v>47.29</v>
      </c>
      <c r="E31" s="70">
        <v>33.103000000000002</v>
      </c>
      <c r="F31" s="70">
        <v>61.476999999999997</v>
      </c>
      <c r="G31" s="67" t="s">
        <v>250</v>
      </c>
      <c r="I31" s="67" t="s">
        <v>340</v>
      </c>
    </row>
    <row r="32" spans="1:9" ht="14.4" x14ac:dyDescent="0.3">
      <c r="A32" s="67" t="s">
        <v>383</v>
      </c>
      <c r="B32" s="69" t="s">
        <v>384</v>
      </c>
      <c r="C32" s="67" t="s">
        <v>260</v>
      </c>
      <c r="D32" s="70">
        <v>8</v>
      </c>
      <c r="E32" s="70">
        <v>6.4</v>
      </c>
      <c r="F32" s="70">
        <v>9.6</v>
      </c>
      <c r="G32" s="67" t="s">
        <v>250</v>
      </c>
      <c r="H32" s="67" t="s">
        <v>352</v>
      </c>
    </row>
    <row r="33" spans="1:8" x14ac:dyDescent="0.3">
      <c r="B33" s="68" t="s">
        <v>385</v>
      </c>
      <c r="D33" s="70"/>
      <c r="E33" s="70"/>
      <c r="F33" s="70"/>
    </row>
    <row r="34" spans="1:8" x14ac:dyDescent="0.3">
      <c r="B34" s="68" t="s">
        <v>386</v>
      </c>
      <c r="D34" s="70"/>
      <c r="E34" s="70"/>
      <c r="F34" s="70"/>
    </row>
    <row r="35" spans="1:8" ht="14.4" x14ac:dyDescent="0.3">
      <c r="A35" s="67" t="s">
        <v>387</v>
      </c>
      <c r="B35" s="69" t="s">
        <v>388</v>
      </c>
      <c r="C35" s="67" t="s">
        <v>262</v>
      </c>
      <c r="D35" s="70">
        <v>0.18790000000000001</v>
      </c>
      <c r="E35" s="70">
        <v>0.15032000000000001</v>
      </c>
      <c r="F35" s="70">
        <v>0.22548000000000001</v>
      </c>
      <c r="G35" s="67" t="s">
        <v>204</v>
      </c>
      <c r="H35" s="67" t="s">
        <v>389</v>
      </c>
    </row>
    <row r="36" spans="1:8" ht="14.4" x14ac:dyDescent="0.3">
      <c r="A36" s="67" t="s">
        <v>390</v>
      </c>
      <c r="B36" s="69" t="s">
        <v>391</v>
      </c>
      <c r="C36" s="67" t="s">
        <v>264</v>
      </c>
      <c r="D36" s="70">
        <v>0.41899999999999998</v>
      </c>
      <c r="E36" s="70">
        <v>0.3352</v>
      </c>
      <c r="F36" s="70">
        <v>0.50280000000000002</v>
      </c>
      <c r="G36" s="67" t="s">
        <v>204</v>
      </c>
    </row>
    <row r="37" spans="1:8" ht="14.4" x14ac:dyDescent="0.3">
      <c r="A37" s="67" t="s">
        <v>392</v>
      </c>
      <c r="B37" s="69" t="s">
        <v>393</v>
      </c>
      <c r="C37" s="67" t="s">
        <v>268</v>
      </c>
      <c r="D37" s="70">
        <v>0.23899999999999999</v>
      </c>
      <c r="E37" s="70">
        <v>0.19120000000000001</v>
      </c>
      <c r="F37" s="70">
        <v>0.2868</v>
      </c>
      <c r="G37" s="67" t="s">
        <v>204</v>
      </c>
    </row>
    <row r="38" spans="1:8" ht="14.4" x14ac:dyDescent="0.3">
      <c r="A38" s="67" t="s">
        <v>394</v>
      </c>
      <c r="B38" s="69" t="s">
        <v>395</v>
      </c>
      <c r="C38" s="67" t="s">
        <v>271</v>
      </c>
      <c r="D38" s="70">
        <v>0.155</v>
      </c>
      <c r="E38" s="70">
        <v>0.124</v>
      </c>
      <c r="F38" s="70">
        <v>0.186</v>
      </c>
      <c r="G38" s="67" t="s">
        <v>204</v>
      </c>
    </row>
    <row r="39" spans="1:8" ht="14.4" x14ac:dyDescent="0.3">
      <c r="A39" s="67" t="s">
        <v>396</v>
      </c>
      <c r="B39" s="69" t="s">
        <v>397</v>
      </c>
      <c r="C39" s="67" t="s">
        <v>272</v>
      </c>
      <c r="D39" s="70">
        <v>9.6000000000000002E-2</v>
      </c>
      <c r="E39" s="70">
        <v>7.6799999999999993E-2</v>
      </c>
      <c r="F39" s="70">
        <v>0.1152</v>
      </c>
      <c r="G39" s="67" t="s">
        <v>204</v>
      </c>
    </row>
    <row r="40" spans="1:8" x14ac:dyDescent="0.3">
      <c r="B40" s="68" t="s">
        <v>398</v>
      </c>
      <c r="D40" s="70"/>
      <c r="E40" s="70"/>
      <c r="F40" s="70"/>
    </row>
    <row r="41" spans="1:8" ht="14.4" x14ac:dyDescent="0.3">
      <c r="A41" s="67" t="s">
        <v>399</v>
      </c>
      <c r="B41" s="69" t="s">
        <v>388</v>
      </c>
      <c r="C41" s="67" t="s">
        <v>274</v>
      </c>
      <c r="D41" s="70">
        <v>0.183</v>
      </c>
      <c r="E41" s="70">
        <v>0.1464</v>
      </c>
      <c r="F41" s="70">
        <v>0.21959999999999999</v>
      </c>
      <c r="G41" s="67" t="s">
        <v>204</v>
      </c>
    </row>
    <row r="42" spans="1:8" ht="14.4" x14ac:dyDescent="0.3">
      <c r="A42" s="67" t="s">
        <v>400</v>
      </c>
      <c r="B42" s="69" t="s">
        <v>391</v>
      </c>
      <c r="C42" s="67" t="s">
        <v>276</v>
      </c>
      <c r="D42" s="70">
        <v>0.40200000000000002</v>
      </c>
      <c r="E42" s="70">
        <v>0.3216</v>
      </c>
      <c r="F42" s="70">
        <v>0.4824</v>
      </c>
      <c r="G42" s="67" t="s">
        <v>204</v>
      </c>
    </row>
    <row r="43" spans="1:8" ht="14.4" x14ac:dyDescent="0.3">
      <c r="A43" s="67" t="s">
        <v>401</v>
      </c>
      <c r="B43" s="69" t="s">
        <v>393</v>
      </c>
      <c r="C43" s="67" t="s">
        <v>280</v>
      </c>
      <c r="D43" s="70">
        <v>0.248</v>
      </c>
      <c r="E43" s="70">
        <v>0.19839999999999999</v>
      </c>
      <c r="F43" s="70">
        <v>0.29759999999999998</v>
      </c>
      <c r="G43" s="67" t="s">
        <v>204</v>
      </c>
    </row>
    <row r="44" spans="1:8" ht="14.4" x14ac:dyDescent="0.3">
      <c r="A44" s="67" t="s">
        <v>402</v>
      </c>
      <c r="B44" s="69" t="s">
        <v>395</v>
      </c>
      <c r="C44" s="67" t="s">
        <v>283</v>
      </c>
      <c r="D44" s="70">
        <v>0.192</v>
      </c>
      <c r="E44" s="70">
        <v>0.15359999999999999</v>
      </c>
      <c r="F44" s="70">
        <v>0.23039999999999999</v>
      </c>
      <c r="G44" s="67" t="s">
        <v>204</v>
      </c>
    </row>
    <row r="45" spans="1:8" ht="14.4" x14ac:dyDescent="0.3">
      <c r="A45" s="67" t="s">
        <v>403</v>
      </c>
      <c r="B45" s="69" t="s">
        <v>397</v>
      </c>
      <c r="C45" s="67" t="s">
        <v>284</v>
      </c>
      <c r="D45" s="70">
        <v>5.8000000000000003E-2</v>
      </c>
      <c r="E45" s="70">
        <v>4.6399999999999997E-2</v>
      </c>
      <c r="F45" s="70">
        <v>6.9599999999999995E-2</v>
      </c>
      <c r="G45" s="67" t="s">
        <v>204</v>
      </c>
    </row>
    <row r="46" spans="1:8" x14ac:dyDescent="0.3">
      <c r="B46" s="68" t="s">
        <v>404</v>
      </c>
      <c r="D46" s="70"/>
      <c r="E46" s="70"/>
      <c r="F46" s="70"/>
    </row>
    <row r="47" spans="1:8" ht="14.4" x14ac:dyDescent="0.3">
      <c r="A47" s="67" t="s">
        <v>405</v>
      </c>
      <c r="B47" s="67" t="s">
        <v>406</v>
      </c>
      <c r="C47" s="67" t="s">
        <v>303</v>
      </c>
      <c r="D47" s="70">
        <v>818.15519765739396</v>
      </c>
      <c r="E47" s="70">
        <v>818.15519765739396</v>
      </c>
      <c r="F47" s="70">
        <v>818.15519765739396</v>
      </c>
      <c r="G47" s="67" t="s">
        <v>43</v>
      </c>
      <c r="H47" s="67" t="s">
        <v>313</v>
      </c>
    </row>
    <row r="48" spans="1:8" ht="14.4" x14ac:dyDescent="0.3">
      <c r="A48" s="67" t="s">
        <v>407</v>
      </c>
      <c r="B48" s="71" t="s">
        <v>408</v>
      </c>
      <c r="C48" s="67" t="s">
        <v>289</v>
      </c>
      <c r="D48" s="70">
        <v>8.1339809726156709</v>
      </c>
      <c r="E48" s="70">
        <v>8.1339809726156709</v>
      </c>
      <c r="F48" s="70">
        <v>8.6464815132172692</v>
      </c>
      <c r="G48" s="67" t="s">
        <v>211</v>
      </c>
    </row>
    <row r="49" spans="1:8" ht="14.4" x14ac:dyDescent="0.3">
      <c r="A49" s="67" t="s">
        <v>409</v>
      </c>
      <c r="B49" s="67" t="s">
        <v>410</v>
      </c>
      <c r="C49" s="67" t="s">
        <v>290</v>
      </c>
      <c r="D49" s="70">
        <v>2.6354319180087802</v>
      </c>
      <c r="E49" s="70">
        <v>1.1405563689604701</v>
      </c>
      <c r="F49" s="70">
        <v>46.266471449487597</v>
      </c>
      <c r="G49" s="67" t="s">
        <v>211</v>
      </c>
    </row>
    <row r="50" spans="1:8" ht="14.4" x14ac:dyDescent="0.3">
      <c r="A50" s="67" t="s">
        <v>411</v>
      </c>
      <c r="B50" s="67" t="s">
        <v>412</v>
      </c>
      <c r="C50" s="67" t="s">
        <v>291</v>
      </c>
      <c r="D50" s="70">
        <v>58.711566617862402</v>
      </c>
      <c r="E50" s="70">
        <v>7.5131771595900396</v>
      </c>
      <c r="F50" s="70">
        <v>70.453879941434806</v>
      </c>
      <c r="G50" s="67" t="s">
        <v>211</v>
      </c>
    </row>
    <row r="51" spans="1:8" x14ac:dyDescent="0.3">
      <c r="B51" s="68" t="s">
        <v>413</v>
      </c>
      <c r="D51" s="70"/>
      <c r="E51" s="70"/>
      <c r="F51" s="70"/>
    </row>
    <row r="52" spans="1:8" ht="14.4" x14ac:dyDescent="0.3">
      <c r="A52" s="67" t="s">
        <v>414</v>
      </c>
      <c r="B52" s="67" t="s">
        <v>415</v>
      </c>
      <c r="C52" s="67" t="s">
        <v>292</v>
      </c>
      <c r="D52" s="70">
        <v>0.44800000000000001</v>
      </c>
      <c r="E52" s="70">
        <v>0.3584</v>
      </c>
      <c r="F52" s="70">
        <v>0.53759999999999997</v>
      </c>
      <c r="G52" s="67" t="s">
        <v>204</v>
      </c>
      <c r="H52" s="67" t="s">
        <v>416</v>
      </c>
    </row>
    <row r="53" spans="1:8" ht="14.4" x14ac:dyDescent="0.3">
      <c r="A53" s="67" t="s">
        <v>417</v>
      </c>
      <c r="B53" s="67" t="s">
        <v>418</v>
      </c>
      <c r="C53" s="67" t="s">
        <v>293</v>
      </c>
      <c r="D53" s="70">
        <v>0.46800000000000003</v>
      </c>
      <c r="E53" s="70">
        <v>0.37440000000000001</v>
      </c>
      <c r="F53" s="70">
        <v>0.56159999999999999</v>
      </c>
      <c r="G53" s="67" t="s">
        <v>204</v>
      </c>
    </row>
    <row r="54" spans="1:8" x14ac:dyDescent="0.3">
      <c r="B54" s="68" t="s">
        <v>419</v>
      </c>
      <c r="D54" s="70"/>
      <c r="E54" s="70"/>
      <c r="F54" s="70"/>
    </row>
    <row r="55" spans="1:8" ht="14.4" x14ac:dyDescent="0.3">
      <c r="A55" s="67" t="s">
        <v>420</v>
      </c>
      <c r="B55" s="67" t="s">
        <v>421</v>
      </c>
      <c r="C55" s="67" t="s">
        <v>295</v>
      </c>
      <c r="D55" s="70">
        <v>0.05</v>
      </c>
      <c r="E55" s="70">
        <v>0.03</v>
      </c>
      <c r="F55" s="70">
        <v>0.08</v>
      </c>
      <c r="G55" s="67" t="s">
        <v>204</v>
      </c>
      <c r="H55" s="67" t="s">
        <v>422</v>
      </c>
    </row>
    <row r="56" spans="1:8" ht="14.4" x14ac:dyDescent="0.3">
      <c r="A56" s="67" t="s">
        <v>423</v>
      </c>
      <c r="H56" s="67" t="s">
        <v>424</v>
      </c>
    </row>
    <row r="59" spans="1:8" x14ac:dyDescent="0.3">
      <c r="A59" s="67" t="s">
        <v>196</v>
      </c>
      <c r="D59" s="67" t="s">
        <v>197</v>
      </c>
      <c r="E59" s="67" t="s">
        <v>200</v>
      </c>
      <c r="F59" s="67" t="s">
        <v>201</v>
      </c>
    </row>
    <row r="60" spans="1:8" ht="14.4" x14ac:dyDescent="0.3">
      <c r="A60" s="67" t="s">
        <v>425</v>
      </c>
    </row>
    <row r="61" spans="1:8" x14ac:dyDescent="0.3">
      <c r="A61" s="67" t="s">
        <v>426</v>
      </c>
    </row>
    <row r="62" spans="1:8" x14ac:dyDescent="0.3">
      <c r="A62" s="67" t="s">
        <v>61</v>
      </c>
      <c r="D62" s="67">
        <v>9433</v>
      </c>
      <c r="E62" s="67">
        <v>7546.4</v>
      </c>
      <c r="F62" s="67">
        <v>11319.6</v>
      </c>
    </row>
    <row r="63" spans="1:8" x14ac:dyDescent="0.3">
      <c r="A63" s="67" t="s">
        <v>64</v>
      </c>
      <c r="D63" s="67">
        <v>2176</v>
      </c>
      <c r="E63" s="67">
        <v>845</v>
      </c>
      <c r="F63" s="67">
        <v>5812</v>
      </c>
    </row>
    <row r="64" spans="1:8" x14ac:dyDescent="0.3">
      <c r="A64" s="67" t="s">
        <v>67</v>
      </c>
      <c r="D64" s="67">
        <v>2385</v>
      </c>
      <c r="E64" s="67">
        <v>1908</v>
      </c>
      <c r="F64" s="67">
        <v>2862</v>
      </c>
    </row>
    <row r="65" spans="1:6" x14ac:dyDescent="0.3">
      <c r="A65" s="67" t="s">
        <v>427</v>
      </c>
    </row>
    <row r="66" spans="1:6" x14ac:dyDescent="0.3">
      <c r="A66" s="67" t="s">
        <v>71</v>
      </c>
      <c r="D66" s="67">
        <v>478</v>
      </c>
      <c r="E66" s="67">
        <v>359</v>
      </c>
      <c r="F66" s="67">
        <v>597</v>
      </c>
    </row>
    <row r="67" spans="1:6" x14ac:dyDescent="0.3">
      <c r="A67" s="67" t="s">
        <v>74</v>
      </c>
      <c r="D67" s="67">
        <v>637</v>
      </c>
      <c r="E67" s="67">
        <v>477.75</v>
      </c>
      <c r="F67" s="67">
        <v>796.25</v>
      </c>
    </row>
    <row r="68" spans="1:6" x14ac:dyDescent="0.3">
      <c r="A68" s="67" t="s">
        <v>353</v>
      </c>
    </row>
    <row r="69" spans="1:6" x14ac:dyDescent="0.3">
      <c r="A69" s="67" t="s">
        <v>428</v>
      </c>
      <c r="D69" s="67">
        <v>0.84</v>
      </c>
    </row>
    <row r="70" spans="1:6" x14ac:dyDescent="0.3">
      <c r="A70" s="67" t="s">
        <v>429</v>
      </c>
      <c r="D70" s="67">
        <v>0.47299999999999998</v>
      </c>
    </row>
    <row r="72" spans="1:6" x14ac:dyDescent="0.3">
      <c r="A72" s="67" t="s">
        <v>430</v>
      </c>
      <c r="D72" s="67">
        <v>0.67300000000000004</v>
      </c>
    </row>
    <row r="73" spans="1:6" x14ac:dyDescent="0.3">
      <c r="A73" s="67" t="s">
        <v>431</v>
      </c>
      <c r="D73" s="67">
        <v>0.47299999999999998</v>
      </c>
    </row>
    <row r="75" spans="1:6" x14ac:dyDescent="0.3">
      <c r="A75" s="67" t="s">
        <v>432</v>
      </c>
      <c r="D75" s="67">
        <v>0.84</v>
      </c>
    </row>
    <row r="76" spans="1:6" x14ac:dyDescent="0.3">
      <c r="A76" s="67" t="s">
        <v>433</v>
      </c>
      <c r="D76" s="67">
        <v>0.32100000000000001</v>
      </c>
    </row>
    <row r="78" spans="1:6" x14ac:dyDescent="0.3">
      <c r="A78" s="67" t="s">
        <v>434</v>
      </c>
      <c r="D78" s="67">
        <v>0.67300000000000004</v>
      </c>
    </row>
    <row r="79" spans="1:6" x14ac:dyDescent="0.3">
      <c r="A79" s="67" t="s">
        <v>435</v>
      </c>
      <c r="D79" s="67">
        <v>0.32</v>
      </c>
    </row>
  </sheetData>
  <phoneticPr fontId="2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0"/>
  <sheetViews>
    <sheetView workbookViewId="0">
      <selection activeCell="E26" sqref="E26"/>
    </sheetView>
  </sheetViews>
  <sheetFormatPr defaultColWidth="9" defaultRowHeight="14.4" x14ac:dyDescent="0.3"/>
  <cols>
    <col min="1" max="1" width="19.44140625" customWidth="1"/>
    <col min="2" max="13" width="15.109375" customWidth="1"/>
  </cols>
  <sheetData>
    <row r="1" spans="1:13" ht="43.2" x14ac:dyDescent="0.3">
      <c r="A1" s="60" t="s">
        <v>436</v>
      </c>
      <c r="B1" s="61" t="s">
        <v>437</v>
      </c>
      <c r="C1" s="61" t="s">
        <v>438</v>
      </c>
      <c r="D1" s="61" t="s">
        <v>439</v>
      </c>
      <c r="E1" s="61" t="s">
        <v>440</v>
      </c>
      <c r="F1" s="61" t="s">
        <v>441</v>
      </c>
      <c r="G1" s="61" t="s">
        <v>442</v>
      </c>
      <c r="H1" s="61" t="s">
        <v>443</v>
      </c>
      <c r="I1" s="61" t="s">
        <v>444</v>
      </c>
      <c r="J1" s="61" t="s">
        <v>445</v>
      </c>
      <c r="K1" s="61" t="s">
        <v>446</v>
      </c>
      <c r="L1" s="61" t="s">
        <v>447</v>
      </c>
      <c r="M1" s="61" t="s">
        <v>448</v>
      </c>
    </row>
    <row r="2" spans="1:13" x14ac:dyDescent="0.3">
      <c r="A2" s="62" t="s">
        <v>116</v>
      </c>
      <c r="B2" s="63">
        <f>'calculation-pla'!E3</f>
        <v>14247.490662767676</v>
      </c>
      <c r="C2" s="63">
        <f>SUM('survival rate'!W4:X160)*21/365.25</f>
        <v>1.1271158728249446</v>
      </c>
      <c r="D2" s="63">
        <f>'calculation-pla'!I3</f>
        <v>0.70713372449845013</v>
      </c>
      <c r="E2" s="63">
        <f>'calculation-pla'!G3</f>
        <v>3521.6256433019003</v>
      </c>
      <c r="F2" s="63">
        <f>SUM('survival rate'!W4:W160)*21/365.25</f>
        <v>0.44979188668776976</v>
      </c>
      <c r="G2" s="63">
        <f>'calculation-pla'!K3</f>
        <v>0.31224550839371101</v>
      </c>
      <c r="H2" s="64"/>
      <c r="I2" s="65"/>
      <c r="J2" s="66"/>
      <c r="K2" s="64"/>
      <c r="L2" s="65"/>
      <c r="M2" s="66"/>
    </row>
    <row r="3" spans="1:13" x14ac:dyDescent="0.3">
      <c r="A3" s="62" t="s">
        <v>167</v>
      </c>
      <c r="B3" s="63">
        <f>'calculation-ser'!E3</f>
        <v>56646.104505027484</v>
      </c>
      <c r="C3" s="63">
        <f>SUM('survival rate'!AA4:AB160)*21/365.25</f>
        <v>1.9965657946198487</v>
      </c>
      <c r="D3" s="63">
        <f>'calculation-ser'!I3</f>
        <v>1.2250250098446154</v>
      </c>
      <c r="E3" s="63">
        <f>'calculation-ser'!G3</f>
        <v>39385.045447069577</v>
      </c>
      <c r="F3" s="63">
        <f>SUM('survival rate'!AA4:AA160)*21/365.25</f>
        <v>1.0612726300441184</v>
      </c>
      <c r="G3" s="63">
        <f>'calculation-ser'!K3</f>
        <v>0.70363284784424018</v>
      </c>
      <c r="H3" s="64">
        <f>B3-B2</f>
        <v>42398.613842259809</v>
      </c>
      <c r="I3" s="65">
        <f>D3-D2</f>
        <v>0.51789128534616524</v>
      </c>
      <c r="J3" s="66">
        <f>H3/I3</f>
        <v>81867.78778082745</v>
      </c>
      <c r="K3" s="64">
        <f>E3-E2</f>
        <v>35863.419803767676</v>
      </c>
      <c r="L3" s="65">
        <f>G3-G2</f>
        <v>0.39138733945052917</v>
      </c>
      <c r="M3" s="66">
        <f>K3/L3</f>
        <v>91631.527616903826</v>
      </c>
    </row>
    <row r="9" spans="1:13" ht="15" thickBot="1" x14ac:dyDescent="0.35">
      <c r="B9" s="62" t="s">
        <v>583</v>
      </c>
    </row>
    <row r="10" spans="1:13" ht="15" thickBot="1" x14ac:dyDescent="0.35">
      <c r="A10" s="62" t="s">
        <v>167</v>
      </c>
      <c r="B10" s="203">
        <f>SER_price!C2</f>
        <v>818.16</v>
      </c>
    </row>
  </sheetData>
  <phoneticPr fontId="2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M94"/>
  <sheetViews>
    <sheetView workbookViewId="0">
      <pane ySplit="1" topLeftCell="A23" activePane="bottomLeft" state="frozen"/>
      <selection pane="bottomLeft" activeCell="B46" sqref="B46"/>
    </sheetView>
  </sheetViews>
  <sheetFormatPr defaultColWidth="8.88671875" defaultRowHeight="14.4" x14ac:dyDescent="0.3"/>
  <cols>
    <col min="1" max="1" width="28.44140625" style="74" customWidth="1"/>
    <col min="2" max="2" width="11.77734375" style="75" customWidth="1"/>
    <col min="3" max="7" width="9.44140625" style="74" customWidth="1"/>
    <col min="8" max="8" width="9.88671875" style="74" customWidth="1"/>
    <col min="9" max="11" width="9.44140625" style="74" customWidth="1"/>
    <col min="12" max="12" width="73.6640625" style="74" customWidth="1"/>
    <col min="13" max="13" width="35.6640625" style="76" customWidth="1"/>
    <col min="14" max="16384" width="8.88671875" style="74"/>
  </cols>
  <sheetData>
    <row r="1" spans="1:13" s="72" customFormat="1" ht="24" x14ac:dyDescent="0.3">
      <c r="A1" s="77" t="s">
        <v>196</v>
      </c>
      <c r="B1" s="78"/>
      <c r="C1" s="77"/>
      <c r="D1" s="79" t="s">
        <v>197</v>
      </c>
      <c r="E1" s="79" t="s">
        <v>198</v>
      </c>
      <c r="F1" s="79" t="s">
        <v>199</v>
      </c>
      <c r="G1" s="79" t="s">
        <v>200</v>
      </c>
      <c r="H1" s="79" t="s">
        <v>201</v>
      </c>
      <c r="I1" s="78" t="s">
        <v>202</v>
      </c>
      <c r="J1" s="77" t="s">
        <v>203</v>
      </c>
      <c r="K1" s="77" t="s">
        <v>204</v>
      </c>
      <c r="L1" s="77" t="s">
        <v>9</v>
      </c>
      <c r="M1" s="77" t="s">
        <v>205</v>
      </c>
    </row>
    <row r="3" spans="1:13" x14ac:dyDescent="0.3">
      <c r="A3" s="74" t="s">
        <v>206</v>
      </c>
      <c r="C3" s="80">
        <f>PSA!D1</f>
        <v>0</v>
      </c>
      <c r="M3" s="76" t="s">
        <v>207</v>
      </c>
    </row>
    <row r="4" spans="1:13" x14ac:dyDescent="0.3">
      <c r="A4" s="74" t="s">
        <v>208</v>
      </c>
      <c r="C4" s="81">
        <v>6.83</v>
      </c>
    </row>
    <row r="5" spans="1:13" x14ac:dyDescent="0.3">
      <c r="A5" s="6" t="s">
        <v>209</v>
      </c>
      <c r="B5" s="6" t="s">
        <v>210</v>
      </c>
      <c r="C5" s="82">
        <f>IF($C$3=0,D5,E5)</f>
        <v>912.28070175438597</v>
      </c>
      <c r="D5" s="82">
        <f>DSA!D7</f>
        <v>912.28070175438597</v>
      </c>
      <c r="E5" s="82">
        <f t="shared" ref="E5:E18" ca="1" si="0">_xlfn.GAMMA.INV(RAND(),J5,K5)</f>
        <v>863.22443380780567</v>
      </c>
      <c r="F5" s="82">
        <f>STDEV(D5,G5,H5)/SQRT(3)</f>
        <v>125.62078673307654</v>
      </c>
      <c r="G5" s="82">
        <f>DSA!F7</f>
        <v>575.43859649122805</v>
      </c>
      <c r="H5" s="82">
        <f>DSA!G7</f>
        <v>982.45614035087704</v>
      </c>
      <c r="I5" s="82" t="s">
        <v>211</v>
      </c>
      <c r="J5" s="82">
        <f>D5^2/F5^2</f>
        <v>52.739251040221887</v>
      </c>
      <c r="K5" s="82">
        <f>F5^2/D5</f>
        <v>17.29794571899836</v>
      </c>
      <c r="L5" s="6"/>
    </row>
    <row r="6" spans="1:13" x14ac:dyDescent="0.3">
      <c r="A6" s="6" t="s">
        <v>212</v>
      </c>
      <c r="B6" s="6" t="s">
        <v>213</v>
      </c>
      <c r="C6" s="82">
        <f>IF($C$3=0,D6,E6)</f>
        <v>58.245614035087698</v>
      </c>
      <c r="D6" s="82">
        <f>DSA!D8</f>
        <v>58.245614035087698</v>
      </c>
      <c r="E6" s="82">
        <f t="shared" ca="1" si="0"/>
        <v>63.32010683487988</v>
      </c>
      <c r="F6" s="82">
        <f t="shared" ref="F6:F18" si="1">STDEV(D6,G6,H6)/SQRT(3)</f>
        <v>7.0017756569893965</v>
      </c>
      <c r="G6" s="82">
        <f>DSA!F8</f>
        <v>51.9298245614035</v>
      </c>
      <c r="H6" s="82">
        <f>DSA!G8</f>
        <v>75.368421052631604</v>
      </c>
      <c r="I6" s="82" t="s">
        <v>211</v>
      </c>
      <c r="J6" s="82">
        <f t="shared" ref="J6:J18" si="2">D6^2/F6^2</f>
        <v>69.200633956872323</v>
      </c>
      <c r="K6" s="82">
        <f t="shared" ref="K6:K18" si="3">F6^2/D6</f>
        <v>0.84169191385425624</v>
      </c>
      <c r="L6" s="6"/>
    </row>
    <row r="7" spans="1:13" x14ac:dyDescent="0.3">
      <c r="A7" s="6" t="s">
        <v>214</v>
      </c>
      <c r="B7" s="6" t="s">
        <v>215</v>
      </c>
      <c r="C7" s="82">
        <f t="shared" ref="C7:C65" si="4">IF($C$3=0,D7,E7)</f>
        <v>3.14</v>
      </c>
      <c r="D7" s="82">
        <f>DSA!D9</f>
        <v>3.14</v>
      </c>
      <c r="E7" s="82">
        <f t="shared" ca="1" si="0"/>
        <v>3.1859950336045131</v>
      </c>
      <c r="F7" s="82">
        <f t="shared" si="1"/>
        <v>0.36257596905108441</v>
      </c>
      <c r="G7" s="82">
        <f>DSA!F9</f>
        <v>2.512</v>
      </c>
      <c r="H7" s="82">
        <f>DSA!G9</f>
        <v>3.7679999999999998</v>
      </c>
      <c r="I7" s="82" t="s">
        <v>211</v>
      </c>
      <c r="J7" s="82">
        <f t="shared" si="2"/>
        <v>75.000000000000227</v>
      </c>
      <c r="K7" s="82">
        <f t="shared" si="3"/>
        <v>4.1866666666666538E-2</v>
      </c>
      <c r="L7" s="6"/>
    </row>
    <row r="8" spans="1:13" x14ac:dyDescent="0.3">
      <c r="A8" s="6" t="s">
        <v>588</v>
      </c>
      <c r="B8" s="6" t="s">
        <v>216</v>
      </c>
      <c r="C8" s="82">
        <f t="shared" si="4"/>
        <v>0.63</v>
      </c>
      <c r="D8" s="82">
        <f>DSA!D10</f>
        <v>0.63</v>
      </c>
      <c r="E8" s="82">
        <f t="shared" ca="1" si="0"/>
        <v>0.62763737266038444</v>
      </c>
      <c r="F8" s="82">
        <f t="shared" si="1"/>
        <v>7.2746133917893113E-2</v>
      </c>
      <c r="G8" s="82">
        <f>DSA!F10</f>
        <v>0.504</v>
      </c>
      <c r="H8" s="82">
        <f>DSA!G10</f>
        <v>0.75600000000000001</v>
      </c>
      <c r="I8" s="82" t="s">
        <v>211</v>
      </c>
      <c r="J8" s="82">
        <f t="shared" si="2"/>
        <v>74.99999999999946</v>
      </c>
      <c r="K8" s="82">
        <f t="shared" si="3"/>
        <v>8.4000000000000619E-3</v>
      </c>
      <c r="L8" s="6"/>
    </row>
    <row r="9" spans="1:13" x14ac:dyDescent="0.3">
      <c r="A9" s="6" t="s">
        <v>591</v>
      </c>
      <c r="B9" s="6" t="s">
        <v>217</v>
      </c>
      <c r="C9" s="82">
        <f t="shared" si="4"/>
        <v>28.0701754385965</v>
      </c>
      <c r="D9" s="82">
        <f>DSA!D11</f>
        <v>28.0701754385965</v>
      </c>
      <c r="E9" s="82">
        <f t="shared" ca="1" si="0"/>
        <v>15.53573845624166</v>
      </c>
      <c r="F9" s="82">
        <f t="shared" si="1"/>
        <v>12.377783911413308</v>
      </c>
      <c r="G9" s="82">
        <f>DSA!F11</f>
        <v>14.0350877192982</v>
      </c>
      <c r="H9" s="82">
        <f>DSA!G11</f>
        <v>56.140350877193001</v>
      </c>
      <c r="I9" s="82" t="s">
        <v>211</v>
      </c>
      <c r="J9" s="82">
        <f t="shared" si="2"/>
        <v>5.1428571428571308</v>
      </c>
      <c r="K9" s="82">
        <f t="shared" si="3"/>
        <v>5.4580896686159992</v>
      </c>
      <c r="L9" s="6"/>
    </row>
    <row r="10" spans="1:13" x14ac:dyDescent="0.3">
      <c r="A10" s="6" t="s">
        <v>590</v>
      </c>
      <c r="B10" s="6" t="s">
        <v>218</v>
      </c>
      <c r="C10" s="82">
        <f t="shared" si="4"/>
        <v>77.192982456140399</v>
      </c>
      <c r="D10" s="82">
        <f>DSA!D12</f>
        <v>77.192982456140399</v>
      </c>
      <c r="E10" s="82">
        <f t="shared" ca="1" si="0"/>
        <v>53.066946826866257</v>
      </c>
      <c r="F10" s="82">
        <f t="shared" si="1"/>
        <v>10.19625483869166</v>
      </c>
      <c r="G10" s="82">
        <f>DSA!F12</f>
        <v>63.157894736842103</v>
      </c>
      <c r="H10" s="82">
        <f>DSA!G12</f>
        <v>98.245614035087698</v>
      </c>
      <c r="I10" s="82" t="s">
        <v>211</v>
      </c>
      <c r="J10" s="82">
        <f t="shared" si="2"/>
        <v>57.315789473683999</v>
      </c>
      <c r="K10" s="82">
        <f t="shared" si="3"/>
        <v>1.3468013468013527</v>
      </c>
      <c r="L10" s="6"/>
    </row>
    <row r="11" spans="1:13" x14ac:dyDescent="0.3">
      <c r="A11" s="9" t="s">
        <v>589</v>
      </c>
      <c r="B11" s="9" t="s">
        <v>219</v>
      </c>
      <c r="C11" s="82">
        <f t="shared" si="4"/>
        <v>1.68421052631579</v>
      </c>
      <c r="D11" s="82">
        <f>DSA!D13</f>
        <v>1.68421052631579</v>
      </c>
      <c r="E11" s="82">
        <f t="shared" ca="1" si="0"/>
        <v>1.7085027773443968</v>
      </c>
      <c r="F11" s="82">
        <f t="shared" si="1"/>
        <v>0.28549513548336658</v>
      </c>
      <c r="G11" s="82">
        <f>DSA!F13</f>
        <v>0.98245614035087703</v>
      </c>
      <c r="H11" s="82">
        <f>DSA!G13</f>
        <v>1.9368421052631599</v>
      </c>
      <c r="I11" s="82" t="s">
        <v>211</v>
      </c>
      <c r="J11" s="82">
        <f t="shared" si="2"/>
        <v>34.801288936627103</v>
      </c>
      <c r="K11" s="82">
        <f t="shared" si="3"/>
        <v>4.8395061728395326E-2</v>
      </c>
      <c r="L11" s="9"/>
    </row>
    <row r="12" spans="1:13" x14ac:dyDescent="0.3">
      <c r="A12" s="9" t="s">
        <v>220</v>
      </c>
      <c r="B12" s="9" t="s">
        <v>221</v>
      </c>
      <c r="C12" s="82">
        <f t="shared" si="4"/>
        <v>345.6</v>
      </c>
      <c r="D12" s="82">
        <f>DSA!D14</f>
        <v>345.6</v>
      </c>
      <c r="E12" s="82">
        <f t="shared" ca="1" si="0"/>
        <v>394.06242023482827</v>
      </c>
      <c r="F12" s="82">
        <f t="shared" si="1"/>
        <v>81.924707981034473</v>
      </c>
      <c r="G12" s="82">
        <f>DSA!F14</f>
        <v>106.8</v>
      </c>
      <c r="H12" s="82">
        <f>DSA!G14</f>
        <v>359</v>
      </c>
      <c r="I12" s="82" t="s">
        <v>211</v>
      </c>
      <c r="J12" s="82">
        <f t="shared" si="2"/>
        <v>17.795806036991703</v>
      </c>
      <c r="K12" s="82">
        <f t="shared" si="3"/>
        <v>19.420306069958833</v>
      </c>
      <c r="L12" s="9"/>
    </row>
    <row r="13" spans="1:13" x14ac:dyDescent="0.3">
      <c r="A13" s="9" t="s">
        <v>222</v>
      </c>
      <c r="B13" s="9" t="s">
        <v>223</v>
      </c>
      <c r="C13" s="82">
        <f t="shared" si="4"/>
        <v>1460.3</v>
      </c>
      <c r="D13" s="82">
        <f>DSA!D15</f>
        <v>1460.3</v>
      </c>
      <c r="E13" s="82">
        <f t="shared" ca="1" si="0"/>
        <v>2062.5776855300628</v>
      </c>
      <c r="F13" s="82">
        <f t="shared" si="1"/>
        <v>327.63631429443871</v>
      </c>
      <c r="G13" s="82">
        <f>DSA!F15</f>
        <v>1055.3</v>
      </c>
      <c r="H13" s="82">
        <f>DSA!G15</f>
        <v>2176</v>
      </c>
      <c r="I13" s="82" t="s">
        <v>211</v>
      </c>
      <c r="J13" s="82">
        <f t="shared" si="2"/>
        <v>19.865527743895949</v>
      </c>
      <c r="K13" s="82">
        <f t="shared" si="3"/>
        <v>73.509247719266057</v>
      </c>
      <c r="L13" s="9"/>
    </row>
    <row r="14" spans="1:13" x14ac:dyDescent="0.3">
      <c r="A14" s="10" t="s">
        <v>224</v>
      </c>
      <c r="B14" s="10" t="s">
        <v>225</v>
      </c>
      <c r="C14" s="82">
        <f t="shared" si="4"/>
        <v>138.75</v>
      </c>
      <c r="D14" s="82">
        <f>DSA!D16</f>
        <v>138.75</v>
      </c>
      <c r="E14" s="82">
        <f t="shared" ca="1" si="0"/>
        <v>6.4567226591055333E-69</v>
      </c>
      <c r="F14" s="82">
        <f t="shared" si="1"/>
        <v>2114.9204617852133</v>
      </c>
      <c r="G14" s="82">
        <f>DSA!F16</f>
        <v>40.86</v>
      </c>
      <c r="H14" s="82">
        <f>DSA!G16</f>
        <v>6434</v>
      </c>
      <c r="I14" s="82" t="s">
        <v>211</v>
      </c>
      <c r="J14" s="82">
        <f t="shared" si="2"/>
        <v>4.3040559234024051E-3</v>
      </c>
      <c r="K14" s="82">
        <f t="shared" si="3"/>
        <v>32237.034664344359</v>
      </c>
      <c r="L14" s="10"/>
    </row>
    <row r="15" spans="1:13" x14ac:dyDescent="0.3">
      <c r="A15" s="10" t="s">
        <v>226</v>
      </c>
      <c r="B15" s="10" t="s">
        <v>227</v>
      </c>
      <c r="C15" s="82">
        <f t="shared" si="4"/>
        <v>115.01</v>
      </c>
      <c r="D15" s="82">
        <f>DSA!D17</f>
        <v>115.01</v>
      </c>
      <c r="E15" s="82">
        <f t="shared" ca="1" si="0"/>
        <v>38.128032225282205</v>
      </c>
      <c r="F15" s="82">
        <f t="shared" si="1"/>
        <v>118.84279564945354</v>
      </c>
      <c r="G15" s="82">
        <f>DSA!F17</f>
        <v>104.18</v>
      </c>
      <c r="H15" s="82">
        <f>DSA!G17</f>
        <v>466</v>
      </c>
      <c r="I15" s="82" t="s">
        <v>211</v>
      </c>
      <c r="J15" s="82">
        <f t="shared" si="2"/>
        <v>0.93653818160924485</v>
      </c>
      <c r="K15" s="82">
        <f t="shared" si="3"/>
        <v>122.80332212657831</v>
      </c>
      <c r="L15" s="10"/>
    </row>
    <row r="16" spans="1:13" x14ac:dyDescent="0.3">
      <c r="A16" s="10" t="s">
        <v>228</v>
      </c>
      <c r="B16" s="10" t="s">
        <v>229</v>
      </c>
      <c r="C16" s="82">
        <f t="shared" si="4"/>
        <v>115.01</v>
      </c>
      <c r="D16" s="82">
        <f>DSA!D18</f>
        <v>115.01</v>
      </c>
      <c r="E16" s="82">
        <f t="shared" ca="1" si="0"/>
        <v>1.3319082428743715E-2</v>
      </c>
      <c r="F16" s="82">
        <f t="shared" si="1"/>
        <v>818.8544634698186</v>
      </c>
      <c r="G16" s="82">
        <f>DSA!F18</f>
        <v>51.11</v>
      </c>
      <c r="H16" s="82">
        <f>DSA!G18</f>
        <v>2539</v>
      </c>
      <c r="I16" s="82" t="s">
        <v>211</v>
      </c>
      <c r="J16" s="82">
        <f t="shared" si="2"/>
        <v>1.972685105907834E-2</v>
      </c>
      <c r="K16" s="82">
        <f t="shared" si="3"/>
        <v>5830.1246182457571</v>
      </c>
      <c r="L16" s="10"/>
    </row>
    <row r="17" spans="1:12" x14ac:dyDescent="0.3">
      <c r="A17" s="10" t="s">
        <v>230</v>
      </c>
      <c r="B17" s="10" t="s">
        <v>231</v>
      </c>
      <c r="C17" s="82">
        <f t="shared" si="4"/>
        <v>115.01</v>
      </c>
      <c r="D17" s="82">
        <f>DSA!D19</f>
        <v>115.01</v>
      </c>
      <c r="E17" s="82">
        <f t="shared" ca="1" si="0"/>
        <v>214.2433512634438</v>
      </c>
      <c r="F17" s="82">
        <f t="shared" si="1"/>
        <v>93.41929083438815</v>
      </c>
      <c r="G17" s="82">
        <f>DSA!F19</f>
        <v>51.11</v>
      </c>
      <c r="H17" s="82">
        <f>DSA!G19</f>
        <v>357.8</v>
      </c>
      <c r="I17" s="82" t="s">
        <v>211</v>
      </c>
      <c r="J17" s="82">
        <f t="shared" si="2"/>
        <v>1.5156470362611161</v>
      </c>
      <c r="K17" s="82">
        <f t="shared" si="3"/>
        <v>75.881783323189268</v>
      </c>
      <c r="L17" s="10"/>
    </row>
    <row r="18" spans="1:12" x14ac:dyDescent="0.3">
      <c r="A18" s="10" t="s">
        <v>233</v>
      </c>
      <c r="B18" s="10" t="s">
        <v>234</v>
      </c>
      <c r="C18" s="82">
        <f t="shared" si="4"/>
        <v>1505.92</v>
      </c>
      <c r="D18" s="82">
        <f>DSA!D20</f>
        <v>1505.92</v>
      </c>
      <c r="E18" s="82">
        <f t="shared" ca="1" si="0"/>
        <v>1108.3162595318367</v>
      </c>
      <c r="F18" s="82">
        <f t="shared" si="1"/>
        <v>378.30837008686177</v>
      </c>
      <c r="G18" s="82">
        <f>DSA!F20</f>
        <v>527.45000000000005</v>
      </c>
      <c r="H18" s="82">
        <f>DSA!G20</f>
        <v>1771.67</v>
      </c>
      <c r="I18" s="82" t="s">
        <v>211</v>
      </c>
      <c r="J18" s="82">
        <f t="shared" si="2"/>
        <v>15.845717243526281</v>
      </c>
      <c r="K18" s="82">
        <f t="shared" si="3"/>
        <v>95.036404907151748</v>
      </c>
      <c r="L18" s="10"/>
    </row>
    <row r="19" spans="1:12" x14ac:dyDescent="0.3">
      <c r="A19" s="13" t="s">
        <v>236</v>
      </c>
      <c r="B19" s="13" t="s">
        <v>237</v>
      </c>
      <c r="C19" s="82">
        <f t="shared" si="4"/>
        <v>7.0000000000000007E-2</v>
      </c>
      <c r="D19" s="82">
        <f>DSA!D21</f>
        <v>7.0000000000000007E-2</v>
      </c>
      <c r="E19" s="82">
        <f t="shared" ref="E19:E23" ca="1" si="5">_xlfn.BETA.INV(RAND(),J19,K19)</f>
        <v>6.4665797879088369E-2</v>
      </c>
      <c r="F19" s="82">
        <f t="shared" ref="F19:F64" si="6">STDEV(D19,G19,H19)/SQRT(3)</f>
        <v>1.2124355652982137E-2</v>
      </c>
      <c r="G19" s="82">
        <f>DSA!F21</f>
        <v>4.9000000000000002E-2</v>
      </c>
      <c r="H19" s="82">
        <f>DSA!G21</f>
        <v>9.0999999999999998E-2</v>
      </c>
      <c r="I19" s="76" t="s">
        <v>204</v>
      </c>
      <c r="J19" s="74">
        <f t="shared" ref="J19" si="7">D19^2*(1-D19)/F19^2-D19</f>
        <v>30.930000000000021</v>
      </c>
      <c r="K19" s="74">
        <f t="shared" ref="K19" si="8">J19/D19-J19</f>
        <v>410.92714285714311</v>
      </c>
      <c r="L19" s="13"/>
    </row>
    <row r="20" spans="1:12" x14ac:dyDescent="0.3">
      <c r="A20" s="13" t="s">
        <v>238</v>
      </c>
      <c r="B20" s="13" t="s">
        <v>239</v>
      </c>
      <c r="C20" s="82">
        <f t="shared" si="4"/>
        <v>0.2</v>
      </c>
      <c r="D20" s="82">
        <f>DSA!D22</f>
        <v>0.2</v>
      </c>
      <c r="E20" s="82">
        <f t="shared" ca="1" si="5"/>
        <v>0.21246321854288508</v>
      </c>
      <c r="F20" s="82">
        <f t="shared" si="6"/>
        <v>3.4641016151377539E-2</v>
      </c>
      <c r="G20" s="82">
        <f>DSA!F22</f>
        <v>0.14000000000000001</v>
      </c>
      <c r="H20" s="82">
        <f>DSA!G22</f>
        <v>0.26</v>
      </c>
      <c r="I20" s="76" t="s">
        <v>204</v>
      </c>
      <c r="J20" s="74">
        <f t="shared" ref="J20:J23" si="9">D20^2*(1-D20)/F20^2-D20</f>
        <v>26.466666666666686</v>
      </c>
      <c r="K20" s="74">
        <f t="shared" ref="K20:K23" si="10">J20/D20-J20</f>
        <v>105.86666666666675</v>
      </c>
      <c r="L20" s="13"/>
    </row>
    <row r="21" spans="1:12" x14ac:dyDescent="0.3">
      <c r="A21" s="13" t="s">
        <v>240</v>
      </c>
      <c r="B21" s="13" t="s">
        <v>241</v>
      </c>
      <c r="C21" s="82">
        <f t="shared" si="4"/>
        <v>0.09</v>
      </c>
      <c r="D21" s="82">
        <f>DSA!D23</f>
        <v>0.09</v>
      </c>
      <c r="E21" s="82">
        <f t="shared" ca="1" si="5"/>
        <v>8.7032889455781387E-2</v>
      </c>
      <c r="F21" s="82">
        <f t="shared" si="6"/>
        <v>1.5588457268119903E-2</v>
      </c>
      <c r="G21" s="82">
        <f>DSA!F23</f>
        <v>6.3E-2</v>
      </c>
      <c r="H21" s="82">
        <f>DSA!G23</f>
        <v>0.11700000000000001</v>
      </c>
      <c r="I21" s="76" t="s">
        <v>204</v>
      </c>
      <c r="J21" s="74">
        <f t="shared" si="9"/>
        <v>30.243333333333304</v>
      </c>
      <c r="K21" s="74">
        <f t="shared" si="10"/>
        <v>305.79370370370344</v>
      </c>
      <c r="L21" s="13"/>
    </row>
    <row r="22" spans="1:12" x14ac:dyDescent="0.3">
      <c r="A22" s="13" t="s">
        <v>242</v>
      </c>
      <c r="B22" s="13" t="s">
        <v>243</v>
      </c>
      <c r="C22" s="82">
        <f t="shared" si="4"/>
        <v>0.2</v>
      </c>
      <c r="D22" s="82">
        <f>DSA!D24</f>
        <v>0.2</v>
      </c>
      <c r="E22" s="82">
        <f t="shared" ca="1" si="5"/>
        <v>0.2682983002234236</v>
      </c>
      <c r="F22" s="82">
        <f t="shared" si="6"/>
        <v>3.4641016151377539E-2</v>
      </c>
      <c r="G22" s="82">
        <f>DSA!F24</f>
        <v>0.14000000000000001</v>
      </c>
      <c r="H22" s="82">
        <f>DSA!G24</f>
        <v>0.26</v>
      </c>
      <c r="I22" s="76" t="s">
        <v>204</v>
      </c>
      <c r="J22" s="74">
        <f t="shared" si="9"/>
        <v>26.466666666666686</v>
      </c>
      <c r="K22" s="74">
        <f t="shared" si="10"/>
        <v>105.86666666666675</v>
      </c>
      <c r="L22" s="13"/>
    </row>
    <row r="23" spans="1:12" x14ac:dyDescent="0.3">
      <c r="A23" s="13" t="s">
        <v>245</v>
      </c>
      <c r="B23" s="13" t="s">
        <v>246</v>
      </c>
      <c r="C23" s="82">
        <f t="shared" si="4"/>
        <v>0.05</v>
      </c>
      <c r="D23" s="82">
        <f>DSA!D25</f>
        <v>0.05</v>
      </c>
      <c r="E23" s="82">
        <f t="shared" ca="1" si="5"/>
        <v>5.3658996370719136E-2</v>
      </c>
      <c r="F23" s="82">
        <f t="shared" si="6"/>
        <v>8.6602540378443848E-3</v>
      </c>
      <c r="G23" s="82">
        <f>DSA!F25</f>
        <v>3.5000000000000003E-2</v>
      </c>
      <c r="H23" s="82">
        <f>DSA!G25</f>
        <v>6.5000000000000002E-2</v>
      </c>
      <c r="I23" s="76" t="s">
        <v>204</v>
      </c>
      <c r="J23" s="74">
        <f t="shared" si="9"/>
        <v>31.616666666666685</v>
      </c>
      <c r="K23" s="74">
        <f t="shared" si="10"/>
        <v>600.71666666666704</v>
      </c>
      <c r="L23" s="13"/>
    </row>
    <row r="24" spans="1:12" x14ac:dyDescent="0.3">
      <c r="A24" s="10" t="s">
        <v>248</v>
      </c>
      <c r="B24" s="10" t="s">
        <v>249</v>
      </c>
      <c r="C24" s="82">
        <f t="shared" si="4"/>
        <v>21</v>
      </c>
      <c r="D24" s="82">
        <f>DSA!D26</f>
        <v>21</v>
      </c>
      <c r="E24" s="82">
        <f ca="1">_xlfn.NORM.INV(RAND(),D24,F24)</f>
        <v>15.536829216326408</v>
      </c>
      <c r="F24" s="82">
        <f t="shared" si="6"/>
        <v>3.6373066958946452</v>
      </c>
      <c r="G24" s="82">
        <f>DSA!F26</f>
        <v>14.7</v>
      </c>
      <c r="H24" s="82">
        <f>DSA!G26</f>
        <v>27.3</v>
      </c>
      <c r="I24" s="76" t="s">
        <v>250</v>
      </c>
      <c r="J24" s="82"/>
      <c r="K24" s="82"/>
      <c r="L24" s="10"/>
    </row>
    <row r="25" spans="1:12" x14ac:dyDescent="0.3">
      <c r="A25" s="10" t="s">
        <v>251</v>
      </c>
      <c r="B25" s="10" t="s">
        <v>252</v>
      </c>
      <c r="C25" s="82">
        <f t="shared" si="4"/>
        <v>2</v>
      </c>
      <c r="D25" s="82">
        <f>DSA!D27</f>
        <v>2</v>
      </c>
      <c r="E25" s="82">
        <f t="shared" ref="E25:E28" ca="1" si="11">_xlfn.NORM.INV(RAND(),D25,F25)</f>
        <v>2.1960145262979087</v>
      </c>
      <c r="F25" s="82">
        <f t="shared" si="6"/>
        <v>0.34641016151377568</v>
      </c>
      <c r="G25" s="82">
        <f>DSA!F27</f>
        <v>1.4</v>
      </c>
      <c r="H25" s="82">
        <f>DSA!G27</f>
        <v>2.6</v>
      </c>
      <c r="I25" s="76" t="s">
        <v>250</v>
      </c>
      <c r="J25" s="82"/>
      <c r="K25" s="82"/>
      <c r="L25" s="10"/>
    </row>
    <row r="26" spans="1:12" x14ac:dyDescent="0.3">
      <c r="A26" s="10" t="s">
        <v>253</v>
      </c>
      <c r="B26" s="10" t="s">
        <v>254</v>
      </c>
      <c r="C26" s="82">
        <f t="shared" si="4"/>
        <v>2</v>
      </c>
      <c r="D26" s="82">
        <f>DSA!D28</f>
        <v>2</v>
      </c>
      <c r="E26" s="82">
        <f t="shared" ca="1" si="11"/>
        <v>2.1375276056097423</v>
      </c>
      <c r="F26" s="82">
        <f t="shared" si="6"/>
        <v>0.34641016151377568</v>
      </c>
      <c r="G26" s="82">
        <f>DSA!F28</f>
        <v>1.4</v>
      </c>
      <c r="H26" s="82">
        <f>DSA!G28</f>
        <v>2.6</v>
      </c>
      <c r="I26" s="76" t="s">
        <v>250</v>
      </c>
      <c r="J26" s="82"/>
      <c r="K26" s="82"/>
      <c r="L26" s="10"/>
    </row>
    <row r="27" spans="1:12" x14ac:dyDescent="0.3">
      <c r="A27" s="10" t="s">
        <v>255</v>
      </c>
      <c r="B27" s="10" t="s">
        <v>256</v>
      </c>
      <c r="C27" s="82">
        <f t="shared" si="4"/>
        <v>2</v>
      </c>
      <c r="D27" s="82">
        <f>DSA!D29</f>
        <v>2</v>
      </c>
      <c r="E27" s="82">
        <f t="shared" ca="1" si="11"/>
        <v>1.8178184473912959</v>
      </c>
      <c r="F27" s="82">
        <f t="shared" si="6"/>
        <v>0.34641016151377568</v>
      </c>
      <c r="G27" s="82">
        <f>DSA!F29</f>
        <v>1.4</v>
      </c>
      <c r="H27" s="82">
        <f>DSA!G29</f>
        <v>2.6</v>
      </c>
      <c r="I27" s="76" t="s">
        <v>250</v>
      </c>
      <c r="J27" s="82"/>
      <c r="K27" s="82"/>
      <c r="L27" s="10"/>
    </row>
    <row r="28" spans="1:12" x14ac:dyDescent="0.3">
      <c r="A28" s="10" t="s">
        <v>258</v>
      </c>
      <c r="B28" s="10" t="s">
        <v>259</v>
      </c>
      <c r="C28" s="82">
        <f t="shared" si="4"/>
        <v>24</v>
      </c>
      <c r="D28" s="82">
        <f>DSA!D30</f>
        <v>24</v>
      </c>
      <c r="E28" s="82">
        <f t="shared" ca="1" si="11"/>
        <v>26.79125326509455</v>
      </c>
      <c r="F28" s="82">
        <f t="shared" si="6"/>
        <v>4.1569219381653024</v>
      </c>
      <c r="G28" s="82">
        <f>DSA!F30</f>
        <v>16.8</v>
      </c>
      <c r="H28" s="82">
        <f>DSA!G30</f>
        <v>31.2</v>
      </c>
      <c r="I28" s="76" t="s">
        <v>250</v>
      </c>
      <c r="J28" s="82"/>
      <c r="K28" s="82"/>
      <c r="L28" s="10"/>
    </row>
    <row r="29" spans="1:12" x14ac:dyDescent="0.3">
      <c r="A29" s="13" t="s">
        <v>261</v>
      </c>
      <c r="B29" s="13" t="s">
        <v>262</v>
      </c>
      <c r="C29" s="82">
        <f t="shared" si="4"/>
        <v>5.3999999999999999E-2</v>
      </c>
      <c r="D29" s="82">
        <f>DSA!D31</f>
        <v>5.3999999999999999E-2</v>
      </c>
      <c r="E29" s="82">
        <f t="shared" ref="E29:E40" ca="1" si="12">_xlfn.BETA.INV(RAND(),J29,K29)</f>
        <v>5.437114239598706E-2</v>
      </c>
      <c r="F29" s="82">
        <f t="shared" si="6"/>
        <v>6.2353829072479437E-3</v>
      </c>
      <c r="G29" s="82">
        <f>DSA!F31</f>
        <v>4.3200000000000002E-2</v>
      </c>
      <c r="H29" s="82">
        <f>DSA!G31</f>
        <v>6.4799999999999996E-2</v>
      </c>
      <c r="I29" s="76" t="s">
        <v>204</v>
      </c>
      <c r="J29" s="74">
        <f t="shared" ref="J29" si="13">D29^2*(1-D29)/F29^2-D29</f>
        <v>70.896000000000328</v>
      </c>
      <c r="K29" s="74">
        <f t="shared" ref="K29" si="14">J29/D29-J29</f>
        <v>1241.9928888888946</v>
      </c>
      <c r="L29" s="13"/>
    </row>
    <row r="30" spans="1:12" x14ac:dyDescent="0.3">
      <c r="A30" s="13" t="s">
        <v>263</v>
      </c>
      <c r="B30" s="13" t="s">
        <v>264</v>
      </c>
      <c r="C30" s="82">
        <f t="shared" si="4"/>
        <v>0.14099999999999999</v>
      </c>
      <c r="D30" s="82">
        <f>DSA!D32</f>
        <v>0.14099999999999999</v>
      </c>
      <c r="E30" s="82">
        <f t="shared" ca="1" si="12"/>
        <v>0.12664209348529204</v>
      </c>
      <c r="F30" s="82">
        <f t="shared" si="6"/>
        <v>1.628127759114751E-2</v>
      </c>
      <c r="G30" s="82">
        <f>DSA!F32</f>
        <v>0.1128</v>
      </c>
      <c r="H30" s="82">
        <f>DSA!G32</f>
        <v>0.16919999999999999</v>
      </c>
      <c r="I30" s="76" t="s">
        <v>204</v>
      </c>
      <c r="J30" s="74">
        <f t="shared" ref="J30:J38" si="15">D30^2*(1-D30)/F30^2-D30</f>
        <v>64.28399999999948</v>
      </c>
      <c r="K30" s="74">
        <f t="shared" ref="K30:K38" si="16">J30/D30-J30</f>
        <v>391.63089361701816</v>
      </c>
      <c r="L30" s="13"/>
    </row>
    <row r="31" spans="1:12" x14ac:dyDescent="0.3">
      <c r="A31" s="13" t="s">
        <v>265</v>
      </c>
      <c r="B31" s="13" t="s">
        <v>266</v>
      </c>
      <c r="C31" s="82">
        <f t="shared" si="4"/>
        <v>4.3999999999999997E-2</v>
      </c>
      <c r="D31" s="82">
        <f>DSA!D33</f>
        <v>4.3999999999999997E-2</v>
      </c>
      <c r="E31" s="82">
        <f t="shared" ca="1" si="12"/>
        <v>4.42897942101802E-2</v>
      </c>
      <c r="F31" s="82">
        <f t="shared" si="6"/>
        <v>5.080682368868686E-3</v>
      </c>
      <c r="G31" s="82">
        <f>DSA!F33</f>
        <v>3.5200000000000002E-2</v>
      </c>
      <c r="H31" s="82">
        <f>DSA!G33</f>
        <v>5.28E-2</v>
      </c>
      <c r="I31" s="76" t="s">
        <v>204</v>
      </c>
      <c r="J31" s="74">
        <f t="shared" si="15"/>
        <v>71.656000000000574</v>
      </c>
      <c r="K31" s="74">
        <f t="shared" si="16"/>
        <v>1556.8894545454671</v>
      </c>
      <c r="L31" s="13"/>
    </row>
    <row r="32" spans="1:12" x14ac:dyDescent="0.3">
      <c r="A32" s="13" t="s">
        <v>267</v>
      </c>
      <c r="B32" s="13" t="s">
        <v>268</v>
      </c>
      <c r="C32" s="82">
        <f t="shared" si="4"/>
        <v>8.5000000000000006E-2</v>
      </c>
      <c r="D32" s="82">
        <f>DSA!D34</f>
        <v>8.5000000000000006E-2</v>
      </c>
      <c r="E32" s="82">
        <f t="shared" ca="1" si="12"/>
        <v>8.6304193173982191E-2</v>
      </c>
      <c r="F32" s="82">
        <f t="shared" si="6"/>
        <v>9.8149545762236581E-3</v>
      </c>
      <c r="G32" s="82">
        <f>DSA!F34</f>
        <v>6.8000000000000005E-2</v>
      </c>
      <c r="H32" s="82">
        <f>DSA!G34</f>
        <v>0.10199999999999999</v>
      </c>
      <c r="I32" s="76" t="s">
        <v>204</v>
      </c>
      <c r="J32" s="74">
        <f t="shared" si="15"/>
        <v>68.539999999999736</v>
      </c>
      <c r="K32" s="74">
        <f t="shared" si="16"/>
        <v>737.81294117646769</v>
      </c>
      <c r="L32" s="13"/>
    </row>
    <row r="33" spans="1:13" x14ac:dyDescent="0.3">
      <c r="A33" s="13" t="s">
        <v>270</v>
      </c>
      <c r="B33" s="13" t="s">
        <v>271</v>
      </c>
      <c r="C33" s="82">
        <f t="shared" si="4"/>
        <v>6.2E-2</v>
      </c>
      <c r="D33" s="82">
        <f>DSA!D35</f>
        <v>6.2E-2</v>
      </c>
      <c r="E33" s="82">
        <f t="shared" ca="1" si="12"/>
        <v>5.9171983734862474E-2</v>
      </c>
      <c r="F33" s="82">
        <f t="shared" si="6"/>
        <v>7.1591433379513437E-3</v>
      </c>
      <c r="G33" s="82">
        <f>DSA!F35</f>
        <v>4.9599999999999998E-2</v>
      </c>
      <c r="H33" s="82">
        <f>DSA!G35</f>
        <v>7.4399999999999994E-2</v>
      </c>
      <c r="I33" s="76" t="s">
        <v>204</v>
      </c>
      <c r="J33" s="74">
        <f t="shared" si="15"/>
        <v>70.288000000000295</v>
      </c>
      <c r="K33" s="74">
        <f t="shared" si="16"/>
        <v>1063.3894193548433</v>
      </c>
      <c r="L33" s="13"/>
    </row>
    <row r="34" spans="1:13" x14ac:dyDescent="0.3">
      <c r="A34" s="13" t="s">
        <v>273</v>
      </c>
      <c r="B34" s="13" t="s">
        <v>274</v>
      </c>
      <c r="C34" s="82">
        <f t="shared" si="4"/>
        <v>5.6000000000000001E-2</v>
      </c>
      <c r="D34" s="82">
        <f>DSA!D36</f>
        <v>5.6000000000000001E-2</v>
      </c>
      <c r="E34" s="82">
        <f t="shared" ca="1" si="12"/>
        <v>5.683303335240697E-2</v>
      </c>
      <c r="F34" s="82">
        <f t="shared" si="6"/>
        <v>6.4663230149238117E-3</v>
      </c>
      <c r="G34" s="82">
        <f>DSA!F36</f>
        <v>4.48E-2</v>
      </c>
      <c r="H34" s="82">
        <f>DSA!G36</f>
        <v>6.7199999999999996E-2</v>
      </c>
      <c r="I34" s="76" t="s">
        <v>204</v>
      </c>
      <c r="J34" s="74">
        <f t="shared" si="15"/>
        <v>70.743999999999943</v>
      </c>
      <c r="K34" s="74">
        <f t="shared" si="16"/>
        <v>1192.5417142857134</v>
      </c>
      <c r="L34" s="13"/>
    </row>
    <row r="35" spans="1:13" x14ac:dyDescent="0.3">
      <c r="A35" s="13" t="s">
        <v>275</v>
      </c>
      <c r="B35" s="13" t="s">
        <v>276</v>
      </c>
      <c r="C35" s="82">
        <f t="shared" si="4"/>
        <v>0.13800000000000001</v>
      </c>
      <c r="D35" s="82">
        <f>DSA!D37</f>
        <v>0.13800000000000001</v>
      </c>
      <c r="E35" s="82">
        <f t="shared" ca="1" si="12"/>
        <v>0.12581126454349553</v>
      </c>
      <c r="F35" s="82">
        <f t="shared" si="6"/>
        <v>1.5934867429633636E-2</v>
      </c>
      <c r="G35" s="82">
        <f>DSA!F37</f>
        <v>0.1104</v>
      </c>
      <c r="H35" s="82">
        <f>DSA!G37</f>
        <v>0.1656</v>
      </c>
      <c r="I35" s="76" t="s">
        <v>204</v>
      </c>
      <c r="J35" s="74">
        <f t="shared" si="15"/>
        <v>64.51200000000027</v>
      </c>
      <c r="K35" s="74">
        <f t="shared" si="16"/>
        <v>402.96626086956684</v>
      </c>
      <c r="L35" s="13"/>
    </row>
    <row r="36" spans="1:13" x14ac:dyDescent="0.3">
      <c r="A36" s="13" t="s">
        <v>277</v>
      </c>
      <c r="B36" s="13" t="s">
        <v>278</v>
      </c>
      <c r="C36" s="82">
        <f t="shared" si="4"/>
        <v>4.5999999999999999E-2</v>
      </c>
      <c r="D36" s="82">
        <f>DSA!D38</f>
        <v>4.5999999999999999E-2</v>
      </c>
      <c r="E36" s="82">
        <f t="shared" ca="1" si="12"/>
        <v>4.6674858696709731E-2</v>
      </c>
      <c r="F36" s="82">
        <f t="shared" si="6"/>
        <v>5.3116224765445566E-3</v>
      </c>
      <c r="G36" s="82">
        <f>DSA!F38</f>
        <v>3.6799999999999999E-2</v>
      </c>
      <c r="H36" s="82">
        <f>DSA!G38</f>
        <v>5.5199999999999999E-2</v>
      </c>
      <c r="I36" s="76" t="s">
        <v>204</v>
      </c>
      <c r="J36" s="74">
        <f t="shared" si="15"/>
        <v>71.504000000000005</v>
      </c>
      <c r="K36" s="74">
        <f t="shared" si="16"/>
        <v>1482.9307826086958</v>
      </c>
      <c r="L36" s="13"/>
    </row>
    <row r="37" spans="1:13" x14ac:dyDescent="0.3">
      <c r="A37" s="13" t="s">
        <v>279</v>
      </c>
      <c r="B37" s="13" t="s">
        <v>280</v>
      </c>
      <c r="C37" s="82">
        <f t="shared" si="4"/>
        <v>8.6999999999999994E-2</v>
      </c>
      <c r="D37" s="82">
        <f>DSA!D39</f>
        <v>8.6999999999999994E-2</v>
      </c>
      <c r="E37" s="82">
        <f t="shared" ca="1" si="12"/>
        <v>0.10089038179414378</v>
      </c>
      <c r="F37" s="82">
        <f t="shared" si="6"/>
        <v>1.0045894683899504E-2</v>
      </c>
      <c r="G37" s="82">
        <f>DSA!F39</f>
        <v>6.9599999999999995E-2</v>
      </c>
      <c r="H37" s="82">
        <f>DSA!G39</f>
        <v>0.10440000000000001</v>
      </c>
      <c r="I37" s="76" t="s">
        <v>204</v>
      </c>
      <c r="J37" s="74">
        <f t="shared" si="15"/>
        <v>68.387999999999778</v>
      </c>
      <c r="K37" s="74">
        <f t="shared" si="16"/>
        <v>717.68096551723909</v>
      </c>
      <c r="L37" s="13"/>
    </row>
    <row r="38" spans="1:13" x14ac:dyDescent="0.3">
      <c r="A38" s="13" t="s">
        <v>282</v>
      </c>
      <c r="B38" s="13" t="s">
        <v>283</v>
      </c>
      <c r="C38" s="82">
        <f t="shared" si="4"/>
        <v>8.2000000000000003E-2</v>
      </c>
      <c r="D38" s="82">
        <f>DSA!D40</f>
        <v>8.2000000000000003E-2</v>
      </c>
      <c r="E38" s="82">
        <f t="shared" ca="1" si="12"/>
        <v>7.9052057264104192E-2</v>
      </c>
      <c r="F38" s="82">
        <f t="shared" si="6"/>
        <v>9.4685444147098695E-3</v>
      </c>
      <c r="G38" s="82">
        <f>DSA!F40</f>
        <v>6.5600000000000006E-2</v>
      </c>
      <c r="H38" s="82">
        <f>DSA!G40</f>
        <v>9.8400000000000001E-2</v>
      </c>
      <c r="I38" s="76" t="s">
        <v>204</v>
      </c>
      <c r="J38" s="74">
        <f t="shared" si="15"/>
        <v>68.767999999999915</v>
      </c>
      <c r="K38" s="74">
        <f t="shared" si="16"/>
        <v>769.86614634146247</v>
      </c>
      <c r="L38" s="13"/>
    </row>
    <row r="39" spans="1:13" x14ac:dyDescent="0.3">
      <c r="A39" s="15" t="s">
        <v>285</v>
      </c>
      <c r="B39" s="15" t="s">
        <v>286</v>
      </c>
      <c r="C39" s="82">
        <f t="shared" si="4"/>
        <v>0.7</v>
      </c>
      <c r="D39" s="82">
        <f>DSA!D41</f>
        <v>0.7</v>
      </c>
      <c r="E39" s="82">
        <f t="shared" ca="1" si="12"/>
        <v>0.67578358820824069</v>
      </c>
      <c r="F39" s="82">
        <f t="shared" si="6"/>
        <v>4.3333333333333349E-2</v>
      </c>
      <c r="G39" s="82">
        <f>DSA!F41</f>
        <v>0.63</v>
      </c>
      <c r="H39" s="82">
        <f>DSA!G41</f>
        <v>0.78</v>
      </c>
      <c r="I39" s="76" t="s">
        <v>204</v>
      </c>
      <c r="J39" s="74">
        <f t="shared" ref="J39:J40" si="17">D39^2*(1-D39)/F39^2-D39</f>
        <v>77.584023668638991</v>
      </c>
      <c r="K39" s="74">
        <f t="shared" ref="K39:K40" si="18">J39/D39-J39</f>
        <v>33.250295857988149</v>
      </c>
      <c r="L39" s="15"/>
    </row>
    <row r="40" spans="1:13" x14ac:dyDescent="0.3">
      <c r="A40" s="15" t="s">
        <v>287</v>
      </c>
      <c r="B40" s="15" t="s">
        <v>288</v>
      </c>
      <c r="C40" s="82">
        <f t="shared" si="4"/>
        <v>0.6</v>
      </c>
      <c r="D40" s="82">
        <f>DSA!D42</f>
        <v>0.6</v>
      </c>
      <c r="E40" s="82">
        <f t="shared" ca="1" si="12"/>
        <v>0.7533199613249193</v>
      </c>
      <c r="F40" s="82">
        <f t="shared" si="6"/>
        <v>0.10444615837837218</v>
      </c>
      <c r="G40" s="82">
        <f>DSA!F42</f>
        <v>0.32100000000000001</v>
      </c>
      <c r="H40" s="82">
        <f>DSA!G42</f>
        <v>0.66</v>
      </c>
      <c r="I40" s="76" t="s">
        <v>204</v>
      </c>
      <c r="J40" s="74">
        <f t="shared" si="17"/>
        <v>12.600110000916667</v>
      </c>
      <c r="K40" s="74">
        <f t="shared" si="18"/>
        <v>8.4000733339444462</v>
      </c>
      <c r="L40" s="15"/>
    </row>
    <row r="41" spans="1:13" s="73" customFormat="1" x14ac:dyDescent="0.3">
      <c r="A41" s="17" t="s">
        <v>597</v>
      </c>
      <c r="B41" s="17" t="s">
        <v>289</v>
      </c>
      <c r="C41" s="82">
        <f t="shared" si="4"/>
        <v>8.1300000000000008</v>
      </c>
      <c r="D41" s="82">
        <f>DSA!D43</f>
        <v>8.1300000000000008</v>
      </c>
      <c r="E41" s="82">
        <f ca="1">_xlfn.GAMMA.INV(RAND(),J41,K41)</f>
        <v>7.8521722036803352</v>
      </c>
      <c r="F41" s="82">
        <f t="shared" si="6"/>
        <v>0.1733333333333332</v>
      </c>
      <c r="G41" s="82">
        <f>DSA!F43</f>
        <v>8.1300000000000008</v>
      </c>
      <c r="H41" s="82">
        <f>DSA!G43</f>
        <v>8.65</v>
      </c>
      <c r="I41" s="89" t="s">
        <v>211</v>
      </c>
      <c r="J41" s="82">
        <f t="shared" ref="J41" si="19">D41^2/F41^2</f>
        <v>2199.9707840236729</v>
      </c>
      <c r="K41" s="82">
        <f t="shared" ref="K41" si="20">F41^2/D41</f>
        <v>3.6955036217028777E-3</v>
      </c>
      <c r="L41" s="17"/>
      <c r="M41" s="89"/>
    </row>
    <row r="42" spans="1:13" s="73" customFormat="1" x14ac:dyDescent="0.3">
      <c r="A42" s="17" t="s">
        <v>598</v>
      </c>
      <c r="B42" s="17" t="s">
        <v>290</v>
      </c>
      <c r="C42" s="82">
        <f t="shared" si="4"/>
        <v>2.64</v>
      </c>
      <c r="D42" s="82">
        <f>DSA!D44</f>
        <v>2.64</v>
      </c>
      <c r="E42" s="82">
        <f ca="1">_xlfn.GAMMA.INV(RAND(),J42,K42)</f>
        <v>8.5250731782187491E-17</v>
      </c>
      <c r="F42" s="82">
        <f t="shared" si="6"/>
        <v>14.799669290599407</v>
      </c>
      <c r="G42" s="82">
        <f>DSA!F44</f>
        <v>1.1399999999999999</v>
      </c>
      <c r="H42" s="82">
        <f>DSA!G44</f>
        <v>46.27</v>
      </c>
      <c r="I42" s="89" t="s">
        <v>211</v>
      </c>
      <c r="J42" s="82">
        <f t="shared" ref="J42" si="21">D42^2/F42^2</f>
        <v>3.1820267919407765E-2</v>
      </c>
      <c r="K42" s="82">
        <f t="shared" ref="K42" si="22">F42^2/D42</f>
        <v>82.965989057239071</v>
      </c>
      <c r="L42" s="17"/>
      <c r="M42" s="89"/>
    </row>
    <row r="43" spans="1:13" s="73" customFormat="1" x14ac:dyDescent="0.3">
      <c r="A43" s="17" t="s">
        <v>516</v>
      </c>
      <c r="B43" s="17" t="s">
        <v>513</v>
      </c>
      <c r="C43" s="82">
        <f t="shared" ref="C43:C47" si="23">IF($C$3=0,D43,E43)</f>
        <v>62.044655929721799</v>
      </c>
      <c r="D43" s="82">
        <f>DSA!D45</f>
        <v>62.044655929721799</v>
      </c>
      <c r="E43" s="82">
        <f t="shared" ref="E43:E46" ca="1" si="24">_xlfn.GAMMA.INV(RAND(),J43,K43)</f>
        <v>18.155660946735242</v>
      </c>
      <c r="F43" s="82">
        <f t="shared" ref="F43:F47" si="25">STDEV(D43,G43,H43)/SQRT(3)</f>
        <v>43.039993127716905</v>
      </c>
      <c r="G43" s="82">
        <f>DSA!F45</f>
        <v>4.3631039531478804</v>
      </c>
      <c r="H43" s="82">
        <f>DSA!G45</f>
        <v>152.26939970717399</v>
      </c>
      <c r="I43" s="89" t="s">
        <v>211</v>
      </c>
      <c r="J43" s="82">
        <f t="shared" ref="J43:J46" si="26">D43^2/F43^2</f>
        <v>2.0780901048460492</v>
      </c>
      <c r="K43" s="82">
        <f t="shared" ref="K43:K46" si="27">F43^2/D43</f>
        <v>29.856576375122216</v>
      </c>
      <c r="L43" s="17"/>
      <c r="M43" s="89"/>
    </row>
    <row r="44" spans="1:13" s="73" customFormat="1" x14ac:dyDescent="0.3">
      <c r="A44" s="17" t="s">
        <v>517</v>
      </c>
      <c r="B44" s="17" t="s">
        <v>514</v>
      </c>
      <c r="C44" s="82">
        <f t="shared" si="23"/>
        <v>27.159590043923899</v>
      </c>
      <c r="D44" s="82">
        <f>DSA!D46</f>
        <v>27.159590043923899</v>
      </c>
      <c r="E44" s="82">
        <f t="shared" ca="1" si="24"/>
        <v>6.2762268271539965E-3</v>
      </c>
      <c r="F44" s="82">
        <f t="shared" si="25"/>
        <v>71.301005500799107</v>
      </c>
      <c r="G44" s="82">
        <f>DSA!F46</f>
        <v>9.7891068814055604</v>
      </c>
      <c r="H44" s="82">
        <f>DSA!G46</f>
        <v>231.847730600293</v>
      </c>
      <c r="I44" s="89" t="s">
        <v>211</v>
      </c>
      <c r="J44" s="82">
        <f t="shared" si="26"/>
        <v>0.14509589033125769</v>
      </c>
      <c r="K44" s="82">
        <f t="shared" si="27"/>
        <v>187.18373057925933</v>
      </c>
      <c r="L44" s="17"/>
      <c r="M44" s="89"/>
    </row>
    <row r="45" spans="1:13" s="73" customFormat="1" x14ac:dyDescent="0.3">
      <c r="A45" s="17" t="s">
        <v>518</v>
      </c>
      <c r="B45" s="17" t="s">
        <v>515</v>
      </c>
      <c r="C45" s="82">
        <f t="shared" si="23"/>
        <v>3.3171303074670599</v>
      </c>
      <c r="D45" s="82">
        <f>DSA!D47</f>
        <v>3.3171303074670599</v>
      </c>
      <c r="E45" s="82">
        <f t="shared" ca="1" si="24"/>
        <v>2.9945690646805594</v>
      </c>
      <c r="F45" s="82">
        <f t="shared" si="25"/>
        <v>0.37611192445973546</v>
      </c>
      <c r="G45" s="82">
        <f>DSA!F47</f>
        <v>2.7994143484626601</v>
      </c>
      <c r="H45" s="82">
        <f>DSA!G47</f>
        <v>4.0937042459736501</v>
      </c>
      <c r="I45" s="89" t="s">
        <v>211</v>
      </c>
      <c r="J45" s="82">
        <f t="shared" si="26"/>
        <v>77.784105028237548</v>
      </c>
      <c r="K45" s="82">
        <f t="shared" si="27"/>
        <v>4.2645349024236508E-2</v>
      </c>
      <c r="L45" s="17"/>
      <c r="M45" s="89"/>
    </row>
    <row r="46" spans="1:13" s="73" customFormat="1" x14ac:dyDescent="0.3">
      <c r="A46" s="17" t="s">
        <v>602</v>
      </c>
      <c r="B46" s="17" t="s">
        <v>559</v>
      </c>
      <c r="C46" s="82">
        <f t="shared" si="23"/>
        <v>44.931185944363101</v>
      </c>
      <c r="D46" s="82">
        <f>DSA!D48</f>
        <v>44.931185944363101</v>
      </c>
      <c r="E46" s="82">
        <f t="shared" ca="1" si="24"/>
        <v>38.414695917882568</v>
      </c>
      <c r="F46" s="82">
        <f t="shared" si="25"/>
        <v>5.1882064599974411</v>
      </c>
      <c r="G46" s="82">
        <f>DSA!F48</f>
        <v>35.944948755490501</v>
      </c>
      <c r="H46" s="82">
        <f>DSA!G48</f>
        <v>53.917423133235701</v>
      </c>
      <c r="I46" s="89" t="s">
        <v>211</v>
      </c>
      <c r="J46" s="82">
        <f t="shared" si="26"/>
        <v>74.999999999999773</v>
      </c>
      <c r="K46" s="82">
        <f t="shared" si="27"/>
        <v>0.59908247925817659</v>
      </c>
      <c r="L46" s="17"/>
      <c r="M46" s="89"/>
    </row>
    <row r="47" spans="1:13" s="73" customFormat="1" x14ac:dyDescent="0.3">
      <c r="A47" s="18" t="s">
        <v>526</v>
      </c>
      <c r="B47" s="18" t="s">
        <v>550</v>
      </c>
      <c r="C47" s="82">
        <f t="shared" si="23"/>
        <v>0.55800000000000005</v>
      </c>
      <c r="D47" s="82">
        <f>DSA!D49</f>
        <v>0.55800000000000005</v>
      </c>
      <c r="E47" s="82">
        <f t="shared" ref="E47" ca="1" si="28">_xlfn.BETA.INV(RAND(),J47,K47)</f>
        <v>0.49521360726195252</v>
      </c>
      <c r="F47" s="82">
        <f t="shared" si="25"/>
        <v>6.4432290041562396E-2</v>
      </c>
      <c r="G47" s="82">
        <f>DSA!F49</f>
        <v>0.44640000000000002</v>
      </c>
      <c r="H47" s="82">
        <f>DSA!G49</f>
        <v>0.66959999999999997</v>
      </c>
      <c r="I47" s="76" t="s">
        <v>204</v>
      </c>
      <c r="J47" s="74">
        <f t="shared" ref="J47" si="29">D47^2*(1-D47)/F47^2-D47</f>
        <v>32.591999999999842</v>
      </c>
      <c r="K47" s="74">
        <f t="shared" ref="K47" si="30">J47/D47-J47</f>
        <v>25.816602150537506</v>
      </c>
      <c r="L47" s="18"/>
      <c r="M47" s="89"/>
    </row>
    <row r="48" spans="1:13" s="73" customFormat="1" x14ac:dyDescent="0.3">
      <c r="A48" s="18" t="s">
        <v>528</v>
      </c>
      <c r="B48" s="18" t="s">
        <v>552</v>
      </c>
      <c r="C48" s="82">
        <f t="shared" ref="C48:C61" si="31">IF($C$3=0,D48,E48)</f>
        <v>0.16700000000000001</v>
      </c>
      <c r="D48" s="82">
        <f>DSA!D50</f>
        <v>0.16700000000000001</v>
      </c>
      <c r="E48" s="82">
        <f t="shared" ref="E48:E61" ca="1" si="32">_xlfn.BETA.INV(RAND(),J48,K48)</f>
        <v>0.14986787680705427</v>
      </c>
      <c r="F48" s="82">
        <f t="shared" ref="F48:F61" si="33">STDEV(D48,G48,H48)/SQRT(3)</f>
        <v>1.9283498990933574E-2</v>
      </c>
      <c r="G48" s="82">
        <f>DSA!F50</f>
        <v>0.1336</v>
      </c>
      <c r="H48" s="82">
        <f>DSA!G50</f>
        <v>0.20039999999999999</v>
      </c>
      <c r="I48" s="76" t="s">
        <v>204</v>
      </c>
      <c r="J48" s="74">
        <f t="shared" ref="J48:J61" si="34">D48^2*(1-D48)/F48^2-D48</f>
        <v>62.307999999999524</v>
      </c>
      <c r="K48" s="74">
        <f t="shared" ref="K48:K61" si="35">J48/D48-J48</f>
        <v>310.79379640718321</v>
      </c>
      <c r="L48" s="18"/>
      <c r="M48" s="89"/>
    </row>
    <row r="49" spans="1:13" s="73" customFormat="1" x14ac:dyDescent="0.3">
      <c r="A49" s="18" t="s">
        <v>530</v>
      </c>
      <c r="B49" s="18" t="s">
        <v>553</v>
      </c>
      <c r="C49" s="82">
        <f t="shared" si="31"/>
        <v>0.10299999999999999</v>
      </c>
      <c r="D49" s="82">
        <f>DSA!D51</f>
        <v>0.10299999999999999</v>
      </c>
      <c r="E49" s="82">
        <f t="shared" ca="1" si="32"/>
        <v>0.11748502094657809</v>
      </c>
      <c r="F49" s="82">
        <f t="shared" si="33"/>
        <v>1.1893415545306272E-2</v>
      </c>
      <c r="G49" s="82">
        <f>DSA!F51</f>
        <v>8.2400000000000001E-2</v>
      </c>
      <c r="H49" s="82">
        <f>DSA!G51</f>
        <v>0.1236</v>
      </c>
      <c r="I49" s="76" t="s">
        <v>204</v>
      </c>
      <c r="J49" s="74">
        <f t="shared" si="34"/>
        <v>67.17200000000021</v>
      </c>
      <c r="K49" s="74">
        <f t="shared" si="35"/>
        <v>584.98333980582709</v>
      </c>
      <c r="L49" s="18"/>
      <c r="M49" s="89"/>
    </row>
    <row r="50" spans="1:13" s="73" customFormat="1" x14ac:dyDescent="0.3">
      <c r="A50" s="18" t="s">
        <v>532</v>
      </c>
      <c r="B50" s="18" t="s">
        <v>554</v>
      </c>
      <c r="C50" s="82">
        <f t="shared" si="31"/>
        <v>0.10299999999999999</v>
      </c>
      <c r="D50" s="82">
        <f>DSA!D52</f>
        <v>0.10299999999999999</v>
      </c>
      <c r="E50" s="82">
        <f t="shared" ca="1" si="32"/>
        <v>0.13013294566592259</v>
      </c>
      <c r="F50" s="82">
        <f t="shared" si="33"/>
        <v>1.1893415545306272E-2</v>
      </c>
      <c r="G50" s="82">
        <f>DSA!F52</f>
        <v>8.2400000000000001E-2</v>
      </c>
      <c r="H50" s="82">
        <f>DSA!G52</f>
        <v>0.1236</v>
      </c>
      <c r="I50" s="76" t="s">
        <v>204</v>
      </c>
      <c r="J50" s="74">
        <f t="shared" si="34"/>
        <v>67.17200000000021</v>
      </c>
      <c r="K50" s="74">
        <f t="shared" si="35"/>
        <v>584.98333980582709</v>
      </c>
      <c r="L50" s="18"/>
      <c r="M50" s="89"/>
    </row>
    <row r="51" spans="1:13" s="73" customFormat="1" x14ac:dyDescent="0.3">
      <c r="A51" s="18" t="s">
        <v>534</v>
      </c>
      <c r="B51" s="18" t="s">
        <v>555</v>
      </c>
      <c r="C51" s="82">
        <f t="shared" si="31"/>
        <v>7.1999999999999995E-2</v>
      </c>
      <c r="D51" s="82">
        <f>DSA!D53</f>
        <v>7.1999999999999995E-2</v>
      </c>
      <c r="E51" s="82">
        <f t="shared" ca="1" si="32"/>
        <v>8.2825863569674252E-2</v>
      </c>
      <c r="F51" s="82">
        <f t="shared" si="33"/>
        <v>8.3138438763306326E-3</v>
      </c>
      <c r="G51" s="82">
        <f>DSA!F53</f>
        <v>5.7599999999999998E-2</v>
      </c>
      <c r="H51" s="82">
        <f>DSA!G53</f>
        <v>8.6400000000000005E-2</v>
      </c>
      <c r="I51" s="76" t="s">
        <v>204</v>
      </c>
      <c r="J51" s="74">
        <f t="shared" si="34"/>
        <v>69.527999999999636</v>
      </c>
      <c r="K51" s="74">
        <f t="shared" si="35"/>
        <v>896.13866666666206</v>
      </c>
      <c r="L51" s="18"/>
      <c r="M51" s="89"/>
    </row>
    <row r="52" spans="1:13" s="73" customFormat="1" x14ac:dyDescent="0.3">
      <c r="A52" s="18" t="s">
        <v>536</v>
      </c>
      <c r="B52" s="18" t="s">
        <v>556</v>
      </c>
      <c r="C52" s="82">
        <f t="shared" si="31"/>
        <v>6.2E-2</v>
      </c>
      <c r="D52" s="82">
        <f>DSA!D54</f>
        <v>6.2E-2</v>
      </c>
      <c r="E52" s="82">
        <f t="shared" ca="1" si="32"/>
        <v>6.394956826144127E-2</v>
      </c>
      <c r="F52" s="82">
        <f t="shared" si="33"/>
        <v>7.1591433379513437E-3</v>
      </c>
      <c r="G52" s="82">
        <f>DSA!F54</f>
        <v>4.9599999999999998E-2</v>
      </c>
      <c r="H52" s="82">
        <f>DSA!G54</f>
        <v>7.4399999999999994E-2</v>
      </c>
      <c r="I52" s="76" t="s">
        <v>204</v>
      </c>
      <c r="J52" s="74">
        <f t="shared" si="34"/>
        <v>70.288000000000295</v>
      </c>
      <c r="K52" s="74">
        <f t="shared" si="35"/>
        <v>1063.3894193548433</v>
      </c>
      <c r="L52" s="18"/>
      <c r="M52" s="89"/>
    </row>
    <row r="53" spans="1:13" s="73" customFormat="1" x14ac:dyDescent="0.3">
      <c r="A53" s="18" t="s">
        <v>541</v>
      </c>
      <c r="B53" s="18" t="s">
        <v>557</v>
      </c>
      <c r="C53" s="82">
        <f t="shared" si="31"/>
        <v>0.24399999999999999</v>
      </c>
      <c r="D53" s="82">
        <f>DSA!D55</f>
        <v>0.24399999999999999</v>
      </c>
      <c r="E53" s="82">
        <f t="shared" ca="1" si="32"/>
        <v>0.25658779519155783</v>
      </c>
      <c r="F53" s="82">
        <f t="shared" si="33"/>
        <v>2.8174693136453814E-2</v>
      </c>
      <c r="G53" s="82">
        <f>DSA!F55</f>
        <v>0.19520000000000001</v>
      </c>
      <c r="H53" s="82">
        <f>DSA!G55</f>
        <v>0.2928</v>
      </c>
      <c r="I53" s="76" t="s">
        <v>204</v>
      </c>
      <c r="J53" s="74">
        <f t="shared" si="34"/>
        <v>56.455999999999683</v>
      </c>
      <c r="K53" s="74">
        <f t="shared" si="35"/>
        <v>174.92104918032689</v>
      </c>
      <c r="L53" s="18"/>
      <c r="M53" s="89"/>
    </row>
    <row r="54" spans="1:13" s="73" customFormat="1" x14ac:dyDescent="0.3">
      <c r="A54" s="18" t="s">
        <v>538</v>
      </c>
      <c r="B54" s="18" t="s">
        <v>558</v>
      </c>
      <c r="C54" s="82">
        <f t="shared" si="31"/>
        <v>9.5000000000000001E-2</v>
      </c>
      <c r="D54" s="82">
        <f>DSA!D56</f>
        <v>9.5000000000000001E-2</v>
      </c>
      <c r="E54" s="82">
        <f t="shared" ca="1" si="32"/>
        <v>0.1020147800970298</v>
      </c>
      <c r="F54" s="82">
        <f t="shared" si="33"/>
        <v>1.0969655114602919E-2</v>
      </c>
      <c r="G54" s="82">
        <f>DSA!F56</f>
        <v>7.5999999999999998E-2</v>
      </c>
      <c r="H54" s="82">
        <f>DSA!G56</f>
        <v>0.114</v>
      </c>
      <c r="I54" s="76" t="s">
        <v>204</v>
      </c>
      <c r="J54" s="74">
        <f t="shared" si="34"/>
        <v>67.779999999999632</v>
      </c>
      <c r="K54" s="74">
        <f t="shared" si="35"/>
        <v>645.69368421052275</v>
      </c>
      <c r="L54" s="18"/>
      <c r="M54" s="89"/>
    </row>
    <row r="55" spans="1:13" s="73" customFormat="1" x14ac:dyDescent="0.3">
      <c r="A55" s="18" t="s">
        <v>527</v>
      </c>
      <c r="B55" s="18" t="s">
        <v>551</v>
      </c>
      <c r="C55" s="82">
        <f t="shared" si="31"/>
        <v>0.56599999999999995</v>
      </c>
      <c r="D55" s="82">
        <f>DSA!D57</f>
        <v>0.56599999999999995</v>
      </c>
      <c r="E55" s="82">
        <f t="shared" ca="1" si="32"/>
        <v>0.53142856911152081</v>
      </c>
      <c r="F55" s="82">
        <f t="shared" si="33"/>
        <v>6.5356050472265725E-2</v>
      </c>
      <c r="G55" s="82">
        <f>DSA!F57</f>
        <v>0.45279999999999998</v>
      </c>
      <c r="H55" s="82">
        <f>DSA!G57</f>
        <v>0.67920000000000003</v>
      </c>
      <c r="I55" s="76" t="s">
        <v>204</v>
      </c>
      <c r="J55" s="74">
        <f t="shared" si="34"/>
        <v>31.983999999999906</v>
      </c>
      <c r="K55" s="74">
        <f t="shared" si="35"/>
        <v>24.524833922261418</v>
      </c>
      <c r="L55" s="18"/>
      <c r="M55" s="89"/>
    </row>
    <row r="56" spans="1:13" s="73" customFormat="1" x14ac:dyDescent="0.3">
      <c r="A56" s="18" t="s">
        <v>529</v>
      </c>
      <c r="B56" s="18" t="s">
        <v>561</v>
      </c>
      <c r="C56" s="82">
        <f t="shared" si="31"/>
        <v>0.219</v>
      </c>
      <c r="D56" s="82">
        <f>DSA!D58</f>
        <v>0.219</v>
      </c>
      <c r="E56" s="82">
        <f t="shared" ca="1" si="32"/>
        <v>0.21749158275232783</v>
      </c>
      <c r="F56" s="82">
        <f t="shared" si="33"/>
        <v>2.5287941790505478E-2</v>
      </c>
      <c r="G56" s="82">
        <f>DSA!F58</f>
        <v>0.17519999999999999</v>
      </c>
      <c r="H56" s="82">
        <f>DSA!G58</f>
        <v>0.26279999999999998</v>
      </c>
      <c r="I56" s="76" t="s">
        <v>204</v>
      </c>
      <c r="J56" s="74">
        <f t="shared" si="34"/>
        <v>58.356000000000599</v>
      </c>
      <c r="K56" s="74">
        <f t="shared" si="35"/>
        <v>208.10975342465966</v>
      </c>
      <c r="L56" s="18"/>
      <c r="M56" s="89"/>
    </row>
    <row r="57" spans="1:13" s="73" customFormat="1" x14ac:dyDescent="0.3">
      <c r="A57" s="18" t="s">
        <v>531</v>
      </c>
      <c r="B57" s="18" t="s">
        <v>562</v>
      </c>
      <c r="C57" s="82">
        <f t="shared" si="31"/>
        <v>0.11700000000000001</v>
      </c>
      <c r="D57" s="82">
        <f>DSA!D59</f>
        <v>0.11700000000000001</v>
      </c>
      <c r="E57" s="82">
        <f t="shared" ca="1" si="32"/>
        <v>0.11840245075094402</v>
      </c>
      <c r="F57" s="82">
        <f t="shared" si="33"/>
        <v>1.3509996299037232E-2</v>
      </c>
      <c r="G57" s="82">
        <f>DSA!F59</f>
        <v>9.3600000000000003E-2</v>
      </c>
      <c r="H57" s="82">
        <f>DSA!G59</f>
        <v>0.1404</v>
      </c>
      <c r="I57" s="76" t="s">
        <v>204</v>
      </c>
      <c r="J57" s="74">
        <f t="shared" si="34"/>
        <v>66.108000000000104</v>
      </c>
      <c r="K57" s="74">
        <f t="shared" si="35"/>
        <v>498.91764102564179</v>
      </c>
      <c r="L57" s="18"/>
      <c r="M57" s="89"/>
    </row>
    <row r="58" spans="1:13" s="73" customFormat="1" x14ac:dyDescent="0.3">
      <c r="A58" s="18" t="s">
        <v>533</v>
      </c>
      <c r="B58" s="18" t="s">
        <v>563</v>
      </c>
      <c r="C58" s="82">
        <f t="shared" si="31"/>
        <v>0.10199999999999999</v>
      </c>
      <c r="D58" s="82">
        <f>DSA!D60</f>
        <v>0.10199999999999999</v>
      </c>
      <c r="E58" s="82">
        <f t="shared" ca="1" si="32"/>
        <v>0.10890523542679842</v>
      </c>
      <c r="F58" s="82">
        <f t="shared" si="33"/>
        <v>1.1777945491468326E-2</v>
      </c>
      <c r="G58" s="82">
        <f>DSA!F60</f>
        <v>8.1600000000000006E-2</v>
      </c>
      <c r="H58" s="82">
        <f>DSA!G60</f>
        <v>0.12239999999999999</v>
      </c>
      <c r="I58" s="76" t="s">
        <v>204</v>
      </c>
      <c r="J58" s="74">
        <f t="shared" si="34"/>
        <v>67.248000000000445</v>
      </c>
      <c r="K58" s="74">
        <f t="shared" si="35"/>
        <v>592.04611764706283</v>
      </c>
      <c r="L58" s="18"/>
      <c r="M58" s="89"/>
    </row>
    <row r="59" spans="1:13" s="73" customFormat="1" x14ac:dyDescent="0.3">
      <c r="A59" s="18" t="s">
        <v>535</v>
      </c>
      <c r="B59" s="18" t="s">
        <v>564</v>
      </c>
      <c r="C59" s="82">
        <f t="shared" si="31"/>
        <v>7.0999999999999994E-2</v>
      </c>
      <c r="D59" s="82">
        <f>DSA!D61</f>
        <v>7.0999999999999994E-2</v>
      </c>
      <c r="E59" s="82">
        <f t="shared" ca="1" si="32"/>
        <v>7.2294476459018098E-2</v>
      </c>
      <c r="F59" s="82">
        <f t="shared" si="33"/>
        <v>8.1983738224926921E-3</v>
      </c>
      <c r="G59" s="82">
        <f>DSA!F61</f>
        <v>5.6800000000000003E-2</v>
      </c>
      <c r="H59" s="82">
        <f>DSA!G61</f>
        <v>8.5199999999999998E-2</v>
      </c>
      <c r="I59" s="76" t="s">
        <v>204</v>
      </c>
      <c r="J59" s="74">
        <f t="shared" si="34"/>
        <v>69.603999999999886</v>
      </c>
      <c r="K59" s="74">
        <f t="shared" si="35"/>
        <v>910.73402816901262</v>
      </c>
      <c r="L59" s="18"/>
      <c r="M59" s="89"/>
    </row>
    <row r="60" spans="1:13" s="73" customFormat="1" x14ac:dyDescent="0.3">
      <c r="A60" s="18" t="s">
        <v>537</v>
      </c>
      <c r="B60" s="18" t="s">
        <v>565</v>
      </c>
      <c r="C60" s="82">
        <f t="shared" si="31"/>
        <v>7.0999999999999994E-2</v>
      </c>
      <c r="D60" s="82">
        <f>DSA!D62</f>
        <v>7.0999999999999994E-2</v>
      </c>
      <c r="E60" s="82">
        <f t="shared" ca="1" si="32"/>
        <v>6.1400976815343448E-2</v>
      </c>
      <c r="F60" s="82">
        <f t="shared" si="33"/>
        <v>8.1983738224926921E-3</v>
      </c>
      <c r="G60" s="82">
        <f>DSA!F62</f>
        <v>5.6800000000000003E-2</v>
      </c>
      <c r="H60" s="82">
        <f>DSA!G62</f>
        <v>8.5199999999999998E-2</v>
      </c>
      <c r="I60" s="76" t="s">
        <v>204</v>
      </c>
      <c r="J60" s="74">
        <f t="shared" si="34"/>
        <v>69.603999999999886</v>
      </c>
      <c r="K60" s="74">
        <f t="shared" si="35"/>
        <v>910.73402816901262</v>
      </c>
      <c r="L60" s="18"/>
      <c r="M60" s="89"/>
    </row>
    <row r="61" spans="1:13" s="73" customFormat="1" x14ac:dyDescent="0.3">
      <c r="A61" s="18" t="s">
        <v>539</v>
      </c>
      <c r="B61" s="18" t="s">
        <v>566</v>
      </c>
      <c r="C61" s="82">
        <f t="shared" si="31"/>
        <v>0.122</v>
      </c>
      <c r="D61" s="82">
        <f>DSA!D63</f>
        <v>0.122</v>
      </c>
      <c r="E61" s="82">
        <f t="shared" ca="1" si="32"/>
        <v>0.1555789869689701</v>
      </c>
      <c r="F61" s="82">
        <f t="shared" si="33"/>
        <v>1.4087346568226907E-2</v>
      </c>
      <c r="G61" s="82">
        <f>DSA!F63</f>
        <v>9.7600000000000006E-2</v>
      </c>
      <c r="H61" s="82">
        <f>DSA!G63</f>
        <v>0.1464</v>
      </c>
      <c r="I61" s="76" t="s">
        <v>204</v>
      </c>
      <c r="J61" s="74">
        <f t="shared" si="34"/>
        <v>65.727999999999639</v>
      </c>
      <c r="K61" s="74">
        <f t="shared" si="35"/>
        <v>473.02609836065324</v>
      </c>
      <c r="L61" s="18"/>
      <c r="M61" s="89"/>
    </row>
    <row r="62" spans="1:13" s="73" customFormat="1" x14ac:dyDescent="0.3">
      <c r="A62" s="19" t="s">
        <v>294</v>
      </c>
      <c r="B62" s="19" t="s">
        <v>295</v>
      </c>
      <c r="C62" s="82">
        <f t="shared" si="4"/>
        <v>0.05</v>
      </c>
      <c r="D62" s="82">
        <f>DSA!D64</f>
        <v>0.05</v>
      </c>
      <c r="E62" s="82">
        <f ca="1">_xlfn.BETA.INV(RAND(),J62,K62)</f>
        <v>4.8223810491237099E-2</v>
      </c>
      <c r="F62" s="82">
        <f t="shared" si="6"/>
        <v>1.4529663145135575E-2</v>
      </c>
      <c r="G62" s="82">
        <f>DSA!F64</f>
        <v>0.03</v>
      </c>
      <c r="H62" s="82">
        <f>DSA!G64</f>
        <v>0.08</v>
      </c>
      <c r="I62" s="89" t="s">
        <v>204</v>
      </c>
      <c r="J62" s="74">
        <f t="shared" ref="J62" si="36">D62^2*(1-D62)/F62^2-D62</f>
        <v>11.200000000000006</v>
      </c>
      <c r="K62" s="74">
        <f t="shared" ref="K62" si="37">J62/D62-J62</f>
        <v>212.8000000000001</v>
      </c>
      <c r="L62" s="19"/>
      <c r="M62" s="89"/>
    </row>
    <row r="63" spans="1:13" s="73" customFormat="1" x14ac:dyDescent="0.3">
      <c r="A63" s="19" t="s">
        <v>599</v>
      </c>
      <c r="B63" s="19" t="s">
        <v>297</v>
      </c>
      <c r="C63" s="82">
        <f t="shared" si="4"/>
        <v>1.72</v>
      </c>
      <c r="D63" s="82">
        <f>DSA!D65</f>
        <v>1.72</v>
      </c>
      <c r="E63" s="82">
        <f t="shared" ref="E63:E64" ca="1" si="38">_xlfn.NORM.INV(RAND(),D63,F63)</f>
        <v>1.6899807916874965</v>
      </c>
      <c r="F63" s="82">
        <f t="shared" si="6"/>
        <v>9.9304246300615656E-2</v>
      </c>
      <c r="G63" s="82">
        <f>DSA!F65</f>
        <v>1.548</v>
      </c>
      <c r="H63" s="82">
        <f>DSA!G65</f>
        <v>1.8920000000000001</v>
      </c>
      <c r="I63" s="76" t="s">
        <v>250</v>
      </c>
      <c r="L63" s="19"/>
      <c r="M63" s="89"/>
    </row>
    <row r="64" spans="1:13" s="73" customFormat="1" x14ac:dyDescent="0.3">
      <c r="A64" s="19" t="s">
        <v>600</v>
      </c>
      <c r="B64" s="19" t="s">
        <v>299</v>
      </c>
      <c r="C64" s="82">
        <f t="shared" si="4"/>
        <v>65</v>
      </c>
      <c r="D64" s="82">
        <f>DSA!D66</f>
        <v>65</v>
      </c>
      <c r="E64" s="82">
        <f t="shared" ca="1" si="38"/>
        <v>72.187962731330956</v>
      </c>
      <c r="F64" s="82">
        <f t="shared" si="6"/>
        <v>3.7527767497325675</v>
      </c>
      <c r="G64" s="82">
        <f>DSA!F66</f>
        <v>58.5</v>
      </c>
      <c r="H64" s="82">
        <f>DSA!G66</f>
        <v>71.5</v>
      </c>
      <c r="I64" s="76" t="s">
        <v>250</v>
      </c>
      <c r="L64" s="19"/>
      <c r="M64" s="89"/>
    </row>
    <row r="65" spans="1:13" s="73" customFormat="1" x14ac:dyDescent="0.3">
      <c r="A65" s="19" t="s">
        <v>300</v>
      </c>
      <c r="B65" s="19" t="s">
        <v>301</v>
      </c>
      <c r="C65" s="82">
        <f t="shared" si="4"/>
        <v>65.8</v>
      </c>
      <c r="D65" s="82">
        <f>DSA!D67</f>
        <v>65.8</v>
      </c>
      <c r="E65" s="82">
        <f>D65</f>
        <v>65.8</v>
      </c>
      <c r="F65" s="83"/>
      <c r="G65" s="83"/>
      <c r="H65" s="83"/>
      <c r="L65" s="19"/>
      <c r="M65" s="89"/>
    </row>
    <row r="66" spans="1:13" s="73" customFormat="1" x14ac:dyDescent="0.3">
      <c r="A66" s="52" t="s">
        <v>302</v>
      </c>
      <c r="B66" s="53" t="s">
        <v>303</v>
      </c>
      <c r="C66" s="84">
        <f>SER_price!C2</f>
        <v>818.16</v>
      </c>
      <c r="D66" s="85"/>
      <c r="E66" s="85"/>
      <c r="F66" s="85"/>
      <c r="G66" s="85"/>
      <c r="H66" s="85"/>
      <c r="I66" s="90"/>
      <c r="J66" s="90"/>
      <c r="K66" s="90"/>
      <c r="L66" s="91"/>
      <c r="M66" s="89"/>
    </row>
    <row r="67" spans="1:13" s="73" customFormat="1" x14ac:dyDescent="0.3">
      <c r="A67" s="86"/>
      <c r="B67" s="87"/>
      <c r="C67"/>
      <c r="D67" s="83"/>
      <c r="E67" s="83"/>
      <c r="F67" s="83"/>
      <c r="G67" s="83"/>
      <c r="H67" s="83"/>
      <c r="M67" s="89"/>
    </row>
    <row r="68" spans="1:13" s="73" customFormat="1" x14ac:dyDescent="0.3">
      <c r="A68" s="74"/>
      <c r="D68" s="83"/>
      <c r="E68" s="88"/>
      <c r="F68" s="83"/>
      <c r="G68" s="83"/>
      <c r="H68" s="83"/>
      <c r="M68" s="89"/>
    </row>
    <row r="69" spans="1:13" s="73" customFormat="1" x14ac:dyDescent="0.3">
      <c r="A69" s="74"/>
      <c r="D69" s="83"/>
      <c r="E69" s="88"/>
      <c r="F69" s="83"/>
      <c r="G69" s="83"/>
      <c r="H69" s="83"/>
      <c r="M69" s="89"/>
    </row>
    <row r="70" spans="1:13" s="73" customFormat="1" x14ac:dyDescent="0.3">
      <c r="A70" s="209" t="s">
        <v>601</v>
      </c>
      <c r="D70" s="83"/>
      <c r="E70" s="88"/>
      <c r="F70" s="83"/>
      <c r="G70" s="83"/>
      <c r="H70" s="83"/>
      <c r="M70" s="89"/>
    </row>
    <row r="71" spans="1:13" s="73" customFormat="1" x14ac:dyDescent="0.3">
      <c r="A71" s="74"/>
      <c r="D71" s="83"/>
      <c r="E71" s="88"/>
      <c r="F71" s="83"/>
      <c r="G71" s="83"/>
      <c r="H71" s="83"/>
      <c r="M71" s="89"/>
    </row>
    <row r="72" spans="1:13" s="73" customFormat="1" x14ac:dyDescent="0.3">
      <c r="A72" s="74"/>
      <c r="D72" s="83"/>
      <c r="E72" s="88"/>
      <c r="F72" s="83"/>
      <c r="G72" s="83"/>
      <c r="H72" s="83"/>
      <c r="M72" s="89"/>
    </row>
    <row r="73" spans="1:13" s="73" customFormat="1" x14ac:dyDescent="0.3">
      <c r="A73" s="74"/>
      <c r="D73" s="83"/>
      <c r="E73" s="88"/>
      <c r="F73" s="83"/>
      <c r="G73" s="83"/>
      <c r="H73" s="83"/>
      <c r="M73" s="89"/>
    </row>
    <row r="74" spans="1:13" s="73" customFormat="1" x14ac:dyDescent="0.3">
      <c r="A74" s="74"/>
      <c r="D74" s="83"/>
      <c r="E74" s="88"/>
      <c r="F74" s="83"/>
      <c r="G74" s="83"/>
      <c r="H74" s="83"/>
      <c r="M74" s="89"/>
    </row>
    <row r="75" spans="1:13" s="73" customFormat="1" x14ac:dyDescent="0.3">
      <c r="A75" s="74"/>
      <c r="D75" s="83"/>
      <c r="E75" s="88"/>
      <c r="F75" s="83"/>
      <c r="G75" s="83"/>
      <c r="H75" s="83"/>
      <c r="M75" s="89"/>
    </row>
    <row r="76" spans="1:13" s="73" customFormat="1" x14ac:dyDescent="0.3">
      <c r="A76" s="74"/>
      <c r="D76" s="83"/>
      <c r="E76" s="88"/>
      <c r="F76" s="83"/>
      <c r="G76" s="83"/>
      <c r="H76" s="83"/>
      <c r="M76" s="89"/>
    </row>
    <row r="77" spans="1:13" s="73" customFormat="1" x14ac:dyDescent="0.3">
      <c r="A77" s="74"/>
      <c r="D77" s="83"/>
      <c r="E77" s="88"/>
      <c r="F77" s="83"/>
      <c r="G77" s="83"/>
      <c r="H77" s="83"/>
      <c r="M77" s="89"/>
    </row>
    <row r="78" spans="1:13" s="73" customFormat="1" x14ac:dyDescent="0.3">
      <c r="A78" s="74"/>
      <c r="D78" s="83"/>
      <c r="E78" s="88"/>
      <c r="F78" s="83"/>
      <c r="G78" s="83"/>
      <c r="H78" s="83"/>
      <c r="M78" s="89"/>
    </row>
    <row r="79" spans="1:13" s="73" customFormat="1" x14ac:dyDescent="0.3">
      <c r="A79"/>
      <c r="B79" s="92"/>
      <c r="C79" s="92"/>
      <c r="D79" s="83"/>
      <c r="E79" s="88"/>
      <c r="F79" s="83"/>
      <c r="G79" s="83"/>
      <c r="H79" s="83"/>
      <c r="M79" s="89"/>
    </row>
    <row r="80" spans="1:13" s="73" customFormat="1" x14ac:dyDescent="0.3">
      <c r="A80" s="5"/>
      <c r="B80" s="92"/>
      <c r="C80" s="92"/>
      <c r="D80" s="83"/>
      <c r="E80" s="88"/>
      <c r="F80" s="83"/>
      <c r="G80" s="83"/>
      <c r="H80" s="83"/>
      <c r="M80" s="89"/>
    </row>
    <row r="81" spans="1:13" s="73" customFormat="1" x14ac:dyDescent="0.3">
      <c r="A81" s="5"/>
      <c r="B81" s="92"/>
      <c r="C81" s="92"/>
      <c r="D81" s="83"/>
      <c r="E81" s="88"/>
      <c r="F81" s="83"/>
      <c r="G81" s="83"/>
      <c r="H81" s="83"/>
      <c r="M81" s="89"/>
    </row>
    <row r="82" spans="1:13" s="73" customFormat="1" x14ac:dyDescent="0.3">
      <c r="A82"/>
      <c r="B82" s="92"/>
      <c r="C82" s="92"/>
      <c r="D82" s="83"/>
      <c r="E82" s="88"/>
      <c r="F82" s="83"/>
      <c r="G82" s="83"/>
      <c r="H82" s="83"/>
      <c r="M82" s="89"/>
    </row>
    <row r="83" spans="1:13" x14ac:dyDescent="0.3">
      <c r="A83" s="93"/>
      <c r="B83" s="94"/>
      <c r="C83" s="94"/>
      <c r="D83" s="51"/>
      <c r="E83" s="95"/>
      <c r="F83" s="51"/>
      <c r="G83" s="51"/>
      <c r="H83" s="51"/>
    </row>
    <row r="84" spans="1:13" x14ac:dyDescent="0.3">
      <c r="A84" s="93"/>
      <c r="B84" s="94"/>
      <c r="C84" s="94"/>
      <c r="D84" s="51"/>
      <c r="E84" s="95"/>
      <c r="F84" s="51"/>
      <c r="G84" s="51"/>
      <c r="H84" s="51"/>
    </row>
    <row r="85" spans="1:13" x14ac:dyDescent="0.3">
      <c r="A85"/>
      <c r="B85"/>
      <c r="C85"/>
      <c r="D85" s="51"/>
      <c r="E85" s="95"/>
      <c r="F85" s="51"/>
      <c r="G85" s="51"/>
      <c r="H85" s="51"/>
    </row>
    <row r="86" spans="1:13" x14ac:dyDescent="0.3">
      <c r="A86" s="93"/>
      <c r="B86"/>
      <c r="C86"/>
      <c r="D86" s="51"/>
      <c r="E86" s="95"/>
      <c r="F86" s="51"/>
      <c r="G86" s="51"/>
      <c r="H86" s="51"/>
    </row>
    <row r="87" spans="1:13" x14ac:dyDescent="0.3">
      <c r="A87" s="93"/>
      <c r="B87"/>
      <c r="C87"/>
      <c r="D87" s="51"/>
      <c r="E87" s="95"/>
      <c r="F87" s="51"/>
      <c r="G87" s="51"/>
      <c r="H87" s="51"/>
    </row>
    <row r="88" spans="1:13" x14ac:dyDescent="0.3">
      <c r="D88" s="51"/>
      <c r="E88" s="51"/>
      <c r="F88" s="51"/>
      <c r="G88" s="51"/>
      <c r="H88" s="51"/>
    </row>
    <row r="89" spans="1:13" x14ac:dyDescent="0.3">
      <c r="D89" s="51"/>
      <c r="E89" s="51"/>
      <c r="F89" s="51"/>
      <c r="G89" s="51"/>
      <c r="H89" s="51"/>
    </row>
    <row r="90" spans="1:13" x14ac:dyDescent="0.3">
      <c r="D90" s="51"/>
      <c r="E90" s="51"/>
      <c r="F90" s="51"/>
      <c r="G90" s="51"/>
      <c r="H90" s="51"/>
    </row>
    <row r="91" spans="1:13" x14ac:dyDescent="0.3">
      <c r="D91" s="51"/>
      <c r="E91" s="51"/>
      <c r="F91" s="51"/>
      <c r="G91" s="51"/>
      <c r="H91" s="51"/>
    </row>
    <row r="92" spans="1:13" x14ac:dyDescent="0.3">
      <c r="D92" s="51"/>
      <c r="E92" s="51"/>
      <c r="F92" s="51"/>
      <c r="G92" s="51"/>
      <c r="H92" s="51"/>
    </row>
    <row r="93" spans="1:13" x14ac:dyDescent="0.3">
      <c r="D93" s="51"/>
      <c r="E93" s="51"/>
      <c r="F93" s="51"/>
      <c r="G93" s="51"/>
      <c r="H93" s="51"/>
    </row>
    <row r="94" spans="1:13" x14ac:dyDescent="0.3">
      <c r="D94" s="51"/>
      <c r="E94" s="51"/>
      <c r="F94" s="51"/>
      <c r="G94" s="51"/>
      <c r="H94" s="51"/>
    </row>
  </sheetData>
  <phoneticPr fontId="28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70"/>
  <sheetViews>
    <sheetView tabSelected="1" topLeftCell="AE1" workbookViewId="0">
      <selection activeCell="BE22" sqref="BE22"/>
    </sheetView>
  </sheetViews>
  <sheetFormatPr defaultColWidth="9" defaultRowHeight="14.4" x14ac:dyDescent="0.3"/>
  <cols>
    <col min="1" max="1" width="24.77734375" customWidth="1"/>
    <col min="2" max="2" width="84.6640625" customWidth="1"/>
    <col min="3" max="3" width="18.33203125" customWidth="1"/>
    <col min="4" max="7" width="14.44140625" customWidth="1"/>
    <col min="8" max="8" width="11.44140625" customWidth="1"/>
    <col min="10" max="10" width="16.109375" customWidth="1"/>
  </cols>
  <sheetData>
    <row r="1" spans="1:41" x14ac:dyDescent="0.25">
      <c r="A1" s="241" t="s">
        <v>449</v>
      </c>
      <c r="B1" s="241"/>
      <c r="C1" s="241"/>
      <c r="D1" s="42"/>
      <c r="E1" s="43"/>
      <c r="F1" s="44" t="s">
        <v>450</v>
      </c>
      <c r="G1" s="43" t="s">
        <v>450</v>
      </c>
      <c r="H1" s="43"/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</row>
    <row r="2" spans="1:41" ht="15" x14ac:dyDescent="0.3">
      <c r="A2" s="241"/>
      <c r="B2" s="241"/>
      <c r="C2" s="241"/>
      <c r="D2" s="42"/>
      <c r="E2" s="43"/>
      <c r="F2" s="45">
        <v>10000</v>
      </c>
      <c r="G2" s="46">
        <f>'summary results'!J3</f>
        <v>81867.78778082745</v>
      </c>
      <c r="H2" s="43"/>
    </row>
    <row r="3" spans="1:41" x14ac:dyDescent="0.25">
      <c r="A3" s="42"/>
      <c r="B3" s="42"/>
      <c r="C3" s="42"/>
      <c r="D3" s="42"/>
      <c r="E3" s="43"/>
      <c r="F3" s="43"/>
      <c r="G3" s="43"/>
      <c r="H3" s="43"/>
    </row>
    <row r="4" spans="1:41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</row>
    <row r="5" spans="1:41" x14ac:dyDescent="0.25">
      <c r="A5" s="47">
        <v>1</v>
      </c>
      <c r="B5" s="44"/>
      <c r="C5" s="44">
        <v>2</v>
      </c>
      <c r="D5" s="44">
        <v>3</v>
      </c>
      <c r="E5" s="44">
        <v>4</v>
      </c>
      <c r="F5" s="44">
        <v>5</v>
      </c>
      <c r="G5" s="44">
        <v>6</v>
      </c>
      <c r="H5" s="44">
        <v>7</v>
      </c>
    </row>
    <row r="6" spans="1:41" ht="15" x14ac:dyDescent="0.3">
      <c r="A6" s="48"/>
      <c r="B6" s="44"/>
      <c r="C6" s="49" t="s">
        <v>451</v>
      </c>
      <c r="D6" s="50" t="s">
        <v>452</v>
      </c>
      <c r="E6" s="50" t="s">
        <v>453</v>
      </c>
      <c r="F6" s="50" t="s">
        <v>454</v>
      </c>
      <c r="G6" s="50" t="s">
        <v>455</v>
      </c>
      <c r="H6" s="49"/>
      <c r="J6" s="50" t="s">
        <v>196</v>
      </c>
      <c r="K6" s="56" t="s">
        <v>456</v>
      </c>
      <c r="L6" s="56" t="s">
        <v>306</v>
      </c>
      <c r="M6" s="56" t="s">
        <v>457</v>
      </c>
      <c r="N6" s="57" t="s">
        <v>458</v>
      </c>
      <c r="R6" s="5" t="s">
        <v>196</v>
      </c>
      <c r="S6" s="56" t="s">
        <v>456</v>
      </c>
      <c r="T6" s="56" t="s">
        <v>306</v>
      </c>
      <c r="U6" s="56" t="s">
        <v>457</v>
      </c>
      <c r="V6" s="57" t="s">
        <v>458</v>
      </c>
      <c r="Z6" s="56" t="s">
        <v>456</v>
      </c>
      <c r="AA6" s="56" t="s">
        <v>306</v>
      </c>
      <c r="AB6" s="56" t="s">
        <v>457</v>
      </c>
      <c r="AC6" s="57" t="s">
        <v>458</v>
      </c>
    </row>
    <row r="7" spans="1:41" x14ac:dyDescent="0.25">
      <c r="A7" s="47" t="s">
        <v>459</v>
      </c>
      <c r="B7" s="6" t="s">
        <v>460</v>
      </c>
      <c r="C7" s="6" t="s">
        <v>210</v>
      </c>
      <c r="D7" s="51">
        <f>CHOOSE(H7,E7,F7,G7)</f>
        <v>912.28070175438597</v>
      </c>
      <c r="E7" s="51">
        <v>912.28070175438597</v>
      </c>
      <c r="F7" s="51">
        <v>575.43859649122805</v>
      </c>
      <c r="G7" s="51">
        <v>982.45614035087704</v>
      </c>
      <c r="H7">
        <v>1</v>
      </c>
      <c r="J7" s="6" t="s">
        <v>210</v>
      </c>
      <c r="K7" s="58">
        <v>80330.148137614437</v>
      </c>
      <c r="L7" s="58">
        <v>82188.129373163567</v>
      </c>
      <c r="M7" s="58">
        <f>ABS(L7-K7)</f>
        <v>1857.9812355491304</v>
      </c>
      <c r="N7" s="58">
        <f>RANK(M7,$M$7:$M$67)</f>
        <v>10</v>
      </c>
      <c r="O7" s="58"/>
      <c r="P7" s="58"/>
      <c r="Q7" s="58"/>
      <c r="R7" s="19" t="s">
        <v>301</v>
      </c>
      <c r="S7">
        <v>81867.78778082745</v>
      </c>
      <c r="T7">
        <v>81867.78778082745</v>
      </c>
      <c r="U7" s="58">
        <f>ABS(T7-S7)</f>
        <v>0</v>
      </c>
      <c r="V7" s="58">
        <f>RANK(U7,$M$7:$M$67)</f>
        <v>61</v>
      </c>
      <c r="Y7" s="6" t="s">
        <v>614</v>
      </c>
      <c r="Z7" s="58">
        <v>80330.148137614437</v>
      </c>
      <c r="AA7" s="58">
        <v>82188.129373163567</v>
      </c>
      <c r="AB7" s="58">
        <f>ABS(AA7-Z7)</f>
        <v>1857.9812355491304</v>
      </c>
      <c r="AC7" s="58">
        <f>RANK(AB7,$M$7:$M$67)</f>
        <v>10</v>
      </c>
    </row>
    <row r="8" spans="1:41" x14ac:dyDescent="0.25">
      <c r="A8" s="47">
        <v>1</v>
      </c>
      <c r="B8" s="6" t="s">
        <v>461</v>
      </c>
      <c r="C8" s="6" t="s">
        <v>213</v>
      </c>
      <c r="D8" s="51">
        <f t="shared" ref="D8:D66" si="0">CHOOSE(H8,E8,F8,G8)</f>
        <v>58.245614035087698</v>
      </c>
      <c r="E8" s="51">
        <v>58.245614035087698</v>
      </c>
      <c r="F8" s="51">
        <v>51.9298245614035</v>
      </c>
      <c r="G8" s="51">
        <v>75.368421052631604</v>
      </c>
      <c r="H8">
        <v>1</v>
      </c>
      <c r="J8" s="6" t="s">
        <v>213</v>
      </c>
      <c r="K8" s="58">
        <v>81838.957037517219</v>
      </c>
      <c r="L8" s="58">
        <v>81945.951129357461</v>
      </c>
      <c r="M8" s="58">
        <f t="shared" ref="M8:M67" si="1">ABS(L8-K8)</f>
        <v>106.99409184024262</v>
      </c>
      <c r="N8" s="58">
        <f t="shared" ref="N8:N67" si="2">RANK(M8,$M$7:$M$67)</f>
        <v>20</v>
      </c>
      <c r="O8" s="58"/>
      <c r="P8" s="58"/>
      <c r="Q8" s="58"/>
      <c r="R8" s="13" t="s">
        <v>241</v>
      </c>
      <c r="S8" s="58">
        <v>81867.834554943751</v>
      </c>
      <c r="T8" s="58">
        <v>81867.741006764583</v>
      </c>
      <c r="U8" s="58">
        <f>ABS(T8-S8)</f>
        <v>9.3548179167555645E-2</v>
      </c>
      <c r="V8" s="58">
        <f>RANK(U8,$M$7:$M$67)</f>
        <v>59</v>
      </c>
      <c r="Y8" s="243" t="s">
        <v>613</v>
      </c>
      <c r="Z8" s="58">
        <v>82854.943207711534</v>
      </c>
      <c r="AA8" s="58">
        <v>80880.632353943394</v>
      </c>
      <c r="AB8" s="58">
        <f>ABS(AA8-Z8)</f>
        <v>1974.3108537681401</v>
      </c>
      <c r="AC8" s="58">
        <f>RANK(AB8,$M$7:$M$67)</f>
        <v>9</v>
      </c>
    </row>
    <row r="9" spans="1:41" x14ac:dyDescent="0.25">
      <c r="A9" s="47">
        <v>2</v>
      </c>
      <c r="B9" s="6" t="s">
        <v>462</v>
      </c>
      <c r="C9" s="6" t="s">
        <v>215</v>
      </c>
      <c r="D9" s="51">
        <f t="shared" si="0"/>
        <v>3.14</v>
      </c>
      <c r="E9" s="51">
        <v>3.14</v>
      </c>
      <c r="F9" s="51">
        <v>2.512</v>
      </c>
      <c r="G9" s="51">
        <v>3.7679999999999998</v>
      </c>
      <c r="H9">
        <v>1</v>
      </c>
      <c r="J9" s="6" t="s">
        <v>215</v>
      </c>
      <c r="K9" s="58">
        <v>81864.921043917668</v>
      </c>
      <c r="L9" s="58">
        <v>81870.654517737261</v>
      </c>
      <c r="M9" s="58">
        <f t="shared" si="1"/>
        <v>5.7334738195932005</v>
      </c>
      <c r="N9" s="58">
        <f t="shared" si="2"/>
        <v>45</v>
      </c>
      <c r="O9" s="58"/>
      <c r="P9" s="58"/>
      <c r="Q9" s="58"/>
      <c r="R9" s="10" t="s">
        <v>254</v>
      </c>
      <c r="S9" s="58">
        <v>81867.834554943751</v>
      </c>
      <c r="T9" s="58">
        <v>81867.741006764583</v>
      </c>
      <c r="U9" s="58">
        <f>ABS(T9-S9)</f>
        <v>9.3548179167555645E-2</v>
      </c>
      <c r="V9" s="58">
        <f>RANK(U9,$M$7:$M$67)</f>
        <v>59</v>
      </c>
      <c r="Y9" s="243" t="s">
        <v>611</v>
      </c>
      <c r="Z9" s="58">
        <v>80873.875131536144</v>
      </c>
      <c r="AA9" s="58">
        <v>82861.700430118915</v>
      </c>
      <c r="AB9" s="58">
        <f>ABS(AA9-Z9)</f>
        <v>1987.8252985827712</v>
      </c>
      <c r="AC9" s="58">
        <f>RANK(AB9,$M$7:$M$67)</f>
        <v>8</v>
      </c>
    </row>
    <row r="10" spans="1:41" x14ac:dyDescent="0.25">
      <c r="A10" s="47">
        <v>3</v>
      </c>
      <c r="B10" s="6" t="s">
        <v>463</v>
      </c>
      <c r="C10" s="6" t="s">
        <v>216</v>
      </c>
      <c r="D10" s="51">
        <f t="shared" si="0"/>
        <v>0.63</v>
      </c>
      <c r="E10" s="51">
        <v>0.63</v>
      </c>
      <c r="F10" s="51">
        <v>0.504</v>
      </c>
      <c r="G10" s="51">
        <v>0.75600000000000001</v>
      </c>
      <c r="H10">
        <v>1</v>
      </c>
      <c r="J10" s="6" t="s">
        <v>216</v>
      </c>
      <c r="K10" s="58">
        <v>81867.212607498412</v>
      </c>
      <c r="L10" s="58">
        <v>81868.362954156517</v>
      </c>
      <c r="M10" s="58">
        <f t="shared" si="1"/>
        <v>1.1503466581052635</v>
      </c>
      <c r="N10" s="58">
        <f t="shared" si="2"/>
        <v>52</v>
      </c>
      <c r="O10" s="58"/>
      <c r="P10" s="58"/>
      <c r="Q10" s="58"/>
      <c r="R10" s="13" t="s">
        <v>243</v>
      </c>
      <c r="S10" s="58">
        <v>81867.891723380701</v>
      </c>
      <c r="T10" s="58">
        <v>81867.683838538156</v>
      </c>
      <c r="U10" s="58">
        <f>ABS(T10-S10)</f>
        <v>0.20788484254444484</v>
      </c>
      <c r="V10" s="58">
        <f>RANK(U10,$M$7:$M$67)</f>
        <v>57</v>
      </c>
      <c r="Y10" s="243" t="s">
        <v>612</v>
      </c>
      <c r="Z10" s="58">
        <v>80742.189287816946</v>
      </c>
      <c r="AA10" s="58">
        <v>82993.386273838129</v>
      </c>
      <c r="AB10" s="58">
        <f>ABS(AA10-Z10)</f>
        <v>2251.196986021183</v>
      </c>
      <c r="AC10" s="58">
        <f>RANK(AB10,$M$7:$M$67)</f>
        <v>7</v>
      </c>
    </row>
    <row r="11" spans="1:41" x14ac:dyDescent="0.3">
      <c r="B11" s="6" t="s">
        <v>586</v>
      </c>
      <c r="C11" s="6" t="s">
        <v>217</v>
      </c>
      <c r="D11" s="51">
        <f t="shared" si="0"/>
        <v>28.0701754385965</v>
      </c>
      <c r="E11" s="51">
        <v>28.0701754385965</v>
      </c>
      <c r="F11" s="51">
        <v>14.0350877192982</v>
      </c>
      <c r="G11" s="51">
        <v>56.140350877193001</v>
      </c>
      <c r="H11">
        <v>1</v>
      </c>
      <c r="J11" s="6" t="s">
        <v>217</v>
      </c>
      <c r="K11" s="58">
        <v>81803.719462360255</v>
      </c>
      <c r="L11" s="58">
        <v>81995.924417761868</v>
      </c>
      <c r="M11" s="58">
        <f t="shared" si="1"/>
        <v>192.2049554016121</v>
      </c>
      <c r="N11" s="58">
        <f t="shared" si="2"/>
        <v>17</v>
      </c>
      <c r="O11" s="58"/>
      <c r="P11" s="58"/>
      <c r="Q11" s="58"/>
      <c r="R11" s="10" t="s">
        <v>256</v>
      </c>
      <c r="S11" s="58">
        <v>81867.891723380701</v>
      </c>
      <c r="T11" s="58">
        <v>81867.683838538156</v>
      </c>
      <c r="U11" s="58">
        <f>ABS(T11-S11)</f>
        <v>0.20788484254444484</v>
      </c>
      <c r="V11" s="58">
        <f>RANK(U11,$M$7:$M$67)</f>
        <v>57</v>
      </c>
      <c r="Y11" s="9" t="s">
        <v>610</v>
      </c>
      <c r="Z11" s="58">
        <v>78933.419131274743</v>
      </c>
      <c r="AA11" s="58">
        <v>82032.446658147528</v>
      </c>
      <c r="AB11" s="58">
        <f>ABS(AA11-Z11)</f>
        <v>3099.0275268727855</v>
      </c>
      <c r="AC11" s="58">
        <f>RANK(AB11,$M$7:$M$67)</f>
        <v>6</v>
      </c>
    </row>
    <row r="12" spans="1:41" x14ac:dyDescent="0.3">
      <c r="B12" s="6" t="s">
        <v>464</v>
      </c>
      <c r="C12" s="6" t="s">
        <v>218</v>
      </c>
      <c r="D12" s="51">
        <f t="shared" si="0"/>
        <v>77.192982456140399</v>
      </c>
      <c r="E12" s="51">
        <v>77.192982456140399</v>
      </c>
      <c r="F12" s="51">
        <v>63.157894736842103</v>
      </c>
      <c r="G12" s="51">
        <v>98.245614035087698</v>
      </c>
      <c r="H12">
        <v>1</v>
      </c>
      <c r="J12" s="6" t="s">
        <v>218</v>
      </c>
      <c r="K12" s="58">
        <v>81803.719462360255</v>
      </c>
      <c r="L12" s="58">
        <v>81963.890258528292</v>
      </c>
      <c r="M12" s="58">
        <f t="shared" si="1"/>
        <v>160.17079616803676</v>
      </c>
      <c r="N12" s="58">
        <f t="shared" si="2"/>
        <v>18</v>
      </c>
      <c r="O12" s="58"/>
      <c r="P12" s="58"/>
      <c r="Q12" s="58"/>
      <c r="R12" s="13" t="s">
        <v>239</v>
      </c>
      <c r="S12" s="58">
        <v>81867.63186749247</v>
      </c>
      <c r="T12" s="58">
        <v>81867.943694756308</v>
      </c>
      <c r="U12" s="58">
        <f>ABS(T12-S12)</f>
        <v>0.31182726383849513</v>
      </c>
      <c r="V12" s="58">
        <f>RANK(U12,$M$7:$M$67)</f>
        <v>55</v>
      </c>
      <c r="Y12" s="18" t="s">
        <v>609</v>
      </c>
      <c r="Z12" s="58">
        <v>79751.323652833438</v>
      </c>
      <c r="AA12" s="58">
        <v>83984.251908821476</v>
      </c>
      <c r="AB12" s="58">
        <f>ABS(AA12-Z12)</f>
        <v>4232.9282559880376</v>
      </c>
      <c r="AC12" s="58">
        <f>RANK(AB12,$M$7:$M$67)</f>
        <v>5</v>
      </c>
    </row>
    <row r="13" spans="1:41" x14ac:dyDescent="0.3">
      <c r="B13" s="9" t="s">
        <v>587</v>
      </c>
      <c r="C13" s="9" t="s">
        <v>219</v>
      </c>
      <c r="D13" s="51">
        <f t="shared" si="0"/>
        <v>1.68421052631579</v>
      </c>
      <c r="E13" s="51">
        <v>1.68421052631579</v>
      </c>
      <c r="F13" s="51">
        <v>0.98245614035087703</v>
      </c>
      <c r="G13" s="51">
        <v>1.9368421052631599</v>
      </c>
      <c r="H13">
        <v>1</v>
      </c>
      <c r="J13" s="9" t="s">
        <v>219</v>
      </c>
      <c r="K13" s="58">
        <v>81644.304571065979</v>
      </c>
      <c r="L13" s="58">
        <v>81948.24173634169</v>
      </c>
      <c r="M13" s="58">
        <f t="shared" si="1"/>
        <v>303.93716527571087</v>
      </c>
      <c r="N13" s="58">
        <f t="shared" si="2"/>
        <v>15</v>
      </c>
      <c r="O13" s="58"/>
      <c r="P13" s="58"/>
      <c r="Q13" s="58"/>
      <c r="R13" s="10" t="s">
        <v>252</v>
      </c>
      <c r="S13" s="58">
        <v>81867.63186749247</v>
      </c>
      <c r="T13" s="58">
        <v>81867.943694756308</v>
      </c>
      <c r="U13" s="58">
        <f>ABS(T13-S13)</f>
        <v>0.31182726383849513</v>
      </c>
      <c r="V13" s="58">
        <f>RANK(U13,$M$7:$M$67)</f>
        <v>55</v>
      </c>
      <c r="Y13" s="19" t="s">
        <v>608</v>
      </c>
      <c r="Z13" s="58">
        <v>79196.232120157438</v>
      </c>
      <c r="AA13" s="58">
        <v>85862.756146826956</v>
      </c>
      <c r="AB13" s="58">
        <f>ABS(AA13-Z13)</f>
        <v>6666.5240266695182</v>
      </c>
      <c r="AC13" s="58">
        <f>RANK(AB13,$M$7:$M$67)</f>
        <v>4</v>
      </c>
    </row>
    <row r="14" spans="1:41" x14ac:dyDescent="0.3">
      <c r="B14" s="9" t="s">
        <v>335</v>
      </c>
      <c r="C14" s="9" t="s">
        <v>221</v>
      </c>
      <c r="D14" s="51">
        <f t="shared" si="0"/>
        <v>345.6</v>
      </c>
      <c r="E14" s="51">
        <v>345.6</v>
      </c>
      <c r="F14" s="51">
        <v>106.8</v>
      </c>
      <c r="G14" s="51">
        <v>359</v>
      </c>
      <c r="H14">
        <v>1</v>
      </c>
      <c r="J14" s="9" t="s">
        <v>221</v>
      </c>
      <c r="K14" s="58">
        <v>78933.419131274743</v>
      </c>
      <c r="L14" s="58">
        <v>82032.446658147528</v>
      </c>
      <c r="M14" s="58">
        <f t="shared" si="1"/>
        <v>3099.0275268727855</v>
      </c>
      <c r="N14" s="58">
        <f t="shared" si="2"/>
        <v>6</v>
      </c>
      <c r="O14" s="58"/>
      <c r="P14" s="58"/>
      <c r="Q14" s="58"/>
      <c r="R14" s="13" t="s">
        <v>237</v>
      </c>
      <c r="S14" s="58">
        <v>81868.169771007961</v>
      </c>
      <c r="T14" s="58">
        <v>81867.405794211576</v>
      </c>
      <c r="U14" s="58">
        <f>ABS(T14-S14)</f>
        <v>0.76397679638466798</v>
      </c>
      <c r="V14" s="58">
        <f>RANK(U14,$M$7:$M$67)</f>
        <v>53</v>
      </c>
      <c r="Y14" s="15" t="s">
        <v>606</v>
      </c>
      <c r="Z14" s="58">
        <v>92358.236191141783</v>
      </c>
      <c r="AA14" s="58">
        <v>79915.707748722227</v>
      </c>
      <c r="AB14" s="58">
        <f>ABS(AA14-Z14)</f>
        <v>12442.528442419556</v>
      </c>
      <c r="AC14" s="58">
        <f>RANK(AB14,$M$7:$M$67)</f>
        <v>3</v>
      </c>
    </row>
    <row r="15" spans="1:41" x14ac:dyDescent="0.3">
      <c r="B15" s="9" t="s">
        <v>465</v>
      </c>
      <c r="C15" s="9" t="s">
        <v>223</v>
      </c>
      <c r="D15" s="51">
        <f t="shared" si="0"/>
        <v>1460.3</v>
      </c>
      <c r="E15" s="51">
        <v>1460.3</v>
      </c>
      <c r="F15" s="51">
        <v>1055.3</v>
      </c>
      <c r="G15" s="51">
        <v>2176</v>
      </c>
      <c r="H15">
        <v>1</v>
      </c>
      <c r="J15" s="9" t="s">
        <v>223</v>
      </c>
      <c r="K15" s="58">
        <v>81836.832988153576</v>
      </c>
      <c r="L15" s="58">
        <v>81922.489867535332</v>
      </c>
      <c r="M15" s="58">
        <f t="shared" si="1"/>
        <v>85.65687938175688</v>
      </c>
      <c r="N15" s="58">
        <f t="shared" si="2"/>
        <v>22</v>
      </c>
      <c r="O15" s="58"/>
      <c r="P15" s="58"/>
      <c r="Q15" s="58"/>
      <c r="R15" s="10" t="s">
        <v>249</v>
      </c>
      <c r="S15" s="58">
        <v>81868.169771007961</v>
      </c>
      <c r="T15" s="58">
        <v>81867.405794211576</v>
      </c>
      <c r="U15" s="58">
        <f>ABS(T15-S15)</f>
        <v>0.76397679638466798</v>
      </c>
      <c r="V15" s="58">
        <f>RANK(U15,$M$7:$M$67)</f>
        <v>53</v>
      </c>
      <c r="Y15" s="15" t="s">
        <v>607</v>
      </c>
      <c r="Z15" s="58">
        <v>88559.238063014302</v>
      </c>
      <c r="AA15" s="58">
        <v>75360.195331539144</v>
      </c>
      <c r="AB15" s="58">
        <f>ABS(AA15-Z15)</f>
        <v>13199.042731475158</v>
      </c>
      <c r="AC15" s="58">
        <f>RANK(AB15,$M$7:$M$67)</f>
        <v>2</v>
      </c>
    </row>
    <row r="16" spans="1:41" x14ac:dyDescent="0.3">
      <c r="A16" s="10" t="s">
        <v>224</v>
      </c>
      <c r="B16" s="10" t="s">
        <v>342</v>
      </c>
      <c r="C16" s="10" t="s">
        <v>225</v>
      </c>
      <c r="D16" s="51">
        <f t="shared" si="0"/>
        <v>138.75</v>
      </c>
      <c r="E16" s="51">
        <v>138.75</v>
      </c>
      <c r="F16" s="51">
        <v>40.86</v>
      </c>
      <c r="G16" s="51">
        <v>6434</v>
      </c>
      <c r="H16">
        <v>1</v>
      </c>
      <c r="J16" s="10" t="s">
        <v>225</v>
      </c>
      <c r="K16" s="58">
        <v>81868.165813834654</v>
      </c>
      <c r="L16" s="58">
        <v>81843.476694010096</v>
      </c>
      <c r="M16" s="58">
        <f t="shared" si="1"/>
        <v>24.689119824557565</v>
      </c>
      <c r="N16" s="58">
        <f t="shared" si="2"/>
        <v>30</v>
      </c>
      <c r="O16" s="58"/>
      <c r="P16" s="58"/>
      <c r="Q16" s="58"/>
      <c r="R16" s="6" t="s">
        <v>216</v>
      </c>
      <c r="S16" s="58">
        <v>81867.212607498412</v>
      </c>
      <c r="T16" s="58">
        <v>81868.362954156517</v>
      </c>
      <c r="U16" s="58">
        <f>ABS(T16-S16)</f>
        <v>1.1503466581052635</v>
      </c>
      <c r="V16" s="58">
        <f>RANK(U16,$M$7:$M$67)</f>
        <v>52</v>
      </c>
      <c r="Y16" s="19" t="s">
        <v>605</v>
      </c>
      <c r="Z16">
        <v>81867.78778082745</v>
      </c>
      <c r="AA16">
        <v>105849.81648294751</v>
      </c>
      <c r="AB16" s="58">
        <f>ABS(AA16-Z16)</f>
        <v>23982.028702120064</v>
      </c>
      <c r="AC16" s="58">
        <f>RANK(AB16,$M$7:$M$67)</f>
        <v>1</v>
      </c>
    </row>
    <row r="17" spans="1:22" x14ac:dyDescent="0.3">
      <c r="A17" s="10" t="s">
        <v>226</v>
      </c>
      <c r="B17" s="10" t="s">
        <v>345</v>
      </c>
      <c r="C17" s="10" t="s">
        <v>227</v>
      </c>
      <c r="D17" s="51">
        <f t="shared" si="0"/>
        <v>115.01</v>
      </c>
      <c r="E17" s="51">
        <v>115.01</v>
      </c>
      <c r="F17" s="51">
        <v>104.18</v>
      </c>
      <c r="G17" s="51">
        <v>466</v>
      </c>
      <c r="H17">
        <v>1</v>
      </c>
      <c r="J17" s="10" t="s">
        <v>227</v>
      </c>
      <c r="K17" s="58">
        <v>81867.725045653264</v>
      </c>
      <c r="L17" s="58">
        <v>81869.820968158063</v>
      </c>
      <c r="M17" s="58">
        <f t="shared" si="1"/>
        <v>2.0959225047990913</v>
      </c>
      <c r="N17" s="58">
        <f t="shared" si="2"/>
        <v>48</v>
      </c>
      <c r="O17" s="58"/>
      <c r="P17" s="58"/>
      <c r="Q17" s="58"/>
      <c r="R17" s="10" t="s">
        <v>231</v>
      </c>
      <c r="S17" s="58">
        <v>81868.034550764729</v>
      </c>
      <c r="T17" s="58">
        <v>81866.850170920239</v>
      </c>
      <c r="U17" s="58">
        <f>ABS(T17-S17)</f>
        <v>1.1843798444897402</v>
      </c>
      <c r="V17" s="58">
        <f>RANK(U17,$M$7:$M$67)</f>
        <v>51</v>
      </c>
    </row>
    <row r="18" spans="1:22" x14ac:dyDescent="0.3">
      <c r="A18" s="10" t="s">
        <v>228</v>
      </c>
      <c r="B18" s="10" t="s">
        <v>466</v>
      </c>
      <c r="C18" s="10" t="s">
        <v>229</v>
      </c>
      <c r="D18" s="51">
        <f t="shared" si="0"/>
        <v>115.01</v>
      </c>
      <c r="E18" s="51">
        <v>115.01</v>
      </c>
      <c r="F18" s="51">
        <v>51.11</v>
      </c>
      <c r="G18" s="51">
        <v>2539</v>
      </c>
      <c r="H18">
        <v>1</v>
      </c>
      <c r="J18" s="10" t="s">
        <v>229</v>
      </c>
      <c r="K18" s="58">
        <v>81868.034550764729</v>
      </c>
      <c r="L18" s="58">
        <v>81858.426781449452</v>
      </c>
      <c r="M18" s="58">
        <f t="shared" si="1"/>
        <v>9.6077693152765278</v>
      </c>
      <c r="N18" s="58">
        <f t="shared" si="2"/>
        <v>42</v>
      </c>
      <c r="O18" s="58"/>
      <c r="P18" s="58"/>
      <c r="Q18" s="58"/>
      <c r="R18" s="17" t="s">
        <v>289</v>
      </c>
      <c r="S18" s="58">
        <v>81867.78778082745</v>
      </c>
      <c r="T18" s="58">
        <v>81869.258632934492</v>
      </c>
      <c r="U18" s="58">
        <f>ABS(T18-S18)</f>
        <v>1.4708521070424467</v>
      </c>
      <c r="V18" s="58">
        <f>RANK(U18,$M$7:$M$67)</f>
        <v>50</v>
      </c>
    </row>
    <row r="19" spans="1:22" x14ac:dyDescent="0.3">
      <c r="A19" s="10" t="s">
        <v>230</v>
      </c>
      <c r="B19" s="10" t="s">
        <v>347</v>
      </c>
      <c r="C19" s="10" t="s">
        <v>231</v>
      </c>
      <c r="D19" s="51">
        <f t="shared" si="0"/>
        <v>115.01</v>
      </c>
      <c r="E19" s="51">
        <v>115.01</v>
      </c>
      <c r="F19" s="51">
        <v>51.11</v>
      </c>
      <c r="G19" s="51">
        <v>357.8</v>
      </c>
      <c r="H19">
        <v>1</v>
      </c>
      <c r="J19" s="10" t="s">
        <v>231</v>
      </c>
      <c r="K19" s="58">
        <v>81868.034550764729</v>
      </c>
      <c r="L19" s="58">
        <v>81866.850170920239</v>
      </c>
      <c r="M19" s="58">
        <f t="shared" si="1"/>
        <v>1.1843798444897402</v>
      </c>
      <c r="N19" s="58">
        <f t="shared" si="2"/>
        <v>51</v>
      </c>
      <c r="O19" s="58"/>
      <c r="P19" s="58"/>
      <c r="Q19" s="58"/>
      <c r="R19" s="17" t="s">
        <v>515</v>
      </c>
      <c r="S19" s="58">
        <v>81867.16630525334</v>
      </c>
      <c r="T19" s="58">
        <v>81868.719994188723</v>
      </c>
      <c r="U19" s="58">
        <f>ABS(T19-S19)</f>
        <v>1.5536889353825245</v>
      </c>
      <c r="V19" s="58">
        <f>RANK(U19,$M$7:$M$67)</f>
        <v>49</v>
      </c>
    </row>
    <row r="20" spans="1:22" x14ac:dyDescent="0.3">
      <c r="A20" s="10" t="s">
        <v>233</v>
      </c>
      <c r="B20" s="10" t="s">
        <v>349</v>
      </c>
      <c r="C20" s="10" t="s">
        <v>234</v>
      </c>
      <c r="D20" s="51">
        <f t="shared" si="0"/>
        <v>1505.92</v>
      </c>
      <c r="E20" s="51">
        <v>1505.92</v>
      </c>
      <c r="F20" s="51">
        <v>527.45000000000005</v>
      </c>
      <c r="G20" s="51">
        <v>1771.67</v>
      </c>
      <c r="H20">
        <v>1</v>
      </c>
      <c r="J20" s="10" t="s">
        <v>234</v>
      </c>
      <c r="K20" s="58">
        <v>81905.574475745321</v>
      </c>
      <c r="L20" s="58">
        <v>81857.525009179459</v>
      </c>
      <c r="M20" s="58">
        <f t="shared" si="1"/>
        <v>48.049466565862531</v>
      </c>
      <c r="N20" s="58">
        <f t="shared" si="2"/>
        <v>28</v>
      </c>
      <c r="O20" s="58"/>
      <c r="P20" s="58"/>
      <c r="Q20" s="58"/>
      <c r="R20" s="10" t="s">
        <v>227</v>
      </c>
      <c r="S20" s="58">
        <v>81867.725045653264</v>
      </c>
      <c r="T20" s="58">
        <v>81869.820968158063</v>
      </c>
      <c r="U20" s="58">
        <f>ABS(T20-S20)</f>
        <v>2.0959225047990913</v>
      </c>
      <c r="V20" s="58">
        <f>RANK(U20,$M$7:$M$67)</f>
        <v>48</v>
      </c>
    </row>
    <row r="21" spans="1:22" x14ac:dyDescent="0.3">
      <c r="A21" s="13" t="s">
        <v>236</v>
      </c>
      <c r="B21" s="13" t="s">
        <v>467</v>
      </c>
      <c r="C21" s="13" t="s">
        <v>237</v>
      </c>
      <c r="D21" s="51">
        <f t="shared" si="0"/>
        <v>7.0000000000000007E-2</v>
      </c>
      <c r="E21" s="51">
        <v>7.0000000000000007E-2</v>
      </c>
      <c r="F21" s="51">
        <v>4.9000000000000002E-2</v>
      </c>
      <c r="G21" s="51">
        <v>9.0999999999999998E-2</v>
      </c>
      <c r="H21">
        <v>1</v>
      </c>
      <c r="J21" s="13" t="s">
        <v>237</v>
      </c>
      <c r="K21" s="58">
        <v>81868.169771007961</v>
      </c>
      <c r="L21" s="58">
        <v>81867.405794211576</v>
      </c>
      <c r="M21" s="58">
        <f t="shared" si="1"/>
        <v>0.76397679638466798</v>
      </c>
      <c r="N21" s="58">
        <f t="shared" si="2"/>
        <v>53</v>
      </c>
      <c r="O21" s="58"/>
      <c r="P21" s="58"/>
      <c r="Q21" s="58"/>
      <c r="R21" s="13" t="s">
        <v>266</v>
      </c>
      <c r="S21" s="58">
        <v>81865.14753498786</v>
      </c>
      <c r="T21" s="58">
        <v>81870.428070915863</v>
      </c>
      <c r="U21" s="58">
        <f>ABS(T21-S21)</f>
        <v>5.2805359280027915</v>
      </c>
      <c r="V21" s="58">
        <f>RANK(U21,$M$7:$M$67)</f>
        <v>47</v>
      </c>
    </row>
    <row r="22" spans="1:22" x14ac:dyDescent="0.3">
      <c r="A22" s="13" t="s">
        <v>238</v>
      </c>
      <c r="B22" s="13" t="s">
        <v>468</v>
      </c>
      <c r="C22" s="13" t="s">
        <v>239</v>
      </c>
      <c r="D22" s="51">
        <f t="shared" si="0"/>
        <v>0.2</v>
      </c>
      <c r="E22" s="51">
        <v>0.2</v>
      </c>
      <c r="F22" s="51">
        <v>0.14000000000000001</v>
      </c>
      <c r="G22" s="51">
        <v>0.26</v>
      </c>
      <c r="H22">
        <v>1</v>
      </c>
      <c r="J22" s="13" t="s">
        <v>239</v>
      </c>
      <c r="K22" s="58">
        <v>81867.63186749247</v>
      </c>
      <c r="L22" s="58">
        <v>81867.943694756308</v>
      </c>
      <c r="M22" s="58">
        <f t="shared" si="1"/>
        <v>0.31182726383849513</v>
      </c>
      <c r="N22" s="58">
        <f t="shared" si="2"/>
        <v>55</v>
      </c>
      <c r="O22" s="58"/>
      <c r="P22" s="58"/>
      <c r="Q22" s="58"/>
      <c r="R22" s="13" t="s">
        <v>278</v>
      </c>
      <c r="S22" s="58">
        <v>81870.548085153088</v>
      </c>
      <c r="T22" s="58">
        <v>81865.027524864694</v>
      </c>
      <c r="U22" s="58">
        <f>ABS(T22-S22)</f>
        <v>5.5205602883943357</v>
      </c>
      <c r="V22" s="58">
        <f>RANK(U22,$M$7:$M$67)</f>
        <v>46</v>
      </c>
    </row>
    <row r="23" spans="1:22" x14ac:dyDescent="0.3">
      <c r="A23" s="13" t="s">
        <v>240</v>
      </c>
      <c r="B23" s="13" t="s">
        <v>469</v>
      </c>
      <c r="C23" s="13" t="s">
        <v>241</v>
      </c>
      <c r="D23" s="51">
        <f t="shared" si="0"/>
        <v>0.09</v>
      </c>
      <c r="E23" s="51">
        <v>0.09</v>
      </c>
      <c r="F23" s="51">
        <v>6.3E-2</v>
      </c>
      <c r="G23" s="51">
        <v>0.11700000000000001</v>
      </c>
      <c r="H23">
        <v>1</v>
      </c>
      <c r="J23" s="13" t="s">
        <v>241</v>
      </c>
      <c r="K23" s="58">
        <v>81867.834554943751</v>
      </c>
      <c r="L23" s="58">
        <v>81867.741006764583</v>
      </c>
      <c r="M23" s="58">
        <f t="shared" si="1"/>
        <v>9.3548179167555645E-2</v>
      </c>
      <c r="N23" s="58">
        <f t="shared" si="2"/>
        <v>59</v>
      </c>
      <c r="O23" s="58"/>
      <c r="P23" s="58"/>
      <c r="Q23" s="58"/>
      <c r="R23" s="6" t="s">
        <v>215</v>
      </c>
      <c r="S23" s="58">
        <v>81864.921043917668</v>
      </c>
      <c r="T23" s="58">
        <v>81870.654517737261</v>
      </c>
      <c r="U23" s="58">
        <f>ABS(T23-S23)</f>
        <v>5.7334738195932005</v>
      </c>
      <c r="V23" s="58">
        <f>RANK(U23,$M$7:$M$67)</f>
        <v>45</v>
      </c>
    </row>
    <row r="24" spans="1:22" x14ac:dyDescent="0.3">
      <c r="A24" s="13" t="s">
        <v>242</v>
      </c>
      <c r="B24" s="13" t="s">
        <v>470</v>
      </c>
      <c r="C24" s="13" t="s">
        <v>243</v>
      </c>
      <c r="D24" s="51">
        <f t="shared" si="0"/>
        <v>0.2</v>
      </c>
      <c r="E24" s="51">
        <v>0.2</v>
      </c>
      <c r="F24" s="51">
        <v>0.14000000000000001</v>
      </c>
      <c r="G24" s="51">
        <v>0.26</v>
      </c>
      <c r="H24">
        <v>1</v>
      </c>
      <c r="J24" s="13" t="s">
        <v>243</v>
      </c>
      <c r="K24" s="58">
        <v>81867.891723380701</v>
      </c>
      <c r="L24" s="58">
        <v>81867.683838538156</v>
      </c>
      <c r="M24" s="58">
        <f t="shared" si="1"/>
        <v>0.20788484254444484</v>
      </c>
      <c r="N24" s="58">
        <f t="shared" si="2"/>
        <v>57</v>
      </c>
      <c r="O24" s="58"/>
      <c r="P24" s="58"/>
      <c r="Q24" s="58"/>
      <c r="R24" s="13" t="s">
        <v>246</v>
      </c>
      <c r="S24" s="58">
        <v>81870.906172242583</v>
      </c>
      <c r="T24" s="58">
        <v>81864.669626956907</v>
      </c>
      <c r="U24" s="58">
        <f>ABS(T24-S24)</f>
        <v>6.2365452856756747</v>
      </c>
      <c r="V24" s="58">
        <f>RANK(U24,$M$7:$M$67)</f>
        <v>43</v>
      </c>
    </row>
    <row r="25" spans="1:22" x14ac:dyDescent="0.3">
      <c r="A25" s="13" t="s">
        <v>245</v>
      </c>
      <c r="B25" s="13" t="s">
        <v>471</v>
      </c>
      <c r="C25" s="13" t="s">
        <v>246</v>
      </c>
      <c r="D25" s="51">
        <f t="shared" si="0"/>
        <v>0.05</v>
      </c>
      <c r="E25" s="51">
        <v>0.05</v>
      </c>
      <c r="F25" s="51">
        <v>3.5000000000000003E-2</v>
      </c>
      <c r="G25" s="51">
        <v>6.5000000000000002E-2</v>
      </c>
      <c r="H25">
        <v>1</v>
      </c>
      <c r="J25" s="13" t="s">
        <v>246</v>
      </c>
      <c r="K25" s="58">
        <v>81870.906172242583</v>
      </c>
      <c r="L25" s="58">
        <v>81864.669626956907</v>
      </c>
      <c r="M25" s="58">
        <f t="shared" si="1"/>
        <v>6.2365452856756747</v>
      </c>
      <c r="N25" s="58">
        <f t="shared" si="2"/>
        <v>43</v>
      </c>
      <c r="O25" s="58"/>
      <c r="P25" s="58"/>
      <c r="Q25" s="58"/>
      <c r="R25" s="10" t="s">
        <v>259</v>
      </c>
      <c r="S25" s="58">
        <v>81870.906172242583</v>
      </c>
      <c r="T25" s="58">
        <v>81864.669626956907</v>
      </c>
      <c r="U25" s="58">
        <f>ABS(T25-S25)</f>
        <v>6.2365452856756747</v>
      </c>
      <c r="V25" s="58">
        <f>RANK(U25,$M$7:$M$67)</f>
        <v>43</v>
      </c>
    </row>
    <row r="26" spans="1:22" x14ac:dyDescent="0.3">
      <c r="A26" s="10" t="s">
        <v>248</v>
      </c>
      <c r="B26" s="10" t="s">
        <v>472</v>
      </c>
      <c r="C26" s="10" t="s">
        <v>249</v>
      </c>
      <c r="D26" s="51">
        <f t="shared" si="0"/>
        <v>21</v>
      </c>
      <c r="E26" s="51">
        <v>21</v>
      </c>
      <c r="F26" s="51">
        <v>14.7</v>
      </c>
      <c r="G26" s="51">
        <v>27.3</v>
      </c>
      <c r="H26">
        <v>1</v>
      </c>
      <c r="J26" s="10" t="s">
        <v>249</v>
      </c>
      <c r="K26" s="58">
        <v>81868.169771007961</v>
      </c>
      <c r="L26" s="58">
        <v>81867.405794211576</v>
      </c>
      <c r="M26" s="58">
        <f t="shared" si="1"/>
        <v>0.76397679638466798</v>
      </c>
      <c r="N26" s="58">
        <f t="shared" si="2"/>
        <v>53</v>
      </c>
      <c r="O26" s="58"/>
      <c r="P26" s="58"/>
      <c r="Q26" s="58"/>
      <c r="R26" s="10" t="s">
        <v>229</v>
      </c>
      <c r="S26" s="58">
        <v>81868.034550764729</v>
      </c>
      <c r="T26" s="58">
        <v>81858.426781449452</v>
      </c>
      <c r="U26" s="58">
        <f>ABS(T26-S26)</f>
        <v>9.6077693152765278</v>
      </c>
      <c r="V26" s="58">
        <f>RANK(U26,$M$7:$M$67)</f>
        <v>42</v>
      </c>
    </row>
    <row r="27" spans="1:22" x14ac:dyDescent="0.3">
      <c r="A27" s="10" t="s">
        <v>251</v>
      </c>
      <c r="B27" s="10" t="s">
        <v>473</v>
      </c>
      <c r="C27" s="10" t="s">
        <v>252</v>
      </c>
      <c r="D27" s="51">
        <f t="shared" si="0"/>
        <v>2</v>
      </c>
      <c r="E27" s="51">
        <v>2</v>
      </c>
      <c r="F27" s="51">
        <v>1.4</v>
      </c>
      <c r="G27" s="51">
        <v>2.6</v>
      </c>
      <c r="H27">
        <v>1</v>
      </c>
      <c r="J27" s="10" t="s">
        <v>252</v>
      </c>
      <c r="K27" s="58">
        <v>81867.63186749247</v>
      </c>
      <c r="L27" s="58">
        <v>81867.943694756308</v>
      </c>
      <c r="M27" s="58">
        <f t="shared" si="1"/>
        <v>0.31182726383849513</v>
      </c>
      <c r="N27" s="58">
        <f t="shared" si="2"/>
        <v>55</v>
      </c>
      <c r="O27" s="58"/>
      <c r="P27" s="58"/>
      <c r="Q27" s="58"/>
      <c r="R27" s="13" t="s">
        <v>268</v>
      </c>
      <c r="S27" s="58">
        <v>81861.06773551245</v>
      </c>
      <c r="T27" s="58">
        <v>81874.508309641067</v>
      </c>
      <c r="U27" s="58">
        <f>ABS(T27-S27)</f>
        <v>13.4405741286173</v>
      </c>
      <c r="V27" s="58">
        <f>RANK(U27,$M$7:$M$67)</f>
        <v>41</v>
      </c>
    </row>
    <row r="28" spans="1:22" x14ac:dyDescent="0.3">
      <c r="A28" s="10" t="s">
        <v>253</v>
      </c>
      <c r="B28" s="10" t="s">
        <v>474</v>
      </c>
      <c r="C28" s="10" t="s">
        <v>254</v>
      </c>
      <c r="D28" s="51">
        <f t="shared" si="0"/>
        <v>2</v>
      </c>
      <c r="E28" s="51">
        <v>2</v>
      </c>
      <c r="F28" s="51">
        <v>1.4</v>
      </c>
      <c r="G28" s="51">
        <v>2.6</v>
      </c>
      <c r="H28">
        <v>1</v>
      </c>
      <c r="J28" s="10" t="s">
        <v>254</v>
      </c>
      <c r="K28" s="58">
        <v>81867.834554943751</v>
      </c>
      <c r="L28" s="58">
        <v>81867.741006764583</v>
      </c>
      <c r="M28" s="58">
        <f t="shared" si="1"/>
        <v>9.3548179167555645E-2</v>
      </c>
      <c r="N28" s="58">
        <f t="shared" si="2"/>
        <v>59</v>
      </c>
      <c r="O28" s="58"/>
      <c r="P28" s="58"/>
      <c r="Q28" s="58"/>
      <c r="R28" s="13" t="s">
        <v>280</v>
      </c>
      <c r="S28" s="58">
        <v>81874.666445553288</v>
      </c>
      <c r="T28" s="58">
        <v>81860.90962262082</v>
      </c>
      <c r="U28" s="58">
        <f>ABS(T28-S28)</f>
        <v>13.756822932467912</v>
      </c>
      <c r="V28" s="58">
        <f>RANK(U28,$M$7:$M$67)</f>
        <v>40</v>
      </c>
    </row>
    <row r="29" spans="1:22" x14ac:dyDescent="0.3">
      <c r="A29" s="10" t="s">
        <v>255</v>
      </c>
      <c r="B29" s="10" t="s">
        <v>475</v>
      </c>
      <c r="C29" s="10" t="s">
        <v>256</v>
      </c>
      <c r="D29" s="51">
        <f t="shared" si="0"/>
        <v>2</v>
      </c>
      <c r="E29" s="51">
        <v>2</v>
      </c>
      <c r="F29" s="51">
        <v>1.4</v>
      </c>
      <c r="G29" s="51">
        <v>2.6</v>
      </c>
      <c r="H29">
        <v>1</v>
      </c>
      <c r="J29" s="10" t="s">
        <v>256</v>
      </c>
      <c r="K29" s="58">
        <v>81867.891723380701</v>
      </c>
      <c r="L29" s="58">
        <v>81867.683838538156</v>
      </c>
      <c r="M29" s="58">
        <f t="shared" si="1"/>
        <v>0.20788484254444484</v>
      </c>
      <c r="N29" s="58">
        <f t="shared" si="2"/>
        <v>57</v>
      </c>
      <c r="O29" s="58"/>
      <c r="P29" s="58"/>
      <c r="Q29" s="58"/>
      <c r="R29" s="18" t="s">
        <v>565</v>
      </c>
      <c r="S29" s="58">
        <v>81875.6365227887</v>
      </c>
      <c r="T29" s="58">
        <v>81859.939038866214</v>
      </c>
      <c r="U29" s="58">
        <f>ABS(T29-S29)</f>
        <v>15.697483922485844</v>
      </c>
      <c r="V29" s="58">
        <f>RANK(U29,$M$7:$M$67)</f>
        <v>39</v>
      </c>
    </row>
    <row r="30" spans="1:22" x14ac:dyDescent="0.3">
      <c r="A30" s="10" t="s">
        <v>258</v>
      </c>
      <c r="B30" s="10" t="s">
        <v>476</v>
      </c>
      <c r="C30" s="10" t="s">
        <v>259</v>
      </c>
      <c r="D30" s="51">
        <f t="shared" si="0"/>
        <v>24</v>
      </c>
      <c r="E30" s="51">
        <v>24</v>
      </c>
      <c r="F30" s="51">
        <v>16.8</v>
      </c>
      <c r="G30" s="51">
        <v>31.2</v>
      </c>
      <c r="H30">
        <v>1</v>
      </c>
      <c r="J30" s="10" t="s">
        <v>259</v>
      </c>
      <c r="K30" s="58">
        <v>81870.906172242583</v>
      </c>
      <c r="L30" s="58">
        <v>81864.669626956907</v>
      </c>
      <c r="M30" s="58">
        <f t="shared" si="1"/>
        <v>6.2365452856756747</v>
      </c>
      <c r="N30" s="58">
        <f t="shared" si="2"/>
        <v>43</v>
      </c>
      <c r="O30" s="58"/>
      <c r="P30" s="58"/>
      <c r="Q30" s="58"/>
      <c r="R30" s="18" t="s">
        <v>556</v>
      </c>
      <c r="S30" s="58">
        <v>81858.738298919197</v>
      </c>
      <c r="T30" s="58">
        <v>81876.837262735877</v>
      </c>
      <c r="U30" s="58">
        <f>ABS(T30-S30)</f>
        <v>18.098963816679316</v>
      </c>
      <c r="V30" s="58">
        <f>RANK(U30,$M$7:$M$67)</f>
        <v>38</v>
      </c>
    </row>
    <row r="31" spans="1:22" x14ac:dyDescent="0.3">
      <c r="A31" s="13" t="s">
        <v>261</v>
      </c>
      <c r="B31" s="13" t="s">
        <v>477</v>
      </c>
      <c r="C31" s="13" t="s">
        <v>262</v>
      </c>
      <c r="D31" s="51">
        <f t="shared" si="0"/>
        <v>5.3999999999999999E-2</v>
      </c>
      <c r="E31" s="51">
        <v>5.3999999999999999E-2</v>
      </c>
      <c r="F31" s="51">
        <v>4.3200000000000002E-2</v>
      </c>
      <c r="G31" s="51">
        <v>6.4799999999999996E-2</v>
      </c>
      <c r="H31">
        <v>1</v>
      </c>
      <c r="J31" s="13" t="s">
        <v>262</v>
      </c>
      <c r="K31" s="58">
        <v>81858.01934567155</v>
      </c>
      <c r="L31" s="58">
        <v>81877.557856955071</v>
      </c>
      <c r="M31" s="58">
        <f t="shared" si="1"/>
        <v>19.538511283521075</v>
      </c>
      <c r="N31" s="58">
        <f t="shared" si="2"/>
        <v>36</v>
      </c>
      <c r="O31" s="58"/>
      <c r="P31" s="58"/>
      <c r="Q31" s="58"/>
      <c r="R31" s="17" t="s">
        <v>559</v>
      </c>
      <c r="S31" s="58">
        <v>81858.239780697797</v>
      </c>
      <c r="T31" s="58">
        <v>81877.335780957277</v>
      </c>
      <c r="U31" s="58">
        <f>ABS(T31-S31)</f>
        <v>19.096000259480206</v>
      </c>
      <c r="V31" s="58">
        <f>RANK(U31,$M$7:$M$67)</f>
        <v>37</v>
      </c>
    </row>
    <row r="32" spans="1:22" x14ac:dyDescent="0.3">
      <c r="A32" s="13" t="s">
        <v>263</v>
      </c>
      <c r="B32" s="13" t="s">
        <v>478</v>
      </c>
      <c r="C32" s="13" t="s">
        <v>264</v>
      </c>
      <c r="D32" s="51">
        <f t="shared" si="0"/>
        <v>0.14099999999999999</v>
      </c>
      <c r="E32" s="51">
        <v>0.14099999999999999</v>
      </c>
      <c r="F32" s="51">
        <v>0.1128</v>
      </c>
      <c r="G32" s="51">
        <v>0.16919999999999999</v>
      </c>
      <c r="H32">
        <v>1</v>
      </c>
      <c r="J32" s="13" t="s">
        <v>264</v>
      </c>
      <c r="K32" s="58">
        <v>81856.640675716029</v>
      </c>
      <c r="L32" s="58">
        <v>81878.936216379909</v>
      </c>
      <c r="M32" s="58">
        <f t="shared" si="1"/>
        <v>22.295540663879365</v>
      </c>
      <c r="N32" s="58">
        <f t="shared" si="2"/>
        <v>33</v>
      </c>
      <c r="O32" s="58"/>
      <c r="P32" s="58"/>
      <c r="Q32" s="58"/>
      <c r="R32" s="13" t="s">
        <v>262</v>
      </c>
      <c r="S32" s="58">
        <v>81858.01934567155</v>
      </c>
      <c r="T32" s="58">
        <v>81877.557856955071</v>
      </c>
      <c r="U32" s="58">
        <f>ABS(T32-S32)</f>
        <v>19.538511283521075</v>
      </c>
      <c r="V32" s="58">
        <f>RANK(U32,$M$7:$M$67)</f>
        <v>36</v>
      </c>
    </row>
    <row r="33" spans="1:22" x14ac:dyDescent="0.3">
      <c r="A33" s="13" t="s">
        <v>265</v>
      </c>
      <c r="B33" s="13" t="s">
        <v>479</v>
      </c>
      <c r="C33" s="13" t="s">
        <v>266</v>
      </c>
      <c r="D33" s="51">
        <f t="shared" si="0"/>
        <v>4.3999999999999997E-2</v>
      </c>
      <c r="E33" s="51">
        <v>4.3999999999999997E-2</v>
      </c>
      <c r="F33" s="51">
        <v>3.5200000000000002E-2</v>
      </c>
      <c r="G33" s="51">
        <v>5.28E-2</v>
      </c>
      <c r="H33">
        <v>1</v>
      </c>
      <c r="J33" s="13" t="s">
        <v>266</v>
      </c>
      <c r="K33" s="58">
        <v>81865.14753498786</v>
      </c>
      <c r="L33" s="58">
        <v>81870.428070915863</v>
      </c>
      <c r="M33" s="58">
        <f t="shared" si="1"/>
        <v>5.2805359280027915</v>
      </c>
      <c r="N33" s="58">
        <f t="shared" si="2"/>
        <v>47</v>
      </c>
      <c r="O33" s="58"/>
      <c r="P33" s="58"/>
      <c r="Q33" s="58"/>
      <c r="R33" s="13" t="s">
        <v>274</v>
      </c>
      <c r="S33" s="58">
        <v>81877.919743145714</v>
      </c>
      <c r="T33" s="58">
        <v>81857.657583285356</v>
      </c>
      <c r="U33" s="58">
        <f>ABS(T33-S33)</f>
        <v>20.262159860358224</v>
      </c>
      <c r="V33" s="58">
        <f>RANK(U33,$M$7:$M$67)</f>
        <v>35</v>
      </c>
    </row>
    <row r="34" spans="1:22" x14ac:dyDescent="0.3">
      <c r="A34" s="13" t="s">
        <v>267</v>
      </c>
      <c r="B34" s="13" t="s">
        <v>480</v>
      </c>
      <c r="C34" s="13" t="s">
        <v>268</v>
      </c>
      <c r="D34" s="51">
        <f t="shared" si="0"/>
        <v>8.5000000000000006E-2</v>
      </c>
      <c r="E34" s="51">
        <v>8.5000000000000006E-2</v>
      </c>
      <c r="F34" s="51">
        <v>6.8000000000000005E-2</v>
      </c>
      <c r="G34" s="51">
        <v>0.10199999999999999</v>
      </c>
      <c r="H34">
        <v>1</v>
      </c>
      <c r="J34" s="13" t="s">
        <v>268</v>
      </c>
      <c r="K34" s="58">
        <v>81861.06773551245</v>
      </c>
      <c r="L34" s="58">
        <v>81874.508309641067</v>
      </c>
      <c r="M34" s="58">
        <f t="shared" si="1"/>
        <v>13.4405741286173</v>
      </c>
      <c r="N34" s="58">
        <f t="shared" si="2"/>
        <v>41</v>
      </c>
      <c r="O34" s="58"/>
      <c r="P34" s="58"/>
      <c r="Q34" s="58"/>
      <c r="R34" s="13" t="s">
        <v>276</v>
      </c>
      <c r="S34" s="58">
        <v>81878.699001769361</v>
      </c>
      <c r="T34" s="58">
        <v>81856.877834314379</v>
      </c>
      <c r="U34" s="58">
        <f>ABS(T34-S34)</f>
        <v>21.82116745498206</v>
      </c>
      <c r="V34" s="58">
        <f>RANK(U34,$M$7:$M$67)</f>
        <v>34</v>
      </c>
    </row>
    <row r="35" spans="1:22" x14ac:dyDescent="0.3">
      <c r="A35" s="13" t="s">
        <v>270</v>
      </c>
      <c r="B35" s="13" t="s">
        <v>481</v>
      </c>
      <c r="C35" s="13" t="s">
        <v>271</v>
      </c>
      <c r="D35" s="51">
        <f t="shared" si="0"/>
        <v>6.2E-2</v>
      </c>
      <c r="E35" s="51">
        <v>6.2E-2</v>
      </c>
      <c r="F35" s="51">
        <v>4.9599999999999998E-2</v>
      </c>
      <c r="G35" s="51">
        <v>7.4399999999999994E-2</v>
      </c>
      <c r="H35">
        <v>1</v>
      </c>
      <c r="J35" s="13" t="s">
        <v>271</v>
      </c>
      <c r="K35" s="58">
        <v>81825.290078488295</v>
      </c>
      <c r="L35" s="58">
        <v>81910.292174321701</v>
      </c>
      <c r="M35" s="58">
        <f t="shared" si="1"/>
        <v>85.002095833406202</v>
      </c>
      <c r="N35" s="58">
        <f t="shared" si="2"/>
        <v>23</v>
      </c>
      <c r="O35" s="58"/>
      <c r="P35" s="58"/>
      <c r="Q35" s="58"/>
      <c r="R35" s="13" t="s">
        <v>264</v>
      </c>
      <c r="S35" s="58">
        <v>81856.640675716029</v>
      </c>
      <c r="T35" s="58">
        <v>81878.936216379909</v>
      </c>
      <c r="U35" s="58">
        <f>ABS(T35-S35)</f>
        <v>22.295540663879365</v>
      </c>
      <c r="V35" s="58">
        <f>RANK(U35,$M$7:$M$67)</f>
        <v>33</v>
      </c>
    </row>
    <row r="36" spans="1:22" x14ac:dyDescent="0.3">
      <c r="A36" s="13" t="s">
        <v>273</v>
      </c>
      <c r="B36" s="13" t="s">
        <v>477</v>
      </c>
      <c r="C36" s="13" t="s">
        <v>274</v>
      </c>
      <c r="D36" s="51">
        <f t="shared" si="0"/>
        <v>5.6000000000000001E-2</v>
      </c>
      <c r="E36" s="51">
        <v>5.6000000000000001E-2</v>
      </c>
      <c r="F36" s="51">
        <v>4.48E-2</v>
      </c>
      <c r="G36" s="51">
        <v>6.7199999999999996E-2</v>
      </c>
      <c r="H36">
        <v>1</v>
      </c>
      <c r="J36" s="13" t="s">
        <v>274</v>
      </c>
      <c r="K36" s="58">
        <v>81877.919743145714</v>
      </c>
      <c r="L36" s="58">
        <v>81857.657583285356</v>
      </c>
      <c r="M36" s="58">
        <f t="shared" si="1"/>
        <v>20.262159860358224</v>
      </c>
      <c r="N36" s="58">
        <f t="shared" si="2"/>
        <v>35</v>
      </c>
      <c r="O36" s="58"/>
      <c r="P36" s="58"/>
      <c r="Q36" s="58"/>
      <c r="R36" s="19" t="s">
        <v>297</v>
      </c>
      <c r="S36">
        <v>81847.02106374703</v>
      </c>
      <c r="T36">
        <v>81869.899412829836</v>
      </c>
      <c r="U36" s="58">
        <f>ABS(T36-S36)</f>
        <v>22.87834908280638</v>
      </c>
      <c r="V36" s="58">
        <f>RANK(U36,$M$7:$M$67)</f>
        <v>32</v>
      </c>
    </row>
    <row r="37" spans="1:22" x14ac:dyDescent="0.3">
      <c r="A37" s="13" t="s">
        <v>275</v>
      </c>
      <c r="B37" s="13" t="s">
        <v>478</v>
      </c>
      <c r="C37" s="13" t="s">
        <v>276</v>
      </c>
      <c r="D37" s="51">
        <f t="shared" si="0"/>
        <v>0.13800000000000001</v>
      </c>
      <c r="E37" s="51">
        <v>0.13800000000000001</v>
      </c>
      <c r="F37" s="51">
        <v>0.1104</v>
      </c>
      <c r="G37" s="51">
        <v>0.1656</v>
      </c>
      <c r="H37">
        <v>1</v>
      </c>
      <c r="J37" s="13" t="s">
        <v>276</v>
      </c>
      <c r="K37" s="58">
        <v>81878.699001769361</v>
      </c>
      <c r="L37" s="58">
        <v>81856.877834314379</v>
      </c>
      <c r="M37" s="58">
        <f t="shared" si="1"/>
        <v>21.82116745498206</v>
      </c>
      <c r="N37" s="58">
        <f t="shared" si="2"/>
        <v>34</v>
      </c>
      <c r="O37" s="58"/>
      <c r="P37" s="58"/>
      <c r="Q37" s="58"/>
      <c r="R37" s="18" t="s">
        <v>563</v>
      </c>
      <c r="S37" s="58">
        <v>81879.486639591181</v>
      </c>
      <c r="T37" s="58">
        <v>81856.088922063704</v>
      </c>
      <c r="U37" s="58">
        <f>ABS(T37-S37)</f>
        <v>23.397717527477653</v>
      </c>
      <c r="V37" s="58">
        <f>RANK(U37,$M$7:$M$67)</f>
        <v>31</v>
      </c>
    </row>
    <row r="38" spans="1:22" x14ac:dyDescent="0.3">
      <c r="A38" s="13" t="s">
        <v>277</v>
      </c>
      <c r="B38" s="13" t="s">
        <v>479</v>
      </c>
      <c r="C38" s="13" t="s">
        <v>278</v>
      </c>
      <c r="D38" s="51">
        <f t="shared" si="0"/>
        <v>4.5999999999999999E-2</v>
      </c>
      <c r="E38" s="51">
        <v>4.5999999999999999E-2</v>
      </c>
      <c r="F38" s="51">
        <v>3.6799999999999999E-2</v>
      </c>
      <c r="G38" s="51">
        <v>5.5199999999999999E-2</v>
      </c>
      <c r="H38">
        <v>1</v>
      </c>
      <c r="J38" s="13" t="s">
        <v>278</v>
      </c>
      <c r="K38" s="58">
        <v>81870.548085153088</v>
      </c>
      <c r="L38" s="58">
        <v>81865.027524864694</v>
      </c>
      <c r="M38" s="58">
        <f t="shared" si="1"/>
        <v>5.5205602883943357</v>
      </c>
      <c r="N38" s="58">
        <f t="shared" si="2"/>
        <v>46</v>
      </c>
      <c r="O38" s="58"/>
      <c r="P38" s="58"/>
      <c r="Q38" s="58"/>
      <c r="R38" s="10" t="s">
        <v>225</v>
      </c>
      <c r="S38" s="58">
        <v>81868.165813834654</v>
      </c>
      <c r="T38" s="58">
        <v>81843.476694010096</v>
      </c>
      <c r="U38" s="58">
        <f>ABS(T38-S38)</f>
        <v>24.689119824557565</v>
      </c>
      <c r="V38" s="58">
        <f>RANK(U38,$M$7:$M$67)</f>
        <v>30</v>
      </c>
    </row>
    <row r="39" spans="1:22" x14ac:dyDescent="0.3">
      <c r="A39" s="13" t="s">
        <v>279</v>
      </c>
      <c r="B39" s="13" t="s">
        <v>480</v>
      </c>
      <c r="C39" s="13" t="s">
        <v>280</v>
      </c>
      <c r="D39" s="51">
        <f t="shared" si="0"/>
        <v>8.6999999999999994E-2</v>
      </c>
      <c r="E39" s="51">
        <v>8.6999999999999994E-2</v>
      </c>
      <c r="F39" s="51">
        <v>6.9599999999999995E-2</v>
      </c>
      <c r="G39" s="51">
        <v>0.10440000000000001</v>
      </c>
      <c r="H39">
        <v>1</v>
      </c>
      <c r="J39" s="13" t="s">
        <v>280</v>
      </c>
      <c r="K39" s="58">
        <v>81874.666445553288</v>
      </c>
      <c r="L39" s="58">
        <v>81860.90962262082</v>
      </c>
      <c r="M39" s="58">
        <f t="shared" si="1"/>
        <v>13.756822932467912</v>
      </c>
      <c r="N39" s="58">
        <f t="shared" si="2"/>
        <v>40</v>
      </c>
      <c r="O39" s="58"/>
      <c r="P39" s="58"/>
      <c r="Q39" s="58"/>
      <c r="R39" s="18" t="s">
        <v>554</v>
      </c>
      <c r="S39" s="58">
        <v>81852.18971047012</v>
      </c>
      <c r="T39" s="58">
        <v>81883.385851184998</v>
      </c>
      <c r="U39" s="58">
        <f>ABS(T39-S39)</f>
        <v>31.196140714877401</v>
      </c>
      <c r="V39" s="58">
        <f>RANK(U39,$M$7:$M$67)</f>
        <v>29</v>
      </c>
    </row>
    <row r="40" spans="1:22" x14ac:dyDescent="0.3">
      <c r="A40" s="13" t="s">
        <v>282</v>
      </c>
      <c r="B40" s="13" t="s">
        <v>481</v>
      </c>
      <c r="C40" s="13" t="s">
        <v>283</v>
      </c>
      <c r="D40" s="51">
        <f t="shared" si="0"/>
        <v>8.2000000000000003E-2</v>
      </c>
      <c r="E40" s="51">
        <v>8.2000000000000003E-2</v>
      </c>
      <c r="F40" s="51">
        <v>6.5600000000000006E-2</v>
      </c>
      <c r="G40" s="51">
        <v>9.8400000000000001E-2</v>
      </c>
      <c r="H40">
        <v>1</v>
      </c>
      <c r="J40" s="13" t="s">
        <v>283</v>
      </c>
      <c r="K40" s="58">
        <v>81924.004696611853</v>
      </c>
      <c r="L40" s="58">
        <v>81811.582569342529</v>
      </c>
      <c r="M40" s="58">
        <f t="shared" si="1"/>
        <v>112.42212726932485</v>
      </c>
      <c r="N40" s="58">
        <f t="shared" si="2"/>
        <v>19</v>
      </c>
      <c r="O40" s="58"/>
      <c r="P40" s="58"/>
      <c r="Q40" s="58"/>
      <c r="R40" s="10" t="s">
        <v>234</v>
      </c>
      <c r="S40" s="58">
        <v>81905.574475745321</v>
      </c>
      <c r="T40" s="58">
        <v>81857.525009179459</v>
      </c>
      <c r="U40" s="58">
        <f>ABS(T40-S40)</f>
        <v>48.049466565862531</v>
      </c>
      <c r="V40" s="58">
        <f>RANK(U40,$M$7:$M$67)</f>
        <v>28</v>
      </c>
    </row>
    <row r="41" spans="1:22" x14ac:dyDescent="0.3">
      <c r="A41" s="15" t="s">
        <v>285</v>
      </c>
      <c r="B41" s="15" t="s">
        <v>355</v>
      </c>
      <c r="C41" s="15" t="s">
        <v>286</v>
      </c>
      <c r="D41" s="51">
        <f t="shared" si="0"/>
        <v>0.7</v>
      </c>
      <c r="E41" s="51">
        <v>0.7</v>
      </c>
      <c r="F41" s="51">
        <v>0.63</v>
      </c>
      <c r="G41" s="51">
        <v>0.78</v>
      </c>
      <c r="H41">
        <v>1</v>
      </c>
      <c r="J41" s="15" t="s">
        <v>286</v>
      </c>
      <c r="K41" s="58">
        <v>88559.238063014302</v>
      </c>
      <c r="L41" s="58">
        <v>75360.195331539144</v>
      </c>
      <c r="M41" s="58">
        <f t="shared" si="1"/>
        <v>13199.042731475158</v>
      </c>
      <c r="N41" s="58">
        <f t="shared" si="2"/>
        <v>2</v>
      </c>
      <c r="O41" s="58"/>
      <c r="P41" s="58"/>
      <c r="Q41" s="58"/>
      <c r="R41" s="18" t="s">
        <v>562</v>
      </c>
      <c r="S41" s="58">
        <v>81893.168065098624</v>
      </c>
      <c r="T41" s="58">
        <v>81842.407496556261</v>
      </c>
      <c r="U41" s="58">
        <f>ABS(T41-S41)</f>
        <v>50.760568542362307</v>
      </c>
      <c r="V41" s="58">
        <f>RANK(U41,$M$7:$M$67)</f>
        <v>27</v>
      </c>
    </row>
    <row r="42" spans="1:22" x14ac:dyDescent="0.3">
      <c r="A42" s="15" t="s">
        <v>287</v>
      </c>
      <c r="B42" s="15" t="s">
        <v>358</v>
      </c>
      <c r="C42" s="15" t="s">
        <v>288</v>
      </c>
      <c r="D42" s="51">
        <f t="shared" si="0"/>
        <v>0.6</v>
      </c>
      <c r="E42" s="51">
        <v>0.6</v>
      </c>
      <c r="F42" s="51">
        <v>0.32100000000000001</v>
      </c>
      <c r="G42" s="51">
        <v>0.66</v>
      </c>
      <c r="H42">
        <v>1</v>
      </c>
      <c r="J42" s="15" t="s">
        <v>288</v>
      </c>
      <c r="K42" s="58">
        <v>92358.236191141783</v>
      </c>
      <c r="L42" s="58">
        <v>79915.707748722227</v>
      </c>
      <c r="M42" s="58">
        <f t="shared" si="1"/>
        <v>12442.528442419556</v>
      </c>
      <c r="N42" s="58">
        <f t="shared" si="2"/>
        <v>3</v>
      </c>
      <c r="O42" s="58"/>
      <c r="P42" s="58"/>
      <c r="Q42" s="58"/>
      <c r="R42" s="18" t="s">
        <v>553</v>
      </c>
      <c r="S42" s="58">
        <v>81838.286683582846</v>
      </c>
      <c r="T42" s="58">
        <v>81897.288878072213</v>
      </c>
      <c r="U42" s="58">
        <f>ABS(T42-S42)</f>
        <v>59.002194489366957</v>
      </c>
      <c r="V42" s="58">
        <f>RANK(U42,$M$7:$M$67)</f>
        <v>26</v>
      </c>
    </row>
    <row r="43" spans="1:22" x14ac:dyDescent="0.3">
      <c r="A43" s="17" t="s">
        <v>482</v>
      </c>
      <c r="B43" s="190" t="s">
        <v>592</v>
      </c>
      <c r="C43" s="17" t="s">
        <v>289</v>
      </c>
      <c r="D43" s="51">
        <f t="shared" si="0"/>
        <v>8.1300000000000008</v>
      </c>
      <c r="E43" s="51">
        <v>8.1300000000000008</v>
      </c>
      <c r="F43" s="51">
        <v>8.1300000000000008</v>
      </c>
      <c r="G43" s="51">
        <v>8.65</v>
      </c>
      <c r="H43">
        <v>1</v>
      </c>
      <c r="J43" s="17" t="s">
        <v>289</v>
      </c>
      <c r="K43" s="58">
        <v>81867.78778082745</v>
      </c>
      <c r="L43" s="58">
        <v>81869.258632934492</v>
      </c>
      <c r="M43" s="58">
        <f t="shared" si="1"/>
        <v>1.4708521070424467</v>
      </c>
      <c r="N43" s="58">
        <f t="shared" si="2"/>
        <v>50</v>
      </c>
      <c r="O43" s="58"/>
      <c r="P43" s="58"/>
      <c r="Q43" s="58"/>
      <c r="R43" s="18" t="s">
        <v>564</v>
      </c>
      <c r="S43" s="58">
        <v>81904.000077550416</v>
      </c>
      <c r="T43" s="58">
        <v>81831.575484104484</v>
      </c>
      <c r="U43" s="58">
        <f>ABS(T43-S43)</f>
        <v>72.42459344593226</v>
      </c>
      <c r="V43" s="58">
        <f>RANK(U43,$M$7:$M$67)</f>
        <v>25</v>
      </c>
    </row>
    <row r="44" spans="1:22" x14ac:dyDescent="0.3">
      <c r="A44" s="17" t="s">
        <v>483</v>
      </c>
      <c r="B44" s="190" t="s">
        <v>593</v>
      </c>
      <c r="C44" s="17" t="s">
        <v>290</v>
      </c>
      <c r="D44" s="51">
        <f t="shared" si="0"/>
        <v>2.64</v>
      </c>
      <c r="E44" s="51">
        <v>2.64</v>
      </c>
      <c r="F44" s="51">
        <v>1.1399999999999999</v>
      </c>
      <c r="G44" s="51">
        <v>46.27</v>
      </c>
      <c r="H44">
        <v>1</v>
      </c>
      <c r="J44" s="17" t="s">
        <v>290</v>
      </c>
      <c r="K44" s="58">
        <v>81859.712437021008</v>
      </c>
      <c r="L44" s="58">
        <v>82102.672614344818</v>
      </c>
      <c r="M44" s="58">
        <f t="shared" si="1"/>
        <v>242.96017732381006</v>
      </c>
      <c r="N44" s="58">
        <f t="shared" si="2"/>
        <v>16</v>
      </c>
      <c r="O44" s="58"/>
      <c r="P44" s="58"/>
      <c r="Q44" s="58"/>
      <c r="R44" s="17" t="s">
        <v>513</v>
      </c>
      <c r="S44" s="58">
        <v>81837.20767661561</v>
      </c>
      <c r="T44" s="58">
        <v>81915.620787614869</v>
      </c>
      <c r="U44" s="58">
        <f>ABS(T44-S44)</f>
        <v>78.413110999259516</v>
      </c>
      <c r="V44" s="58">
        <f>RANK(U44,$M$7:$M$67)</f>
        <v>24</v>
      </c>
    </row>
    <row r="45" spans="1:22" x14ac:dyDescent="0.3">
      <c r="A45" s="17" t="s">
        <v>516</v>
      </c>
      <c r="B45" s="190" t="s">
        <v>594</v>
      </c>
      <c r="C45" s="17" t="s">
        <v>513</v>
      </c>
      <c r="D45" s="51">
        <f t="shared" si="0"/>
        <v>62.044655929721799</v>
      </c>
      <c r="E45" s="51">
        <v>62.044655929721799</v>
      </c>
      <c r="F45" s="51">
        <v>4.3631039531478804</v>
      </c>
      <c r="G45" s="51">
        <v>152.26939970717399</v>
      </c>
      <c r="H45">
        <v>1</v>
      </c>
      <c r="J45" s="17" t="s">
        <v>513</v>
      </c>
      <c r="K45" s="58">
        <v>81837.20767661561</v>
      </c>
      <c r="L45" s="58">
        <v>81915.620787614869</v>
      </c>
      <c r="M45" s="58">
        <f>ABS(L45-K45)</f>
        <v>78.413110999259516</v>
      </c>
      <c r="N45" s="58">
        <f t="shared" si="2"/>
        <v>24</v>
      </c>
      <c r="O45" s="58"/>
      <c r="P45" s="58"/>
      <c r="Q45" s="58"/>
      <c r="R45" s="13" t="s">
        <v>271</v>
      </c>
      <c r="S45" s="58">
        <v>81825.290078488295</v>
      </c>
      <c r="T45" s="58">
        <v>81910.292174321701</v>
      </c>
      <c r="U45" s="58">
        <f>ABS(T45-S45)</f>
        <v>85.002095833406202</v>
      </c>
      <c r="V45" s="58">
        <f>RANK(U45,$M$7:$M$67)</f>
        <v>23</v>
      </c>
    </row>
    <row r="46" spans="1:22" x14ac:dyDescent="0.3">
      <c r="A46" s="17" t="s">
        <v>517</v>
      </c>
      <c r="B46" s="190" t="s">
        <v>595</v>
      </c>
      <c r="C46" s="17" t="s">
        <v>514</v>
      </c>
      <c r="D46" s="51">
        <f t="shared" si="0"/>
        <v>27.159590043923899</v>
      </c>
      <c r="E46" s="51">
        <v>27.159590043923899</v>
      </c>
      <c r="F46" s="51">
        <v>9.7891068814055604</v>
      </c>
      <c r="G46" s="51">
        <v>231.847730600293</v>
      </c>
      <c r="H46">
        <v>1</v>
      </c>
      <c r="J46" s="17" t="s">
        <v>514</v>
      </c>
      <c r="K46" s="58">
        <v>81830.828665204317</v>
      </c>
      <c r="L46" s="58">
        <v>82303.302013951499</v>
      </c>
      <c r="M46" s="58">
        <f t="shared" si="1"/>
        <v>472.47334874718217</v>
      </c>
      <c r="N46" s="58">
        <f t="shared" si="2"/>
        <v>14</v>
      </c>
      <c r="O46" s="58"/>
      <c r="P46" s="58"/>
      <c r="Q46" s="58"/>
      <c r="R46" s="9" t="s">
        <v>223</v>
      </c>
      <c r="S46" s="58">
        <v>81836.832988153576</v>
      </c>
      <c r="T46" s="58">
        <v>81922.489867535332</v>
      </c>
      <c r="U46" s="58">
        <f>ABS(T46-S46)</f>
        <v>85.65687938175688</v>
      </c>
      <c r="V46" s="58">
        <f>RANK(U46,$M$7:$M$67)</f>
        <v>22</v>
      </c>
    </row>
    <row r="47" spans="1:22" x14ac:dyDescent="0.3">
      <c r="A47" s="17" t="s">
        <v>518</v>
      </c>
      <c r="B47" s="190" t="s">
        <v>596</v>
      </c>
      <c r="C47" s="17" t="s">
        <v>515</v>
      </c>
      <c r="D47" s="51">
        <f t="shared" si="0"/>
        <v>3.3171303074670599</v>
      </c>
      <c r="E47" s="51">
        <v>3.3171303074670599</v>
      </c>
      <c r="F47" s="51">
        <v>2.7994143484626601</v>
      </c>
      <c r="G47" s="51">
        <v>4.0937042459736501</v>
      </c>
      <c r="H47">
        <v>1</v>
      </c>
      <c r="J47" s="17" t="s">
        <v>515</v>
      </c>
      <c r="K47" s="58">
        <v>81867.16630525334</v>
      </c>
      <c r="L47" s="58">
        <v>81868.719994188723</v>
      </c>
      <c r="M47" s="58">
        <f t="shared" si="1"/>
        <v>1.5536889353825245</v>
      </c>
      <c r="N47" s="58">
        <f t="shared" si="2"/>
        <v>49</v>
      </c>
      <c r="O47" s="58"/>
      <c r="P47" s="58"/>
      <c r="Q47" s="58"/>
      <c r="R47" s="18" t="s">
        <v>555</v>
      </c>
      <c r="S47" s="58">
        <v>81819.301313601478</v>
      </c>
      <c r="T47" s="58">
        <v>81916.274248053509</v>
      </c>
      <c r="U47" s="58">
        <f>ABS(T47-S47)</f>
        <v>96.972934452031041</v>
      </c>
      <c r="V47" s="58">
        <f>RANK(U47,$M$7:$M$67)</f>
        <v>21</v>
      </c>
    </row>
    <row r="48" spans="1:22" x14ac:dyDescent="0.3">
      <c r="A48" s="17" t="s">
        <v>602</v>
      </c>
      <c r="B48" s="17" t="s">
        <v>584</v>
      </c>
      <c r="C48" s="17" t="s">
        <v>559</v>
      </c>
      <c r="D48" s="51">
        <f t="shared" si="0"/>
        <v>44.931185944363101</v>
      </c>
      <c r="E48" s="51">
        <v>44.931185944363101</v>
      </c>
      <c r="F48" s="51">
        <v>35.944948755490501</v>
      </c>
      <c r="G48" s="51">
        <v>53.917423133235701</v>
      </c>
      <c r="H48">
        <v>1</v>
      </c>
      <c r="J48" s="17" t="s">
        <v>559</v>
      </c>
      <c r="K48" s="58">
        <v>81858.239780697797</v>
      </c>
      <c r="L48" s="58">
        <v>81877.335780957277</v>
      </c>
      <c r="M48" s="58">
        <f t="shared" si="1"/>
        <v>19.096000259480206</v>
      </c>
      <c r="N48" s="58">
        <f t="shared" si="2"/>
        <v>37</v>
      </c>
      <c r="O48" s="58"/>
      <c r="P48" s="58"/>
      <c r="Q48" s="58"/>
      <c r="R48" s="6" t="s">
        <v>213</v>
      </c>
      <c r="S48" s="58">
        <v>81838.957037517219</v>
      </c>
      <c r="T48" s="58">
        <v>81945.951129357461</v>
      </c>
      <c r="U48" s="58">
        <f>ABS(T48-S48)</f>
        <v>106.99409184024262</v>
      </c>
      <c r="V48" s="58">
        <f>RANK(U48,$M$7:$M$67)</f>
        <v>20</v>
      </c>
    </row>
    <row r="49" spans="1:22" x14ac:dyDescent="0.3">
      <c r="A49" s="18" t="s">
        <v>526</v>
      </c>
      <c r="B49" s="189" t="s">
        <v>542</v>
      </c>
      <c r="C49" s="18" t="s">
        <v>550</v>
      </c>
      <c r="D49" s="51">
        <f t="shared" si="0"/>
        <v>0.55800000000000005</v>
      </c>
      <c r="E49" s="51">
        <v>0.55800000000000005</v>
      </c>
      <c r="F49" s="51">
        <v>0.44640000000000002</v>
      </c>
      <c r="G49" s="51">
        <v>0.66959999999999997</v>
      </c>
      <c r="H49">
        <v>1</v>
      </c>
      <c r="J49" s="18" t="s">
        <v>550</v>
      </c>
      <c r="K49" s="58">
        <v>80742.189287816946</v>
      </c>
      <c r="L49" s="58">
        <v>82993.386273838129</v>
      </c>
      <c r="M49" s="58">
        <f>ABS(L49-K49)</f>
        <v>2251.196986021183</v>
      </c>
      <c r="N49" s="58">
        <f t="shared" si="2"/>
        <v>7</v>
      </c>
      <c r="O49" s="58"/>
      <c r="P49" s="58"/>
      <c r="Q49" s="58"/>
      <c r="R49" s="13" t="s">
        <v>283</v>
      </c>
      <c r="S49" s="58">
        <v>81924.004696611853</v>
      </c>
      <c r="T49" s="58">
        <v>81811.582569342529</v>
      </c>
      <c r="U49" s="58">
        <f>ABS(T49-S49)</f>
        <v>112.42212726932485</v>
      </c>
      <c r="V49" s="58">
        <f>RANK(U49,$M$7:$M$67)</f>
        <v>19</v>
      </c>
    </row>
    <row r="50" spans="1:22" x14ac:dyDescent="0.3">
      <c r="A50" s="18" t="s">
        <v>528</v>
      </c>
      <c r="B50" s="189" t="s">
        <v>543</v>
      </c>
      <c r="C50" s="18" t="s">
        <v>552</v>
      </c>
      <c r="D50" s="51">
        <f t="shared" si="0"/>
        <v>0.16700000000000001</v>
      </c>
      <c r="E50" s="51">
        <v>0.16700000000000001</v>
      </c>
      <c r="F50" s="51">
        <v>0.1336</v>
      </c>
      <c r="G50" s="51">
        <v>0.20039999999999999</v>
      </c>
      <c r="H50">
        <v>1</v>
      </c>
      <c r="J50" s="18" t="s">
        <v>552</v>
      </c>
      <c r="K50" s="58">
        <v>80873.875131536144</v>
      </c>
      <c r="L50" s="58">
        <v>82861.700430118915</v>
      </c>
      <c r="M50" s="58">
        <f t="shared" si="1"/>
        <v>1987.8252985827712</v>
      </c>
      <c r="N50" s="58">
        <f t="shared" si="2"/>
        <v>8</v>
      </c>
      <c r="O50" s="58"/>
      <c r="P50" s="58"/>
      <c r="Q50" s="58"/>
      <c r="R50" s="6" t="s">
        <v>218</v>
      </c>
      <c r="S50" s="58">
        <v>81803.719462360255</v>
      </c>
      <c r="T50" s="58">
        <v>81963.890258528292</v>
      </c>
      <c r="U50" s="58">
        <f>ABS(T50-S50)</f>
        <v>160.17079616803676</v>
      </c>
      <c r="V50" s="58">
        <f>RANK(U50,$M$7:$M$67)</f>
        <v>18</v>
      </c>
    </row>
    <row r="51" spans="1:22" x14ac:dyDescent="0.3">
      <c r="A51" s="18" t="s">
        <v>530</v>
      </c>
      <c r="B51" s="189" t="s">
        <v>544</v>
      </c>
      <c r="C51" s="18" t="s">
        <v>553</v>
      </c>
      <c r="D51" s="51">
        <f t="shared" si="0"/>
        <v>0.10299999999999999</v>
      </c>
      <c r="E51" s="51">
        <v>0.10299999999999999</v>
      </c>
      <c r="F51" s="51">
        <v>8.2400000000000001E-2</v>
      </c>
      <c r="G51" s="51">
        <v>0.1236</v>
      </c>
      <c r="H51">
        <v>1</v>
      </c>
      <c r="J51" s="18" t="s">
        <v>553</v>
      </c>
      <c r="K51" s="58">
        <v>81838.286683582846</v>
      </c>
      <c r="L51" s="58">
        <v>81897.288878072213</v>
      </c>
      <c r="M51" s="58">
        <f>ABS(L51-K51)</f>
        <v>59.002194489366957</v>
      </c>
      <c r="N51" s="58">
        <f t="shared" si="2"/>
        <v>26</v>
      </c>
      <c r="O51" s="58"/>
      <c r="P51" s="58"/>
      <c r="Q51" s="58"/>
      <c r="R51" s="6" t="s">
        <v>217</v>
      </c>
      <c r="S51" s="58">
        <v>81803.719462360255</v>
      </c>
      <c r="T51" s="58">
        <v>81995.924417761868</v>
      </c>
      <c r="U51" s="58">
        <f>ABS(T51-S51)</f>
        <v>192.2049554016121</v>
      </c>
      <c r="V51" s="58">
        <f>RANK(U51,$M$7:$M$67)</f>
        <v>17</v>
      </c>
    </row>
    <row r="52" spans="1:22" x14ac:dyDescent="0.3">
      <c r="A52" s="18" t="s">
        <v>532</v>
      </c>
      <c r="B52" s="189" t="s">
        <v>545</v>
      </c>
      <c r="C52" s="18" t="s">
        <v>554</v>
      </c>
      <c r="D52" s="51">
        <f t="shared" si="0"/>
        <v>0.10299999999999999</v>
      </c>
      <c r="E52" s="51">
        <v>0.10299999999999999</v>
      </c>
      <c r="F52" s="51">
        <v>8.2400000000000001E-2</v>
      </c>
      <c r="G52" s="51">
        <v>0.1236</v>
      </c>
      <c r="H52">
        <v>1</v>
      </c>
      <c r="J52" s="18" t="s">
        <v>554</v>
      </c>
      <c r="K52" s="58">
        <v>81852.18971047012</v>
      </c>
      <c r="L52" s="58">
        <v>81883.385851184998</v>
      </c>
      <c r="M52" s="58">
        <f t="shared" si="1"/>
        <v>31.196140714877401</v>
      </c>
      <c r="N52" s="58">
        <f t="shared" si="2"/>
        <v>29</v>
      </c>
      <c r="O52" s="58"/>
      <c r="P52" s="58"/>
      <c r="Q52" s="58"/>
      <c r="R52" s="17" t="s">
        <v>290</v>
      </c>
      <c r="S52" s="58">
        <v>81859.712437021008</v>
      </c>
      <c r="T52" s="58">
        <v>82102.672614344818</v>
      </c>
      <c r="U52" s="58">
        <f>ABS(T52-S52)</f>
        <v>242.96017732381006</v>
      </c>
      <c r="V52" s="58">
        <f>RANK(U52,$M$7:$M$67)</f>
        <v>16</v>
      </c>
    </row>
    <row r="53" spans="1:22" x14ac:dyDescent="0.3">
      <c r="A53" s="18" t="s">
        <v>534</v>
      </c>
      <c r="B53" s="189" t="s">
        <v>546</v>
      </c>
      <c r="C53" s="18" t="s">
        <v>555</v>
      </c>
      <c r="D53" s="51">
        <f t="shared" si="0"/>
        <v>7.1999999999999995E-2</v>
      </c>
      <c r="E53" s="51">
        <v>7.1999999999999995E-2</v>
      </c>
      <c r="F53" s="51">
        <v>5.7599999999999998E-2</v>
      </c>
      <c r="G53" s="51">
        <v>8.6400000000000005E-2</v>
      </c>
      <c r="H53">
        <v>1</v>
      </c>
      <c r="J53" s="18" t="s">
        <v>555</v>
      </c>
      <c r="K53" s="58">
        <v>81819.301313601478</v>
      </c>
      <c r="L53" s="58">
        <v>81916.274248053509</v>
      </c>
      <c r="M53" s="58">
        <f t="shared" si="1"/>
        <v>96.972934452031041</v>
      </c>
      <c r="N53" s="58">
        <f t="shared" si="2"/>
        <v>21</v>
      </c>
      <c r="O53" s="58"/>
      <c r="P53" s="58"/>
      <c r="Q53" s="58"/>
      <c r="R53" s="9" t="s">
        <v>219</v>
      </c>
      <c r="S53" s="58">
        <v>81644.304571065979</v>
      </c>
      <c r="T53" s="58">
        <v>81948.24173634169</v>
      </c>
      <c r="U53" s="58">
        <f>ABS(T53-S53)</f>
        <v>303.93716527571087</v>
      </c>
      <c r="V53" s="58">
        <f>RANK(U53,$M$7:$M$67)</f>
        <v>15</v>
      </c>
    </row>
    <row r="54" spans="1:22" x14ac:dyDescent="0.3">
      <c r="A54" s="18" t="s">
        <v>536</v>
      </c>
      <c r="B54" s="189" t="s">
        <v>547</v>
      </c>
      <c r="C54" s="18" t="s">
        <v>556</v>
      </c>
      <c r="D54" s="51">
        <f t="shared" si="0"/>
        <v>6.2E-2</v>
      </c>
      <c r="E54" s="51">
        <v>6.2E-2</v>
      </c>
      <c r="F54" s="51">
        <v>4.9599999999999998E-2</v>
      </c>
      <c r="G54" s="51">
        <v>7.4399999999999994E-2</v>
      </c>
      <c r="H54">
        <v>1</v>
      </c>
      <c r="J54" s="18" t="s">
        <v>556</v>
      </c>
      <c r="K54" s="58">
        <v>81858.738298919197</v>
      </c>
      <c r="L54" s="58">
        <v>81876.837262735877</v>
      </c>
      <c r="M54" s="58">
        <f t="shared" si="1"/>
        <v>18.098963816679316</v>
      </c>
      <c r="N54" s="58">
        <f t="shared" si="2"/>
        <v>38</v>
      </c>
      <c r="O54" s="58"/>
      <c r="P54" s="58"/>
      <c r="Q54" s="58"/>
      <c r="R54" s="17" t="s">
        <v>514</v>
      </c>
      <c r="S54" s="58">
        <v>81830.828665204317</v>
      </c>
      <c r="T54" s="58">
        <v>82303.302013951499</v>
      </c>
      <c r="U54" s="58">
        <f>ABS(T54-S54)</f>
        <v>472.47334874718217</v>
      </c>
      <c r="V54" s="58">
        <f>RANK(U54,$M$7:$M$67)</f>
        <v>14</v>
      </c>
    </row>
    <row r="55" spans="1:22" x14ac:dyDescent="0.3">
      <c r="A55" s="18" t="s">
        <v>541</v>
      </c>
      <c r="B55" s="189" t="s">
        <v>548</v>
      </c>
      <c r="C55" s="18" t="s">
        <v>557</v>
      </c>
      <c r="D55" s="51">
        <f t="shared" si="0"/>
        <v>0.24399999999999999</v>
      </c>
      <c r="E55" s="51">
        <v>0.24399999999999999</v>
      </c>
      <c r="F55" s="51">
        <v>0.19520000000000001</v>
      </c>
      <c r="G55" s="51">
        <v>0.2928</v>
      </c>
      <c r="H55">
        <v>1</v>
      </c>
      <c r="J55" s="18" t="s">
        <v>557</v>
      </c>
      <c r="K55" s="58">
        <v>79751.323652833438</v>
      </c>
      <c r="L55" s="58">
        <v>83984.251908821476</v>
      </c>
      <c r="M55" s="58">
        <f t="shared" si="1"/>
        <v>4232.9282559880376</v>
      </c>
      <c r="N55" s="58">
        <f t="shared" si="2"/>
        <v>5</v>
      </c>
      <c r="O55" s="58"/>
      <c r="P55" s="58"/>
      <c r="Q55" s="58"/>
      <c r="R55" s="18" t="s">
        <v>566</v>
      </c>
      <c r="S55" s="58">
        <v>82207.038669753834</v>
      </c>
      <c r="T55" s="58">
        <v>81528.53689190108</v>
      </c>
      <c r="U55" s="58">
        <f>ABS(T55-S55)</f>
        <v>678.50177785275446</v>
      </c>
      <c r="V55" s="58">
        <f>RANK(U55,$M$7:$M$67)</f>
        <v>13</v>
      </c>
    </row>
    <row r="56" spans="1:22" x14ac:dyDescent="0.3">
      <c r="A56" s="18" t="s">
        <v>538</v>
      </c>
      <c r="B56" s="18" t="s">
        <v>560</v>
      </c>
      <c r="C56" s="18" t="s">
        <v>558</v>
      </c>
      <c r="D56" s="51">
        <f t="shared" si="0"/>
        <v>9.5000000000000001E-2</v>
      </c>
      <c r="E56" s="51">
        <v>9.5000000000000001E-2</v>
      </c>
      <c r="F56" s="51">
        <v>7.5999999999999998E-2</v>
      </c>
      <c r="G56" s="51">
        <v>0.114</v>
      </c>
      <c r="H56">
        <v>1</v>
      </c>
      <c r="J56" s="18" t="s">
        <v>558</v>
      </c>
      <c r="K56" s="58">
        <v>81518.988891771427</v>
      </c>
      <c r="L56" s="58">
        <v>82216.586669883647</v>
      </c>
      <c r="M56" s="58">
        <f t="shared" si="1"/>
        <v>697.59777811222011</v>
      </c>
      <c r="N56" s="58">
        <f t="shared" si="2"/>
        <v>12</v>
      </c>
      <c r="O56" s="58"/>
      <c r="P56" s="58"/>
      <c r="Q56" s="58"/>
      <c r="R56" s="18" t="s">
        <v>558</v>
      </c>
      <c r="S56" s="58">
        <v>81518.988891771427</v>
      </c>
      <c r="T56" s="58">
        <v>82216.586669883647</v>
      </c>
      <c r="U56" s="58">
        <f>ABS(T56-S56)</f>
        <v>697.59777811222011</v>
      </c>
      <c r="V56" s="58">
        <f>RANK(U56,$M$7:$M$67)</f>
        <v>12</v>
      </c>
    </row>
    <row r="57" spans="1:22" x14ac:dyDescent="0.3">
      <c r="A57" s="18" t="s">
        <v>527</v>
      </c>
      <c r="B57" s="189" t="s">
        <v>542</v>
      </c>
      <c r="C57" s="18" t="s">
        <v>551</v>
      </c>
      <c r="D57" s="51">
        <f t="shared" si="0"/>
        <v>0.56599999999999995</v>
      </c>
      <c r="E57" s="51">
        <v>0.56599999999999995</v>
      </c>
      <c r="F57" s="51">
        <v>0.45279999999999998</v>
      </c>
      <c r="G57" s="51">
        <v>0.67920000000000003</v>
      </c>
      <c r="H57">
        <v>1</v>
      </c>
      <c r="J57" s="18" t="s">
        <v>551</v>
      </c>
      <c r="K57" s="58">
        <v>82732.507596248804</v>
      </c>
      <c r="L57" s="58">
        <v>81003.06796540611</v>
      </c>
      <c r="M57" s="58">
        <f t="shared" si="1"/>
        <v>1729.4396308426949</v>
      </c>
      <c r="N57" s="58">
        <f t="shared" si="2"/>
        <v>11</v>
      </c>
      <c r="O57" s="58"/>
      <c r="P57" s="58"/>
      <c r="Q57" s="58"/>
      <c r="R57" s="18" t="s">
        <v>551</v>
      </c>
      <c r="S57" s="58">
        <v>82732.507596248804</v>
      </c>
      <c r="T57" s="58">
        <v>81003.06796540611</v>
      </c>
      <c r="U57" s="58">
        <f>ABS(T57-S57)</f>
        <v>1729.4396308426949</v>
      </c>
      <c r="V57" s="58">
        <f>RANK(U57,$M$7:$M$67)</f>
        <v>11</v>
      </c>
    </row>
    <row r="58" spans="1:22" x14ac:dyDescent="0.3">
      <c r="A58" s="18" t="s">
        <v>529</v>
      </c>
      <c r="B58" s="189" t="s">
        <v>543</v>
      </c>
      <c r="C58" s="18" t="s">
        <v>561</v>
      </c>
      <c r="D58" s="51">
        <f t="shared" si="0"/>
        <v>0.219</v>
      </c>
      <c r="E58" s="51">
        <v>0.219</v>
      </c>
      <c r="F58" s="51">
        <v>0.17519999999999999</v>
      </c>
      <c r="G58" s="51">
        <v>0.26279999999999998</v>
      </c>
      <c r="H58">
        <v>1</v>
      </c>
      <c r="J58" s="18" t="s">
        <v>561</v>
      </c>
      <c r="K58" s="58">
        <v>82854.943207711534</v>
      </c>
      <c r="L58" s="58">
        <v>80880.632353943394</v>
      </c>
      <c r="M58" s="58">
        <f t="shared" si="1"/>
        <v>1974.3108537681401</v>
      </c>
      <c r="N58" s="58">
        <f t="shared" si="2"/>
        <v>9</v>
      </c>
      <c r="O58" s="58"/>
      <c r="P58" s="58"/>
      <c r="Q58" s="58"/>
      <c r="R58" s="6" t="s">
        <v>210</v>
      </c>
      <c r="S58" s="58">
        <v>80330.148137614437</v>
      </c>
      <c r="T58" s="58">
        <v>82188.129373163567</v>
      </c>
      <c r="U58" s="58">
        <f>ABS(T58-S58)</f>
        <v>1857.9812355491304</v>
      </c>
      <c r="V58" s="58">
        <f>RANK(U58,$M$7:$M$67)</f>
        <v>10</v>
      </c>
    </row>
    <row r="59" spans="1:22" x14ac:dyDescent="0.3">
      <c r="A59" s="18" t="s">
        <v>531</v>
      </c>
      <c r="B59" s="189" t="s">
        <v>544</v>
      </c>
      <c r="C59" s="18" t="s">
        <v>562</v>
      </c>
      <c r="D59" s="51">
        <f t="shared" si="0"/>
        <v>0.11700000000000001</v>
      </c>
      <c r="E59" s="51">
        <v>0.11700000000000001</v>
      </c>
      <c r="F59" s="51">
        <v>9.3600000000000003E-2</v>
      </c>
      <c r="G59" s="51">
        <v>0.1404</v>
      </c>
      <c r="H59">
        <v>1</v>
      </c>
      <c r="J59" s="18" t="s">
        <v>562</v>
      </c>
      <c r="K59" s="58">
        <v>81893.168065098624</v>
      </c>
      <c r="L59" s="58">
        <v>81842.407496556261</v>
      </c>
      <c r="M59" s="58">
        <f t="shared" si="1"/>
        <v>50.760568542362307</v>
      </c>
      <c r="N59" s="58">
        <f t="shared" si="2"/>
        <v>27</v>
      </c>
      <c r="O59" s="58"/>
      <c r="P59" s="58"/>
      <c r="Q59" s="58"/>
      <c r="R59" s="18" t="s">
        <v>561</v>
      </c>
      <c r="S59" s="58">
        <v>82854.943207711534</v>
      </c>
      <c r="T59" s="58">
        <v>80880.632353943394</v>
      </c>
      <c r="U59" s="58">
        <f>ABS(T59-S59)</f>
        <v>1974.3108537681401</v>
      </c>
      <c r="V59" s="58">
        <f>RANK(U59,$M$7:$M$67)</f>
        <v>9</v>
      </c>
    </row>
    <row r="60" spans="1:22" x14ac:dyDescent="0.3">
      <c r="A60" s="18" t="s">
        <v>533</v>
      </c>
      <c r="B60" s="189" t="s">
        <v>545</v>
      </c>
      <c r="C60" s="18" t="s">
        <v>563</v>
      </c>
      <c r="D60" s="51">
        <f t="shared" si="0"/>
        <v>0.10199999999999999</v>
      </c>
      <c r="E60" s="51">
        <v>0.10199999999999999</v>
      </c>
      <c r="F60" s="51">
        <v>8.1600000000000006E-2</v>
      </c>
      <c r="G60" s="51">
        <v>0.12239999999999999</v>
      </c>
      <c r="H60">
        <v>1</v>
      </c>
      <c r="J60" s="18" t="s">
        <v>563</v>
      </c>
      <c r="K60" s="58">
        <v>81879.486639591181</v>
      </c>
      <c r="L60" s="58">
        <v>81856.088922063704</v>
      </c>
      <c r="M60" s="58">
        <f t="shared" si="1"/>
        <v>23.397717527477653</v>
      </c>
      <c r="N60" s="58">
        <f t="shared" si="2"/>
        <v>31</v>
      </c>
      <c r="O60" s="58"/>
      <c r="P60" s="58"/>
      <c r="Q60" s="58"/>
      <c r="R60" s="18" t="s">
        <v>552</v>
      </c>
      <c r="S60" s="58">
        <v>80873.875131536144</v>
      </c>
      <c r="T60" s="58">
        <v>82861.700430118915</v>
      </c>
      <c r="U60" s="58">
        <f>ABS(T60-S60)</f>
        <v>1987.8252985827712</v>
      </c>
      <c r="V60" s="58">
        <f>RANK(U60,$M$7:$M$67)</f>
        <v>8</v>
      </c>
    </row>
    <row r="61" spans="1:22" x14ac:dyDescent="0.3">
      <c r="A61" s="18" t="s">
        <v>535</v>
      </c>
      <c r="B61" s="189" t="s">
        <v>546</v>
      </c>
      <c r="C61" s="18" t="s">
        <v>564</v>
      </c>
      <c r="D61" s="51">
        <f t="shared" si="0"/>
        <v>7.0999999999999994E-2</v>
      </c>
      <c r="E61" s="51">
        <v>7.0999999999999994E-2</v>
      </c>
      <c r="F61" s="51">
        <v>5.6800000000000003E-2</v>
      </c>
      <c r="G61" s="51">
        <v>8.5199999999999998E-2</v>
      </c>
      <c r="H61">
        <v>1</v>
      </c>
      <c r="J61" s="18" t="s">
        <v>564</v>
      </c>
      <c r="K61" s="58">
        <v>81904.000077550416</v>
      </c>
      <c r="L61" s="58">
        <v>81831.575484104484</v>
      </c>
      <c r="M61" s="58">
        <f t="shared" si="1"/>
        <v>72.42459344593226</v>
      </c>
      <c r="N61" s="58">
        <f t="shared" si="2"/>
        <v>25</v>
      </c>
      <c r="O61" s="58"/>
      <c r="P61" s="58"/>
      <c r="Q61" s="58"/>
      <c r="R61" s="18" t="s">
        <v>550</v>
      </c>
      <c r="S61" s="58">
        <v>80742.189287816946</v>
      </c>
      <c r="T61" s="58">
        <v>82993.386273838129</v>
      </c>
      <c r="U61" s="58">
        <f>ABS(T61-S61)</f>
        <v>2251.196986021183</v>
      </c>
      <c r="V61" s="58">
        <f>RANK(U61,$M$7:$M$67)</f>
        <v>7</v>
      </c>
    </row>
    <row r="62" spans="1:22" x14ac:dyDescent="0.3">
      <c r="A62" s="18" t="s">
        <v>537</v>
      </c>
      <c r="B62" s="189" t="s">
        <v>547</v>
      </c>
      <c r="C62" s="18" t="s">
        <v>565</v>
      </c>
      <c r="D62" s="51">
        <f t="shared" si="0"/>
        <v>7.0999999999999994E-2</v>
      </c>
      <c r="E62" s="51">
        <v>7.0999999999999994E-2</v>
      </c>
      <c r="F62" s="51">
        <v>5.6800000000000003E-2</v>
      </c>
      <c r="G62" s="51">
        <v>8.5199999999999998E-2</v>
      </c>
      <c r="H62">
        <v>1</v>
      </c>
      <c r="J62" s="18" t="s">
        <v>565</v>
      </c>
      <c r="K62" s="58">
        <v>81875.6365227887</v>
      </c>
      <c r="L62" s="58">
        <v>81859.939038866214</v>
      </c>
      <c r="M62" s="58">
        <f t="shared" si="1"/>
        <v>15.697483922485844</v>
      </c>
      <c r="N62" s="58">
        <f t="shared" si="2"/>
        <v>39</v>
      </c>
      <c r="O62" s="58"/>
      <c r="P62" s="58"/>
      <c r="Q62" s="58"/>
      <c r="R62" s="9" t="s">
        <v>221</v>
      </c>
      <c r="S62" s="58">
        <v>78933.419131274743</v>
      </c>
      <c r="T62" s="58">
        <v>82032.446658147528</v>
      </c>
      <c r="U62" s="58">
        <f>ABS(T62-S62)</f>
        <v>3099.0275268727855</v>
      </c>
      <c r="V62" s="58">
        <f>RANK(U62,$M$7:$M$67)</f>
        <v>6</v>
      </c>
    </row>
    <row r="63" spans="1:22" x14ac:dyDescent="0.3">
      <c r="A63" s="18" t="s">
        <v>539</v>
      </c>
      <c r="B63" s="189" t="s">
        <v>549</v>
      </c>
      <c r="C63" s="18" t="s">
        <v>566</v>
      </c>
      <c r="D63" s="51">
        <f t="shared" si="0"/>
        <v>0.122</v>
      </c>
      <c r="E63" s="51">
        <v>0.122</v>
      </c>
      <c r="F63" s="51">
        <v>9.7600000000000006E-2</v>
      </c>
      <c r="G63" s="51">
        <v>0.1464</v>
      </c>
      <c r="H63">
        <v>1</v>
      </c>
      <c r="J63" s="18" t="s">
        <v>566</v>
      </c>
      <c r="K63" s="58">
        <v>82207.038669753834</v>
      </c>
      <c r="L63" s="58">
        <v>81528.53689190108</v>
      </c>
      <c r="M63" s="58">
        <f t="shared" si="1"/>
        <v>678.50177785275446</v>
      </c>
      <c r="N63" s="58">
        <f t="shared" si="2"/>
        <v>13</v>
      </c>
      <c r="O63" s="58"/>
      <c r="P63" s="58"/>
      <c r="Q63" s="58"/>
      <c r="R63" s="18" t="s">
        <v>557</v>
      </c>
      <c r="S63" s="58">
        <v>79751.323652833438</v>
      </c>
      <c r="T63" s="58">
        <v>83984.251908821476</v>
      </c>
      <c r="U63" s="58">
        <f>ABS(T63-S63)</f>
        <v>4232.9282559880376</v>
      </c>
      <c r="V63" s="58">
        <f>RANK(U63,$M$7:$M$67)</f>
        <v>5</v>
      </c>
    </row>
    <row r="64" spans="1:22" x14ac:dyDescent="0.3">
      <c r="A64" s="19" t="s">
        <v>294</v>
      </c>
      <c r="B64" s="19" t="s">
        <v>421</v>
      </c>
      <c r="C64" s="19" t="s">
        <v>295</v>
      </c>
      <c r="D64" s="51">
        <f t="shared" si="0"/>
        <v>0.05</v>
      </c>
      <c r="E64" s="51">
        <v>0.05</v>
      </c>
      <c r="F64" s="51">
        <v>0.03</v>
      </c>
      <c r="G64" s="51">
        <v>0.08</v>
      </c>
      <c r="H64">
        <v>1</v>
      </c>
      <c r="J64" s="19" t="s">
        <v>295</v>
      </c>
      <c r="K64" s="58">
        <v>79196.232120157438</v>
      </c>
      <c r="L64" s="58">
        <v>85862.756146826956</v>
      </c>
      <c r="M64" s="58">
        <f>ABS(L64-K64)</f>
        <v>6666.5240266695182</v>
      </c>
      <c r="N64" s="58">
        <f t="shared" si="2"/>
        <v>4</v>
      </c>
      <c r="O64" s="58"/>
      <c r="P64" s="58"/>
      <c r="Q64" s="58"/>
      <c r="R64" s="19" t="s">
        <v>295</v>
      </c>
      <c r="S64" s="58">
        <v>79196.232120157438</v>
      </c>
      <c r="T64" s="58">
        <v>85862.756146826956</v>
      </c>
      <c r="U64" s="58">
        <f>ABS(T64-S64)</f>
        <v>6666.5240266695182</v>
      </c>
      <c r="V64" s="58">
        <f>RANK(U64,$M$7:$M$67)</f>
        <v>4</v>
      </c>
    </row>
    <row r="65" spans="1:22" x14ac:dyDescent="0.3">
      <c r="A65" s="19" t="s">
        <v>296</v>
      </c>
      <c r="B65" s="19" t="s">
        <v>484</v>
      </c>
      <c r="C65" s="19" t="s">
        <v>297</v>
      </c>
      <c r="D65" s="51">
        <f t="shared" si="0"/>
        <v>1.72</v>
      </c>
      <c r="E65" s="51">
        <v>1.72</v>
      </c>
      <c r="F65" s="51">
        <f>E65*0.9</f>
        <v>1.548</v>
      </c>
      <c r="G65" s="51">
        <f>E65*1.1</f>
        <v>1.8920000000000001</v>
      </c>
      <c r="H65">
        <v>1</v>
      </c>
      <c r="J65" s="19" t="s">
        <v>297</v>
      </c>
      <c r="K65">
        <v>81847.02106374703</v>
      </c>
      <c r="L65">
        <v>81869.899412829836</v>
      </c>
      <c r="M65" s="58">
        <f t="shared" si="1"/>
        <v>22.87834908280638</v>
      </c>
      <c r="N65" s="58">
        <f t="shared" si="2"/>
        <v>32</v>
      </c>
      <c r="R65" s="15" t="s">
        <v>288</v>
      </c>
      <c r="S65" s="58">
        <v>92358.236191141783</v>
      </c>
      <c r="T65" s="58">
        <v>79915.707748722227</v>
      </c>
      <c r="U65" s="58">
        <f>ABS(T65-S65)</f>
        <v>12442.528442419556</v>
      </c>
      <c r="V65" s="58">
        <f>RANK(U65,$M$7:$M$67)</f>
        <v>3</v>
      </c>
    </row>
    <row r="66" spans="1:22" x14ac:dyDescent="0.3">
      <c r="A66" s="19" t="s">
        <v>298</v>
      </c>
      <c r="B66" s="19" t="s">
        <v>485</v>
      </c>
      <c r="C66" s="19" t="s">
        <v>299</v>
      </c>
      <c r="D66" s="51">
        <f t="shared" si="0"/>
        <v>65</v>
      </c>
      <c r="E66" s="51">
        <v>65</v>
      </c>
      <c r="F66" s="51">
        <f>E66*0.9</f>
        <v>58.5</v>
      </c>
      <c r="G66" s="51">
        <f>E66*1.1</f>
        <v>71.5</v>
      </c>
      <c r="H66">
        <v>1</v>
      </c>
      <c r="J66" s="19" t="s">
        <v>299</v>
      </c>
      <c r="K66">
        <v>81867.78778082745</v>
      </c>
      <c r="L66">
        <v>105849.81648294751</v>
      </c>
      <c r="M66" s="58">
        <f t="shared" si="1"/>
        <v>23982.028702120064</v>
      </c>
      <c r="N66" s="58">
        <f t="shared" si="2"/>
        <v>1</v>
      </c>
      <c r="R66" s="15" t="s">
        <v>286</v>
      </c>
      <c r="S66" s="58">
        <v>88559.238063014302</v>
      </c>
      <c r="T66" s="58">
        <v>75360.195331539144</v>
      </c>
      <c r="U66" s="58">
        <f>ABS(T66-S66)</f>
        <v>13199.042731475158</v>
      </c>
      <c r="V66" s="58">
        <f>RANK(U66,$M$7:$M$67)</f>
        <v>2</v>
      </c>
    </row>
    <row r="67" spans="1:22" ht="15" thickBot="1" x14ac:dyDescent="0.35">
      <c r="A67" s="19" t="s">
        <v>300</v>
      </c>
      <c r="B67" s="19" t="s">
        <v>486</v>
      </c>
      <c r="C67" s="19" t="s">
        <v>301</v>
      </c>
      <c r="D67" s="51">
        <f>E67</f>
        <v>65.8</v>
      </c>
      <c r="E67" s="51">
        <v>65.8</v>
      </c>
      <c r="F67" s="51">
        <v>65.8</v>
      </c>
      <c r="G67" s="51">
        <v>65.8</v>
      </c>
      <c r="H67">
        <v>1</v>
      </c>
      <c r="J67" s="19" t="s">
        <v>301</v>
      </c>
      <c r="K67">
        <v>81867.78778082745</v>
      </c>
      <c r="L67">
        <v>81867.78778082745</v>
      </c>
      <c r="M67" s="58">
        <f t="shared" si="1"/>
        <v>0</v>
      </c>
      <c r="N67" s="58">
        <f t="shared" si="2"/>
        <v>61</v>
      </c>
      <c r="R67" s="19" t="s">
        <v>299</v>
      </c>
      <c r="S67">
        <v>81867.78778082745</v>
      </c>
      <c r="T67">
        <v>105849.81648294751</v>
      </c>
      <c r="U67" s="58">
        <f>ABS(T67-S67)</f>
        <v>23982.028702120064</v>
      </c>
      <c r="V67" s="58">
        <f>RANK(U67,$M$7:$M$67)</f>
        <v>1</v>
      </c>
    </row>
    <row r="68" spans="1:22" ht="15" thickBot="1" x14ac:dyDescent="0.35">
      <c r="A68" s="52" t="s">
        <v>302</v>
      </c>
      <c r="B68" s="53" t="s">
        <v>540</v>
      </c>
      <c r="C68" s="53" t="s">
        <v>303</v>
      </c>
      <c r="D68" s="54">
        <f>CHOOSE(H68,E68,F68,G68)</f>
        <v>0</v>
      </c>
      <c r="E68" s="54"/>
      <c r="F68" s="54"/>
      <c r="G68" s="54"/>
      <c r="H68" s="55">
        <v>1</v>
      </c>
      <c r="J68" s="59"/>
      <c r="K68" s="58"/>
      <c r="L68" s="58"/>
      <c r="M68" s="58"/>
      <c r="N68" s="58"/>
      <c r="O68" s="58"/>
      <c r="P68" s="58"/>
      <c r="Q68" s="58"/>
      <c r="R68" s="59"/>
      <c r="S68" s="58"/>
      <c r="T68" s="58"/>
      <c r="U68" s="58"/>
      <c r="V68" s="58"/>
    </row>
    <row r="70" spans="1:22" x14ac:dyDescent="0.3">
      <c r="B70" s="18" t="s">
        <v>585</v>
      </c>
    </row>
  </sheetData>
  <sortState xmlns:xlrd2="http://schemas.microsoft.com/office/spreadsheetml/2017/richdata2" ref="R7:V67">
    <sortCondition descending="1" ref="V7:V67"/>
  </sortState>
  <mergeCells count="1">
    <mergeCell ref="A1:C2"/>
  </mergeCells>
  <phoneticPr fontId="28" type="noConversion"/>
  <dataValidations count="1">
    <dataValidation type="list" allowBlank="1" showInputMessage="1" showErrorMessage="1" sqref="H7:H68" xr:uid="{00000000-0002-0000-0B00-000000000000}">
      <formula1>$A$8:$A$10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Pict="0" macro="[0]!DSA">
                <anchor moveWithCells="1" sizeWithCells="1">
                  <from>
                    <xdr:col>9</xdr:col>
                    <xdr:colOff>182880</xdr:colOff>
                    <xdr:row>0</xdr:row>
                    <xdr:rowOff>121920</xdr:rowOff>
                  </from>
                  <to>
                    <xdr:col>11</xdr:col>
                    <xdr:colOff>15240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W86"/>
  <sheetViews>
    <sheetView workbookViewId="0">
      <selection activeCell="C3" sqref="C3"/>
    </sheetView>
  </sheetViews>
  <sheetFormatPr defaultColWidth="8.88671875" defaultRowHeight="14.4" x14ac:dyDescent="0.3"/>
  <cols>
    <col min="1" max="5" width="8.88671875" style="1"/>
    <col min="6" max="17" width="10.33203125" style="1" customWidth="1"/>
    <col min="18" max="16384" width="8.88671875" style="1"/>
  </cols>
  <sheetData>
    <row r="1" spans="2:23" x14ac:dyDescent="0.3">
      <c r="E1" s="29" t="s">
        <v>436</v>
      </c>
      <c r="F1" s="30" t="s">
        <v>487</v>
      </c>
      <c r="G1" s="30" t="s">
        <v>438</v>
      </c>
      <c r="H1" s="30" t="s">
        <v>488</v>
      </c>
      <c r="I1" s="30" t="s">
        <v>489</v>
      </c>
      <c r="J1" s="30" t="s">
        <v>441</v>
      </c>
      <c r="K1" s="30" t="s">
        <v>490</v>
      </c>
      <c r="L1" s="30" t="s">
        <v>443</v>
      </c>
      <c r="M1" s="30" t="s">
        <v>444</v>
      </c>
      <c r="N1" s="30" t="s">
        <v>445</v>
      </c>
      <c r="O1" s="30" t="s">
        <v>446</v>
      </c>
      <c r="P1" s="30" t="s">
        <v>447</v>
      </c>
      <c r="Q1" s="39" t="s">
        <v>448</v>
      </c>
    </row>
    <row r="2" spans="2:23" x14ac:dyDescent="0.3">
      <c r="B2" s="31" t="s">
        <v>491</v>
      </c>
      <c r="C2" s="1">
        <v>818.16</v>
      </c>
      <c r="E2" s="32" t="s">
        <v>492</v>
      </c>
      <c r="F2" s="33">
        <f>'summary results'!B2</f>
        <v>14247.490662767676</v>
      </c>
      <c r="G2" s="34">
        <f>'summary results'!C2</f>
        <v>1.1271158728249446</v>
      </c>
      <c r="H2" s="34">
        <f>'summary results'!D2</f>
        <v>0.70713372449845013</v>
      </c>
      <c r="I2" s="34">
        <f>'summary results'!E2</f>
        <v>3521.6256433019003</v>
      </c>
      <c r="J2" s="34">
        <f>'summary results'!F2</f>
        <v>0.44979188668776976</v>
      </c>
      <c r="K2" s="34">
        <f>'summary results'!G2</f>
        <v>0.31224550839371101</v>
      </c>
      <c r="L2" s="34" t="s">
        <v>43</v>
      </c>
      <c r="M2" s="34" t="s">
        <v>43</v>
      </c>
      <c r="N2" s="34" t="s">
        <v>43</v>
      </c>
      <c r="O2" s="34" t="s">
        <v>43</v>
      </c>
      <c r="P2" s="34" t="s">
        <v>43</v>
      </c>
      <c r="Q2" s="40" t="s">
        <v>43</v>
      </c>
    </row>
    <row r="3" spans="2:23" x14ac:dyDescent="0.3">
      <c r="B3" s="35"/>
      <c r="C3" s="35"/>
      <c r="E3" s="36" t="s">
        <v>493</v>
      </c>
      <c r="F3" s="37">
        <f>'summary results'!B3</f>
        <v>56646.104505027484</v>
      </c>
      <c r="G3" s="38">
        <f>'summary results'!C3</f>
        <v>1.9965657946198487</v>
      </c>
      <c r="H3" s="38">
        <f>'summary results'!D3</f>
        <v>1.2250250098446154</v>
      </c>
      <c r="I3" s="38">
        <f>'summary results'!E3</f>
        <v>39385.045447069577</v>
      </c>
      <c r="J3" s="38">
        <f>'summary results'!F3</f>
        <v>1.0612726300441184</v>
      </c>
      <c r="K3" s="38">
        <f>'summary results'!G3</f>
        <v>0.70363284784424018</v>
      </c>
      <c r="L3" s="38">
        <f>'summary results'!H3</f>
        <v>42398.613842259809</v>
      </c>
      <c r="M3" s="38">
        <f>'summary results'!I3</f>
        <v>0.51789128534616524</v>
      </c>
      <c r="N3" s="38">
        <f>'summary results'!J3</f>
        <v>81867.78778082745</v>
      </c>
      <c r="O3" s="38">
        <f>'summary results'!K3</f>
        <v>35863.419803767676</v>
      </c>
      <c r="P3" s="38">
        <f>'summary results'!L3</f>
        <v>0.39138733945052917</v>
      </c>
      <c r="Q3" s="41">
        <f>'summary results'!M3</f>
        <v>91631.527616903826</v>
      </c>
    </row>
    <row r="4" spans="2:23" x14ac:dyDescent="0.3">
      <c r="B4" s="1" t="s">
        <v>494</v>
      </c>
      <c r="C4" s="1" t="s">
        <v>491</v>
      </c>
      <c r="V4" s="1" t="s">
        <v>491</v>
      </c>
      <c r="W4" s="1" t="s">
        <v>450</v>
      </c>
    </row>
    <row r="5" spans="2:23" x14ac:dyDescent="0.3">
      <c r="B5" s="1">
        <v>1</v>
      </c>
      <c r="C5" s="1">
        <v>0</v>
      </c>
      <c r="E5" s="1" t="s">
        <v>116</v>
      </c>
      <c r="F5" s="1">
        <v>14247.490662767676</v>
      </c>
      <c r="G5" s="1">
        <v>1.1271158728249446</v>
      </c>
      <c r="H5" s="1">
        <v>0.70713372449845013</v>
      </c>
      <c r="I5" s="1">
        <v>3521.6256433019003</v>
      </c>
      <c r="J5" s="1">
        <v>0.44979188668776976</v>
      </c>
      <c r="K5" s="1">
        <v>0.31224550839371101</v>
      </c>
      <c r="L5" s="1" t="s">
        <v>43</v>
      </c>
      <c r="M5" s="1" t="s">
        <v>43</v>
      </c>
      <c r="N5" s="1" t="s">
        <v>43</v>
      </c>
      <c r="O5" s="1" t="s">
        <v>43</v>
      </c>
      <c r="P5" s="1" t="s">
        <v>43</v>
      </c>
      <c r="Q5" s="1" t="s">
        <v>43</v>
      </c>
      <c r="V5" s="1">
        <f>(ROW()-5)*50</f>
        <v>0</v>
      </c>
      <c r="W5" s="1">
        <v>9943.4409946775959</v>
      </c>
    </row>
    <row r="6" spans="2:23" x14ac:dyDescent="0.3">
      <c r="E6" s="1" t="s">
        <v>167</v>
      </c>
      <c r="F6" s="1">
        <v>19397.112100265007</v>
      </c>
      <c r="G6" s="1">
        <v>1.9965657946198487</v>
      </c>
      <c r="H6" s="1">
        <v>1.2250250098446154</v>
      </c>
      <c r="I6" s="1">
        <v>7605.2860760004678</v>
      </c>
      <c r="J6" s="1">
        <v>1.0612726300441184</v>
      </c>
      <c r="K6" s="1">
        <v>0.70363284784424018</v>
      </c>
      <c r="L6" s="1">
        <v>5149.6214374973315</v>
      </c>
      <c r="M6" s="1">
        <v>0.51789128534616524</v>
      </c>
      <c r="N6" s="1">
        <v>9943.4409946775959</v>
      </c>
      <c r="O6" s="1">
        <v>4083.6604326985675</v>
      </c>
      <c r="P6" s="1">
        <v>0.39138733945052917</v>
      </c>
      <c r="Q6" s="1">
        <v>10433.808202461634</v>
      </c>
      <c r="V6" s="1">
        <f t="shared" ref="V6:V45" si="0">(ROW()-5)*50</f>
        <v>50</v>
      </c>
      <c r="W6" s="1">
        <v>14338.93495589237</v>
      </c>
    </row>
    <row r="7" spans="2:23" x14ac:dyDescent="0.3">
      <c r="B7" s="1">
        <v>2</v>
      </c>
      <c r="C7" s="1">
        <v>50</v>
      </c>
      <c r="E7" s="1" t="s">
        <v>116</v>
      </c>
      <c r="F7" s="1">
        <v>14247.490662767676</v>
      </c>
      <c r="G7" s="1">
        <v>1.1271158728249446</v>
      </c>
      <c r="H7" s="1">
        <v>0.70713372449845013</v>
      </c>
      <c r="I7" s="1">
        <v>3521.6256433019003</v>
      </c>
      <c r="J7" s="1">
        <v>0.44979188668776976</v>
      </c>
      <c r="K7" s="1">
        <v>0.31224550839371101</v>
      </c>
      <c r="L7" s="1" t="s">
        <v>43</v>
      </c>
      <c r="M7" s="1" t="s">
        <v>43</v>
      </c>
      <c r="N7" s="1" t="s">
        <v>43</v>
      </c>
      <c r="O7" s="1" t="s">
        <v>43</v>
      </c>
      <c r="P7" s="1" t="s">
        <v>43</v>
      </c>
      <c r="Q7" s="1" t="s">
        <v>43</v>
      </c>
      <c r="V7" s="1">
        <f t="shared" si="0"/>
        <v>100</v>
      </c>
      <c r="W7" s="1">
        <v>18734.428917107161</v>
      </c>
    </row>
    <row r="8" spans="2:23" x14ac:dyDescent="0.3">
      <c r="E8" s="1" t="s">
        <v>167</v>
      </c>
      <c r="F8" s="1">
        <v>21673.500117569834</v>
      </c>
      <c r="G8" s="1">
        <v>1.9965657946198487</v>
      </c>
      <c r="H8" s="1">
        <v>1.2250250098446154</v>
      </c>
      <c r="I8" s="1">
        <v>9547.4342726288305</v>
      </c>
      <c r="J8" s="1">
        <v>1.0612726300441184</v>
      </c>
      <c r="K8" s="1">
        <v>0.70363284784424018</v>
      </c>
      <c r="L8" s="1">
        <v>7426.0094548021589</v>
      </c>
      <c r="M8" s="1">
        <v>0.51789128534616524</v>
      </c>
      <c r="N8" s="1">
        <v>14338.93495589237</v>
      </c>
      <c r="O8" s="1">
        <v>6025.8086293269298</v>
      </c>
      <c r="P8" s="1">
        <v>0.39138733945052917</v>
      </c>
      <c r="Q8" s="1">
        <v>15396.023381304554</v>
      </c>
      <c r="V8" s="1">
        <f t="shared" si="0"/>
        <v>150</v>
      </c>
      <c r="W8" s="1">
        <v>23129.922878321955</v>
      </c>
    </row>
    <row r="9" spans="2:23" x14ac:dyDescent="0.3">
      <c r="B9" s="1">
        <v>3</v>
      </c>
      <c r="C9" s="1">
        <v>100</v>
      </c>
      <c r="E9" s="1" t="s">
        <v>116</v>
      </c>
      <c r="F9" s="1">
        <v>14247.490662767676</v>
      </c>
      <c r="G9" s="1">
        <v>1.1271158728249446</v>
      </c>
      <c r="H9" s="1">
        <v>0.70713372449845013</v>
      </c>
      <c r="I9" s="1">
        <v>3521.6256433019003</v>
      </c>
      <c r="J9" s="1">
        <v>0.44979188668776976</v>
      </c>
      <c r="K9" s="1">
        <v>0.31224550839371101</v>
      </c>
      <c r="L9" s="1" t="s">
        <v>43</v>
      </c>
      <c r="M9" s="1" t="s">
        <v>43</v>
      </c>
      <c r="N9" s="1" t="s">
        <v>43</v>
      </c>
      <c r="O9" s="1" t="s">
        <v>43</v>
      </c>
      <c r="P9" s="1" t="s">
        <v>43</v>
      </c>
      <c r="Q9" s="1" t="s">
        <v>43</v>
      </c>
      <c r="V9" s="1">
        <f t="shared" si="0"/>
        <v>200</v>
      </c>
      <c r="W9" s="1">
        <v>27525.41683953676</v>
      </c>
    </row>
    <row r="10" spans="2:23" x14ac:dyDescent="0.3">
      <c r="E10" s="1" t="s">
        <v>167</v>
      </c>
      <c r="F10" s="1">
        <v>23949.888134874669</v>
      </c>
      <c r="G10" s="1">
        <v>1.9965657946198487</v>
      </c>
      <c r="H10" s="1">
        <v>1.2250250098446154</v>
      </c>
      <c r="I10" s="1">
        <v>11489.582469257182</v>
      </c>
      <c r="J10" s="1">
        <v>1.0612726300441184</v>
      </c>
      <c r="K10" s="1">
        <v>0.70363284784424018</v>
      </c>
      <c r="L10" s="1">
        <v>9702.3974721069935</v>
      </c>
      <c r="M10" s="1">
        <v>0.51789128534616524</v>
      </c>
      <c r="N10" s="1">
        <v>18734.428917107161</v>
      </c>
      <c r="O10" s="1">
        <v>7967.9568259552816</v>
      </c>
      <c r="P10" s="1">
        <v>0.39138733945052917</v>
      </c>
      <c r="Q10" s="1">
        <v>20358.238560147449</v>
      </c>
      <c r="V10" s="1">
        <f t="shared" si="0"/>
        <v>250</v>
      </c>
      <c r="W10" s="1">
        <v>31920.91080075155</v>
      </c>
    </row>
    <row r="11" spans="2:23" x14ac:dyDescent="0.3">
      <c r="B11" s="1">
        <v>4</v>
      </c>
      <c r="C11" s="1">
        <v>150</v>
      </c>
      <c r="E11" s="1" t="s">
        <v>116</v>
      </c>
      <c r="F11" s="1">
        <v>14247.490662767676</v>
      </c>
      <c r="G11" s="1">
        <v>1.1271158728249446</v>
      </c>
      <c r="H11" s="1">
        <v>0.70713372449845013</v>
      </c>
      <c r="I11" s="1">
        <v>3521.6256433019003</v>
      </c>
      <c r="J11" s="1">
        <v>0.44979188668776976</v>
      </c>
      <c r="K11" s="1">
        <v>0.31224550839371101</v>
      </c>
      <c r="L11" s="1" t="s">
        <v>43</v>
      </c>
      <c r="M11" s="1" t="s">
        <v>43</v>
      </c>
      <c r="N11" s="1" t="s">
        <v>43</v>
      </c>
      <c r="O11" s="1" t="s">
        <v>43</v>
      </c>
      <c r="P11" s="1" t="s">
        <v>43</v>
      </c>
      <c r="Q11" s="1" t="s">
        <v>43</v>
      </c>
      <c r="V11" s="1">
        <f t="shared" si="0"/>
        <v>300</v>
      </c>
      <c r="W11" s="1">
        <v>36316.404761966325</v>
      </c>
    </row>
    <row r="12" spans="2:23" x14ac:dyDescent="0.3">
      <c r="E12" s="1" t="s">
        <v>167</v>
      </c>
      <c r="F12" s="1">
        <v>26226.276152179507</v>
      </c>
      <c r="G12" s="1">
        <v>1.9965657946198487</v>
      </c>
      <c r="H12" s="1">
        <v>1.2250250098446154</v>
      </c>
      <c r="I12" s="1">
        <v>13431.730665885538</v>
      </c>
      <c r="J12" s="1">
        <v>1.0612726300441184</v>
      </c>
      <c r="K12" s="1">
        <v>0.70363284784424018</v>
      </c>
      <c r="L12" s="1">
        <v>11978.785489411832</v>
      </c>
      <c r="M12" s="1">
        <v>0.51789128534616524</v>
      </c>
      <c r="N12" s="1">
        <v>23129.922878321955</v>
      </c>
      <c r="O12" s="1">
        <v>9910.105022583637</v>
      </c>
      <c r="P12" s="1">
        <v>0.39138733945052917</v>
      </c>
      <c r="Q12" s="1">
        <v>25320.453738990353</v>
      </c>
      <c r="V12" s="1">
        <f t="shared" si="0"/>
        <v>350</v>
      </c>
      <c r="W12" s="1">
        <v>40711.898723181075</v>
      </c>
    </row>
    <row r="13" spans="2:23" x14ac:dyDescent="0.3">
      <c r="B13" s="1">
        <v>5</v>
      </c>
      <c r="C13" s="1">
        <v>200</v>
      </c>
      <c r="E13" s="1" t="s">
        <v>116</v>
      </c>
      <c r="F13" s="1">
        <v>14247.490662767676</v>
      </c>
      <c r="G13" s="1">
        <v>1.1271158728249446</v>
      </c>
      <c r="H13" s="1">
        <v>0.70713372449845013</v>
      </c>
      <c r="I13" s="1">
        <v>3521.6256433019003</v>
      </c>
      <c r="J13" s="1">
        <v>0.44979188668776976</v>
      </c>
      <c r="K13" s="1">
        <v>0.31224550839371101</v>
      </c>
      <c r="L13" s="1" t="s">
        <v>43</v>
      </c>
      <c r="M13" s="1" t="s">
        <v>43</v>
      </c>
      <c r="N13" s="1" t="s">
        <v>43</v>
      </c>
      <c r="O13" s="1" t="s">
        <v>43</v>
      </c>
      <c r="P13" s="1" t="s">
        <v>43</v>
      </c>
      <c r="Q13" s="1" t="s">
        <v>43</v>
      </c>
      <c r="V13" s="1">
        <f t="shared" si="0"/>
        <v>400</v>
      </c>
      <c r="W13" s="1">
        <v>45107.392684395905</v>
      </c>
    </row>
    <row r="14" spans="2:23" x14ac:dyDescent="0.3">
      <c r="E14" s="1" t="s">
        <v>167</v>
      </c>
      <c r="F14" s="1">
        <v>28502.664169484349</v>
      </c>
      <c r="G14" s="1">
        <v>1.9965657946198487</v>
      </c>
      <c r="H14" s="1">
        <v>1.2250250098446154</v>
      </c>
      <c r="I14" s="1">
        <v>15373.878862513899</v>
      </c>
      <c r="J14" s="1">
        <v>1.0612726300441184</v>
      </c>
      <c r="K14" s="1">
        <v>0.70363284784424018</v>
      </c>
      <c r="L14" s="1">
        <v>14255.173506716674</v>
      </c>
      <c r="M14" s="1">
        <v>0.51789128534616524</v>
      </c>
      <c r="N14" s="1">
        <v>27525.41683953676</v>
      </c>
      <c r="O14" s="1">
        <v>11852.253219211998</v>
      </c>
      <c r="P14" s="1">
        <v>0.39138733945052917</v>
      </c>
      <c r="Q14" s="1">
        <v>30282.668917833267</v>
      </c>
      <c r="V14" s="1">
        <f t="shared" si="0"/>
        <v>450</v>
      </c>
      <c r="W14" s="1">
        <v>49502.886645610684</v>
      </c>
    </row>
    <row r="15" spans="2:23" x14ac:dyDescent="0.3">
      <c r="B15" s="1">
        <v>6</v>
      </c>
      <c r="C15" s="1">
        <v>250</v>
      </c>
      <c r="E15" s="1" t="s">
        <v>116</v>
      </c>
      <c r="F15" s="1">
        <v>14247.490662767676</v>
      </c>
      <c r="G15" s="1">
        <v>1.1271158728249446</v>
      </c>
      <c r="H15" s="1">
        <v>0.70713372449845013</v>
      </c>
      <c r="I15" s="1">
        <v>3521.6256433019003</v>
      </c>
      <c r="J15" s="1">
        <v>0.44979188668776976</v>
      </c>
      <c r="K15" s="1">
        <v>0.31224550839371101</v>
      </c>
      <c r="L15" s="1" t="s">
        <v>43</v>
      </c>
      <c r="M15" s="1" t="s">
        <v>43</v>
      </c>
      <c r="N15" s="1" t="s">
        <v>43</v>
      </c>
      <c r="O15" s="1" t="s">
        <v>43</v>
      </c>
      <c r="P15" s="1" t="s">
        <v>43</v>
      </c>
      <c r="Q15" s="1" t="s">
        <v>43</v>
      </c>
      <c r="V15" s="1">
        <f t="shared" si="0"/>
        <v>500</v>
      </c>
      <c r="W15" s="1">
        <v>53898.380606825493</v>
      </c>
    </row>
    <row r="16" spans="2:23" x14ac:dyDescent="0.3">
      <c r="E16" s="1" t="s">
        <v>167</v>
      </c>
      <c r="F16" s="1">
        <v>30779.052186789184</v>
      </c>
      <c r="G16" s="1">
        <v>1.9965657946198487</v>
      </c>
      <c r="H16" s="1">
        <v>1.2250250098446154</v>
      </c>
      <c r="I16" s="1">
        <v>17316.027059142249</v>
      </c>
      <c r="J16" s="1">
        <v>1.0612726300441184</v>
      </c>
      <c r="K16" s="1">
        <v>0.70363284784424018</v>
      </c>
      <c r="L16" s="1">
        <v>16531.561524021508</v>
      </c>
      <c r="M16" s="1">
        <v>0.51789128534616524</v>
      </c>
      <c r="N16" s="1">
        <v>31920.91080075155</v>
      </c>
      <c r="O16" s="1">
        <v>13794.401415840348</v>
      </c>
      <c r="P16" s="1">
        <v>0.39138733945052917</v>
      </c>
      <c r="Q16" s="1">
        <v>35244.884096676156</v>
      </c>
      <c r="V16" s="1">
        <f t="shared" si="0"/>
        <v>550</v>
      </c>
      <c r="W16" s="1">
        <v>58293.874568040264</v>
      </c>
    </row>
    <row r="17" spans="2:23" x14ac:dyDescent="0.3">
      <c r="B17" s="1">
        <v>7</v>
      </c>
      <c r="C17" s="1">
        <v>300</v>
      </c>
      <c r="E17" s="1" t="s">
        <v>116</v>
      </c>
      <c r="F17" s="1">
        <v>14247.490662767676</v>
      </c>
      <c r="G17" s="1">
        <v>1.1271158728249446</v>
      </c>
      <c r="H17" s="1">
        <v>0.70713372449845013</v>
      </c>
      <c r="I17" s="1">
        <v>3521.6256433019003</v>
      </c>
      <c r="J17" s="1">
        <v>0.44979188668776976</v>
      </c>
      <c r="K17" s="1">
        <v>0.31224550839371101</v>
      </c>
      <c r="L17" s="1" t="s">
        <v>43</v>
      </c>
      <c r="M17" s="1" t="s">
        <v>43</v>
      </c>
      <c r="N17" s="1" t="s">
        <v>43</v>
      </c>
      <c r="O17" s="1" t="s">
        <v>43</v>
      </c>
      <c r="P17" s="1" t="s">
        <v>43</v>
      </c>
      <c r="Q17" s="1" t="s">
        <v>43</v>
      </c>
      <c r="V17" s="1">
        <f t="shared" si="0"/>
        <v>600</v>
      </c>
      <c r="W17" s="1">
        <v>62689.368529255058</v>
      </c>
    </row>
    <row r="18" spans="2:23" x14ac:dyDescent="0.3">
      <c r="E18" s="1" t="s">
        <v>167</v>
      </c>
      <c r="F18" s="1">
        <v>33055.440204094011</v>
      </c>
      <c r="G18" s="1">
        <v>1.9965657946198487</v>
      </c>
      <c r="H18" s="1">
        <v>1.2250250098446154</v>
      </c>
      <c r="I18" s="1">
        <v>19258.175255770606</v>
      </c>
      <c r="J18" s="1">
        <v>1.0612726300441184</v>
      </c>
      <c r="K18" s="1">
        <v>0.70363284784424018</v>
      </c>
      <c r="L18" s="1">
        <v>18807.949541326336</v>
      </c>
      <c r="M18" s="1">
        <v>0.51789128534616524</v>
      </c>
      <c r="N18" s="1">
        <v>36316.404761966325</v>
      </c>
      <c r="O18" s="1">
        <v>15736.549612468705</v>
      </c>
      <c r="P18" s="1">
        <v>0.39138733945052917</v>
      </c>
      <c r="Q18" s="1">
        <v>40207.09927551906</v>
      </c>
      <c r="V18" s="1">
        <f t="shared" si="0"/>
        <v>650</v>
      </c>
      <c r="W18" s="1">
        <v>67084.862490469852</v>
      </c>
    </row>
    <row r="19" spans="2:23" x14ac:dyDescent="0.3">
      <c r="B19" s="1">
        <v>8</v>
      </c>
      <c r="C19" s="1">
        <v>350</v>
      </c>
      <c r="E19" s="1" t="s">
        <v>116</v>
      </c>
      <c r="F19" s="1">
        <v>14247.490662767676</v>
      </c>
      <c r="G19" s="1">
        <v>1.1271158728249446</v>
      </c>
      <c r="H19" s="1">
        <v>0.70713372449845013</v>
      </c>
      <c r="I19" s="1">
        <v>3521.6256433019003</v>
      </c>
      <c r="J19" s="1">
        <v>0.44979188668776976</v>
      </c>
      <c r="K19" s="1">
        <v>0.31224550839371101</v>
      </c>
      <c r="L19" s="1" t="s">
        <v>43</v>
      </c>
      <c r="M19" s="1" t="s">
        <v>43</v>
      </c>
      <c r="N19" s="1" t="s">
        <v>43</v>
      </c>
      <c r="O19" s="1" t="s">
        <v>43</v>
      </c>
      <c r="P19" s="1" t="s">
        <v>43</v>
      </c>
      <c r="Q19" s="1" t="s">
        <v>43</v>
      </c>
      <c r="V19" s="1">
        <f t="shared" si="0"/>
        <v>700</v>
      </c>
      <c r="W19" s="1">
        <v>71480.356451684653</v>
      </c>
    </row>
    <row r="20" spans="2:23" x14ac:dyDescent="0.3">
      <c r="E20" s="1" t="s">
        <v>167</v>
      </c>
      <c r="F20" s="1">
        <v>35331.828221398828</v>
      </c>
      <c r="G20" s="1">
        <v>1.9965657946198487</v>
      </c>
      <c r="H20" s="1">
        <v>1.2250250098446154</v>
      </c>
      <c r="I20" s="1">
        <v>21200.323452398963</v>
      </c>
      <c r="J20" s="1">
        <v>1.0612726300441184</v>
      </c>
      <c r="K20" s="1">
        <v>0.70363284784424018</v>
      </c>
      <c r="L20" s="1">
        <v>21084.337558631152</v>
      </c>
      <c r="M20" s="1">
        <v>0.51789128534616524</v>
      </c>
      <c r="N20" s="1">
        <v>40711.898723181075</v>
      </c>
      <c r="O20" s="1">
        <v>17678.697809097062</v>
      </c>
      <c r="P20" s="1">
        <v>0.39138733945052917</v>
      </c>
      <c r="Q20" s="1">
        <v>45169.314454361971</v>
      </c>
      <c r="V20" s="1">
        <f t="shared" si="0"/>
        <v>750</v>
      </c>
      <c r="W20" s="1">
        <v>75875.850412899468</v>
      </c>
    </row>
    <row r="21" spans="2:23" x14ac:dyDescent="0.3">
      <c r="B21" s="1">
        <v>9</v>
      </c>
      <c r="C21" s="1">
        <v>400</v>
      </c>
      <c r="E21" s="1" t="s">
        <v>116</v>
      </c>
      <c r="F21" s="1">
        <v>14247.490662767676</v>
      </c>
      <c r="G21" s="1">
        <v>1.1271158728249446</v>
      </c>
      <c r="H21" s="1">
        <v>0.70713372449845013</v>
      </c>
      <c r="I21" s="1">
        <v>3521.6256433019003</v>
      </c>
      <c r="J21" s="1">
        <v>0.44979188668776976</v>
      </c>
      <c r="K21" s="1">
        <v>0.31224550839371101</v>
      </c>
      <c r="L21" s="1" t="s">
        <v>43</v>
      </c>
      <c r="M21" s="1" t="s">
        <v>43</v>
      </c>
      <c r="N21" s="1" t="s">
        <v>43</v>
      </c>
      <c r="O21" s="1" t="s">
        <v>43</v>
      </c>
      <c r="P21" s="1" t="s">
        <v>43</v>
      </c>
      <c r="Q21" s="1" t="s">
        <v>43</v>
      </c>
      <c r="V21" s="1">
        <f t="shared" si="0"/>
        <v>800</v>
      </c>
      <c r="W21" s="1">
        <v>80271.344374114226</v>
      </c>
    </row>
    <row r="22" spans="2:23" x14ac:dyDescent="0.3">
      <c r="E22" s="1" t="s">
        <v>167</v>
      </c>
      <c r="F22" s="1">
        <v>37608.216238703681</v>
      </c>
      <c r="G22" s="1">
        <v>1.9965657946198487</v>
      </c>
      <c r="H22" s="1">
        <v>1.2250250098446154</v>
      </c>
      <c r="I22" s="1">
        <v>23142.471649027328</v>
      </c>
      <c r="J22" s="1">
        <v>1.0612726300441184</v>
      </c>
      <c r="K22" s="1">
        <v>0.70363284784424018</v>
      </c>
      <c r="L22" s="1">
        <v>23360.725575936005</v>
      </c>
      <c r="M22" s="1">
        <v>0.51789128534616524</v>
      </c>
      <c r="N22" s="1">
        <v>45107.392684395905</v>
      </c>
      <c r="O22" s="1">
        <v>19620.846005725427</v>
      </c>
      <c r="P22" s="1">
        <v>0.39138733945052917</v>
      </c>
      <c r="Q22" s="1">
        <v>50131.529633204897</v>
      </c>
      <c r="V22" s="1">
        <f t="shared" si="0"/>
        <v>850</v>
      </c>
      <c r="W22" s="1">
        <v>84666.838335329056</v>
      </c>
    </row>
    <row r="23" spans="2:23" x14ac:dyDescent="0.3">
      <c r="B23" s="1">
        <v>10</v>
      </c>
      <c r="C23" s="1">
        <v>450</v>
      </c>
      <c r="E23" s="1" t="s">
        <v>116</v>
      </c>
      <c r="F23" s="1">
        <v>14247.490662767676</v>
      </c>
      <c r="G23" s="1">
        <v>1.1271158728249446</v>
      </c>
      <c r="H23" s="1">
        <v>0.70713372449845013</v>
      </c>
      <c r="I23" s="1">
        <v>3521.6256433019003</v>
      </c>
      <c r="J23" s="1">
        <v>0.44979188668776976</v>
      </c>
      <c r="K23" s="1">
        <v>0.31224550839371101</v>
      </c>
      <c r="L23" s="1" t="s">
        <v>43</v>
      </c>
      <c r="M23" s="1" t="s">
        <v>43</v>
      </c>
      <c r="N23" s="1" t="s">
        <v>43</v>
      </c>
      <c r="O23" s="1" t="s">
        <v>43</v>
      </c>
      <c r="P23" s="1" t="s">
        <v>43</v>
      </c>
      <c r="Q23" s="1" t="s">
        <v>43</v>
      </c>
      <c r="V23" s="1">
        <f t="shared" si="0"/>
        <v>900</v>
      </c>
      <c r="W23" s="1">
        <v>89062.332296543827</v>
      </c>
    </row>
    <row r="24" spans="2:23" x14ac:dyDescent="0.3">
      <c r="E24" s="1" t="s">
        <v>167</v>
      </c>
      <c r="F24" s="1">
        <v>39884.604256008512</v>
      </c>
      <c r="G24" s="1">
        <v>1.9965657946198487</v>
      </c>
      <c r="H24" s="1">
        <v>1.2250250098446154</v>
      </c>
      <c r="I24" s="1">
        <v>25084.619845655678</v>
      </c>
      <c r="J24" s="1">
        <v>1.0612726300441184</v>
      </c>
      <c r="K24" s="1">
        <v>0.70363284784424018</v>
      </c>
      <c r="L24" s="1">
        <v>25637.113593240836</v>
      </c>
      <c r="M24" s="1">
        <v>0.51789128534616524</v>
      </c>
      <c r="N24" s="1">
        <v>49502.886645610684</v>
      </c>
      <c r="O24" s="1">
        <v>21562.994202353777</v>
      </c>
      <c r="P24" s="1">
        <v>0.39138733945052917</v>
      </c>
      <c r="Q24" s="1">
        <v>55093.744812047786</v>
      </c>
      <c r="V24" s="1">
        <f t="shared" si="0"/>
        <v>950</v>
      </c>
      <c r="W24" s="1">
        <v>93457.826257758628</v>
      </c>
    </row>
    <row r="25" spans="2:23" x14ac:dyDescent="0.3">
      <c r="B25" s="1">
        <v>11</v>
      </c>
      <c r="C25" s="1">
        <v>500</v>
      </c>
      <c r="E25" s="1" t="s">
        <v>116</v>
      </c>
      <c r="F25" s="1">
        <v>14247.490662767676</v>
      </c>
      <c r="G25" s="1">
        <v>1.1271158728249446</v>
      </c>
      <c r="H25" s="1">
        <v>0.70713372449845013</v>
      </c>
      <c r="I25" s="1">
        <v>3521.6256433019003</v>
      </c>
      <c r="J25" s="1">
        <v>0.44979188668776976</v>
      </c>
      <c r="K25" s="1">
        <v>0.31224550839371101</v>
      </c>
      <c r="L25" s="1" t="s">
        <v>43</v>
      </c>
      <c r="M25" s="1" t="s">
        <v>43</v>
      </c>
      <c r="N25" s="1" t="s">
        <v>43</v>
      </c>
      <c r="O25" s="1" t="s">
        <v>43</v>
      </c>
      <c r="P25" s="1" t="s">
        <v>43</v>
      </c>
      <c r="Q25" s="1" t="s">
        <v>43</v>
      </c>
      <c r="V25" s="1">
        <f t="shared" si="0"/>
        <v>1000</v>
      </c>
      <c r="W25" s="1">
        <v>97853.320218973444</v>
      </c>
    </row>
    <row r="26" spans="2:23" x14ac:dyDescent="0.3">
      <c r="E26" s="1" t="s">
        <v>167</v>
      </c>
      <c r="F26" s="1">
        <v>42160.992273313357</v>
      </c>
      <c r="G26" s="1">
        <v>1.9965657946198487</v>
      </c>
      <c r="H26" s="1">
        <v>1.2250250098446154</v>
      </c>
      <c r="I26" s="1">
        <v>27026.768042284042</v>
      </c>
      <c r="J26" s="1">
        <v>1.0612726300441184</v>
      </c>
      <c r="K26" s="1">
        <v>0.70363284784424018</v>
      </c>
      <c r="L26" s="1">
        <v>27913.501610545682</v>
      </c>
      <c r="M26" s="1">
        <v>0.51789128534616524</v>
      </c>
      <c r="N26" s="1">
        <v>53898.380606825493</v>
      </c>
      <c r="O26" s="1">
        <v>23505.142398982141</v>
      </c>
      <c r="P26" s="1">
        <v>0.39138733945052917</v>
      </c>
      <c r="Q26" s="1">
        <v>60055.959990890711</v>
      </c>
      <c r="V26" s="1">
        <f t="shared" si="0"/>
        <v>1050</v>
      </c>
      <c r="W26" s="1">
        <v>102248.81418018835</v>
      </c>
    </row>
    <row r="27" spans="2:23" x14ac:dyDescent="0.3">
      <c r="B27" s="1">
        <v>12</v>
      </c>
      <c r="C27" s="1">
        <v>550</v>
      </c>
      <c r="E27" s="1" t="s">
        <v>116</v>
      </c>
      <c r="F27" s="1">
        <v>14247.490662767676</v>
      </c>
      <c r="G27" s="1">
        <v>1.1271158728249446</v>
      </c>
      <c r="H27" s="1">
        <v>0.70713372449845013</v>
      </c>
      <c r="I27" s="1">
        <v>3521.6256433019003</v>
      </c>
      <c r="J27" s="1">
        <v>0.44979188668776976</v>
      </c>
      <c r="K27" s="1">
        <v>0.31224550839371101</v>
      </c>
      <c r="L27" s="1" t="s">
        <v>43</v>
      </c>
      <c r="M27" s="1" t="s">
        <v>43</v>
      </c>
      <c r="N27" s="1" t="s">
        <v>43</v>
      </c>
      <c r="O27" s="1" t="s">
        <v>43</v>
      </c>
      <c r="P27" s="1" t="s">
        <v>43</v>
      </c>
      <c r="Q27" s="1" t="s">
        <v>43</v>
      </c>
      <c r="V27" s="1">
        <f t="shared" si="0"/>
        <v>1100</v>
      </c>
      <c r="W27" s="1">
        <v>106644.30814140322</v>
      </c>
    </row>
    <row r="28" spans="2:23" x14ac:dyDescent="0.3">
      <c r="E28" s="1" t="s">
        <v>167</v>
      </c>
      <c r="F28" s="1">
        <v>44437.380290618181</v>
      </c>
      <c r="G28" s="1">
        <v>1.9965657946198487</v>
      </c>
      <c r="H28" s="1">
        <v>1.2250250098446154</v>
      </c>
      <c r="I28" s="1">
        <v>28968.916238912392</v>
      </c>
      <c r="J28" s="1">
        <v>1.0612726300441184</v>
      </c>
      <c r="K28" s="1">
        <v>0.70363284784424018</v>
      </c>
      <c r="L28" s="1">
        <v>30189.889627850505</v>
      </c>
      <c r="M28" s="1">
        <v>0.51789128534616524</v>
      </c>
      <c r="N28" s="1">
        <v>58293.874568040264</v>
      </c>
      <c r="O28" s="1">
        <v>25447.290595610491</v>
      </c>
      <c r="P28" s="1">
        <v>0.39138733945052917</v>
      </c>
      <c r="Q28" s="1">
        <v>65018.1751697336</v>
      </c>
      <c r="V28" s="1">
        <f t="shared" si="0"/>
        <v>1150</v>
      </c>
      <c r="W28" s="1">
        <v>111039.80210261802</v>
      </c>
    </row>
    <row r="29" spans="2:23" x14ac:dyDescent="0.3">
      <c r="B29" s="1">
        <v>13</v>
      </c>
      <c r="C29" s="1">
        <v>600</v>
      </c>
      <c r="E29" s="1" t="s">
        <v>116</v>
      </c>
      <c r="F29" s="1">
        <v>14247.490662767676</v>
      </c>
      <c r="G29" s="1">
        <v>1.1271158728249446</v>
      </c>
      <c r="H29" s="1">
        <v>0.70713372449845013</v>
      </c>
      <c r="I29" s="1">
        <v>3521.6256433019003</v>
      </c>
      <c r="J29" s="1">
        <v>0.44979188668776976</v>
      </c>
      <c r="K29" s="1">
        <v>0.31224550839371101</v>
      </c>
      <c r="L29" s="1" t="s">
        <v>43</v>
      </c>
      <c r="M29" s="1" t="s">
        <v>43</v>
      </c>
      <c r="N29" s="1" t="s">
        <v>43</v>
      </c>
      <c r="O29" s="1" t="s">
        <v>43</v>
      </c>
      <c r="P29" s="1" t="s">
        <v>43</v>
      </c>
      <c r="Q29" s="1" t="s">
        <v>43</v>
      </c>
      <c r="V29" s="1">
        <f t="shared" si="0"/>
        <v>1200</v>
      </c>
      <c r="W29" s="1">
        <v>115435.29606383281</v>
      </c>
    </row>
    <row r="30" spans="2:23" x14ac:dyDescent="0.3">
      <c r="E30" s="1" t="s">
        <v>167</v>
      </c>
      <c r="F30" s="1">
        <v>46713.768307923019</v>
      </c>
      <c r="G30" s="1">
        <v>1.9965657946198487</v>
      </c>
      <c r="H30" s="1">
        <v>1.2250250098446154</v>
      </c>
      <c r="I30" s="1">
        <v>30911.064435540742</v>
      </c>
      <c r="J30" s="1">
        <v>1.0612726300441184</v>
      </c>
      <c r="K30" s="1">
        <v>0.70363284784424018</v>
      </c>
      <c r="L30" s="1">
        <v>32466.277645155344</v>
      </c>
      <c r="M30" s="1">
        <v>0.51789128534616524</v>
      </c>
      <c r="N30" s="1">
        <v>62689.368529255058</v>
      </c>
      <c r="O30" s="1">
        <v>27389.438792238841</v>
      </c>
      <c r="P30" s="1">
        <v>0.39138733945052917</v>
      </c>
      <c r="Q30" s="1">
        <v>69980.390348576489</v>
      </c>
      <c r="V30" s="1">
        <f t="shared" si="0"/>
        <v>1250</v>
      </c>
      <c r="W30" s="1">
        <v>119830.79002504764</v>
      </c>
    </row>
    <row r="31" spans="2:23" x14ac:dyDescent="0.3">
      <c r="B31" s="1">
        <v>14</v>
      </c>
      <c r="C31" s="1">
        <v>650</v>
      </c>
      <c r="E31" s="1" t="s">
        <v>116</v>
      </c>
      <c r="F31" s="1">
        <v>14247.490662767676</v>
      </c>
      <c r="G31" s="1">
        <v>1.1271158728249446</v>
      </c>
      <c r="H31" s="1">
        <v>0.70713372449845013</v>
      </c>
      <c r="I31" s="1">
        <v>3521.6256433019003</v>
      </c>
      <c r="J31" s="1">
        <v>0.44979188668776976</v>
      </c>
      <c r="K31" s="1">
        <v>0.31224550839371101</v>
      </c>
      <c r="L31" s="1" t="s">
        <v>43</v>
      </c>
      <c r="M31" s="1" t="s">
        <v>43</v>
      </c>
      <c r="N31" s="1" t="s">
        <v>43</v>
      </c>
      <c r="O31" s="1" t="s">
        <v>43</v>
      </c>
      <c r="P31" s="1" t="s">
        <v>43</v>
      </c>
      <c r="Q31" s="1" t="s">
        <v>43</v>
      </c>
      <c r="V31" s="1">
        <f t="shared" si="0"/>
        <v>1300</v>
      </c>
      <c r="W31" s="1">
        <v>124226.28398626244</v>
      </c>
    </row>
    <row r="32" spans="2:23" x14ac:dyDescent="0.3">
      <c r="E32" s="1" t="s">
        <v>167</v>
      </c>
      <c r="F32" s="1">
        <v>48990.156325227857</v>
      </c>
      <c r="G32" s="1">
        <v>1.9965657946198487</v>
      </c>
      <c r="H32" s="1">
        <v>1.2250250098446154</v>
      </c>
      <c r="I32" s="1">
        <v>32853.212632169103</v>
      </c>
      <c r="J32" s="1">
        <v>1.0612726300441184</v>
      </c>
      <c r="K32" s="1">
        <v>0.70363284784424018</v>
      </c>
      <c r="L32" s="1">
        <v>34742.665662460182</v>
      </c>
      <c r="M32" s="1">
        <v>0.51789128534616524</v>
      </c>
      <c r="N32" s="1">
        <v>67084.862490469852</v>
      </c>
      <c r="O32" s="1">
        <v>29331.586988867202</v>
      </c>
      <c r="P32" s="1">
        <v>0.39138733945052917</v>
      </c>
      <c r="Q32" s="1">
        <v>74942.605527419408</v>
      </c>
      <c r="V32" s="1">
        <f t="shared" si="0"/>
        <v>1350</v>
      </c>
      <c r="W32" s="1">
        <v>128621.77794747721</v>
      </c>
    </row>
    <row r="33" spans="2:23" x14ac:dyDescent="0.3">
      <c r="B33" s="1">
        <v>15</v>
      </c>
      <c r="C33" s="1">
        <v>700</v>
      </c>
      <c r="E33" s="1" t="s">
        <v>116</v>
      </c>
      <c r="F33" s="1">
        <v>14247.490662767676</v>
      </c>
      <c r="G33" s="1">
        <v>1.1271158728249446</v>
      </c>
      <c r="H33" s="1">
        <v>0.70713372449845013</v>
      </c>
      <c r="I33" s="1">
        <v>3521.6256433019003</v>
      </c>
      <c r="J33" s="1">
        <v>0.44979188668776976</v>
      </c>
      <c r="K33" s="1">
        <v>0.31224550839371101</v>
      </c>
      <c r="L33" s="1" t="s">
        <v>43</v>
      </c>
      <c r="M33" s="1" t="s">
        <v>43</v>
      </c>
      <c r="N33" s="1" t="s">
        <v>43</v>
      </c>
      <c r="O33" s="1" t="s">
        <v>43</v>
      </c>
      <c r="P33" s="1" t="s">
        <v>43</v>
      </c>
      <c r="Q33" s="1" t="s">
        <v>43</v>
      </c>
      <c r="V33" s="1">
        <f t="shared" si="0"/>
        <v>1400</v>
      </c>
      <c r="W33" s="1">
        <v>133017.27190869206</v>
      </c>
    </row>
    <row r="34" spans="2:23" x14ac:dyDescent="0.3">
      <c r="E34" s="1" t="s">
        <v>167</v>
      </c>
      <c r="F34" s="1">
        <v>51266.544342532696</v>
      </c>
      <c r="G34" s="1">
        <v>1.9965657946198487</v>
      </c>
      <c r="H34" s="1">
        <v>1.2250250098446154</v>
      </c>
      <c r="I34" s="1">
        <v>34795.360828797449</v>
      </c>
      <c r="J34" s="1">
        <v>1.0612726300441184</v>
      </c>
      <c r="K34" s="1">
        <v>0.70363284784424018</v>
      </c>
      <c r="L34" s="1">
        <v>37019.05367976502</v>
      </c>
      <c r="M34" s="1">
        <v>0.51789128534616524</v>
      </c>
      <c r="N34" s="1">
        <v>71480.356451684653</v>
      </c>
      <c r="O34" s="1">
        <v>31273.735185495549</v>
      </c>
      <c r="P34" s="1">
        <v>0.39138733945052917</v>
      </c>
      <c r="Q34" s="1">
        <v>79904.820706262282</v>
      </c>
      <c r="V34" s="1">
        <f t="shared" si="0"/>
        <v>1450</v>
      </c>
      <c r="W34" s="1">
        <v>137412.76586990681</v>
      </c>
    </row>
    <row r="35" spans="2:23" x14ac:dyDescent="0.3">
      <c r="B35" s="1">
        <v>16</v>
      </c>
      <c r="C35" s="1">
        <v>750</v>
      </c>
      <c r="E35" s="1" t="s">
        <v>116</v>
      </c>
      <c r="F35" s="1">
        <v>14247.490662767676</v>
      </c>
      <c r="G35" s="1">
        <v>1.1271158728249446</v>
      </c>
      <c r="H35" s="1">
        <v>0.70713372449845013</v>
      </c>
      <c r="I35" s="1">
        <v>3521.6256433019003</v>
      </c>
      <c r="J35" s="1">
        <v>0.44979188668776976</v>
      </c>
      <c r="K35" s="1">
        <v>0.31224550839371101</v>
      </c>
      <c r="L35" s="1" t="s">
        <v>43</v>
      </c>
      <c r="M35" s="1" t="s">
        <v>43</v>
      </c>
      <c r="N35" s="1" t="s">
        <v>43</v>
      </c>
      <c r="O35" s="1" t="s">
        <v>43</v>
      </c>
      <c r="P35" s="1" t="s">
        <v>43</v>
      </c>
      <c r="Q35" s="1" t="s">
        <v>43</v>
      </c>
      <c r="V35" s="1">
        <f t="shared" si="0"/>
        <v>1500</v>
      </c>
      <c r="W35" s="1">
        <v>141808.25983112157</v>
      </c>
    </row>
    <row r="36" spans="2:23" x14ac:dyDescent="0.3">
      <c r="E36" s="1" t="s">
        <v>167</v>
      </c>
      <c r="F36" s="1">
        <v>53542.932359837541</v>
      </c>
      <c r="G36" s="1">
        <v>1.9965657946198487</v>
      </c>
      <c r="H36" s="1">
        <v>1.2250250098446154</v>
      </c>
      <c r="I36" s="1">
        <v>36737.50902542581</v>
      </c>
      <c r="J36" s="1">
        <v>1.0612726300441184</v>
      </c>
      <c r="K36" s="1">
        <v>0.70363284784424018</v>
      </c>
      <c r="L36" s="1">
        <v>39295.441697069866</v>
      </c>
      <c r="M36" s="1">
        <v>0.51789128534616524</v>
      </c>
      <c r="N36" s="1">
        <v>75875.850412899468</v>
      </c>
      <c r="O36" s="1">
        <v>33215.88338212391</v>
      </c>
      <c r="P36" s="1">
        <v>0.39138733945052917</v>
      </c>
      <c r="Q36" s="1">
        <v>84867.035885105201</v>
      </c>
      <c r="V36" s="1">
        <f t="shared" si="0"/>
        <v>1550</v>
      </c>
      <c r="W36" s="1">
        <v>146203.75379233647</v>
      </c>
    </row>
    <row r="37" spans="2:23" x14ac:dyDescent="0.3">
      <c r="B37" s="1">
        <v>17</v>
      </c>
      <c r="C37" s="1">
        <v>800</v>
      </c>
      <c r="E37" s="1" t="s">
        <v>116</v>
      </c>
      <c r="F37" s="1">
        <v>14247.490662767676</v>
      </c>
      <c r="G37" s="1">
        <v>1.1271158728249446</v>
      </c>
      <c r="H37" s="1">
        <v>0.70713372449845013</v>
      </c>
      <c r="I37" s="1">
        <v>3521.6256433019003</v>
      </c>
      <c r="J37" s="1">
        <v>0.44979188668776976</v>
      </c>
      <c r="K37" s="1">
        <v>0.31224550839371101</v>
      </c>
      <c r="L37" s="1" t="s">
        <v>43</v>
      </c>
      <c r="M37" s="1" t="s">
        <v>43</v>
      </c>
      <c r="N37" s="1" t="s">
        <v>43</v>
      </c>
      <c r="O37" s="1" t="s">
        <v>43</v>
      </c>
      <c r="P37" s="1" t="s">
        <v>43</v>
      </c>
      <c r="Q37" s="1" t="s">
        <v>43</v>
      </c>
      <c r="V37" s="1">
        <f t="shared" si="0"/>
        <v>1600</v>
      </c>
      <c r="W37" s="1">
        <v>150599.24775355117</v>
      </c>
    </row>
    <row r="38" spans="2:23" x14ac:dyDescent="0.3">
      <c r="E38" s="1" t="s">
        <v>167</v>
      </c>
      <c r="F38" s="1">
        <v>55819.320377142365</v>
      </c>
      <c r="G38" s="1">
        <v>1.9965657946198487</v>
      </c>
      <c r="H38" s="1">
        <v>1.2250250098446154</v>
      </c>
      <c r="I38" s="1">
        <v>38679.657222054164</v>
      </c>
      <c r="J38" s="1">
        <v>1.0612726300441184</v>
      </c>
      <c r="K38" s="1">
        <v>0.70363284784424018</v>
      </c>
      <c r="L38" s="1">
        <v>41571.82971437469</v>
      </c>
      <c r="M38" s="1">
        <v>0.51789128534616524</v>
      </c>
      <c r="N38" s="1">
        <v>80271.344374114226</v>
      </c>
      <c r="O38" s="1">
        <v>35158.031578752263</v>
      </c>
      <c r="P38" s="1">
        <v>0.39138733945052917</v>
      </c>
      <c r="Q38" s="1">
        <v>89829.251063948104</v>
      </c>
      <c r="V38" s="1">
        <f t="shared" si="0"/>
        <v>1650</v>
      </c>
      <c r="W38" s="1">
        <v>154994.74171476599</v>
      </c>
    </row>
    <row r="39" spans="2:23" x14ac:dyDescent="0.3">
      <c r="B39" s="1">
        <v>18</v>
      </c>
      <c r="C39" s="1">
        <v>850</v>
      </c>
      <c r="E39" s="1" t="s">
        <v>116</v>
      </c>
      <c r="F39" s="1">
        <v>14247.490662767676</v>
      </c>
      <c r="G39" s="1">
        <v>1.1271158728249446</v>
      </c>
      <c r="H39" s="1">
        <v>0.70713372449845013</v>
      </c>
      <c r="I39" s="1">
        <v>3521.6256433019003</v>
      </c>
      <c r="J39" s="1">
        <v>0.44979188668776976</v>
      </c>
      <c r="K39" s="1">
        <v>0.31224550839371101</v>
      </c>
      <c r="L39" s="1" t="s">
        <v>43</v>
      </c>
      <c r="M39" s="1" t="s">
        <v>43</v>
      </c>
      <c r="N39" s="1" t="s">
        <v>43</v>
      </c>
      <c r="O39" s="1" t="s">
        <v>43</v>
      </c>
      <c r="P39" s="1" t="s">
        <v>43</v>
      </c>
      <c r="Q39" s="1" t="s">
        <v>43</v>
      </c>
      <c r="V39" s="1">
        <f t="shared" si="0"/>
        <v>1700</v>
      </c>
      <c r="W39" s="1">
        <v>159390.23567598083</v>
      </c>
    </row>
    <row r="40" spans="2:23" x14ac:dyDescent="0.3">
      <c r="E40" s="1" t="s">
        <v>167</v>
      </c>
      <c r="F40" s="1">
        <v>58095.708394447218</v>
      </c>
      <c r="G40" s="1">
        <v>1.9965657946198487</v>
      </c>
      <c r="H40" s="1">
        <v>1.2250250098446154</v>
      </c>
      <c r="I40" s="1">
        <v>40621.80541868251</v>
      </c>
      <c r="J40" s="1">
        <v>1.0612726300441184</v>
      </c>
      <c r="K40" s="1">
        <v>0.70363284784424018</v>
      </c>
      <c r="L40" s="1">
        <v>43848.217731679542</v>
      </c>
      <c r="M40" s="1">
        <v>0.51789128534616524</v>
      </c>
      <c r="N40" s="1">
        <v>84666.838335329056</v>
      </c>
      <c r="O40" s="1">
        <v>37100.179775380609</v>
      </c>
      <c r="P40" s="1">
        <v>0.39138733945052917</v>
      </c>
      <c r="Q40" s="1">
        <v>94791.466242790979</v>
      </c>
      <c r="V40" s="1">
        <f t="shared" si="0"/>
        <v>1750</v>
      </c>
      <c r="W40" s="1">
        <v>163785.72963719553</v>
      </c>
    </row>
    <row r="41" spans="2:23" x14ac:dyDescent="0.3">
      <c r="B41" s="1">
        <v>19</v>
      </c>
      <c r="C41" s="1">
        <v>900</v>
      </c>
      <c r="E41" s="1" t="s">
        <v>116</v>
      </c>
      <c r="F41" s="1">
        <v>14247.490662767676</v>
      </c>
      <c r="G41" s="1">
        <v>1.1271158728249446</v>
      </c>
      <c r="H41" s="1">
        <v>0.70713372449845013</v>
      </c>
      <c r="I41" s="1">
        <v>3521.6256433019003</v>
      </c>
      <c r="J41" s="1">
        <v>0.44979188668776976</v>
      </c>
      <c r="K41" s="1">
        <v>0.31224550839371101</v>
      </c>
      <c r="L41" s="1" t="s">
        <v>43</v>
      </c>
      <c r="M41" s="1" t="s">
        <v>43</v>
      </c>
      <c r="N41" s="1" t="s">
        <v>43</v>
      </c>
      <c r="O41" s="1" t="s">
        <v>43</v>
      </c>
      <c r="P41" s="1" t="s">
        <v>43</v>
      </c>
      <c r="Q41" s="1" t="s">
        <v>43</v>
      </c>
      <c r="V41" s="1">
        <f t="shared" si="0"/>
        <v>1800</v>
      </c>
      <c r="W41" s="1">
        <v>168181.22359841035</v>
      </c>
    </row>
    <row r="42" spans="2:23" x14ac:dyDescent="0.3">
      <c r="E42" s="1" t="s">
        <v>167</v>
      </c>
      <c r="F42" s="1">
        <v>60372.096411752042</v>
      </c>
      <c r="G42" s="1">
        <v>1.9965657946198487</v>
      </c>
      <c r="H42" s="1">
        <v>1.2250250098446154</v>
      </c>
      <c r="I42" s="1">
        <v>42563.953615310878</v>
      </c>
      <c r="J42" s="1">
        <v>1.0612726300441184</v>
      </c>
      <c r="K42" s="1">
        <v>0.70363284784424018</v>
      </c>
      <c r="L42" s="1">
        <v>46124.605748984366</v>
      </c>
      <c r="M42" s="1">
        <v>0.51789128534616524</v>
      </c>
      <c r="N42" s="1">
        <v>89062.332296543827</v>
      </c>
      <c r="O42" s="1">
        <v>39042.327972008978</v>
      </c>
      <c r="P42" s="1">
        <v>0.39138733945052917</v>
      </c>
      <c r="Q42" s="1">
        <v>99753.681421633912</v>
      </c>
      <c r="V42" s="1">
        <f t="shared" si="0"/>
        <v>1850</v>
      </c>
      <c r="W42" s="1">
        <v>172576.71755962519</v>
      </c>
    </row>
    <row r="43" spans="2:23" x14ac:dyDescent="0.3">
      <c r="B43" s="1">
        <v>20</v>
      </c>
      <c r="C43" s="1">
        <v>950</v>
      </c>
      <c r="E43" s="1" t="s">
        <v>116</v>
      </c>
      <c r="F43" s="1">
        <v>14247.490662767676</v>
      </c>
      <c r="G43" s="1">
        <v>1.1271158728249446</v>
      </c>
      <c r="H43" s="1">
        <v>0.70713372449845013</v>
      </c>
      <c r="I43" s="1">
        <v>3521.6256433019003</v>
      </c>
      <c r="J43" s="1">
        <v>0.44979188668776976</v>
      </c>
      <c r="K43" s="1">
        <v>0.31224550839371101</v>
      </c>
      <c r="L43" s="1" t="s">
        <v>43</v>
      </c>
      <c r="M43" s="1" t="s">
        <v>43</v>
      </c>
      <c r="N43" s="1" t="s">
        <v>43</v>
      </c>
      <c r="O43" s="1" t="s">
        <v>43</v>
      </c>
      <c r="P43" s="1" t="s">
        <v>43</v>
      </c>
      <c r="Q43" s="1" t="s">
        <v>43</v>
      </c>
      <c r="V43" s="1">
        <f t="shared" si="0"/>
        <v>1900</v>
      </c>
      <c r="W43" s="1">
        <v>176972.21152083989</v>
      </c>
    </row>
    <row r="44" spans="2:23" x14ac:dyDescent="0.3">
      <c r="E44" s="1" t="s">
        <v>167</v>
      </c>
      <c r="F44" s="1">
        <v>62648.484429056887</v>
      </c>
      <c r="G44" s="1">
        <v>1.9965657946198487</v>
      </c>
      <c r="H44" s="1">
        <v>1.2250250098446154</v>
      </c>
      <c r="I44" s="1">
        <v>44506.10181193921</v>
      </c>
      <c r="J44" s="1">
        <v>1.0612726300441184</v>
      </c>
      <c r="K44" s="1">
        <v>0.70363284784424018</v>
      </c>
      <c r="L44" s="1">
        <v>48400.993766289212</v>
      </c>
      <c r="M44" s="1">
        <v>0.51789128534616524</v>
      </c>
      <c r="N44" s="1">
        <v>93457.826257758628</v>
      </c>
      <c r="O44" s="1">
        <v>40984.476168637309</v>
      </c>
      <c r="P44" s="1">
        <v>0.39138733945052917</v>
      </c>
      <c r="Q44" s="1">
        <v>104715.89660047676</v>
      </c>
      <c r="V44" s="1">
        <f t="shared" si="0"/>
        <v>1950</v>
      </c>
      <c r="W44" s="1">
        <v>181367.70548205471</v>
      </c>
    </row>
    <row r="45" spans="2:23" x14ac:dyDescent="0.3">
      <c r="B45" s="1">
        <v>21</v>
      </c>
      <c r="C45" s="1">
        <v>1000</v>
      </c>
      <c r="E45" s="1" t="s">
        <v>116</v>
      </c>
      <c r="F45" s="1">
        <v>14247.490662767676</v>
      </c>
      <c r="G45" s="1">
        <v>1.1271158728249446</v>
      </c>
      <c r="H45" s="1">
        <v>0.70713372449845013</v>
      </c>
      <c r="I45" s="1">
        <v>3521.6256433019003</v>
      </c>
      <c r="J45" s="1">
        <v>0.44979188668776976</v>
      </c>
      <c r="K45" s="1">
        <v>0.31224550839371101</v>
      </c>
      <c r="L45" s="1" t="s">
        <v>43</v>
      </c>
      <c r="M45" s="1" t="s">
        <v>43</v>
      </c>
      <c r="N45" s="1" t="s">
        <v>43</v>
      </c>
      <c r="O45" s="1" t="s">
        <v>43</v>
      </c>
      <c r="P45" s="1" t="s">
        <v>43</v>
      </c>
      <c r="Q45" s="1" t="s">
        <v>43</v>
      </c>
      <c r="V45" s="1">
        <f t="shared" si="0"/>
        <v>2000</v>
      </c>
      <c r="W45" s="1">
        <v>185763.19944326955</v>
      </c>
    </row>
    <row r="46" spans="2:23" x14ac:dyDescent="0.3">
      <c r="E46" s="1" t="s">
        <v>167</v>
      </c>
      <c r="F46" s="1">
        <v>64924.872446361733</v>
      </c>
      <c r="G46" s="1">
        <v>1.9965657946198487</v>
      </c>
      <c r="H46" s="1">
        <v>1.2250250098446154</v>
      </c>
      <c r="I46" s="1">
        <v>46448.250008567571</v>
      </c>
      <c r="J46" s="1">
        <v>1.0612726300441184</v>
      </c>
      <c r="K46" s="1">
        <v>0.70363284784424018</v>
      </c>
      <c r="L46" s="1">
        <v>50677.381783594057</v>
      </c>
      <c r="M46" s="1">
        <v>0.51789128534616524</v>
      </c>
      <c r="N46" s="1">
        <v>97853.320218973444</v>
      </c>
      <c r="O46" s="1">
        <v>42926.62436526567</v>
      </c>
      <c r="P46" s="1">
        <v>0.39138733945052917</v>
      </c>
      <c r="Q46" s="1">
        <v>109678.11177931968</v>
      </c>
    </row>
    <row r="47" spans="2:23" x14ac:dyDescent="0.3">
      <c r="B47" s="1">
        <v>22</v>
      </c>
      <c r="C47" s="1">
        <v>1050</v>
      </c>
      <c r="E47" s="1" t="s">
        <v>116</v>
      </c>
      <c r="F47" s="1">
        <v>14247.490662767676</v>
      </c>
      <c r="G47" s="1">
        <v>1.1271158728249446</v>
      </c>
      <c r="H47" s="1">
        <v>0.70713372449845013</v>
      </c>
      <c r="I47" s="1">
        <v>3521.6256433019003</v>
      </c>
      <c r="J47" s="1">
        <v>0.44979188668776976</v>
      </c>
      <c r="K47" s="1">
        <v>0.31224550839371101</v>
      </c>
      <c r="L47" s="1" t="s">
        <v>43</v>
      </c>
      <c r="M47" s="1" t="s">
        <v>43</v>
      </c>
      <c r="N47" s="1" t="s">
        <v>43</v>
      </c>
      <c r="O47" s="1" t="s">
        <v>43</v>
      </c>
      <c r="P47" s="1" t="s">
        <v>43</v>
      </c>
      <c r="Q47" s="1" t="s">
        <v>43</v>
      </c>
    </row>
    <row r="48" spans="2:23" x14ac:dyDescent="0.3">
      <c r="E48" s="1" t="s">
        <v>167</v>
      </c>
      <c r="F48" s="1">
        <v>67201.260463666622</v>
      </c>
      <c r="G48" s="1">
        <v>1.9965657946198487</v>
      </c>
      <c r="H48" s="1">
        <v>1.2250250098446154</v>
      </c>
      <c r="I48" s="1">
        <v>48390.398205195954</v>
      </c>
      <c r="J48" s="1">
        <v>1.0612726300441184</v>
      </c>
      <c r="K48" s="1">
        <v>0.70363284784424018</v>
      </c>
      <c r="L48" s="1">
        <v>52953.769800898946</v>
      </c>
      <c r="M48" s="1">
        <v>0.51789128534616524</v>
      </c>
      <c r="N48" s="1">
        <v>102248.81418018835</v>
      </c>
      <c r="O48" s="1">
        <v>44868.772561894053</v>
      </c>
      <c r="P48" s="1">
        <v>0.39138733945052917</v>
      </c>
      <c r="Q48" s="1">
        <v>114640.32695816264</v>
      </c>
    </row>
    <row r="49" spans="2:17" x14ac:dyDescent="0.3">
      <c r="B49" s="1">
        <v>23</v>
      </c>
      <c r="C49" s="1">
        <v>1100</v>
      </c>
      <c r="E49" s="1" t="s">
        <v>116</v>
      </c>
      <c r="F49" s="1">
        <v>14247.490662767676</v>
      </c>
      <c r="G49" s="1">
        <v>1.1271158728249446</v>
      </c>
      <c r="H49" s="1">
        <v>0.70713372449845013</v>
      </c>
      <c r="I49" s="1">
        <v>3521.6256433019003</v>
      </c>
      <c r="J49" s="1">
        <v>0.44979188668776976</v>
      </c>
      <c r="K49" s="1">
        <v>0.31224550839371101</v>
      </c>
      <c r="L49" s="1" t="s">
        <v>43</v>
      </c>
      <c r="M49" s="1" t="s">
        <v>43</v>
      </c>
      <c r="N49" s="1" t="s">
        <v>43</v>
      </c>
      <c r="O49" s="1" t="s">
        <v>43</v>
      </c>
      <c r="P49" s="1" t="s">
        <v>43</v>
      </c>
      <c r="Q49" s="1" t="s">
        <v>43</v>
      </c>
    </row>
    <row r="50" spans="2:17" x14ac:dyDescent="0.3">
      <c r="E50" s="1" t="s">
        <v>167</v>
      </c>
      <c r="F50" s="1">
        <v>69477.648480971504</v>
      </c>
      <c r="G50" s="1">
        <v>1.9965657946198487</v>
      </c>
      <c r="H50" s="1">
        <v>1.2250250098446154</v>
      </c>
      <c r="I50" s="1">
        <v>50332.546401824307</v>
      </c>
      <c r="J50" s="1">
        <v>1.0612726300441184</v>
      </c>
      <c r="K50" s="1">
        <v>0.70363284784424018</v>
      </c>
      <c r="L50" s="1">
        <v>55230.157818203828</v>
      </c>
      <c r="M50" s="1">
        <v>0.51789128534616524</v>
      </c>
      <c r="N50" s="1">
        <v>106644.30814140322</v>
      </c>
      <c r="O50" s="1">
        <v>46810.920758522407</v>
      </c>
      <c r="P50" s="1">
        <v>0.39138733945052917</v>
      </c>
      <c r="Q50" s="1">
        <v>119602.54213700554</v>
      </c>
    </row>
    <row r="51" spans="2:17" x14ac:dyDescent="0.3">
      <c r="B51" s="1">
        <v>24</v>
      </c>
      <c r="C51" s="1">
        <v>1150</v>
      </c>
      <c r="E51" s="1" t="s">
        <v>116</v>
      </c>
      <c r="F51" s="1">
        <v>14247.490662767676</v>
      </c>
      <c r="G51" s="1">
        <v>1.1271158728249446</v>
      </c>
      <c r="H51" s="1">
        <v>0.70713372449845013</v>
      </c>
      <c r="I51" s="1">
        <v>3521.6256433019003</v>
      </c>
      <c r="J51" s="1">
        <v>0.44979188668776976</v>
      </c>
      <c r="K51" s="1">
        <v>0.31224550839371101</v>
      </c>
      <c r="L51" s="1" t="s">
        <v>43</v>
      </c>
      <c r="M51" s="1" t="s">
        <v>43</v>
      </c>
      <c r="N51" s="1" t="s">
        <v>43</v>
      </c>
      <c r="O51" s="1" t="s">
        <v>43</v>
      </c>
      <c r="P51" s="1" t="s">
        <v>43</v>
      </c>
      <c r="Q51" s="1" t="s">
        <v>43</v>
      </c>
    </row>
    <row r="52" spans="2:17" x14ac:dyDescent="0.3">
      <c r="E52" s="1" t="s">
        <v>167</v>
      </c>
      <c r="F52" s="1">
        <v>71754.036498276342</v>
      </c>
      <c r="G52" s="1">
        <v>1.9965657946198487</v>
      </c>
      <c r="H52" s="1">
        <v>1.2250250098446154</v>
      </c>
      <c r="I52" s="1">
        <v>52274.694598452654</v>
      </c>
      <c r="J52" s="1">
        <v>1.0612726300441184</v>
      </c>
      <c r="K52" s="1">
        <v>0.70363284784424018</v>
      </c>
      <c r="L52" s="1">
        <v>57506.545835508667</v>
      </c>
      <c r="M52" s="1">
        <v>0.51789128534616524</v>
      </c>
      <c r="N52" s="1">
        <v>111039.80210261802</v>
      </c>
      <c r="O52" s="1">
        <v>48753.068955150753</v>
      </c>
      <c r="P52" s="1">
        <v>0.39138733945052917</v>
      </c>
      <c r="Q52" s="1">
        <v>124564.75731584842</v>
      </c>
    </row>
    <row r="53" spans="2:17" x14ac:dyDescent="0.3">
      <c r="B53" s="1">
        <v>25</v>
      </c>
      <c r="C53" s="1">
        <v>1200</v>
      </c>
      <c r="E53" s="1" t="s">
        <v>116</v>
      </c>
      <c r="F53" s="1">
        <v>14247.490662767676</v>
      </c>
      <c r="G53" s="1">
        <v>1.1271158728249446</v>
      </c>
      <c r="H53" s="1">
        <v>0.70713372449845013</v>
      </c>
      <c r="I53" s="1">
        <v>3521.6256433019003</v>
      </c>
      <c r="J53" s="1">
        <v>0.44979188668776976</v>
      </c>
      <c r="K53" s="1">
        <v>0.31224550839371101</v>
      </c>
      <c r="L53" s="1" t="s">
        <v>43</v>
      </c>
      <c r="M53" s="1" t="s">
        <v>43</v>
      </c>
      <c r="N53" s="1" t="s">
        <v>43</v>
      </c>
      <c r="O53" s="1" t="s">
        <v>43</v>
      </c>
      <c r="P53" s="1" t="s">
        <v>43</v>
      </c>
      <c r="Q53" s="1" t="s">
        <v>43</v>
      </c>
    </row>
    <row r="54" spans="2:17" x14ac:dyDescent="0.3">
      <c r="E54" s="1" t="s">
        <v>167</v>
      </c>
      <c r="F54" s="1">
        <v>74030.42451558118</v>
      </c>
      <c r="G54" s="1">
        <v>1.9965657946198487</v>
      </c>
      <c r="H54" s="1">
        <v>1.2250250098446154</v>
      </c>
      <c r="I54" s="1">
        <v>54216.842795081</v>
      </c>
      <c r="J54" s="1">
        <v>1.0612726300441184</v>
      </c>
      <c r="K54" s="1">
        <v>0.70363284784424018</v>
      </c>
      <c r="L54" s="1">
        <v>59782.933852813505</v>
      </c>
      <c r="M54" s="1">
        <v>0.51789128534616524</v>
      </c>
      <c r="N54" s="1">
        <v>115435.29606383281</v>
      </c>
      <c r="O54" s="1">
        <v>50695.217151779099</v>
      </c>
      <c r="P54" s="1">
        <v>0.39138733945052917</v>
      </c>
      <c r="Q54" s="1">
        <v>129526.9724946913</v>
      </c>
    </row>
    <row r="55" spans="2:17" x14ac:dyDescent="0.3">
      <c r="B55" s="1">
        <v>26</v>
      </c>
      <c r="C55" s="1">
        <v>1250</v>
      </c>
      <c r="E55" s="1" t="s">
        <v>116</v>
      </c>
      <c r="F55" s="1">
        <v>14247.490662767676</v>
      </c>
      <c r="G55" s="1">
        <v>1.1271158728249446</v>
      </c>
      <c r="H55" s="1">
        <v>0.70713372449845013</v>
      </c>
      <c r="I55" s="1">
        <v>3521.6256433019003</v>
      </c>
      <c r="J55" s="1">
        <v>0.44979188668776976</v>
      </c>
      <c r="K55" s="1">
        <v>0.31224550839371101</v>
      </c>
      <c r="L55" s="1" t="s">
        <v>43</v>
      </c>
      <c r="M55" s="1" t="s">
        <v>43</v>
      </c>
      <c r="N55" s="1" t="s">
        <v>43</v>
      </c>
      <c r="O55" s="1" t="s">
        <v>43</v>
      </c>
      <c r="P55" s="1" t="s">
        <v>43</v>
      </c>
      <c r="Q55" s="1" t="s">
        <v>43</v>
      </c>
    </row>
    <row r="56" spans="2:17" x14ac:dyDescent="0.3">
      <c r="E56" s="1" t="s">
        <v>167</v>
      </c>
      <c r="F56" s="1">
        <v>76306.812532886033</v>
      </c>
      <c r="G56" s="1">
        <v>1.9965657946198487</v>
      </c>
      <c r="H56" s="1">
        <v>1.2250250098446154</v>
      </c>
      <c r="I56" s="1">
        <v>56158.990991709346</v>
      </c>
      <c r="J56" s="1">
        <v>1.0612726300441184</v>
      </c>
      <c r="K56" s="1">
        <v>0.70363284784424018</v>
      </c>
      <c r="L56" s="1">
        <v>62059.321870118358</v>
      </c>
      <c r="M56" s="1">
        <v>0.51789128534616524</v>
      </c>
      <c r="N56" s="1">
        <v>119830.79002504764</v>
      </c>
      <c r="O56" s="1">
        <v>52637.365348407446</v>
      </c>
      <c r="P56" s="1">
        <v>0.39138733945052917</v>
      </c>
      <c r="Q56" s="1">
        <v>134489.18767353418</v>
      </c>
    </row>
    <row r="57" spans="2:17" x14ac:dyDescent="0.3">
      <c r="B57" s="1">
        <v>27</v>
      </c>
      <c r="C57" s="1">
        <v>1300</v>
      </c>
      <c r="E57" s="1" t="s">
        <v>116</v>
      </c>
      <c r="F57" s="1">
        <v>14247.490662767676</v>
      </c>
      <c r="G57" s="1">
        <v>1.1271158728249446</v>
      </c>
      <c r="H57" s="1">
        <v>0.70713372449845013</v>
      </c>
      <c r="I57" s="1">
        <v>3521.6256433019003</v>
      </c>
      <c r="J57" s="1">
        <v>0.44979188668776976</v>
      </c>
      <c r="K57" s="1">
        <v>0.31224550839371101</v>
      </c>
      <c r="L57" s="1" t="s">
        <v>43</v>
      </c>
      <c r="M57" s="1" t="s">
        <v>43</v>
      </c>
      <c r="N57" s="1" t="s">
        <v>43</v>
      </c>
      <c r="O57" s="1" t="s">
        <v>43</v>
      </c>
      <c r="P57" s="1" t="s">
        <v>43</v>
      </c>
      <c r="Q57" s="1" t="s">
        <v>43</v>
      </c>
    </row>
    <row r="58" spans="2:17" x14ac:dyDescent="0.3">
      <c r="E58" s="1" t="s">
        <v>167</v>
      </c>
      <c r="F58" s="1">
        <v>78583.200550190872</v>
      </c>
      <c r="G58" s="1">
        <v>1.9965657946198487</v>
      </c>
      <c r="H58" s="1">
        <v>1.2250250098446154</v>
      </c>
      <c r="I58" s="1">
        <v>58101.139188337729</v>
      </c>
      <c r="J58" s="1">
        <v>1.0612726300441184</v>
      </c>
      <c r="K58" s="1">
        <v>0.70363284784424018</v>
      </c>
      <c r="L58" s="1">
        <v>64335.709887423196</v>
      </c>
      <c r="M58" s="1">
        <v>0.51789128534616524</v>
      </c>
      <c r="N58" s="1">
        <v>124226.28398626244</v>
      </c>
      <c r="O58" s="1">
        <v>54579.513545035828</v>
      </c>
      <c r="P58" s="1">
        <v>0.39138733945052917</v>
      </c>
      <c r="Q58" s="1">
        <v>139451.40285237716</v>
      </c>
    </row>
    <row r="59" spans="2:17" x14ac:dyDescent="0.3">
      <c r="B59" s="1">
        <v>28</v>
      </c>
      <c r="C59" s="1">
        <v>1350</v>
      </c>
      <c r="E59" s="1" t="s">
        <v>116</v>
      </c>
      <c r="F59" s="1">
        <v>14247.490662767676</v>
      </c>
      <c r="G59" s="1">
        <v>1.1271158728249446</v>
      </c>
      <c r="H59" s="1">
        <v>0.70713372449845013</v>
      </c>
      <c r="I59" s="1">
        <v>3521.6256433019003</v>
      </c>
      <c r="J59" s="1">
        <v>0.44979188668776976</v>
      </c>
      <c r="K59" s="1">
        <v>0.31224550839371101</v>
      </c>
      <c r="L59" s="1" t="s">
        <v>43</v>
      </c>
      <c r="M59" s="1" t="s">
        <v>43</v>
      </c>
      <c r="N59" s="1" t="s">
        <v>43</v>
      </c>
      <c r="O59" s="1" t="s">
        <v>43</v>
      </c>
      <c r="P59" s="1" t="s">
        <v>43</v>
      </c>
      <c r="Q59" s="1" t="s">
        <v>43</v>
      </c>
    </row>
    <row r="60" spans="2:17" x14ac:dyDescent="0.3">
      <c r="E60" s="1" t="s">
        <v>167</v>
      </c>
      <c r="F60" s="1">
        <v>80859.58856749571</v>
      </c>
      <c r="G60" s="1">
        <v>1.9965657946198487</v>
      </c>
      <c r="H60" s="1">
        <v>1.2250250098446154</v>
      </c>
      <c r="I60" s="1">
        <v>60043.287384966068</v>
      </c>
      <c r="J60" s="1">
        <v>1.0612726300441184</v>
      </c>
      <c r="K60" s="1">
        <v>0.70363284784424018</v>
      </c>
      <c r="L60" s="1">
        <v>66612.097904728027</v>
      </c>
      <c r="M60" s="1">
        <v>0.51789128534616524</v>
      </c>
      <c r="N60" s="1">
        <v>128621.77794747721</v>
      </c>
      <c r="O60" s="1">
        <v>56521.661741664167</v>
      </c>
      <c r="P60" s="1">
        <v>0.39138733945052917</v>
      </c>
      <c r="Q60" s="1">
        <v>144413.61803122002</v>
      </c>
    </row>
    <row r="61" spans="2:17" x14ac:dyDescent="0.3">
      <c r="B61" s="1">
        <v>29</v>
      </c>
      <c r="C61" s="1">
        <v>1400</v>
      </c>
      <c r="E61" s="1" t="s">
        <v>116</v>
      </c>
      <c r="F61" s="1">
        <v>14247.490662767676</v>
      </c>
      <c r="G61" s="1">
        <v>1.1271158728249446</v>
      </c>
      <c r="H61" s="1">
        <v>0.70713372449845013</v>
      </c>
      <c r="I61" s="1">
        <v>3521.6256433019003</v>
      </c>
      <c r="J61" s="1">
        <v>0.44979188668776976</v>
      </c>
      <c r="K61" s="1">
        <v>0.31224550839371101</v>
      </c>
      <c r="L61" s="1" t="s">
        <v>43</v>
      </c>
      <c r="M61" s="1" t="s">
        <v>43</v>
      </c>
      <c r="N61" s="1" t="s">
        <v>43</v>
      </c>
      <c r="O61" s="1" t="s">
        <v>43</v>
      </c>
      <c r="P61" s="1" t="s">
        <v>43</v>
      </c>
      <c r="Q61" s="1" t="s">
        <v>43</v>
      </c>
    </row>
    <row r="62" spans="2:17" x14ac:dyDescent="0.3">
      <c r="E62" s="1" t="s">
        <v>167</v>
      </c>
      <c r="F62" s="1">
        <v>83135.976584800548</v>
      </c>
      <c r="G62" s="1">
        <v>1.9965657946198487</v>
      </c>
      <c r="H62" s="1">
        <v>1.2250250098446154</v>
      </c>
      <c r="I62" s="1">
        <v>61985.435581594444</v>
      </c>
      <c r="J62" s="1">
        <v>1.0612726300441184</v>
      </c>
      <c r="K62" s="1">
        <v>0.70363284784424018</v>
      </c>
      <c r="L62" s="1">
        <v>68888.48592203288</v>
      </c>
      <c r="M62" s="1">
        <v>0.51789128534616524</v>
      </c>
      <c r="N62" s="1">
        <v>133017.27190869206</v>
      </c>
      <c r="O62" s="1">
        <v>58463.809938292543</v>
      </c>
      <c r="P62" s="1">
        <v>0.39138733945052917</v>
      </c>
      <c r="Q62" s="1">
        <v>149375.83321006296</v>
      </c>
    </row>
    <row r="63" spans="2:17" x14ac:dyDescent="0.3">
      <c r="B63" s="1">
        <v>30</v>
      </c>
      <c r="C63" s="1">
        <v>1450</v>
      </c>
      <c r="E63" s="1" t="s">
        <v>116</v>
      </c>
      <c r="F63" s="1">
        <v>14247.490662767676</v>
      </c>
      <c r="G63" s="1">
        <v>1.1271158728249446</v>
      </c>
      <c r="H63" s="1">
        <v>0.70713372449845013</v>
      </c>
      <c r="I63" s="1">
        <v>3521.6256433019003</v>
      </c>
      <c r="J63" s="1">
        <v>0.44979188668776976</v>
      </c>
      <c r="K63" s="1">
        <v>0.31224550839371101</v>
      </c>
      <c r="L63" s="1" t="s">
        <v>43</v>
      </c>
      <c r="M63" s="1" t="s">
        <v>43</v>
      </c>
      <c r="N63" s="1" t="s">
        <v>43</v>
      </c>
      <c r="O63" s="1" t="s">
        <v>43</v>
      </c>
      <c r="P63" s="1" t="s">
        <v>43</v>
      </c>
      <c r="Q63" s="1" t="s">
        <v>43</v>
      </c>
    </row>
    <row r="64" spans="2:17" x14ac:dyDescent="0.3">
      <c r="E64" s="1" t="s">
        <v>167</v>
      </c>
      <c r="F64" s="1">
        <v>85412.364602105372</v>
      </c>
      <c r="G64" s="1">
        <v>1.9965657946198487</v>
      </c>
      <c r="H64" s="1">
        <v>1.2250250098446154</v>
      </c>
      <c r="I64" s="1">
        <v>63927.583778222783</v>
      </c>
      <c r="J64" s="1">
        <v>1.0612726300441184</v>
      </c>
      <c r="K64" s="1">
        <v>0.70363284784424018</v>
      </c>
      <c r="L64" s="1">
        <v>71164.873939337704</v>
      </c>
      <c r="M64" s="1">
        <v>0.51789128534616524</v>
      </c>
      <c r="N64" s="1">
        <v>137412.76586990681</v>
      </c>
      <c r="O64" s="1">
        <v>60405.958134920882</v>
      </c>
      <c r="P64" s="1">
        <v>0.39138733945052917</v>
      </c>
      <c r="Q64" s="1">
        <v>154338.04838890582</v>
      </c>
    </row>
    <row r="65" spans="2:17" x14ac:dyDescent="0.3">
      <c r="B65" s="1">
        <v>31</v>
      </c>
      <c r="C65" s="1">
        <v>1500</v>
      </c>
      <c r="E65" s="1" t="s">
        <v>116</v>
      </c>
      <c r="F65" s="1">
        <v>14247.490662767676</v>
      </c>
      <c r="G65" s="1">
        <v>1.1271158728249446</v>
      </c>
      <c r="H65" s="1">
        <v>0.70713372449845013</v>
      </c>
      <c r="I65" s="1">
        <v>3521.6256433019003</v>
      </c>
      <c r="J65" s="1">
        <v>0.44979188668776976</v>
      </c>
      <c r="K65" s="1">
        <v>0.31224550839371101</v>
      </c>
      <c r="L65" s="1" t="s">
        <v>43</v>
      </c>
      <c r="M65" s="1" t="s">
        <v>43</v>
      </c>
      <c r="N65" s="1" t="s">
        <v>43</v>
      </c>
      <c r="O65" s="1" t="s">
        <v>43</v>
      </c>
      <c r="P65" s="1" t="s">
        <v>43</v>
      </c>
      <c r="Q65" s="1" t="s">
        <v>43</v>
      </c>
    </row>
    <row r="66" spans="2:17" x14ac:dyDescent="0.3">
      <c r="E66" s="1" t="s">
        <v>167</v>
      </c>
      <c r="F66" s="1">
        <v>87688.752619410196</v>
      </c>
      <c r="G66" s="1">
        <v>1.9965657946198487</v>
      </c>
      <c r="H66" s="1">
        <v>1.2250250098446154</v>
      </c>
      <c r="I66" s="1">
        <v>65869.731974851165</v>
      </c>
      <c r="J66" s="1">
        <v>1.0612726300441184</v>
      </c>
      <c r="K66" s="1">
        <v>0.70363284784424018</v>
      </c>
      <c r="L66" s="1">
        <v>73441.261956642527</v>
      </c>
      <c r="M66" s="1">
        <v>0.51789128534616524</v>
      </c>
      <c r="N66" s="1">
        <v>141808.25983112157</v>
      </c>
      <c r="O66" s="1">
        <v>62348.106331549265</v>
      </c>
      <c r="P66" s="1">
        <v>0.39138733945052917</v>
      </c>
      <c r="Q66" s="1">
        <v>159300.2635677488</v>
      </c>
    </row>
    <row r="67" spans="2:17" x14ac:dyDescent="0.3">
      <c r="B67" s="1">
        <v>32</v>
      </c>
      <c r="C67" s="1">
        <v>1550</v>
      </c>
      <c r="E67" s="1" t="s">
        <v>116</v>
      </c>
      <c r="F67" s="1">
        <v>14247.490662767676</v>
      </c>
      <c r="G67" s="1">
        <v>1.1271158728249446</v>
      </c>
      <c r="H67" s="1">
        <v>0.70713372449845013</v>
      </c>
      <c r="I67" s="1">
        <v>3521.6256433019003</v>
      </c>
      <c r="J67" s="1">
        <v>0.44979188668776976</v>
      </c>
      <c r="K67" s="1">
        <v>0.31224550839371101</v>
      </c>
      <c r="L67" s="1" t="s">
        <v>43</v>
      </c>
      <c r="M67" s="1" t="s">
        <v>43</v>
      </c>
      <c r="N67" s="1" t="s">
        <v>43</v>
      </c>
      <c r="O67" s="1" t="s">
        <v>43</v>
      </c>
      <c r="P67" s="1" t="s">
        <v>43</v>
      </c>
      <c r="Q67" s="1" t="s">
        <v>43</v>
      </c>
    </row>
    <row r="68" spans="2:17" x14ac:dyDescent="0.3">
      <c r="E68" s="1" t="s">
        <v>167</v>
      </c>
      <c r="F68" s="1">
        <v>89965.140636715078</v>
      </c>
      <c r="G68" s="1">
        <v>1.9965657946198487</v>
      </c>
      <c r="H68" s="1">
        <v>1.2250250098446154</v>
      </c>
      <c r="I68" s="1">
        <v>67811.880171479555</v>
      </c>
      <c r="J68" s="1">
        <v>1.0612726300441184</v>
      </c>
      <c r="K68" s="1">
        <v>0.70363284784424018</v>
      </c>
      <c r="L68" s="1">
        <v>75717.649973947409</v>
      </c>
      <c r="M68" s="1">
        <v>0.51789128534616524</v>
      </c>
      <c r="N68" s="1">
        <v>146203.75379233647</v>
      </c>
      <c r="O68" s="1">
        <v>64290.254528177655</v>
      </c>
      <c r="P68" s="1">
        <v>0.39138733945052917</v>
      </c>
      <c r="Q68" s="1">
        <v>164262.47874659181</v>
      </c>
    </row>
    <row r="69" spans="2:17" x14ac:dyDescent="0.3">
      <c r="B69" s="1">
        <v>33</v>
      </c>
      <c r="C69" s="1">
        <v>1600</v>
      </c>
      <c r="E69" s="1" t="s">
        <v>116</v>
      </c>
      <c r="F69" s="1">
        <v>14247.490662767676</v>
      </c>
      <c r="G69" s="1">
        <v>1.1271158728249446</v>
      </c>
      <c r="H69" s="1">
        <v>0.70713372449845013</v>
      </c>
      <c r="I69" s="1">
        <v>3521.6256433019003</v>
      </c>
      <c r="J69" s="1">
        <v>0.44979188668776976</v>
      </c>
      <c r="K69" s="1">
        <v>0.31224550839371101</v>
      </c>
      <c r="L69" s="1" t="s">
        <v>43</v>
      </c>
      <c r="M69" s="1" t="s">
        <v>43</v>
      </c>
      <c r="N69" s="1" t="s">
        <v>43</v>
      </c>
      <c r="O69" s="1" t="s">
        <v>43</v>
      </c>
      <c r="P69" s="1" t="s">
        <v>43</v>
      </c>
      <c r="Q69" s="1" t="s">
        <v>43</v>
      </c>
    </row>
    <row r="70" spans="2:17" x14ac:dyDescent="0.3">
      <c r="E70" s="1" t="s">
        <v>167</v>
      </c>
      <c r="F70" s="1">
        <v>92241.528654019887</v>
      </c>
      <c r="G70" s="1">
        <v>1.9965657946198487</v>
      </c>
      <c r="H70" s="1">
        <v>1.2250250098446154</v>
      </c>
      <c r="I70" s="1">
        <v>69754.028368107931</v>
      </c>
      <c r="J70" s="1">
        <v>1.0612726300441184</v>
      </c>
      <c r="K70" s="1">
        <v>0.70363284784424018</v>
      </c>
      <c r="L70" s="1">
        <v>77994.037991252204</v>
      </c>
      <c r="M70" s="1">
        <v>0.51789128534616524</v>
      </c>
      <c r="N70" s="1">
        <v>150599.24775355117</v>
      </c>
      <c r="O70" s="1">
        <v>66232.40272480603</v>
      </c>
      <c r="P70" s="1">
        <v>0.39138733945052917</v>
      </c>
      <c r="Q70" s="1">
        <v>169224.69392543475</v>
      </c>
    </row>
    <row r="71" spans="2:17" x14ac:dyDescent="0.3">
      <c r="B71" s="1">
        <v>34</v>
      </c>
      <c r="C71" s="1">
        <v>1650</v>
      </c>
      <c r="E71" s="1" t="s">
        <v>116</v>
      </c>
      <c r="F71" s="1">
        <v>14247.490662767676</v>
      </c>
      <c r="G71" s="1">
        <v>1.1271158728249446</v>
      </c>
      <c r="H71" s="1">
        <v>0.70713372449845013</v>
      </c>
      <c r="I71" s="1">
        <v>3521.6256433019003</v>
      </c>
      <c r="J71" s="1">
        <v>0.44979188668776976</v>
      </c>
      <c r="K71" s="1">
        <v>0.31224550839371101</v>
      </c>
      <c r="L71" s="1" t="s">
        <v>43</v>
      </c>
      <c r="M71" s="1" t="s">
        <v>43</v>
      </c>
      <c r="N71" s="1" t="s">
        <v>43</v>
      </c>
      <c r="O71" s="1" t="s">
        <v>43</v>
      </c>
      <c r="P71" s="1" t="s">
        <v>43</v>
      </c>
      <c r="Q71" s="1" t="s">
        <v>43</v>
      </c>
    </row>
    <row r="72" spans="2:17" x14ac:dyDescent="0.3">
      <c r="E72" s="1" t="s">
        <v>167</v>
      </c>
      <c r="F72" s="1">
        <v>94517.916671324725</v>
      </c>
      <c r="G72" s="1">
        <v>1.9965657946198487</v>
      </c>
      <c r="H72" s="1">
        <v>1.2250250098446154</v>
      </c>
      <c r="I72" s="1">
        <v>71696.176564736306</v>
      </c>
      <c r="J72" s="1">
        <v>1.0612726300441184</v>
      </c>
      <c r="K72" s="1">
        <v>0.70363284784424018</v>
      </c>
      <c r="L72" s="1">
        <v>80270.426008557057</v>
      </c>
      <c r="M72" s="1">
        <v>0.51789128534616524</v>
      </c>
      <c r="N72" s="1">
        <v>154994.74171476599</v>
      </c>
      <c r="O72" s="1">
        <v>68174.550921434406</v>
      </c>
      <c r="P72" s="1">
        <v>0.39138733945052917</v>
      </c>
      <c r="Q72" s="1">
        <v>174186.9091042777</v>
      </c>
    </row>
    <row r="73" spans="2:17" x14ac:dyDescent="0.3">
      <c r="B73" s="1">
        <v>35</v>
      </c>
      <c r="C73" s="1">
        <v>1700</v>
      </c>
      <c r="E73" s="1" t="s">
        <v>116</v>
      </c>
      <c r="F73" s="1">
        <v>14247.490662767676</v>
      </c>
      <c r="G73" s="1">
        <v>1.1271158728249446</v>
      </c>
      <c r="H73" s="1">
        <v>0.70713372449845013</v>
      </c>
      <c r="I73" s="1">
        <v>3521.6256433019003</v>
      </c>
      <c r="J73" s="1">
        <v>0.44979188668776976</v>
      </c>
      <c r="K73" s="1">
        <v>0.31224550839371101</v>
      </c>
      <c r="L73" s="1" t="s">
        <v>43</v>
      </c>
      <c r="M73" s="1" t="s">
        <v>43</v>
      </c>
      <c r="N73" s="1" t="s">
        <v>43</v>
      </c>
      <c r="O73" s="1" t="s">
        <v>43</v>
      </c>
      <c r="P73" s="1" t="s">
        <v>43</v>
      </c>
      <c r="Q73" s="1" t="s">
        <v>43</v>
      </c>
    </row>
    <row r="74" spans="2:17" x14ac:dyDescent="0.3">
      <c r="E74" s="1" t="s">
        <v>167</v>
      </c>
      <c r="F74" s="1">
        <v>96794.304688629578</v>
      </c>
      <c r="G74" s="1">
        <v>1.9965657946198487</v>
      </c>
      <c r="H74" s="1">
        <v>1.2250250098446154</v>
      </c>
      <c r="I74" s="1">
        <v>73638.324761364638</v>
      </c>
      <c r="J74" s="1">
        <v>1.0612726300441184</v>
      </c>
      <c r="K74" s="1">
        <v>0.70363284784424018</v>
      </c>
      <c r="L74" s="1">
        <v>82546.81402586191</v>
      </c>
      <c r="M74" s="1">
        <v>0.51789128534616524</v>
      </c>
      <c r="N74" s="1">
        <v>159390.23567598083</v>
      </c>
      <c r="O74" s="1">
        <v>70116.699118062737</v>
      </c>
      <c r="P74" s="1">
        <v>0.39138733945052917</v>
      </c>
      <c r="Q74" s="1">
        <v>179149.12428312053</v>
      </c>
    </row>
    <row r="75" spans="2:17" x14ac:dyDescent="0.3">
      <c r="B75" s="1">
        <v>36</v>
      </c>
      <c r="C75" s="1">
        <v>1750</v>
      </c>
      <c r="E75" s="1" t="s">
        <v>116</v>
      </c>
      <c r="F75" s="1">
        <v>14247.490662767676</v>
      </c>
      <c r="G75" s="1">
        <v>1.1271158728249446</v>
      </c>
      <c r="H75" s="1">
        <v>0.70713372449845013</v>
      </c>
      <c r="I75" s="1">
        <v>3521.6256433019003</v>
      </c>
      <c r="J75" s="1">
        <v>0.44979188668776976</v>
      </c>
      <c r="K75" s="1">
        <v>0.31224550839371101</v>
      </c>
      <c r="L75" s="1" t="s">
        <v>43</v>
      </c>
      <c r="M75" s="1" t="s">
        <v>43</v>
      </c>
      <c r="N75" s="1" t="s">
        <v>43</v>
      </c>
      <c r="O75" s="1" t="s">
        <v>43</v>
      </c>
      <c r="P75" s="1" t="s">
        <v>43</v>
      </c>
      <c r="Q75" s="1" t="s">
        <v>43</v>
      </c>
    </row>
    <row r="76" spans="2:17" x14ac:dyDescent="0.3">
      <c r="E76" s="1" t="s">
        <v>167</v>
      </c>
      <c r="F76" s="1">
        <v>99070.692705934387</v>
      </c>
      <c r="G76" s="1">
        <v>1.9965657946198487</v>
      </c>
      <c r="H76" s="1">
        <v>1.2250250098446154</v>
      </c>
      <c r="I76" s="1">
        <v>75580.472957992999</v>
      </c>
      <c r="J76" s="1">
        <v>1.0612726300441184</v>
      </c>
      <c r="K76" s="1">
        <v>0.70363284784424018</v>
      </c>
      <c r="L76" s="1">
        <v>84823.202043166704</v>
      </c>
      <c r="M76" s="1">
        <v>0.51789128534616524</v>
      </c>
      <c r="N76" s="1">
        <v>163785.72963719553</v>
      </c>
      <c r="O76" s="1">
        <v>72058.847314691098</v>
      </c>
      <c r="P76" s="1">
        <v>0.39138733945052917</v>
      </c>
      <c r="Q76" s="1">
        <v>184111.33946196345</v>
      </c>
    </row>
    <row r="77" spans="2:17" x14ac:dyDescent="0.3">
      <c r="B77" s="1">
        <v>37</v>
      </c>
      <c r="C77" s="1">
        <v>1800</v>
      </c>
      <c r="E77" s="1" t="s">
        <v>116</v>
      </c>
      <c r="F77" s="1">
        <v>14247.490662767676</v>
      </c>
      <c r="G77" s="1">
        <v>1.1271158728249446</v>
      </c>
      <c r="H77" s="1">
        <v>0.70713372449845013</v>
      </c>
      <c r="I77" s="1">
        <v>3521.6256433019003</v>
      </c>
      <c r="J77" s="1">
        <v>0.44979188668776976</v>
      </c>
      <c r="K77" s="1">
        <v>0.31224550839371101</v>
      </c>
      <c r="L77" s="1" t="s">
        <v>43</v>
      </c>
      <c r="M77" s="1" t="s">
        <v>43</v>
      </c>
      <c r="N77" s="1" t="s">
        <v>43</v>
      </c>
      <c r="O77" s="1" t="s">
        <v>43</v>
      </c>
      <c r="P77" s="1" t="s">
        <v>43</v>
      </c>
      <c r="Q77" s="1" t="s">
        <v>43</v>
      </c>
    </row>
    <row r="78" spans="2:17" x14ac:dyDescent="0.3">
      <c r="E78" s="1" t="s">
        <v>167</v>
      </c>
      <c r="F78" s="1">
        <v>101347.08072323923</v>
      </c>
      <c r="G78" s="1">
        <v>1.9965657946198487</v>
      </c>
      <c r="H78" s="1">
        <v>1.2250250098446154</v>
      </c>
      <c r="I78" s="1">
        <v>77522.621154621316</v>
      </c>
      <c r="J78" s="1">
        <v>1.0612726300441184</v>
      </c>
      <c r="K78" s="1">
        <v>0.70363284784424018</v>
      </c>
      <c r="L78" s="1">
        <v>87099.590060471557</v>
      </c>
      <c r="M78" s="1">
        <v>0.51789128534616524</v>
      </c>
      <c r="N78" s="1">
        <v>168181.22359841035</v>
      </c>
      <c r="O78" s="1">
        <v>74000.995511319416</v>
      </c>
      <c r="P78" s="1">
        <v>0.39138733945052917</v>
      </c>
      <c r="Q78" s="1">
        <v>189073.55464080625</v>
      </c>
    </row>
    <row r="79" spans="2:17" x14ac:dyDescent="0.3">
      <c r="B79" s="1">
        <v>38</v>
      </c>
      <c r="C79" s="1">
        <v>1850</v>
      </c>
      <c r="E79" s="1" t="s">
        <v>116</v>
      </c>
      <c r="F79" s="1">
        <v>14247.490662767676</v>
      </c>
      <c r="G79" s="1">
        <v>1.1271158728249446</v>
      </c>
      <c r="H79" s="1">
        <v>0.70713372449845013</v>
      </c>
      <c r="I79" s="1">
        <v>3521.6256433019003</v>
      </c>
      <c r="J79" s="1">
        <v>0.44979188668776976</v>
      </c>
      <c r="K79" s="1">
        <v>0.31224550839371101</v>
      </c>
      <c r="L79" s="1" t="s">
        <v>43</v>
      </c>
      <c r="M79" s="1" t="s">
        <v>43</v>
      </c>
      <c r="N79" s="1" t="s">
        <v>43</v>
      </c>
      <c r="O79" s="1" t="s">
        <v>43</v>
      </c>
      <c r="P79" s="1" t="s">
        <v>43</v>
      </c>
      <c r="Q79" s="1" t="s">
        <v>43</v>
      </c>
    </row>
    <row r="80" spans="2:17" x14ac:dyDescent="0.3">
      <c r="E80" s="1" t="s">
        <v>167</v>
      </c>
      <c r="F80" s="1">
        <v>103623.46874054409</v>
      </c>
      <c r="G80" s="1">
        <v>1.9965657946198487</v>
      </c>
      <c r="H80" s="1">
        <v>1.2250250098446154</v>
      </c>
      <c r="I80" s="1">
        <v>79464.769351249721</v>
      </c>
      <c r="J80" s="1">
        <v>1.0612726300441184</v>
      </c>
      <c r="K80" s="1">
        <v>0.70363284784424018</v>
      </c>
      <c r="L80" s="1">
        <v>89375.97807777641</v>
      </c>
      <c r="M80" s="1">
        <v>0.51789128534616524</v>
      </c>
      <c r="N80" s="1">
        <v>172576.71755962519</v>
      </c>
      <c r="O80" s="1">
        <v>75943.14370794782</v>
      </c>
      <c r="P80" s="1">
        <v>0.39138733945052917</v>
      </c>
      <c r="Q80" s="1">
        <v>194035.76981964929</v>
      </c>
    </row>
    <row r="81" spans="2:17" x14ac:dyDescent="0.3">
      <c r="B81" s="1">
        <v>39</v>
      </c>
      <c r="C81" s="1">
        <v>1900</v>
      </c>
      <c r="E81" s="1" t="s">
        <v>116</v>
      </c>
      <c r="F81" s="1">
        <v>14247.490662767676</v>
      </c>
      <c r="G81" s="1">
        <v>1.1271158728249446</v>
      </c>
      <c r="H81" s="1">
        <v>0.70713372449845013</v>
      </c>
      <c r="I81" s="1">
        <v>3521.6256433019003</v>
      </c>
      <c r="J81" s="1">
        <v>0.44979188668776976</v>
      </c>
      <c r="K81" s="1">
        <v>0.31224550839371101</v>
      </c>
      <c r="L81" s="1" t="s">
        <v>43</v>
      </c>
      <c r="M81" s="1" t="s">
        <v>43</v>
      </c>
      <c r="N81" s="1" t="s">
        <v>43</v>
      </c>
      <c r="O81" s="1" t="s">
        <v>43</v>
      </c>
      <c r="P81" s="1" t="s">
        <v>43</v>
      </c>
      <c r="Q81" s="1" t="s">
        <v>43</v>
      </c>
    </row>
    <row r="82" spans="2:17" x14ac:dyDescent="0.3">
      <c r="E82" s="1" t="s">
        <v>167</v>
      </c>
      <c r="F82" s="1">
        <v>105899.85675784887</v>
      </c>
      <c r="G82" s="1">
        <v>1.9965657946198487</v>
      </c>
      <c r="H82" s="1">
        <v>1.2250250098446154</v>
      </c>
      <c r="I82" s="1">
        <v>81406.917547878082</v>
      </c>
      <c r="J82" s="1">
        <v>1.0612726300441184</v>
      </c>
      <c r="K82" s="1">
        <v>0.70363284784424018</v>
      </c>
      <c r="L82" s="1">
        <v>91652.366095081205</v>
      </c>
      <c r="M82" s="1">
        <v>0.51789128534616524</v>
      </c>
      <c r="N82" s="1">
        <v>176972.21152083989</v>
      </c>
      <c r="O82" s="1">
        <v>77885.291904576181</v>
      </c>
      <c r="P82" s="1">
        <v>0.39138733945052917</v>
      </c>
      <c r="Q82" s="1">
        <v>198997.9849984922</v>
      </c>
    </row>
    <row r="83" spans="2:17" x14ac:dyDescent="0.3">
      <c r="B83" s="1">
        <v>40</v>
      </c>
      <c r="C83" s="1">
        <v>1950</v>
      </c>
      <c r="E83" s="1" t="s">
        <v>116</v>
      </c>
      <c r="F83" s="1">
        <v>14247.490662767676</v>
      </c>
      <c r="G83" s="1">
        <v>1.1271158728249446</v>
      </c>
      <c r="H83" s="1">
        <v>0.70713372449845013</v>
      </c>
      <c r="I83" s="1">
        <v>3521.6256433019003</v>
      </c>
      <c r="J83" s="1">
        <v>0.44979188668776976</v>
      </c>
      <c r="K83" s="1">
        <v>0.31224550839371101</v>
      </c>
      <c r="L83" s="1" t="s">
        <v>43</v>
      </c>
      <c r="M83" s="1" t="s">
        <v>43</v>
      </c>
      <c r="N83" s="1" t="s">
        <v>43</v>
      </c>
      <c r="O83" s="1" t="s">
        <v>43</v>
      </c>
      <c r="P83" s="1" t="s">
        <v>43</v>
      </c>
      <c r="Q83" s="1" t="s">
        <v>43</v>
      </c>
    </row>
    <row r="84" spans="2:17" x14ac:dyDescent="0.3">
      <c r="E84" s="1" t="s">
        <v>167</v>
      </c>
      <c r="F84" s="1">
        <v>108176.24477515374</v>
      </c>
      <c r="G84" s="1">
        <v>1.9965657946198487</v>
      </c>
      <c r="H84" s="1">
        <v>1.2250250098446154</v>
      </c>
      <c r="I84" s="1">
        <v>83349.065744506443</v>
      </c>
      <c r="J84" s="1">
        <v>1.0612726300441184</v>
      </c>
      <c r="K84" s="1">
        <v>0.70363284784424018</v>
      </c>
      <c r="L84" s="1">
        <v>93928.754112386057</v>
      </c>
      <c r="M84" s="1">
        <v>0.51789128534616524</v>
      </c>
      <c r="N84" s="1">
        <v>181367.70548205471</v>
      </c>
      <c r="O84" s="1">
        <v>79827.440101204542</v>
      </c>
      <c r="P84" s="1">
        <v>0.39138733945052917</v>
      </c>
      <c r="Q84" s="1">
        <v>203960.20017733512</v>
      </c>
    </row>
    <row r="85" spans="2:17" x14ac:dyDescent="0.3">
      <c r="B85" s="1">
        <v>41</v>
      </c>
      <c r="C85" s="1">
        <v>2000</v>
      </c>
      <c r="E85" s="1" t="s">
        <v>116</v>
      </c>
      <c r="F85" s="1">
        <v>14247.490662767676</v>
      </c>
      <c r="G85" s="1">
        <v>1.1271158728249446</v>
      </c>
      <c r="H85" s="1">
        <v>0.70713372449845013</v>
      </c>
      <c r="I85" s="1">
        <v>3521.6256433019003</v>
      </c>
      <c r="J85" s="1">
        <v>0.44979188668776976</v>
      </c>
      <c r="K85" s="1">
        <v>0.31224550839371101</v>
      </c>
      <c r="L85" s="1" t="s">
        <v>43</v>
      </c>
      <c r="M85" s="1" t="s">
        <v>43</v>
      </c>
      <c r="N85" s="1" t="s">
        <v>43</v>
      </c>
      <c r="O85" s="1" t="s">
        <v>43</v>
      </c>
      <c r="P85" s="1" t="s">
        <v>43</v>
      </c>
      <c r="Q85" s="1" t="s">
        <v>43</v>
      </c>
    </row>
    <row r="86" spans="2:17" x14ac:dyDescent="0.3">
      <c r="E86" s="1" t="s">
        <v>167</v>
      </c>
      <c r="F86" s="1">
        <v>110452.63279245858</v>
      </c>
      <c r="G86" s="1">
        <v>1.9965657946198487</v>
      </c>
      <c r="H86" s="1">
        <v>1.2250250098446154</v>
      </c>
      <c r="I86" s="1">
        <v>85291.213941134789</v>
      </c>
      <c r="J86" s="1">
        <v>1.0612726300441184</v>
      </c>
      <c r="K86" s="1">
        <v>0.70363284784424018</v>
      </c>
      <c r="L86" s="1">
        <v>96205.14212969091</v>
      </c>
      <c r="M86" s="1">
        <v>0.51789128534616524</v>
      </c>
      <c r="N86" s="1">
        <v>185763.19944326955</v>
      </c>
      <c r="O86" s="1">
        <v>81769.588297832888</v>
      </c>
      <c r="P86" s="1">
        <v>0.39138733945052917</v>
      </c>
      <c r="Q86" s="1">
        <v>208922.41535617801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Pict="0" macro="[0]!serprice">
                <anchor moveWithCells="1" sizeWithCells="1">
                  <from>
                    <xdr:col>17</xdr:col>
                    <xdr:colOff>137160</xdr:colOff>
                    <xdr:row>0</xdr:row>
                    <xdr:rowOff>76200</xdr:rowOff>
                  </from>
                  <to>
                    <xdr:col>19</xdr:col>
                    <xdr:colOff>137160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Pict="0" macro="[0]!printdata">
                <anchor moveWithCells="1" sizeWithCells="1">
                  <from>
                    <xdr:col>21</xdr:col>
                    <xdr:colOff>30480</xdr:colOff>
                    <xdr:row>0</xdr:row>
                    <xdr:rowOff>76200</xdr:rowOff>
                  </from>
                  <to>
                    <xdr:col>23</xdr:col>
                    <xdr:colOff>30480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U10005"/>
  <sheetViews>
    <sheetView workbookViewId="0">
      <selection activeCell="D2" sqref="D2"/>
    </sheetView>
  </sheetViews>
  <sheetFormatPr defaultColWidth="9" defaultRowHeight="14.4" x14ac:dyDescent="0.3"/>
  <cols>
    <col min="1" max="1" width="6.33203125" customWidth="1"/>
    <col min="2" max="2" width="3.5546875" style="4" customWidth="1"/>
    <col min="3" max="10" width="9" customWidth="1"/>
    <col min="11" max="11" width="11.6640625" customWidth="1"/>
    <col min="12" max="14" width="9.5546875" customWidth="1"/>
    <col min="15" max="16" width="10.5546875" customWidth="1"/>
    <col min="17" max="38" width="9" customWidth="1"/>
    <col min="39" max="39" width="9.5546875" customWidth="1"/>
    <col min="40" max="42" width="9" customWidth="1"/>
    <col min="43" max="43" width="9.5546875" customWidth="1"/>
    <col min="44" max="57" width="9" customWidth="1"/>
    <col min="58" max="58" width="3.77734375" style="4" customWidth="1"/>
    <col min="60" max="60" width="9.5546875" customWidth="1"/>
    <col min="62" max="62" width="9.5546875" customWidth="1"/>
    <col min="63" max="63" width="3.21875" style="4" customWidth="1"/>
    <col min="66" max="66" width="3.44140625" style="4" customWidth="1"/>
    <col min="69" max="69" width="3.44140625" style="4" customWidth="1"/>
    <col min="70" max="70" width="9.109375" customWidth="1"/>
    <col min="72" max="72" width="11.77734375" customWidth="1"/>
    <col min="73" max="73" width="3.33203125" style="4" customWidth="1"/>
  </cols>
  <sheetData>
    <row r="1" spans="1:72" x14ac:dyDescent="0.3">
      <c r="C1" s="5" t="s">
        <v>495</v>
      </c>
      <c r="D1">
        <v>0</v>
      </c>
      <c r="BL1" t="s">
        <v>496</v>
      </c>
      <c r="BM1">
        <v>80000</v>
      </c>
      <c r="BR1" s="28" t="s">
        <v>497</v>
      </c>
      <c r="BS1" s="28"/>
      <c r="BT1" s="28"/>
    </row>
    <row r="2" spans="1:72" x14ac:dyDescent="0.3">
      <c r="BG2" s="214" t="s">
        <v>498</v>
      </c>
      <c r="BH2" s="217"/>
      <c r="BI2" s="214" t="s">
        <v>499</v>
      </c>
      <c r="BJ2" s="217"/>
      <c r="BL2" s="5" t="s">
        <v>498</v>
      </c>
      <c r="BM2" s="5" t="s">
        <v>499</v>
      </c>
      <c r="BO2" s="5" t="s">
        <v>498</v>
      </c>
      <c r="BP2" s="5" t="s">
        <v>499</v>
      </c>
      <c r="BR2" s="25" t="s">
        <v>496</v>
      </c>
      <c r="BS2" s="5" t="s">
        <v>498</v>
      </c>
      <c r="BT2" s="5" t="s">
        <v>499</v>
      </c>
    </row>
    <row r="3" spans="1:72" x14ac:dyDescent="0.3">
      <c r="C3" s="6" t="s">
        <v>210</v>
      </c>
      <c r="D3" s="6" t="s">
        <v>213</v>
      </c>
      <c r="E3" s="6" t="s">
        <v>215</v>
      </c>
      <c r="F3" s="6" t="s">
        <v>216</v>
      </c>
      <c r="G3" s="6" t="s">
        <v>217</v>
      </c>
      <c r="H3" s="6" t="s">
        <v>218</v>
      </c>
      <c r="I3" s="9" t="s">
        <v>219</v>
      </c>
      <c r="J3" s="9" t="s">
        <v>221</v>
      </c>
      <c r="K3" s="9" t="s">
        <v>223</v>
      </c>
      <c r="L3" s="10" t="s">
        <v>225</v>
      </c>
      <c r="M3" s="10" t="s">
        <v>227</v>
      </c>
      <c r="N3" s="10" t="s">
        <v>229</v>
      </c>
      <c r="O3" s="10" t="s">
        <v>231</v>
      </c>
      <c r="P3" s="10" t="s">
        <v>232</v>
      </c>
      <c r="Q3" s="10" t="s">
        <v>234</v>
      </c>
      <c r="R3" s="10" t="s">
        <v>235</v>
      </c>
      <c r="S3" s="13" t="s">
        <v>237</v>
      </c>
      <c r="T3" s="13" t="s">
        <v>239</v>
      </c>
      <c r="U3" s="13" t="s">
        <v>241</v>
      </c>
      <c r="V3" s="13" t="s">
        <v>243</v>
      </c>
      <c r="W3" s="13" t="s">
        <v>244</v>
      </c>
      <c r="X3" s="13" t="s">
        <v>246</v>
      </c>
      <c r="Y3" s="13" t="s">
        <v>247</v>
      </c>
      <c r="Z3" s="10" t="s">
        <v>249</v>
      </c>
      <c r="AA3" s="10" t="s">
        <v>252</v>
      </c>
      <c r="AB3" s="10" t="s">
        <v>254</v>
      </c>
      <c r="AC3" s="10" t="s">
        <v>256</v>
      </c>
      <c r="AD3" s="10" t="s">
        <v>257</v>
      </c>
      <c r="AE3" s="10" t="s">
        <v>259</v>
      </c>
      <c r="AF3" s="10" t="s">
        <v>260</v>
      </c>
      <c r="AG3" s="13" t="s">
        <v>262</v>
      </c>
      <c r="AH3" s="13" t="s">
        <v>264</v>
      </c>
      <c r="AI3" s="13" t="s">
        <v>266</v>
      </c>
      <c r="AJ3" s="13" t="s">
        <v>268</v>
      </c>
      <c r="AK3" s="13" t="s">
        <v>269</v>
      </c>
      <c r="AL3" s="13" t="s">
        <v>271</v>
      </c>
      <c r="AM3" s="13" t="s">
        <v>272</v>
      </c>
      <c r="AN3" s="13" t="s">
        <v>274</v>
      </c>
      <c r="AO3" s="13" t="s">
        <v>276</v>
      </c>
      <c r="AP3" s="13" t="s">
        <v>278</v>
      </c>
      <c r="AQ3" s="13" t="s">
        <v>280</v>
      </c>
      <c r="AR3" s="13" t="s">
        <v>281</v>
      </c>
      <c r="AS3" s="13" t="s">
        <v>283</v>
      </c>
      <c r="AT3" s="13" t="s">
        <v>284</v>
      </c>
      <c r="AU3" s="15" t="s">
        <v>286</v>
      </c>
      <c r="AV3" s="15" t="s">
        <v>288</v>
      </c>
      <c r="AW3" s="17" t="s">
        <v>289</v>
      </c>
      <c r="AX3" s="17" t="s">
        <v>290</v>
      </c>
      <c r="AY3" s="17" t="s">
        <v>291</v>
      </c>
      <c r="AZ3" s="18" t="s">
        <v>292</v>
      </c>
      <c r="BA3" s="18" t="s">
        <v>293</v>
      </c>
      <c r="BB3" s="19" t="s">
        <v>295</v>
      </c>
      <c r="BC3" s="19" t="s">
        <v>297</v>
      </c>
      <c r="BD3" s="19" t="s">
        <v>299</v>
      </c>
      <c r="BE3" s="19" t="s">
        <v>301</v>
      </c>
      <c r="BG3" s="25" t="s">
        <v>500</v>
      </c>
      <c r="BH3" s="25" t="s">
        <v>309</v>
      </c>
      <c r="BI3" s="25" t="s">
        <v>500</v>
      </c>
      <c r="BJ3" s="25" t="s">
        <v>309</v>
      </c>
      <c r="BR3" s="25" t="s">
        <v>501</v>
      </c>
      <c r="BS3" s="25"/>
      <c r="BT3" s="25"/>
    </row>
    <row r="4" spans="1:72" x14ac:dyDescent="0.3">
      <c r="A4" s="7"/>
      <c r="C4" s="8">
        <f>c_ct</f>
        <v>912.28070175438597</v>
      </c>
      <c r="D4" s="8">
        <f>c_it</f>
        <v>58.245614035087698</v>
      </c>
      <c r="E4" s="8">
        <f>c_bt</f>
        <v>3.14</v>
      </c>
      <c r="F4" s="8">
        <f>c_ut</f>
        <v>0.63</v>
      </c>
      <c r="G4" s="8">
        <f>c_lt</f>
        <v>28.0701754385965</v>
      </c>
      <c r="H4" s="8">
        <f>c_mri</f>
        <v>77.192982456140399</v>
      </c>
      <c r="I4" s="11">
        <f>c_iv</f>
        <v>1.68421052631579</v>
      </c>
      <c r="J4" s="11">
        <f>c_bsc</f>
        <v>345.6</v>
      </c>
      <c r="K4" s="11">
        <f>c_eof</f>
        <v>1460.3</v>
      </c>
      <c r="L4" s="12">
        <f>c_anemia</f>
        <v>138.75</v>
      </c>
      <c r="M4" s="12">
        <f>c_nd</f>
        <v>115.01</v>
      </c>
      <c r="N4" s="12">
        <f>c_neu</f>
        <v>115.01</v>
      </c>
      <c r="O4" s="12">
        <f>c_wbccd</f>
        <v>115.01</v>
      </c>
      <c r="P4" s="12" t="e">
        <f>c_leu</f>
        <v>#REF!</v>
      </c>
      <c r="Q4" s="12">
        <f>c_pcd</f>
        <v>1505.92</v>
      </c>
      <c r="R4" s="12" t="e">
        <f>c_hypona</f>
        <v>#REF!</v>
      </c>
      <c r="S4" s="14">
        <f>disu_anemia</f>
        <v>7.0000000000000007E-2</v>
      </c>
      <c r="T4" s="14">
        <f>disu_nd</f>
        <v>0.2</v>
      </c>
      <c r="U4" s="14">
        <f>disu_neu</f>
        <v>0.09</v>
      </c>
      <c r="V4" s="14">
        <f>disu_wbccd</f>
        <v>0.2</v>
      </c>
      <c r="W4" s="14" t="e">
        <f>disu_leu</f>
        <v>#REF!</v>
      </c>
      <c r="X4" s="14">
        <f>disu_pcd</f>
        <v>0.05</v>
      </c>
      <c r="Y4" s="14" t="e">
        <f>disu_hypona</f>
        <v>#REF!</v>
      </c>
      <c r="Z4" s="12">
        <f>dura_anemia</f>
        <v>21</v>
      </c>
      <c r="AA4" s="12">
        <f>dura_nd</f>
        <v>2</v>
      </c>
      <c r="AB4" s="12">
        <f>dura_neu</f>
        <v>2</v>
      </c>
      <c r="AC4" s="12">
        <f>dura_wbccd</f>
        <v>2</v>
      </c>
      <c r="AD4" s="12" t="e">
        <f>dura_leu</f>
        <v>#REF!</v>
      </c>
      <c r="AE4" s="12">
        <f>dura_pcd</f>
        <v>24</v>
      </c>
      <c r="AF4" s="12" t="e">
        <f>dura_hypona</f>
        <v>#REF!</v>
      </c>
      <c r="AG4" s="14">
        <f>p_ser_anemia</f>
        <v>5.3999999999999999E-2</v>
      </c>
      <c r="AH4" s="14">
        <f>p_ser_nd</f>
        <v>0.14099999999999999</v>
      </c>
      <c r="AI4" s="14">
        <f>p_ser_neu</f>
        <v>4.3999999999999997E-2</v>
      </c>
      <c r="AJ4" s="14">
        <f>p_ser_wbccd</f>
        <v>8.5000000000000006E-2</v>
      </c>
      <c r="AK4" s="14" t="e">
        <f>p_ser_leu</f>
        <v>#REF!</v>
      </c>
      <c r="AL4" s="14">
        <f>p_ser_pcd</f>
        <v>6.2E-2</v>
      </c>
      <c r="AM4" s="14" t="e">
        <f>p_ser_hypona</f>
        <v>#REF!</v>
      </c>
      <c r="AN4" s="14">
        <f>p_che_anemia</f>
        <v>5.6000000000000001E-2</v>
      </c>
      <c r="AO4" s="14">
        <f>p_che_nd</f>
        <v>0.13800000000000001</v>
      </c>
      <c r="AP4" s="14">
        <f>p_che_neu</f>
        <v>4.5999999999999999E-2</v>
      </c>
      <c r="AQ4" s="14">
        <f>p_che_wbccd</f>
        <v>8.6999999999999994E-2</v>
      </c>
      <c r="AR4" s="14" t="e">
        <f>p_che_leu</f>
        <v>#REF!</v>
      </c>
      <c r="AS4" s="14">
        <f>p_che_pcd</f>
        <v>8.2000000000000003E-2</v>
      </c>
      <c r="AT4" s="14" t="e">
        <f>p_che_hypona</f>
        <v>#REF!</v>
      </c>
      <c r="AU4" s="16">
        <f>u_pfs</f>
        <v>0.7</v>
      </c>
      <c r="AV4" s="16">
        <f>u_pd</f>
        <v>0.6</v>
      </c>
      <c r="AW4" s="20">
        <f>c_carb</f>
        <v>8.1300000000000008</v>
      </c>
      <c r="AX4" s="20">
        <f>c_eto</f>
        <v>2.64</v>
      </c>
      <c r="AY4" s="20" t="e">
        <f>c_top</f>
        <v>#REF!</v>
      </c>
      <c r="AZ4" s="21">
        <f>sub_ser</f>
        <v>0.55800000000000005</v>
      </c>
      <c r="BA4" s="21">
        <f>sub_che</f>
        <v>0.16700000000000001</v>
      </c>
      <c r="BB4" s="22">
        <f>disc</f>
        <v>0.05</v>
      </c>
      <c r="BC4" s="22">
        <f>bsa</f>
        <v>1.72</v>
      </c>
      <c r="BD4" s="22">
        <f>bw</f>
        <v>65</v>
      </c>
      <c r="BE4" s="22">
        <f>CrC</f>
        <v>65.8</v>
      </c>
      <c r="BG4" s="26">
        <f>'summary results'!D2</f>
        <v>0.70713372449845013</v>
      </c>
      <c r="BH4" s="26">
        <f>'summary results'!B2</f>
        <v>14247.490662767676</v>
      </c>
      <c r="BI4" s="26">
        <f>'summary results'!D3</f>
        <v>1.2250250098446154</v>
      </c>
      <c r="BJ4" s="26">
        <f>'summary results'!B3</f>
        <v>56646.104505027484</v>
      </c>
      <c r="BL4" s="5" t="s">
        <v>502</v>
      </c>
      <c r="BM4" s="5" t="s">
        <v>502</v>
      </c>
      <c r="BO4" s="7">
        <f>AVERAGE(BO6:BO1005)</f>
        <v>1</v>
      </c>
      <c r="BP4" s="7">
        <f>AVERAGE(BP6:BP1005)</f>
        <v>1</v>
      </c>
    </row>
    <row r="5" spans="1:72" x14ac:dyDescent="0.3">
      <c r="A5" t="s">
        <v>503</v>
      </c>
      <c r="BO5" s="4"/>
      <c r="BP5" s="4"/>
      <c r="BR5" s="4"/>
      <c r="BS5" s="4"/>
      <c r="BT5" s="4"/>
    </row>
    <row r="6" spans="1:72" x14ac:dyDescent="0.3">
      <c r="A6">
        <v>1</v>
      </c>
      <c r="BG6" s="27"/>
      <c r="BH6" s="27"/>
      <c r="BI6" s="27"/>
      <c r="BJ6" s="27"/>
      <c r="BL6">
        <f>BG6*$BM$1-BH6</f>
        <v>0</v>
      </c>
      <c r="BM6">
        <f>BI6*$BM$1-BJ6</f>
        <v>0</v>
      </c>
      <c r="BO6">
        <f>IF(BL6=MAX($BL6:$BM6),1,0)</f>
        <v>1</v>
      </c>
      <c r="BP6">
        <f>IF(BM6=MAX($BL6:$BM6),1,0)</f>
        <v>1</v>
      </c>
      <c r="BR6" s="25">
        <v>0</v>
      </c>
    </row>
    <row r="7" spans="1:72" x14ac:dyDescent="0.3">
      <c r="A7">
        <v>2</v>
      </c>
      <c r="BG7" s="27"/>
      <c r="BH7" s="27"/>
      <c r="BI7" s="27"/>
      <c r="BJ7" s="27"/>
      <c r="BL7">
        <f t="shared" ref="BL7:BL70" si="0">BG7*$BM$1-BH7</f>
        <v>0</v>
      </c>
      <c r="BM7">
        <f t="shared" ref="BM7:BM70" si="1">BI7*$BM$1-BJ7</f>
        <v>0</v>
      </c>
      <c r="BO7">
        <f t="shared" ref="BO7:BO70" si="2">IF(BL7=MAX($BL7:$BM7),1,0)</f>
        <v>1</v>
      </c>
      <c r="BP7">
        <f t="shared" ref="BP7:BP70" si="3">IF(BM7=MAX($BL7:$BM7),1,0)</f>
        <v>1</v>
      </c>
      <c r="BR7" s="25">
        <v>200</v>
      </c>
    </row>
    <row r="8" spans="1:72" x14ac:dyDescent="0.3">
      <c r="A8">
        <v>3</v>
      </c>
      <c r="BG8" s="27"/>
      <c r="BH8" s="27"/>
      <c r="BI8" s="27"/>
      <c r="BJ8" s="27"/>
      <c r="BL8">
        <f t="shared" si="0"/>
        <v>0</v>
      </c>
      <c r="BM8">
        <f t="shared" si="1"/>
        <v>0</v>
      </c>
      <c r="BO8">
        <f t="shared" si="2"/>
        <v>1</v>
      </c>
      <c r="BP8">
        <f t="shared" si="3"/>
        <v>1</v>
      </c>
      <c r="BR8" s="25">
        <v>400</v>
      </c>
    </row>
    <row r="9" spans="1:72" x14ac:dyDescent="0.3">
      <c r="A9">
        <v>4</v>
      </c>
      <c r="BG9" s="27"/>
      <c r="BH9" s="27"/>
      <c r="BI9" s="27"/>
      <c r="BJ9" s="27"/>
      <c r="BL9">
        <f t="shared" si="0"/>
        <v>0</v>
      </c>
      <c r="BM9">
        <f t="shared" si="1"/>
        <v>0</v>
      </c>
      <c r="BO9">
        <f t="shared" si="2"/>
        <v>1</v>
      </c>
      <c r="BP9">
        <f t="shared" si="3"/>
        <v>1</v>
      </c>
      <c r="BR9" s="25">
        <v>600</v>
      </c>
    </row>
    <row r="10" spans="1:72" x14ac:dyDescent="0.3">
      <c r="A10">
        <v>5</v>
      </c>
      <c r="BG10" s="27"/>
      <c r="BH10" s="27"/>
      <c r="BI10" s="27"/>
      <c r="BJ10" s="27"/>
      <c r="BL10">
        <f t="shared" si="0"/>
        <v>0</v>
      </c>
      <c r="BM10">
        <f t="shared" si="1"/>
        <v>0</v>
      </c>
      <c r="BO10">
        <f t="shared" si="2"/>
        <v>1</v>
      </c>
      <c r="BP10">
        <f t="shared" si="3"/>
        <v>1</v>
      </c>
      <c r="BR10" s="25">
        <v>800</v>
      </c>
    </row>
    <row r="11" spans="1:72" x14ac:dyDescent="0.3">
      <c r="A11">
        <v>6</v>
      </c>
      <c r="BG11" s="27"/>
      <c r="BH11" s="27"/>
      <c r="BI11" s="27"/>
      <c r="BJ11" s="27"/>
      <c r="BL11">
        <f t="shared" si="0"/>
        <v>0</v>
      </c>
      <c r="BM11">
        <f t="shared" si="1"/>
        <v>0</v>
      </c>
      <c r="BO11">
        <f t="shared" si="2"/>
        <v>1</v>
      </c>
      <c r="BP11">
        <f t="shared" si="3"/>
        <v>1</v>
      </c>
      <c r="BR11" s="25">
        <v>1000</v>
      </c>
    </row>
    <row r="12" spans="1:72" x14ac:dyDescent="0.3">
      <c r="A12">
        <v>7</v>
      </c>
      <c r="BG12" s="27"/>
      <c r="BH12" s="27"/>
      <c r="BI12" s="27"/>
      <c r="BJ12" s="27"/>
      <c r="BL12">
        <f t="shared" si="0"/>
        <v>0</v>
      </c>
      <c r="BM12">
        <f t="shared" si="1"/>
        <v>0</v>
      </c>
      <c r="BO12">
        <f t="shared" si="2"/>
        <v>1</v>
      </c>
      <c r="BP12">
        <f t="shared" si="3"/>
        <v>1</v>
      </c>
      <c r="BR12" s="25">
        <v>1200</v>
      </c>
    </row>
    <row r="13" spans="1:72" x14ac:dyDescent="0.3">
      <c r="A13">
        <v>8</v>
      </c>
      <c r="BG13" s="27"/>
      <c r="BH13" s="27"/>
      <c r="BI13" s="27"/>
      <c r="BJ13" s="27"/>
      <c r="BL13">
        <f t="shared" si="0"/>
        <v>0</v>
      </c>
      <c r="BM13">
        <f t="shared" si="1"/>
        <v>0</v>
      </c>
      <c r="BO13">
        <f t="shared" si="2"/>
        <v>1</v>
      </c>
      <c r="BP13">
        <f t="shared" si="3"/>
        <v>1</v>
      </c>
      <c r="BR13" s="25">
        <v>1400</v>
      </c>
    </row>
    <row r="14" spans="1:72" x14ac:dyDescent="0.3">
      <c r="A14">
        <v>9</v>
      </c>
      <c r="BG14" s="27"/>
      <c r="BH14" s="27"/>
      <c r="BI14" s="27"/>
      <c r="BJ14" s="27"/>
      <c r="BL14">
        <f t="shared" si="0"/>
        <v>0</v>
      </c>
      <c r="BM14">
        <f t="shared" si="1"/>
        <v>0</v>
      </c>
      <c r="BO14">
        <f t="shared" si="2"/>
        <v>1</v>
      </c>
      <c r="BP14">
        <f t="shared" si="3"/>
        <v>1</v>
      </c>
      <c r="BR14" s="25">
        <v>1600</v>
      </c>
    </row>
    <row r="15" spans="1:72" x14ac:dyDescent="0.3">
      <c r="A15">
        <v>10</v>
      </c>
      <c r="BG15" s="27"/>
      <c r="BH15" s="27"/>
      <c r="BI15" s="27"/>
      <c r="BJ15" s="27"/>
      <c r="BL15">
        <f t="shared" si="0"/>
        <v>0</v>
      </c>
      <c r="BM15">
        <f t="shared" si="1"/>
        <v>0</v>
      </c>
      <c r="BO15">
        <f t="shared" si="2"/>
        <v>1</v>
      </c>
      <c r="BP15">
        <f t="shared" si="3"/>
        <v>1</v>
      </c>
      <c r="BR15" s="25">
        <v>1800</v>
      </c>
    </row>
    <row r="16" spans="1:72" x14ac:dyDescent="0.3">
      <c r="A16">
        <v>11</v>
      </c>
      <c r="BG16" s="27"/>
      <c r="BH16" s="27"/>
      <c r="BI16" s="27"/>
      <c r="BJ16" s="27"/>
      <c r="BL16">
        <f t="shared" si="0"/>
        <v>0</v>
      </c>
      <c r="BM16">
        <f t="shared" si="1"/>
        <v>0</v>
      </c>
      <c r="BO16">
        <f t="shared" si="2"/>
        <v>1</v>
      </c>
      <c r="BP16">
        <f t="shared" si="3"/>
        <v>1</v>
      </c>
      <c r="BR16" s="25">
        <v>2000</v>
      </c>
    </row>
    <row r="17" spans="1:70" x14ac:dyDescent="0.3">
      <c r="A17">
        <v>12</v>
      </c>
      <c r="BG17" s="27"/>
      <c r="BH17" s="27"/>
      <c r="BI17" s="27"/>
      <c r="BJ17" s="27"/>
      <c r="BL17">
        <f t="shared" si="0"/>
        <v>0</v>
      </c>
      <c r="BM17">
        <f t="shared" si="1"/>
        <v>0</v>
      </c>
      <c r="BO17">
        <f t="shared" si="2"/>
        <v>1</v>
      </c>
      <c r="BP17">
        <f t="shared" si="3"/>
        <v>1</v>
      </c>
      <c r="BR17" s="25">
        <v>2200</v>
      </c>
    </row>
    <row r="18" spans="1:70" x14ac:dyDescent="0.3">
      <c r="A18">
        <v>13</v>
      </c>
      <c r="BG18" s="27"/>
      <c r="BH18" s="27"/>
      <c r="BI18" s="27"/>
      <c r="BJ18" s="27"/>
      <c r="BL18">
        <f t="shared" si="0"/>
        <v>0</v>
      </c>
      <c r="BM18">
        <f t="shared" si="1"/>
        <v>0</v>
      </c>
      <c r="BO18">
        <f t="shared" si="2"/>
        <v>1</v>
      </c>
      <c r="BP18">
        <f t="shared" si="3"/>
        <v>1</v>
      </c>
      <c r="BR18" s="25">
        <v>2400</v>
      </c>
    </row>
    <row r="19" spans="1:70" x14ac:dyDescent="0.3">
      <c r="A19">
        <v>14</v>
      </c>
      <c r="BG19" s="27"/>
      <c r="BH19" s="27"/>
      <c r="BI19" s="27"/>
      <c r="BJ19" s="27"/>
      <c r="BL19">
        <f t="shared" si="0"/>
        <v>0</v>
      </c>
      <c r="BM19">
        <f t="shared" si="1"/>
        <v>0</v>
      </c>
      <c r="BO19">
        <f t="shared" si="2"/>
        <v>1</v>
      </c>
      <c r="BP19">
        <f t="shared" si="3"/>
        <v>1</v>
      </c>
      <c r="BR19" s="25">
        <v>2600</v>
      </c>
    </row>
    <row r="20" spans="1:70" x14ac:dyDescent="0.3">
      <c r="A20">
        <v>15</v>
      </c>
      <c r="BG20" s="27"/>
      <c r="BH20" s="27"/>
      <c r="BI20" s="27"/>
      <c r="BJ20" s="27"/>
      <c r="BL20">
        <f t="shared" si="0"/>
        <v>0</v>
      </c>
      <c r="BM20">
        <f t="shared" si="1"/>
        <v>0</v>
      </c>
      <c r="BO20">
        <f t="shared" si="2"/>
        <v>1</v>
      </c>
      <c r="BP20">
        <f t="shared" si="3"/>
        <v>1</v>
      </c>
      <c r="BR20" s="25">
        <v>2800</v>
      </c>
    </row>
    <row r="21" spans="1:70" x14ac:dyDescent="0.3">
      <c r="A21">
        <v>16</v>
      </c>
      <c r="BG21" s="27"/>
      <c r="BH21" s="27"/>
      <c r="BI21" s="27"/>
      <c r="BJ21" s="27"/>
      <c r="BL21">
        <f t="shared" si="0"/>
        <v>0</v>
      </c>
      <c r="BM21">
        <f t="shared" si="1"/>
        <v>0</v>
      </c>
      <c r="BO21">
        <f t="shared" si="2"/>
        <v>1</v>
      </c>
      <c r="BP21">
        <f t="shared" si="3"/>
        <v>1</v>
      </c>
      <c r="BR21" s="25">
        <v>3000</v>
      </c>
    </row>
    <row r="22" spans="1:70" x14ac:dyDescent="0.3">
      <c r="A22">
        <v>17</v>
      </c>
      <c r="BG22" s="27"/>
      <c r="BH22" s="27"/>
      <c r="BI22" s="27"/>
      <c r="BJ22" s="27"/>
      <c r="BL22">
        <f t="shared" si="0"/>
        <v>0</v>
      </c>
      <c r="BM22">
        <f t="shared" si="1"/>
        <v>0</v>
      </c>
      <c r="BO22">
        <f t="shared" si="2"/>
        <v>1</v>
      </c>
      <c r="BP22">
        <f t="shared" si="3"/>
        <v>1</v>
      </c>
      <c r="BR22" s="25">
        <v>3200</v>
      </c>
    </row>
    <row r="23" spans="1:70" x14ac:dyDescent="0.3">
      <c r="A23">
        <v>18</v>
      </c>
      <c r="BG23" s="27"/>
      <c r="BH23" s="27"/>
      <c r="BI23" s="27"/>
      <c r="BJ23" s="27"/>
      <c r="BL23">
        <f t="shared" si="0"/>
        <v>0</v>
      </c>
      <c r="BM23">
        <f t="shared" si="1"/>
        <v>0</v>
      </c>
      <c r="BO23">
        <f t="shared" si="2"/>
        <v>1</v>
      </c>
      <c r="BP23">
        <f t="shared" si="3"/>
        <v>1</v>
      </c>
      <c r="BR23" s="25">
        <v>3400</v>
      </c>
    </row>
    <row r="24" spans="1:70" x14ac:dyDescent="0.3">
      <c r="A24">
        <v>19</v>
      </c>
      <c r="BG24" s="27"/>
      <c r="BH24" s="27"/>
      <c r="BI24" s="27"/>
      <c r="BJ24" s="27"/>
      <c r="BL24">
        <f t="shared" si="0"/>
        <v>0</v>
      </c>
      <c r="BM24">
        <f t="shared" si="1"/>
        <v>0</v>
      </c>
      <c r="BO24">
        <f t="shared" si="2"/>
        <v>1</v>
      </c>
      <c r="BP24">
        <f t="shared" si="3"/>
        <v>1</v>
      </c>
      <c r="BR24" s="25">
        <v>3600</v>
      </c>
    </row>
    <row r="25" spans="1:70" x14ac:dyDescent="0.3">
      <c r="A25">
        <v>20</v>
      </c>
      <c r="BG25" s="27"/>
      <c r="BH25" s="27"/>
      <c r="BI25" s="27"/>
      <c r="BJ25" s="27"/>
      <c r="BL25">
        <f t="shared" si="0"/>
        <v>0</v>
      </c>
      <c r="BM25">
        <f t="shared" si="1"/>
        <v>0</v>
      </c>
      <c r="BO25">
        <f t="shared" si="2"/>
        <v>1</v>
      </c>
      <c r="BP25">
        <f t="shared" si="3"/>
        <v>1</v>
      </c>
      <c r="BR25" s="25">
        <v>3800</v>
      </c>
    </row>
    <row r="26" spans="1:70" x14ac:dyDescent="0.3">
      <c r="A26">
        <v>21</v>
      </c>
      <c r="BG26" s="27"/>
      <c r="BH26" s="27"/>
      <c r="BI26" s="27"/>
      <c r="BJ26" s="27"/>
      <c r="BL26">
        <f t="shared" si="0"/>
        <v>0</v>
      </c>
      <c r="BM26">
        <f t="shared" si="1"/>
        <v>0</v>
      </c>
      <c r="BO26">
        <f t="shared" si="2"/>
        <v>1</v>
      </c>
      <c r="BP26">
        <f t="shared" si="3"/>
        <v>1</v>
      </c>
      <c r="BR26" s="25">
        <v>4000</v>
      </c>
    </row>
    <row r="27" spans="1:70" x14ac:dyDescent="0.3">
      <c r="A27">
        <v>22</v>
      </c>
      <c r="BG27" s="27"/>
      <c r="BH27" s="27"/>
      <c r="BI27" s="27"/>
      <c r="BJ27" s="27"/>
      <c r="BL27">
        <f t="shared" si="0"/>
        <v>0</v>
      </c>
      <c r="BM27">
        <f t="shared" si="1"/>
        <v>0</v>
      </c>
      <c r="BO27">
        <f t="shared" si="2"/>
        <v>1</v>
      </c>
      <c r="BP27">
        <f t="shared" si="3"/>
        <v>1</v>
      </c>
      <c r="BR27" s="25">
        <v>4200</v>
      </c>
    </row>
    <row r="28" spans="1:70" x14ac:dyDescent="0.3">
      <c r="A28">
        <v>23</v>
      </c>
      <c r="BG28" s="27"/>
      <c r="BH28" s="27"/>
      <c r="BI28" s="27"/>
      <c r="BJ28" s="27"/>
      <c r="BL28">
        <f t="shared" si="0"/>
        <v>0</v>
      </c>
      <c r="BM28">
        <f t="shared" si="1"/>
        <v>0</v>
      </c>
      <c r="BO28">
        <f t="shared" si="2"/>
        <v>1</v>
      </c>
      <c r="BP28">
        <f t="shared" si="3"/>
        <v>1</v>
      </c>
      <c r="BR28" s="25">
        <v>4400</v>
      </c>
    </row>
    <row r="29" spans="1:70" x14ac:dyDescent="0.3">
      <c r="A29">
        <v>24</v>
      </c>
      <c r="BG29" s="27"/>
      <c r="BH29" s="27"/>
      <c r="BI29" s="27"/>
      <c r="BJ29" s="27"/>
      <c r="BL29">
        <f t="shared" si="0"/>
        <v>0</v>
      </c>
      <c r="BM29">
        <f t="shared" si="1"/>
        <v>0</v>
      </c>
      <c r="BO29">
        <f t="shared" si="2"/>
        <v>1</v>
      </c>
      <c r="BP29">
        <f t="shared" si="3"/>
        <v>1</v>
      </c>
      <c r="BR29" s="25">
        <v>4600</v>
      </c>
    </row>
    <row r="30" spans="1:70" x14ac:dyDescent="0.3">
      <c r="A30">
        <v>25</v>
      </c>
      <c r="BG30" s="27"/>
      <c r="BH30" s="27"/>
      <c r="BI30" s="27"/>
      <c r="BJ30" s="27"/>
      <c r="BL30">
        <f t="shared" si="0"/>
        <v>0</v>
      </c>
      <c r="BM30">
        <f t="shared" si="1"/>
        <v>0</v>
      </c>
      <c r="BO30">
        <f t="shared" si="2"/>
        <v>1</v>
      </c>
      <c r="BP30">
        <f t="shared" si="3"/>
        <v>1</v>
      </c>
      <c r="BR30" s="25">
        <v>4800</v>
      </c>
    </row>
    <row r="31" spans="1:70" x14ac:dyDescent="0.3">
      <c r="A31">
        <v>26</v>
      </c>
      <c r="BG31" s="27"/>
      <c r="BH31" s="27"/>
      <c r="BI31" s="27"/>
      <c r="BJ31" s="27"/>
      <c r="BL31">
        <f t="shared" si="0"/>
        <v>0</v>
      </c>
      <c r="BM31">
        <f t="shared" si="1"/>
        <v>0</v>
      </c>
      <c r="BO31">
        <f t="shared" si="2"/>
        <v>1</v>
      </c>
      <c r="BP31">
        <f t="shared" si="3"/>
        <v>1</v>
      </c>
      <c r="BR31" s="25">
        <v>5000</v>
      </c>
    </row>
    <row r="32" spans="1:70" x14ac:dyDescent="0.3">
      <c r="A32">
        <v>27</v>
      </c>
      <c r="BG32" s="27"/>
      <c r="BH32" s="27"/>
      <c r="BI32" s="27"/>
      <c r="BJ32" s="27"/>
      <c r="BL32">
        <f t="shared" si="0"/>
        <v>0</v>
      </c>
      <c r="BM32">
        <f t="shared" si="1"/>
        <v>0</v>
      </c>
      <c r="BO32">
        <f t="shared" si="2"/>
        <v>1</v>
      </c>
      <c r="BP32">
        <f t="shared" si="3"/>
        <v>1</v>
      </c>
      <c r="BR32" s="25">
        <v>5200</v>
      </c>
    </row>
    <row r="33" spans="1:70" x14ac:dyDescent="0.3">
      <c r="A33">
        <v>28</v>
      </c>
      <c r="BG33" s="27"/>
      <c r="BH33" s="27"/>
      <c r="BI33" s="27"/>
      <c r="BJ33" s="27"/>
      <c r="BL33">
        <f t="shared" si="0"/>
        <v>0</v>
      </c>
      <c r="BM33">
        <f t="shared" si="1"/>
        <v>0</v>
      </c>
      <c r="BO33">
        <f t="shared" si="2"/>
        <v>1</v>
      </c>
      <c r="BP33">
        <f t="shared" si="3"/>
        <v>1</v>
      </c>
      <c r="BR33" s="25">
        <v>5400</v>
      </c>
    </row>
    <row r="34" spans="1:70" x14ac:dyDescent="0.3">
      <c r="A34">
        <v>29</v>
      </c>
      <c r="BG34" s="27"/>
      <c r="BH34" s="27"/>
      <c r="BI34" s="27"/>
      <c r="BJ34" s="27"/>
      <c r="BL34">
        <f t="shared" si="0"/>
        <v>0</v>
      </c>
      <c r="BM34">
        <f t="shared" si="1"/>
        <v>0</v>
      </c>
      <c r="BO34">
        <f t="shared" si="2"/>
        <v>1</v>
      </c>
      <c r="BP34">
        <f t="shared" si="3"/>
        <v>1</v>
      </c>
      <c r="BR34" s="25">
        <v>5600</v>
      </c>
    </row>
    <row r="35" spans="1:70" x14ac:dyDescent="0.3">
      <c r="A35">
        <v>30</v>
      </c>
      <c r="BG35" s="27"/>
      <c r="BH35" s="27"/>
      <c r="BI35" s="27"/>
      <c r="BJ35" s="27"/>
      <c r="BL35">
        <f t="shared" si="0"/>
        <v>0</v>
      </c>
      <c r="BM35">
        <f t="shared" si="1"/>
        <v>0</v>
      </c>
      <c r="BO35">
        <f t="shared" si="2"/>
        <v>1</v>
      </c>
      <c r="BP35">
        <f t="shared" si="3"/>
        <v>1</v>
      </c>
      <c r="BR35" s="25">
        <v>5800</v>
      </c>
    </row>
    <row r="36" spans="1:70" x14ac:dyDescent="0.3">
      <c r="A36">
        <v>31</v>
      </c>
      <c r="BG36" s="27"/>
      <c r="BH36" s="27"/>
      <c r="BI36" s="27"/>
      <c r="BJ36" s="27"/>
      <c r="BL36">
        <f t="shared" si="0"/>
        <v>0</v>
      </c>
      <c r="BM36">
        <f t="shared" si="1"/>
        <v>0</v>
      </c>
      <c r="BO36">
        <f t="shared" si="2"/>
        <v>1</v>
      </c>
      <c r="BP36">
        <f t="shared" si="3"/>
        <v>1</v>
      </c>
      <c r="BR36" s="25">
        <v>6000</v>
      </c>
    </row>
    <row r="37" spans="1:70" x14ac:dyDescent="0.3">
      <c r="A37">
        <v>32</v>
      </c>
      <c r="BG37" s="27"/>
      <c r="BH37" s="27"/>
      <c r="BI37" s="27"/>
      <c r="BJ37" s="27"/>
      <c r="BL37">
        <f t="shared" si="0"/>
        <v>0</v>
      </c>
      <c r="BM37">
        <f t="shared" si="1"/>
        <v>0</v>
      </c>
      <c r="BO37">
        <f t="shared" si="2"/>
        <v>1</v>
      </c>
      <c r="BP37">
        <f t="shared" si="3"/>
        <v>1</v>
      </c>
      <c r="BR37" s="25">
        <v>6200</v>
      </c>
    </row>
    <row r="38" spans="1:70" x14ac:dyDescent="0.3">
      <c r="A38">
        <v>33</v>
      </c>
      <c r="BG38" s="27"/>
      <c r="BH38" s="27"/>
      <c r="BI38" s="27"/>
      <c r="BJ38" s="27"/>
      <c r="BL38">
        <f t="shared" si="0"/>
        <v>0</v>
      </c>
      <c r="BM38">
        <f t="shared" si="1"/>
        <v>0</v>
      </c>
      <c r="BO38">
        <f t="shared" si="2"/>
        <v>1</v>
      </c>
      <c r="BP38">
        <f t="shared" si="3"/>
        <v>1</v>
      </c>
      <c r="BR38" s="25">
        <v>6400</v>
      </c>
    </row>
    <row r="39" spans="1:70" x14ac:dyDescent="0.3">
      <c r="A39">
        <v>34</v>
      </c>
      <c r="BG39" s="27"/>
      <c r="BH39" s="27"/>
      <c r="BI39" s="27"/>
      <c r="BJ39" s="27"/>
      <c r="BL39">
        <f t="shared" si="0"/>
        <v>0</v>
      </c>
      <c r="BM39">
        <f t="shared" si="1"/>
        <v>0</v>
      </c>
      <c r="BO39">
        <f t="shared" si="2"/>
        <v>1</v>
      </c>
      <c r="BP39">
        <f t="shared" si="3"/>
        <v>1</v>
      </c>
      <c r="BR39" s="25">
        <v>6600</v>
      </c>
    </row>
    <row r="40" spans="1:70" x14ac:dyDescent="0.3">
      <c r="A40">
        <v>35</v>
      </c>
      <c r="BG40" s="27"/>
      <c r="BH40" s="27"/>
      <c r="BI40" s="27"/>
      <c r="BJ40" s="27"/>
      <c r="BL40">
        <f t="shared" si="0"/>
        <v>0</v>
      </c>
      <c r="BM40">
        <f t="shared" si="1"/>
        <v>0</v>
      </c>
      <c r="BO40">
        <f t="shared" si="2"/>
        <v>1</v>
      </c>
      <c r="BP40">
        <f t="shared" si="3"/>
        <v>1</v>
      </c>
      <c r="BR40" s="25">
        <v>6800</v>
      </c>
    </row>
    <row r="41" spans="1:70" x14ac:dyDescent="0.3">
      <c r="A41">
        <v>36</v>
      </c>
      <c r="BG41" s="27"/>
      <c r="BH41" s="27"/>
      <c r="BI41" s="27"/>
      <c r="BJ41" s="27"/>
      <c r="BL41">
        <f t="shared" si="0"/>
        <v>0</v>
      </c>
      <c r="BM41">
        <f t="shared" si="1"/>
        <v>0</v>
      </c>
      <c r="BO41">
        <f t="shared" si="2"/>
        <v>1</v>
      </c>
      <c r="BP41">
        <f t="shared" si="3"/>
        <v>1</v>
      </c>
      <c r="BR41" s="25">
        <v>7000</v>
      </c>
    </row>
    <row r="42" spans="1:70" x14ac:dyDescent="0.3">
      <c r="A42">
        <v>37</v>
      </c>
      <c r="BG42" s="27"/>
      <c r="BH42" s="27"/>
      <c r="BI42" s="27"/>
      <c r="BJ42" s="27"/>
      <c r="BL42">
        <f t="shared" si="0"/>
        <v>0</v>
      </c>
      <c r="BM42">
        <f t="shared" si="1"/>
        <v>0</v>
      </c>
      <c r="BO42">
        <f t="shared" si="2"/>
        <v>1</v>
      </c>
      <c r="BP42">
        <f t="shared" si="3"/>
        <v>1</v>
      </c>
      <c r="BR42" s="25">
        <v>7200</v>
      </c>
    </row>
    <row r="43" spans="1:70" x14ac:dyDescent="0.3">
      <c r="A43">
        <v>38</v>
      </c>
      <c r="BG43" s="27"/>
      <c r="BH43" s="27"/>
      <c r="BI43" s="27"/>
      <c r="BJ43" s="27"/>
      <c r="BL43">
        <f t="shared" si="0"/>
        <v>0</v>
      </c>
      <c r="BM43">
        <f t="shared" si="1"/>
        <v>0</v>
      </c>
      <c r="BO43">
        <f t="shared" si="2"/>
        <v>1</v>
      </c>
      <c r="BP43">
        <f t="shared" si="3"/>
        <v>1</v>
      </c>
      <c r="BR43" s="25">
        <v>7400</v>
      </c>
    </row>
    <row r="44" spans="1:70" x14ac:dyDescent="0.3">
      <c r="A44">
        <v>39</v>
      </c>
      <c r="BG44" s="27"/>
      <c r="BH44" s="27"/>
      <c r="BI44" s="27"/>
      <c r="BJ44" s="27"/>
      <c r="BL44">
        <f t="shared" si="0"/>
        <v>0</v>
      </c>
      <c r="BM44">
        <f t="shared" si="1"/>
        <v>0</v>
      </c>
      <c r="BO44">
        <f t="shared" si="2"/>
        <v>1</v>
      </c>
      <c r="BP44">
        <f t="shared" si="3"/>
        <v>1</v>
      </c>
      <c r="BR44" s="25">
        <v>7600</v>
      </c>
    </row>
    <row r="45" spans="1:70" x14ac:dyDescent="0.3">
      <c r="A45">
        <v>40</v>
      </c>
      <c r="BG45" s="27"/>
      <c r="BH45" s="27"/>
      <c r="BI45" s="27"/>
      <c r="BJ45" s="27"/>
      <c r="BL45">
        <f t="shared" si="0"/>
        <v>0</v>
      </c>
      <c r="BM45">
        <f t="shared" si="1"/>
        <v>0</v>
      </c>
      <c r="BO45">
        <f t="shared" si="2"/>
        <v>1</v>
      </c>
      <c r="BP45">
        <f t="shared" si="3"/>
        <v>1</v>
      </c>
      <c r="BR45" s="25">
        <v>7800</v>
      </c>
    </row>
    <row r="46" spans="1:70" x14ac:dyDescent="0.3">
      <c r="A46">
        <v>41</v>
      </c>
      <c r="BG46" s="27"/>
      <c r="BH46" s="27"/>
      <c r="BI46" s="27"/>
      <c r="BJ46" s="27"/>
      <c r="BL46">
        <f t="shared" si="0"/>
        <v>0</v>
      </c>
      <c r="BM46">
        <f t="shared" si="1"/>
        <v>0</v>
      </c>
      <c r="BO46">
        <f t="shared" si="2"/>
        <v>1</v>
      </c>
      <c r="BP46">
        <f t="shared" si="3"/>
        <v>1</v>
      </c>
      <c r="BR46" s="25">
        <v>8000</v>
      </c>
    </row>
    <row r="47" spans="1:70" x14ac:dyDescent="0.3">
      <c r="A47">
        <v>42</v>
      </c>
      <c r="BG47" s="27"/>
      <c r="BH47" s="27"/>
      <c r="BI47" s="27"/>
      <c r="BJ47" s="27"/>
      <c r="BL47">
        <f t="shared" si="0"/>
        <v>0</v>
      </c>
      <c r="BM47">
        <f t="shared" si="1"/>
        <v>0</v>
      </c>
      <c r="BO47">
        <f t="shared" si="2"/>
        <v>1</v>
      </c>
      <c r="BP47">
        <f t="shared" si="3"/>
        <v>1</v>
      </c>
      <c r="BR47" s="25">
        <v>8200</v>
      </c>
    </row>
    <row r="48" spans="1:70" x14ac:dyDescent="0.3">
      <c r="A48">
        <v>43</v>
      </c>
      <c r="BG48" s="27"/>
      <c r="BH48" s="27"/>
      <c r="BI48" s="27"/>
      <c r="BJ48" s="27"/>
      <c r="BL48">
        <f t="shared" si="0"/>
        <v>0</v>
      </c>
      <c r="BM48">
        <f t="shared" si="1"/>
        <v>0</v>
      </c>
      <c r="BO48">
        <f t="shared" si="2"/>
        <v>1</v>
      </c>
      <c r="BP48">
        <f t="shared" si="3"/>
        <v>1</v>
      </c>
      <c r="BR48" s="25">
        <v>8400</v>
      </c>
    </row>
    <row r="49" spans="1:70" x14ac:dyDescent="0.3">
      <c r="A49">
        <v>44</v>
      </c>
      <c r="BG49" s="27"/>
      <c r="BH49" s="27"/>
      <c r="BI49" s="27"/>
      <c r="BJ49" s="27"/>
      <c r="BL49">
        <f t="shared" si="0"/>
        <v>0</v>
      </c>
      <c r="BM49">
        <f t="shared" si="1"/>
        <v>0</v>
      </c>
      <c r="BO49">
        <f t="shared" si="2"/>
        <v>1</v>
      </c>
      <c r="BP49">
        <f t="shared" si="3"/>
        <v>1</v>
      </c>
      <c r="BR49" s="25">
        <v>8600</v>
      </c>
    </row>
    <row r="50" spans="1:70" x14ac:dyDescent="0.3">
      <c r="A50">
        <v>45</v>
      </c>
      <c r="BG50" s="27"/>
      <c r="BH50" s="27"/>
      <c r="BI50" s="27"/>
      <c r="BJ50" s="27"/>
      <c r="BL50">
        <f t="shared" si="0"/>
        <v>0</v>
      </c>
      <c r="BM50">
        <f t="shared" si="1"/>
        <v>0</v>
      </c>
      <c r="BO50">
        <f t="shared" si="2"/>
        <v>1</v>
      </c>
      <c r="BP50">
        <f t="shared" si="3"/>
        <v>1</v>
      </c>
      <c r="BR50" s="25">
        <v>8800</v>
      </c>
    </row>
    <row r="51" spans="1:70" x14ac:dyDescent="0.3">
      <c r="A51">
        <v>46</v>
      </c>
      <c r="BG51" s="27"/>
      <c r="BH51" s="27"/>
      <c r="BI51" s="27"/>
      <c r="BJ51" s="27"/>
      <c r="BL51">
        <f t="shared" si="0"/>
        <v>0</v>
      </c>
      <c r="BM51">
        <f t="shared" si="1"/>
        <v>0</v>
      </c>
      <c r="BO51">
        <f t="shared" si="2"/>
        <v>1</v>
      </c>
      <c r="BP51">
        <f t="shared" si="3"/>
        <v>1</v>
      </c>
      <c r="BR51" s="25">
        <v>9000</v>
      </c>
    </row>
    <row r="52" spans="1:70" x14ac:dyDescent="0.3">
      <c r="A52">
        <v>47</v>
      </c>
      <c r="BG52" s="27"/>
      <c r="BH52" s="27"/>
      <c r="BI52" s="27"/>
      <c r="BJ52" s="27"/>
      <c r="BL52">
        <f t="shared" si="0"/>
        <v>0</v>
      </c>
      <c r="BM52">
        <f t="shared" si="1"/>
        <v>0</v>
      </c>
      <c r="BO52">
        <f t="shared" si="2"/>
        <v>1</v>
      </c>
      <c r="BP52">
        <f t="shared" si="3"/>
        <v>1</v>
      </c>
      <c r="BR52" s="25">
        <v>9200</v>
      </c>
    </row>
    <row r="53" spans="1:70" x14ac:dyDescent="0.3">
      <c r="A53">
        <v>48</v>
      </c>
      <c r="BG53" s="27"/>
      <c r="BH53" s="27"/>
      <c r="BI53" s="27"/>
      <c r="BJ53" s="27"/>
      <c r="BL53">
        <f t="shared" si="0"/>
        <v>0</v>
      </c>
      <c r="BM53">
        <f t="shared" si="1"/>
        <v>0</v>
      </c>
      <c r="BO53">
        <f t="shared" si="2"/>
        <v>1</v>
      </c>
      <c r="BP53">
        <f t="shared" si="3"/>
        <v>1</v>
      </c>
      <c r="BR53" s="25">
        <v>9400</v>
      </c>
    </row>
    <row r="54" spans="1:70" x14ac:dyDescent="0.3">
      <c r="A54">
        <v>49</v>
      </c>
      <c r="BG54" s="27"/>
      <c r="BH54" s="27"/>
      <c r="BI54" s="27"/>
      <c r="BJ54" s="27"/>
      <c r="BL54">
        <f t="shared" si="0"/>
        <v>0</v>
      </c>
      <c r="BM54">
        <f t="shared" si="1"/>
        <v>0</v>
      </c>
      <c r="BO54">
        <f t="shared" si="2"/>
        <v>1</v>
      </c>
      <c r="BP54">
        <f t="shared" si="3"/>
        <v>1</v>
      </c>
      <c r="BR54" s="25">
        <v>9600</v>
      </c>
    </row>
    <row r="55" spans="1:70" x14ac:dyDescent="0.3">
      <c r="A55">
        <v>50</v>
      </c>
      <c r="BG55" s="27"/>
      <c r="BH55" s="27"/>
      <c r="BI55" s="27"/>
      <c r="BJ55" s="27"/>
      <c r="BL55">
        <f t="shared" si="0"/>
        <v>0</v>
      </c>
      <c r="BM55">
        <f t="shared" si="1"/>
        <v>0</v>
      </c>
      <c r="BO55">
        <f t="shared" si="2"/>
        <v>1</v>
      </c>
      <c r="BP55">
        <f t="shared" si="3"/>
        <v>1</v>
      </c>
      <c r="BR55" s="25">
        <v>9800</v>
      </c>
    </row>
    <row r="56" spans="1:70" x14ac:dyDescent="0.3">
      <c r="A56">
        <v>51</v>
      </c>
      <c r="BG56" s="27"/>
      <c r="BH56" s="27"/>
      <c r="BI56" s="27"/>
      <c r="BJ56" s="27"/>
      <c r="BL56">
        <f t="shared" si="0"/>
        <v>0</v>
      </c>
      <c r="BM56">
        <f t="shared" si="1"/>
        <v>0</v>
      </c>
      <c r="BO56">
        <f t="shared" si="2"/>
        <v>1</v>
      </c>
      <c r="BP56">
        <f t="shared" si="3"/>
        <v>1</v>
      </c>
      <c r="BR56" s="25">
        <v>10000</v>
      </c>
    </row>
    <row r="57" spans="1:70" x14ac:dyDescent="0.3">
      <c r="A57">
        <v>52</v>
      </c>
      <c r="BG57" s="27"/>
      <c r="BH57" s="27"/>
      <c r="BI57" s="27"/>
      <c r="BJ57" s="27"/>
      <c r="BL57">
        <f t="shared" si="0"/>
        <v>0</v>
      </c>
      <c r="BM57">
        <f t="shared" si="1"/>
        <v>0</v>
      </c>
      <c r="BO57">
        <f t="shared" si="2"/>
        <v>1</v>
      </c>
      <c r="BP57">
        <f t="shared" si="3"/>
        <v>1</v>
      </c>
      <c r="BR57" s="25">
        <v>10200</v>
      </c>
    </row>
    <row r="58" spans="1:70" x14ac:dyDescent="0.3">
      <c r="A58">
        <v>53</v>
      </c>
      <c r="BG58" s="27"/>
      <c r="BH58" s="27"/>
      <c r="BI58" s="27"/>
      <c r="BJ58" s="27"/>
      <c r="BL58">
        <f t="shared" si="0"/>
        <v>0</v>
      </c>
      <c r="BM58">
        <f t="shared" si="1"/>
        <v>0</v>
      </c>
      <c r="BO58">
        <f t="shared" si="2"/>
        <v>1</v>
      </c>
      <c r="BP58">
        <f t="shared" si="3"/>
        <v>1</v>
      </c>
      <c r="BR58" s="25">
        <v>10400</v>
      </c>
    </row>
    <row r="59" spans="1:70" x14ac:dyDescent="0.3">
      <c r="A59">
        <v>54</v>
      </c>
      <c r="BG59" s="27"/>
      <c r="BH59" s="27"/>
      <c r="BI59" s="27"/>
      <c r="BJ59" s="27"/>
      <c r="BL59">
        <f t="shared" si="0"/>
        <v>0</v>
      </c>
      <c r="BM59">
        <f t="shared" si="1"/>
        <v>0</v>
      </c>
      <c r="BO59">
        <f t="shared" si="2"/>
        <v>1</v>
      </c>
      <c r="BP59">
        <f t="shared" si="3"/>
        <v>1</v>
      </c>
      <c r="BR59" s="25">
        <v>10600</v>
      </c>
    </row>
    <row r="60" spans="1:70" x14ac:dyDescent="0.3">
      <c r="A60">
        <v>55</v>
      </c>
      <c r="BG60" s="27"/>
      <c r="BH60" s="27"/>
      <c r="BI60" s="27"/>
      <c r="BJ60" s="27"/>
      <c r="BL60">
        <f t="shared" si="0"/>
        <v>0</v>
      </c>
      <c r="BM60">
        <f t="shared" si="1"/>
        <v>0</v>
      </c>
      <c r="BO60">
        <f t="shared" si="2"/>
        <v>1</v>
      </c>
      <c r="BP60">
        <f t="shared" si="3"/>
        <v>1</v>
      </c>
      <c r="BR60" s="25">
        <v>10800</v>
      </c>
    </row>
    <row r="61" spans="1:70" x14ac:dyDescent="0.3">
      <c r="A61">
        <v>56</v>
      </c>
      <c r="BG61" s="27"/>
      <c r="BH61" s="27"/>
      <c r="BI61" s="27"/>
      <c r="BJ61" s="27"/>
      <c r="BL61">
        <f t="shared" si="0"/>
        <v>0</v>
      </c>
      <c r="BM61">
        <f t="shared" si="1"/>
        <v>0</v>
      </c>
      <c r="BO61">
        <f t="shared" si="2"/>
        <v>1</v>
      </c>
      <c r="BP61">
        <f t="shared" si="3"/>
        <v>1</v>
      </c>
      <c r="BR61" s="25">
        <v>11000</v>
      </c>
    </row>
    <row r="62" spans="1:70" x14ac:dyDescent="0.3">
      <c r="A62">
        <v>57</v>
      </c>
      <c r="BG62" s="27"/>
      <c r="BH62" s="27"/>
      <c r="BI62" s="27"/>
      <c r="BJ62" s="27"/>
      <c r="BL62">
        <f t="shared" si="0"/>
        <v>0</v>
      </c>
      <c r="BM62">
        <f t="shared" si="1"/>
        <v>0</v>
      </c>
      <c r="BO62">
        <f t="shared" si="2"/>
        <v>1</v>
      </c>
      <c r="BP62">
        <f t="shared" si="3"/>
        <v>1</v>
      </c>
      <c r="BR62" s="25">
        <v>11200</v>
      </c>
    </row>
    <row r="63" spans="1:70" x14ac:dyDescent="0.3">
      <c r="A63">
        <v>58</v>
      </c>
      <c r="BG63" s="27"/>
      <c r="BH63" s="27"/>
      <c r="BI63" s="27"/>
      <c r="BJ63" s="27"/>
      <c r="BL63">
        <f t="shared" si="0"/>
        <v>0</v>
      </c>
      <c r="BM63">
        <f t="shared" si="1"/>
        <v>0</v>
      </c>
      <c r="BO63">
        <f t="shared" si="2"/>
        <v>1</v>
      </c>
      <c r="BP63">
        <f t="shared" si="3"/>
        <v>1</v>
      </c>
      <c r="BR63" s="25">
        <v>11400</v>
      </c>
    </row>
    <row r="64" spans="1:70" x14ac:dyDescent="0.3">
      <c r="A64">
        <v>59</v>
      </c>
      <c r="BG64" s="27"/>
      <c r="BH64" s="27"/>
      <c r="BI64" s="27"/>
      <c r="BJ64" s="27"/>
      <c r="BL64">
        <f t="shared" si="0"/>
        <v>0</v>
      </c>
      <c r="BM64">
        <f t="shared" si="1"/>
        <v>0</v>
      </c>
      <c r="BO64">
        <f t="shared" si="2"/>
        <v>1</v>
      </c>
      <c r="BP64">
        <f t="shared" si="3"/>
        <v>1</v>
      </c>
      <c r="BR64" s="25">
        <v>11600</v>
      </c>
    </row>
    <row r="65" spans="1:70" x14ac:dyDescent="0.3">
      <c r="A65">
        <v>60</v>
      </c>
      <c r="BG65" s="27"/>
      <c r="BH65" s="27"/>
      <c r="BI65" s="27"/>
      <c r="BJ65" s="27"/>
      <c r="BL65">
        <f t="shared" si="0"/>
        <v>0</v>
      </c>
      <c r="BM65">
        <f t="shared" si="1"/>
        <v>0</v>
      </c>
      <c r="BO65">
        <f t="shared" si="2"/>
        <v>1</v>
      </c>
      <c r="BP65">
        <f t="shared" si="3"/>
        <v>1</v>
      </c>
      <c r="BR65" s="25">
        <v>11800</v>
      </c>
    </row>
    <row r="66" spans="1:70" x14ac:dyDescent="0.3">
      <c r="A66">
        <v>61</v>
      </c>
      <c r="BG66" s="27"/>
      <c r="BH66" s="27"/>
      <c r="BI66" s="27"/>
      <c r="BJ66" s="27"/>
      <c r="BL66">
        <f t="shared" si="0"/>
        <v>0</v>
      </c>
      <c r="BM66">
        <f t="shared" si="1"/>
        <v>0</v>
      </c>
      <c r="BO66">
        <f t="shared" si="2"/>
        <v>1</v>
      </c>
      <c r="BP66">
        <f t="shared" si="3"/>
        <v>1</v>
      </c>
      <c r="BR66" s="25">
        <v>12000</v>
      </c>
    </row>
    <row r="67" spans="1:70" x14ac:dyDescent="0.3">
      <c r="A67">
        <v>62</v>
      </c>
      <c r="BG67" s="27"/>
      <c r="BH67" s="27"/>
      <c r="BI67" s="27"/>
      <c r="BJ67" s="27"/>
      <c r="BL67">
        <f t="shared" si="0"/>
        <v>0</v>
      </c>
      <c r="BM67">
        <f t="shared" si="1"/>
        <v>0</v>
      </c>
      <c r="BO67">
        <f t="shared" si="2"/>
        <v>1</v>
      </c>
      <c r="BP67">
        <f t="shared" si="3"/>
        <v>1</v>
      </c>
      <c r="BR67" s="25">
        <v>12200</v>
      </c>
    </row>
    <row r="68" spans="1:70" x14ac:dyDescent="0.3">
      <c r="A68">
        <v>63</v>
      </c>
      <c r="BG68" s="27"/>
      <c r="BH68" s="27"/>
      <c r="BI68" s="27"/>
      <c r="BJ68" s="27"/>
      <c r="BL68">
        <f t="shared" si="0"/>
        <v>0</v>
      </c>
      <c r="BM68">
        <f t="shared" si="1"/>
        <v>0</v>
      </c>
      <c r="BO68">
        <f t="shared" si="2"/>
        <v>1</v>
      </c>
      <c r="BP68">
        <f t="shared" si="3"/>
        <v>1</v>
      </c>
      <c r="BR68" s="25">
        <v>12400</v>
      </c>
    </row>
    <row r="69" spans="1:70" x14ac:dyDescent="0.3">
      <c r="A69">
        <v>64</v>
      </c>
      <c r="BG69" s="27"/>
      <c r="BH69" s="27"/>
      <c r="BI69" s="27"/>
      <c r="BJ69" s="27"/>
      <c r="BL69">
        <f t="shared" si="0"/>
        <v>0</v>
      </c>
      <c r="BM69">
        <f t="shared" si="1"/>
        <v>0</v>
      </c>
      <c r="BO69">
        <f t="shared" si="2"/>
        <v>1</v>
      </c>
      <c r="BP69">
        <f t="shared" si="3"/>
        <v>1</v>
      </c>
      <c r="BR69" s="25">
        <v>12600</v>
      </c>
    </row>
    <row r="70" spans="1:70" x14ac:dyDescent="0.3">
      <c r="A70">
        <v>65</v>
      </c>
      <c r="BG70" s="27"/>
      <c r="BH70" s="27"/>
      <c r="BI70" s="27"/>
      <c r="BJ70" s="27"/>
      <c r="BL70">
        <f t="shared" si="0"/>
        <v>0</v>
      </c>
      <c r="BM70">
        <f t="shared" si="1"/>
        <v>0</v>
      </c>
      <c r="BO70">
        <f t="shared" si="2"/>
        <v>1</v>
      </c>
      <c r="BP70">
        <f t="shared" si="3"/>
        <v>1</v>
      </c>
      <c r="BR70" s="25">
        <v>12800</v>
      </c>
    </row>
    <row r="71" spans="1:70" x14ac:dyDescent="0.3">
      <c r="A71">
        <v>66</v>
      </c>
      <c r="BG71" s="27"/>
      <c r="BH71" s="27"/>
      <c r="BI71" s="27"/>
      <c r="BJ71" s="27"/>
      <c r="BL71">
        <f t="shared" ref="BL71:BL134" si="4">BG71*$BM$1-BH71</f>
        <v>0</v>
      </c>
      <c r="BM71">
        <f t="shared" ref="BM71:BM134" si="5">BI71*$BM$1-BJ71</f>
        <v>0</v>
      </c>
      <c r="BO71">
        <f t="shared" ref="BO71:BO134" si="6">IF(BL71=MAX($BL71:$BM71),1,0)</f>
        <v>1</v>
      </c>
      <c r="BP71">
        <f t="shared" ref="BP71:BP134" si="7">IF(BM71=MAX($BL71:$BM71),1,0)</f>
        <v>1</v>
      </c>
      <c r="BR71" s="25">
        <v>13000</v>
      </c>
    </row>
    <row r="72" spans="1:70" x14ac:dyDescent="0.3">
      <c r="A72">
        <v>67</v>
      </c>
      <c r="BG72" s="27"/>
      <c r="BH72" s="27"/>
      <c r="BI72" s="27"/>
      <c r="BJ72" s="27"/>
      <c r="BL72">
        <f t="shared" si="4"/>
        <v>0</v>
      </c>
      <c r="BM72">
        <f t="shared" si="5"/>
        <v>0</v>
      </c>
      <c r="BO72">
        <f t="shared" si="6"/>
        <v>1</v>
      </c>
      <c r="BP72">
        <f t="shared" si="7"/>
        <v>1</v>
      </c>
      <c r="BR72" s="25">
        <v>13200</v>
      </c>
    </row>
    <row r="73" spans="1:70" x14ac:dyDescent="0.3">
      <c r="A73">
        <v>68</v>
      </c>
      <c r="BG73" s="27"/>
      <c r="BH73" s="27"/>
      <c r="BI73" s="27"/>
      <c r="BJ73" s="27"/>
      <c r="BL73">
        <f t="shared" si="4"/>
        <v>0</v>
      </c>
      <c r="BM73">
        <f t="shared" si="5"/>
        <v>0</v>
      </c>
      <c r="BO73">
        <f t="shared" si="6"/>
        <v>1</v>
      </c>
      <c r="BP73">
        <f t="shared" si="7"/>
        <v>1</v>
      </c>
      <c r="BR73" s="25">
        <v>13400</v>
      </c>
    </row>
    <row r="74" spans="1:70" x14ac:dyDescent="0.3">
      <c r="A74">
        <v>69</v>
      </c>
      <c r="BG74" s="27"/>
      <c r="BH74" s="27"/>
      <c r="BI74" s="27"/>
      <c r="BJ74" s="27"/>
      <c r="BL74">
        <f t="shared" si="4"/>
        <v>0</v>
      </c>
      <c r="BM74">
        <f t="shared" si="5"/>
        <v>0</v>
      </c>
      <c r="BO74">
        <f t="shared" si="6"/>
        <v>1</v>
      </c>
      <c r="BP74">
        <f t="shared" si="7"/>
        <v>1</v>
      </c>
      <c r="BR74" s="25">
        <v>13600</v>
      </c>
    </row>
    <row r="75" spans="1:70" x14ac:dyDescent="0.3">
      <c r="A75">
        <v>70</v>
      </c>
      <c r="BG75" s="27"/>
      <c r="BH75" s="27"/>
      <c r="BI75" s="27"/>
      <c r="BJ75" s="27"/>
      <c r="BL75">
        <f t="shared" si="4"/>
        <v>0</v>
      </c>
      <c r="BM75">
        <f t="shared" si="5"/>
        <v>0</v>
      </c>
      <c r="BO75">
        <f t="shared" si="6"/>
        <v>1</v>
      </c>
      <c r="BP75">
        <f t="shared" si="7"/>
        <v>1</v>
      </c>
      <c r="BR75" s="25">
        <v>13800</v>
      </c>
    </row>
    <row r="76" spans="1:70" x14ac:dyDescent="0.3">
      <c r="A76">
        <v>71</v>
      </c>
      <c r="BG76" s="27"/>
      <c r="BH76" s="27"/>
      <c r="BI76" s="27"/>
      <c r="BJ76" s="27"/>
      <c r="BL76">
        <f t="shared" si="4"/>
        <v>0</v>
      </c>
      <c r="BM76">
        <f t="shared" si="5"/>
        <v>0</v>
      </c>
      <c r="BO76">
        <f t="shared" si="6"/>
        <v>1</v>
      </c>
      <c r="BP76">
        <f t="shared" si="7"/>
        <v>1</v>
      </c>
      <c r="BR76" s="25">
        <v>14000</v>
      </c>
    </row>
    <row r="77" spans="1:70" x14ac:dyDescent="0.3">
      <c r="A77">
        <v>72</v>
      </c>
      <c r="BG77" s="27"/>
      <c r="BH77" s="27"/>
      <c r="BI77" s="27"/>
      <c r="BJ77" s="27"/>
      <c r="BL77">
        <f t="shared" si="4"/>
        <v>0</v>
      </c>
      <c r="BM77">
        <f t="shared" si="5"/>
        <v>0</v>
      </c>
      <c r="BO77">
        <f t="shared" si="6"/>
        <v>1</v>
      </c>
      <c r="BP77">
        <f t="shared" si="7"/>
        <v>1</v>
      </c>
      <c r="BR77" s="25">
        <v>14200</v>
      </c>
    </row>
    <row r="78" spans="1:70" x14ac:dyDescent="0.3">
      <c r="A78">
        <v>73</v>
      </c>
      <c r="BG78" s="27"/>
      <c r="BH78" s="27"/>
      <c r="BI78" s="27"/>
      <c r="BJ78" s="27"/>
      <c r="BL78">
        <f t="shared" si="4"/>
        <v>0</v>
      </c>
      <c r="BM78">
        <f t="shared" si="5"/>
        <v>0</v>
      </c>
      <c r="BO78">
        <f t="shared" si="6"/>
        <v>1</v>
      </c>
      <c r="BP78">
        <f t="shared" si="7"/>
        <v>1</v>
      </c>
      <c r="BR78" s="25">
        <v>14400</v>
      </c>
    </row>
    <row r="79" spans="1:70" x14ac:dyDescent="0.3">
      <c r="A79">
        <v>74</v>
      </c>
      <c r="BG79" s="27"/>
      <c r="BH79" s="27"/>
      <c r="BI79" s="27"/>
      <c r="BJ79" s="27"/>
      <c r="BL79">
        <f t="shared" si="4"/>
        <v>0</v>
      </c>
      <c r="BM79">
        <f t="shared" si="5"/>
        <v>0</v>
      </c>
      <c r="BO79">
        <f t="shared" si="6"/>
        <v>1</v>
      </c>
      <c r="BP79">
        <f t="shared" si="7"/>
        <v>1</v>
      </c>
      <c r="BR79" s="25">
        <v>14600</v>
      </c>
    </row>
    <row r="80" spans="1:70" x14ac:dyDescent="0.3">
      <c r="A80">
        <v>75</v>
      </c>
      <c r="BG80" s="27"/>
      <c r="BH80" s="27"/>
      <c r="BI80" s="27"/>
      <c r="BJ80" s="27"/>
      <c r="BL80">
        <f t="shared" si="4"/>
        <v>0</v>
      </c>
      <c r="BM80">
        <f t="shared" si="5"/>
        <v>0</v>
      </c>
      <c r="BO80">
        <f t="shared" si="6"/>
        <v>1</v>
      </c>
      <c r="BP80">
        <f t="shared" si="7"/>
        <v>1</v>
      </c>
      <c r="BR80" s="25">
        <v>14800</v>
      </c>
    </row>
    <row r="81" spans="1:70" x14ac:dyDescent="0.3">
      <c r="A81">
        <v>76</v>
      </c>
      <c r="BG81" s="27"/>
      <c r="BH81" s="27"/>
      <c r="BI81" s="27"/>
      <c r="BJ81" s="27"/>
      <c r="BL81">
        <f t="shared" si="4"/>
        <v>0</v>
      </c>
      <c r="BM81">
        <f t="shared" si="5"/>
        <v>0</v>
      </c>
      <c r="BO81">
        <f t="shared" si="6"/>
        <v>1</v>
      </c>
      <c r="BP81">
        <f t="shared" si="7"/>
        <v>1</v>
      </c>
      <c r="BR81" s="25">
        <v>15000</v>
      </c>
    </row>
    <row r="82" spans="1:70" x14ac:dyDescent="0.3">
      <c r="A82">
        <v>77</v>
      </c>
      <c r="BG82" s="27"/>
      <c r="BH82" s="27"/>
      <c r="BI82" s="27"/>
      <c r="BJ82" s="27"/>
      <c r="BL82">
        <f t="shared" si="4"/>
        <v>0</v>
      </c>
      <c r="BM82">
        <f t="shared" si="5"/>
        <v>0</v>
      </c>
      <c r="BO82">
        <f t="shared" si="6"/>
        <v>1</v>
      </c>
      <c r="BP82">
        <f t="shared" si="7"/>
        <v>1</v>
      </c>
      <c r="BR82" s="25">
        <v>15200</v>
      </c>
    </row>
    <row r="83" spans="1:70" x14ac:dyDescent="0.3">
      <c r="A83">
        <v>78</v>
      </c>
      <c r="BG83" s="27"/>
      <c r="BH83" s="27"/>
      <c r="BI83" s="27"/>
      <c r="BJ83" s="27"/>
      <c r="BL83">
        <f t="shared" si="4"/>
        <v>0</v>
      </c>
      <c r="BM83">
        <f t="shared" si="5"/>
        <v>0</v>
      </c>
      <c r="BO83">
        <f t="shared" si="6"/>
        <v>1</v>
      </c>
      <c r="BP83">
        <f t="shared" si="7"/>
        <v>1</v>
      </c>
      <c r="BR83" s="25">
        <v>15400</v>
      </c>
    </row>
    <row r="84" spans="1:70" x14ac:dyDescent="0.3">
      <c r="A84">
        <v>79</v>
      </c>
      <c r="BG84" s="27"/>
      <c r="BH84" s="27"/>
      <c r="BI84" s="27"/>
      <c r="BJ84" s="27"/>
      <c r="BL84">
        <f t="shared" si="4"/>
        <v>0</v>
      </c>
      <c r="BM84">
        <f t="shared" si="5"/>
        <v>0</v>
      </c>
      <c r="BO84">
        <f t="shared" si="6"/>
        <v>1</v>
      </c>
      <c r="BP84">
        <f t="shared" si="7"/>
        <v>1</v>
      </c>
      <c r="BR84" s="25">
        <v>15600</v>
      </c>
    </row>
    <row r="85" spans="1:70" x14ac:dyDescent="0.3">
      <c r="A85">
        <v>80</v>
      </c>
      <c r="BG85" s="27"/>
      <c r="BH85" s="27"/>
      <c r="BI85" s="27"/>
      <c r="BJ85" s="27"/>
      <c r="BL85">
        <f t="shared" si="4"/>
        <v>0</v>
      </c>
      <c r="BM85">
        <f t="shared" si="5"/>
        <v>0</v>
      </c>
      <c r="BO85">
        <f t="shared" si="6"/>
        <v>1</v>
      </c>
      <c r="BP85">
        <f t="shared" si="7"/>
        <v>1</v>
      </c>
      <c r="BR85" s="25">
        <v>15800</v>
      </c>
    </row>
    <row r="86" spans="1:70" x14ac:dyDescent="0.3">
      <c r="A86">
        <v>81</v>
      </c>
      <c r="BG86" s="27"/>
      <c r="BH86" s="27"/>
      <c r="BI86" s="27"/>
      <c r="BJ86" s="27"/>
      <c r="BL86">
        <f t="shared" si="4"/>
        <v>0</v>
      </c>
      <c r="BM86">
        <f t="shared" si="5"/>
        <v>0</v>
      </c>
      <c r="BO86">
        <f t="shared" si="6"/>
        <v>1</v>
      </c>
      <c r="BP86">
        <f t="shared" si="7"/>
        <v>1</v>
      </c>
      <c r="BR86" s="25">
        <v>16000</v>
      </c>
    </row>
    <row r="87" spans="1:70" x14ac:dyDescent="0.3">
      <c r="A87">
        <v>82</v>
      </c>
      <c r="BG87" s="27"/>
      <c r="BH87" s="27"/>
      <c r="BI87" s="27"/>
      <c r="BJ87" s="27"/>
      <c r="BL87">
        <f t="shared" si="4"/>
        <v>0</v>
      </c>
      <c r="BM87">
        <f t="shared" si="5"/>
        <v>0</v>
      </c>
      <c r="BO87">
        <f t="shared" si="6"/>
        <v>1</v>
      </c>
      <c r="BP87">
        <f t="shared" si="7"/>
        <v>1</v>
      </c>
      <c r="BR87" s="25">
        <v>16200</v>
      </c>
    </row>
    <row r="88" spans="1:70" x14ac:dyDescent="0.3">
      <c r="A88">
        <v>83</v>
      </c>
      <c r="BG88" s="27"/>
      <c r="BH88" s="27"/>
      <c r="BI88" s="27"/>
      <c r="BJ88" s="27"/>
      <c r="BL88">
        <f t="shared" si="4"/>
        <v>0</v>
      </c>
      <c r="BM88">
        <f t="shared" si="5"/>
        <v>0</v>
      </c>
      <c r="BO88">
        <f t="shared" si="6"/>
        <v>1</v>
      </c>
      <c r="BP88">
        <f t="shared" si="7"/>
        <v>1</v>
      </c>
      <c r="BR88" s="25">
        <v>16400</v>
      </c>
    </row>
    <row r="89" spans="1:70" x14ac:dyDescent="0.3">
      <c r="A89">
        <v>84</v>
      </c>
      <c r="BG89" s="27"/>
      <c r="BH89" s="27"/>
      <c r="BI89" s="27"/>
      <c r="BJ89" s="27"/>
      <c r="BL89">
        <f t="shared" si="4"/>
        <v>0</v>
      </c>
      <c r="BM89">
        <f t="shared" si="5"/>
        <v>0</v>
      </c>
      <c r="BO89">
        <f t="shared" si="6"/>
        <v>1</v>
      </c>
      <c r="BP89">
        <f t="shared" si="7"/>
        <v>1</v>
      </c>
      <c r="BR89" s="25">
        <v>16600</v>
      </c>
    </row>
    <row r="90" spans="1:70" x14ac:dyDescent="0.3">
      <c r="A90">
        <v>85</v>
      </c>
      <c r="BG90" s="27"/>
      <c r="BH90" s="27"/>
      <c r="BI90" s="27"/>
      <c r="BJ90" s="27"/>
      <c r="BL90">
        <f t="shared" si="4"/>
        <v>0</v>
      </c>
      <c r="BM90">
        <f t="shared" si="5"/>
        <v>0</v>
      </c>
      <c r="BO90">
        <f t="shared" si="6"/>
        <v>1</v>
      </c>
      <c r="BP90">
        <f t="shared" si="7"/>
        <v>1</v>
      </c>
      <c r="BR90" s="25">
        <v>16800</v>
      </c>
    </row>
    <row r="91" spans="1:70" x14ac:dyDescent="0.3">
      <c r="A91">
        <v>86</v>
      </c>
      <c r="BG91" s="27"/>
      <c r="BH91" s="27"/>
      <c r="BI91" s="27"/>
      <c r="BJ91" s="27"/>
      <c r="BL91">
        <f t="shared" si="4"/>
        <v>0</v>
      </c>
      <c r="BM91">
        <f t="shared" si="5"/>
        <v>0</v>
      </c>
      <c r="BO91">
        <f t="shared" si="6"/>
        <v>1</v>
      </c>
      <c r="BP91">
        <f t="shared" si="7"/>
        <v>1</v>
      </c>
      <c r="BR91" s="25">
        <v>17000</v>
      </c>
    </row>
    <row r="92" spans="1:70" x14ac:dyDescent="0.3">
      <c r="A92">
        <v>87</v>
      </c>
      <c r="BG92" s="27"/>
      <c r="BH92" s="27"/>
      <c r="BI92" s="27"/>
      <c r="BJ92" s="27"/>
      <c r="BL92">
        <f t="shared" si="4"/>
        <v>0</v>
      </c>
      <c r="BM92">
        <f t="shared" si="5"/>
        <v>0</v>
      </c>
      <c r="BO92">
        <f t="shared" si="6"/>
        <v>1</v>
      </c>
      <c r="BP92">
        <f t="shared" si="7"/>
        <v>1</v>
      </c>
      <c r="BR92" s="25">
        <v>17200</v>
      </c>
    </row>
    <row r="93" spans="1:70" x14ac:dyDescent="0.3">
      <c r="A93">
        <v>88</v>
      </c>
      <c r="BG93" s="27"/>
      <c r="BH93" s="27"/>
      <c r="BI93" s="27"/>
      <c r="BJ93" s="27"/>
      <c r="BL93">
        <f t="shared" si="4"/>
        <v>0</v>
      </c>
      <c r="BM93">
        <f t="shared" si="5"/>
        <v>0</v>
      </c>
      <c r="BO93">
        <f t="shared" si="6"/>
        <v>1</v>
      </c>
      <c r="BP93">
        <f t="shared" si="7"/>
        <v>1</v>
      </c>
      <c r="BR93" s="25">
        <v>17400</v>
      </c>
    </row>
    <row r="94" spans="1:70" x14ac:dyDescent="0.3">
      <c r="A94">
        <v>89</v>
      </c>
      <c r="BG94" s="27"/>
      <c r="BH94" s="27"/>
      <c r="BI94" s="27"/>
      <c r="BJ94" s="27"/>
      <c r="BL94">
        <f t="shared" si="4"/>
        <v>0</v>
      </c>
      <c r="BM94">
        <f t="shared" si="5"/>
        <v>0</v>
      </c>
      <c r="BO94">
        <f t="shared" si="6"/>
        <v>1</v>
      </c>
      <c r="BP94">
        <f t="shared" si="7"/>
        <v>1</v>
      </c>
      <c r="BR94" s="25">
        <v>17600</v>
      </c>
    </row>
    <row r="95" spans="1:70" x14ac:dyDescent="0.3">
      <c r="A95">
        <v>90</v>
      </c>
      <c r="BG95" s="27"/>
      <c r="BH95" s="27"/>
      <c r="BI95" s="27"/>
      <c r="BJ95" s="27"/>
      <c r="BL95">
        <f t="shared" si="4"/>
        <v>0</v>
      </c>
      <c r="BM95">
        <f t="shared" si="5"/>
        <v>0</v>
      </c>
      <c r="BO95">
        <f t="shared" si="6"/>
        <v>1</v>
      </c>
      <c r="BP95">
        <f t="shared" si="7"/>
        <v>1</v>
      </c>
      <c r="BR95" s="25">
        <v>17800</v>
      </c>
    </row>
    <row r="96" spans="1:70" x14ac:dyDescent="0.3">
      <c r="A96">
        <v>91</v>
      </c>
      <c r="BG96" s="27"/>
      <c r="BH96" s="27"/>
      <c r="BI96" s="27"/>
      <c r="BJ96" s="27"/>
      <c r="BL96">
        <f t="shared" si="4"/>
        <v>0</v>
      </c>
      <c r="BM96">
        <f t="shared" si="5"/>
        <v>0</v>
      </c>
      <c r="BO96">
        <f t="shared" si="6"/>
        <v>1</v>
      </c>
      <c r="BP96">
        <f t="shared" si="7"/>
        <v>1</v>
      </c>
      <c r="BR96" s="25">
        <v>18000</v>
      </c>
    </row>
    <row r="97" spans="1:70" x14ac:dyDescent="0.3">
      <c r="A97">
        <v>92</v>
      </c>
      <c r="BG97" s="27"/>
      <c r="BH97" s="27"/>
      <c r="BI97" s="27"/>
      <c r="BJ97" s="27"/>
      <c r="BL97">
        <f t="shared" si="4"/>
        <v>0</v>
      </c>
      <c r="BM97">
        <f t="shared" si="5"/>
        <v>0</v>
      </c>
      <c r="BO97">
        <f t="shared" si="6"/>
        <v>1</v>
      </c>
      <c r="BP97">
        <f t="shared" si="7"/>
        <v>1</v>
      </c>
      <c r="BR97" s="25">
        <v>18200</v>
      </c>
    </row>
    <row r="98" spans="1:70" x14ac:dyDescent="0.3">
      <c r="A98">
        <v>93</v>
      </c>
      <c r="BG98" s="27"/>
      <c r="BH98" s="27"/>
      <c r="BI98" s="27"/>
      <c r="BJ98" s="27"/>
      <c r="BL98">
        <f t="shared" si="4"/>
        <v>0</v>
      </c>
      <c r="BM98">
        <f t="shared" si="5"/>
        <v>0</v>
      </c>
      <c r="BO98">
        <f t="shared" si="6"/>
        <v>1</v>
      </c>
      <c r="BP98">
        <f t="shared" si="7"/>
        <v>1</v>
      </c>
      <c r="BR98" s="25">
        <v>18400</v>
      </c>
    </row>
    <row r="99" spans="1:70" x14ac:dyDescent="0.3">
      <c r="A99">
        <v>94</v>
      </c>
      <c r="BG99" s="27"/>
      <c r="BH99" s="27"/>
      <c r="BI99" s="27"/>
      <c r="BJ99" s="27"/>
      <c r="BL99">
        <f t="shared" si="4"/>
        <v>0</v>
      </c>
      <c r="BM99">
        <f t="shared" si="5"/>
        <v>0</v>
      </c>
      <c r="BO99">
        <f t="shared" si="6"/>
        <v>1</v>
      </c>
      <c r="BP99">
        <f t="shared" si="7"/>
        <v>1</v>
      </c>
      <c r="BR99" s="25">
        <v>18600</v>
      </c>
    </row>
    <row r="100" spans="1:70" x14ac:dyDescent="0.3">
      <c r="A100">
        <v>95</v>
      </c>
      <c r="BG100" s="27"/>
      <c r="BH100" s="27"/>
      <c r="BI100" s="27"/>
      <c r="BJ100" s="27"/>
      <c r="BL100">
        <f t="shared" si="4"/>
        <v>0</v>
      </c>
      <c r="BM100">
        <f t="shared" si="5"/>
        <v>0</v>
      </c>
      <c r="BO100">
        <f t="shared" si="6"/>
        <v>1</v>
      </c>
      <c r="BP100">
        <f t="shared" si="7"/>
        <v>1</v>
      </c>
      <c r="BR100" s="25">
        <v>18800</v>
      </c>
    </row>
    <row r="101" spans="1:70" x14ac:dyDescent="0.3">
      <c r="A101">
        <v>96</v>
      </c>
      <c r="BG101" s="27"/>
      <c r="BH101" s="27"/>
      <c r="BI101" s="27"/>
      <c r="BJ101" s="27"/>
      <c r="BL101">
        <f t="shared" si="4"/>
        <v>0</v>
      </c>
      <c r="BM101">
        <f t="shared" si="5"/>
        <v>0</v>
      </c>
      <c r="BO101">
        <f t="shared" si="6"/>
        <v>1</v>
      </c>
      <c r="BP101">
        <f t="shared" si="7"/>
        <v>1</v>
      </c>
      <c r="BR101" s="25">
        <v>19000</v>
      </c>
    </row>
    <row r="102" spans="1:70" x14ac:dyDescent="0.3">
      <c r="A102">
        <v>97</v>
      </c>
      <c r="BG102" s="27"/>
      <c r="BH102" s="27"/>
      <c r="BI102" s="27"/>
      <c r="BJ102" s="27"/>
      <c r="BL102">
        <f t="shared" si="4"/>
        <v>0</v>
      </c>
      <c r="BM102">
        <f t="shared" si="5"/>
        <v>0</v>
      </c>
      <c r="BO102">
        <f t="shared" si="6"/>
        <v>1</v>
      </c>
      <c r="BP102">
        <f t="shared" si="7"/>
        <v>1</v>
      </c>
      <c r="BR102" s="25">
        <v>19200</v>
      </c>
    </row>
    <row r="103" spans="1:70" x14ac:dyDescent="0.3">
      <c r="A103">
        <v>98</v>
      </c>
      <c r="BG103" s="27"/>
      <c r="BH103" s="27"/>
      <c r="BI103" s="27"/>
      <c r="BJ103" s="27"/>
      <c r="BL103">
        <f t="shared" si="4"/>
        <v>0</v>
      </c>
      <c r="BM103">
        <f t="shared" si="5"/>
        <v>0</v>
      </c>
      <c r="BO103">
        <f t="shared" si="6"/>
        <v>1</v>
      </c>
      <c r="BP103">
        <f t="shared" si="7"/>
        <v>1</v>
      </c>
      <c r="BR103" s="25">
        <v>19400</v>
      </c>
    </row>
    <row r="104" spans="1:70" x14ac:dyDescent="0.3">
      <c r="A104">
        <v>99</v>
      </c>
      <c r="BG104" s="27"/>
      <c r="BH104" s="27"/>
      <c r="BI104" s="27"/>
      <c r="BJ104" s="27"/>
      <c r="BL104">
        <f t="shared" si="4"/>
        <v>0</v>
      </c>
      <c r="BM104">
        <f t="shared" si="5"/>
        <v>0</v>
      </c>
      <c r="BO104">
        <f t="shared" si="6"/>
        <v>1</v>
      </c>
      <c r="BP104">
        <f t="shared" si="7"/>
        <v>1</v>
      </c>
      <c r="BR104" s="25">
        <v>19600</v>
      </c>
    </row>
    <row r="105" spans="1:70" x14ac:dyDescent="0.3">
      <c r="A105">
        <v>100</v>
      </c>
      <c r="BG105" s="27"/>
      <c r="BH105" s="27"/>
      <c r="BI105" s="27"/>
      <c r="BJ105" s="27"/>
      <c r="BL105">
        <f t="shared" si="4"/>
        <v>0</v>
      </c>
      <c r="BM105">
        <f t="shared" si="5"/>
        <v>0</v>
      </c>
      <c r="BO105">
        <f t="shared" si="6"/>
        <v>1</v>
      </c>
      <c r="BP105">
        <f t="shared" si="7"/>
        <v>1</v>
      </c>
      <c r="BR105" s="25">
        <v>19800</v>
      </c>
    </row>
    <row r="106" spans="1:70" x14ac:dyDescent="0.3">
      <c r="A106">
        <v>101</v>
      </c>
      <c r="BG106" s="27"/>
      <c r="BH106" s="27"/>
      <c r="BI106" s="27"/>
      <c r="BJ106" s="27"/>
      <c r="BL106">
        <f t="shared" si="4"/>
        <v>0</v>
      </c>
      <c r="BM106">
        <f t="shared" si="5"/>
        <v>0</v>
      </c>
      <c r="BO106">
        <f t="shared" si="6"/>
        <v>1</v>
      </c>
      <c r="BP106">
        <f t="shared" si="7"/>
        <v>1</v>
      </c>
      <c r="BR106" s="25">
        <v>20000</v>
      </c>
    </row>
    <row r="107" spans="1:70" x14ac:dyDescent="0.3">
      <c r="A107">
        <v>102</v>
      </c>
      <c r="BG107" s="27"/>
      <c r="BH107" s="27"/>
      <c r="BI107" s="27"/>
      <c r="BJ107" s="27"/>
      <c r="BL107">
        <f t="shared" si="4"/>
        <v>0</v>
      </c>
      <c r="BM107">
        <f t="shared" si="5"/>
        <v>0</v>
      </c>
      <c r="BO107">
        <f t="shared" si="6"/>
        <v>1</v>
      </c>
      <c r="BP107">
        <f t="shared" si="7"/>
        <v>1</v>
      </c>
      <c r="BR107" s="25">
        <v>20200</v>
      </c>
    </row>
    <row r="108" spans="1:70" x14ac:dyDescent="0.3">
      <c r="A108">
        <v>103</v>
      </c>
      <c r="BG108" s="27"/>
      <c r="BH108" s="27"/>
      <c r="BI108" s="27"/>
      <c r="BJ108" s="27"/>
      <c r="BL108">
        <f t="shared" si="4"/>
        <v>0</v>
      </c>
      <c r="BM108">
        <f t="shared" si="5"/>
        <v>0</v>
      </c>
      <c r="BO108">
        <f t="shared" si="6"/>
        <v>1</v>
      </c>
      <c r="BP108">
        <f t="shared" si="7"/>
        <v>1</v>
      </c>
      <c r="BR108" s="25">
        <v>20400</v>
      </c>
    </row>
    <row r="109" spans="1:70" x14ac:dyDescent="0.3">
      <c r="A109">
        <v>104</v>
      </c>
      <c r="BG109" s="27"/>
      <c r="BH109" s="27"/>
      <c r="BI109" s="27"/>
      <c r="BJ109" s="27"/>
      <c r="BL109">
        <f t="shared" si="4"/>
        <v>0</v>
      </c>
      <c r="BM109">
        <f t="shared" si="5"/>
        <v>0</v>
      </c>
      <c r="BO109">
        <f t="shared" si="6"/>
        <v>1</v>
      </c>
      <c r="BP109">
        <f t="shared" si="7"/>
        <v>1</v>
      </c>
      <c r="BR109" s="25">
        <v>20600</v>
      </c>
    </row>
    <row r="110" spans="1:70" x14ac:dyDescent="0.3">
      <c r="A110">
        <v>105</v>
      </c>
      <c r="BG110" s="27"/>
      <c r="BH110" s="27"/>
      <c r="BI110" s="27"/>
      <c r="BJ110" s="27"/>
      <c r="BL110">
        <f t="shared" si="4"/>
        <v>0</v>
      </c>
      <c r="BM110">
        <f t="shared" si="5"/>
        <v>0</v>
      </c>
      <c r="BO110">
        <f t="shared" si="6"/>
        <v>1</v>
      </c>
      <c r="BP110">
        <f t="shared" si="7"/>
        <v>1</v>
      </c>
      <c r="BR110" s="25">
        <v>20800</v>
      </c>
    </row>
    <row r="111" spans="1:70" x14ac:dyDescent="0.3">
      <c r="A111">
        <v>106</v>
      </c>
      <c r="BG111" s="27"/>
      <c r="BH111" s="27"/>
      <c r="BI111" s="27"/>
      <c r="BJ111" s="27"/>
      <c r="BL111">
        <f t="shared" si="4"/>
        <v>0</v>
      </c>
      <c r="BM111">
        <f t="shared" si="5"/>
        <v>0</v>
      </c>
      <c r="BO111">
        <f t="shared" si="6"/>
        <v>1</v>
      </c>
      <c r="BP111">
        <f t="shared" si="7"/>
        <v>1</v>
      </c>
      <c r="BR111" s="25">
        <v>21000</v>
      </c>
    </row>
    <row r="112" spans="1:70" x14ac:dyDescent="0.3">
      <c r="A112">
        <v>107</v>
      </c>
      <c r="BG112" s="27"/>
      <c r="BH112" s="27"/>
      <c r="BI112" s="27"/>
      <c r="BJ112" s="27"/>
      <c r="BL112">
        <f t="shared" si="4"/>
        <v>0</v>
      </c>
      <c r="BM112">
        <f t="shared" si="5"/>
        <v>0</v>
      </c>
      <c r="BO112">
        <f t="shared" si="6"/>
        <v>1</v>
      </c>
      <c r="BP112">
        <f t="shared" si="7"/>
        <v>1</v>
      </c>
      <c r="BR112" s="25">
        <v>21200</v>
      </c>
    </row>
    <row r="113" spans="1:70" x14ac:dyDescent="0.3">
      <c r="A113">
        <v>108</v>
      </c>
      <c r="BG113" s="27"/>
      <c r="BH113" s="27"/>
      <c r="BI113" s="27"/>
      <c r="BJ113" s="27"/>
      <c r="BL113">
        <f t="shared" si="4"/>
        <v>0</v>
      </c>
      <c r="BM113">
        <f t="shared" si="5"/>
        <v>0</v>
      </c>
      <c r="BO113">
        <f t="shared" si="6"/>
        <v>1</v>
      </c>
      <c r="BP113">
        <f t="shared" si="7"/>
        <v>1</v>
      </c>
      <c r="BR113" s="25">
        <v>21400</v>
      </c>
    </row>
    <row r="114" spans="1:70" x14ac:dyDescent="0.3">
      <c r="A114">
        <v>109</v>
      </c>
      <c r="BG114" s="27"/>
      <c r="BH114" s="27"/>
      <c r="BI114" s="27"/>
      <c r="BJ114" s="27"/>
      <c r="BL114">
        <f t="shared" si="4"/>
        <v>0</v>
      </c>
      <c r="BM114">
        <f t="shared" si="5"/>
        <v>0</v>
      </c>
      <c r="BO114">
        <f t="shared" si="6"/>
        <v>1</v>
      </c>
      <c r="BP114">
        <f t="shared" si="7"/>
        <v>1</v>
      </c>
      <c r="BR114" s="25">
        <v>21600</v>
      </c>
    </row>
    <row r="115" spans="1:70" x14ac:dyDescent="0.3">
      <c r="A115">
        <v>110</v>
      </c>
      <c r="BG115" s="27"/>
      <c r="BH115" s="27"/>
      <c r="BI115" s="27"/>
      <c r="BJ115" s="27"/>
      <c r="BL115">
        <f t="shared" si="4"/>
        <v>0</v>
      </c>
      <c r="BM115">
        <f t="shared" si="5"/>
        <v>0</v>
      </c>
      <c r="BO115">
        <f t="shared" si="6"/>
        <v>1</v>
      </c>
      <c r="BP115">
        <f t="shared" si="7"/>
        <v>1</v>
      </c>
      <c r="BR115" s="25">
        <v>21800</v>
      </c>
    </row>
    <row r="116" spans="1:70" x14ac:dyDescent="0.3">
      <c r="A116">
        <v>111</v>
      </c>
      <c r="BG116" s="27"/>
      <c r="BH116" s="27"/>
      <c r="BI116" s="27"/>
      <c r="BJ116" s="27"/>
      <c r="BL116">
        <f t="shared" si="4"/>
        <v>0</v>
      </c>
      <c r="BM116">
        <f t="shared" si="5"/>
        <v>0</v>
      </c>
      <c r="BO116">
        <f t="shared" si="6"/>
        <v>1</v>
      </c>
      <c r="BP116">
        <f t="shared" si="7"/>
        <v>1</v>
      </c>
      <c r="BR116" s="25">
        <v>22000</v>
      </c>
    </row>
    <row r="117" spans="1:70" x14ac:dyDescent="0.3">
      <c r="A117">
        <v>112</v>
      </c>
      <c r="BG117" s="27"/>
      <c r="BH117" s="27"/>
      <c r="BI117" s="27"/>
      <c r="BJ117" s="27"/>
      <c r="BL117">
        <f t="shared" si="4"/>
        <v>0</v>
      </c>
      <c r="BM117">
        <f t="shared" si="5"/>
        <v>0</v>
      </c>
      <c r="BO117">
        <f t="shared" si="6"/>
        <v>1</v>
      </c>
      <c r="BP117">
        <f t="shared" si="7"/>
        <v>1</v>
      </c>
      <c r="BR117" s="25">
        <v>22200</v>
      </c>
    </row>
    <row r="118" spans="1:70" x14ac:dyDescent="0.3">
      <c r="A118">
        <v>113</v>
      </c>
      <c r="BG118" s="27"/>
      <c r="BH118" s="27"/>
      <c r="BI118" s="27"/>
      <c r="BJ118" s="27"/>
      <c r="BL118">
        <f t="shared" si="4"/>
        <v>0</v>
      </c>
      <c r="BM118">
        <f t="shared" si="5"/>
        <v>0</v>
      </c>
      <c r="BO118">
        <f t="shared" si="6"/>
        <v>1</v>
      </c>
      <c r="BP118">
        <f t="shared" si="7"/>
        <v>1</v>
      </c>
      <c r="BR118" s="25">
        <v>22400</v>
      </c>
    </row>
    <row r="119" spans="1:70" x14ac:dyDescent="0.3">
      <c r="A119">
        <v>114</v>
      </c>
      <c r="BG119" s="27"/>
      <c r="BH119" s="27"/>
      <c r="BI119" s="27"/>
      <c r="BJ119" s="27"/>
      <c r="BL119">
        <f t="shared" si="4"/>
        <v>0</v>
      </c>
      <c r="BM119">
        <f t="shared" si="5"/>
        <v>0</v>
      </c>
      <c r="BO119">
        <f t="shared" si="6"/>
        <v>1</v>
      </c>
      <c r="BP119">
        <f t="shared" si="7"/>
        <v>1</v>
      </c>
      <c r="BR119" s="25">
        <v>22600</v>
      </c>
    </row>
    <row r="120" spans="1:70" x14ac:dyDescent="0.3">
      <c r="A120">
        <v>115</v>
      </c>
      <c r="BG120" s="27"/>
      <c r="BH120" s="27"/>
      <c r="BI120" s="27"/>
      <c r="BJ120" s="27"/>
      <c r="BL120">
        <f t="shared" si="4"/>
        <v>0</v>
      </c>
      <c r="BM120">
        <f t="shared" si="5"/>
        <v>0</v>
      </c>
      <c r="BO120">
        <f t="shared" si="6"/>
        <v>1</v>
      </c>
      <c r="BP120">
        <f t="shared" si="7"/>
        <v>1</v>
      </c>
      <c r="BR120" s="25">
        <v>22800</v>
      </c>
    </row>
    <row r="121" spans="1:70" x14ac:dyDescent="0.3">
      <c r="A121">
        <v>116</v>
      </c>
      <c r="BG121" s="27"/>
      <c r="BH121" s="27"/>
      <c r="BI121" s="27"/>
      <c r="BJ121" s="27"/>
      <c r="BL121">
        <f t="shared" si="4"/>
        <v>0</v>
      </c>
      <c r="BM121">
        <f t="shared" si="5"/>
        <v>0</v>
      </c>
      <c r="BO121">
        <f t="shared" si="6"/>
        <v>1</v>
      </c>
      <c r="BP121">
        <f t="shared" si="7"/>
        <v>1</v>
      </c>
      <c r="BR121" s="25">
        <v>23000</v>
      </c>
    </row>
    <row r="122" spans="1:70" x14ac:dyDescent="0.3">
      <c r="A122">
        <v>117</v>
      </c>
      <c r="BG122" s="27"/>
      <c r="BH122" s="27"/>
      <c r="BI122" s="27"/>
      <c r="BJ122" s="27"/>
      <c r="BL122">
        <f t="shared" si="4"/>
        <v>0</v>
      </c>
      <c r="BM122">
        <f t="shared" si="5"/>
        <v>0</v>
      </c>
      <c r="BO122">
        <f t="shared" si="6"/>
        <v>1</v>
      </c>
      <c r="BP122">
        <f t="shared" si="7"/>
        <v>1</v>
      </c>
      <c r="BR122" s="25">
        <v>23200</v>
      </c>
    </row>
    <row r="123" spans="1:70" x14ac:dyDescent="0.3">
      <c r="A123">
        <v>118</v>
      </c>
      <c r="BG123" s="27"/>
      <c r="BH123" s="27"/>
      <c r="BI123" s="27"/>
      <c r="BJ123" s="27"/>
      <c r="BL123">
        <f t="shared" si="4"/>
        <v>0</v>
      </c>
      <c r="BM123">
        <f t="shared" si="5"/>
        <v>0</v>
      </c>
      <c r="BO123">
        <f t="shared" si="6"/>
        <v>1</v>
      </c>
      <c r="BP123">
        <f t="shared" si="7"/>
        <v>1</v>
      </c>
      <c r="BR123" s="25">
        <v>23400</v>
      </c>
    </row>
    <row r="124" spans="1:70" x14ac:dyDescent="0.3">
      <c r="A124">
        <v>119</v>
      </c>
      <c r="BG124" s="27"/>
      <c r="BH124" s="27"/>
      <c r="BI124" s="27"/>
      <c r="BJ124" s="27"/>
      <c r="BL124">
        <f t="shared" si="4"/>
        <v>0</v>
      </c>
      <c r="BM124">
        <f t="shared" si="5"/>
        <v>0</v>
      </c>
      <c r="BO124">
        <f t="shared" si="6"/>
        <v>1</v>
      </c>
      <c r="BP124">
        <f t="shared" si="7"/>
        <v>1</v>
      </c>
      <c r="BR124" s="25">
        <v>23600</v>
      </c>
    </row>
    <row r="125" spans="1:70" x14ac:dyDescent="0.3">
      <c r="A125">
        <v>120</v>
      </c>
      <c r="BG125" s="27"/>
      <c r="BH125" s="27"/>
      <c r="BI125" s="27"/>
      <c r="BJ125" s="27"/>
      <c r="BL125">
        <f t="shared" si="4"/>
        <v>0</v>
      </c>
      <c r="BM125">
        <f t="shared" si="5"/>
        <v>0</v>
      </c>
      <c r="BO125">
        <f t="shared" si="6"/>
        <v>1</v>
      </c>
      <c r="BP125">
        <f t="shared" si="7"/>
        <v>1</v>
      </c>
      <c r="BR125" s="25">
        <v>23800</v>
      </c>
    </row>
    <row r="126" spans="1:70" x14ac:dyDescent="0.3">
      <c r="A126">
        <v>121</v>
      </c>
      <c r="BG126" s="27"/>
      <c r="BH126" s="27"/>
      <c r="BI126" s="27"/>
      <c r="BJ126" s="27"/>
      <c r="BL126">
        <f t="shared" si="4"/>
        <v>0</v>
      </c>
      <c r="BM126">
        <f t="shared" si="5"/>
        <v>0</v>
      </c>
      <c r="BO126">
        <f t="shared" si="6"/>
        <v>1</v>
      </c>
      <c r="BP126">
        <f t="shared" si="7"/>
        <v>1</v>
      </c>
      <c r="BR126" s="25">
        <v>24000</v>
      </c>
    </row>
    <row r="127" spans="1:70" x14ac:dyDescent="0.3">
      <c r="A127">
        <v>122</v>
      </c>
      <c r="BG127" s="27"/>
      <c r="BH127" s="27"/>
      <c r="BI127" s="27"/>
      <c r="BJ127" s="27"/>
      <c r="BL127">
        <f t="shared" si="4"/>
        <v>0</v>
      </c>
      <c r="BM127">
        <f t="shared" si="5"/>
        <v>0</v>
      </c>
      <c r="BO127">
        <f t="shared" si="6"/>
        <v>1</v>
      </c>
      <c r="BP127">
        <f t="shared" si="7"/>
        <v>1</v>
      </c>
      <c r="BR127" s="25">
        <v>24200</v>
      </c>
    </row>
    <row r="128" spans="1:70" x14ac:dyDescent="0.3">
      <c r="A128">
        <v>123</v>
      </c>
      <c r="BG128" s="27"/>
      <c r="BH128" s="27"/>
      <c r="BI128" s="27"/>
      <c r="BJ128" s="27"/>
      <c r="BL128">
        <f t="shared" si="4"/>
        <v>0</v>
      </c>
      <c r="BM128">
        <f t="shared" si="5"/>
        <v>0</v>
      </c>
      <c r="BO128">
        <f t="shared" si="6"/>
        <v>1</v>
      </c>
      <c r="BP128">
        <f t="shared" si="7"/>
        <v>1</v>
      </c>
      <c r="BR128" s="25">
        <v>24400</v>
      </c>
    </row>
    <row r="129" spans="1:70" x14ac:dyDescent="0.3">
      <c r="A129">
        <v>124</v>
      </c>
      <c r="BG129" s="27"/>
      <c r="BH129" s="27"/>
      <c r="BI129" s="27"/>
      <c r="BJ129" s="27"/>
      <c r="BL129">
        <f t="shared" si="4"/>
        <v>0</v>
      </c>
      <c r="BM129">
        <f t="shared" si="5"/>
        <v>0</v>
      </c>
      <c r="BO129">
        <f t="shared" si="6"/>
        <v>1</v>
      </c>
      <c r="BP129">
        <f t="shared" si="7"/>
        <v>1</v>
      </c>
      <c r="BR129" s="25">
        <v>24600</v>
      </c>
    </row>
    <row r="130" spans="1:70" x14ac:dyDescent="0.3">
      <c r="A130">
        <v>125</v>
      </c>
      <c r="BG130" s="27"/>
      <c r="BH130" s="27"/>
      <c r="BI130" s="27"/>
      <c r="BJ130" s="27"/>
      <c r="BL130">
        <f t="shared" si="4"/>
        <v>0</v>
      </c>
      <c r="BM130">
        <f t="shared" si="5"/>
        <v>0</v>
      </c>
      <c r="BO130">
        <f t="shared" si="6"/>
        <v>1</v>
      </c>
      <c r="BP130">
        <f t="shared" si="7"/>
        <v>1</v>
      </c>
      <c r="BR130" s="25">
        <v>24800</v>
      </c>
    </row>
    <row r="131" spans="1:70" x14ac:dyDescent="0.3">
      <c r="A131">
        <v>126</v>
      </c>
      <c r="BG131" s="27"/>
      <c r="BH131" s="27"/>
      <c r="BI131" s="27"/>
      <c r="BJ131" s="27"/>
      <c r="BL131">
        <f t="shared" si="4"/>
        <v>0</v>
      </c>
      <c r="BM131">
        <f t="shared" si="5"/>
        <v>0</v>
      </c>
      <c r="BO131">
        <f t="shared" si="6"/>
        <v>1</v>
      </c>
      <c r="BP131">
        <f t="shared" si="7"/>
        <v>1</v>
      </c>
      <c r="BR131" s="25">
        <v>25000</v>
      </c>
    </row>
    <row r="132" spans="1:70" x14ac:dyDescent="0.3">
      <c r="A132">
        <v>127</v>
      </c>
      <c r="BG132" s="27"/>
      <c r="BH132" s="27"/>
      <c r="BI132" s="27"/>
      <c r="BJ132" s="27"/>
      <c r="BL132">
        <f t="shared" si="4"/>
        <v>0</v>
      </c>
      <c r="BM132">
        <f t="shared" si="5"/>
        <v>0</v>
      </c>
      <c r="BO132">
        <f t="shared" si="6"/>
        <v>1</v>
      </c>
      <c r="BP132">
        <f t="shared" si="7"/>
        <v>1</v>
      </c>
      <c r="BR132" s="25">
        <v>25200</v>
      </c>
    </row>
    <row r="133" spans="1:70" x14ac:dyDescent="0.3">
      <c r="A133">
        <v>128</v>
      </c>
      <c r="BG133" s="27"/>
      <c r="BH133" s="27"/>
      <c r="BI133" s="27"/>
      <c r="BJ133" s="27"/>
      <c r="BL133">
        <f t="shared" si="4"/>
        <v>0</v>
      </c>
      <c r="BM133">
        <f t="shared" si="5"/>
        <v>0</v>
      </c>
      <c r="BO133">
        <f t="shared" si="6"/>
        <v>1</v>
      </c>
      <c r="BP133">
        <f t="shared" si="7"/>
        <v>1</v>
      </c>
      <c r="BR133" s="25">
        <v>25400</v>
      </c>
    </row>
    <row r="134" spans="1:70" x14ac:dyDescent="0.3">
      <c r="A134">
        <v>129</v>
      </c>
      <c r="BG134" s="27"/>
      <c r="BH134" s="27"/>
      <c r="BI134" s="27"/>
      <c r="BJ134" s="27"/>
      <c r="BL134">
        <f t="shared" si="4"/>
        <v>0</v>
      </c>
      <c r="BM134">
        <f t="shared" si="5"/>
        <v>0</v>
      </c>
      <c r="BO134">
        <f t="shared" si="6"/>
        <v>1</v>
      </c>
      <c r="BP134">
        <f t="shared" si="7"/>
        <v>1</v>
      </c>
      <c r="BR134" s="25">
        <v>25600</v>
      </c>
    </row>
    <row r="135" spans="1:70" x14ac:dyDescent="0.3">
      <c r="A135">
        <v>130</v>
      </c>
      <c r="BG135" s="27"/>
      <c r="BH135" s="27"/>
      <c r="BI135" s="27"/>
      <c r="BJ135" s="27"/>
      <c r="BL135">
        <f t="shared" ref="BL135:BL198" si="8">BG135*$BM$1-BH135</f>
        <v>0</v>
      </c>
      <c r="BM135">
        <f t="shared" ref="BM135:BM198" si="9">BI135*$BM$1-BJ135</f>
        <v>0</v>
      </c>
      <c r="BO135">
        <f t="shared" ref="BO135:BO198" si="10">IF(BL135=MAX($BL135:$BM135),1,0)</f>
        <v>1</v>
      </c>
      <c r="BP135">
        <f t="shared" ref="BP135:BP198" si="11">IF(BM135=MAX($BL135:$BM135),1,0)</f>
        <v>1</v>
      </c>
      <c r="BR135" s="25">
        <v>25800</v>
      </c>
    </row>
    <row r="136" spans="1:70" x14ac:dyDescent="0.3">
      <c r="A136">
        <v>131</v>
      </c>
      <c r="BG136" s="27"/>
      <c r="BH136" s="27"/>
      <c r="BI136" s="27"/>
      <c r="BJ136" s="27"/>
      <c r="BL136">
        <f t="shared" si="8"/>
        <v>0</v>
      </c>
      <c r="BM136">
        <f t="shared" si="9"/>
        <v>0</v>
      </c>
      <c r="BO136">
        <f t="shared" si="10"/>
        <v>1</v>
      </c>
      <c r="BP136">
        <f t="shared" si="11"/>
        <v>1</v>
      </c>
      <c r="BR136" s="25">
        <v>26000</v>
      </c>
    </row>
    <row r="137" spans="1:70" x14ac:dyDescent="0.3">
      <c r="A137">
        <v>132</v>
      </c>
      <c r="BG137" s="27"/>
      <c r="BH137" s="27"/>
      <c r="BI137" s="27"/>
      <c r="BJ137" s="27"/>
      <c r="BL137">
        <f t="shared" si="8"/>
        <v>0</v>
      </c>
      <c r="BM137">
        <f t="shared" si="9"/>
        <v>0</v>
      </c>
      <c r="BO137">
        <f t="shared" si="10"/>
        <v>1</v>
      </c>
      <c r="BP137">
        <f t="shared" si="11"/>
        <v>1</v>
      </c>
      <c r="BR137" s="25">
        <v>26200</v>
      </c>
    </row>
    <row r="138" spans="1:70" x14ac:dyDescent="0.3">
      <c r="A138">
        <v>133</v>
      </c>
      <c r="BG138" s="27"/>
      <c r="BH138" s="27"/>
      <c r="BI138" s="27"/>
      <c r="BJ138" s="27"/>
      <c r="BL138">
        <f t="shared" si="8"/>
        <v>0</v>
      </c>
      <c r="BM138">
        <f t="shared" si="9"/>
        <v>0</v>
      </c>
      <c r="BO138">
        <f t="shared" si="10"/>
        <v>1</v>
      </c>
      <c r="BP138">
        <f t="shared" si="11"/>
        <v>1</v>
      </c>
      <c r="BR138" s="25">
        <v>26400</v>
      </c>
    </row>
    <row r="139" spans="1:70" x14ac:dyDescent="0.3">
      <c r="A139">
        <v>134</v>
      </c>
      <c r="BG139" s="27"/>
      <c r="BH139" s="27"/>
      <c r="BI139" s="27"/>
      <c r="BJ139" s="27"/>
      <c r="BL139">
        <f t="shared" si="8"/>
        <v>0</v>
      </c>
      <c r="BM139">
        <f t="shared" si="9"/>
        <v>0</v>
      </c>
      <c r="BO139">
        <f t="shared" si="10"/>
        <v>1</v>
      </c>
      <c r="BP139">
        <f t="shared" si="11"/>
        <v>1</v>
      </c>
      <c r="BR139" s="25">
        <v>26600</v>
      </c>
    </row>
    <row r="140" spans="1:70" x14ac:dyDescent="0.3">
      <c r="A140">
        <v>135</v>
      </c>
      <c r="BG140" s="27"/>
      <c r="BH140" s="27"/>
      <c r="BI140" s="27"/>
      <c r="BJ140" s="27"/>
      <c r="BL140">
        <f t="shared" si="8"/>
        <v>0</v>
      </c>
      <c r="BM140">
        <f t="shared" si="9"/>
        <v>0</v>
      </c>
      <c r="BO140">
        <f t="shared" si="10"/>
        <v>1</v>
      </c>
      <c r="BP140">
        <f t="shared" si="11"/>
        <v>1</v>
      </c>
      <c r="BR140" s="25">
        <v>26800</v>
      </c>
    </row>
    <row r="141" spans="1:70" x14ac:dyDescent="0.3">
      <c r="A141">
        <v>136</v>
      </c>
      <c r="BG141" s="27"/>
      <c r="BH141" s="27"/>
      <c r="BI141" s="27"/>
      <c r="BJ141" s="27"/>
      <c r="BL141">
        <f t="shared" si="8"/>
        <v>0</v>
      </c>
      <c r="BM141">
        <f t="shared" si="9"/>
        <v>0</v>
      </c>
      <c r="BO141">
        <f t="shared" si="10"/>
        <v>1</v>
      </c>
      <c r="BP141">
        <f t="shared" si="11"/>
        <v>1</v>
      </c>
      <c r="BR141" s="25">
        <v>27000</v>
      </c>
    </row>
    <row r="142" spans="1:70" x14ac:dyDescent="0.3">
      <c r="A142">
        <v>137</v>
      </c>
      <c r="BG142" s="27"/>
      <c r="BH142" s="27"/>
      <c r="BI142" s="27"/>
      <c r="BJ142" s="27"/>
      <c r="BL142">
        <f t="shared" si="8"/>
        <v>0</v>
      </c>
      <c r="BM142">
        <f t="shared" si="9"/>
        <v>0</v>
      </c>
      <c r="BO142">
        <f t="shared" si="10"/>
        <v>1</v>
      </c>
      <c r="BP142">
        <f t="shared" si="11"/>
        <v>1</v>
      </c>
      <c r="BR142" s="25">
        <v>27200</v>
      </c>
    </row>
    <row r="143" spans="1:70" x14ac:dyDescent="0.3">
      <c r="A143">
        <v>138</v>
      </c>
      <c r="BG143" s="27"/>
      <c r="BH143" s="27"/>
      <c r="BI143" s="27"/>
      <c r="BJ143" s="27"/>
      <c r="BL143">
        <f t="shared" si="8"/>
        <v>0</v>
      </c>
      <c r="BM143">
        <f t="shared" si="9"/>
        <v>0</v>
      </c>
      <c r="BO143">
        <f t="shared" si="10"/>
        <v>1</v>
      </c>
      <c r="BP143">
        <f t="shared" si="11"/>
        <v>1</v>
      </c>
      <c r="BR143" s="25">
        <v>27400</v>
      </c>
    </row>
    <row r="144" spans="1:70" x14ac:dyDescent="0.3">
      <c r="A144">
        <v>139</v>
      </c>
      <c r="BG144" s="27"/>
      <c r="BH144" s="27"/>
      <c r="BI144" s="27"/>
      <c r="BJ144" s="27"/>
      <c r="BL144">
        <f t="shared" si="8"/>
        <v>0</v>
      </c>
      <c r="BM144">
        <f t="shared" si="9"/>
        <v>0</v>
      </c>
      <c r="BO144">
        <f t="shared" si="10"/>
        <v>1</v>
      </c>
      <c r="BP144">
        <f t="shared" si="11"/>
        <v>1</v>
      </c>
      <c r="BR144" s="25">
        <v>27600</v>
      </c>
    </row>
    <row r="145" spans="1:70" x14ac:dyDescent="0.3">
      <c r="A145">
        <v>140</v>
      </c>
      <c r="BG145" s="27"/>
      <c r="BH145" s="27"/>
      <c r="BI145" s="27"/>
      <c r="BJ145" s="27"/>
      <c r="BL145">
        <f t="shared" si="8"/>
        <v>0</v>
      </c>
      <c r="BM145">
        <f t="shared" si="9"/>
        <v>0</v>
      </c>
      <c r="BO145">
        <f t="shared" si="10"/>
        <v>1</v>
      </c>
      <c r="BP145">
        <f t="shared" si="11"/>
        <v>1</v>
      </c>
      <c r="BR145" s="25">
        <v>27800</v>
      </c>
    </row>
    <row r="146" spans="1:70" x14ac:dyDescent="0.3">
      <c r="A146">
        <v>141</v>
      </c>
      <c r="BG146" s="27"/>
      <c r="BH146" s="27"/>
      <c r="BI146" s="27"/>
      <c r="BJ146" s="27"/>
      <c r="BL146">
        <f t="shared" si="8"/>
        <v>0</v>
      </c>
      <c r="BM146">
        <f t="shared" si="9"/>
        <v>0</v>
      </c>
      <c r="BO146">
        <f t="shared" si="10"/>
        <v>1</v>
      </c>
      <c r="BP146">
        <f t="shared" si="11"/>
        <v>1</v>
      </c>
      <c r="BR146" s="25">
        <v>28000</v>
      </c>
    </row>
    <row r="147" spans="1:70" x14ac:dyDescent="0.3">
      <c r="A147">
        <v>142</v>
      </c>
      <c r="BG147" s="27"/>
      <c r="BH147" s="27"/>
      <c r="BI147" s="27"/>
      <c r="BJ147" s="27"/>
      <c r="BL147">
        <f t="shared" si="8"/>
        <v>0</v>
      </c>
      <c r="BM147">
        <f t="shared" si="9"/>
        <v>0</v>
      </c>
      <c r="BO147">
        <f t="shared" si="10"/>
        <v>1</v>
      </c>
      <c r="BP147">
        <f t="shared" si="11"/>
        <v>1</v>
      </c>
      <c r="BR147" s="25">
        <v>28200</v>
      </c>
    </row>
    <row r="148" spans="1:70" x14ac:dyDescent="0.3">
      <c r="A148">
        <v>143</v>
      </c>
      <c r="BG148" s="27"/>
      <c r="BH148" s="27"/>
      <c r="BI148" s="27"/>
      <c r="BJ148" s="27"/>
      <c r="BL148">
        <f t="shared" si="8"/>
        <v>0</v>
      </c>
      <c r="BM148">
        <f t="shared" si="9"/>
        <v>0</v>
      </c>
      <c r="BO148">
        <f t="shared" si="10"/>
        <v>1</v>
      </c>
      <c r="BP148">
        <f t="shared" si="11"/>
        <v>1</v>
      </c>
      <c r="BR148" s="25">
        <v>28400</v>
      </c>
    </row>
    <row r="149" spans="1:70" x14ac:dyDescent="0.3">
      <c r="A149">
        <v>144</v>
      </c>
      <c r="BG149" s="27"/>
      <c r="BH149" s="27"/>
      <c r="BI149" s="27"/>
      <c r="BJ149" s="27"/>
      <c r="BL149">
        <f t="shared" si="8"/>
        <v>0</v>
      </c>
      <c r="BM149">
        <f t="shared" si="9"/>
        <v>0</v>
      </c>
      <c r="BO149">
        <f t="shared" si="10"/>
        <v>1</v>
      </c>
      <c r="BP149">
        <f t="shared" si="11"/>
        <v>1</v>
      </c>
      <c r="BR149" s="25">
        <v>28600</v>
      </c>
    </row>
    <row r="150" spans="1:70" x14ac:dyDescent="0.3">
      <c r="A150">
        <v>145</v>
      </c>
      <c r="BG150" s="27"/>
      <c r="BH150" s="27"/>
      <c r="BI150" s="27"/>
      <c r="BJ150" s="27"/>
      <c r="BL150">
        <f t="shared" si="8"/>
        <v>0</v>
      </c>
      <c r="BM150">
        <f t="shared" si="9"/>
        <v>0</v>
      </c>
      <c r="BO150">
        <f t="shared" si="10"/>
        <v>1</v>
      </c>
      <c r="BP150">
        <f t="shared" si="11"/>
        <v>1</v>
      </c>
      <c r="BR150" s="25">
        <v>28800</v>
      </c>
    </row>
    <row r="151" spans="1:70" x14ac:dyDescent="0.3">
      <c r="A151">
        <v>146</v>
      </c>
      <c r="BG151" s="27"/>
      <c r="BH151" s="27"/>
      <c r="BI151" s="27"/>
      <c r="BJ151" s="27"/>
      <c r="BL151">
        <f t="shared" si="8"/>
        <v>0</v>
      </c>
      <c r="BM151">
        <f t="shared" si="9"/>
        <v>0</v>
      </c>
      <c r="BO151">
        <f t="shared" si="10"/>
        <v>1</v>
      </c>
      <c r="BP151">
        <f t="shared" si="11"/>
        <v>1</v>
      </c>
      <c r="BR151" s="25">
        <v>29000</v>
      </c>
    </row>
    <row r="152" spans="1:70" x14ac:dyDescent="0.3">
      <c r="A152">
        <v>147</v>
      </c>
      <c r="BG152" s="27"/>
      <c r="BH152" s="27"/>
      <c r="BI152" s="27"/>
      <c r="BJ152" s="27"/>
      <c r="BL152">
        <f t="shared" si="8"/>
        <v>0</v>
      </c>
      <c r="BM152">
        <f t="shared" si="9"/>
        <v>0</v>
      </c>
      <c r="BO152">
        <f t="shared" si="10"/>
        <v>1</v>
      </c>
      <c r="BP152">
        <f t="shared" si="11"/>
        <v>1</v>
      </c>
      <c r="BR152" s="25">
        <v>29200</v>
      </c>
    </row>
    <row r="153" spans="1:70" x14ac:dyDescent="0.3">
      <c r="A153">
        <v>148</v>
      </c>
      <c r="BG153" s="27"/>
      <c r="BH153" s="27"/>
      <c r="BI153" s="27"/>
      <c r="BJ153" s="27"/>
      <c r="BL153">
        <f t="shared" si="8"/>
        <v>0</v>
      </c>
      <c r="BM153">
        <f t="shared" si="9"/>
        <v>0</v>
      </c>
      <c r="BO153">
        <f t="shared" si="10"/>
        <v>1</v>
      </c>
      <c r="BP153">
        <f t="shared" si="11"/>
        <v>1</v>
      </c>
      <c r="BR153" s="25">
        <v>29400</v>
      </c>
    </row>
    <row r="154" spans="1:70" x14ac:dyDescent="0.3">
      <c r="A154">
        <v>149</v>
      </c>
      <c r="BG154" s="27"/>
      <c r="BH154" s="27"/>
      <c r="BI154" s="27"/>
      <c r="BJ154" s="27"/>
      <c r="BL154">
        <f t="shared" si="8"/>
        <v>0</v>
      </c>
      <c r="BM154">
        <f t="shared" si="9"/>
        <v>0</v>
      </c>
      <c r="BO154">
        <f t="shared" si="10"/>
        <v>1</v>
      </c>
      <c r="BP154">
        <f t="shared" si="11"/>
        <v>1</v>
      </c>
      <c r="BR154" s="25">
        <v>29600</v>
      </c>
    </row>
    <row r="155" spans="1:70" x14ac:dyDescent="0.3">
      <c r="A155">
        <v>150</v>
      </c>
      <c r="BG155" s="27"/>
      <c r="BH155" s="27"/>
      <c r="BI155" s="27"/>
      <c r="BJ155" s="27"/>
      <c r="BL155">
        <f t="shared" si="8"/>
        <v>0</v>
      </c>
      <c r="BM155">
        <f t="shared" si="9"/>
        <v>0</v>
      </c>
      <c r="BO155">
        <f t="shared" si="10"/>
        <v>1</v>
      </c>
      <c r="BP155">
        <f t="shared" si="11"/>
        <v>1</v>
      </c>
      <c r="BR155" s="25">
        <v>29800</v>
      </c>
    </row>
    <row r="156" spans="1:70" x14ac:dyDescent="0.3">
      <c r="A156">
        <v>151</v>
      </c>
      <c r="BG156" s="27"/>
      <c r="BH156" s="27"/>
      <c r="BI156" s="27"/>
      <c r="BJ156" s="27"/>
      <c r="BL156">
        <f t="shared" si="8"/>
        <v>0</v>
      </c>
      <c r="BM156">
        <f t="shared" si="9"/>
        <v>0</v>
      </c>
      <c r="BO156">
        <f t="shared" si="10"/>
        <v>1</v>
      </c>
      <c r="BP156">
        <f t="shared" si="11"/>
        <v>1</v>
      </c>
      <c r="BR156" s="25">
        <v>30000</v>
      </c>
    </row>
    <row r="157" spans="1:70" x14ac:dyDescent="0.3">
      <c r="A157">
        <v>152</v>
      </c>
      <c r="BG157" s="27"/>
      <c r="BH157" s="27"/>
      <c r="BI157" s="27"/>
      <c r="BJ157" s="27"/>
      <c r="BL157">
        <f t="shared" si="8"/>
        <v>0</v>
      </c>
      <c r="BM157">
        <f t="shared" si="9"/>
        <v>0</v>
      </c>
      <c r="BO157">
        <f t="shared" si="10"/>
        <v>1</v>
      </c>
      <c r="BP157">
        <f t="shared" si="11"/>
        <v>1</v>
      </c>
      <c r="BR157" s="25">
        <v>30200</v>
      </c>
    </row>
    <row r="158" spans="1:70" x14ac:dyDescent="0.3">
      <c r="A158">
        <v>153</v>
      </c>
      <c r="BG158" s="27"/>
      <c r="BH158" s="27"/>
      <c r="BI158" s="27"/>
      <c r="BJ158" s="27"/>
      <c r="BL158">
        <f t="shared" si="8"/>
        <v>0</v>
      </c>
      <c r="BM158">
        <f t="shared" si="9"/>
        <v>0</v>
      </c>
      <c r="BO158">
        <f t="shared" si="10"/>
        <v>1</v>
      </c>
      <c r="BP158">
        <f t="shared" si="11"/>
        <v>1</v>
      </c>
      <c r="BR158" s="25">
        <v>30400</v>
      </c>
    </row>
    <row r="159" spans="1:70" x14ac:dyDescent="0.3">
      <c r="A159">
        <v>154</v>
      </c>
      <c r="BG159" s="27"/>
      <c r="BH159" s="27"/>
      <c r="BI159" s="27"/>
      <c r="BJ159" s="27"/>
      <c r="BL159">
        <f t="shared" si="8"/>
        <v>0</v>
      </c>
      <c r="BM159">
        <f t="shared" si="9"/>
        <v>0</v>
      </c>
      <c r="BO159">
        <f t="shared" si="10"/>
        <v>1</v>
      </c>
      <c r="BP159">
        <f t="shared" si="11"/>
        <v>1</v>
      </c>
      <c r="BR159" s="25">
        <v>30600</v>
      </c>
    </row>
    <row r="160" spans="1:70" x14ac:dyDescent="0.3">
      <c r="A160">
        <v>155</v>
      </c>
      <c r="BG160" s="27"/>
      <c r="BH160" s="27"/>
      <c r="BI160" s="27"/>
      <c r="BJ160" s="27"/>
      <c r="BL160">
        <f t="shared" si="8"/>
        <v>0</v>
      </c>
      <c r="BM160">
        <f t="shared" si="9"/>
        <v>0</v>
      </c>
      <c r="BO160">
        <f t="shared" si="10"/>
        <v>1</v>
      </c>
      <c r="BP160">
        <f t="shared" si="11"/>
        <v>1</v>
      </c>
      <c r="BR160" s="25">
        <v>30800</v>
      </c>
    </row>
    <row r="161" spans="1:70" x14ac:dyDescent="0.3">
      <c r="A161">
        <v>156</v>
      </c>
      <c r="BG161" s="27"/>
      <c r="BH161" s="27"/>
      <c r="BI161" s="27"/>
      <c r="BJ161" s="27"/>
      <c r="BL161">
        <f t="shared" si="8"/>
        <v>0</v>
      </c>
      <c r="BM161">
        <f t="shared" si="9"/>
        <v>0</v>
      </c>
      <c r="BO161">
        <f t="shared" si="10"/>
        <v>1</v>
      </c>
      <c r="BP161">
        <f t="shared" si="11"/>
        <v>1</v>
      </c>
      <c r="BR161" s="25">
        <v>31000</v>
      </c>
    </row>
    <row r="162" spans="1:70" x14ac:dyDescent="0.3">
      <c r="A162">
        <v>157</v>
      </c>
      <c r="BG162" s="27"/>
      <c r="BH162" s="27"/>
      <c r="BI162" s="27"/>
      <c r="BJ162" s="27"/>
      <c r="BL162">
        <f t="shared" si="8"/>
        <v>0</v>
      </c>
      <c r="BM162">
        <f t="shared" si="9"/>
        <v>0</v>
      </c>
      <c r="BO162">
        <f t="shared" si="10"/>
        <v>1</v>
      </c>
      <c r="BP162">
        <f t="shared" si="11"/>
        <v>1</v>
      </c>
      <c r="BR162" s="25">
        <v>31200</v>
      </c>
    </row>
    <row r="163" spans="1:70" x14ac:dyDescent="0.3">
      <c r="A163">
        <v>158</v>
      </c>
      <c r="BG163" s="27"/>
      <c r="BH163" s="27"/>
      <c r="BI163" s="27"/>
      <c r="BJ163" s="27"/>
      <c r="BL163">
        <f t="shared" si="8"/>
        <v>0</v>
      </c>
      <c r="BM163">
        <f t="shared" si="9"/>
        <v>0</v>
      </c>
      <c r="BO163">
        <f t="shared" si="10"/>
        <v>1</v>
      </c>
      <c r="BP163">
        <f t="shared" si="11"/>
        <v>1</v>
      </c>
      <c r="BR163" s="25">
        <v>31400</v>
      </c>
    </row>
    <row r="164" spans="1:70" x14ac:dyDescent="0.3">
      <c r="A164">
        <v>159</v>
      </c>
      <c r="BG164" s="27"/>
      <c r="BH164" s="27"/>
      <c r="BI164" s="27"/>
      <c r="BJ164" s="27"/>
      <c r="BL164">
        <f t="shared" si="8"/>
        <v>0</v>
      </c>
      <c r="BM164">
        <f t="shared" si="9"/>
        <v>0</v>
      </c>
      <c r="BO164">
        <f t="shared" si="10"/>
        <v>1</v>
      </c>
      <c r="BP164">
        <f t="shared" si="11"/>
        <v>1</v>
      </c>
      <c r="BR164" s="25">
        <v>31600</v>
      </c>
    </row>
    <row r="165" spans="1:70" x14ac:dyDescent="0.3">
      <c r="A165">
        <v>160</v>
      </c>
      <c r="BG165" s="27"/>
      <c r="BH165" s="27"/>
      <c r="BI165" s="27"/>
      <c r="BJ165" s="27"/>
      <c r="BL165">
        <f t="shared" si="8"/>
        <v>0</v>
      </c>
      <c r="BM165">
        <f t="shared" si="9"/>
        <v>0</v>
      </c>
      <c r="BO165">
        <f t="shared" si="10"/>
        <v>1</v>
      </c>
      <c r="BP165">
        <f t="shared" si="11"/>
        <v>1</v>
      </c>
      <c r="BR165" s="25">
        <v>31800</v>
      </c>
    </row>
    <row r="166" spans="1:70" x14ac:dyDescent="0.3">
      <c r="A166">
        <v>161</v>
      </c>
      <c r="BG166" s="27"/>
      <c r="BH166" s="27"/>
      <c r="BI166" s="27"/>
      <c r="BJ166" s="27"/>
      <c r="BL166">
        <f t="shared" si="8"/>
        <v>0</v>
      </c>
      <c r="BM166">
        <f t="shared" si="9"/>
        <v>0</v>
      </c>
      <c r="BO166">
        <f t="shared" si="10"/>
        <v>1</v>
      </c>
      <c r="BP166">
        <f t="shared" si="11"/>
        <v>1</v>
      </c>
      <c r="BR166" s="25">
        <v>32000</v>
      </c>
    </row>
    <row r="167" spans="1:70" x14ac:dyDescent="0.3">
      <c r="A167">
        <v>162</v>
      </c>
      <c r="BG167" s="27"/>
      <c r="BH167" s="27"/>
      <c r="BI167" s="27"/>
      <c r="BJ167" s="27"/>
      <c r="BL167">
        <f t="shared" si="8"/>
        <v>0</v>
      </c>
      <c r="BM167">
        <f t="shared" si="9"/>
        <v>0</v>
      </c>
      <c r="BO167">
        <f t="shared" si="10"/>
        <v>1</v>
      </c>
      <c r="BP167">
        <f t="shared" si="11"/>
        <v>1</v>
      </c>
      <c r="BR167" s="25">
        <v>32200</v>
      </c>
    </row>
    <row r="168" spans="1:70" x14ac:dyDescent="0.3">
      <c r="A168">
        <v>163</v>
      </c>
      <c r="BG168" s="27"/>
      <c r="BH168" s="27"/>
      <c r="BI168" s="27"/>
      <c r="BJ168" s="27"/>
      <c r="BL168">
        <f t="shared" si="8"/>
        <v>0</v>
      </c>
      <c r="BM168">
        <f t="shared" si="9"/>
        <v>0</v>
      </c>
      <c r="BO168">
        <f t="shared" si="10"/>
        <v>1</v>
      </c>
      <c r="BP168">
        <f t="shared" si="11"/>
        <v>1</v>
      </c>
      <c r="BR168" s="25">
        <v>32400</v>
      </c>
    </row>
    <row r="169" spans="1:70" x14ac:dyDescent="0.3">
      <c r="A169">
        <v>164</v>
      </c>
      <c r="BG169" s="27"/>
      <c r="BH169" s="27"/>
      <c r="BI169" s="27"/>
      <c r="BJ169" s="27"/>
      <c r="BL169">
        <f t="shared" si="8"/>
        <v>0</v>
      </c>
      <c r="BM169">
        <f t="shared" si="9"/>
        <v>0</v>
      </c>
      <c r="BO169">
        <f t="shared" si="10"/>
        <v>1</v>
      </c>
      <c r="BP169">
        <f t="shared" si="11"/>
        <v>1</v>
      </c>
      <c r="BR169" s="25">
        <v>32600</v>
      </c>
    </row>
    <row r="170" spans="1:70" x14ac:dyDescent="0.3">
      <c r="A170">
        <v>165</v>
      </c>
      <c r="BG170" s="27"/>
      <c r="BH170" s="27"/>
      <c r="BI170" s="27"/>
      <c r="BJ170" s="27"/>
      <c r="BL170">
        <f t="shared" si="8"/>
        <v>0</v>
      </c>
      <c r="BM170">
        <f t="shared" si="9"/>
        <v>0</v>
      </c>
      <c r="BO170">
        <f t="shared" si="10"/>
        <v>1</v>
      </c>
      <c r="BP170">
        <f t="shared" si="11"/>
        <v>1</v>
      </c>
      <c r="BR170" s="25">
        <v>32800</v>
      </c>
    </row>
    <row r="171" spans="1:70" x14ac:dyDescent="0.3">
      <c r="A171">
        <v>166</v>
      </c>
      <c r="BG171" s="27"/>
      <c r="BH171" s="27"/>
      <c r="BI171" s="27"/>
      <c r="BJ171" s="27"/>
      <c r="BL171">
        <f t="shared" si="8"/>
        <v>0</v>
      </c>
      <c r="BM171">
        <f t="shared" si="9"/>
        <v>0</v>
      </c>
      <c r="BO171">
        <f t="shared" si="10"/>
        <v>1</v>
      </c>
      <c r="BP171">
        <f t="shared" si="11"/>
        <v>1</v>
      </c>
      <c r="BR171" s="25">
        <v>33000</v>
      </c>
    </row>
    <row r="172" spans="1:70" x14ac:dyDescent="0.3">
      <c r="A172">
        <v>167</v>
      </c>
      <c r="BG172" s="27"/>
      <c r="BH172" s="27"/>
      <c r="BI172" s="27"/>
      <c r="BJ172" s="27"/>
      <c r="BL172">
        <f t="shared" si="8"/>
        <v>0</v>
      </c>
      <c r="BM172">
        <f t="shared" si="9"/>
        <v>0</v>
      </c>
      <c r="BO172">
        <f t="shared" si="10"/>
        <v>1</v>
      </c>
      <c r="BP172">
        <f t="shared" si="11"/>
        <v>1</v>
      </c>
      <c r="BR172" s="25">
        <v>33200</v>
      </c>
    </row>
    <row r="173" spans="1:70" x14ac:dyDescent="0.3">
      <c r="A173">
        <v>168</v>
      </c>
      <c r="BG173" s="27"/>
      <c r="BH173" s="27"/>
      <c r="BI173" s="27"/>
      <c r="BJ173" s="27"/>
      <c r="BL173">
        <f t="shared" si="8"/>
        <v>0</v>
      </c>
      <c r="BM173">
        <f t="shared" si="9"/>
        <v>0</v>
      </c>
      <c r="BO173">
        <f t="shared" si="10"/>
        <v>1</v>
      </c>
      <c r="BP173">
        <f t="shared" si="11"/>
        <v>1</v>
      </c>
      <c r="BR173" s="25">
        <v>33400</v>
      </c>
    </row>
    <row r="174" spans="1:70" x14ac:dyDescent="0.3">
      <c r="A174">
        <v>169</v>
      </c>
      <c r="BG174" s="27"/>
      <c r="BH174" s="27"/>
      <c r="BI174" s="27"/>
      <c r="BJ174" s="27"/>
      <c r="BL174">
        <f t="shared" si="8"/>
        <v>0</v>
      </c>
      <c r="BM174">
        <f t="shared" si="9"/>
        <v>0</v>
      </c>
      <c r="BO174">
        <f t="shared" si="10"/>
        <v>1</v>
      </c>
      <c r="BP174">
        <f t="shared" si="11"/>
        <v>1</v>
      </c>
      <c r="BR174" s="25">
        <v>33600</v>
      </c>
    </row>
    <row r="175" spans="1:70" x14ac:dyDescent="0.3">
      <c r="A175">
        <v>170</v>
      </c>
      <c r="BG175" s="27"/>
      <c r="BH175" s="27"/>
      <c r="BI175" s="27"/>
      <c r="BJ175" s="27"/>
      <c r="BL175">
        <f t="shared" si="8"/>
        <v>0</v>
      </c>
      <c r="BM175">
        <f t="shared" si="9"/>
        <v>0</v>
      </c>
      <c r="BO175">
        <f t="shared" si="10"/>
        <v>1</v>
      </c>
      <c r="BP175">
        <f t="shared" si="11"/>
        <v>1</v>
      </c>
      <c r="BR175" s="25">
        <v>33800</v>
      </c>
    </row>
    <row r="176" spans="1:70" x14ac:dyDescent="0.3">
      <c r="A176">
        <v>171</v>
      </c>
      <c r="BG176" s="27"/>
      <c r="BH176" s="27"/>
      <c r="BI176" s="27"/>
      <c r="BJ176" s="27"/>
      <c r="BL176">
        <f t="shared" si="8"/>
        <v>0</v>
      </c>
      <c r="BM176">
        <f t="shared" si="9"/>
        <v>0</v>
      </c>
      <c r="BO176">
        <f t="shared" si="10"/>
        <v>1</v>
      </c>
      <c r="BP176">
        <f t="shared" si="11"/>
        <v>1</v>
      </c>
      <c r="BR176" s="25">
        <v>34000</v>
      </c>
    </row>
    <row r="177" spans="1:70" x14ac:dyDescent="0.3">
      <c r="A177">
        <v>172</v>
      </c>
      <c r="BG177" s="27"/>
      <c r="BH177" s="27"/>
      <c r="BI177" s="27"/>
      <c r="BJ177" s="27"/>
      <c r="BL177">
        <f t="shared" si="8"/>
        <v>0</v>
      </c>
      <c r="BM177">
        <f t="shared" si="9"/>
        <v>0</v>
      </c>
      <c r="BO177">
        <f t="shared" si="10"/>
        <v>1</v>
      </c>
      <c r="BP177">
        <f t="shared" si="11"/>
        <v>1</v>
      </c>
      <c r="BR177" s="25">
        <v>34200</v>
      </c>
    </row>
    <row r="178" spans="1:70" x14ac:dyDescent="0.3">
      <c r="A178">
        <v>173</v>
      </c>
      <c r="BG178" s="27"/>
      <c r="BH178" s="27"/>
      <c r="BI178" s="27"/>
      <c r="BJ178" s="27"/>
      <c r="BL178">
        <f t="shared" si="8"/>
        <v>0</v>
      </c>
      <c r="BM178">
        <f t="shared" si="9"/>
        <v>0</v>
      </c>
      <c r="BO178">
        <f t="shared" si="10"/>
        <v>1</v>
      </c>
      <c r="BP178">
        <f t="shared" si="11"/>
        <v>1</v>
      </c>
      <c r="BR178" s="25">
        <v>34400</v>
      </c>
    </row>
    <row r="179" spans="1:70" x14ac:dyDescent="0.3">
      <c r="A179">
        <v>174</v>
      </c>
      <c r="BG179" s="27"/>
      <c r="BH179" s="27"/>
      <c r="BI179" s="27"/>
      <c r="BJ179" s="27"/>
      <c r="BL179">
        <f t="shared" si="8"/>
        <v>0</v>
      </c>
      <c r="BM179">
        <f t="shared" si="9"/>
        <v>0</v>
      </c>
      <c r="BO179">
        <f t="shared" si="10"/>
        <v>1</v>
      </c>
      <c r="BP179">
        <f t="shared" si="11"/>
        <v>1</v>
      </c>
      <c r="BR179" s="25">
        <v>34600</v>
      </c>
    </row>
    <row r="180" spans="1:70" x14ac:dyDescent="0.3">
      <c r="A180">
        <v>175</v>
      </c>
      <c r="BG180" s="27"/>
      <c r="BH180" s="27"/>
      <c r="BI180" s="27"/>
      <c r="BJ180" s="27"/>
      <c r="BL180">
        <f t="shared" si="8"/>
        <v>0</v>
      </c>
      <c r="BM180">
        <f t="shared" si="9"/>
        <v>0</v>
      </c>
      <c r="BO180">
        <f t="shared" si="10"/>
        <v>1</v>
      </c>
      <c r="BP180">
        <f t="shared" si="11"/>
        <v>1</v>
      </c>
      <c r="BR180" s="25">
        <v>34800</v>
      </c>
    </row>
    <row r="181" spans="1:70" x14ac:dyDescent="0.3">
      <c r="A181">
        <v>176</v>
      </c>
      <c r="BG181" s="27"/>
      <c r="BH181" s="27"/>
      <c r="BI181" s="27"/>
      <c r="BJ181" s="27"/>
      <c r="BL181">
        <f t="shared" si="8"/>
        <v>0</v>
      </c>
      <c r="BM181">
        <f t="shared" si="9"/>
        <v>0</v>
      </c>
      <c r="BO181">
        <f t="shared" si="10"/>
        <v>1</v>
      </c>
      <c r="BP181">
        <f t="shared" si="11"/>
        <v>1</v>
      </c>
      <c r="BR181" s="25">
        <v>35000</v>
      </c>
    </row>
    <row r="182" spans="1:70" x14ac:dyDescent="0.3">
      <c r="A182">
        <v>177</v>
      </c>
      <c r="BG182" s="27"/>
      <c r="BH182" s="27"/>
      <c r="BI182" s="27"/>
      <c r="BJ182" s="27"/>
      <c r="BL182">
        <f t="shared" si="8"/>
        <v>0</v>
      </c>
      <c r="BM182">
        <f t="shared" si="9"/>
        <v>0</v>
      </c>
      <c r="BO182">
        <f t="shared" si="10"/>
        <v>1</v>
      </c>
      <c r="BP182">
        <f t="shared" si="11"/>
        <v>1</v>
      </c>
      <c r="BR182" s="25">
        <v>35200</v>
      </c>
    </row>
    <row r="183" spans="1:70" x14ac:dyDescent="0.3">
      <c r="A183">
        <v>178</v>
      </c>
      <c r="BG183" s="27"/>
      <c r="BH183" s="27"/>
      <c r="BI183" s="27"/>
      <c r="BJ183" s="27"/>
      <c r="BL183">
        <f t="shared" si="8"/>
        <v>0</v>
      </c>
      <c r="BM183">
        <f t="shared" si="9"/>
        <v>0</v>
      </c>
      <c r="BO183">
        <f t="shared" si="10"/>
        <v>1</v>
      </c>
      <c r="BP183">
        <f t="shared" si="11"/>
        <v>1</v>
      </c>
      <c r="BR183" s="25">
        <v>35400</v>
      </c>
    </row>
    <row r="184" spans="1:70" x14ac:dyDescent="0.3">
      <c r="A184">
        <v>179</v>
      </c>
      <c r="BG184" s="27"/>
      <c r="BH184" s="27"/>
      <c r="BI184" s="27"/>
      <c r="BJ184" s="27"/>
      <c r="BL184">
        <f t="shared" si="8"/>
        <v>0</v>
      </c>
      <c r="BM184">
        <f t="shared" si="9"/>
        <v>0</v>
      </c>
      <c r="BO184">
        <f t="shared" si="10"/>
        <v>1</v>
      </c>
      <c r="BP184">
        <f t="shared" si="11"/>
        <v>1</v>
      </c>
      <c r="BR184" s="25">
        <v>35600</v>
      </c>
    </row>
    <row r="185" spans="1:70" x14ac:dyDescent="0.3">
      <c r="A185">
        <v>180</v>
      </c>
      <c r="BG185" s="27"/>
      <c r="BH185" s="27"/>
      <c r="BI185" s="27"/>
      <c r="BJ185" s="27"/>
      <c r="BL185">
        <f t="shared" si="8"/>
        <v>0</v>
      </c>
      <c r="BM185">
        <f t="shared" si="9"/>
        <v>0</v>
      </c>
      <c r="BO185">
        <f t="shared" si="10"/>
        <v>1</v>
      </c>
      <c r="BP185">
        <f t="shared" si="11"/>
        <v>1</v>
      </c>
      <c r="BR185" s="25">
        <v>35800</v>
      </c>
    </row>
    <row r="186" spans="1:70" x14ac:dyDescent="0.3">
      <c r="A186">
        <v>181</v>
      </c>
      <c r="BG186" s="27"/>
      <c r="BH186" s="27"/>
      <c r="BI186" s="27"/>
      <c r="BJ186" s="27"/>
      <c r="BL186">
        <f t="shared" si="8"/>
        <v>0</v>
      </c>
      <c r="BM186">
        <f t="shared" si="9"/>
        <v>0</v>
      </c>
      <c r="BO186">
        <f t="shared" si="10"/>
        <v>1</v>
      </c>
      <c r="BP186">
        <f t="shared" si="11"/>
        <v>1</v>
      </c>
      <c r="BR186" s="25">
        <v>36000</v>
      </c>
    </row>
    <row r="187" spans="1:70" x14ac:dyDescent="0.3">
      <c r="A187">
        <v>182</v>
      </c>
      <c r="BG187" s="27"/>
      <c r="BH187" s="27"/>
      <c r="BI187" s="27"/>
      <c r="BJ187" s="27"/>
      <c r="BL187">
        <f t="shared" si="8"/>
        <v>0</v>
      </c>
      <c r="BM187">
        <f t="shared" si="9"/>
        <v>0</v>
      </c>
      <c r="BO187">
        <f t="shared" si="10"/>
        <v>1</v>
      </c>
      <c r="BP187">
        <f t="shared" si="11"/>
        <v>1</v>
      </c>
      <c r="BR187" s="25">
        <v>36200</v>
      </c>
    </row>
    <row r="188" spans="1:70" x14ac:dyDescent="0.3">
      <c r="A188">
        <v>183</v>
      </c>
      <c r="BG188" s="27"/>
      <c r="BH188" s="27"/>
      <c r="BI188" s="27"/>
      <c r="BJ188" s="27"/>
      <c r="BL188">
        <f t="shared" si="8"/>
        <v>0</v>
      </c>
      <c r="BM188">
        <f t="shared" si="9"/>
        <v>0</v>
      </c>
      <c r="BO188">
        <f t="shared" si="10"/>
        <v>1</v>
      </c>
      <c r="BP188">
        <f t="shared" si="11"/>
        <v>1</v>
      </c>
      <c r="BR188" s="25">
        <v>36400</v>
      </c>
    </row>
    <row r="189" spans="1:70" x14ac:dyDescent="0.3">
      <c r="A189">
        <v>184</v>
      </c>
      <c r="BG189" s="27"/>
      <c r="BH189" s="27"/>
      <c r="BI189" s="27"/>
      <c r="BJ189" s="27"/>
      <c r="BL189">
        <f t="shared" si="8"/>
        <v>0</v>
      </c>
      <c r="BM189">
        <f t="shared" si="9"/>
        <v>0</v>
      </c>
      <c r="BO189">
        <f t="shared" si="10"/>
        <v>1</v>
      </c>
      <c r="BP189">
        <f t="shared" si="11"/>
        <v>1</v>
      </c>
      <c r="BR189" s="25">
        <v>36600</v>
      </c>
    </row>
    <row r="190" spans="1:70" x14ac:dyDescent="0.3">
      <c r="A190">
        <v>185</v>
      </c>
      <c r="BG190" s="27"/>
      <c r="BH190" s="27"/>
      <c r="BI190" s="27"/>
      <c r="BJ190" s="27"/>
      <c r="BL190">
        <f t="shared" si="8"/>
        <v>0</v>
      </c>
      <c r="BM190">
        <f t="shared" si="9"/>
        <v>0</v>
      </c>
      <c r="BO190">
        <f t="shared" si="10"/>
        <v>1</v>
      </c>
      <c r="BP190">
        <f t="shared" si="11"/>
        <v>1</v>
      </c>
      <c r="BR190" s="25">
        <v>36800</v>
      </c>
    </row>
    <row r="191" spans="1:70" x14ac:dyDescent="0.3">
      <c r="A191">
        <v>186</v>
      </c>
      <c r="BG191" s="27"/>
      <c r="BH191" s="27"/>
      <c r="BI191" s="27"/>
      <c r="BJ191" s="27"/>
      <c r="BL191">
        <f t="shared" si="8"/>
        <v>0</v>
      </c>
      <c r="BM191">
        <f t="shared" si="9"/>
        <v>0</v>
      </c>
      <c r="BO191">
        <f t="shared" si="10"/>
        <v>1</v>
      </c>
      <c r="BP191">
        <f t="shared" si="11"/>
        <v>1</v>
      </c>
      <c r="BR191" s="25">
        <v>37000</v>
      </c>
    </row>
    <row r="192" spans="1:70" x14ac:dyDescent="0.3">
      <c r="A192">
        <v>187</v>
      </c>
      <c r="BG192" s="27"/>
      <c r="BH192" s="27"/>
      <c r="BI192" s="27"/>
      <c r="BJ192" s="27"/>
      <c r="BL192">
        <f t="shared" si="8"/>
        <v>0</v>
      </c>
      <c r="BM192">
        <f t="shared" si="9"/>
        <v>0</v>
      </c>
      <c r="BO192">
        <f t="shared" si="10"/>
        <v>1</v>
      </c>
      <c r="BP192">
        <f t="shared" si="11"/>
        <v>1</v>
      </c>
      <c r="BR192" s="25">
        <v>37200</v>
      </c>
    </row>
    <row r="193" spans="1:70" x14ac:dyDescent="0.3">
      <c r="A193">
        <v>188</v>
      </c>
      <c r="BG193" s="27"/>
      <c r="BH193" s="27"/>
      <c r="BI193" s="27"/>
      <c r="BJ193" s="27"/>
      <c r="BL193">
        <f t="shared" si="8"/>
        <v>0</v>
      </c>
      <c r="BM193">
        <f t="shared" si="9"/>
        <v>0</v>
      </c>
      <c r="BO193">
        <f t="shared" si="10"/>
        <v>1</v>
      </c>
      <c r="BP193">
        <f t="shared" si="11"/>
        <v>1</v>
      </c>
      <c r="BR193" s="25">
        <v>37400</v>
      </c>
    </row>
    <row r="194" spans="1:70" x14ac:dyDescent="0.3">
      <c r="A194">
        <v>189</v>
      </c>
      <c r="BG194" s="27"/>
      <c r="BH194" s="27"/>
      <c r="BI194" s="27"/>
      <c r="BJ194" s="27"/>
      <c r="BL194">
        <f t="shared" si="8"/>
        <v>0</v>
      </c>
      <c r="BM194">
        <f t="shared" si="9"/>
        <v>0</v>
      </c>
      <c r="BO194">
        <f t="shared" si="10"/>
        <v>1</v>
      </c>
      <c r="BP194">
        <f t="shared" si="11"/>
        <v>1</v>
      </c>
      <c r="BR194" s="25">
        <v>37600</v>
      </c>
    </row>
    <row r="195" spans="1:70" x14ac:dyDescent="0.3">
      <c r="A195">
        <v>190</v>
      </c>
      <c r="BG195" s="27"/>
      <c r="BH195" s="27"/>
      <c r="BI195" s="27"/>
      <c r="BJ195" s="27"/>
      <c r="BL195">
        <f t="shared" si="8"/>
        <v>0</v>
      </c>
      <c r="BM195">
        <f t="shared" si="9"/>
        <v>0</v>
      </c>
      <c r="BO195">
        <f t="shared" si="10"/>
        <v>1</v>
      </c>
      <c r="BP195">
        <f t="shared" si="11"/>
        <v>1</v>
      </c>
      <c r="BR195" s="25">
        <v>37800</v>
      </c>
    </row>
    <row r="196" spans="1:70" x14ac:dyDescent="0.3">
      <c r="A196">
        <v>191</v>
      </c>
      <c r="BG196" s="27"/>
      <c r="BH196" s="27"/>
      <c r="BI196" s="27"/>
      <c r="BJ196" s="27"/>
      <c r="BL196">
        <f t="shared" si="8"/>
        <v>0</v>
      </c>
      <c r="BM196">
        <f t="shared" si="9"/>
        <v>0</v>
      </c>
      <c r="BO196">
        <f t="shared" si="10"/>
        <v>1</v>
      </c>
      <c r="BP196">
        <f t="shared" si="11"/>
        <v>1</v>
      </c>
      <c r="BR196" s="25">
        <v>38000</v>
      </c>
    </row>
    <row r="197" spans="1:70" x14ac:dyDescent="0.3">
      <c r="A197">
        <v>192</v>
      </c>
      <c r="BG197" s="27"/>
      <c r="BH197" s="27"/>
      <c r="BI197" s="27"/>
      <c r="BJ197" s="27"/>
      <c r="BL197">
        <f t="shared" si="8"/>
        <v>0</v>
      </c>
      <c r="BM197">
        <f t="shared" si="9"/>
        <v>0</v>
      </c>
      <c r="BO197">
        <f t="shared" si="10"/>
        <v>1</v>
      </c>
      <c r="BP197">
        <f t="shared" si="11"/>
        <v>1</v>
      </c>
      <c r="BR197" s="25">
        <v>38200</v>
      </c>
    </row>
    <row r="198" spans="1:70" x14ac:dyDescent="0.3">
      <c r="A198">
        <v>193</v>
      </c>
      <c r="BG198" s="27"/>
      <c r="BH198" s="27"/>
      <c r="BI198" s="27"/>
      <c r="BJ198" s="27"/>
      <c r="BL198">
        <f t="shared" si="8"/>
        <v>0</v>
      </c>
      <c r="BM198">
        <f t="shared" si="9"/>
        <v>0</v>
      </c>
      <c r="BO198">
        <f t="shared" si="10"/>
        <v>1</v>
      </c>
      <c r="BP198">
        <f t="shared" si="11"/>
        <v>1</v>
      </c>
      <c r="BR198" s="25">
        <v>38400</v>
      </c>
    </row>
    <row r="199" spans="1:70" x14ac:dyDescent="0.3">
      <c r="A199">
        <v>194</v>
      </c>
      <c r="BG199" s="27"/>
      <c r="BH199" s="27"/>
      <c r="BI199" s="27"/>
      <c r="BJ199" s="27"/>
      <c r="BL199">
        <f t="shared" ref="BL199:BL262" si="12">BG199*$BM$1-BH199</f>
        <v>0</v>
      </c>
      <c r="BM199">
        <f t="shared" ref="BM199:BM262" si="13">BI199*$BM$1-BJ199</f>
        <v>0</v>
      </c>
      <c r="BO199">
        <f t="shared" ref="BO199:BO262" si="14">IF(BL199=MAX($BL199:$BM199),1,0)</f>
        <v>1</v>
      </c>
      <c r="BP199">
        <f t="shared" ref="BP199:BP262" si="15">IF(BM199=MAX($BL199:$BM199),1,0)</f>
        <v>1</v>
      </c>
      <c r="BR199" s="25">
        <v>38600</v>
      </c>
    </row>
    <row r="200" spans="1:70" x14ac:dyDescent="0.3">
      <c r="A200">
        <v>195</v>
      </c>
      <c r="BG200" s="27"/>
      <c r="BH200" s="27"/>
      <c r="BI200" s="27"/>
      <c r="BJ200" s="27"/>
      <c r="BL200">
        <f t="shared" si="12"/>
        <v>0</v>
      </c>
      <c r="BM200">
        <f t="shared" si="13"/>
        <v>0</v>
      </c>
      <c r="BO200">
        <f t="shared" si="14"/>
        <v>1</v>
      </c>
      <c r="BP200">
        <f t="shared" si="15"/>
        <v>1</v>
      </c>
      <c r="BR200" s="25">
        <v>38800</v>
      </c>
    </row>
    <row r="201" spans="1:70" x14ac:dyDescent="0.3">
      <c r="A201">
        <v>196</v>
      </c>
      <c r="BG201" s="27"/>
      <c r="BH201" s="27"/>
      <c r="BI201" s="27"/>
      <c r="BJ201" s="27"/>
      <c r="BL201">
        <f t="shared" si="12"/>
        <v>0</v>
      </c>
      <c r="BM201">
        <f t="shared" si="13"/>
        <v>0</v>
      </c>
      <c r="BO201">
        <f t="shared" si="14"/>
        <v>1</v>
      </c>
      <c r="BP201">
        <f t="shared" si="15"/>
        <v>1</v>
      </c>
      <c r="BR201" s="25">
        <v>39000</v>
      </c>
    </row>
    <row r="202" spans="1:70" x14ac:dyDescent="0.3">
      <c r="A202">
        <v>197</v>
      </c>
      <c r="BG202" s="27"/>
      <c r="BH202" s="27"/>
      <c r="BI202" s="27"/>
      <c r="BJ202" s="27"/>
      <c r="BL202">
        <f t="shared" si="12"/>
        <v>0</v>
      </c>
      <c r="BM202">
        <f t="shared" si="13"/>
        <v>0</v>
      </c>
      <c r="BO202">
        <f t="shared" si="14"/>
        <v>1</v>
      </c>
      <c r="BP202">
        <f t="shared" si="15"/>
        <v>1</v>
      </c>
      <c r="BR202" s="25">
        <v>39200</v>
      </c>
    </row>
    <row r="203" spans="1:70" x14ac:dyDescent="0.3">
      <c r="A203">
        <v>198</v>
      </c>
      <c r="BG203" s="27"/>
      <c r="BH203" s="27"/>
      <c r="BI203" s="27"/>
      <c r="BJ203" s="27"/>
      <c r="BL203">
        <f t="shared" si="12"/>
        <v>0</v>
      </c>
      <c r="BM203">
        <f t="shared" si="13"/>
        <v>0</v>
      </c>
      <c r="BO203">
        <f t="shared" si="14"/>
        <v>1</v>
      </c>
      <c r="BP203">
        <f t="shared" si="15"/>
        <v>1</v>
      </c>
      <c r="BR203" s="25">
        <v>39400</v>
      </c>
    </row>
    <row r="204" spans="1:70" x14ac:dyDescent="0.3">
      <c r="A204">
        <v>199</v>
      </c>
      <c r="BG204" s="27"/>
      <c r="BH204" s="27"/>
      <c r="BI204" s="27"/>
      <c r="BJ204" s="27"/>
      <c r="BL204">
        <f t="shared" si="12"/>
        <v>0</v>
      </c>
      <c r="BM204">
        <f t="shared" si="13"/>
        <v>0</v>
      </c>
      <c r="BO204">
        <f t="shared" si="14"/>
        <v>1</v>
      </c>
      <c r="BP204">
        <f t="shared" si="15"/>
        <v>1</v>
      </c>
      <c r="BR204" s="25">
        <v>39600</v>
      </c>
    </row>
    <row r="205" spans="1:70" x14ac:dyDescent="0.3">
      <c r="A205">
        <v>200</v>
      </c>
      <c r="BG205" s="27"/>
      <c r="BH205" s="27"/>
      <c r="BI205" s="27"/>
      <c r="BJ205" s="27"/>
      <c r="BL205">
        <f t="shared" si="12"/>
        <v>0</v>
      </c>
      <c r="BM205">
        <f t="shared" si="13"/>
        <v>0</v>
      </c>
      <c r="BO205">
        <f t="shared" si="14"/>
        <v>1</v>
      </c>
      <c r="BP205">
        <f t="shared" si="15"/>
        <v>1</v>
      </c>
      <c r="BR205" s="25">
        <v>39800</v>
      </c>
    </row>
    <row r="206" spans="1:70" x14ac:dyDescent="0.3">
      <c r="A206">
        <v>201</v>
      </c>
      <c r="BG206" s="27"/>
      <c r="BH206" s="27"/>
      <c r="BI206" s="27"/>
      <c r="BJ206" s="27"/>
      <c r="BL206">
        <f t="shared" si="12"/>
        <v>0</v>
      </c>
      <c r="BM206">
        <f t="shared" si="13"/>
        <v>0</v>
      </c>
      <c r="BO206">
        <f t="shared" si="14"/>
        <v>1</v>
      </c>
      <c r="BP206">
        <f t="shared" si="15"/>
        <v>1</v>
      </c>
      <c r="BR206" s="25">
        <v>40000</v>
      </c>
    </row>
    <row r="207" spans="1:70" x14ac:dyDescent="0.3">
      <c r="A207">
        <v>202</v>
      </c>
      <c r="BG207" s="27"/>
      <c r="BH207" s="27"/>
      <c r="BI207" s="27"/>
      <c r="BJ207" s="27"/>
      <c r="BL207">
        <f t="shared" si="12"/>
        <v>0</v>
      </c>
      <c r="BM207">
        <f t="shared" si="13"/>
        <v>0</v>
      </c>
      <c r="BO207">
        <f t="shared" si="14"/>
        <v>1</v>
      </c>
      <c r="BP207">
        <f t="shared" si="15"/>
        <v>1</v>
      </c>
      <c r="BR207" s="25">
        <v>40200</v>
      </c>
    </row>
    <row r="208" spans="1:70" x14ac:dyDescent="0.3">
      <c r="A208">
        <v>203</v>
      </c>
      <c r="BG208" s="27"/>
      <c r="BH208" s="27"/>
      <c r="BI208" s="27"/>
      <c r="BJ208" s="27"/>
      <c r="BL208">
        <f t="shared" si="12"/>
        <v>0</v>
      </c>
      <c r="BM208">
        <f t="shared" si="13"/>
        <v>0</v>
      </c>
      <c r="BO208">
        <f t="shared" si="14"/>
        <v>1</v>
      </c>
      <c r="BP208">
        <f t="shared" si="15"/>
        <v>1</v>
      </c>
      <c r="BR208" s="25">
        <v>40400</v>
      </c>
    </row>
    <row r="209" spans="1:70" x14ac:dyDescent="0.3">
      <c r="A209">
        <v>204</v>
      </c>
      <c r="BG209" s="27"/>
      <c r="BH209" s="27"/>
      <c r="BI209" s="27"/>
      <c r="BJ209" s="27"/>
      <c r="BL209">
        <f t="shared" si="12"/>
        <v>0</v>
      </c>
      <c r="BM209">
        <f t="shared" si="13"/>
        <v>0</v>
      </c>
      <c r="BO209">
        <f t="shared" si="14"/>
        <v>1</v>
      </c>
      <c r="BP209">
        <f t="shared" si="15"/>
        <v>1</v>
      </c>
      <c r="BR209" s="25">
        <v>40600</v>
      </c>
    </row>
    <row r="210" spans="1:70" x14ac:dyDescent="0.3">
      <c r="A210">
        <v>205</v>
      </c>
      <c r="BG210" s="27"/>
      <c r="BH210" s="27"/>
      <c r="BI210" s="27"/>
      <c r="BJ210" s="27"/>
      <c r="BL210">
        <f t="shared" si="12"/>
        <v>0</v>
      </c>
      <c r="BM210">
        <f t="shared" si="13"/>
        <v>0</v>
      </c>
      <c r="BO210">
        <f t="shared" si="14"/>
        <v>1</v>
      </c>
      <c r="BP210">
        <f t="shared" si="15"/>
        <v>1</v>
      </c>
      <c r="BR210" s="25">
        <v>40800</v>
      </c>
    </row>
    <row r="211" spans="1:70" x14ac:dyDescent="0.3">
      <c r="A211">
        <v>206</v>
      </c>
      <c r="BG211" s="27"/>
      <c r="BH211" s="27"/>
      <c r="BI211" s="27"/>
      <c r="BJ211" s="27"/>
      <c r="BL211">
        <f t="shared" si="12"/>
        <v>0</v>
      </c>
      <c r="BM211">
        <f t="shared" si="13"/>
        <v>0</v>
      </c>
      <c r="BO211">
        <f t="shared" si="14"/>
        <v>1</v>
      </c>
      <c r="BP211">
        <f t="shared" si="15"/>
        <v>1</v>
      </c>
      <c r="BR211" s="25">
        <v>41000</v>
      </c>
    </row>
    <row r="212" spans="1:70" x14ac:dyDescent="0.3">
      <c r="A212">
        <v>207</v>
      </c>
      <c r="BG212" s="27"/>
      <c r="BH212" s="27"/>
      <c r="BI212" s="27"/>
      <c r="BJ212" s="27"/>
      <c r="BL212">
        <f t="shared" si="12"/>
        <v>0</v>
      </c>
      <c r="BM212">
        <f t="shared" si="13"/>
        <v>0</v>
      </c>
      <c r="BO212">
        <f t="shared" si="14"/>
        <v>1</v>
      </c>
      <c r="BP212">
        <f t="shared" si="15"/>
        <v>1</v>
      </c>
      <c r="BR212" s="25">
        <v>41200</v>
      </c>
    </row>
    <row r="213" spans="1:70" x14ac:dyDescent="0.3">
      <c r="A213">
        <v>208</v>
      </c>
      <c r="BG213" s="27"/>
      <c r="BH213" s="27"/>
      <c r="BI213" s="27"/>
      <c r="BJ213" s="27"/>
      <c r="BL213">
        <f t="shared" si="12"/>
        <v>0</v>
      </c>
      <c r="BM213">
        <f t="shared" si="13"/>
        <v>0</v>
      </c>
      <c r="BO213">
        <f t="shared" si="14"/>
        <v>1</v>
      </c>
      <c r="BP213">
        <f t="shared" si="15"/>
        <v>1</v>
      </c>
      <c r="BR213" s="25">
        <v>41400</v>
      </c>
    </row>
    <row r="214" spans="1:70" x14ac:dyDescent="0.3">
      <c r="A214">
        <v>209</v>
      </c>
      <c r="BG214" s="27"/>
      <c r="BH214" s="27"/>
      <c r="BI214" s="27"/>
      <c r="BJ214" s="27"/>
      <c r="BL214">
        <f t="shared" si="12"/>
        <v>0</v>
      </c>
      <c r="BM214">
        <f t="shared" si="13"/>
        <v>0</v>
      </c>
      <c r="BO214">
        <f t="shared" si="14"/>
        <v>1</v>
      </c>
      <c r="BP214">
        <f t="shared" si="15"/>
        <v>1</v>
      </c>
      <c r="BR214" s="25">
        <v>41600</v>
      </c>
    </row>
    <row r="215" spans="1:70" x14ac:dyDescent="0.3">
      <c r="A215">
        <v>210</v>
      </c>
      <c r="BG215" s="27"/>
      <c r="BH215" s="27"/>
      <c r="BI215" s="27"/>
      <c r="BJ215" s="27"/>
      <c r="BL215">
        <f t="shared" si="12"/>
        <v>0</v>
      </c>
      <c r="BM215">
        <f t="shared" si="13"/>
        <v>0</v>
      </c>
      <c r="BO215">
        <f t="shared" si="14"/>
        <v>1</v>
      </c>
      <c r="BP215">
        <f t="shared" si="15"/>
        <v>1</v>
      </c>
      <c r="BR215" s="25">
        <v>41800</v>
      </c>
    </row>
    <row r="216" spans="1:70" x14ac:dyDescent="0.3">
      <c r="A216">
        <v>211</v>
      </c>
      <c r="BG216" s="27"/>
      <c r="BH216" s="27"/>
      <c r="BI216" s="27"/>
      <c r="BJ216" s="27"/>
      <c r="BL216">
        <f t="shared" si="12"/>
        <v>0</v>
      </c>
      <c r="BM216">
        <f t="shared" si="13"/>
        <v>0</v>
      </c>
      <c r="BO216">
        <f t="shared" si="14"/>
        <v>1</v>
      </c>
      <c r="BP216">
        <f t="shared" si="15"/>
        <v>1</v>
      </c>
      <c r="BR216" s="25">
        <v>42000</v>
      </c>
    </row>
    <row r="217" spans="1:70" x14ac:dyDescent="0.3">
      <c r="A217">
        <v>212</v>
      </c>
      <c r="BG217" s="27"/>
      <c r="BH217" s="27"/>
      <c r="BI217" s="27"/>
      <c r="BJ217" s="27"/>
      <c r="BL217">
        <f t="shared" si="12"/>
        <v>0</v>
      </c>
      <c r="BM217">
        <f t="shared" si="13"/>
        <v>0</v>
      </c>
      <c r="BO217">
        <f t="shared" si="14"/>
        <v>1</v>
      </c>
      <c r="BP217">
        <f t="shared" si="15"/>
        <v>1</v>
      </c>
      <c r="BR217" s="25">
        <v>42200</v>
      </c>
    </row>
    <row r="218" spans="1:70" x14ac:dyDescent="0.3">
      <c r="A218">
        <v>213</v>
      </c>
      <c r="BG218" s="27"/>
      <c r="BH218" s="27"/>
      <c r="BI218" s="27"/>
      <c r="BJ218" s="27"/>
      <c r="BL218">
        <f t="shared" si="12"/>
        <v>0</v>
      </c>
      <c r="BM218">
        <f t="shared" si="13"/>
        <v>0</v>
      </c>
      <c r="BO218">
        <f t="shared" si="14"/>
        <v>1</v>
      </c>
      <c r="BP218">
        <f t="shared" si="15"/>
        <v>1</v>
      </c>
      <c r="BR218" s="25">
        <v>42400</v>
      </c>
    </row>
    <row r="219" spans="1:70" x14ac:dyDescent="0.3">
      <c r="A219">
        <v>214</v>
      </c>
      <c r="BG219" s="27"/>
      <c r="BH219" s="27"/>
      <c r="BI219" s="27"/>
      <c r="BJ219" s="27"/>
      <c r="BL219">
        <f t="shared" si="12"/>
        <v>0</v>
      </c>
      <c r="BM219">
        <f t="shared" si="13"/>
        <v>0</v>
      </c>
      <c r="BO219">
        <f t="shared" si="14"/>
        <v>1</v>
      </c>
      <c r="BP219">
        <f t="shared" si="15"/>
        <v>1</v>
      </c>
      <c r="BR219" s="25">
        <v>42600</v>
      </c>
    </row>
    <row r="220" spans="1:70" x14ac:dyDescent="0.3">
      <c r="A220">
        <v>215</v>
      </c>
      <c r="BG220" s="27"/>
      <c r="BH220" s="27"/>
      <c r="BI220" s="27"/>
      <c r="BJ220" s="27"/>
      <c r="BL220">
        <f t="shared" si="12"/>
        <v>0</v>
      </c>
      <c r="BM220">
        <f t="shared" si="13"/>
        <v>0</v>
      </c>
      <c r="BO220">
        <f t="shared" si="14"/>
        <v>1</v>
      </c>
      <c r="BP220">
        <f t="shared" si="15"/>
        <v>1</v>
      </c>
      <c r="BR220" s="25">
        <v>42800</v>
      </c>
    </row>
    <row r="221" spans="1:70" x14ac:dyDescent="0.3">
      <c r="A221">
        <v>216</v>
      </c>
      <c r="BG221" s="27"/>
      <c r="BH221" s="27"/>
      <c r="BI221" s="27"/>
      <c r="BJ221" s="27"/>
      <c r="BL221">
        <f t="shared" si="12"/>
        <v>0</v>
      </c>
      <c r="BM221">
        <f t="shared" si="13"/>
        <v>0</v>
      </c>
      <c r="BO221">
        <f t="shared" si="14"/>
        <v>1</v>
      </c>
      <c r="BP221">
        <f t="shared" si="15"/>
        <v>1</v>
      </c>
      <c r="BR221" s="25">
        <v>43000</v>
      </c>
    </row>
    <row r="222" spans="1:70" x14ac:dyDescent="0.3">
      <c r="A222">
        <v>217</v>
      </c>
      <c r="BG222" s="27"/>
      <c r="BH222" s="27"/>
      <c r="BI222" s="27"/>
      <c r="BJ222" s="27"/>
      <c r="BL222">
        <f t="shared" si="12"/>
        <v>0</v>
      </c>
      <c r="BM222">
        <f t="shared" si="13"/>
        <v>0</v>
      </c>
      <c r="BO222">
        <f t="shared" si="14"/>
        <v>1</v>
      </c>
      <c r="BP222">
        <f t="shared" si="15"/>
        <v>1</v>
      </c>
      <c r="BR222" s="25">
        <v>43200</v>
      </c>
    </row>
    <row r="223" spans="1:70" x14ac:dyDescent="0.3">
      <c r="A223">
        <v>218</v>
      </c>
      <c r="BG223" s="27"/>
      <c r="BH223" s="27"/>
      <c r="BI223" s="27"/>
      <c r="BJ223" s="27"/>
      <c r="BL223">
        <f t="shared" si="12"/>
        <v>0</v>
      </c>
      <c r="BM223">
        <f t="shared" si="13"/>
        <v>0</v>
      </c>
      <c r="BO223">
        <f t="shared" si="14"/>
        <v>1</v>
      </c>
      <c r="BP223">
        <f t="shared" si="15"/>
        <v>1</v>
      </c>
      <c r="BR223" s="25">
        <v>43400</v>
      </c>
    </row>
    <row r="224" spans="1:70" x14ac:dyDescent="0.3">
      <c r="A224">
        <v>219</v>
      </c>
      <c r="BG224" s="27"/>
      <c r="BH224" s="27"/>
      <c r="BI224" s="27"/>
      <c r="BJ224" s="27"/>
      <c r="BL224">
        <f t="shared" si="12"/>
        <v>0</v>
      </c>
      <c r="BM224">
        <f t="shared" si="13"/>
        <v>0</v>
      </c>
      <c r="BO224">
        <f t="shared" si="14"/>
        <v>1</v>
      </c>
      <c r="BP224">
        <f t="shared" si="15"/>
        <v>1</v>
      </c>
      <c r="BR224" s="25">
        <v>43600</v>
      </c>
    </row>
    <row r="225" spans="1:70" x14ac:dyDescent="0.3">
      <c r="A225">
        <v>220</v>
      </c>
      <c r="BG225" s="27"/>
      <c r="BH225" s="27"/>
      <c r="BI225" s="27"/>
      <c r="BJ225" s="27"/>
      <c r="BL225">
        <f t="shared" si="12"/>
        <v>0</v>
      </c>
      <c r="BM225">
        <f t="shared" si="13"/>
        <v>0</v>
      </c>
      <c r="BO225">
        <f t="shared" si="14"/>
        <v>1</v>
      </c>
      <c r="BP225">
        <f t="shared" si="15"/>
        <v>1</v>
      </c>
      <c r="BR225" s="25">
        <v>43800</v>
      </c>
    </row>
    <row r="226" spans="1:70" x14ac:dyDescent="0.3">
      <c r="A226">
        <v>221</v>
      </c>
      <c r="BG226" s="27"/>
      <c r="BH226" s="27"/>
      <c r="BI226" s="27"/>
      <c r="BJ226" s="27"/>
      <c r="BL226">
        <f t="shared" si="12"/>
        <v>0</v>
      </c>
      <c r="BM226">
        <f t="shared" si="13"/>
        <v>0</v>
      </c>
      <c r="BO226">
        <f t="shared" si="14"/>
        <v>1</v>
      </c>
      <c r="BP226">
        <f t="shared" si="15"/>
        <v>1</v>
      </c>
      <c r="BR226" s="25">
        <v>44000</v>
      </c>
    </row>
    <row r="227" spans="1:70" x14ac:dyDescent="0.3">
      <c r="A227">
        <v>222</v>
      </c>
      <c r="BG227" s="27"/>
      <c r="BH227" s="27"/>
      <c r="BI227" s="27"/>
      <c r="BJ227" s="27"/>
      <c r="BL227">
        <f t="shared" si="12"/>
        <v>0</v>
      </c>
      <c r="BM227">
        <f t="shared" si="13"/>
        <v>0</v>
      </c>
      <c r="BO227">
        <f t="shared" si="14"/>
        <v>1</v>
      </c>
      <c r="BP227">
        <f t="shared" si="15"/>
        <v>1</v>
      </c>
      <c r="BR227" s="25">
        <v>44200</v>
      </c>
    </row>
    <row r="228" spans="1:70" x14ac:dyDescent="0.3">
      <c r="A228">
        <v>223</v>
      </c>
      <c r="BG228" s="27"/>
      <c r="BH228" s="27"/>
      <c r="BI228" s="27"/>
      <c r="BJ228" s="27"/>
      <c r="BL228">
        <f t="shared" si="12"/>
        <v>0</v>
      </c>
      <c r="BM228">
        <f t="shared" si="13"/>
        <v>0</v>
      </c>
      <c r="BO228">
        <f t="shared" si="14"/>
        <v>1</v>
      </c>
      <c r="BP228">
        <f t="shared" si="15"/>
        <v>1</v>
      </c>
      <c r="BR228" s="25">
        <v>44400</v>
      </c>
    </row>
    <row r="229" spans="1:70" x14ac:dyDescent="0.3">
      <c r="A229">
        <v>224</v>
      </c>
      <c r="BG229" s="27"/>
      <c r="BH229" s="27"/>
      <c r="BI229" s="27"/>
      <c r="BJ229" s="27"/>
      <c r="BL229">
        <f t="shared" si="12"/>
        <v>0</v>
      </c>
      <c r="BM229">
        <f t="shared" si="13"/>
        <v>0</v>
      </c>
      <c r="BO229">
        <f t="shared" si="14"/>
        <v>1</v>
      </c>
      <c r="BP229">
        <f t="shared" si="15"/>
        <v>1</v>
      </c>
      <c r="BR229" s="25">
        <v>44600</v>
      </c>
    </row>
    <row r="230" spans="1:70" x14ac:dyDescent="0.3">
      <c r="A230">
        <v>225</v>
      </c>
      <c r="BG230" s="27"/>
      <c r="BH230" s="27"/>
      <c r="BI230" s="27"/>
      <c r="BJ230" s="27"/>
      <c r="BL230">
        <f t="shared" si="12"/>
        <v>0</v>
      </c>
      <c r="BM230">
        <f t="shared" si="13"/>
        <v>0</v>
      </c>
      <c r="BO230">
        <f t="shared" si="14"/>
        <v>1</v>
      </c>
      <c r="BP230">
        <f t="shared" si="15"/>
        <v>1</v>
      </c>
      <c r="BR230" s="25">
        <v>44800</v>
      </c>
    </row>
    <row r="231" spans="1:70" x14ac:dyDescent="0.3">
      <c r="A231">
        <v>226</v>
      </c>
      <c r="BG231" s="27"/>
      <c r="BH231" s="27"/>
      <c r="BI231" s="27"/>
      <c r="BJ231" s="27"/>
      <c r="BL231">
        <f t="shared" si="12"/>
        <v>0</v>
      </c>
      <c r="BM231">
        <f t="shared" si="13"/>
        <v>0</v>
      </c>
      <c r="BO231">
        <f t="shared" si="14"/>
        <v>1</v>
      </c>
      <c r="BP231">
        <f t="shared" si="15"/>
        <v>1</v>
      </c>
      <c r="BR231" s="25">
        <v>45000</v>
      </c>
    </row>
    <row r="232" spans="1:70" x14ac:dyDescent="0.3">
      <c r="A232">
        <v>227</v>
      </c>
      <c r="BG232" s="27"/>
      <c r="BH232" s="27"/>
      <c r="BI232" s="27"/>
      <c r="BJ232" s="27"/>
      <c r="BL232">
        <f t="shared" si="12"/>
        <v>0</v>
      </c>
      <c r="BM232">
        <f t="shared" si="13"/>
        <v>0</v>
      </c>
      <c r="BO232">
        <f t="shared" si="14"/>
        <v>1</v>
      </c>
      <c r="BP232">
        <f t="shared" si="15"/>
        <v>1</v>
      </c>
      <c r="BR232" s="25">
        <v>45200</v>
      </c>
    </row>
    <row r="233" spans="1:70" x14ac:dyDescent="0.3">
      <c r="A233">
        <v>228</v>
      </c>
      <c r="BG233" s="27"/>
      <c r="BH233" s="27"/>
      <c r="BI233" s="27"/>
      <c r="BJ233" s="27"/>
      <c r="BL233">
        <f t="shared" si="12"/>
        <v>0</v>
      </c>
      <c r="BM233">
        <f t="shared" si="13"/>
        <v>0</v>
      </c>
      <c r="BO233">
        <f t="shared" si="14"/>
        <v>1</v>
      </c>
      <c r="BP233">
        <f t="shared" si="15"/>
        <v>1</v>
      </c>
      <c r="BR233" s="25">
        <v>45400</v>
      </c>
    </row>
    <row r="234" spans="1:70" x14ac:dyDescent="0.3">
      <c r="A234">
        <v>229</v>
      </c>
      <c r="BG234" s="27"/>
      <c r="BH234" s="27"/>
      <c r="BI234" s="27"/>
      <c r="BJ234" s="27"/>
      <c r="BL234">
        <f t="shared" si="12"/>
        <v>0</v>
      </c>
      <c r="BM234">
        <f t="shared" si="13"/>
        <v>0</v>
      </c>
      <c r="BO234">
        <f t="shared" si="14"/>
        <v>1</v>
      </c>
      <c r="BP234">
        <f t="shared" si="15"/>
        <v>1</v>
      </c>
      <c r="BR234" s="25">
        <v>45600</v>
      </c>
    </row>
    <row r="235" spans="1:70" x14ac:dyDescent="0.3">
      <c r="A235">
        <v>230</v>
      </c>
      <c r="BG235" s="27"/>
      <c r="BH235" s="27"/>
      <c r="BI235" s="27"/>
      <c r="BJ235" s="27"/>
      <c r="BL235">
        <f t="shared" si="12"/>
        <v>0</v>
      </c>
      <c r="BM235">
        <f t="shared" si="13"/>
        <v>0</v>
      </c>
      <c r="BO235">
        <f t="shared" si="14"/>
        <v>1</v>
      </c>
      <c r="BP235">
        <f t="shared" si="15"/>
        <v>1</v>
      </c>
      <c r="BR235" s="25">
        <v>45800</v>
      </c>
    </row>
    <row r="236" spans="1:70" x14ac:dyDescent="0.3">
      <c r="A236">
        <v>231</v>
      </c>
      <c r="BG236" s="27"/>
      <c r="BH236" s="27"/>
      <c r="BI236" s="27"/>
      <c r="BJ236" s="27"/>
      <c r="BL236">
        <f t="shared" si="12"/>
        <v>0</v>
      </c>
      <c r="BM236">
        <f t="shared" si="13"/>
        <v>0</v>
      </c>
      <c r="BO236">
        <f t="shared" si="14"/>
        <v>1</v>
      </c>
      <c r="BP236">
        <f t="shared" si="15"/>
        <v>1</v>
      </c>
      <c r="BR236" s="25">
        <v>46000</v>
      </c>
    </row>
    <row r="237" spans="1:70" x14ac:dyDescent="0.3">
      <c r="A237">
        <v>232</v>
      </c>
      <c r="BG237" s="27"/>
      <c r="BH237" s="27"/>
      <c r="BI237" s="27"/>
      <c r="BJ237" s="27"/>
      <c r="BL237">
        <f t="shared" si="12"/>
        <v>0</v>
      </c>
      <c r="BM237">
        <f t="shared" si="13"/>
        <v>0</v>
      </c>
      <c r="BO237">
        <f t="shared" si="14"/>
        <v>1</v>
      </c>
      <c r="BP237">
        <f t="shared" si="15"/>
        <v>1</v>
      </c>
      <c r="BR237" s="25">
        <v>46200</v>
      </c>
    </row>
    <row r="238" spans="1:70" x14ac:dyDescent="0.3">
      <c r="A238">
        <v>233</v>
      </c>
      <c r="BG238" s="27"/>
      <c r="BH238" s="27"/>
      <c r="BI238" s="27"/>
      <c r="BJ238" s="27"/>
      <c r="BL238">
        <f t="shared" si="12"/>
        <v>0</v>
      </c>
      <c r="BM238">
        <f t="shared" si="13"/>
        <v>0</v>
      </c>
      <c r="BO238">
        <f t="shared" si="14"/>
        <v>1</v>
      </c>
      <c r="BP238">
        <f t="shared" si="15"/>
        <v>1</v>
      </c>
      <c r="BR238" s="25">
        <v>46400</v>
      </c>
    </row>
    <row r="239" spans="1:70" x14ac:dyDescent="0.3">
      <c r="A239">
        <v>234</v>
      </c>
      <c r="BG239" s="27"/>
      <c r="BH239" s="27"/>
      <c r="BI239" s="27"/>
      <c r="BJ239" s="27"/>
      <c r="BL239">
        <f t="shared" si="12"/>
        <v>0</v>
      </c>
      <c r="BM239">
        <f t="shared" si="13"/>
        <v>0</v>
      </c>
      <c r="BO239">
        <f t="shared" si="14"/>
        <v>1</v>
      </c>
      <c r="BP239">
        <f t="shared" si="15"/>
        <v>1</v>
      </c>
      <c r="BR239" s="25">
        <v>46600</v>
      </c>
    </row>
    <row r="240" spans="1:70" x14ac:dyDescent="0.3">
      <c r="A240">
        <v>235</v>
      </c>
      <c r="BG240" s="27"/>
      <c r="BH240" s="27"/>
      <c r="BI240" s="27"/>
      <c r="BJ240" s="27"/>
      <c r="BL240">
        <f t="shared" si="12"/>
        <v>0</v>
      </c>
      <c r="BM240">
        <f t="shared" si="13"/>
        <v>0</v>
      </c>
      <c r="BO240">
        <f t="shared" si="14"/>
        <v>1</v>
      </c>
      <c r="BP240">
        <f t="shared" si="15"/>
        <v>1</v>
      </c>
      <c r="BR240" s="25">
        <v>46800</v>
      </c>
    </row>
    <row r="241" spans="1:70" x14ac:dyDescent="0.3">
      <c r="A241">
        <v>236</v>
      </c>
      <c r="BG241" s="27"/>
      <c r="BH241" s="27"/>
      <c r="BI241" s="27"/>
      <c r="BJ241" s="27"/>
      <c r="BL241">
        <f t="shared" si="12"/>
        <v>0</v>
      </c>
      <c r="BM241">
        <f t="shared" si="13"/>
        <v>0</v>
      </c>
      <c r="BO241">
        <f t="shared" si="14"/>
        <v>1</v>
      </c>
      <c r="BP241">
        <f t="shared" si="15"/>
        <v>1</v>
      </c>
      <c r="BR241" s="25">
        <v>47000</v>
      </c>
    </row>
    <row r="242" spans="1:70" x14ac:dyDescent="0.3">
      <c r="A242">
        <v>237</v>
      </c>
      <c r="BG242" s="27"/>
      <c r="BH242" s="27"/>
      <c r="BI242" s="27"/>
      <c r="BJ242" s="27"/>
      <c r="BL242">
        <f t="shared" si="12"/>
        <v>0</v>
      </c>
      <c r="BM242">
        <f t="shared" si="13"/>
        <v>0</v>
      </c>
      <c r="BO242">
        <f t="shared" si="14"/>
        <v>1</v>
      </c>
      <c r="BP242">
        <f t="shared" si="15"/>
        <v>1</v>
      </c>
      <c r="BR242" s="25">
        <v>47200</v>
      </c>
    </row>
    <row r="243" spans="1:70" x14ac:dyDescent="0.3">
      <c r="A243">
        <v>238</v>
      </c>
      <c r="BG243" s="27"/>
      <c r="BH243" s="27"/>
      <c r="BI243" s="27"/>
      <c r="BJ243" s="27"/>
      <c r="BL243">
        <f t="shared" si="12"/>
        <v>0</v>
      </c>
      <c r="BM243">
        <f t="shared" si="13"/>
        <v>0</v>
      </c>
      <c r="BO243">
        <f t="shared" si="14"/>
        <v>1</v>
      </c>
      <c r="BP243">
        <f t="shared" si="15"/>
        <v>1</v>
      </c>
      <c r="BR243" s="25">
        <v>47400</v>
      </c>
    </row>
    <row r="244" spans="1:70" x14ac:dyDescent="0.3">
      <c r="A244">
        <v>239</v>
      </c>
      <c r="BG244" s="27"/>
      <c r="BH244" s="27"/>
      <c r="BI244" s="27"/>
      <c r="BJ244" s="27"/>
      <c r="BL244">
        <f t="shared" si="12"/>
        <v>0</v>
      </c>
      <c r="BM244">
        <f t="shared" si="13"/>
        <v>0</v>
      </c>
      <c r="BO244">
        <f t="shared" si="14"/>
        <v>1</v>
      </c>
      <c r="BP244">
        <f t="shared" si="15"/>
        <v>1</v>
      </c>
      <c r="BR244" s="25">
        <v>47600</v>
      </c>
    </row>
    <row r="245" spans="1:70" x14ac:dyDescent="0.3">
      <c r="A245">
        <v>240</v>
      </c>
      <c r="BG245" s="27"/>
      <c r="BH245" s="27"/>
      <c r="BI245" s="27"/>
      <c r="BJ245" s="27"/>
      <c r="BL245">
        <f t="shared" si="12"/>
        <v>0</v>
      </c>
      <c r="BM245">
        <f t="shared" si="13"/>
        <v>0</v>
      </c>
      <c r="BO245">
        <f t="shared" si="14"/>
        <v>1</v>
      </c>
      <c r="BP245">
        <f t="shared" si="15"/>
        <v>1</v>
      </c>
      <c r="BR245" s="25">
        <v>47800</v>
      </c>
    </row>
    <row r="246" spans="1:70" x14ac:dyDescent="0.3">
      <c r="A246">
        <v>241</v>
      </c>
      <c r="BG246" s="27"/>
      <c r="BH246" s="27"/>
      <c r="BI246" s="27"/>
      <c r="BJ246" s="27"/>
      <c r="BL246">
        <f t="shared" si="12"/>
        <v>0</v>
      </c>
      <c r="BM246">
        <f t="shared" si="13"/>
        <v>0</v>
      </c>
      <c r="BO246">
        <f t="shared" si="14"/>
        <v>1</v>
      </c>
      <c r="BP246">
        <f t="shared" si="15"/>
        <v>1</v>
      </c>
      <c r="BR246" s="25">
        <v>48000</v>
      </c>
    </row>
    <row r="247" spans="1:70" x14ac:dyDescent="0.3">
      <c r="A247">
        <v>242</v>
      </c>
      <c r="BG247" s="27"/>
      <c r="BH247" s="27"/>
      <c r="BI247" s="27"/>
      <c r="BJ247" s="27"/>
      <c r="BL247">
        <f t="shared" si="12"/>
        <v>0</v>
      </c>
      <c r="BM247">
        <f t="shared" si="13"/>
        <v>0</v>
      </c>
      <c r="BO247">
        <f t="shared" si="14"/>
        <v>1</v>
      </c>
      <c r="BP247">
        <f t="shared" si="15"/>
        <v>1</v>
      </c>
      <c r="BR247" s="25">
        <v>48200</v>
      </c>
    </row>
    <row r="248" spans="1:70" x14ac:dyDescent="0.3">
      <c r="A248">
        <v>243</v>
      </c>
      <c r="BG248" s="27"/>
      <c r="BH248" s="27"/>
      <c r="BI248" s="27"/>
      <c r="BJ248" s="27"/>
      <c r="BL248">
        <f t="shared" si="12"/>
        <v>0</v>
      </c>
      <c r="BM248">
        <f t="shared" si="13"/>
        <v>0</v>
      </c>
      <c r="BO248">
        <f t="shared" si="14"/>
        <v>1</v>
      </c>
      <c r="BP248">
        <f t="shared" si="15"/>
        <v>1</v>
      </c>
      <c r="BR248" s="25">
        <v>48400</v>
      </c>
    </row>
    <row r="249" spans="1:70" x14ac:dyDescent="0.3">
      <c r="A249">
        <v>244</v>
      </c>
      <c r="BG249" s="27"/>
      <c r="BH249" s="27"/>
      <c r="BI249" s="27"/>
      <c r="BJ249" s="27"/>
      <c r="BL249">
        <f t="shared" si="12"/>
        <v>0</v>
      </c>
      <c r="BM249">
        <f t="shared" si="13"/>
        <v>0</v>
      </c>
      <c r="BO249">
        <f t="shared" si="14"/>
        <v>1</v>
      </c>
      <c r="BP249">
        <f t="shared" si="15"/>
        <v>1</v>
      </c>
      <c r="BR249" s="25">
        <v>48600</v>
      </c>
    </row>
    <row r="250" spans="1:70" x14ac:dyDescent="0.3">
      <c r="A250">
        <v>245</v>
      </c>
      <c r="BG250" s="27"/>
      <c r="BH250" s="27"/>
      <c r="BI250" s="27"/>
      <c r="BJ250" s="27"/>
      <c r="BL250">
        <f t="shared" si="12"/>
        <v>0</v>
      </c>
      <c r="BM250">
        <f t="shared" si="13"/>
        <v>0</v>
      </c>
      <c r="BO250">
        <f t="shared" si="14"/>
        <v>1</v>
      </c>
      <c r="BP250">
        <f t="shared" si="15"/>
        <v>1</v>
      </c>
      <c r="BR250" s="25">
        <v>48800</v>
      </c>
    </row>
    <row r="251" spans="1:70" x14ac:dyDescent="0.3">
      <c r="A251">
        <v>246</v>
      </c>
      <c r="BG251" s="27"/>
      <c r="BH251" s="27"/>
      <c r="BI251" s="27"/>
      <c r="BJ251" s="27"/>
      <c r="BL251">
        <f t="shared" si="12"/>
        <v>0</v>
      </c>
      <c r="BM251">
        <f t="shared" si="13"/>
        <v>0</v>
      </c>
      <c r="BO251">
        <f t="shared" si="14"/>
        <v>1</v>
      </c>
      <c r="BP251">
        <f t="shared" si="15"/>
        <v>1</v>
      </c>
      <c r="BR251" s="25">
        <v>49000</v>
      </c>
    </row>
    <row r="252" spans="1:70" x14ac:dyDescent="0.3">
      <c r="A252">
        <v>247</v>
      </c>
      <c r="BG252" s="27"/>
      <c r="BH252" s="27"/>
      <c r="BI252" s="27"/>
      <c r="BJ252" s="27"/>
      <c r="BL252">
        <f t="shared" si="12"/>
        <v>0</v>
      </c>
      <c r="BM252">
        <f t="shared" si="13"/>
        <v>0</v>
      </c>
      <c r="BO252">
        <f t="shared" si="14"/>
        <v>1</v>
      </c>
      <c r="BP252">
        <f t="shared" si="15"/>
        <v>1</v>
      </c>
      <c r="BR252" s="25">
        <v>49200</v>
      </c>
    </row>
    <row r="253" spans="1:70" x14ac:dyDescent="0.3">
      <c r="A253">
        <v>248</v>
      </c>
      <c r="BG253" s="27"/>
      <c r="BH253" s="27"/>
      <c r="BI253" s="27"/>
      <c r="BJ253" s="27"/>
      <c r="BL253">
        <f t="shared" si="12"/>
        <v>0</v>
      </c>
      <c r="BM253">
        <f t="shared" si="13"/>
        <v>0</v>
      </c>
      <c r="BO253">
        <f t="shared" si="14"/>
        <v>1</v>
      </c>
      <c r="BP253">
        <f t="shared" si="15"/>
        <v>1</v>
      </c>
      <c r="BR253" s="25">
        <v>49400</v>
      </c>
    </row>
    <row r="254" spans="1:70" x14ac:dyDescent="0.3">
      <c r="A254">
        <v>249</v>
      </c>
      <c r="BG254" s="27"/>
      <c r="BH254" s="27"/>
      <c r="BI254" s="27"/>
      <c r="BJ254" s="27"/>
      <c r="BL254">
        <f t="shared" si="12"/>
        <v>0</v>
      </c>
      <c r="BM254">
        <f t="shared" si="13"/>
        <v>0</v>
      </c>
      <c r="BO254">
        <f t="shared" si="14"/>
        <v>1</v>
      </c>
      <c r="BP254">
        <f t="shared" si="15"/>
        <v>1</v>
      </c>
      <c r="BR254" s="25">
        <v>49600</v>
      </c>
    </row>
    <row r="255" spans="1:70" x14ac:dyDescent="0.3">
      <c r="A255">
        <v>250</v>
      </c>
      <c r="BG255" s="27"/>
      <c r="BH255" s="27"/>
      <c r="BI255" s="27"/>
      <c r="BJ255" s="27"/>
      <c r="BL255">
        <f t="shared" si="12"/>
        <v>0</v>
      </c>
      <c r="BM255">
        <f t="shared" si="13"/>
        <v>0</v>
      </c>
      <c r="BO255">
        <f t="shared" si="14"/>
        <v>1</v>
      </c>
      <c r="BP255">
        <f t="shared" si="15"/>
        <v>1</v>
      </c>
      <c r="BR255" s="25">
        <v>49800</v>
      </c>
    </row>
    <row r="256" spans="1:70" x14ac:dyDescent="0.3">
      <c r="A256">
        <v>251</v>
      </c>
      <c r="BG256" s="27"/>
      <c r="BH256" s="27"/>
      <c r="BI256" s="27"/>
      <c r="BJ256" s="27"/>
      <c r="BL256">
        <f t="shared" si="12"/>
        <v>0</v>
      </c>
      <c r="BM256">
        <f t="shared" si="13"/>
        <v>0</v>
      </c>
      <c r="BO256">
        <f t="shared" si="14"/>
        <v>1</v>
      </c>
      <c r="BP256">
        <f t="shared" si="15"/>
        <v>1</v>
      </c>
      <c r="BR256" s="25">
        <v>50000</v>
      </c>
    </row>
    <row r="257" spans="1:70" x14ac:dyDescent="0.3">
      <c r="A257">
        <v>252</v>
      </c>
      <c r="BG257" s="27"/>
      <c r="BH257" s="27"/>
      <c r="BI257" s="27"/>
      <c r="BJ257" s="27"/>
      <c r="BL257">
        <f t="shared" si="12"/>
        <v>0</v>
      </c>
      <c r="BM257">
        <f t="shared" si="13"/>
        <v>0</v>
      </c>
      <c r="BO257">
        <f t="shared" si="14"/>
        <v>1</v>
      </c>
      <c r="BP257">
        <f t="shared" si="15"/>
        <v>1</v>
      </c>
      <c r="BR257" s="25">
        <v>50200</v>
      </c>
    </row>
    <row r="258" spans="1:70" x14ac:dyDescent="0.3">
      <c r="A258">
        <v>253</v>
      </c>
      <c r="BG258" s="27"/>
      <c r="BH258" s="27"/>
      <c r="BI258" s="27"/>
      <c r="BJ258" s="27"/>
      <c r="BL258">
        <f t="shared" si="12"/>
        <v>0</v>
      </c>
      <c r="BM258">
        <f t="shared" si="13"/>
        <v>0</v>
      </c>
      <c r="BO258">
        <f t="shared" si="14"/>
        <v>1</v>
      </c>
      <c r="BP258">
        <f t="shared" si="15"/>
        <v>1</v>
      </c>
      <c r="BR258" s="25">
        <v>50400</v>
      </c>
    </row>
    <row r="259" spans="1:70" x14ac:dyDescent="0.3">
      <c r="A259">
        <v>254</v>
      </c>
      <c r="BG259" s="27"/>
      <c r="BH259" s="27"/>
      <c r="BI259" s="27"/>
      <c r="BJ259" s="27"/>
      <c r="BL259">
        <f t="shared" si="12"/>
        <v>0</v>
      </c>
      <c r="BM259">
        <f t="shared" si="13"/>
        <v>0</v>
      </c>
      <c r="BO259">
        <f t="shared" si="14"/>
        <v>1</v>
      </c>
      <c r="BP259">
        <f t="shared" si="15"/>
        <v>1</v>
      </c>
      <c r="BR259" s="25">
        <v>50600</v>
      </c>
    </row>
    <row r="260" spans="1:70" x14ac:dyDescent="0.3">
      <c r="A260">
        <v>255</v>
      </c>
      <c r="BG260" s="27"/>
      <c r="BH260" s="27"/>
      <c r="BI260" s="27"/>
      <c r="BJ260" s="27"/>
      <c r="BL260">
        <f t="shared" si="12"/>
        <v>0</v>
      </c>
      <c r="BM260">
        <f t="shared" si="13"/>
        <v>0</v>
      </c>
      <c r="BO260">
        <f t="shared" si="14"/>
        <v>1</v>
      </c>
      <c r="BP260">
        <f t="shared" si="15"/>
        <v>1</v>
      </c>
      <c r="BR260" s="25">
        <v>50800</v>
      </c>
    </row>
    <row r="261" spans="1:70" x14ac:dyDescent="0.3">
      <c r="A261">
        <v>256</v>
      </c>
      <c r="BG261" s="27"/>
      <c r="BH261" s="27"/>
      <c r="BI261" s="27"/>
      <c r="BJ261" s="27"/>
      <c r="BL261">
        <f t="shared" si="12"/>
        <v>0</v>
      </c>
      <c r="BM261">
        <f t="shared" si="13"/>
        <v>0</v>
      </c>
      <c r="BO261">
        <f t="shared" si="14"/>
        <v>1</v>
      </c>
      <c r="BP261">
        <f t="shared" si="15"/>
        <v>1</v>
      </c>
      <c r="BR261" s="25">
        <v>51000</v>
      </c>
    </row>
    <row r="262" spans="1:70" x14ac:dyDescent="0.3">
      <c r="A262">
        <v>257</v>
      </c>
      <c r="BG262" s="27"/>
      <c r="BH262" s="27"/>
      <c r="BI262" s="27"/>
      <c r="BJ262" s="27"/>
      <c r="BL262">
        <f t="shared" si="12"/>
        <v>0</v>
      </c>
      <c r="BM262">
        <f t="shared" si="13"/>
        <v>0</v>
      </c>
      <c r="BO262">
        <f t="shared" si="14"/>
        <v>1</v>
      </c>
      <c r="BP262">
        <f t="shared" si="15"/>
        <v>1</v>
      </c>
      <c r="BR262" s="25">
        <v>51200</v>
      </c>
    </row>
    <row r="263" spans="1:70" x14ac:dyDescent="0.3">
      <c r="A263">
        <v>258</v>
      </c>
      <c r="BG263" s="27"/>
      <c r="BH263" s="27"/>
      <c r="BI263" s="27"/>
      <c r="BJ263" s="27"/>
      <c r="BL263">
        <f t="shared" ref="BL263:BL326" si="16">BG263*$BM$1-BH263</f>
        <v>0</v>
      </c>
      <c r="BM263">
        <f t="shared" ref="BM263:BM326" si="17">BI263*$BM$1-BJ263</f>
        <v>0</v>
      </c>
      <c r="BO263">
        <f t="shared" ref="BO263:BO326" si="18">IF(BL263=MAX($BL263:$BM263),1,0)</f>
        <v>1</v>
      </c>
      <c r="BP263">
        <f t="shared" ref="BP263:BP326" si="19">IF(BM263=MAX($BL263:$BM263),1,0)</f>
        <v>1</v>
      </c>
      <c r="BR263" s="25">
        <v>51400</v>
      </c>
    </row>
    <row r="264" spans="1:70" x14ac:dyDescent="0.3">
      <c r="A264">
        <v>259</v>
      </c>
      <c r="BG264" s="27"/>
      <c r="BH264" s="27"/>
      <c r="BI264" s="27"/>
      <c r="BJ264" s="27"/>
      <c r="BL264">
        <f t="shared" si="16"/>
        <v>0</v>
      </c>
      <c r="BM264">
        <f t="shared" si="17"/>
        <v>0</v>
      </c>
      <c r="BO264">
        <f t="shared" si="18"/>
        <v>1</v>
      </c>
      <c r="BP264">
        <f t="shared" si="19"/>
        <v>1</v>
      </c>
      <c r="BR264" s="25">
        <v>51600</v>
      </c>
    </row>
    <row r="265" spans="1:70" x14ac:dyDescent="0.3">
      <c r="A265">
        <v>260</v>
      </c>
      <c r="BG265" s="27"/>
      <c r="BH265" s="27"/>
      <c r="BI265" s="27"/>
      <c r="BJ265" s="27"/>
      <c r="BL265">
        <f t="shared" si="16"/>
        <v>0</v>
      </c>
      <c r="BM265">
        <f t="shared" si="17"/>
        <v>0</v>
      </c>
      <c r="BO265">
        <f t="shared" si="18"/>
        <v>1</v>
      </c>
      <c r="BP265">
        <f t="shared" si="19"/>
        <v>1</v>
      </c>
      <c r="BR265" s="25">
        <v>51800</v>
      </c>
    </row>
    <row r="266" spans="1:70" x14ac:dyDescent="0.3">
      <c r="A266">
        <v>261</v>
      </c>
      <c r="BG266" s="27"/>
      <c r="BH266" s="27"/>
      <c r="BI266" s="27"/>
      <c r="BJ266" s="27"/>
      <c r="BL266">
        <f t="shared" si="16"/>
        <v>0</v>
      </c>
      <c r="BM266">
        <f t="shared" si="17"/>
        <v>0</v>
      </c>
      <c r="BO266">
        <f t="shared" si="18"/>
        <v>1</v>
      </c>
      <c r="BP266">
        <f t="shared" si="19"/>
        <v>1</v>
      </c>
      <c r="BR266" s="25">
        <v>52000</v>
      </c>
    </row>
    <row r="267" spans="1:70" x14ac:dyDescent="0.3">
      <c r="A267">
        <v>262</v>
      </c>
      <c r="BG267" s="27"/>
      <c r="BH267" s="27"/>
      <c r="BI267" s="27"/>
      <c r="BJ267" s="27"/>
      <c r="BL267">
        <f t="shared" si="16"/>
        <v>0</v>
      </c>
      <c r="BM267">
        <f t="shared" si="17"/>
        <v>0</v>
      </c>
      <c r="BO267">
        <f t="shared" si="18"/>
        <v>1</v>
      </c>
      <c r="BP267">
        <f t="shared" si="19"/>
        <v>1</v>
      </c>
      <c r="BR267" s="25">
        <v>52200</v>
      </c>
    </row>
    <row r="268" spans="1:70" x14ac:dyDescent="0.3">
      <c r="A268">
        <v>263</v>
      </c>
      <c r="BG268" s="27"/>
      <c r="BH268" s="27"/>
      <c r="BI268" s="27"/>
      <c r="BJ268" s="27"/>
      <c r="BL268">
        <f t="shared" si="16"/>
        <v>0</v>
      </c>
      <c r="BM268">
        <f t="shared" si="17"/>
        <v>0</v>
      </c>
      <c r="BO268">
        <f t="shared" si="18"/>
        <v>1</v>
      </c>
      <c r="BP268">
        <f t="shared" si="19"/>
        <v>1</v>
      </c>
      <c r="BR268" s="25">
        <v>52400</v>
      </c>
    </row>
    <row r="269" spans="1:70" x14ac:dyDescent="0.3">
      <c r="A269">
        <v>264</v>
      </c>
      <c r="BG269" s="27"/>
      <c r="BH269" s="27"/>
      <c r="BI269" s="27"/>
      <c r="BJ269" s="27"/>
      <c r="BL269">
        <f t="shared" si="16"/>
        <v>0</v>
      </c>
      <c r="BM269">
        <f t="shared" si="17"/>
        <v>0</v>
      </c>
      <c r="BO269">
        <f t="shared" si="18"/>
        <v>1</v>
      </c>
      <c r="BP269">
        <f t="shared" si="19"/>
        <v>1</v>
      </c>
      <c r="BR269" s="25">
        <v>52600</v>
      </c>
    </row>
    <row r="270" spans="1:70" x14ac:dyDescent="0.3">
      <c r="A270">
        <v>265</v>
      </c>
      <c r="BG270" s="27"/>
      <c r="BH270" s="27"/>
      <c r="BI270" s="27"/>
      <c r="BJ270" s="27"/>
      <c r="BL270">
        <f t="shared" si="16"/>
        <v>0</v>
      </c>
      <c r="BM270">
        <f t="shared" si="17"/>
        <v>0</v>
      </c>
      <c r="BO270">
        <f t="shared" si="18"/>
        <v>1</v>
      </c>
      <c r="BP270">
        <f t="shared" si="19"/>
        <v>1</v>
      </c>
      <c r="BR270" s="25">
        <v>52800</v>
      </c>
    </row>
    <row r="271" spans="1:70" x14ac:dyDescent="0.3">
      <c r="A271">
        <v>266</v>
      </c>
      <c r="BG271" s="27"/>
      <c r="BH271" s="27"/>
      <c r="BI271" s="27"/>
      <c r="BJ271" s="27"/>
      <c r="BL271">
        <f t="shared" si="16"/>
        <v>0</v>
      </c>
      <c r="BM271">
        <f t="shared" si="17"/>
        <v>0</v>
      </c>
      <c r="BO271">
        <f t="shared" si="18"/>
        <v>1</v>
      </c>
      <c r="BP271">
        <f t="shared" si="19"/>
        <v>1</v>
      </c>
      <c r="BR271" s="25">
        <v>53000</v>
      </c>
    </row>
    <row r="272" spans="1:70" x14ac:dyDescent="0.3">
      <c r="A272">
        <v>267</v>
      </c>
      <c r="BG272" s="27"/>
      <c r="BH272" s="27"/>
      <c r="BI272" s="27"/>
      <c r="BJ272" s="27"/>
      <c r="BL272">
        <f t="shared" si="16"/>
        <v>0</v>
      </c>
      <c r="BM272">
        <f t="shared" si="17"/>
        <v>0</v>
      </c>
      <c r="BO272">
        <f t="shared" si="18"/>
        <v>1</v>
      </c>
      <c r="BP272">
        <f t="shared" si="19"/>
        <v>1</v>
      </c>
      <c r="BR272" s="25">
        <v>53200</v>
      </c>
    </row>
    <row r="273" spans="1:70" x14ac:dyDescent="0.3">
      <c r="A273">
        <v>268</v>
      </c>
      <c r="BG273" s="27"/>
      <c r="BH273" s="27"/>
      <c r="BI273" s="27"/>
      <c r="BJ273" s="27"/>
      <c r="BL273">
        <f t="shared" si="16"/>
        <v>0</v>
      </c>
      <c r="BM273">
        <f t="shared" si="17"/>
        <v>0</v>
      </c>
      <c r="BO273">
        <f t="shared" si="18"/>
        <v>1</v>
      </c>
      <c r="BP273">
        <f t="shared" si="19"/>
        <v>1</v>
      </c>
      <c r="BR273" s="25">
        <v>53400</v>
      </c>
    </row>
    <row r="274" spans="1:70" x14ac:dyDescent="0.3">
      <c r="A274">
        <v>269</v>
      </c>
      <c r="BG274" s="27"/>
      <c r="BH274" s="27"/>
      <c r="BI274" s="27"/>
      <c r="BJ274" s="27"/>
      <c r="BL274">
        <f t="shared" si="16"/>
        <v>0</v>
      </c>
      <c r="BM274">
        <f t="shared" si="17"/>
        <v>0</v>
      </c>
      <c r="BO274">
        <f t="shared" si="18"/>
        <v>1</v>
      </c>
      <c r="BP274">
        <f t="shared" si="19"/>
        <v>1</v>
      </c>
      <c r="BR274" s="25">
        <v>53600</v>
      </c>
    </row>
    <row r="275" spans="1:70" x14ac:dyDescent="0.3">
      <c r="A275">
        <v>270</v>
      </c>
      <c r="BG275" s="27"/>
      <c r="BH275" s="27"/>
      <c r="BI275" s="27"/>
      <c r="BJ275" s="27"/>
      <c r="BL275">
        <f t="shared" si="16"/>
        <v>0</v>
      </c>
      <c r="BM275">
        <f t="shared" si="17"/>
        <v>0</v>
      </c>
      <c r="BO275">
        <f t="shared" si="18"/>
        <v>1</v>
      </c>
      <c r="BP275">
        <f t="shared" si="19"/>
        <v>1</v>
      </c>
      <c r="BR275" s="25">
        <v>53800</v>
      </c>
    </row>
    <row r="276" spans="1:70" x14ac:dyDescent="0.3">
      <c r="A276">
        <v>271</v>
      </c>
      <c r="BG276" s="27"/>
      <c r="BH276" s="27"/>
      <c r="BI276" s="27"/>
      <c r="BJ276" s="27"/>
      <c r="BL276">
        <f t="shared" si="16"/>
        <v>0</v>
      </c>
      <c r="BM276">
        <f t="shared" si="17"/>
        <v>0</v>
      </c>
      <c r="BO276">
        <f t="shared" si="18"/>
        <v>1</v>
      </c>
      <c r="BP276">
        <f t="shared" si="19"/>
        <v>1</v>
      </c>
      <c r="BR276" s="25">
        <v>54000</v>
      </c>
    </row>
    <row r="277" spans="1:70" x14ac:dyDescent="0.3">
      <c r="A277">
        <v>272</v>
      </c>
      <c r="BG277" s="27"/>
      <c r="BH277" s="27"/>
      <c r="BI277" s="27"/>
      <c r="BJ277" s="27"/>
      <c r="BL277">
        <f t="shared" si="16"/>
        <v>0</v>
      </c>
      <c r="BM277">
        <f t="shared" si="17"/>
        <v>0</v>
      </c>
      <c r="BO277">
        <f t="shared" si="18"/>
        <v>1</v>
      </c>
      <c r="BP277">
        <f t="shared" si="19"/>
        <v>1</v>
      </c>
      <c r="BR277" s="25">
        <v>54200</v>
      </c>
    </row>
    <row r="278" spans="1:70" x14ac:dyDescent="0.3">
      <c r="A278">
        <v>273</v>
      </c>
      <c r="BG278" s="27"/>
      <c r="BH278" s="27"/>
      <c r="BI278" s="27"/>
      <c r="BJ278" s="27"/>
      <c r="BL278">
        <f t="shared" si="16"/>
        <v>0</v>
      </c>
      <c r="BM278">
        <f t="shared" si="17"/>
        <v>0</v>
      </c>
      <c r="BO278">
        <f t="shared" si="18"/>
        <v>1</v>
      </c>
      <c r="BP278">
        <f t="shared" si="19"/>
        <v>1</v>
      </c>
      <c r="BR278" s="25">
        <v>54400</v>
      </c>
    </row>
    <row r="279" spans="1:70" x14ac:dyDescent="0.3">
      <c r="A279">
        <v>274</v>
      </c>
      <c r="BG279" s="27"/>
      <c r="BH279" s="27"/>
      <c r="BI279" s="27"/>
      <c r="BJ279" s="27"/>
      <c r="BL279">
        <f t="shared" si="16"/>
        <v>0</v>
      </c>
      <c r="BM279">
        <f t="shared" si="17"/>
        <v>0</v>
      </c>
      <c r="BO279">
        <f t="shared" si="18"/>
        <v>1</v>
      </c>
      <c r="BP279">
        <f t="shared" si="19"/>
        <v>1</v>
      </c>
      <c r="BR279" s="25">
        <v>54600</v>
      </c>
    </row>
    <row r="280" spans="1:70" x14ac:dyDescent="0.3">
      <c r="A280">
        <v>275</v>
      </c>
      <c r="BG280" s="27"/>
      <c r="BH280" s="27"/>
      <c r="BI280" s="27"/>
      <c r="BJ280" s="27"/>
      <c r="BL280">
        <f t="shared" si="16"/>
        <v>0</v>
      </c>
      <c r="BM280">
        <f t="shared" si="17"/>
        <v>0</v>
      </c>
      <c r="BO280">
        <f t="shared" si="18"/>
        <v>1</v>
      </c>
      <c r="BP280">
        <f t="shared" si="19"/>
        <v>1</v>
      </c>
      <c r="BR280" s="25">
        <v>54800</v>
      </c>
    </row>
    <row r="281" spans="1:70" x14ac:dyDescent="0.3">
      <c r="A281">
        <v>276</v>
      </c>
      <c r="BG281" s="27"/>
      <c r="BH281" s="27"/>
      <c r="BI281" s="27"/>
      <c r="BJ281" s="27"/>
      <c r="BL281">
        <f t="shared" si="16"/>
        <v>0</v>
      </c>
      <c r="BM281">
        <f t="shared" si="17"/>
        <v>0</v>
      </c>
      <c r="BO281">
        <f t="shared" si="18"/>
        <v>1</v>
      </c>
      <c r="BP281">
        <f t="shared" si="19"/>
        <v>1</v>
      </c>
      <c r="BR281" s="25">
        <v>55000</v>
      </c>
    </row>
    <row r="282" spans="1:70" x14ac:dyDescent="0.3">
      <c r="A282">
        <v>277</v>
      </c>
      <c r="BG282" s="27"/>
      <c r="BH282" s="27"/>
      <c r="BI282" s="27"/>
      <c r="BJ282" s="27"/>
      <c r="BL282">
        <f t="shared" si="16"/>
        <v>0</v>
      </c>
      <c r="BM282">
        <f t="shared" si="17"/>
        <v>0</v>
      </c>
      <c r="BO282">
        <f t="shared" si="18"/>
        <v>1</v>
      </c>
      <c r="BP282">
        <f t="shared" si="19"/>
        <v>1</v>
      </c>
      <c r="BR282" s="25">
        <v>55200</v>
      </c>
    </row>
    <row r="283" spans="1:70" x14ac:dyDescent="0.3">
      <c r="A283">
        <v>278</v>
      </c>
      <c r="BG283" s="27"/>
      <c r="BH283" s="27"/>
      <c r="BI283" s="27"/>
      <c r="BJ283" s="27"/>
      <c r="BL283">
        <f t="shared" si="16"/>
        <v>0</v>
      </c>
      <c r="BM283">
        <f t="shared" si="17"/>
        <v>0</v>
      </c>
      <c r="BO283">
        <f t="shared" si="18"/>
        <v>1</v>
      </c>
      <c r="BP283">
        <f t="shared" si="19"/>
        <v>1</v>
      </c>
      <c r="BR283" s="25">
        <v>55400</v>
      </c>
    </row>
    <row r="284" spans="1:70" x14ac:dyDescent="0.3">
      <c r="A284">
        <v>279</v>
      </c>
      <c r="BG284" s="27"/>
      <c r="BH284" s="27"/>
      <c r="BI284" s="27"/>
      <c r="BJ284" s="27"/>
      <c r="BL284">
        <f t="shared" si="16"/>
        <v>0</v>
      </c>
      <c r="BM284">
        <f t="shared" si="17"/>
        <v>0</v>
      </c>
      <c r="BO284">
        <f t="shared" si="18"/>
        <v>1</v>
      </c>
      <c r="BP284">
        <f t="shared" si="19"/>
        <v>1</v>
      </c>
      <c r="BR284" s="25">
        <v>55600</v>
      </c>
    </row>
    <row r="285" spans="1:70" x14ac:dyDescent="0.3">
      <c r="A285">
        <v>280</v>
      </c>
      <c r="BG285" s="27"/>
      <c r="BH285" s="27"/>
      <c r="BI285" s="27"/>
      <c r="BJ285" s="27"/>
      <c r="BL285">
        <f t="shared" si="16"/>
        <v>0</v>
      </c>
      <c r="BM285">
        <f t="shared" si="17"/>
        <v>0</v>
      </c>
      <c r="BO285">
        <f t="shared" si="18"/>
        <v>1</v>
      </c>
      <c r="BP285">
        <f t="shared" si="19"/>
        <v>1</v>
      </c>
      <c r="BR285" s="25">
        <v>55800</v>
      </c>
    </row>
    <row r="286" spans="1:70" x14ac:dyDescent="0.3">
      <c r="A286">
        <v>281</v>
      </c>
      <c r="BG286" s="27"/>
      <c r="BH286" s="27"/>
      <c r="BI286" s="27"/>
      <c r="BJ286" s="27"/>
      <c r="BL286">
        <f t="shared" si="16"/>
        <v>0</v>
      </c>
      <c r="BM286">
        <f t="shared" si="17"/>
        <v>0</v>
      </c>
      <c r="BO286">
        <f t="shared" si="18"/>
        <v>1</v>
      </c>
      <c r="BP286">
        <f t="shared" si="19"/>
        <v>1</v>
      </c>
      <c r="BR286" s="25">
        <v>56000</v>
      </c>
    </row>
    <row r="287" spans="1:70" x14ac:dyDescent="0.3">
      <c r="A287">
        <v>282</v>
      </c>
      <c r="BG287" s="27"/>
      <c r="BH287" s="27"/>
      <c r="BI287" s="27"/>
      <c r="BJ287" s="27"/>
      <c r="BL287">
        <f t="shared" si="16"/>
        <v>0</v>
      </c>
      <c r="BM287">
        <f t="shared" si="17"/>
        <v>0</v>
      </c>
      <c r="BO287">
        <f t="shared" si="18"/>
        <v>1</v>
      </c>
      <c r="BP287">
        <f t="shared" si="19"/>
        <v>1</v>
      </c>
      <c r="BR287" s="25">
        <v>56200</v>
      </c>
    </row>
    <row r="288" spans="1:70" x14ac:dyDescent="0.3">
      <c r="A288">
        <v>283</v>
      </c>
      <c r="BG288" s="27"/>
      <c r="BH288" s="27"/>
      <c r="BI288" s="27"/>
      <c r="BJ288" s="27"/>
      <c r="BL288">
        <f t="shared" si="16"/>
        <v>0</v>
      </c>
      <c r="BM288">
        <f t="shared" si="17"/>
        <v>0</v>
      </c>
      <c r="BO288">
        <f t="shared" si="18"/>
        <v>1</v>
      </c>
      <c r="BP288">
        <f t="shared" si="19"/>
        <v>1</v>
      </c>
      <c r="BR288" s="25">
        <v>56400</v>
      </c>
    </row>
    <row r="289" spans="1:70" x14ac:dyDescent="0.3">
      <c r="A289">
        <v>284</v>
      </c>
      <c r="BG289" s="27"/>
      <c r="BH289" s="27"/>
      <c r="BI289" s="27"/>
      <c r="BJ289" s="27"/>
      <c r="BL289">
        <f t="shared" si="16"/>
        <v>0</v>
      </c>
      <c r="BM289">
        <f t="shared" si="17"/>
        <v>0</v>
      </c>
      <c r="BO289">
        <f t="shared" si="18"/>
        <v>1</v>
      </c>
      <c r="BP289">
        <f t="shared" si="19"/>
        <v>1</v>
      </c>
      <c r="BR289" s="25">
        <v>56600</v>
      </c>
    </row>
    <row r="290" spans="1:70" x14ac:dyDescent="0.3">
      <c r="A290">
        <v>285</v>
      </c>
      <c r="BG290" s="27"/>
      <c r="BH290" s="27"/>
      <c r="BI290" s="27"/>
      <c r="BJ290" s="27"/>
      <c r="BL290">
        <f t="shared" si="16"/>
        <v>0</v>
      </c>
      <c r="BM290">
        <f t="shared" si="17"/>
        <v>0</v>
      </c>
      <c r="BO290">
        <f t="shared" si="18"/>
        <v>1</v>
      </c>
      <c r="BP290">
        <f t="shared" si="19"/>
        <v>1</v>
      </c>
      <c r="BR290" s="25">
        <v>56800</v>
      </c>
    </row>
    <row r="291" spans="1:70" x14ac:dyDescent="0.3">
      <c r="A291">
        <v>286</v>
      </c>
      <c r="BG291" s="27"/>
      <c r="BH291" s="27"/>
      <c r="BI291" s="27"/>
      <c r="BJ291" s="27"/>
      <c r="BL291">
        <f t="shared" si="16"/>
        <v>0</v>
      </c>
      <c r="BM291">
        <f t="shared" si="17"/>
        <v>0</v>
      </c>
      <c r="BO291">
        <f t="shared" si="18"/>
        <v>1</v>
      </c>
      <c r="BP291">
        <f t="shared" si="19"/>
        <v>1</v>
      </c>
      <c r="BR291" s="25">
        <v>57000</v>
      </c>
    </row>
    <row r="292" spans="1:70" x14ac:dyDescent="0.3">
      <c r="A292">
        <v>287</v>
      </c>
      <c r="BG292" s="27"/>
      <c r="BH292" s="27"/>
      <c r="BI292" s="27"/>
      <c r="BJ292" s="27"/>
      <c r="BL292">
        <f t="shared" si="16"/>
        <v>0</v>
      </c>
      <c r="BM292">
        <f t="shared" si="17"/>
        <v>0</v>
      </c>
      <c r="BO292">
        <f t="shared" si="18"/>
        <v>1</v>
      </c>
      <c r="BP292">
        <f t="shared" si="19"/>
        <v>1</v>
      </c>
      <c r="BR292" s="25">
        <v>57200</v>
      </c>
    </row>
    <row r="293" spans="1:70" x14ac:dyDescent="0.3">
      <c r="A293">
        <v>288</v>
      </c>
      <c r="BG293" s="27"/>
      <c r="BH293" s="27"/>
      <c r="BI293" s="27"/>
      <c r="BJ293" s="27"/>
      <c r="BL293">
        <f t="shared" si="16"/>
        <v>0</v>
      </c>
      <c r="BM293">
        <f t="shared" si="17"/>
        <v>0</v>
      </c>
      <c r="BO293">
        <f t="shared" si="18"/>
        <v>1</v>
      </c>
      <c r="BP293">
        <f t="shared" si="19"/>
        <v>1</v>
      </c>
      <c r="BR293" s="25">
        <v>57400</v>
      </c>
    </row>
    <row r="294" spans="1:70" x14ac:dyDescent="0.3">
      <c r="A294">
        <v>289</v>
      </c>
      <c r="BG294" s="27"/>
      <c r="BH294" s="27"/>
      <c r="BI294" s="27"/>
      <c r="BJ294" s="27"/>
      <c r="BL294">
        <f t="shared" si="16"/>
        <v>0</v>
      </c>
      <c r="BM294">
        <f t="shared" si="17"/>
        <v>0</v>
      </c>
      <c r="BO294">
        <f t="shared" si="18"/>
        <v>1</v>
      </c>
      <c r="BP294">
        <f t="shared" si="19"/>
        <v>1</v>
      </c>
      <c r="BR294" s="25">
        <v>57600</v>
      </c>
    </row>
    <row r="295" spans="1:70" x14ac:dyDescent="0.3">
      <c r="A295">
        <v>290</v>
      </c>
      <c r="BG295" s="27"/>
      <c r="BH295" s="27"/>
      <c r="BI295" s="27"/>
      <c r="BJ295" s="27"/>
      <c r="BL295">
        <f t="shared" si="16"/>
        <v>0</v>
      </c>
      <c r="BM295">
        <f t="shared" si="17"/>
        <v>0</v>
      </c>
      <c r="BO295">
        <f t="shared" si="18"/>
        <v>1</v>
      </c>
      <c r="BP295">
        <f t="shared" si="19"/>
        <v>1</v>
      </c>
      <c r="BR295" s="25">
        <v>57800</v>
      </c>
    </row>
    <row r="296" spans="1:70" x14ac:dyDescent="0.3">
      <c r="A296">
        <v>291</v>
      </c>
      <c r="BG296" s="27"/>
      <c r="BH296" s="27"/>
      <c r="BI296" s="27"/>
      <c r="BJ296" s="27"/>
      <c r="BL296">
        <f t="shared" si="16"/>
        <v>0</v>
      </c>
      <c r="BM296">
        <f t="shared" si="17"/>
        <v>0</v>
      </c>
      <c r="BO296">
        <f t="shared" si="18"/>
        <v>1</v>
      </c>
      <c r="BP296">
        <f t="shared" si="19"/>
        <v>1</v>
      </c>
      <c r="BR296" s="25">
        <v>58000</v>
      </c>
    </row>
    <row r="297" spans="1:70" x14ac:dyDescent="0.3">
      <c r="A297">
        <v>292</v>
      </c>
      <c r="BG297" s="27"/>
      <c r="BH297" s="27"/>
      <c r="BI297" s="27"/>
      <c r="BJ297" s="27"/>
      <c r="BL297">
        <f t="shared" si="16"/>
        <v>0</v>
      </c>
      <c r="BM297">
        <f t="shared" si="17"/>
        <v>0</v>
      </c>
      <c r="BO297">
        <f t="shared" si="18"/>
        <v>1</v>
      </c>
      <c r="BP297">
        <f t="shared" si="19"/>
        <v>1</v>
      </c>
      <c r="BR297" s="25">
        <v>58200</v>
      </c>
    </row>
    <row r="298" spans="1:70" x14ac:dyDescent="0.3">
      <c r="A298">
        <v>293</v>
      </c>
      <c r="BG298" s="27"/>
      <c r="BH298" s="27"/>
      <c r="BI298" s="27"/>
      <c r="BJ298" s="27"/>
      <c r="BL298">
        <f t="shared" si="16"/>
        <v>0</v>
      </c>
      <c r="BM298">
        <f t="shared" si="17"/>
        <v>0</v>
      </c>
      <c r="BO298">
        <f t="shared" si="18"/>
        <v>1</v>
      </c>
      <c r="BP298">
        <f t="shared" si="19"/>
        <v>1</v>
      </c>
      <c r="BR298" s="25">
        <v>58400</v>
      </c>
    </row>
    <row r="299" spans="1:70" x14ac:dyDescent="0.3">
      <c r="A299">
        <v>294</v>
      </c>
      <c r="BG299" s="27"/>
      <c r="BH299" s="27"/>
      <c r="BI299" s="27"/>
      <c r="BJ299" s="27"/>
      <c r="BL299">
        <f t="shared" si="16"/>
        <v>0</v>
      </c>
      <c r="BM299">
        <f t="shared" si="17"/>
        <v>0</v>
      </c>
      <c r="BO299">
        <f t="shared" si="18"/>
        <v>1</v>
      </c>
      <c r="BP299">
        <f t="shared" si="19"/>
        <v>1</v>
      </c>
      <c r="BR299" s="25">
        <v>58600</v>
      </c>
    </row>
    <row r="300" spans="1:70" x14ac:dyDescent="0.3">
      <c r="A300">
        <v>295</v>
      </c>
      <c r="BG300" s="27"/>
      <c r="BH300" s="27"/>
      <c r="BI300" s="27"/>
      <c r="BJ300" s="27"/>
      <c r="BL300">
        <f t="shared" si="16"/>
        <v>0</v>
      </c>
      <c r="BM300">
        <f t="shared" si="17"/>
        <v>0</v>
      </c>
      <c r="BO300">
        <f t="shared" si="18"/>
        <v>1</v>
      </c>
      <c r="BP300">
        <f t="shared" si="19"/>
        <v>1</v>
      </c>
      <c r="BR300" s="25">
        <v>58800</v>
      </c>
    </row>
    <row r="301" spans="1:70" x14ac:dyDescent="0.3">
      <c r="A301">
        <v>296</v>
      </c>
      <c r="BG301" s="27"/>
      <c r="BH301" s="27"/>
      <c r="BI301" s="27"/>
      <c r="BJ301" s="27"/>
      <c r="BL301">
        <f t="shared" si="16"/>
        <v>0</v>
      </c>
      <c r="BM301">
        <f t="shared" si="17"/>
        <v>0</v>
      </c>
      <c r="BO301">
        <f t="shared" si="18"/>
        <v>1</v>
      </c>
      <c r="BP301">
        <f t="shared" si="19"/>
        <v>1</v>
      </c>
      <c r="BR301" s="25">
        <v>59000</v>
      </c>
    </row>
    <row r="302" spans="1:70" x14ac:dyDescent="0.3">
      <c r="A302">
        <v>297</v>
      </c>
      <c r="BG302" s="27"/>
      <c r="BH302" s="27"/>
      <c r="BI302" s="27"/>
      <c r="BJ302" s="27"/>
      <c r="BL302">
        <f t="shared" si="16"/>
        <v>0</v>
      </c>
      <c r="BM302">
        <f t="shared" si="17"/>
        <v>0</v>
      </c>
      <c r="BO302">
        <f t="shared" si="18"/>
        <v>1</v>
      </c>
      <c r="BP302">
        <f t="shared" si="19"/>
        <v>1</v>
      </c>
      <c r="BR302" s="25">
        <v>59200</v>
      </c>
    </row>
    <row r="303" spans="1:70" x14ac:dyDescent="0.3">
      <c r="A303">
        <v>298</v>
      </c>
      <c r="BG303" s="27"/>
      <c r="BH303" s="27"/>
      <c r="BI303" s="27"/>
      <c r="BJ303" s="27"/>
      <c r="BL303">
        <f t="shared" si="16"/>
        <v>0</v>
      </c>
      <c r="BM303">
        <f t="shared" si="17"/>
        <v>0</v>
      </c>
      <c r="BO303">
        <f t="shared" si="18"/>
        <v>1</v>
      </c>
      <c r="BP303">
        <f t="shared" si="19"/>
        <v>1</v>
      </c>
      <c r="BR303" s="25">
        <v>59400</v>
      </c>
    </row>
    <row r="304" spans="1:70" x14ac:dyDescent="0.3">
      <c r="A304">
        <v>299</v>
      </c>
      <c r="BG304" s="27"/>
      <c r="BH304" s="27"/>
      <c r="BI304" s="27"/>
      <c r="BJ304" s="27"/>
      <c r="BL304">
        <f t="shared" si="16"/>
        <v>0</v>
      </c>
      <c r="BM304">
        <f t="shared" si="17"/>
        <v>0</v>
      </c>
      <c r="BO304">
        <f t="shared" si="18"/>
        <v>1</v>
      </c>
      <c r="BP304">
        <f t="shared" si="19"/>
        <v>1</v>
      </c>
      <c r="BR304" s="25">
        <v>59600</v>
      </c>
    </row>
    <row r="305" spans="1:70" x14ac:dyDescent="0.3">
      <c r="A305">
        <v>300</v>
      </c>
      <c r="BG305" s="27"/>
      <c r="BH305" s="27"/>
      <c r="BI305" s="27"/>
      <c r="BJ305" s="27"/>
      <c r="BL305">
        <f t="shared" si="16"/>
        <v>0</v>
      </c>
      <c r="BM305">
        <f t="shared" si="17"/>
        <v>0</v>
      </c>
      <c r="BO305">
        <f t="shared" si="18"/>
        <v>1</v>
      </c>
      <c r="BP305">
        <f t="shared" si="19"/>
        <v>1</v>
      </c>
      <c r="BR305" s="25">
        <v>59800</v>
      </c>
    </row>
    <row r="306" spans="1:70" x14ac:dyDescent="0.3">
      <c r="A306">
        <v>301</v>
      </c>
      <c r="BG306" s="27"/>
      <c r="BH306" s="27"/>
      <c r="BI306" s="27"/>
      <c r="BJ306" s="27"/>
      <c r="BL306">
        <f t="shared" si="16"/>
        <v>0</v>
      </c>
      <c r="BM306">
        <f t="shared" si="17"/>
        <v>0</v>
      </c>
      <c r="BO306">
        <f t="shared" si="18"/>
        <v>1</v>
      </c>
      <c r="BP306">
        <f t="shared" si="19"/>
        <v>1</v>
      </c>
      <c r="BR306" s="25">
        <v>60000</v>
      </c>
    </row>
    <row r="307" spans="1:70" x14ac:dyDescent="0.3">
      <c r="A307">
        <v>302</v>
      </c>
      <c r="BG307" s="27"/>
      <c r="BH307" s="27"/>
      <c r="BI307" s="27"/>
      <c r="BJ307" s="27"/>
      <c r="BL307">
        <f t="shared" si="16"/>
        <v>0</v>
      </c>
      <c r="BM307">
        <f t="shared" si="17"/>
        <v>0</v>
      </c>
      <c r="BO307">
        <f t="shared" si="18"/>
        <v>1</v>
      </c>
      <c r="BP307">
        <f t="shared" si="19"/>
        <v>1</v>
      </c>
      <c r="BR307" s="25">
        <v>60200</v>
      </c>
    </row>
    <row r="308" spans="1:70" x14ac:dyDescent="0.3">
      <c r="A308">
        <v>303</v>
      </c>
      <c r="BG308" s="27"/>
      <c r="BH308" s="27"/>
      <c r="BI308" s="27"/>
      <c r="BJ308" s="27"/>
      <c r="BL308">
        <f t="shared" si="16"/>
        <v>0</v>
      </c>
      <c r="BM308">
        <f t="shared" si="17"/>
        <v>0</v>
      </c>
      <c r="BO308">
        <f t="shared" si="18"/>
        <v>1</v>
      </c>
      <c r="BP308">
        <f t="shared" si="19"/>
        <v>1</v>
      </c>
      <c r="BR308" s="25">
        <v>60400</v>
      </c>
    </row>
    <row r="309" spans="1:70" x14ac:dyDescent="0.3">
      <c r="A309">
        <v>304</v>
      </c>
      <c r="BG309" s="27"/>
      <c r="BH309" s="27"/>
      <c r="BI309" s="27"/>
      <c r="BJ309" s="27"/>
      <c r="BL309">
        <f t="shared" si="16"/>
        <v>0</v>
      </c>
      <c r="BM309">
        <f t="shared" si="17"/>
        <v>0</v>
      </c>
      <c r="BO309">
        <f t="shared" si="18"/>
        <v>1</v>
      </c>
      <c r="BP309">
        <f t="shared" si="19"/>
        <v>1</v>
      </c>
      <c r="BR309" s="25">
        <v>60600</v>
      </c>
    </row>
    <row r="310" spans="1:70" x14ac:dyDescent="0.3">
      <c r="A310">
        <v>305</v>
      </c>
      <c r="BG310" s="27"/>
      <c r="BH310" s="27"/>
      <c r="BI310" s="27"/>
      <c r="BJ310" s="27"/>
      <c r="BL310">
        <f t="shared" si="16"/>
        <v>0</v>
      </c>
      <c r="BM310">
        <f t="shared" si="17"/>
        <v>0</v>
      </c>
      <c r="BO310">
        <f t="shared" si="18"/>
        <v>1</v>
      </c>
      <c r="BP310">
        <f t="shared" si="19"/>
        <v>1</v>
      </c>
      <c r="BR310" s="25">
        <v>60800</v>
      </c>
    </row>
    <row r="311" spans="1:70" x14ac:dyDescent="0.3">
      <c r="A311">
        <v>306</v>
      </c>
      <c r="BG311" s="27"/>
      <c r="BH311" s="27"/>
      <c r="BI311" s="27"/>
      <c r="BJ311" s="27"/>
      <c r="BL311">
        <f t="shared" si="16"/>
        <v>0</v>
      </c>
      <c r="BM311">
        <f t="shared" si="17"/>
        <v>0</v>
      </c>
      <c r="BO311">
        <f t="shared" si="18"/>
        <v>1</v>
      </c>
      <c r="BP311">
        <f t="shared" si="19"/>
        <v>1</v>
      </c>
      <c r="BR311" s="25">
        <v>61000</v>
      </c>
    </row>
    <row r="312" spans="1:70" x14ac:dyDescent="0.3">
      <c r="A312">
        <v>307</v>
      </c>
      <c r="BG312" s="27"/>
      <c r="BH312" s="27"/>
      <c r="BI312" s="27"/>
      <c r="BJ312" s="27"/>
      <c r="BL312">
        <f t="shared" si="16"/>
        <v>0</v>
      </c>
      <c r="BM312">
        <f t="shared" si="17"/>
        <v>0</v>
      </c>
      <c r="BO312">
        <f t="shared" si="18"/>
        <v>1</v>
      </c>
      <c r="BP312">
        <f t="shared" si="19"/>
        <v>1</v>
      </c>
      <c r="BR312" s="25">
        <v>61200</v>
      </c>
    </row>
    <row r="313" spans="1:70" x14ac:dyDescent="0.3">
      <c r="A313">
        <v>308</v>
      </c>
      <c r="BG313" s="27"/>
      <c r="BH313" s="27"/>
      <c r="BI313" s="27"/>
      <c r="BJ313" s="27"/>
      <c r="BL313">
        <f t="shared" si="16"/>
        <v>0</v>
      </c>
      <c r="BM313">
        <f t="shared" si="17"/>
        <v>0</v>
      </c>
      <c r="BO313">
        <f t="shared" si="18"/>
        <v>1</v>
      </c>
      <c r="BP313">
        <f t="shared" si="19"/>
        <v>1</v>
      </c>
      <c r="BR313" s="25">
        <v>61400</v>
      </c>
    </row>
    <row r="314" spans="1:70" x14ac:dyDescent="0.3">
      <c r="A314">
        <v>309</v>
      </c>
      <c r="BG314" s="27"/>
      <c r="BH314" s="27"/>
      <c r="BI314" s="27"/>
      <c r="BJ314" s="27"/>
      <c r="BL314">
        <f t="shared" si="16"/>
        <v>0</v>
      </c>
      <c r="BM314">
        <f t="shared" si="17"/>
        <v>0</v>
      </c>
      <c r="BO314">
        <f t="shared" si="18"/>
        <v>1</v>
      </c>
      <c r="BP314">
        <f t="shared" si="19"/>
        <v>1</v>
      </c>
      <c r="BR314" s="25">
        <v>61600</v>
      </c>
    </row>
    <row r="315" spans="1:70" x14ac:dyDescent="0.3">
      <c r="A315">
        <v>310</v>
      </c>
      <c r="BG315" s="27"/>
      <c r="BH315" s="27"/>
      <c r="BI315" s="27"/>
      <c r="BJ315" s="27"/>
      <c r="BL315">
        <f t="shared" si="16"/>
        <v>0</v>
      </c>
      <c r="BM315">
        <f t="shared" si="17"/>
        <v>0</v>
      </c>
      <c r="BO315">
        <f t="shared" si="18"/>
        <v>1</v>
      </c>
      <c r="BP315">
        <f t="shared" si="19"/>
        <v>1</v>
      </c>
      <c r="BR315" s="25">
        <v>61800</v>
      </c>
    </row>
    <row r="316" spans="1:70" x14ac:dyDescent="0.3">
      <c r="A316">
        <v>311</v>
      </c>
      <c r="BG316" s="27"/>
      <c r="BH316" s="27"/>
      <c r="BI316" s="27"/>
      <c r="BJ316" s="27"/>
      <c r="BL316">
        <f t="shared" si="16"/>
        <v>0</v>
      </c>
      <c r="BM316">
        <f t="shared" si="17"/>
        <v>0</v>
      </c>
      <c r="BO316">
        <f t="shared" si="18"/>
        <v>1</v>
      </c>
      <c r="BP316">
        <f t="shared" si="19"/>
        <v>1</v>
      </c>
      <c r="BR316" s="25">
        <v>62000</v>
      </c>
    </row>
    <row r="317" spans="1:70" x14ac:dyDescent="0.3">
      <c r="A317">
        <v>312</v>
      </c>
      <c r="BG317" s="27"/>
      <c r="BH317" s="27"/>
      <c r="BI317" s="27"/>
      <c r="BJ317" s="27"/>
      <c r="BL317">
        <f t="shared" si="16"/>
        <v>0</v>
      </c>
      <c r="BM317">
        <f t="shared" si="17"/>
        <v>0</v>
      </c>
      <c r="BO317">
        <f t="shared" si="18"/>
        <v>1</v>
      </c>
      <c r="BP317">
        <f t="shared" si="19"/>
        <v>1</v>
      </c>
      <c r="BR317" s="25">
        <v>62200</v>
      </c>
    </row>
    <row r="318" spans="1:70" x14ac:dyDescent="0.3">
      <c r="A318">
        <v>313</v>
      </c>
      <c r="BG318" s="27"/>
      <c r="BH318" s="27"/>
      <c r="BI318" s="27"/>
      <c r="BJ318" s="27"/>
      <c r="BL318">
        <f t="shared" si="16"/>
        <v>0</v>
      </c>
      <c r="BM318">
        <f t="shared" si="17"/>
        <v>0</v>
      </c>
      <c r="BO318">
        <f t="shared" si="18"/>
        <v>1</v>
      </c>
      <c r="BP318">
        <f t="shared" si="19"/>
        <v>1</v>
      </c>
      <c r="BR318" s="25">
        <v>62400</v>
      </c>
    </row>
    <row r="319" spans="1:70" x14ac:dyDescent="0.3">
      <c r="A319">
        <v>314</v>
      </c>
      <c r="BG319" s="27"/>
      <c r="BH319" s="27"/>
      <c r="BI319" s="27"/>
      <c r="BJ319" s="27"/>
      <c r="BL319">
        <f t="shared" si="16"/>
        <v>0</v>
      </c>
      <c r="BM319">
        <f t="shared" si="17"/>
        <v>0</v>
      </c>
      <c r="BO319">
        <f t="shared" si="18"/>
        <v>1</v>
      </c>
      <c r="BP319">
        <f t="shared" si="19"/>
        <v>1</v>
      </c>
      <c r="BR319" s="25">
        <v>62600</v>
      </c>
    </row>
    <row r="320" spans="1:70" x14ac:dyDescent="0.3">
      <c r="A320">
        <v>315</v>
      </c>
      <c r="BG320" s="27"/>
      <c r="BH320" s="27"/>
      <c r="BI320" s="27"/>
      <c r="BJ320" s="27"/>
      <c r="BL320">
        <f t="shared" si="16"/>
        <v>0</v>
      </c>
      <c r="BM320">
        <f t="shared" si="17"/>
        <v>0</v>
      </c>
      <c r="BO320">
        <f t="shared" si="18"/>
        <v>1</v>
      </c>
      <c r="BP320">
        <f t="shared" si="19"/>
        <v>1</v>
      </c>
      <c r="BR320" s="25">
        <v>62800</v>
      </c>
    </row>
    <row r="321" spans="1:70" x14ac:dyDescent="0.3">
      <c r="A321">
        <v>316</v>
      </c>
      <c r="BG321" s="27"/>
      <c r="BH321" s="27"/>
      <c r="BI321" s="27"/>
      <c r="BJ321" s="27"/>
      <c r="BL321">
        <f t="shared" si="16"/>
        <v>0</v>
      </c>
      <c r="BM321">
        <f t="shared" si="17"/>
        <v>0</v>
      </c>
      <c r="BO321">
        <f t="shared" si="18"/>
        <v>1</v>
      </c>
      <c r="BP321">
        <f t="shared" si="19"/>
        <v>1</v>
      </c>
      <c r="BR321" s="25">
        <v>63000</v>
      </c>
    </row>
    <row r="322" spans="1:70" x14ac:dyDescent="0.3">
      <c r="A322">
        <v>317</v>
      </c>
      <c r="BG322" s="27"/>
      <c r="BH322" s="27"/>
      <c r="BI322" s="27"/>
      <c r="BJ322" s="27"/>
      <c r="BL322">
        <f t="shared" si="16"/>
        <v>0</v>
      </c>
      <c r="BM322">
        <f t="shared" si="17"/>
        <v>0</v>
      </c>
      <c r="BO322">
        <f t="shared" si="18"/>
        <v>1</v>
      </c>
      <c r="BP322">
        <f t="shared" si="19"/>
        <v>1</v>
      </c>
      <c r="BR322" s="25">
        <v>63200</v>
      </c>
    </row>
    <row r="323" spans="1:70" x14ac:dyDescent="0.3">
      <c r="A323">
        <v>318</v>
      </c>
      <c r="BG323" s="27"/>
      <c r="BH323" s="27"/>
      <c r="BI323" s="27"/>
      <c r="BJ323" s="27"/>
      <c r="BL323">
        <f t="shared" si="16"/>
        <v>0</v>
      </c>
      <c r="BM323">
        <f t="shared" si="17"/>
        <v>0</v>
      </c>
      <c r="BO323">
        <f t="shared" si="18"/>
        <v>1</v>
      </c>
      <c r="BP323">
        <f t="shared" si="19"/>
        <v>1</v>
      </c>
      <c r="BR323" s="25">
        <v>63400</v>
      </c>
    </row>
    <row r="324" spans="1:70" x14ac:dyDescent="0.3">
      <c r="A324">
        <v>319</v>
      </c>
      <c r="BG324" s="27"/>
      <c r="BH324" s="27"/>
      <c r="BI324" s="27"/>
      <c r="BJ324" s="27"/>
      <c r="BL324">
        <f t="shared" si="16"/>
        <v>0</v>
      </c>
      <c r="BM324">
        <f t="shared" si="17"/>
        <v>0</v>
      </c>
      <c r="BO324">
        <f t="shared" si="18"/>
        <v>1</v>
      </c>
      <c r="BP324">
        <f t="shared" si="19"/>
        <v>1</v>
      </c>
      <c r="BR324" s="25">
        <v>63600</v>
      </c>
    </row>
    <row r="325" spans="1:70" x14ac:dyDescent="0.3">
      <c r="A325">
        <v>320</v>
      </c>
      <c r="BG325" s="27"/>
      <c r="BH325" s="27"/>
      <c r="BI325" s="27"/>
      <c r="BJ325" s="27"/>
      <c r="BL325">
        <f t="shared" si="16"/>
        <v>0</v>
      </c>
      <c r="BM325">
        <f t="shared" si="17"/>
        <v>0</v>
      </c>
      <c r="BO325">
        <f t="shared" si="18"/>
        <v>1</v>
      </c>
      <c r="BP325">
        <f t="shared" si="19"/>
        <v>1</v>
      </c>
      <c r="BR325" s="25">
        <v>63800</v>
      </c>
    </row>
    <row r="326" spans="1:70" x14ac:dyDescent="0.3">
      <c r="A326">
        <v>321</v>
      </c>
      <c r="BG326" s="27"/>
      <c r="BH326" s="27"/>
      <c r="BI326" s="27"/>
      <c r="BJ326" s="27"/>
      <c r="BL326">
        <f t="shared" si="16"/>
        <v>0</v>
      </c>
      <c r="BM326">
        <f t="shared" si="17"/>
        <v>0</v>
      </c>
      <c r="BO326">
        <f t="shared" si="18"/>
        <v>1</v>
      </c>
      <c r="BP326">
        <f t="shared" si="19"/>
        <v>1</v>
      </c>
      <c r="BR326" s="25">
        <v>64000</v>
      </c>
    </row>
    <row r="327" spans="1:70" x14ac:dyDescent="0.3">
      <c r="A327">
        <v>322</v>
      </c>
      <c r="BG327" s="27"/>
      <c r="BH327" s="27"/>
      <c r="BI327" s="27"/>
      <c r="BJ327" s="27"/>
      <c r="BL327">
        <f t="shared" ref="BL327:BL390" si="20">BG327*$BM$1-BH327</f>
        <v>0</v>
      </c>
      <c r="BM327">
        <f t="shared" ref="BM327:BM390" si="21">BI327*$BM$1-BJ327</f>
        <v>0</v>
      </c>
      <c r="BO327">
        <f t="shared" ref="BO327:BO390" si="22">IF(BL327=MAX($BL327:$BM327),1,0)</f>
        <v>1</v>
      </c>
      <c r="BP327">
        <f t="shared" ref="BP327:BP390" si="23">IF(BM327=MAX($BL327:$BM327),1,0)</f>
        <v>1</v>
      </c>
      <c r="BR327" s="25">
        <v>64200</v>
      </c>
    </row>
    <row r="328" spans="1:70" x14ac:dyDescent="0.3">
      <c r="A328">
        <v>323</v>
      </c>
      <c r="BG328" s="27"/>
      <c r="BH328" s="27"/>
      <c r="BI328" s="27"/>
      <c r="BJ328" s="27"/>
      <c r="BL328">
        <f t="shared" si="20"/>
        <v>0</v>
      </c>
      <c r="BM328">
        <f t="shared" si="21"/>
        <v>0</v>
      </c>
      <c r="BO328">
        <f t="shared" si="22"/>
        <v>1</v>
      </c>
      <c r="BP328">
        <f t="shared" si="23"/>
        <v>1</v>
      </c>
      <c r="BR328" s="25">
        <v>64400</v>
      </c>
    </row>
    <row r="329" spans="1:70" x14ac:dyDescent="0.3">
      <c r="A329">
        <v>324</v>
      </c>
      <c r="BG329" s="27"/>
      <c r="BH329" s="27"/>
      <c r="BI329" s="27"/>
      <c r="BJ329" s="27"/>
      <c r="BL329">
        <f t="shared" si="20"/>
        <v>0</v>
      </c>
      <c r="BM329">
        <f t="shared" si="21"/>
        <v>0</v>
      </c>
      <c r="BO329">
        <f t="shared" si="22"/>
        <v>1</v>
      </c>
      <c r="BP329">
        <f t="shared" si="23"/>
        <v>1</v>
      </c>
      <c r="BR329" s="25">
        <v>64600</v>
      </c>
    </row>
    <row r="330" spans="1:70" x14ac:dyDescent="0.3">
      <c r="A330">
        <v>325</v>
      </c>
      <c r="BG330" s="27"/>
      <c r="BH330" s="27"/>
      <c r="BI330" s="27"/>
      <c r="BJ330" s="27"/>
      <c r="BL330">
        <f t="shared" si="20"/>
        <v>0</v>
      </c>
      <c r="BM330">
        <f t="shared" si="21"/>
        <v>0</v>
      </c>
      <c r="BO330">
        <f t="shared" si="22"/>
        <v>1</v>
      </c>
      <c r="BP330">
        <f t="shared" si="23"/>
        <v>1</v>
      </c>
      <c r="BR330" s="25">
        <v>64800</v>
      </c>
    </row>
    <row r="331" spans="1:70" x14ac:dyDescent="0.3">
      <c r="A331">
        <v>326</v>
      </c>
      <c r="BG331" s="27"/>
      <c r="BH331" s="27"/>
      <c r="BI331" s="27"/>
      <c r="BJ331" s="27"/>
      <c r="BL331">
        <f t="shared" si="20"/>
        <v>0</v>
      </c>
      <c r="BM331">
        <f t="shared" si="21"/>
        <v>0</v>
      </c>
      <c r="BO331">
        <f t="shared" si="22"/>
        <v>1</v>
      </c>
      <c r="BP331">
        <f t="shared" si="23"/>
        <v>1</v>
      </c>
      <c r="BR331" s="25">
        <v>65000</v>
      </c>
    </row>
    <row r="332" spans="1:70" x14ac:dyDescent="0.3">
      <c r="A332">
        <v>327</v>
      </c>
      <c r="BG332" s="27"/>
      <c r="BH332" s="27"/>
      <c r="BI332" s="27"/>
      <c r="BJ332" s="27"/>
      <c r="BL332">
        <f t="shared" si="20"/>
        <v>0</v>
      </c>
      <c r="BM332">
        <f t="shared" si="21"/>
        <v>0</v>
      </c>
      <c r="BO332">
        <f t="shared" si="22"/>
        <v>1</v>
      </c>
      <c r="BP332">
        <f t="shared" si="23"/>
        <v>1</v>
      </c>
      <c r="BR332" s="25">
        <v>65200</v>
      </c>
    </row>
    <row r="333" spans="1:70" x14ac:dyDescent="0.3">
      <c r="A333">
        <v>328</v>
      </c>
      <c r="BG333" s="27"/>
      <c r="BH333" s="27"/>
      <c r="BI333" s="27"/>
      <c r="BJ333" s="27"/>
      <c r="BL333">
        <f t="shared" si="20"/>
        <v>0</v>
      </c>
      <c r="BM333">
        <f t="shared" si="21"/>
        <v>0</v>
      </c>
      <c r="BO333">
        <f t="shared" si="22"/>
        <v>1</v>
      </c>
      <c r="BP333">
        <f t="shared" si="23"/>
        <v>1</v>
      </c>
      <c r="BR333" s="25">
        <v>65400</v>
      </c>
    </row>
    <row r="334" spans="1:70" x14ac:dyDescent="0.3">
      <c r="A334">
        <v>329</v>
      </c>
      <c r="BG334" s="27"/>
      <c r="BH334" s="27"/>
      <c r="BI334" s="27"/>
      <c r="BJ334" s="27"/>
      <c r="BL334">
        <f t="shared" si="20"/>
        <v>0</v>
      </c>
      <c r="BM334">
        <f t="shared" si="21"/>
        <v>0</v>
      </c>
      <c r="BO334">
        <f t="shared" si="22"/>
        <v>1</v>
      </c>
      <c r="BP334">
        <f t="shared" si="23"/>
        <v>1</v>
      </c>
      <c r="BR334" s="25">
        <v>65600</v>
      </c>
    </row>
    <row r="335" spans="1:70" x14ac:dyDescent="0.3">
      <c r="A335">
        <v>330</v>
      </c>
      <c r="BG335" s="27"/>
      <c r="BH335" s="27"/>
      <c r="BI335" s="27"/>
      <c r="BJ335" s="27"/>
      <c r="BL335">
        <f t="shared" si="20"/>
        <v>0</v>
      </c>
      <c r="BM335">
        <f t="shared" si="21"/>
        <v>0</v>
      </c>
      <c r="BO335">
        <f t="shared" si="22"/>
        <v>1</v>
      </c>
      <c r="BP335">
        <f t="shared" si="23"/>
        <v>1</v>
      </c>
      <c r="BR335" s="25">
        <v>65800</v>
      </c>
    </row>
    <row r="336" spans="1:70" x14ac:dyDescent="0.3">
      <c r="A336">
        <v>331</v>
      </c>
      <c r="BG336" s="27"/>
      <c r="BH336" s="27"/>
      <c r="BI336" s="27"/>
      <c r="BJ336" s="27"/>
      <c r="BL336">
        <f t="shared" si="20"/>
        <v>0</v>
      </c>
      <c r="BM336">
        <f t="shared" si="21"/>
        <v>0</v>
      </c>
      <c r="BO336">
        <f t="shared" si="22"/>
        <v>1</v>
      </c>
      <c r="BP336">
        <f t="shared" si="23"/>
        <v>1</v>
      </c>
      <c r="BR336" s="25">
        <v>66000</v>
      </c>
    </row>
    <row r="337" spans="1:70" x14ac:dyDescent="0.3">
      <c r="A337">
        <v>332</v>
      </c>
      <c r="BG337" s="27"/>
      <c r="BH337" s="27"/>
      <c r="BI337" s="27"/>
      <c r="BJ337" s="27"/>
      <c r="BL337">
        <f t="shared" si="20"/>
        <v>0</v>
      </c>
      <c r="BM337">
        <f t="shared" si="21"/>
        <v>0</v>
      </c>
      <c r="BO337">
        <f t="shared" si="22"/>
        <v>1</v>
      </c>
      <c r="BP337">
        <f t="shared" si="23"/>
        <v>1</v>
      </c>
      <c r="BR337" s="25">
        <v>66200</v>
      </c>
    </row>
    <row r="338" spans="1:70" x14ac:dyDescent="0.3">
      <c r="A338">
        <v>333</v>
      </c>
      <c r="BG338" s="27"/>
      <c r="BH338" s="27"/>
      <c r="BI338" s="27"/>
      <c r="BJ338" s="27"/>
      <c r="BL338">
        <f t="shared" si="20"/>
        <v>0</v>
      </c>
      <c r="BM338">
        <f t="shared" si="21"/>
        <v>0</v>
      </c>
      <c r="BO338">
        <f t="shared" si="22"/>
        <v>1</v>
      </c>
      <c r="BP338">
        <f t="shared" si="23"/>
        <v>1</v>
      </c>
      <c r="BR338" s="25">
        <v>66400</v>
      </c>
    </row>
    <row r="339" spans="1:70" x14ac:dyDescent="0.3">
      <c r="A339">
        <v>334</v>
      </c>
      <c r="BG339" s="27"/>
      <c r="BH339" s="27"/>
      <c r="BI339" s="27"/>
      <c r="BJ339" s="27"/>
      <c r="BL339">
        <f t="shared" si="20"/>
        <v>0</v>
      </c>
      <c r="BM339">
        <f t="shared" si="21"/>
        <v>0</v>
      </c>
      <c r="BO339">
        <f t="shared" si="22"/>
        <v>1</v>
      </c>
      <c r="BP339">
        <f t="shared" si="23"/>
        <v>1</v>
      </c>
      <c r="BR339" s="25">
        <v>66600</v>
      </c>
    </row>
    <row r="340" spans="1:70" x14ac:dyDescent="0.3">
      <c r="A340">
        <v>335</v>
      </c>
      <c r="BG340" s="27"/>
      <c r="BH340" s="27"/>
      <c r="BI340" s="27"/>
      <c r="BJ340" s="27"/>
      <c r="BL340">
        <f t="shared" si="20"/>
        <v>0</v>
      </c>
      <c r="BM340">
        <f t="shared" si="21"/>
        <v>0</v>
      </c>
      <c r="BO340">
        <f t="shared" si="22"/>
        <v>1</v>
      </c>
      <c r="BP340">
        <f t="shared" si="23"/>
        <v>1</v>
      </c>
      <c r="BR340" s="25">
        <v>66800</v>
      </c>
    </row>
    <row r="341" spans="1:70" x14ac:dyDescent="0.3">
      <c r="A341">
        <v>336</v>
      </c>
      <c r="BG341" s="27"/>
      <c r="BH341" s="27"/>
      <c r="BI341" s="27"/>
      <c r="BJ341" s="27"/>
      <c r="BL341">
        <f t="shared" si="20"/>
        <v>0</v>
      </c>
      <c r="BM341">
        <f t="shared" si="21"/>
        <v>0</v>
      </c>
      <c r="BO341">
        <f t="shared" si="22"/>
        <v>1</v>
      </c>
      <c r="BP341">
        <f t="shared" si="23"/>
        <v>1</v>
      </c>
      <c r="BR341" s="25">
        <v>67000</v>
      </c>
    </row>
    <row r="342" spans="1:70" x14ac:dyDescent="0.3">
      <c r="A342">
        <v>337</v>
      </c>
      <c r="BG342" s="27"/>
      <c r="BH342" s="27"/>
      <c r="BI342" s="27"/>
      <c r="BJ342" s="27"/>
      <c r="BL342">
        <f t="shared" si="20"/>
        <v>0</v>
      </c>
      <c r="BM342">
        <f t="shared" si="21"/>
        <v>0</v>
      </c>
      <c r="BO342">
        <f t="shared" si="22"/>
        <v>1</v>
      </c>
      <c r="BP342">
        <f t="shared" si="23"/>
        <v>1</v>
      </c>
      <c r="BR342" s="25">
        <v>67200</v>
      </c>
    </row>
    <row r="343" spans="1:70" x14ac:dyDescent="0.3">
      <c r="A343">
        <v>338</v>
      </c>
      <c r="BG343" s="27"/>
      <c r="BH343" s="27"/>
      <c r="BI343" s="27"/>
      <c r="BJ343" s="27"/>
      <c r="BL343">
        <f t="shared" si="20"/>
        <v>0</v>
      </c>
      <c r="BM343">
        <f t="shared" si="21"/>
        <v>0</v>
      </c>
      <c r="BO343">
        <f t="shared" si="22"/>
        <v>1</v>
      </c>
      <c r="BP343">
        <f t="shared" si="23"/>
        <v>1</v>
      </c>
      <c r="BR343" s="25">
        <v>67400</v>
      </c>
    </row>
    <row r="344" spans="1:70" x14ac:dyDescent="0.3">
      <c r="A344">
        <v>339</v>
      </c>
      <c r="BG344" s="27"/>
      <c r="BH344" s="27"/>
      <c r="BI344" s="27"/>
      <c r="BJ344" s="27"/>
      <c r="BL344">
        <f t="shared" si="20"/>
        <v>0</v>
      </c>
      <c r="BM344">
        <f t="shared" si="21"/>
        <v>0</v>
      </c>
      <c r="BO344">
        <f t="shared" si="22"/>
        <v>1</v>
      </c>
      <c r="BP344">
        <f t="shared" si="23"/>
        <v>1</v>
      </c>
      <c r="BR344" s="25">
        <v>67600</v>
      </c>
    </row>
    <row r="345" spans="1:70" x14ac:dyDescent="0.3">
      <c r="A345">
        <v>340</v>
      </c>
      <c r="BG345" s="27"/>
      <c r="BH345" s="27"/>
      <c r="BI345" s="27"/>
      <c r="BJ345" s="27"/>
      <c r="BL345">
        <f t="shared" si="20"/>
        <v>0</v>
      </c>
      <c r="BM345">
        <f t="shared" si="21"/>
        <v>0</v>
      </c>
      <c r="BO345">
        <f t="shared" si="22"/>
        <v>1</v>
      </c>
      <c r="BP345">
        <f t="shared" si="23"/>
        <v>1</v>
      </c>
      <c r="BR345" s="25">
        <v>67800</v>
      </c>
    </row>
    <row r="346" spans="1:70" x14ac:dyDescent="0.3">
      <c r="A346">
        <v>341</v>
      </c>
      <c r="BG346" s="27"/>
      <c r="BH346" s="27"/>
      <c r="BI346" s="27"/>
      <c r="BJ346" s="27"/>
      <c r="BL346">
        <f t="shared" si="20"/>
        <v>0</v>
      </c>
      <c r="BM346">
        <f t="shared" si="21"/>
        <v>0</v>
      </c>
      <c r="BO346">
        <f t="shared" si="22"/>
        <v>1</v>
      </c>
      <c r="BP346">
        <f t="shared" si="23"/>
        <v>1</v>
      </c>
      <c r="BR346" s="25">
        <v>68000</v>
      </c>
    </row>
    <row r="347" spans="1:70" x14ac:dyDescent="0.3">
      <c r="A347">
        <v>342</v>
      </c>
      <c r="BG347" s="27"/>
      <c r="BH347" s="27"/>
      <c r="BI347" s="27"/>
      <c r="BJ347" s="27"/>
      <c r="BL347">
        <f t="shared" si="20"/>
        <v>0</v>
      </c>
      <c r="BM347">
        <f t="shared" si="21"/>
        <v>0</v>
      </c>
      <c r="BO347">
        <f t="shared" si="22"/>
        <v>1</v>
      </c>
      <c r="BP347">
        <f t="shared" si="23"/>
        <v>1</v>
      </c>
      <c r="BR347" s="25">
        <v>68200</v>
      </c>
    </row>
    <row r="348" spans="1:70" x14ac:dyDescent="0.3">
      <c r="A348">
        <v>343</v>
      </c>
      <c r="BG348" s="27"/>
      <c r="BH348" s="27"/>
      <c r="BI348" s="27"/>
      <c r="BJ348" s="27"/>
      <c r="BL348">
        <f t="shared" si="20"/>
        <v>0</v>
      </c>
      <c r="BM348">
        <f t="shared" si="21"/>
        <v>0</v>
      </c>
      <c r="BO348">
        <f t="shared" si="22"/>
        <v>1</v>
      </c>
      <c r="BP348">
        <f t="shared" si="23"/>
        <v>1</v>
      </c>
      <c r="BR348" s="25">
        <v>68400</v>
      </c>
    </row>
    <row r="349" spans="1:70" x14ac:dyDescent="0.3">
      <c r="A349">
        <v>344</v>
      </c>
      <c r="BG349" s="27"/>
      <c r="BH349" s="27"/>
      <c r="BI349" s="27"/>
      <c r="BJ349" s="27"/>
      <c r="BL349">
        <f t="shared" si="20"/>
        <v>0</v>
      </c>
      <c r="BM349">
        <f t="shared" si="21"/>
        <v>0</v>
      </c>
      <c r="BO349">
        <f t="shared" si="22"/>
        <v>1</v>
      </c>
      <c r="BP349">
        <f t="shared" si="23"/>
        <v>1</v>
      </c>
      <c r="BR349" s="25">
        <v>68600</v>
      </c>
    </row>
    <row r="350" spans="1:70" x14ac:dyDescent="0.3">
      <c r="A350">
        <v>345</v>
      </c>
      <c r="BG350" s="27"/>
      <c r="BH350" s="27"/>
      <c r="BI350" s="27"/>
      <c r="BJ350" s="27"/>
      <c r="BL350">
        <f t="shared" si="20"/>
        <v>0</v>
      </c>
      <c r="BM350">
        <f t="shared" si="21"/>
        <v>0</v>
      </c>
      <c r="BO350">
        <f t="shared" si="22"/>
        <v>1</v>
      </c>
      <c r="BP350">
        <f t="shared" si="23"/>
        <v>1</v>
      </c>
      <c r="BR350" s="25">
        <v>68800</v>
      </c>
    </row>
    <row r="351" spans="1:70" x14ac:dyDescent="0.3">
      <c r="A351">
        <v>346</v>
      </c>
      <c r="BG351" s="27"/>
      <c r="BH351" s="27"/>
      <c r="BI351" s="27"/>
      <c r="BJ351" s="27"/>
      <c r="BL351">
        <f t="shared" si="20"/>
        <v>0</v>
      </c>
      <c r="BM351">
        <f t="shared" si="21"/>
        <v>0</v>
      </c>
      <c r="BO351">
        <f t="shared" si="22"/>
        <v>1</v>
      </c>
      <c r="BP351">
        <f t="shared" si="23"/>
        <v>1</v>
      </c>
      <c r="BR351" s="25">
        <v>69000</v>
      </c>
    </row>
    <row r="352" spans="1:70" x14ac:dyDescent="0.3">
      <c r="A352">
        <v>347</v>
      </c>
      <c r="BG352" s="27"/>
      <c r="BH352" s="27"/>
      <c r="BI352" s="27"/>
      <c r="BJ352" s="27"/>
      <c r="BL352">
        <f t="shared" si="20"/>
        <v>0</v>
      </c>
      <c r="BM352">
        <f t="shared" si="21"/>
        <v>0</v>
      </c>
      <c r="BO352">
        <f t="shared" si="22"/>
        <v>1</v>
      </c>
      <c r="BP352">
        <f t="shared" si="23"/>
        <v>1</v>
      </c>
      <c r="BR352" s="25">
        <v>69200</v>
      </c>
    </row>
    <row r="353" spans="1:70" x14ac:dyDescent="0.3">
      <c r="A353">
        <v>348</v>
      </c>
      <c r="BG353" s="27"/>
      <c r="BH353" s="27"/>
      <c r="BI353" s="27"/>
      <c r="BJ353" s="27"/>
      <c r="BL353">
        <f t="shared" si="20"/>
        <v>0</v>
      </c>
      <c r="BM353">
        <f t="shared" si="21"/>
        <v>0</v>
      </c>
      <c r="BO353">
        <f t="shared" si="22"/>
        <v>1</v>
      </c>
      <c r="BP353">
        <f t="shared" si="23"/>
        <v>1</v>
      </c>
      <c r="BR353" s="25">
        <v>69400</v>
      </c>
    </row>
    <row r="354" spans="1:70" x14ac:dyDescent="0.3">
      <c r="A354">
        <v>349</v>
      </c>
      <c r="BG354" s="27"/>
      <c r="BH354" s="27"/>
      <c r="BI354" s="27"/>
      <c r="BJ354" s="27"/>
      <c r="BL354">
        <f t="shared" si="20"/>
        <v>0</v>
      </c>
      <c r="BM354">
        <f t="shared" si="21"/>
        <v>0</v>
      </c>
      <c r="BO354">
        <f t="shared" si="22"/>
        <v>1</v>
      </c>
      <c r="BP354">
        <f t="shared" si="23"/>
        <v>1</v>
      </c>
      <c r="BR354" s="25">
        <v>69600</v>
      </c>
    </row>
    <row r="355" spans="1:70" x14ac:dyDescent="0.3">
      <c r="A355">
        <v>350</v>
      </c>
      <c r="BG355" s="27"/>
      <c r="BH355" s="27"/>
      <c r="BI355" s="27"/>
      <c r="BJ355" s="27"/>
      <c r="BL355">
        <f t="shared" si="20"/>
        <v>0</v>
      </c>
      <c r="BM355">
        <f t="shared" si="21"/>
        <v>0</v>
      </c>
      <c r="BO355">
        <f t="shared" si="22"/>
        <v>1</v>
      </c>
      <c r="BP355">
        <f t="shared" si="23"/>
        <v>1</v>
      </c>
      <c r="BR355" s="25">
        <v>69800</v>
      </c>
    </row>
    <row r="356" spans="1:70" x14ac:dyDescent="0.3">
      <c r="A356">
        <v>351</v>
      </c>
      <c r="BG356" s="27"/>
      <c r="BH356" s="27"/>
      <c r="BI356" s="27"/>
      <c r="BJ356" s="27"/>
      <c r="BL356">
        <f t="shared" si="20"/>
        <v>0</v>
      </c>
      <c r="BM356">
        <f t="shared" si="21"/>
        <v>0</v>
      </c>
      <c r="BO356">
        <f t="shared" si="22"/>
        <v>1</v>
      </c>
      <c r="BP356">
        <f t="shared" si="23"/>
        <v>1</v>
      </c>
      <c r="BR356" s="25">
        <v>70000</v>
      </c>
    </row>
    <row r="357" spans="1:70" x14ac:dyDescent="0.3">
      <c r="A357">
        <v>352</v>
      </c>
      <c r="BG357" s="27"/>
      <c r="BH357" s="27"/>
      <c r="BI357" s="27"/>
      <c r="BJ357" s="27"/>
      <c r="BL357">
        <f t="shared" si="20"/>
        <v>0</v>
      </c>
      <c r="BM357">
        <f t="shared" si="21"/>
        <v>0</v>
      </c>
      <c r="BO357">
        <f t="shared" si="22"/>
        <v>1</v>
      </c>
      <c r="BP357">
        <f t="shared" si="23"/>
        <v>1</v>
      </c>
      <c r="BR357" s="25">
        <v>70200</v>
      </c>
    </row>
    <row r="358" spans="1:70" x14ac:dyDescent="0.3">
      <c r="A358">
        <v>353</v>
      </c>
      <c r="BG358" s="27"/>
      <c r="BH358" s="27"/>
      <c r="BI358" s="27"/>
      <c r="BJ358" s="27"/>
      <c r="BL358">
        <f t="shared" si="20"/>
        <v>0</v>
      </c>
      <c r="BM358">
        <f t="shared" si="21"/>
        <v>0</v>
      </c>
      <c r="BO358">
        <f t="shared" si="22"/>
        <v>1</v>
      </c>
      <c r="BP358">
        <f t="shared" si="23"/>
        <v>1</v>
      </c>
      <c r="BR358" s="25">
        <v>70400</v>
      </c>
    </row>
    <row r="359" spans="1:70" x14ac:dyDescent="0.3">
      <c r="A359">
        <v>354</v>
      </c>
      <c r="BG359" s="27"/>
      <c r="BH359" s="27"/>
      <c r="BI359" s="27"/>
      <c r="BJ359" s="27"/>
      <c r="BL359">
        <f t="shared" si="20"/>
        <v>0</v>
      </c>
      <c r="BM359">
        <f t="shared" si="21"/>
        <v>0</v>
      </c>
      <c r="BO359">
        <f t="shared" si="22"/>
        <v>1</v>
      </c>
      <c r="BP359">
        <f t="shared" si="23"/>
        <v>1</v>
      </c>
      <c r="BR359" s="25">
        <v>70600</v>
      </c>
    </row>
    <row r="360" spans="1:70" x14ac:dyDescent="0.3">
      <c r="A360">
        <v>355</v>
      </c>
      <c r="BG360" s="27"/>
      <c r="BH360" s="27"/>
      <c r="BI360" s="27"/>
      <c r="BJ360" s="27"/>
      <c r="BL360">
        <f t="shared" si="20"/>
        <v>0</v>
      </c>
      <c r="BM360">
        <f t="shared" si="21"/>
        <v>0</v>
      </c>
      <c r="BO360">
        <f t="shared" si="22"/>
        <v>1</v>
      </c>
      <c r="BP360">
        <f t="shared" si="23"/>
        <v>1</v>
      </c>
      <c r="BR360" s="25">
        <v>70800</v>
      </c>
    </row>
    <row r="361" spans="1:70" x14ac:dyDescent="0.3">
      <c r="A361">
        <v>356</v>
      </c>
      <c r="BG361" s="27"/>
      <c r="BH361" s="27"/>
      <c r="BI361" s="27"/>
      <c r="BJ361" s="27"/>
      <c r="BL361">
        <f t="shared" si="20"/>
        <v>0</v>
      </c>
      <c r="BM361">
        <f t="shared" si="21"/>
        <v>0</v>
      </c>
      <c r="BO361">
        <f t="shared" si="22"/>
        <v>1</v>
      </c>
      <c r="BP361">
        <f t="shared" si="23"/>
        <v>1</v>
      </c>
      <c r="BR361" s="25">
        <v>71000</v>
      </c>
    </row>
    <row r="362" spans="1:70" x14ac:dyDescent="0.3">
      <c r="A362">
        <v>357</v>
      </c>
      <c r="BG362" s="27"/>
      <c r="BH362" s="27"/>
      <c r="BI362" s="27"/>
      <c r="BJ362" s="27"/>
      <c r="BL362">
        <f t="shared" si="20"/>
        <v>0</v>
      </c>
      <c r="BM362">
        <f t="shared" si="21"/>
        <v>0</v>
      </c>
      <c r="BO362">
        <f t="shared" si="22"/>
        <v>1</v>
      </c>
      <c r="BP362">
        <f t="shared" si="23"/>
        <v>1</v>
      </c>
      <c r="BR362" s="25">
        <v>71200</v>
      </c>
    </row>
    <row r="363" spans="1:70" x14ac:dyDescent="0.3">
      <c r="A363">
        <v>358</v>
      </c>
      <c r="BG363" s="27"/>
      <c r="BH363" s="27"/>
      <c r="BI363" s="27"/>
      <c r="BJ363" s="27"/>
      <c r="BL363">
        <f t="shared" si="20"/>
        <v>0</v>
      </c>
      <c r="BM363">
        <f t="shared" si="21"/>
        <v>0</v>
      </c>
      <c r="BO363">
        <f t="shared" si="22"/>
        <v>1</v>
      </c>
      <c r="BP363">
        <f t="shared" si="23"/>
        <v>1</v>
      </c>
      <c r="BR363" s="25">
        <v>71400</v>
      </c>
    </row>
    <row r="364" spans="1:70" x14ac:dyDescent="0.3">
      <c r="A364">
        <v>359</v>
      </c>
      <c r="BG364" s="27"/>
      <c r="BH364" s="27"/>
      <c r="BI364" s="27"/>
      <c r="BJ364" s="27"/>
      <c r="BL364">
        <f t="shared" si="20"/>
        <v>0</v>
      </c>
      <c r="BM364">
        <f t="shared" si="21"/>
        <v>0</v>
      </c>
      <c r="BO364">
        <f t="shared" si="22"/>
        <v>1</v>
      </c>
      <c r="BP364">
        <f t="shared" si="23"/>
        <v>1</v>
      </c>
      <c r="BR364" s="25">
        <v>71600</v>
      </c>
    </row>
    <row r="365" spans="1:70" x14ac:dyDescent="0.3">
      <c r="A365">
        <v>360</v>
      </c>
      <c r="BG365" s="27"/>
      <c r="BH365" s="27"/>
      <c r="BI365" s="27"/>
      <c r="BJ365" s="27"/>
      <c r="BL365">
        <f t="shared" si="20"/>
        <v>0</v>
      </c>
      <c r="BM365">
        <f t="shared" si="21"/>
        <v>0</v>
      </c>
      <c r="BO365">
        <f t="shared" si="22"/>
        <v>1</v>
      </c>
      <c r="BP365">
        <f t="shared" si="23"/>
        <v>1</v>
      </c>
      <c r="BR365" s="25">
        <v>71800</v>
      </c>
    </row>
    <row r="366" spans="1:70" x14ac:dyDescent="0.3">
      <c r="A366">
        <v>361</v>
      </c>
      <c r="BG366" s="27"/>
      <c r="BH366" s="27"/>
      <c r="BI366" s="27"/>
      <c r="BJ366" s="27"/>
      <c r="BL366">
        <f t="shared" si="20"/>
        <v>0</v>
      </c>
      <c r="BM366">
        <f t="shared" si="21"/>
        <v>0</v>
      </c>
      <c r="BO366">
        <f t="shared" si="22"/>
        <v>1</v>
      </c>
      <c r="BP366">
        <f t="shared" si="23"/>
        <v>1</v>
      </c>
      <c r="BR366" s="25">
        <v>72000</v>
      </c>
    </row>
    <row r="367" spans="1:70" x14ac:dyDescent="0.3">
      <c r="A367">
        <v>362</v>
      </c>
      <c r="BG367" s="27"/>
      <c r="BH367" s="27"/>
      <c r="BI367" s="27"/>
      <c r="BJ367" s="27"/>
      <c r="BL367">
        <f t="shared" si="20"/>
        <v>0</v>
      </c>
      <c r="BM367">
        <f t="shared" si="21"/>
        <v>0</v>
      </c>
      <c r="BO367">
        <f t="shared" si="22"/>
        <v>1</v>
      </c>
      <c r="BP367">
        <f t="shared" si="23"/>
        <v>1</v>
      </c>
      <c r="BR367" s="25">
        <v>72200</v>
      </c>
    </row>
    <row r="368" spans="1:70" x14ac:dyDescent="0.3">
      <c r="A368">
        <v>363</v>
      </c>
      <c r="BG368" s="27"/>
      <c r="BH368" s="27"/>
      <c r="BI368" s="27"/>
      <c r="BJ368" s="27"/>
      <c r="BL368">
        <f t="shared" si="20"/>
        <v>0</v>
      </c>
      <c r="BM368">
        <f t="shared" si="21"/>
        <v>0</v>
      </c>
      <c r="BO368">
        <f t="shared" si="22"/>
        <v>1</v>
      </c>
      <c r="BP368">
        <f t="shared" si="23"/>
        <v>1</v>
      </c>
      <c r="BR368" s="25">
        <v>72400</v>
      </c>
    </row>
    <row r="369" spans="1:70" x14ac:dyDescent="0.3">
      <c r="A369">
        <v>364</v>
      </c>
      <c r="BG369" s="27"/>
      <c r="BH369" s="27"/>
      <c r="BI369" s="27"/>
      <c r="BJ369" s="27"/>
      <c r="BL369">
        <f t="shared" si="20"/>
        <v>0</v>
      </c>
      <c r="BM369">
        <f t="shared" si="21"/>
        <v>0</v>
      </c>
      <c r="BO369">
        <f t="shared" si="22"/>
        <v>1</v>
      </c>
      <c r="BP369">
        <f t="shared" si="23"/>
        <v>1</v>
      </c>
      <c r="BR369" s="25">
        <v>72600</v>
      </c>
    </row>
    <row r="370" spans="1:70" x14ac:dyDescent="0.3">
      <c r="A370">
        <v>365</v>
      </c>
      <c r="BG370" s="27"/>
      <c r="BH370" s="27"/>
      <c r="BI370" s="27"/>
      <c r="BJ370" s="27"/>
      <c r="BL370">
        <f t="shared" si="20"/>
        <v>0</v>
      </c>
      <c r="BM370">
        <f t="shared" si="21"/>
        <v>0</v>
      </c>
      <c r="BO370">
        <f t="shared" si="22"/>
        <v>1</v>
      </c>
      <c r="BP370">
        <f t="shared" si="23"/>
        <v>1</v>
      </c>
      <c r="BR370" s="25">
        <v>72800</v>
      </c>
    </row>
    <row r="371" spans="1:70" x14ac:dyDescent="0.3">
      <c r="A371">
        <v>366</v>
      </c>
      <c r="BG371" s="27"/>
      <c r="BH371" s="27"/>
      <c r="BI371" s="27"/>
      <c r="BJ371" s="27"/>
      <c r="BL371">
        <f t="shared" si="20"/>
        <v>0</v>
      </c>
      <c r="BM371">
        <f t="shared" si="21"/>
        <v>0</v>
      </c>
      <c r="BO371">
        <f t="shared" si="22"/>
        <v>1</v>
      </c>
      <c r="BP371">
        <f t="shared" si="23"/>
        <v>1</v>
      </c>
      <c r="BR371" s="25">
        <v>73000</v>
      </c>
    </row>
    <row r="372" spans="1:70" x14ac:dyDescent="0.3">
      <c r="A372">
        <v>367</v>
      </c>
      <c r="BG372" s="27"/>
      <c r="BH372" s="27"/>
      <c r="BI372" s="27"/>
      <c r="BJ372" s="27"/>
      <c r="BL372">
        <f t="shared" si="20"/>
        <v>0</v>
      </c>
      <c r="BM372">
        <f t="shared" si="21"/>
        <v>0</v>
      </c>
      <c r="BO372">
        <f t="shared" si="22"/>
        <v>1</v>
      </c>
      <c r="BP372">
        <f t="shared" si="23"/>
        <v>1</v>
      </c>
      <c r="BR372" s="25">
        <v>73200</v>
      </c>
    </row>
    <row r="373" spans="1:70" x14ac:dyDescent="0.3">
      <c r="A373">
        <v>368</v>
      </c>
      <c r="BG373" s="27"/>
      <c r="BH373" s="27"/>
      <c r="BI373" s="27"/>
      <c r="BJ373" s="27"/>
      <c r="BL373">
        <f t="shared" si="20"/>
        <v>0</v>
      </c>
      <c r="BM373">
        <f t="shared" si="21"/>
        <v>0</v>
      </c>
      <c r="BO373">
        <f t="shared" si="22"/>
        <v>1</v>
      </c>
      <c r="BP373">
        <f t="shared" si="23"/>
        <v>1</v>
      </c>
      <c r="BR373" s="25">
        <v>73400</v>
      </c>
    </row>
    <row r="374" spans="1:70" x14ac:dyDescent="0.3">
      <c r="A374">
        <v>369</v>
      </c>
      <c r="BG374" s="27"/>
      <c r="BH374" s="27"/>
      <c r="BI374" s="27"/>
      <c r="BJ374" s="27"/>
      <c r="BL374">
        <f t="shared" si="20"/>
        <v>0</v>
      </c>
      <c r="BM374">
        <f t="shared" si="21"/>
        <v>0</v>
      </c>
      <c r="BO374">
        <f t="shared" si="22"/>
        <v>1</v>
      </c>
      <c r="BP374">
        <f t="shared" si="23"/>
        <v>1</v>
      </c>
      <c r="BR374" s="25">
        <v>73600</v>
      </c>
    </row>
    <row r="375" spans="1:70" x14ac:dyDescent="0.3">
      <c r="A375">
        <v>370</v>
      </c>
      <c r="BG375" s="27"/>
      <c r="BH375" s="27"/>
      <c r="BI375" s="27"/>
      <c r="BJ375" s="27"/>
      <c r="BL375">
        <f t="shared" si="20"/>
        <v>0</v>
      </c>
      <c r="BM375">
        <f t="shared" si="21"/>
        <v>0</v>
      </c>
      <c r="BO375">
        <f t="shared" si="22"/>
        <v>1</v>
      </c>
      <c r="BP375">
        <f t="shared" si="23"/>
        <v>1</v>
      </c>
      <c r="BR375" s="25">
        <v>73800</v>
      </c>
    </row>
    <row r="376" spans="1:70" x14ac:dyDescent="0.3">
      <c r="A376">
        <v>371</v>
      </c>
      <c r="BG376" s="27"/>
      <c r="BH376" s="27"/>
      <c r="BI376" s="27"/>
      <c r="BJ376" s="27"/>
      <c r="BL376">
        <f t="shared" si="20"/>
        <v>0</v>
      </c>
      <c r="BM376">
        <f t="shared" si="21"/>
        <v>0</v>
      </c>
      <c r="BO376">
        <f t="shared" si="22"/>
        <v>1</v>
      </c>
      <c r="BP376">
        <f t="shared" si="23"/>
        <v>1</v>
      </c>
      <c r="BR376" s="25">
        <v>74000</v>
      </c>
    </row>
    <row r="377" spans="1:70" x14ac:dyDescent="0.3">
      <c r="A377">
        <v>372</v>
      </c>
      <c r="BG377" s="27"/>
      <c r="BH377" s="27"/>
      <c r="BI377" s="27"/>
      <c r="BJ377" s="27"/>
      <c r="BL377">
        <f t="shared" si="20"/>
        <v>0</v>
      </c>
      <c r="BM377">
        <f t="shared" si="21"/>
        <v>0</v>
      </c>
      <c r="BO377">
        <f t="shared" si="22"/>
        <v>1</v>
      </c>
      <c r="BP377">
        <f t="shared" si="23"/>
        <v>1</v>
      </c>
      <c r="BR377" s="25">
        <v>74200</v>
      </c>
    </row>
    <row r="378" spans="1:70" x14ac:dyDescent="0.3">
      <c r="A378">
        <v>373</v>
      </c>
      <c r="BG378" s="27"/>
      <c r="BH378" s="27"/>
      <c r="BI378" s="27"/>
      <c r="BJ378" s="27"/>
      <c r="BL378">
        <f t="shared" si="20"/>
        <v>0</v>
      </c>
      <c r="BM378">
        <f t="shared" si="21"/>
        <v>0</v>
      </c>
      <c r="BO378">
        <f t="shared" si="22"/>
        <v>1</v>
      </c>
      <c r="BP378">
        <f t="shared" si="23"/>
        <v>1</v>
      </c>
      <c r="BR378" s="25">
        <v>74400</v>
      </c>
    </row>
    <row r="379" spans="1:70" x14ac:dyDescent="0.3">
      <c r="A379">
        <v>374</v>
      </c>
      <c r="BG379" s="27"/>
      <c r="BH379" s="27"/>
      <c r="BI379" s="27"/>
      <c r="BJ379" s="27"/>
      <c r="BL379">
        <f t="shared" si="20"/>
        <v>0</v>
      </c>
      <c r="BM379">
        <f t="shared" si="21"/>
        <v>0</v>
      </c>
      <c r="BO379">
        <f t="shared" si="22"/>
        <v>1</v>
      </c>
      <c r="BP379">
        <f t="shared" si="23"/>
        <v>1</v>
      </c>
      <c r="BR379" s="25">
        <v>74600</v>
      </c>
    </row>
    <row r="380" spans="1:70" x14ac:dyDescent="0.3">
      <c r="A380">
        <v>375</v>
      </c>
      <c r="BG380" s="27"/>
      <c r="BH380" s="27"/>
      <c r="BI380" s="27"/>
      <c r="BJ380" s="27"/>
      <c r="BL380">
        <f t="shared" si="20"/>
        <v>0</v>
      </c>
      <c r="BM380">
        <f t="shared" si="21"/>
        <v>0</v>
      </c>
      <c r="BO380">
        <f t="shared" si="22"/>
        <v>1</v>
      </c>
      <c r="BP380">
        <f t="shared" si="23"/>
        <v>1</v>
      </c>
      <c r="BR380" s="25">
        <v>74800</v>
      </c>
    </row>
    <row r="381" spans="1:70" x14ac:dyDescent="0.3">
      <c r="A381">
        <v>376</v>
      </c>
      <c r="BG381" s="27"/>
      <c r="BH381" s="27"/>
      <c r="BI381" s="27"/>
      <c r="BJ381" s="27"/>
      <c r="BL381">
        <f t="shared" si="20"/>
        <v>0</v>
      </c>
      <c r="BM381">
        <f t="shared" si="21"/>
        <v>0</v>
      </c>
      <c r="BO381">
        <f t="shared" si="22"/>
        <v>1</v>
      </c>
      <c r="BP381">
        <f t="shared" si="23"/>
        <v>1</v>
      </c>
      <c r="BR381" s="25">
        <v>75000</v>
      </c>
    </row>
    <row r="382" spans="1:70" x14ac:dyDescent="0.3">
      <c r="A382">
        <v>377</v>
      </c>
      <c r="BG382" s="27"/>
      <c r="BH382" s="27"/>
      <c r="BI382" s="27"/>
      <c r="BJ382" s="27"/>
      <c r="BL382">
        <f t="shared" si="20"/>
        <v>0</v>
      </c>
      <c r="BM382">
        <f t="shared" si="21"/>
        <v>0</v>
      </c>
      <c r="BO382">
        <f t="shared" si="22"/>
        <v>1</v>
      </c>
      <c r="BP382">
        <f t="shared" si="23"/>
        <v>1</v>
      </c>
      <c r="BR382" s="25">
        <v>75200</v>
      </c>
    </row>
    <row r="383" spans="1:70" x14ac:dyDescent="0.3">
      <c r="A383">
        <v>378</v>
      </c>
      <c r="BG383" s="27"/>
      <c r="BH383" s="27"/>
      <c r="BI383" s="27"/>
      <c r="BJ383" s="27"/>
      <c r="BL383">
        <f t="shared" si="20"/>
        <v>0</v>
      </c>
      <c r="BM383">
        <f t="shared" si="21"/>
        <v>0</v>
      </c>
      <c r="BO383">
        <f t="shared" si="22"/>
        <v>1</v>
      </c>
      <c r="BP383">
        <f t="shared" si="23"/>
        <v>1</v>
      </c>
      <c r="BR383" s="25">
        <v>75400</v>
      </c>
    </row>
    <row r="384" spans="1:70" x14ac:dyDescent="0.3">
      <c r="A384">
        <v>379</v>
      </c>
      <c r="BG384" s="27"/>
      <c r="BH384" s="27"/>
      <c r="BI384" s="27"/>
      <c r="BJ384" s="27"/>
      <c r="BL384">
        <f t="shared" si="20"/>
        <v>0</v>
      </c>
      <c r="BM384">
        <f t="shared" si="21"/>
        <v>0</v>
      </c>
      <c r="BO384">
        <f t="shared" si="22"/>
        <v>1</v>
      </c>
      <c r="BP384">
        <f t="shared" si="23"/>
        <v>1</v>
      </c>
      <c r="BR384" s="25">
        <v>75600</v>
      </c>
    </row>
    <row r="385" spans="1:70" x14ac:dyDescent="0.3">
      <c r="A385">
        <v>380</v>
      </c>
      <c r="BG385" s="27"/>
      <c r="BH385" s="27"/>
      <c r="BI385" s="27"/>
      <c r="BJ385" s="27"/>
      <c r="BL385">
        <f t="shared" si="20"/>
        <v>0</v>
      </c>
      <c r="BM385">
        <f t="shared" si="21"/>
        <v>0</v>
      </c>
      <c r="BO385">
        <f t="shared" si="22"/>
        <v>1</v>
      </c>
      <c r="BP385">
        <f t="shared" si="23"/>
        <v>1</v>
      </c>
      <c r="BR385" s="25">
        <v>75800</v>
      </c>
    </row>
    <row r="386" spans="1:70" x14ac:dyDescent="0.3">
      <c r="A386">
        <v>381</v>
      </c>
      <c r="BG386" s="27"/>
      <c r="BH386" s="27"/>
      <c r="BI386" s="27"/>
      <c r="BJ386" s="27"/>
      <c r="BL386">
        <f t="shared" si="20"/>
        <v>0</v>
      </c>
      <c r="BM386">
        <f t="shared" si="21"/>
        <v>0</v>
      </c>
      <c r="BO386">
        <f t="shared" si="22"/>
        <v>1</v>
      </c>
      <c r="BP386">
        <f t="shared" si="23"/>
        <v>1</v>
      </c>
      <c r="BR386" s="25">
        <v>76000</v>
      </c>
    </row>
    <row r="387" spans="1:70" x14ac:dyDescent="0.3">
      <c r="A387">
        <v>382</v>
      </c>
      <c r="BG387" s="27"/>
      <c r="BH387" s="27"/>
      <c r="BI387" s="27"/>
      <c r="BJ387" s="27"/>
      <c r="BL387">
        <f t="shared" si="20"/>
        <v>0</v>
      </c>
      <c r="BM387">
        <f t="shared" si="21"/>
        <v>0</v>
      </c>
      <c r="BO387">
        <f t="shared" si="22"/>
        <v>1</v>
      </c>
      <c r="BP387">
        <f t="shared" si="23"/>
        <v>1</v>
      </c>
      <c r="BR387" s="25">
        <v>76200</v>
      </c>
    </row>
    <row r="388" spans="1:70" x14ac:dyDescent="0.3">
      <c r="A388">
        <v>383</v>
      </c>
      <c r="BG388" s="27"/>
      <c r="BH388" s="27"/>
      <c r="BI388" s="27"/>
      <c r="BJ388" s="27"/>
      <c r="BL388">
        <f t="shared" si="20"/>
        <v>0</v>
      </c>
      <c r="BM388">
        <f t="shared" si="21"/>
        <v>0</v>
      </c>
      <c r="BO388">
        <f t="shared" si="22"/>
        <v>1</v>
      </c>
      <c r="BP388">
        <f t="shared" si="23"/>
        <v>1</v>
      </c>
      <c r="BR388" s="25">
        <v>76400</v>
      </c>
    </row>
    <row r="389" spans="1:70" x14ac:dyDescent="0.3">
      <c r="A389">
        <v>384</v>
      </c>
      <c r="BG389" s="27"/>
      <c r="BH389" s="27"/>
      <c r="BI389" s="27"/>
      <c r="BJ389" s="27"/>
      <c r="BL389">
        <f t="shared" si="20"/>
        <v>0</v>
      </c>
      <c r="BM389">
        <f t="shared" si="21"/>
        <v>0</v>
      </c>
      <c r="BO389">
        <f t="shared" si="22"/>
        <v>1</v>
      </c>
      <c r="BP389">
        <f t="shared" si="23"/>
        <v>1</v>
      </c>
      <c r="BR389" s="25">
        <v>76600</v>
      </c>
    </row>
    <row r="390" spans="1:70" x14ac:dyDescent="0.3">
      <c r="A390">
        <v>385</v>
      </c>
      <c r="BG390" s="27"/>
      <c r="BH390" s="27"/>
      <c r="BI390" s="27"/>
      <c r="BJ390" s="27"/>
      <c r="BL390">
        <f t="shared" si="20"/>
        <v>0</v>
      </c>
      <c r="BM390">
        <f t="shared" si="21"/>
        <v>0</v>
      </c>
      <c r="BO390">
        <f t="shared" si="22"/>
        <v>1</v>
      </c>
      <c r="BP390">
        <f t="shared" si="23"/>
        <v>1</v>
      </c>
      <c r="BR390" s="25">
        <v>76800</v>
      </c>
    </row>
    <row r="391" spans="1:70" x14ac:dyDescent="0.3">
      <c r="A391">
        <v>386</v>
      </c>
      <c r="BG391" s="27"/>
      <c r="BH391" s="27"/>
      <c r="BI391" s="27"/>
      <c r="BJ391" s="27"/>
      <c r="BL391">
        <f t="shared" ref="BL391:BL454" si="24">BG391*$BM$1-BH391</f>
        <v>0</v>
      </c>
      <c r="BM391">
        <f t="shared" ref="BM391:BM454" si="25">BI391*$BM$1-BJ391</f>
        <v>0</v>
      </c>
      <c r="BO391">
        <f t="shared" ref="BO391:BO454" si="26">IF(BL391=MAX($BL391:$BM391),1,0)</f>
        <v>1</v>
      </c>
      <c r="BP391">
        <f t="shared" ref="BP391:BP454" si="27">IF(BM391=MAX($BL391:$BM391),1,0)</f>
        <v>1</v>
      </c>
      <c r="BR391" s="25">
        <v>77000</v>
      </c>
    </row>
    <row r="392" spans="1:70" x14ac:dyDescent="0.3">
      <c r="A392">
        <v>387</v>
      </c>
      <c r="BG392" s="27"/>
      <c r="BH392" s="27"/>
      <c r="BI392" s="27"/>
      <c r="BJ392" s="27"/>
      <c r="BL392">
        <f t="shared" si="24"/>
        <v>0</v>
      </c>
      <c r="BM392">
        <f t="shared" si="25"/>
        <v>0</v>
      </c>
      <c r="BO392">
        <f t="shared" si="26"/>
        <v>1</v>
      </c>
      <c r="BP392">
        <f t="shared" si="27"/>
        <v>1</v>
      </c>
      <c r="BR392" s="25">
        <v>77200</v>
      </c>
    </row>
    <row r="393" spans="1:70" x14ac:dyDescent="0.3">
      <c r="A393">
        <v>388</v>
      </c>
      <c r="BG393" s="27"/>
      <c r="BH393" s="27"/>
      <c r="BI393" s="27"/>
      <c r="BJ393" s="27"/>
      <c r="BL393">
        <f t="shared" si="24"/>
        <v>0</v>
      </c>
      <c r="BM393">
        <f t="shared" si="25"/>
        <v>0</v>
      </c>
      <c r="BO393">
        <f t="shared" si="26"/>
        <v>1</v>
      </c>
      <c r="BP393">
        <f t="shared" si="27"/>
        <v>1</v>
      </c>
      <c r="BR393" s="25">
        <v>77400</v>
      </c>
    </row>
    <row r="394" spans="1:70" x14ac:dyDescent="0.3">
      <c r="A394">
        <v>389</v>
      </c>
      <c r="BG394" s="27"/>
      <c r="BH394" s="27"/>
      <c r="BI394" s="27"/>
      <c r="BJ394" s="27"/>
      <c r="BL394">
        <f t="shared" si="24"/>
        <v>0</v>
      </c>
      <c r="BM394">
        <f t="shared" si="25"/>
        <v>0</v>
      </c>
      <c r="BO394">
        <f t="shared" si="26"/>
        <v>1</v>
      </c>
      <c r="BP394">
        <f t="shared" si="27"/>
        <v>1</v>
      </c>
      <c r="BR394" s="25">
        <v>77600</v>
      </c>
    </row>
    <row r="395" spans="1:70" x14ac:dyDescent="0.3">
      <c r="A395">
        <v>390</v>
      </c>
      <c r="BG395" s="27"/>
      <c r="BH395" s="27"/>
      <c r="BI395" s="27"/>
      <c r="BJ395" s="27"/>
      <c r="BL395">
        <f t="shared" si="24"/>
        <v>0</v>
      </c>
      <c r="BM395">
        <f t="shared" si="25"/>
        <v>0</v>
      </c>
      <c r="BO395">
        <f t="shared" si="26"/>
        <v>1</v>
      </c>
      <c r="BP395">
        <f t="shared" si="27"/>
        <v>1</v>
      </c>
      <c r="BR395" s="25">
        <v>77800</v>
      </c>
    </row>
    <row r="396" spans="1:70" x14ac:dyDescent="0.3">
      <c r="A396">
        <v>391</v>
      </c>
      <c r="BG396" s="27"/>
      <c r="BH396" s="27"/>
      <c r="BI396" s="27"/>
      <c r="BJ396" s="27"/>
      <c r="BL396">
        <f t="shared" si="24"/>
        <v>0</v>
      </c>
      <c r="BM396">
        <f t="shared" si="25"/>
        <v>0</v>
      </c>
      <c r="BO396">
        <f t="shared" si="26"/>
        <v>1</v>
      </c>
      <c r="BP396">
        <f t="shared" si="27"/>
        <v>1</v>
      </c>
      <c r="BR396" s="25">
        <v>78000</v>
      </c>
    </row>
    <row r="397" spans="1:70" x14ac:dyDescent="0.3">
      <c r="A397">
        <v>392</v>
      </c>
      <c r="BG397" s="27"/>
      <c r="BH397" s="27"/>
      <c r="BI397" s="27"/>
      <c r="BJ397" s="27"/>
      <c r="BL397">
        <f t="shared" si="24"/>
        <v>0</v>
      </c>
      <c r="BM397">
        <f t="shared" si="25"/>
        <v>0</v>
      </c>
      <c r="BO397">
        <f t="shared" si="26"/>
        <v>1</v>
      </c>
      <c r="BP397">
        <f t="shared" si="27"/>
        <v>1</v>
      </c>
      <c r="BR397" s="25">
        <v>78200</v>
      </c>
    </row>
    <row r="398" spans="1:70" x14ac:dyDescent="0.3">
      <c r="A398">
        <v>393</v>
      </c>
      <c r="BG398" s="27"/>
      <c r="BH398" s="27"/>
      <c r="BI398" s="27"/>
      <c r="BJ398" s="27"/>
      <c r="BL398">
        <f t="shared" si="24"/>
        <v>0</v>
      </c>
      <c r="BM398">
        <f t="shared" si="25"/>
        <v>0</v>
      </c>
      <c r="BO398">
        <f t="shared" si="26"/>
        <v>1</v>
      </c>
      <c r="BP398">
        <f t="shared" si="27"/>
        <v>1</v>
      </c>
      <c r="BR398" s="25">
        <v>78400</v>
      </c>
    </row>
    <row r="399" spans="1:70" x14ac:dyDescent="0.3">
      <c r="A399">
        <v>394</v>
      </c>
      <c r="BG399" s="27"/>
      <c r="BH399" s="27"/>
      <c r="BI399" s="27"/>
      <c r="BJ399" s="27"/>
      <c r="BL399">
        <f t="shared" si="24"/>
        <v>0</v>
      </c>
      <c r="BM399">
        <f t="shared" si="25"/>
        <v>0</v>
      </c>
      <c r="BO399">
        <f t="shared" si="26"/>
        <v>1</v>
      </c>
      <c r="BP399">
        <f t="shared" si="27"/>
        <v>1</v>
      </c>
      <c r="BR399" s="25">
        <v>78600</v>
      </c>
    </row>
    <row r="400" spans="1:70" x14ac:dyDescent="0.3">
      <c r="A400">
        <v>395</v>
      </c>
      <c r="BG400" s="27"/>
      <c r="BH400" s="27"/>
      <c r="BI400" s="27"/>
      <c r="BJ400" s="27"/>
      <c r="BL400">
        <f t="shared" si="24"/>
        <v>0</v>
      </c>
      <c r="BM400">
        <f t="shared" si="25"/>
        <v>0</v>
      </c>
      <c r="BO400">
        <f t="shared" si="26"/>
        <v>1</v>
      </c>
      <c r="BP400">
        <f t="shared" si="27"/>
        <v>1</v>
      </c>
      <c r="BR400" s="25">
        <v>78800</v>
      </c>
    </row>
    <row r="401" spans="1:70" x14ac:dyDescent="0.3">
      <c r="A401">
        <v>396</v>
      </c>
      <c r="BG401" s="27"/>
      <c r="BH401" s="27"/>
      <c r="BI401" s="27"/>
      <c r="BJ401" s="27"/>
      <c r="BL401">
        <f t="shared" si="24"/>
        <v>0</v>
      </c>
      <c r="BM401">
        <f t="shared" si="25"/>
        <v>0</v>
      </c>
      <c r="BO401">
        <f t="shared" si="26"/>
        <v>1</v>
      </c>
      <c r="BP401">
        <f t="shared" si="27"/>
        <v>1</v>
      </c>
      <c r="BR401" s="25">
        <v>79000</v>
      </c>
    </row>
    <row r="402" spans="1:70" x14ac:dyDescent="0.3">
      <c r="A402">
        <v>397</v>
      </c>
      <c r="BG402" s="27"/>
      <c r="BH402" s="27"/>
      <c r="BI402" s="27"/>
      <c r="BJ402" s="27"/>
      <c r="BL402">
        <f t="shared" si="24"/>
        <v>0</v>
      </c>
      <c r="BM402">
        <f t="shared" si="25"/>
        <v>0</v>
      </c>
      <c r="BO402">
        <f t="shared" si="26"/>
        <v>1</v>
      </c>
      <c r="BP402">
        <f t="shared" si="27"/>
        <v>1</v>
      </c>
      <c r="BR402" s="25">
        <v>79200</v>
      </c>
    </row>
    <row r="403" spans="1:70" x14ac:dyDescent="0.3">
      <c r="A403">
        <v>398</v>
      </c>
      <c r="BG403" s="27"/>
      <c r="BH403" s="27"/>
      <c r="BI403" s="27"/>
      <c r="BJ403" s="27"/>
      <c r="BL403">
        <f t="shared" si="24"/>
        <v>0</v>
      </c>
      <c r="BM403">
        <f t="shared" si="25"/>
        <v>0</v>
      </c>
      <c r="BO403">
        <f t="shared" si="26"/>
        <v>1</v>
      </c>
      <c r="BP403">
        <f t="shared" si="27"/>
        <v>1</v>
      </c>
      <c r="BR403" s="25">
        <v>79400</v>
      </c>
    </row>
    <row r="404" spans="1:70" x14ac:dyDescent="0.3">
      <c r="A404">
        <v>399</v>
      </c>
      <c r="BG404" s="27"/>
      <c r="BH404" s="27"/>
      <c r="BI404" s="27"/>
      <c r="BJ404" s="27"/>
      <c r="BL404">
        <f t="shared" si="24"/>
        <v>0</v>
      </c>
      <c r="BM404">
        <f t="shared" si="25"/>
        <v>0</v>
      </c>
      <c r="BO404">
        <f t="shared" si="26"/>
        <v>1</v>
      </c>
      <c r="BP404">
        <f t="shared" si="27"/>
        <v>1</v>
      </c>
      <c r="BR404" s="25">
        <v>79600</v>
      </c>
    </row>
    <row r="405" spans="1:70" x14ac:dyDescent="0.3">
      <c r="A405">
        <v>400</v>
      </c>
      <c r="BG405" s="27"/>
      <c r="BH405" s="27"/>
      <c r="BI405" s="27"/>
      <c r="BJ405" s="27"/>
      <c r="BL405">
        <f t="shared" si="24"/>
        <v>0</v>
      </c>
      <c r="BM405">
        <f t="shared" si="25"/>
        <v>0</v>
      </c>
      <c r="BO405">
        <f t="shared" si="26"/>
        <v>1</v>
      </c>
      <c r="BP405">
        <f t="shared" si="27"/>
        <v>1</v>
      </c>
      <c r="BR405" s="25">
        <v>79800</v>
      </c>
    </row>
    <row r="406" spans="1:70" x14ac:dyDescent="0.3">
      <c r="A406">
        <v>401</v>
      </c>
      <c r="BG406" s="27"/>
      <c r="BH406" s="27"/>
      <c r="BI406" s="27"/>
      <c r="BJ406" s="27"/>
      <c r="BL406">
        <f t="shared" si="24"/>
        <v>0</v>
      </c>
      <c r="BM406">
        <f t="shared" si="25"/>
        <v>0</v>
      </c>
      <c r="BO406">
        <f t="shared" si="26"/>
        <v>1</v>
      </c>
      <c r="BP406">
        <f t="shared" si="27"/>
        <v>1</v>
      </c>
      <c r="BR406" s="25">
        <v>80000</v>
      </c>
    </row>
    <row r="407" spans="1:70" x14ac:dyDescent="0.3">
      <c r="A407">
        <v>402</v>
      </c>
      <c r="BG407" s="27"/>
      <c r="BH407" s="27"/>
      <c r="BI407" s="27"/>
      <c r="BJ407" s="27"/>
      <c r="BL407">
        <f t="shared" si="24"/>
        <v>0</v>
      </c>
      <c r="BM407">
        <f t="shared" si="25"/>
        <v>0</v>
      </c>
      <c r="BO407">
        <f t="shared" si="26"/>
        <v>1</v>
      </c>
      <c r="BP407">
        <f t="shared" si="27"/>
        <v>1</v>
      </c>
      <c r="BR407" s="25">
        <v>80200</v>
      </c>
    </row>
    <row r="408" spans="1:70" x14ac:dyDescent="0.3">
      <c r="A408">
        <v>403</v>
      </c>
      <c r="BG408" s="27"/>
      <c r="BH408" s="27"/>
      <c r="BI408" s="27"/>
      <c r="BJ408" s="27"/>
      <c r="BL408">
        <f t="shared" si="24"/>
        <v>0</v>
      </c>
      <c r="BM408">
        <f t="shared" si="25"/>
        <v>0</v>
      </c>
      <c r="BO408">
        <f t="shared" si="26"/>
        <v>1</v>
      </c>
      <c r="BP408">
        <f t="shared" si="27"/>
        <v>1</v>
      </c>
      <c r="BR408" s="25">
        <v>80400</v>
      </c>
    </row>
    <row r="409" spans="1:70" x14ac:dyDescent="0.3">
      <c r="A409">
        <v>404</v>
      </c>
      <c r="BG409" s="27"/>
      <c r="BH409" s="27"/>
      <c r="BI409" s="27"/>
      <c r="BJ409" s="27"/>
      <c r="BL409">
        <f t="shared" si="24"/>
        <v>0</v>
      </c>
      <c r="BM409">
        <f t="shared" si="25"/>
        <v>0</v>
      </c>
      <c r="BO409">
        <f t="shared" si="26"/>
        <v>1</v>
      </c>
      <c r="BP409">
        <f t="shared" si="27"/>
        <v>1</v>
      </c>
      <c r="BR409" s="25">
        <v>80600</v>
      </c>
    </row>
    <row r="410" spans="1:70" x14ac:dyDescent="0.3">
      <c r="A410">
        <v>405</v>
      </c>
      <c r="BG410" s="27"/>
      <c r="BH410" s="27"/>
      <c r="BI410" s="27"/>
      <c r="BJ410" s="27"/>
      <c r="BL410">
        <f t="shared" si="24"/>
        <v>0</v>
      </c>
      <c r="BM410">
        <f t="shared" si="25"/>
        <v>0</v>
      </c>
      <c r="BO410">
        <f t="shared" si="26"/>
        <v>1</v>
      </c>
      <c r="BP410">
        <f t="shared" si="27"/>
        <v>1</v>
      </c>
      <c r="BR410" s="25">
        <v>80800</v>
      </c>
    </row>
    <row r="411" spans="1:70" x14ac:dyDescent="0.3">
      <c r="A411">
        <v>406</v>
      </c>
      <c r="BG411" s="27"/>
      <c r="BH411" s="27"/>
      <c r="BI411" s="27"/>
      <c r="BJ411" s="27"/>
      <c r="BL411">
        <f t="shared" si="24"/>
        <v>0</v>
      </c>
      <c r="BM411">
        <f t="shared" si="25"/>
        <v>0</v>
      </c>
      <c r="BO411">
        <f t="shared" si="26"/>
        <v>1</v>
      </c>
      <c r="BP411">
        <f t="shared" si="27"/>
        <v>1</v>
      </c>
      <c r="BR411" s="25">
        <v>81000</v>
      </c>
    </row>
    <row r="412" spans="1:70" x14ac:dyDescent="0.3">
      <c r="A412">
        <v>407</v>
      </c>
      <c r="BG412" s="27"/>
      <c r="BH412" s="27"/>
      <c r="BI412" s="27"/>
      <c r="BJ412" s="27"/>
      <c r="BL412">
        <f t="shared" si="24"/>
        <v>0</v>
      </c>
      <c r="BM412">
        <f t="shared" si="25"/>
        <v>0</v>
      </c>
      <c r="BO412">
        <f t="shared" si="26"/>
        <v>1</v>
      </c>
      <c r="BP412">
        <f t="shared" si="27"/>
        <v>1</v>
      </c>
      <c r="BR412" s="25">
        <v>81200</v>
      </c>
    </row>
    <row r="413" spans="1:70" x14ac:dyDescent="0.3">
      <c r="A413">
        <v>408</v>
      </c>
      <c r="BG413" s="27"/>
      <c r="BH413" s="27"/>
      <c r="BI413" s="27"/>
      <c r="BJ413" s="27"/>
      <c r="BL413">
        <f t="shared" si="24"/>
        <v>0</v>
      </c>
      <c r="BM413">
        <f t="shared" si="25"/>
        <v>0</v>
      </c>
      <c r="BO413">
        <f t="shared" si="26"/>
        <v>1</v>
      </c>
      <c r="BP413">
        <f t="shared" si="27"/>
        <v>1</v>
      </c>
      <c r="BR413" s="25">
        <v>81400</v>
      </c>
    </row>
    <row r="414" spans="1:70" x14ac:dyDescent="0.3">
      <c r="A414">
        <v>409</v>
      </c>
      <c r="BG414" s="27"/>
      <c r="BH414" s="27"/>
      <c r="BI414" s="27"/>
      <c r="BJ414" s="27"/>
      <c r="BL414">
        <f t="shared" si="24"/>
        <v>0</v>
      </c>
      <c r="BM414">
        <f t="shared" si="25"/>
        <v>0</v>
      </c>
      <c r="BO414">
        <f t="shared" si="26"/>
        <v>1</v>
      </c>
      <c r="BP414">
        <f t="shared" si="27"/>
        <v>1</v>
      </c>
      <c r="BR414" s="25">
        <v>81600</v>
      </c>
    </row>
    <row r="415" spans="1:70" x14ac:dyDescent="0.3">
      <c r="A415">
        <v>410</v>
      </c>
      <c r="BG415" s="27"/>
      <c r="BH415" s="27"/>
      <c r="BI415" s="27"/>
      <c r="BJ415" s="27"/>
      <c r="BL415">
        <f t="shared" si="24"/>
        <v>0</v>
      </c>
      <c r="BM415">
        <f t="shared" si="25"/>
        <v>0</v>
      </c>
      <c r="BO415">
        <f t="shared" si="26"/>
        <v>1</v>
      </c>
      <c r="BP415">
        <f t="shared" si="27"/>
        <v>1</v>
      </c>
      <c r="BR415" s="25">
        <v>81800</v>
      </c>
    </row>
    <row r="416" spans="1:70" x14ac:dyDescent="0.3">
      <c r="A416">
        <v>411</v>
      </c>
      <c r="BG416" s="27"/>
      <c r="BH416" s="27"/>
      <c r="BI416" s="27"/>
      <c r="BJ416" s="27"/>
      <c r="BL416">
        <f t="shared" si="24"/>
        <v>0</v>
      </c>
      <c r="BM416">
        <f t="shared" si="25"/>
        <v>0</v>
      </c>
      <c r="BO416">
        <f t="shared" si="26"/>
        <v>1</v>
      </c>
      <c r="BP416">
        <f t="shared" si="27"/>
        <v>1</v>
      </c>
      <c r="BR416" s="25">
        <v>82000</v>
      </c>
    </row>
    <row r="417" spans="1:70" x14ac:dyDescent="0.3">
      <c r="A417">
        <v>412</v>
      </c>
      <c r="BG417" s="27"/>
      <c r="BH417" s="27"/>
      <c r="BI417" s="27"/>
      <c r="BJ417" s="27"/>
      <c r="BL417">
        <f t="shared" si="24"/>
        <v>0</v>
      </c>
      <c r="BM417">
        <f t="shared" si="25"/>
        <v>0</v>
      </c>
      <c r="BO417">
        <f t="shared" si="26"/>
        <v>1</v>
      </c>
      <c r="BP417">
        <f t="shared" si="27"/>
        <v>1</v>
      </c>
      <c r="BR417" s="25">
        <v>82200</v>
      </c>
    </row>
    <row r="418" spans="1:70" x14ac:dyDescent="0.3">
      <c r="A418">
        <v>413</v>
      </c>
      <c r="BG418" s="27"/>
      <c r="BH418" s="27"/>
      <c r="BI418" s="27"/>
      <c r="BJ418" s="27"/>
      <c r="BL418">
        <f t="shared" si="24"/>
        <v>0</v>
      </c>
      <c r="BM418">
        <f t="shared" si="25"/>
        <v>0</v>
      </c>
      <c r="BO418">
        <f t="shared" si="26"/>
        <v>1</v>
      </c>
      <c r="BP418">
        <f t="shared" si="27"/>
        <v>1</v>
      </c>
      <c r="BR418" s="25">
        <v>82400</v>
      </c>
    </row>
    <row r="419" spans="1:70" x14ac:dyDescent="0.3">
      <c r="A419">
        <v>414</v>
      </c>
      <c r="BG419" s="27"/>
      <c r="BH419" s="27"/>
      <c r="BI419" s="27"/>
      <c r="BJ419" s="27"/>
      <c r="BL419">
        <f t="shared" si="24"/>
        <v>0</v>
      </c>
      <c r="BM419">
        <f t="shared" si="25"/>
        <v>0</v>
      </c>
      <c r="BO419">
        <f t="shared" si="26"/>
        <v>1</v>
      </c>
      <c r="BP419">
        <f t="shared" si="27"/>
        <v>1</v>
      </c>
      <c r="BR419" s="25">
        <v>82600</v>
      </c>
    </row>
    <row r="420" spans="1:70" x14ac:dyDescent="0.3">
      <c r="A420">
        <v>415</v>
      </c>
      <c r="BG420" s="27"/>
      <c r="BH420" s="27"/>
      <c r="BI420" s="27"/>
      <c r="BJ420" s="27"/>
      <c r="BL420">
        <f t="shared" si="24"/>
        <v>0</v>
      </c>
      <c r="BM420">
        <f t="shared" si="25"/>
        <v>0</v>
      </c>
      <c r="BO420">
        <f t="shared" si="26"/>
        <v>1</v>
      </c>
      <c r="BP420">
        <f t="shared" si="27"/>
        <v>1</v>
      </c>
      <c r="BR420" s="25">
        <v>82800</v>
      </c>
    </row>
    <row r="421" spans="1:70" x14ac:dyDescent="0.3">
      <c r="A421">
        <v>416</v>
      </c>
      <c r="BG421" s="27"/>
      <c r="BH421" s="27"/>
      <c r="BI421" s="27"/>
      <c r="BJ421" s="27"/>
      <c r="BL421">
        <f t="shared" si="24"/>
        <v>0</v>
      </c>
      <c r="BM421">
        <f t="shared" si="25"/>
        <v>0</v>
      </c>
      <c r="BO421">
        <f t="shared" si="26"/>
        <v>1</v>
      </c>
      <c r="BP421">
        <f t="shared" si="27"/>
        <v>1</v>
      </c>
      <c r="BR421" s="25">
        <v>83000</v>
      </c>
    </row>
    <row r="422" spans="1:70" x14ac:dyDescent="0.3">
      <c r="A422">
        <v>417</v>
      </c>
      <c r="BG422" s="27"/>
      <c r="BH422" s="27"/>
      <c r="BI422" s="27"/>
      <c r="BJ422" s="27"/>
      <c r="BL422">
        <f t="shared" si="24"/>
        <v>0</v>
      </c>
      <c r="BM422">
        <f t="shared" si="25"/>
        <v>0</v>
      </c>
      <c r="BO422">
        <f t="shared" si="26"/>
        <v>1</v>
      </c>
      <c r="BP422">
        <f t="shared" si="27"/>
        <v>1</v>
      </c>
      <c r="BR422" s="25">
        <v>83200</v>
      </c>
    </row>
    <row r="423" spans="1:70" x14ac:dyDescent="0.3">
      <c r="A423">
        <v>418</v>
      </c>
      <c r="BG423" s="27"/>
      <c r="BH423" s="27"/>
      <c r="BI423" s="27"/>
      <c r="BJ423" s="27"/>
      <c r="BL423">
        <f t="shared" si="24"/>
        <v>0</v>
      </c>
      <c r="BM423">
        <f t="shared" si="25"/>
        <v>0</v>
      </c>
      <c r="BO423">
        <f t="shared" si="26"/>
        <v>1</v>
      </c>
      <c r="BP423">
        <f t="shared" si="27"/>
        <v>1</v>
      </c>
      <c r="BR423" s="25">
        <v>83400</v>
      </c>
    </row>
    <row r="424" spans="1:70" x14ac:dyDescent="0.3">
      <c r="A424">
        <v>419</v>
      </c>
      <c r="BG424" s="27"/>
      <c r="BH424" s="27"/>
      <c r="BI424" s="27"/>
      <c r="BJ424" s="27"/>
      <c r="BL424">
        <f t="shared" si="24"/>
        <v>0</v>
      </c>
      <c r="BM424">
        <f t="shared" si="25"/>
        <v>0</v>
      </c>
      <c r="BO424">
        <f t="shared" si="26"/>
        <v>1</v>
      </c>
      <c r="BP424">
        <f t="shared" si="27"/>
        <v>1</v>
      </c>
      <c r="BR424" s="25">
        <v>83600</v>
      </c>
    </row>
    <row r="425" spans="1:70" x14ac:dyDescent="0.3">
      <c r="A425">
        <v>420</v>
      </c>
      <c r="BG425" s="27"/>
      <c r="BH425" s="27"/>
      <c r="BI425" s="27"/>
      <c r="BJ425" s="27"/>
      <c r="BL425">
        <f t="shared" si="24"/>
        <v>0</v>
      </c>
      <c r="BM425">
        <f t="shared" si="25"/>
        <v>0</v>
      </c>
      <c r="BO425">
        <f t="shared" si="26"/>
        <v>1</v>
      </c>
      <c r="BP425">
        <f t="shared" si="27"/>
        <v>1</v>
      </c>
      <c r="BR425" s="25">
        <v>83800</v>
      </c>
    </row>
    <row r="426" spans="1:70" x14ac:dyDescent="0.3">
      <c r="A426">
        <v>421</v>
      </c>
      <c r="BG426" s="27"/>
      <c r="BH426" s="27"/>
      <c r="BI426" s="27"/>
      <c r="BJ426" s="27"/>
      <c r="BL426">
        <f t="shared" si="24"/>
        <v>0</v>
      </c>
      <c r="BM426">
        <f t="shared" si="25"/>
        <v>0</v>
      </c>
      <c r="BO426">
        <f t="shared" si="26"/>
        <v>1</v>
      </c>
      <c r="BP426">
        <f t="shared" si="27"/>
        <v>1</v>
      </c>
      <c r="BR426" s="25">
        <v>84000</v>
      </c>
    </row>
    <row r="427" spans="1:70" x14ac:dyDescent="0.3">
      <c r="A427">
        <v>422</v>
      </c>
      <c r="BG427" s="27"/>
      <c r="BH427" s="27"/>
      <c r="BI427" s="27"/>
      <c r="BJ427" s="27"/>
      <c r="BL427">
        <f t="shared" si="24"/>
        <v>0</v>
      </c>
      <c r="BM427">
        <f t="shared" si="25"/>
        <v>0</v>
      </c>
      <c r="BO427">
        <f t="shared" si="26"/>
        <v>1</v>
      </c>
      <c r="BP427">
        <f t="shared" si="27"/>
        <v>1</v>
      </c>
      <c r="BR427" s="25">
        <v>84200</v>
      </c>
    </row>
    <row r="428" spans="1:70" x14ac:dyDescent="0.3">
      <c r="A428">
        <v>423</v>
      </c>
      <c r="BG428" s="27"/>
      <c r="BH428" s="27"/>
      <c r="BI428" s="27"/>
      <c r="BJ428" s="27"/>
      <c r="BL428">
        <f t="shared" si="24"/>
        <v>0</v>
      </c>
      <c r="BM428">
        <f t="shared" si="25"/>
        <v>0</v>
      </c>
      <c r="BO428">
        <f t="shared" si="26"/>
        <v>1</v>
      </c>
      <c r="BP428">
        <f t="shared" si="27"/>
        <v>1</v>
      </c>
      <c r="BR428" s="25">
        <v>84400</v>
      </c>
    </row>
    <row r="429" spans="1:70" x14ac:dyDescent="0.3">
      <c r="A429">
        <v>424</v>
      </c>
      <c r="BG429" s="27"/>
      <c r="BH429" s="27"/>
      <c r="BI429" s="27"/>
      <c r="BJ429" s="27"/>
      <c r="BL429">
        <f t="shared" si="24"/>
        <v>0</v>
      </c>
      <c r="BM429">
        <f t="shared" si="25"/>
        <v>0</v>
      </c>
      <c r="BO429">
        <f t="shared" si="26"/>
        <v>1</v>
      </c>
      <c r="BP429">
        <f t="shared" si="27"/>
        <v>1</v>
      </c>
      <c r="BR429" s="25">
        <v>84600</v>
      </c>
    </row>
    <row r="430" spans="1:70" x14ac:dyDescent="0.3">
      <c r="A430">
        <v>425</v>
      </c>
      <c r="BG430" s="27"/>
      <c r="BH430" s="27"/>
      <c r="BI430" s="27"/>
      <c r="BJ430" s="27"/>
      <c r="BL430">
        <f t="shared" si="24"/>
        <v>0</v>
      </c>
      <c r="BM430">
        <f t="shared" si="25"/>
        <v>0</v>
      </c>
      <c r="BO430">
        <f t="shared" si="26"/>
        <v>1</v>
      </c>
      <c r="BP430">
        <f t="shared" si="27"/>
        <v>1</v>
      </c>
      <c r="BR430" s="25">
        <v>84800</v>
      </c>
    </row>
    <row r="431" spans="1:70" x14ac:dyDescent="0.3">
      <c r="A431">
        <v>426</v>
      </c>
      <c r="BG431" s="27"/>
      <c r="BH431" s="27"/>
      <c r="BI431" s="27"/>
      <c r="BJ431" s="27"/>
      <c r="BL431">
        <f t="shared" si="24"/>
        <v>0</v>
      </c>
      <c r="BM431">
        <f t="shared" si="25"/>
        <v>0</v>
      </c>
      <c r="BO431">
        <f t="shared" si="26"/>
        <v>1</v>
      </c>
      <c r="BP431">
        <f t="shared" si="27"/>
        <v>1</v>
      </c>
      <c r="BR431" s="25">
        <v>85000</v>
      </c>
    </row>
    <row r="432" spans="1:70" x14ac:dyDescent="0.3">
      <c r="A432">
        <v>427</v>
      </c>
      <c r="BG432" s="27"/>
      <c r="BH432" s="27"/>
      <c r="BI432" s="27"/>
      <c r="BJ432" s="27"/>
      <c r="BL432">
        <f t="shared" si="24"/>
        <v>0</v>
      </c>
      <c r="BM432">
        <f t="shared" si="25"/>
        <v>0</v>
      </c>
      <c r="BO432">
        <f t="shared" si="26"/>
        <v>1</v>
      </c>
      <c r="BP432">
        <f t="shared" si="27"/>
        <v>1</v>
      </c>
      <c r="BR432" s="25">
        <v>85200</v>
      </c>
    </row>
    <row r="433" spans="1:70" x14ac:dyDescent="0.3">
      <c r="A433">
        <v>428</v>
      </c>
      <c r="BG433" s="27"/>
      <c r="BH433" s="27"/>
      <c r="BI433" s="27"/>
      <c r="BJ433" s="27"/>
      <c r="BL433">
        <f t="shared" si="24"/>
        <v>0</v>
      </c>
      <c r="BM433">
        <f t="shared" si="25"/>
        <v>0</v>
      </c>
      <c r="BO433">
        <f t="shared" si="26"/>
        <v>1</v>
      </c>
      <c r="BP433">
        <f t="shared" si="27"/>
        <v>1</v>
      </c>
      <c r="BR433" s="25">
        <v>85400</v>
      </c>
    </row>
    <row r="434" spans="1:70" x14ac:dyDescent="0.3">
      <c r="A434">
        <v>429</v>
      </c>
      <c r="BG434" s="27"/>
      <c r="BH434" s="27"/>
      <c r="BI434" s="27"/>
      <c r="BJ434" s="27"/>
      <c r="BL434">
        <f t="shared" si="24"/>
        <v>0</v>
      </c>
      <c r="BM434">
        <f t="shared" si="25"/>
        <v>0</v>
      </c>
      <c r="BO434">
        <f t="shared" si="26"/>
        <v>1</v>
      </c>
      <c r="BP434">
        <f t="shared" si="27"/>
        <v>1</v>
      </c>
      <c r="BR434" s="25">
        <v>85600</v>
      </c>
    </row>
    <row r="435" spans="1:70" x14ac:dyDescent="0.3">
      <c r="A435">
        <v>430</v>
      </c>
      <c r="BG435" s="27"/>
      <c r="BH435" s="27"/>
      <c r="BI435" s="27"/>
      <c r="BJ435" s="27"/>
      <c r="BL435">
        <f t="shared" si="24"/>
        <v>0</v>
      </c>
      <c r="BM435">
        <f t="shared" si="25"/>
        <v>0</v>
      </c>
      <c r="BO435">
        <f t="shared" si="26"/>
        <v>1</v>
      </c>
      <c r="BP435">
        <f t="shared" si="27"/>
        <v>1</v>
      </c>
      <c r="BR435" s="25">
        <v>85800</v>
      </c>
    </row>
    <row r="436" spans="1:70" x14ac:dyDescent="0.3">
      <c r="A436">
        <v>431</v>
      </c>
      <c r="BG436" s="27"/>
      <c r="BH436" s="27"/>
      <c r="BI436" s="27"/>
      <c r="BJ436" s="27"/>
      <c r="BL436">
        <f t="shared" si="24"/>
        <v>0</v>
      </c>
      <c r="BM436">
        <f t="shared" si="25"/>
        <v>0</v>
      </c>
      <c r="BO436">
        <f t="shared" si="26"/>
        <v>1</v>
      </c>
      <c r="BP436">
        <f t="shared" si="27"/>
        <v>1</v>
      </c>
      <c r="BR436" s="25">
        <v>86000</v>
      </c>
    </row>
    <row r="437" spans="1:70" x14ac:dyDescent="0.3">
      <c r="A437">
        <v>432</v>
      </c>
      <c r="BG437" s="27"/>
      <c r="BH437" s="27"/>
      <c r="BI437" s="27"/>
      <c r="BJ437" s="27"/>
      <c r="BL437">
        <f t="shared" si="24"/>
        <v>0</v>
      </c>
      <c r="BM437">
        <f t="shared" si="25"/>
        <v>0</v>
      </c>
      <c r="BO437">
        <f t="shared" si="26"/>
        <v>1</v>
      </c>
      <c r="BP437">
        <f t="shared" si="27"/>
        <v>1</v>
      </c>
      <c r="BR437" s="25">
        <v>86200</v>
      </c>
    </row>
    <row r="438" spans="1:70" x14ac:dyDescent="0.3">
      <c r="A438">
        <v>433</v>
      </c>
      <c r="BG438" s="27"/>
      <c r="BH438" s="27"/>
      <c r="BI438" s="27"/>
      <c r="BJ438" s="27"/>
      <c r="BL438">
        <f t="shared" si="24"/>
        <v>0</v>
      </c>
      <c r="BM438">
        <f t="shared" si="25"/>
        <v>0</v>
      </c>
      <c r="BO438">
        <f t="shared" si="26"/>
        <v>1</v>
      </c>
      <c r="BP438">
        <f t="shared" si="27"/>
        <v>1</v>
      </c>
      <c r="BR438" s="25">
        <v>86400</v>
      </c>
    </row>
    <row r="439" spans="1:70" x14ac:dyDescent="0.3">
      <c r="A439">
        <v>434</v>
      </c>
      <c r="BG439" s="27"/>
      <c r="BH439" s="27"/>
      <c r="BI439" s="27"/>
      <c r="BJ439" s="27"/>
      <c r="BL439">
        <f t="shared" si="24"/>
        <v>0</v>
      </c>
      <c r="BM439">
        <f t="shared" si="25"/>
        <v>0</v>
      </c>
      <c r="BO439">
        <f t="shared" si="26"/>
        <v>1</v>
      </c>
      <c r="BP439">
        <f t="shared" si="27"/>
        <v>1</v>
      </c>
      <c r="BR439" s="25">
        <v>86600</v>
      </c>
    </row>
    <row r="440" spans="1:70" x14ac:dyDescent="0.3">
      <c r="A440">
        <v>435</v>
      </c>
      <c r="BG440" s="27"/>
      <c r="BH440" s="27"/>
      <c r="BI440" s="27"/>
      <c r="BJ440" s="27"/>
      <c r="BL440">
        <f t="shared" si="24"/>
        <v>0</v>
      </c>
      <c r="BM440">
        <f t="shared" si="25"/>
        <v>0</v>
      </c>
      <c r="BO440">
        <f t="shared" si="26"/>
        <v>1</v>
      </c>
      <c r="BP440">
        <f t="shared" si="27"/>
        <v>1</v>
      </c>
      <c r="BR440" s="25">
        <v>86800</v>
      </c>
    </row>
    <row r="441" spans="1:70" x14ac:dyDescent="0.3">
      <c r="A441">
        <v>436</v>
      </c>
      <c r="BG441" s="27"/>
      <c r="BH441" s="27"/>
      <c r="BI441" s="27"/>
      <c r="BJ441" s="27"/>
      <c r="BL441">
        <f t="shared" si="24"/>
        <v>0</v>
      </c>
      <c r="BM441">
        <f t="shared" si="25"/>
        <v>0</v>
      </c>
      <c r="BO441">
        <f t="shared" si="26"/>
        <v>1</v>
      </c>
      <c r="BP441">
        <f t="shared" si="27"/>
        <v>1</v>
      </c>
      <c r="BR441" s="25">
        <v>87000</v>
      </c>
    </row>
    <row r="442" spans="1:70" x14ac:dyDescent="0.3">
      <c r="A442">
        <v>437</v>
      </c>
      <c r="BG442" s="27"/>
      <c r="BH442" s="27"/>
      <c r="BI442" s="27"/>
      <c r="BJ442" s="27"/>
      <c r="BL442">
        <f t="shared" si="24"/>
        <v>0</v>
      </c>
      <c r="BM442">
        <f t="shared" si="25"/>
        <v>0</v>
      </c>
      <c r="BO442">
        <f t="shared" si="26"/>
        <v>1</v>
      </c>
      <c r="BP442">
        <f t="shared" si="27"/>
        <v>1</v>
      </c>
      <c r="BR442" s="25">
        <v>87200</v>
      </c>
    </row>
    <row r="443" spans="1:70" x14ac:dyDescent="0.3">
      <c r="A443">
        <v>438</v>
      </c>
      <c r="BG443" s="27"/>
      <c r="BH443" s="27"/>
      <c r="BI443" s="27"/>
      <c r="BJ443" s="27"/>
      <c r="BL443">
        <f t="shared" si="24"/>
        <v>0</v>
      </c>
      <c r="BM443">
        <f t="shared" si="25"/>
        <v>0</v>
      </c>
      <c r="BO443">
        <f t="shared" si="26"/>
        <v>1</v>
      </c>
      <c r="BP443">
        <f t="shared" si="27"/>
        <v>1</v>
      </c>
      <c r="BR443" s="25">
        <v>87400</v>
      </c>
    </row>
    <row r="444" spans="1:70" x14ac:dyDescent="0.3">
      <c r="A444">
        <v>439</v>
      </c>
      <c r="BG444" s="27"/>
      <c r="BH444" s="27"/>
      <c r="BI444" s="27"/>
      <c r="BJ444" s="27"/>
      <c r="BL444">
        <f t="shared" si="24"/>
        <v>0</v>
      </c>
      <c r="BM444">
        <f t="shared" si="25"/>
        <v>0</v>
      </c>
      <c r="BO444">
        <f t="shared" si="26"/>
        <v>1</v>
      </c>
      <c r="BP444">
        <f t="shared" si="27"/>
        <v>1</v>
      </c>
      <c r="BR444" s="25">
        <v>87600</v>
      </c>
    </row>
    <row r="445" spans="1:70" x14ac:dyDescent="0.3">
      <c r="A445">
        <v>440</v>
      </c>
      <c r="BG445" s="27"/>
      <c r="BH445" s="27"/>
      <c r="BI445" s="27"/>
      <c r="BJ445" s="27"/>
      <c r="BL445">
        <f t="shared" si="24"/>
        <v>0</v>
      </c>
      <c r="BM445">
        <f t="shared" si="25"/>
        <v>0</v>
      </c>
      <c r="BO445">
        <f t="shared" si="26"/>
        <v>1</v>
      </c>
      <c r="BP445">
        <f t="shared" si="27"/>
        <v>1</v>
      </c>
      <c r="BR445" s="25">
        <v>87800</v>
      </c>
    </row>
    <row r="446" spans="1:70" x14ac:dyDescent="0.3">
      <c r="A446">
        <v>441</v>
      </c>
      <c r="BG446" s="27"/>
      <c r="BH446" s="27"/>
      <c r="BI446" s="27"/>
      <c r="BJ446" s="27"/>
      <c r="BL446">
        <f t="shared" si="24"/>
        <v>0</v>
      </c>
      <c r="BM446">
        <f t="shared" si="25"/>
        <v>0</v>
      </c>
      <c r="BO446">
        <f t="shared" si="26"/>
        <v>1</v>
      </c>
      <c r="BP446">
        <f t="shared" si="27"/>
        <v>1</v>
      </c>
      <c r="BR446" s="25">
        <v>88000</v>
      </c>
    </row>
    <row r="447" spans="1:70" x14ac:dyDescent="0.3">
      <c r="A447">
        <v>442</v>
      </c>
      <c r="BG447" s="27"/>
      <c r="BH447" s="27"/>
      <c r="BI447" s="27"/>
      <c r="BJ447" s="27"/>
      <c r="BL447">
        <f t="shared" si="24"/>
        <v>0</v>
      </c>
      <c r="BM447">
        <f t="shared" si="25"/>
        <v>0</v>
      </c>
      <c r="BO447">
        <f t="shared" si="26"/>
        <v>1</v>
      </c>
      <c r="BP447">
        <f t="shared" si="27"/>
        <v>1</v>
      </c>
      <c r="BR447" s="25">
        <v>88200</v>
      </c>
    </row>
    <row r="448" spans="1:70" x14ac:dyDescent="0.3">
      <c r="A448">
        <v>443</v>
      </c>
      <c r="BG448" s="27"/>
      <c r="BH448" s="27"/>
      <c r="BI448" s="27"/>
      <c r="BJ448" s="27"/>
      <c r="BL448">
        <f t="shared" si="24"/>
        <v>0</v>
      </c>
      <c r="BM448">
        <f t="shared" si="25"/>
        <v>0</v>
      </c>
      <c r="BO448">
        <f t="shared" si="26"/>
        <v>1</v>
      </c>
      <c r="BP448">
        <f t="shared" si="27"/>
        <v>1</v>
      </c>
      <c r="BR448" s="25">
        <v>88400</v>
      </c>
    </row>
    <row r="449" spans="1:70" x14ac:dyDescent="0.3">
      <c r="A449">
        <v>444</v>
      </c>
      <c r="BG449" s="27"/>
      <c r="BH449" s="27"/>
      <c r="BI449" s="27"/>
      <c r="BJ449" s="27"/>
      <c r="BL449">
        <f t="shared" si="24"/>
        <v>0</v>
      </c>
      <c r="BM449">
        <f t="shared" si="25"/>
        <v>0</v>
      </c>
      <c r="BO449">
        <f t="shared" si="26"/>
        <v>1</v>
      </c>
      <c r="BP449">
        <f t="shared" si="27"/>
        <v>1</v>
      </c>
      <c r="BR449" s="25">
        <v>88600</v>
      </c>
    </row>
    <row r="450" spans="1:70" x14ac:dyDescent="0.3">
      <c r="A450">
        <v>445</v>
      </c>
      <c r="BG450" s="27"/>
      <c r="BH450" s="27"/>
      <c r="BI450" s="27"/>
      <c r="BJ450" s="27"/>
      <c r="BL450">
        <f t="shared" si="24"/>
        <v>0</v>
      </c>
      <c r="BM450">
        <f t="shared" si="25"/>
        <v>0</v>
      </c>
      <c r="BO450">
        <f t="shared" si="26"/>
        <v>1</v>
      </c>
      <c r="BP450">
        <f t="shared" si="27"/>
        <v>1</v>
      </c>
      <c r="BR450" s="25">
        <v>88800</v>
      </c>
    </row>
    <row r="451" spans="1:70" x14ac:dyDescent="0.3">
      <c r="A451">
        <v>446</v>
      </c>
      <c r="BG451" s="27"/>
      <c r="BH451" s="27"/>
      <c r="BI451" s="27"/>
      <c r="BJ451" s="27"/>
      <c r="BL451">
        <f t="shared" si="24"/>
        <v>0</v>
      </c>
      <c r="BM451">
        <f t="shared" si="25"/>
        <v>0</v>
      </c>
      <c r="BO451">
        <f t="shared" si="26"/>
        <v>1</v>
      </c>
      <c r="BP451">
        <f t="shared" si="27"/>
        <v>1</v>
      </c>
      <c r="BR451" s="25">
        <v>89000</v>
      </c>
    </row>
    <row r="452" spans="1:70" x14ac:dyDescent="0.3">
      <c r="A452">
        <v>447</v>
      </c>
      <c r="BG452" s="27"/>
      <c r="BH452" s="27"/>
      <c r="BI452" s="27"/>
      <c r="BJ452" s="27"/>
      <c r="BL452">
        <f t="shared" si="24"/>
        <v>0</v>
      </c>
      <c r="BM452">
        <f t="shared" si="25"/>
        <v>0</v>
      </c>
      <c r="BO452">
        <f t="shared" si="26"/>
        <v>1</v>
      </c>
      <c r="BP452">
        <f t="shared" si="27"/>
        <v>1</v>
      </c>
      <c r="BR452" s="25">
        <v>89200</v>
      </c>
    </row>
    <row r="453" spans="1:70" x14ac:dyDescent="0.3">
      <c r="A453">
        <v>448</v>
      </c>
      <c r="BG453" s="27"/>
      <c r="BH453" s="27"/>
      <c r="BI453" s="27"/>
      <c r="BJ453" s="27"/>
      <c r="BL453">
        <f t="shared" si="24"/>
        <v>0</v>
      </c>
      <c r="BM453">
        <f t="shared" si="25"/>
        <v>0</v>
      </c>
      <c r="BO453">
        <f t="shared" si="26"/>
        <v>1</v>
      </c>
      <c r="BP453">
        <f t="shared" si="27"/>
        <v>1</v>
      </c>
      <c r="BR453" s="25">
        <v>89400</v>
      </c>
    </row>
    <row r="454" spans="1:70" x14ac:dyDescent="0.3">
      <c r="A454">
        <v>449</v>
      </c>
      <c r="BG454" s="27"/>
      <c r="BH454" s="27"/>
      <c r="BI454" s="27"/>
      <c r="BJ454" s="27"/>
      <c r="BL454">
        <f t="shared" si="24"/>
        <v>0</v>
      </c>
      <c r="BM454">
        <f t="shared" si="25"/>
        <v>0</v>
      </c>
      <c r="BO454">
        <f t="shared" si="26"/>
        <v>1</v>
      </c>
      <c r="BP454">
        <f t="shared" si="27"/>
        <v>1</v>
      </c>
      <c r="BR454" s="25">
        <v>89600</v>
      </c>
    </row>
    <row r="455" spans="1:70" x14ac:dyDescent="0.3">
      <c r="A455">
        <v>450</v>
      </c>
      <c r="BG455" s="27"/>
      <c r="BH455" s="27"/>
      <c r="BI455" s="27"/>
      <c r="BJ455" s="27"/>
      <c r="BL455">
        <f t="shared" ref="BL455:BL518" si="28">BG455*$BM$1-BH455</f>
        <v>0</v>
      </c>
      <c r="BM455">
        <f t="shared" ref="BM455:BM518" si="29">BI455*$BM$1-BJ455</f>
        <v>0</v>
      </c>
      <c r="BO455">
        <f t="shared" ref="BO455:BO518" si="30">IF(BL455=MAX($BL455:$BM455),1,0)</f>
        <v>1</v>
      </c>
      <c r="BP455">
        <f t="shared" ref="BP455:BP518" si="31">IF(BM455=MAX($BL455:$BM455),1,0)</f>
        <v>1</v>
      </c>
      <c r="BR455" s="25">
        <v>89800</v>
      </c>
    </row>
    <row r="456" spans="1:70" x14ac:dyDescent="0.3">
      <c r="A456">
        <v>451</v>
      </c>
      <c r="BG456" s="27"/>
      <c r="BH456" s="27"/>
      <c r="BI456" s="27"/>
      <c r="BJ456" s="27"/>
      <c r="BL456">
        <f t="shared" si="28"/>
        <v>0</v>
      </c>
      <c r="BM456">
        <f t="shared" si="29"/>
        <v>0</v>
      </c>
      <c r="BO456">
        <f t="shared" si="30"/>
        <v>1</v>
      </c>
      <c r="BP456">
        <f t="shared" si="31"/>
        <v>1</v>
      </c>
      <c r="BR456" s="25">
        <v>90000</v>
      </c>
    </row>
    <row r="457" spans="1:70" x14ac:dyDescent="0.3">
      <c r="A457">
        <v>452</v>
      </c>
      <c r="BG457" s="27"/>
      <c r="BH457" s="27"/>
      <c r="BI457" s="27"/>
      <c r="BJ457" s="27"/>
      <c r="BL457">
        <f t="shared" si="28"/>
        <v>0</v>
      </c>
      <c r="BM457">
        <f t="shared" si="29"/>
        <v>0</v>
      </c>
      <c r="BO457">
        <f t="shared" si="30"/>
        <v>1</v>
      </c>
      <c r="BP457">
        <f t="shared" si="31"/>
        <v>1</v>
      </c>
      <c r="BR457" s="25">
        <v>90200</v>
      </c>
    </row>
    <row r="458" spans="1:70" x14ac:dyDescent="0.3">
      <c r="A458">
        <v>453</v>
      </c>
      <c r="BG458" s="27"/>
      <c r="BH458" s="27"/>
      <c r="BI458" s="27"/>
      <c r="BJ458" s="27"/>
      <c r="BL458">
        <f t="shared" si="28"/>
        <v>0</v>
      </c>
      <c r="BM458">
        <f t="shared" si="29"/>
        <v>0</v>
      </c>
      <c r="BO458">
        <f t="shared" si="30"/>
        <v>1</v>
      </c>
      <c r="BP458">
        <f t="shared" si="31"/>
        <v>1</v>
      </c>
      <c r="BR458" s="25">
        <v>90400</v>
      </c>
    </row>
    <row r="459" spans="1:70" x14ac:dyDescent="0.3">
      <c r="A459">
        <v>454</v>
      </c>
      <c r="BG459" s="27"/>
      <c r="BH459" s="27"/>
      <c r="BI459" s="27"/>
      <c r="BJ459" s="27"/>
      <c r="BL459">
        <f t="shared" si="28"/>
        <v>0</v>
      </c>
      <c r="BM459">
        <f t="shared" si="29"/>
        <v>0</v>
      </c>
      <c r="BO459">
        <f t="shared" si="30"/>
        <v>1</v>
      </c>
      <c r="BP459">
        <f t="shared" si="31"/>
        <v>1</v>
      </c>
      <c r="BR459" s="25">
        <v>90600</v>
      </c>
    </row>
    <row r="460" spans="1:70" x14ac:dyDescent="0.3">
      <c r="A460">
        <v>455</v>
      </c>
      <c r="BG460" s="27"/>
      <c r="BH460" s="27"/>
      <c r="BI460" s="27"/>
      <c r="BJ460" s="27"/>
      <c r="BL460">
        <f t="shared" si="28"/>
        <v>0</v>
      </c>
      <c r="BM460">
        <f t="shared" si="29"/>
        <v>0</v>
      </c>
      <c r="BO460">
        <f t="shared" si="30"/>
        <v>1</v>
      </c>
      <c r="BP460">
        <f t="shared" si="31"/>
        <v>1</v>
      </c>
      <c r="BR460" s="25">
        <v>90800</v>
      </c>
    </row>
    <row r="461" spans="1:70" x14ac:dyDescent="0.3">
      <c r="A461">
        <v>456</v>
      </c>
      <c r="BG461" s="27"/>
      <c r="BH461" s="27"/>
      <c r="BI461" s="27"/>
      <c r="BJ461" s="27"/>
      <c r="BL461">
        <f t="shared" si="28"/>
        <v>0</v>
      </c>
      <c r="BM461">
        <f t="shared" si="29"/>
        <v>0</v>
      </c>
      <c r="BO461">
        <f t="shared" si="30"/>
        <v>1</v>
      </c>
      <c r="BP461">
        <f t="shared" si="31"/>
        <v>1</v>
      </c>
      <c r="BR461" s="25">
        <v>91000</v>
      </c>
    </row>
    <row r="462" spans="1:70" x14ac:dyDescent="0.3">
      <c r="A462">
        <v>457</v>
      </c>
      <c r="BG462" s="27"/>
      <c r="BH462" s="27"/>
      <c r="BI462" s="27"/>
      <c r="BJ462" s="27"/>
      <c r="BL462">
        <f t="shared" si="28"/>
        <v>0</v>
      </c>
      <c r="BM462">
        <f t="shared" si="29"/>
        <v>0</v>
      </c>
      <c r="BO462">
        <f t="shared" si="30"/>
        <v>1</v>
      </c>
      <c r="BP462">
        <f t="shared" si="31"/>
        <v>1</v>
      </c>
      <c r="BR462" s="25">
        <v>91200</v>
      </c>
    </row>
    <row r="463" spans="1:70" x14ac:dyDescent="0.3">
      <c r="A463">
        <v>458</v>
      </c>
      <c r="BG463" s="27"/>
      <c r="BH463" s="27"/>
      <c r="BI463" s="27"/>
      <c r="BJ463" s="27"/>
      <c r="BL463">
        <f t="shared" si="28"/>
        <v>0</v>
      </c>
      <c r="BM463">
        <f t="shared" si="29"/>
        <v>0</v>
      </c>
      <c r="BO463">
        <f t="shared" si="30"/>
        <v>1</v>
      </c>
      <c r="BP463">
        <f t="shared" si="31"/>
        <v>1</v>
      </c>
      <c r="BR463" s="25">
        <v>91400</v>
      </c>
    </row>
    <row r="464" spans="1:70" x14ac:dyDescent="0.3">
      <c r="A464">
        <v>459</v>
      </c>
      <c r="BG464" s="27"/>
      <c r="BH464" s="27"/>
      <c r="BI464" s="27"/>
      <c r="BJ464" s="27"/>
      <c r="BL464">
        <f t="shared" si="28"/>
        <v>0</v>
      </c>
      <c r="BM464">
        <f t="shared" si="29"/>
        <v>0</v>
      </c>
      <c r="BO464">
        <f t="shared" si="30"/>
        <v>1</v>
      </c>
      <c r="BP464">
        <f t="shared" si="31"/>
        <v>1</v>
      </c>
      <c r="BR464" s="25">
        <v>91600</v>
      </c>
    </row>
    <row r="465" spans="1:70" x14ac:dyDescent="0.3">
      <c r="A465">
        <v>460</v>
      </c>
      <c r="BG465" s="27"/>
      <c r="BH465" s="27"/>
      <c r="BI465" s="27"/>
      <c r="BJ465" s="27"/>
      <c r="BL465">
        <f t="shared" si="28"/>
        <v>0</v>
      </c>
      <c r="BM465">
        <f t="shared" si="29"/>
        <v>0</v>
      </c>
      <c r="BO465">
        <f t="shared" si="30"/>
        <v>1</v>
      </c>
      <c r="BP465">
        <f t="shared" si="31"/>
        <v>1</v>
      </c>
      <c r="BR465" s="25">
        <v>91800</v>
      </c>
    </row>
    <row r="466" spans="1:70" x14ac:dyDescent="0.3">
      <c r="A466">
        <v>461</v>
      </c>
      <c r="BG466" s="27"/>
      <c r="BH466" s="27"/>
      <c r="BI466" s="27"/>
      <c r="BJ466" s="27"/>
      <c r="BL466">
        <f t="shared" si="28"/>
        <v>0</v>
      </c>
      <c r="BM466">
        <f t="shared" si="29"/>
        <v>0</v>
      </c>
      <c r="BO466">
        <f t="shared" si="30"/>
        <v>1</v>
      </c>
      <c r="BP466">
        <f t="shared" si="31"/>
        <v>1</v>
      </c>
      <c r="BR466" s="25">
        <v>92000</v>
      </c>
    </row>
    <row r="467" spans="1:70" x14ac:dyDescent="0.3">
      <c r="A467">
        <v>462</v>
      </c>
      <c r="BG467" s="27"/>
      <c r="BH467" s="27"/>
      <c r="BI467" s="27"/>
      <c r="BJ467" s="27"/>
      <c r="BL467">
        <f t="shared" si="28"/>
        <v>0</v>
      </c>
      <c r="BM467">
        <f t="shared" si="29"/>
        <v>0</v>
      </c>
      <c r="BO467">
        <f t="shared" si="30"/>
        <v>1</v>
      </c>
      <c r="BP467">
        <f t="shared" si="31"/>
        <v>1</v>
      </c>
      <c r="BR467" s="25">
        <v>92200</v>
      </c>
    </row>
    <row r="468" spans="1:70" x14ac:dyDescent="0.3">
      <c r="A468">
        <v>463</v>
      </c>
      <c r="BG468" s="27"/>
      <c r="BH468" s="27"/>
      <c r="BI468" s="27"/>
      <c r="BJ468" s="27"/>
      <c r="BL468">
        <f t="shared" si="28"/>
        <v>0</v>
      </c>
      <c r="BM468">
        <f t="shared" si="29"/>
        <v>0</v>
      </c>
      <c r="BO468">
        <f t="shared" si="30"/>
        <v>1</v>
      </c>
      <c r="BP468">
        <f t="shared" si="31"/>
        <v>1</v>
      </c>
      <c r="BR468" s="25">
        <v>92400</v>
      </c>
    </row>
    <row r="469" spans="1:70" x14ac:dyDescent="0.3">
      <c r="A469">
        <v>464</v>
      </c>
      <c r="BG469" s="27"/>
      <c r="BH469" s="27"/>
      <c r="BI469" s="27"/>
      <c r="BJ469" s="27"/>
      <c r="BL469">
        <f t="shared" si="28"/>
        <v>0</v>
      </c>
      <c r="BM469">
        <f t="shared" si="29"/>
        <v>0</v>
      </c>
      <c r="BO469">
        <f t="shared" si="30"/>
        <v>1</v>
      </c>
      <c r="BP469">
        <f t="shared" si="31"/>
        <v>1</v>
      </c>
      <c r="BR469" s="25">
        <v>92600</v>
      </c>
    </row>
    <row r="470" spans="1:70" x14ac:dyDescent="0.3">
      <c r="A470">
        <v>465</v>
      </c>
      <c r="BG470" s="27"/>
      <c r="BH470" s="27"/>
      <c r="BI470" s="27"/>
      <c r="BJ470" s="27"/>
      <c r="BL470">
        <f t="shared" si="28"/>
        <v>0</v>
      </c>
      <c r="BM470">
        <f t="shared" si="29"/>
        <v>0</v>
      </c>
      <c r="BO470">
        <f t="shared" si="30"/>
        <v>1</v>
      </c>
      <c r="BP470">
        <f t="shared" si="31"/>
        <v>1</v>
      </c>
      <c r="BR470" s="25">
        <v>92800</v>
      </c>
    </row>
    <row r="471" spans="1:70" x14ac:dyDescent="0.3">
      <c r="A471">
        <v>466</v>
      </c>
      <c r="BG471" s="27"/>
      <c r="BH471" s="27"/>
      <c r="BI471" s="27"/>
      <c r="BJ471" s="27"/>
      <c r="BL471">
        <f t="shared" si="28"/>
        <v>0</v>
      </c>
      <c r="BM471">
        <f t="shared" si="29"/>
        <v>0</v>
      </c>
      <c r="BO471">
        <f t="shared" si="30"/>
        <v>1</v>
      </c>
      <c r="BP471">
        <f t="shared" si="31"/>
        <v>1</v>
      </c>
      <c r="BR471" s="25">
        <v>93000</v>
      </c>
    </row>
    <row r="472" spans="1:70" x14ac:dyDescent="0.3">
      <c r="A472">
        <v>467</v>
      </c>
      <c r="BG472" s="27"/>
      <c r="BH472" s="27"/>
      <c r="BI472" s="27"/>
      <c r="BJ472" s="27"/>
      <c r="BL472">
        <f t="shared" si="28"/>
        <v>0</v>
      </c>
      <c r="BM472">
        <f t="shared" si="29"/>
        <v>0</v>
      </c>
      <c r="BO472">
        <f t="shared" si="30"/>
        <v>1</v>
      </c>
      <c r="BP472">
        <f t="shared" si="31"/>
        <v>1</v>
      </c>
      <c r="BR472" s="25">
        <v>93200</v>
      </c>
    </row>
    <row r="473" spans="1:70" x14ac:dyDescent="0.3">
      <c r="A473">
        <v>468</v>
      </c>
      <c r="BG473" s="27"/>
      <c r="BH473" s="27"/>
      <c r="BI473" s="27"/>
      <c r="BJ473" s="27"/>
      <c r="BL473">
        <f t="shared" si="28"/>
        <v>0</v>
      </c>
      <c r="BM473">
        <f t="shared" si="29"/>
        <v>0</v>
      </c>
      <c r="BO473">
        <f t="shared" si="30"/>
        <v>1</v>
      </c>
      <c r="BP473">
        <f t="shared" si="31"/>
        <v>1</v>
      </c>
      <c r="BR473" s="25">
        <v>93400</v>
      </c>
    </row>
    <row r="474" spans="1:70" x14ac:dyDescent="0.3">
      <c r="A474">
        <v>469</v>
      </c>
      <c r="BG474" s="27"/>
      <c r="BH474" s="27"/>
      <c r="BI474" s="27"/>
      <c r="BJ474" s="27"/>
      <c r="BL474">
        <f t="shared" si="28"/>
        <v>0</v>
      </c>
      <c r="BM474">
        <f t="shared" si="29"/>
        <v>0</v>
      </c>
      <c r="BO474">
        <f t="shared" si="30"/>
        <v>1</v>
      </c>
      <c r="BP474">
        <f t="shared" si="31"/>
        <v>1</v>
      </c>
      <c r="BR474" s="25">
        <v>93600</v>
      </c>
    </row>
    <row r="475" spans="1:70" x14ac:dyDescent="0.3">
      <c r="A475">
        <v>470</v>
      </c>
      <c r="BG475" s="27"/>
      <c r="BH475" s="27"/>
      <c r="BI475" s="27"/>
      <c r="BJ475" s="27"/>
      <c r="BL475">
        <f t="shared" si="28"/>
        <v>0</v>
      </c>
      <c r="BM475">
        <f t="shared" si="29"/>
        <v>0</v>
      </c>
      <c r="BO475">
        <f t="shared" si="30"/>
        <v>1</v>
      </c>
      <c r="BP475">
        <f t="shared" si="31"/>
        <v>1</v>
      </c>
      <c r="BR475" s="25">
        <v>93800</v>
      </c>
    </row>
    <row r="476" spans="1:70" x14ac:dyDescent="0.3">
      <c r="A476">
        <v>471</v>
      </c>
      <c r="BG476" s="27"/>
      <c r="BH476" s="27"/>
      <c r="BI476" s="27"/>
      <c r="BJ476" s="27"/>
      <c r="BL476">
        <f t="shared" si="28"/>
        <v>0</v>
      </c>
      <c r="BM476">
        <f t="shared" si="29"/>
        <v>0</v>
      </c>
      <c r="BO476">
        <f t="shared" si="30"/>
        <v>1</v>
      </c>
      <c r="BP476">
        <f t="shared" si="31"/>
        <v>1</v>
      </c>
      <c r="BR476" s="25">
        <v>94000</v>
      </c>
    </row>
    <row r="477" spans="1:70" x14ac:dyDescent="0.3">
      <c r="A477">
        <v>472</v>
      </c>
      <c r="BG477" s="27"/>
      <c r="BH477" s="27"/>
      <c r="BI477" s="27"/>
      <c r="BJ477" s="27"/>
      <c r="BL477">
        <f t="shared" si="28"/>
        <v>0</v>
      </c>
      <c r="BM477">
        <f t="shared" si="29"/>
        <v>0</v>
      </c>
      <c r="BO477">
        <f t="shared" si="30"/>
        <v>1</v>
      </c>
      <c r="BP477">
        <f t="shared" si="31"/>
        <v>1</v>
      </c>
      <c r="BR477" s="25">
        <v>94200</v>
      </c>
    </row>
    <row r="478" spans="1:70" x14ac:dyDescent="0.3">
      <c r="A478">
        <v>473</v>
      </c>
      <c r="BG478" s="27"/>
      <c r="BH478" s="27"/>
      <c r="BI478" s="27"/>
      <c r="BJ478" s="27"/>
      <c r="BL478">
        <f t="shared" si="28"/>
        <v>0</v>
      </c>
      <c r="BM478">
        <f t="shared" si="29"/>
        <v>0</v>
      </c>
      <c r="BO478">
        <f t="shared" si="30"/>
        <v>1</v>
      </c>
      <c r="BP478">
        <f t="shared" si="31"/>
        <v>1</v>
      </c>
      <c r="BR478" s="25">
        <v>94400</v>
      </c>
    </row>
    <row r="479" spans="1:70" x14ac:dyDescent="0.3">
      <c r="A479">
        <v>474</v>
      </c>
      <c r="BG479" s="27"/>
      <c r="BH479" s="27"/>
      <c r="BI479" s="27"/>
      <c r="BJ479" s="27"/>
      <c r="BL479">
        <f t="shared" si="28"/>
        <v>0</v>
      </c>
      <c r="BM479">
        <f t="shared" si="29"/>
        <v>0</v>
      </c>
      <c r="BO479">
        <f t="shared" si="30"/>
        <v>1</v>
      </c>
      <c r="BP479">
        <f t="shared" si="31"/>
        <v>1</v>
      </c>
      <c r="BR479" s="25">
        <v>94600</v>
      </c>
    </row>
    <row r="480" spans="1:70" x14ac:dyDescent="0.3">
      <c r="A480">
        <v>475</v>
      </c>
      <c r="BG480" s="27"/>
      <c r="BH480" s="27"/>
      <c r="BI480" s="27"/>
      <c r="BJ480" s="27"/>
      <c r="BL480">
        <f t="shared" si="28"/>
        <v>0</v>
      </c>
      <c r="BM480">
        <f t="shared" si="29"/>
        <v>0</v>
      </c>
      <c r="BO480">
        <f t="shared" si="30"/>
        <v>1</v>
      </c>
      <c r="BP480">
        <f t="shared" si="31"/>
        <v>1</v>
      </c>
      <c r="BR480" s="25">
        <v>94800</v>
      </c>
    </row>
    <row r="481" spans="1:70" x14ac:dyDescent="0.3">
      <c r="A481">
        <v>476</v>
      </c>
      <c r="BG481" s="27"/>
      <c r="BH481" s="27"/>
      <c r="BI481" s="27"/>
      <c r="BJ481" s="27"/>
      <c r="BL481">
        <f t="shared" si="28"/>
        <v>0</v>
      </c>
      <c r="BM481">
        <f t="shared" si="29"/>
        <v>0</v>
      </c>
      <c r="BO481">
        <f t="shared" si="30"/>
        <v>1</v>
      </c>
      <c r="BP481">
        <f t="shared" si="31"/>
        <v>1</v>
      </c>
      <c r="BR481" s="25">
        <v>95000</v>
      </c>
    </row>
    <row r="482" spans="1:70" x14ac:dyDescent="0.3">
      <c r="A482">
        <v>477</v>
      </c>
      <c r="BG482" s="27"/>
      <c r="BH482" s="27"/>
      <c r="BI482" s="27"/>
      <c r="BJ482" s="27"/>
      <c r="BL482">
        <f t="shared" si="28"/>
        <v>0</v>
      </c>
      <c r="BM482">
        <f t="shared" si="29"/>
        <v>0</v>
      </c>
      <c r="BO482">
        <f t="shared" si="30"/>
        <v>1</v>
      </c>
      <c r="BP482">
        <f t="shared" si="31"/>
        <v>1</v>
      </c>
      <c r="BR482" s="25">
        <v>95200</v>
      </c>
    </row>
    <row r="483" spans="1:70" x14ac:dyDescent="0.3">
      <c r="A483">
        <v>478</v>
      </c>
      <c r="BG483" s="27"/>
      <c r="BH483" s="27"/>
      <c r="BI483" s="27"/>
      <c r="BJ483" s="27"/>
      <c r="BL483">
        <f t="shared" si="28"/>
        <v>0</v>
      </c>
      <c r="BM483">
        <f t="shared" si="29"/>
        <v>0</v>
      </c>
      <c r="BO483">
        <f t="shared" si="30"/>
        <v>1</v>
      </c>
      <c r="BP483">
        <f t="shared" si="31"/>
        <v>1</v>
      </c>
      <c r="BR483" s="25">
        <v>95400</v>
      </c>
    </row>
    <row r="484" spans="1:70" x14ac:dyDescent="0.3">
      <c r="A484">
        <v>479</v>
      </c>
      <c r="BG484" s="27"/>
      <c r="BH484" s="27"/>
      <c r="BI484" s="27"/>
      <c r="BJ484" s="27"/>
      <c r="BL484">
        <f t="shared" si="28"/>
        <v>0</v>
      </c>
      <c r="BM484">
        <f t="shared" si="29"/>
        <v>0</v>
      </c>
      <c r="BO484">
        <f t="shared" si="30"/>
        <v>1</v>
      </c>
      <c r="BP484">
        <f t="shared" si="31"/>
        <v>1</v>
      </c>
      <c r="BR484" s="25">
        <v>95600</v>
      </c>
    </row>
    <row r="485" spans="1:70" x14ac:dyDescent="0.3">
      <c r="A485">
        <v>480</v>
      </c>
      <c r="BG485" s="27"/>
      <c r="BH485" s="27"/>
      <c r="BI485" s="27"/>
      <c r="BJ485" s="27"/>
      <c r="BL485">
        <f t="shared" si="28"/>
        <v>0</v>
      </c>
      <c r="BM485">
        <f t="shared" si="29"/>
        <v>0</v>
      </c>
      <c r="BO485">
        <f t="shared" si="30"/>
        <v>1</v>
      </c>
      <c r="BP485">
        <f t="shared" si="31"/>
        <v>1</v>
      </c>
      <c r="BR485" s="25">
        <v>95800</v>
      </c>
    </row>
    <row r="486" spans="1:70" x14ac:dyDescent="0.3">
      <c r="A486">
        <v>481</v>
      </c>
      <c r="BG486" s="27"/>
      <c r="BH486" s="27"/>
      <c r="BI486" s="27"/>
      <c r="BJ486" s="27"/>
      <c r="BL486">
        <f t="shared" si="28"/>
        <v>0</v>
      </c>
      <c r="BM486">
        <f t="shared" si="29"/>
        <v>0</v>
      </c>
      <c r="BO486">
        <f t="shared" si="30"/>
        <v>1</v>
      </c>
      <c r="BP486">
        <f t="shared" si="31"/>
        <v>1</v>
      </c>
      <c r="BR486" s="25">
        <v>96000</v>
      </c>
    </row>
    <row r="487" spans="1:70" x14ac:dyDescent="0.3">
      <c r="A487">
        <v>482</v>
      </c>
      <c r="BG487" s="27"/>
      <c r="BH487" s="27"/>
      <c r="BI487" s="27"/>
      <c r="BJ487" s="27"/>
      <c r="BL487">
        <f t="shared" si="28"/>
        <v>0</v>
      </c>
      <c r="BM487">
        <f t="shared" si="29"/>
        <v>0</v>
      </c>
      <c r="BO487">
        <f t="shared" si="30"/>
        <v>1</v>
      </c>
      <c r="BP487">
        <f t="shared" si="31"/>
        <v>1</v>
      </c>
      <c r="BR487" s="25">
        <v>96200</v>
      </c>
    </row>
    <row r="488" spans="1:70" x14ac:dyDescent="0.3">
      <c r="A488">
        <v>483</v>
      </c>
      <c r="BG488" s="27"/>
      <c r="BH488" s="27"/>
      <c r="BI488" s="27"/>
      <c r="BJ488" s="27"/>
      <c r="BL488">
        <f t="shared" si="28"/>
        <v>0</v>
      </c>
      <c r="BM488">
        <f t="shared" si="29"/>
        <v>0</v>
      </c>
      <c r="BO488">
        <f t="shared" si="30"/>
        <v>1</v>
      </c>
      <c r="BP488">
        <f t="shared" si="31"/>
        <v>1</v>
      </c>
      <c r="BR488" s="25">
        <v>96400</v>
      </c>
    </row>
    <row r="489" spans="1:70" x14ac:dyDescent="0.3">
      <c r="A489">
        <v>484</v>
      </c>
      <c r="BG489" s="27"/>
      <c r="BH489" s="27"/>
      <c r="BI489" s="27"/>
      <c r="BJ489" s="27"/>
      <c r="BL489">
        <f t="shared" si="28"/>
        <v>0</v>
      </c>
      <c r="BM489">
        <f t="shared" si="29"/>
        <v>0</v>
      </c>
      <c r="BO489">
        <f t="shared" si="30"/>
        <v>1</v>
      </c>
      <c r="BP489">
        <f t="shared" si="31"/>
        <v>1</v>
      </c>
      <c r="BR489" s="25">
        <v>96600</v>
      </c>
    </row>
    <row r="490" spans="1:70" x14ac:dyDescent="0.3">
      <c r="A490">
        <v>485</v>
      </c>
      <c r="BG490" s="27"/>
      <c r="BH490" s="27"/>
      <c r="BI490" s="27"/>
      <c r="BJ490" s="27"/>
      <c r="BL490">
        <f t="shared" si="28"/>
        <v>0</v>
      </c>
      <c r="BM490">
        <f t="shared" si="29"/>
        <v>0</v>
      </c>
      <c r="BO490">
        <f t="shared" si="30"/>
        <v>1</v>
      </c>
      <c r="BP490">
        <f t="shared" si="31"/>
        <v>1</v>
      </c>
      <c r="BR490" s="25">
        <v>96800</v>
      </c>
    </row>
    <row r="491" spans="1:70" x14ac:dyDescent="0.3">
      <c r="A491">
        <v>486</v>
      </c>
      <c r="BG491" s="27"/>
      <c r="BH491" s="27"/>
      <c r="BI491" s="27"/>
      <c r="BJ491" s="27"/>
      <c r="BL491">
        <f t="shared" si="28"/>
        <v>0</v>
      </c>
      <c r="BM491">
        <f t="shared" si="29"/>
        <v>0</v>
      </c>
      <c r="BO491">
        <f t="shared" si="30"/>
        <v>1</v>
      </c>
      <c r="BP491">
        <f t="shared" si="31"/>
        <v>1</v>
      </c>
      <c r="BR491" s="25">
        <v>97000</v>
      </c>
    </row>
    <row r="492" spans="1:70" x14ac:dyDescent="0.3">
      <c r="A492">
        <v>487</v>
      </c>
      <c r="BG492" s="27"/>
      <c r="BH492" s="27"/>
      <c r="BI492" s="27"/>
      <c r="BJ492" s="27"/>
      <c r="BL492">
        <f t="shared" si="28"/>
        <v>0</v>
      </c>
      <c r="BM492">
        <f t="shared" si="29"/>
        <v>0</v>
      </c>
      <c r="BO492">
        <f t="shared" si="30"/>
        <v>1</v>
      </c>
      <c r="BP492">
        <f t="shared" si="31"/>
        <v>1</v>
      </c>
      <c r="BR492" s="25">
        <v>97200</v>
      </c>
    </row>
    <row r="493" spans="1:70" x14ac:dyDescent="0.3">
      <c r="A493">
        <v>488</v>
      </c>
      <c r="BG493" s="27"/>
      <c r="BH493" s="27"/>
      <c r="BI493" s="27"/>
      <c r="BJ493" s="27"/>
      <c r="BL493">
        <f t="shared" si="28"/>
        <v>0</v>
      </c>
      <c r="BM493">
        <f t="shared" si="29"/>
        <v>0</v>
      </c>
      <c r="BO493">
        <f t="shared" si="30"/>
        <v>1</v>
      </c>
      <c r="BP493">
        <f t="shared" si="31"/>
        <v>1</v>
      </c>
      <c r="BR493" s="25">
        <v>97400</v>
      </c>
    </row>
    <row r="494" spans="1:70" x14ac:dyDescent="0.3">
      <c r="A494">
        <v>489</v>
      </c>
      <c r="BG494" s="27"/>
      <c r="BH494" s="27"/>
      <c r="BI494" s="27"/>
      <c r="BJ494" s="27"/>
      <c r="BL494">
        <f t="shared" si="28"/>
        <v>0</v>
      </c>
      <c r="BM494">
        <f t="shared" si="29"/>
        <v>0</v>
      </c>
      <c r="BO494">
        <f t="shared" si="30"/>
        <v>1</v>
      </c>
      <c r="BP494">
        <f t="shared" si="31"/>
        <v>1</v>
      </c>
      <c r="BR494" s="25">
        <v>97600</v>
      </c>
    </row>
    <row r="495" spans="1:70" x14ac:dyDescent="0.3">
      <c r="A495">
        <v>490</v>
      </c>
      <c r="BG495" s="27"/>
      <c r="BH495" s="27"/>
      <c r="BI495" s="27"/>
      <c r="BJ495" s="27"/>
      <c r="BL495">
        <f t="shared" si="28"/>
        <v>0</v>
      </c>
      <c r="BM495">
        <f t="shared" si="29"/>
        <v>0</v>
      </c>
      <c r="BO495">
        <f t="shared" si="30"/>
        <v>1</v>
      </c>
      <c r="BP495">
        <f t="shared" si="31"/>
        <v>1</v>
      </c>
      <c r="BR495" s="25">
        <v>97800</v>
      </c>
    </row>
    <row r="496" spans="1:70" x14ac:dyDescent="0.3">
      <c r="A496">
        <v>491</v>
      </c>
      <c r="BG496" s="27"/>
      <c r="BH496" s="27"/>
      <c r="BI496" s="27"/>
      <c r="BJ496" s="27"/>
      <c r="BL496">
        <f t="shared" si="28"/>
        <v>0</v>
      </c>
      <c r="BM496">
        <f t="shared" si="29"/>
        <v>0</v>
      </c>
      <c r="BO496">
        <f t="shared" si="30"/>
        <v>1</v>
      </c>
      <c r="BP496">
        <f t="shared" si="31"/>
        <v>1</v>
      </c>
      <c r="BR496" s="25">
        <v>98000</v>
      </c>
    </row>
    <row r="497" spans="1:70" x14ac:dyDescent="0.3">
      <c r="A497">
        <v>492</v>
      </c>
      <c r="BG497" s="27"/>
      <c r="BH497" s="27"/>
      <c r="BI497" s="27"/>
      <c r="BJ497" s="27"/>
      <c r="BL497">
        <f t="shared" si="28"/>
        <v>0</v>
      </c>
      <c r="BM497">
        <f t="shared" si="29"/>
        <v>0</v>
      </c>
      <c r="BO497">
        <f t="shared" si="30"/>
        <v>1</v>
      </c>
      <c r="BP497">
        <f t="shared" si="31"/>
        <v>1</v>
      </c>
      <c r="BR497" s="25">
        <v>98200</v>
      </c>
    </row>
    <row r="498" spans="1:70" x14ac:dyDescent="0.3">
      <c r="A498">
        <v>493</v>
      </c>
      <c r="BG498" s="27"/>
      <c r="BH498" s="27"/>
      <c r="BI498" s="27"/>
      <c r="BJ498" s="27"/>
      <c r="BL498">
        <f t="shared" si="28"/>
        <v>0</v>
      </c>
      <c r="BM498">
        <f t="shared" si="29"/>
        <v>0</v>
      </c>
      <c r="BO498">
        <f t="shared" si="30"/>
        <v>1</v>
      </c>
      <c r="BP498">
        <f t="shared" si="31"/>
        <v>1</v>
      </c>
      <c r="BR498" s="25">
        <v>98400</v>
      </c>
    </row>
    <row r="499" spans="1:70" x14ac:dyDescent="0.3">
      <c r="A499">
        <v>494</v>
      </c>
      <c r="BG499" s="27"/>
      <c r="BH499" s="27"/>
      <c r="BI499" s="27"/>
      <c r="BJ499" s="27"/>
      <c r="BL499">
        <f t="shared" si="28"/>
        <v>0</v>
      </c>
      <c r="BM499">
        <f t="shared" si="29"/>
        <v>0</v>
      </c>
      <c r="BO499">
        <f t="shared" si="30"/>
        <v>1</v>
      </c>
      <c r="BP499">
        <f t="shared" si="31"/>
        <v>1</v>
      </c>
      <c r="BR499" s="25">
        <v>98600</v>
      </c>
    </row>
    <row r="500" spans="1:70" x14ac:dyDescent="0.3">
      <c r="A500">
        <v>495</v>
      </c>
      <c r="BG500" s="27"/>
      <c r="BH500" s="27"/>
      <c r="BI500" s="27"/>
      <c r="BJ500" s="27"/>
      <c r="BL500">
        <f t="shared" si="28"/>
        <v>0</v>
      </c>
      <c r="BM500">
        <f t="shared" si="29"/>
        <v>0</v>
      </c>
      <c r="BO500">
        <f t="shared" si="30"/>
        <v>1</v>
      </c>
      <c r="BP500">
        <f t="shared" si="31"/>
        <v>1</v>
      </c>
      <c r="BR500" s="25">
        <v>98800</v>
      </c>
    </row>
    <row r="501" spans="1:70" x14ac:dyDescent="0.3">
      <c r="A501">
        <v>496</v>
      </c>
      <c r="BG501" s="27"/>
      <c r="BH501" s="27"/>
      <c r="BI501" s="27"/>
      <c r="BJ501" s="27"/>
      <c r="BL501">
        <f t="shared" si="28"/>
        <v>0</v>
      </c>
      <c r="BM501">
        <f t="shared" si="29"/>
        <v>0</v>
      </c>
      <c r="BO501">
        <f t="shared" si="30"/>
        <v>1</v>
      </c>
      <c r="BP501">
        <f t="shared" si="31"/>
        <v>1</v>
      </c>
      <c r="BR501" s="25">
        <v>99000</v>
      </c>
    </row>
    <row r="502" spans="1:70" x14ac:dyDescent="0.3">
      <c r="A502">
        <v>497</v>
      </c>
      <c r="BG502" s="27"/>
      <c r="BH502" s="27"/>
      <c r="BI502" s="27"/>
      <c r="BJ502" s="27"/>
      <c r="BL502">
        <f t="shared" si="28"/>
        <v>0</v>
      </c>
      <c r="BM502">
        <f t="shared" si="29"/>
        <v>0</v>
      </c>
      <c r="BO502">
        <f t="shared" si="30"/>
        <v>1</v>
      </c>
      <c r="BP502">
        <f t="shared" si="31"/>
        <v>1</v>
      </c>
      <c r="BR502" s="25">
        <v>99200</v>
      </c>
    </row>
    <row r="503" spans="1:70" x14ac:dyDescent="0.3">
      <c r="A503">
        <v>498</v>
      </c>
      <c r="BG503" s="27"/>
      <c r="BH503" s="27"/>
      <c r="BI503" s="27"/>
      <c r="BJ503" s="27"/>
      <c r="BL503">
        <f t="shared" si="28"/>
        <v>0</v>
      </c>
      <c r="BM503">
        <f t="shared" si="29"/>
        <v>0</v>
      </c>
      <c r="BO503">
        <f t="shared" si="30"/>
        <v>1</v>
      </c>
      <c r="BP503">
        <f t="shared" si="31"/>
        <v>1</v>
      </c>
      <c r="BR503" s="25">
        <v>99400</v>
      </c>
    </row>
    <row r="504" spans="1:70" x14ac:dyDescent="0.3">
      <c r="A504">
        <v>499</v>
      </c>
      <c r="BG504" s="27"/>
      <c r="BH504" s="27"/>
      <c r="BI504" s="27"/>
      <c r="BJ504" s="27"/>
      <c r="BL504">
        <f t="shared" si="28"/>
        <v>0</v>
      </c>
      <c r="BM504">
        <f t="shared" si="29"/>
        <v>0</v>
      </c>
      <c r="BO504">
        <f t="shared" si="30"/>
        <v>1</v>
      </c>
      <c r="BP504">
        <f t="shared" si="31"/>
        <v>1</v>
      </c>
      <c r="BR504" s="25">
        <v>99600</v>
      </c>
    </row>
    <row r="505" spans="1:70" x14ac:dyDescent="0.3">
      <c r="A505">
        <v>500</v>
      </c>
      <c r="BG505" s="27"/>
      <c r="BH505" s="27"/>
      <c r="BI505" s="27"/>
      <c r="BJ505" s="27"/>
      <c r="BL505">
        <f t="shared" si="28"/>
        <v>0</v>
      </c>
      <c r="BM505">
        <f t="shared" si="29"/>
        <v>0</v>
      </c>
      <c r="BO505">
        <f t="shared" si="30"/>
        <v>1</v>
      </c>
      <c r="BP505">
        <f t="shared" si="31"/>
        <v>1</v>
      </c>
      <c r="BR505" s="25">
        <v>99800</v>
      </c>
    </row>
    <row r="506" spans="1:70" x14ac:dyDescent="0.3">
      <c r="A506">
        <v>501</v>
      </c>
      <c r="BG506" s="27"/>
      <c r="BH506" s="27"/>
      <c r="BI506" s="27"/>
      <c r="BJ506" s="27"/>
      <c r="BL506">
        <f t="shared" si="28"/>
        <v>0</v>
      </c>
      <c r="BM506">
        <f t="shared" si="29"/>
        <v>0</v>
      </c>
      <c r="BO506">
        <f t="shared" si="30"/>
        <v>1</v>
      </c>
      <c r="BP506">
        <f t="shared" si="31"/>
        <v>1</v>
      </c>
      <c r="BR506" s="25">
        <v>100000</v>
      </c>
    </row>
    <row r="507" spans="1:70" x14ac:dyDescent="0.3">
      <c r="A507">
        <v>502</v>
      </c>
      <c r="BG507" s="27"/>
      <c r="BH507" s="27"/>
      <c r="BI507" s="27"/>
      <c r="BJ507" s="27"/>
      <c r="BL507">
        <f t="shared" si="28"/>
        <v>0</v>
      </c>
      <c r="BM507">
        <f t="shared" si="29"/>
        <v>0</v>
      </c>
      <c r="BO507">
        <f t="shared" si="30"/>
        <v>1</v>
      </c>
      <c r="BP507">
        <f t="shared" si="31"/>
        <v>1</v>
      </c>
      <c r="BR507" s="25">
        <v>100200</v>
      </c>
    </row>
    <row r="508" spans="1:70" x14ac:dyDescent="0.3">
      <c r="A508">
        <v>503</v>
      </c>
      <c r="BG508" s="27"/>
      <c r="BH508" s="27"/>
      <c r="BI508" s="27"/>
      <c r="BJ508" s="27"/>
      <c r="BL508">
        <f t="shared" si="28"/>
        <v>0</v>
      </c>
      <c r="BM508">
        <f t="shared" si="29"/>
        <v>0</v>
      </c>
      <c r="BO508">
        <f t="shared" si="30"/>
        <v>1</v>
      </c>
      <c r="BP508">
        <f t="shared" si="31"/>
        <v>1</v>
      </c>
      <c r="BR508" s="25">
        <v>100400</v>
      </c>
    </row>
    <row r="509" spans="1:70" x14ac:dyDescent="0.3">
      <c r="A509">
        <v>504</v>
      </c>
      <c r="BG509" s="27"/>
      <c r="BH509" s="27"/>
      <c r="BI509" s="27"/>
      <c r="BJ509" s="27"/>
      <c r="BL509">
        <f t="shared" si="28"/>
        <v>0</v>
      </c>
      <c r="BM509">
        <f t="shared" si="29"/>
        <v>0</v>
      </c>
      <c r="BO509">
        <f t="shared" si="30"/>
        <v>1</v>
      </c>
      <c r="BP509">
        <f t="shared" si="31"/>
        <v>1</v>
      </c>
      <c r="BR509" s="25">
        <v>100600</v>
      </c>
    </row>
    <row r="510" spans="1:70" x14ac:dyDescent="0.3">
      <c r="A510">
        <v>505</v>
      </c>
      <c r="BG510" s="27"/>
      <c r="BH510" s="27"/>
      <c r="BI510" s="27"/>
      <c r="BJ510" s="27"/>
      <c r="BL510">
        <f t="shared" si="28"/>
        <v>0</v>
      </c>
      <c r="BM510">
        <f t="shared" si="29"/>
        <v>0</v>
      </c>
      <c r="BO510">
        <f t="shared" si="30"/>
        <v>1</v>
      </c>
      <c r="BP510">
        <f t="shared" si="31"/>
        <v>1</v>
      </c>
      <c r="BR510" s="25">
        <v>100800</v>
      </c>
    </row>
    <row r="511" spans="1:70" x14ac:dyDescent="0.3">
      <c r="A511">
        <v>506</v>
      </c>
      <c r="BG511" s="27"/>
      <c r="BH511" s="27"/>
      <c r="BI511" s="27"/>
      <c r="BJ511" s="27"/>
      <c r="BL511">
        <f t="shared" si="28"/>
        <v>0</v>
      </c>
      <c r="BM511">
        <f t="shared" si="29"/>
        <v>0</v>
      </c>
      <c r="BO511">
        <f t="shared" si="30"/>
        <v>1</v>
      </c>
      <c r="BP511">
        <f t="shared" si="31"/>
        <v>1</v>
      </c>
      <c r="BR511" s="25">
        <v>101000</v>
      </c>
    </row>
    <row r="512" spans="1:70" x14ac:dyDescent="0.3">
      <c r="A512">
        <v>507</v>
      </c>
      <c r="BG512" s="27"/>
      <c r="BH512" s="27"/>
      <c r="BI512" s="27"/>
      <c r="BJ512" s="27"/>
      <c r="BL512">
        <f t="shared" si="28"/>
        <v>0</v>
      </c>
      <c r="BM512">
        <f t="shared" si="29"/>
        <v>0</v>
      </c>
      <c r="BO512">
        <f t="shared" si="30"/>
        <v>1</v>
      </c>
      <c r="BP512">
        <f t="shared" si="31"/>
        <v>1</v>
      </c>
      <c r="BR512" s="25">
        <v>101200</v>
      </c>
    </row>
    <row r="513" spans="1:70" x14ac:dyDescent="0.3">
      <c r="A513">
        <v>508</v>
      </c>
      <c r="BG513" s="27"/>
      <c r="BH513" s="27"/>
      <c r="BI513" s="27"/>
      <c r="BJ513" s="27"/>
      <c r="BL513">
        <f t="shared" si="28"/>
        <v>0</v>
      </c>
      <c r="BM513">
        <f t="shared" si="29"/>
        <v>0</v>
      </c>
      <c r="BO513">
        <f t="shared" si="30"/>
        <v>1</v>
      </c>
      <c r="BP513">
        <f t="shared" si="31"/>
        <v>1</v>
      </c>
      <c r="BR513" s="25">
        <v>101400</v>
      </c>
    </row>
    <row r="514" spans="1:70" x14ac:dyDescent="0.3">
      <c r="A514">
        <v>509</v>
      </c>
      <c r="BG514" s="27"/>
      <c r="BH514" s="27"/>
      <c r="BI514" s="27"/>
      <c r="BJ514" s="27"/>
      <c r="BL514">
        <f t="shared" si="28"/>
        <v>0</v>
      </c>
      <c r="BM514">
        <f t="shared" si="29"/>
        <v>0</v>
      </c>
      <c r="BO514">
        <f t="shared" si="30"/>
        <v>1</v>
      </c>
      <c r="BP514">
        <f t="shared" si="31"/>
        <v>1</v>
      </c>
      <c r="BR514" s="25">
        <v>101600</v>
      </c>
    </row>
    <row r="515" spans="1:70" x14ac:dyDescent="0.3">
      <c r="A515">
        <v>510</v>
      </c>
      <c r="BG515" s="27"/>
      <c r="BH515" s="27"/>
      <c r="BI515" s="27"/>
      <c r="BJ515" s="27"/>
      <c r="BL515">
        <f t="shared" si="28"/>
        <v>0</v>
      </c>
      <c r="BM515">
        <f t="shared" si="29"/>
        <v>0</v>
      </c>
      <c r="BO515">
        <f t="shared" si="30"/>
        <v>1</v>
      </c>
      <c r="BP515">
        <f t="shared" si="31"/>
        <v>1</v>
      </c>
      <c r="BR515" s="25">
        <v>101800</v>
      </c>
    </row>
    <row r="516" spans="1:70" x14ac:dyDescent="0.3">
      <c r="A516">
        <v>511</v>
      </c>
      <c r="BG516" s="27"/>
      <c r="BH516" s="27"/>
      <c r="BI516" s="27"/>
      <c r="BJ516" s="27"/>
      <c r="BL516">
        <f t="shared" si="28"/>
        <v>0</v>
      </c>
      <c r="BM516">
        <f t="shared" si="29"/>
        <v>0</v>
      </c>
      <c r="BO516">
        <f t="shared" si="30"/>
        <v>1</v>
      </c>
      <c r="BP516">
        <f t="shared" si="31"/>
        <v>1</v>
      </c>
      <c r="BR516" s="25">
        <v>102000</v>
      </c>
    </row>
    <row r="517" spans="1:70" x14ac:dyDescent="0.3">
      <c r="A517">
        <v>512</v>
      </c>
      <c r="BG517" s="27"/>
      <c r="BH517" s="27"/>
      <c r="BI517" s="27"/>
      <c r="BJ517" s="27"/>
      <c r="BL517">
        <f t="shared" si="28"/>
        <v>0</v>
      </c>
      <c r="BM517">
        <f t="shared" si="29"/>
        <v>0</v>
      </c>
      <c r="BO517">
        <f t="shared" si="30"/>
        <v>1</v>
      </c>
      <c r="BP517">
        <f t="shared" si="31"/>
        <v>1</v>
      </c>
      <c r="BR517" s="25">
        <v>102200</v>
      </c>
    </row>
    <row r="518" spans="1:70" x14ac:dyDescent="0.3">
      <c r="A518">
        <v>513</v>
      </c>
      <c r="BG518" s="27"/>
      <c r="BH518" s="27"/>
      <c r="BI518" s="27"/>
      <c r="BJ518" s="27"/>
      <c r="BL518">
        <f t="shared" si="28"/>
        <v>0</v>
      </c>
      <c r="BM518">
        <f t="shared" si="29"/>
        <v>0</v>
      </c>
      <c r="BO518">
        <f t="shared" si="30"/>
        <v>1</v>
      </c>
      <c r="BP518">
        <f t="shared" si="31"/>
        <v>1</v>
      </c>
      <c r="BR518" s="25">
        <v>102400</v>
      </c>
    </row>
    <row r="519" spans="1:70" x14ac:dyDescent="0.3">
      <c r="A519">
        <v>514</v>
      </c>
      <c r="BG519" s="27"/>
      <c r="BH519" s="27"/>
      <c r="BI519" s="27"/>
      <c r="BJ519" s="27"/>
      <c r="BL519">
        <f t="shared" ref="BL519:BL582" si="32">BG519*$BM$1-BH519</f>
        <v>0</v>
      </c>
      <c r="BM519">
        <f t="shared" ref="BM519:BM582" si="33">BI519*$BM$1-BJ519</f>
        <v>0</v>
      </c>
      <c r="BO519">
        <f t="shared" ref="BO519:BO582" si="34">IF(BL519=MAX($BL519:$BM519),1,0)</f>
        <v>1</v>
      </c>
      <c r="BP519">
        <f t="shared" ref="BP519:BP582" si="35">IF(BM519=MAX($BL519:$BM519),1,0)</f>
        <v>1</v>
      </c>
      <c r="BR519" s="25">
        <v>102600</v>
      </c>
    </row>
    <row r="520" spans="1:70" x14ac:dyDescent="0.3">
      <c r="A520">
        <v>515</v>
      </c>
      <c r="BG520" s="27"/>
      <c r="BH520" s="27"/>
      <c r="BI520" s="27"/>
      <c r="BJ520" s="27"/>
      <c r="BL520">
        <f t="shared" si="32"/>
        <v>0</v>
      </c>
      <c r="BM520">
        <f t="shared" si="33"/>
        <v>0</v>
      </c>
      <c r="BO520">
        <f t="shared" si="34"/>
        <v>1</v>
      </c>
      <c r="BP520">
        <f t="shared" si="35"/>
        <v>1</v>
      </c>
      <c r="BR520" s="25">
        <v>102800</v>
      </c>
    </row>
    <row r="521" spans="1:70" x14ac:dyDescent="0.3">
      <c r="A521">
        <v>516</v>
      </c>
      <c r="BG521" s="27"/>
      <c r="BH521" s="27"/>
      <c r="BI521" s="27"/>
      <c r="BJ521" s="27"/>
      <c r="BL521">
        <f t="shared" si="32"/>
        <v>0</v>
      </c>
      <c r="BM521">
        <f t="shared" si="33"/>
        <v>0</v>
      </c>
      <c r="BO521">
        <f t="shared" si="34"/>
        <v>1</v>
      </c>
      <c r="BP521">
        <f t="shared" si="35"/>
        <v>1</v>
      </c>
      <c r="BR521" s="25">
        <v>103000</v>
      </c>
    </row>
    <row r="522" spans="1:70" x14ac:dyDescent="0.3">
      <c r="A522">
        <v>517</v>
      </c>
      <c r="BG522" s="27"/>
      <c r="BH522" s="27"/>
      <c r="BI522" s="27"/>
      <c r="BJ522" s="27"/>
      <c r="BL522">
        <f t="shared" si="32"/>
        <v>0</v>
      </c>
      <c r="BM522">
        <f t="shared" si="33"/>
        <v>0</v>
      </c>
      <c r="BO522">
        <f t="shared" si="34"/>
        <v>1</v>
      </c>
      <c r="BP522">
        <f t="shared" si="35"/>
        <v>1</v>
      </c>
      <c r="BR522" s="25">
        <v>103200</v>
      </c>
    </row>
    <row r="523" spans="1:70" x14ac:dyDescent="0.3">
      <c r="A523">
        <v>518</v>
      </c>
      <c r="BG523" s="27"/>
      <c r="BH523" s="27"/>
      <c r="BI523" s="27"/>
      <c r="BJ523" s="27"/>
      <c r="BL523">
        <f t="shared" si="32"/>
        <v>0</v>
      </c>
      <c r="BM523">
        <f t="shared" si="33"/>
        <v>0</v>
      </c>
      <c r="BO523">
        <f t="shared" si="34"/>
        <v>1</v>
      </c>
      <c r="BP523">
        <f t="shared" si="35"/>
        <v>1</v>
      </c>
      <c r="BR523" s="25">
        <v>103400</v>
      </c>
    </row>
    <row r="524" spans="1:70" x14ac:dyDescent="0.3">
      <c r="A524">
        <v>519</v>
      </c>
      <c r="BG524" s="27"/>
      <c r="BH524" s="27"/>
      <c r="BI524" s="27"/>
      <c r="BJ524" s="27"/>
      <c r="BL524">
        <f t="shared" si="32"/>
        <v>0</v>
      </c>
      <c r="BM524">
        <f t="shared" si="33"/>
        <v>0</v>
      </c>
      <c r="BO524">
        <f t="shared" si="34"/>
        <v>1</v>
      </c>
      <c r="BP524">
        <f t="shared" si="35"/>
        <v>1</v>
      </c>
      <c r="BR524" s="25">
        <v>103600</v>
      </c>
    </row>
    <row r="525" spans="1:70" x14ac:dyDescent="0.3">
      <c r="A525">
        <v>520</v>
      </c>
      <c r="BG525" s="27"/>
      <c r="BH525" s="27"/>
      <c r="BI525" s="27"/>
      <c r="BJ525" s="27"/>
      <c r="BL525">
        <f t="shared" si="32"/>
        <v>0</v>
      </c>
      <c r="BM525">
        <f t="shared" si="33"/>
        <v>0</v>
      </c>
      <c r="BO525">
        <f t="shared" si="34"/>
        <v>1</v>
      </c>
      <c r="BP525">
        <f t="shared" si="35"/>
        <v>1</v>
      </c>
      <c r="BR525" s="25">
        <v>103800</v>
      </c>
    </row>
    <row r="526" spans="1:70" x14ac:dyDescent="0.3">
      <c r="A526">
        <v>521</v>
      </c>
      <c r="BG526" s="27"/>
      <c r="BH526" s="27"/>
      <c r="BI526" s="27"/>
      <c r="BJ526" s="27"/>
      <c r="BL526">
        <f t="shared" si="32"/>
        <v>0</v>
      </c>
      <c r="BM526">
        <f t="shared" si="33"/>
        <v>0</v>
      </c>
      <c r="BO526">
        <f t="shared" si="34"/>
        <v>1</v>
      </c>
      <c r="BP526">
        <f t="shared" si="35"/>
        <v>1</v>
      </c>
      <c r="BR526" s="25">
        <v>104000</v>
      </c>
    </row>
    <row r="527" spans="1:70" x14ac:dyDescent="0.3">
      <c r="A527">
        <v>522</v>
      </c>
      <c r="BG527" s="27"/>
      <c r="BH527" s="27"/>
      <c r="BI527" s="27"/>
      <c r="BJ527" s="27"/>
      <c r="BL527">
        <f t="shared" si="32"/>
        <v>0</v>
      </c>
      <c r="BM527">
        <f t="shared" si="33"/>
        <v>0</v>
      </c>
      <c r="BO527">
        <f t="shared" si="34"/>
        <v>1</v>
      </c>
      <c r="BP527">
        <f t="shared" si="35"/>
        <v>1</v>
      </c>
      <c r="BR527" s="25">
        <v>104200</v>
      </c>
    </row>
    <row r="528" spans="1:70" x14ac:dyDescent="0.3">
      <c r="A528">
        <v>523</v>
      </c>
      <c r="BG528" s="27"/>
      <c r="BH528" s="27"/>
      <c r="BI528" s="27"/>
      <c r="BJ528" s="27"/>
      <c r="BL528">
        <f t="shared" si="32"/>
        <v>0</v>
      </c>
      <c r="BM528">
        <f t="shared" si="33"/>
        <v>0</v>
      </c>
      <c r="BO528">
        <f t="shared" si="34"/>
        <v>1</v>
      </c>
      <c r="BP528">
        <f t="shared" si="35"/>
        <v>1</v>
      </c>
      <c r="BR528" s="25">
        <v>104400</v>
      </c>
    </row>
    <row r="529" spans="1:70" x14ac:dyDescent="0.3">
      <c r="A529">
        <v>524</v>
      </c>
      <c r="BG529" s="27"/>
      <c r="BH529" s="27"/>
      <c r="BI529" s="27"/>
      <c r="BJ529" s="27"/>
      <c r="BL529">
        <f t="shared" si="32"/>
        <v>0</v>
      </c>
      <c r="BM529">
        <f t="shared" si="33"/>
        <v>0</v>
      </c>
      <c r="BO529">
        <f t="shared" si="34"/>
        <v>1</v>
      </c>
      <c r="BP529">
        <f t="shared" si="35"/>
        <v>1</v>
      </c>
      <c r="BR529" s="25">
        <v>104600</v>
      </c>
    </row>
    <row r="530" spans="1:70" x14ac:dyDescent="0.3">
      <c r="A530">
        <v>525</v>
      </c>
      <c r="BG530" s="27"/>
      <c r="BH530" s="27"/>
      <c r="BI530" s="27"/>
      <c r="BJ530" s="27"/>
      <c r="BL530">
        <f t="shared" si="32"/>
        <v>0</v>
      </c>
      <c r="BM530">
        <f t="shared" si="33"/>
        <v>0</v>
      </c>
      <c r="BO530">
        <f t="shared" si="34"/>
        <v>1</v>
      </c>
      <c r="BP530">
        <f t="shared" si="35"/>
        <v>1</v>
      </c>
      <c r="BR530" s="25">
        <v>104800</v>
      </c>
    </row>
    <row r="531" spans="1:70" x14ac:dyDescent="0.3">
      <c r="A531">
        <v>526</v>
      </c>
      <c r="BG531" s="27"/>
      <c r="BH531" s="27"/>
      <c r="BI531" s="27"/>
      <c r="BJ531" s="27"/>
      <c r="BL531">
        <f t="shared" si="32"/>
        <v>0</v>
      </c>
      <c r="BM531">
        <f t="shared" si="33"/>
        <v>0</v>
      </c>
      <c r="BO531">
        <f t="shared" si="34"/>
        <v>1</v>
      </c>
      <c r="BP531">
        <f t="shared" si="35"/>
        <v>1</v>
      </c>
      <c r="BR531" s="25">
        <v>105000</v>
      </c>
    </row>
    <row r="532" spans="1:70" x14ac:dyDescent="0.3">
      <c r="A532">
        <v>527</v>
      </c>
      <c r="BG532" s="27"/>
      <c r="BH532" s="27"/>
      <c r="BI532" s="27"/>
      <c r="BJ532" s="27"/>
      <c r="BL532">
        <f t="shared" si="32"/>
        <v>0</v>
      </c>
      <c r="BM532">
        <f t="shared" si="33"/>
        <v>0</v>
      </c>
      <c r="BO532">
        <f t="shared" si="34"/>
        <v>1</v>
      </c>
      <c r="BP532">
        <f t="shared" si="35"/>
        <v>1</v>
      </c>
      <c r="BR532" s="25">
        <v>105200</v>
      </c>
    </row>
    <row r="533" spans="1:70" x14ac:dyDescent="0.3">
      <c r="A533">
        <v>528</v>
      </c>
      <c r="BG533" s="27"/>
      <c r="BH533" s="27"/>
      <c r="BI533" s="27"/>
      <c r="BJ533" s="27"/>
      <c r="BL533">
        <f t="shared" si="32"/>
        <v>0</v>
      </c>
      <c r="BM533">
        <f t="shared" si="33"/>
        <v>0</v>
      </c>
      <c r="BO533">
        <f t="shared" si="34"/>
        <v>1</v>
      </c>
      <c r="BP533">
        <f t="shared" si="35"/>
        <v>1</v>
      </c>
      <c r="BR533" s="25">
        <v>105400</v>
      </c>
    </row>
    <row r="534" spans="1:70" x14ac:dyDescent="0.3">
      <c r="A534">
        <v>529</v>
      </c>
      <c r="BG534" s="27"/>
      <c r="BH534" s="27"/>
      <c r="BI534" s="27"/>
      <c r="BJ534" s="27"/>
      <c r="BL534">
        <f t="shared" si="32"/>
        <v>0</v>
      </c>
      <c r="BM534">
        <f t="shared" si="33"/>
        <v>0</v>
      </c>
      <c r="BO534">
        <f t="shared" si="34"/>
        <v>1</v>
      </c>
      <c r="BP534">
        <f t="shared" si="35"/>
        <v>1</v>
      </c>
      <c r="BR534" s="25">
        <v>105600</v>
      </c>
    </row>
    <row r="535" spans="1:70" x14ac:dyDescent="0.3">
      <c r="A535">
        <v>530</v>
      </c>
      <c r="BG535" s="27"/>
      <c r="BH535" s="27"/>
      <c r="BI535" s="27"/>
      <c r="BJ535" s="27"/>
      <c r="BL535">
        <f t="shared" si="32"/>
        <v>0</v>
      </c>
      <c r="BM535">
        <f t="shared" si="33"/>
        <v>0</v>
      </c>
      <c r="BO535">
        <f t="shared" si="34"/>
        <v>1</v>
      </c>
      <c r="BP535">
        <f t="shared" si="35"/>
        <v>1</v>
      </c>
      <c r="BR535" s="25">
        <v>105800</v>
      </c>
    </row>
    <row r="536" spans="1:70" x14ac:dyDescent="0.3">
      <c r="A536">
        <v>531</v>
      </c>
      <c r="BG536" s="27"/>
      <c r="BH536" s="27"/>
      <c r="BI536" s="27"/>
      <c r="BJ536" s="27"/>
      <c r="BL536">
        <f t="shared" si="32"/>
        <v>0</v>
      </c>
      <c r="BM536">
        <f t="shared" si="33"/>
        <v>0</v>
      </c>
      <c r="BO536">
        <f t="shared" si="34"/>
        <v>1</v>
      </c>
      <c r="BP536">
        <f t="shared" si="35"/>
        <v>1</v>
      </c>
      <c r="BR536" s="25">
        <v>106000</v>
      </c>
    </row>
    <row r="537" spans="1:70" x14ac:dyDescent="0.3">
      <c r="A537">
        <v>532</v>
      </c>
      <c r="BG537" s="27"/>
      <c r="BH537" s="27"/>
      <c r="BI537" s="27"/>
      <c r="BJ537" s="27"/>
      <c r="BL537">
        <f t="shared" si="32"/>
        <v>0</v>
      </c>
      <c r="BM537">
        <f t="shared" si="33"/>
        <v>0</v>
      </c>
      <c r="BO537">
        <f t="shared" si="34"/>
        <v>1</v>
      </c>
      <c r="BP537">
        <f t="shared" si="35"/>
        <v>1</v>
      </c>
      <c r="BR537" s="25">
        <v>106200</v>
      </c>
    </row>
    <row r="538" spans="1:70" x14ac:dyDescent="0.3">
      <c r="A538">
        <v>533</v>
      </c>
      <c r="BG538" s="27"/>
      <c r="BH538" s="27"/>
      <c r="BI538" s="27"/>
      <c r="BJ538" s="27"/>
      <c r="BL538">
        <f t="shared" si="32"/>
        <v>0</v>
      </c>
      <c r="BM538">
        <f t="shared" si="33"/>
        <v>0</v>
      </c>
      <c r="BO538">
        <f t="shared" si="34"/>
        <v>1</v>
      </c>
      <c r="BP538">
        <f t="shared" si="35"/>
        <v>1</v>
      </c>
      <c r="BR538" s="25">
        <v>106400</v>
      </c>
    </row>
    <row r="539" spans="1:70" x14ac:dyDescent="0.3">
      <c r="A539">
        <v>534</v>
      </c>
      <c r="BG539" s="27"/>
      <c r="BH539" s="27"/>
      <c r="BI539" s="27"/>
      <c r="BJ539" s="27"/>
      <c r="BL539">
        <f t="shared" si="32"/>
        <v>0</v>
      </c>
      <c r="BM539">
        <f t="shared" si="33"/>
        <v>0</v>
      </c>
      <c r="BO539">
        <f t="shared" si="34"/>
        <v>1</v>
      </c>
      <c r="BP539">
        <f t="shared" si="35"/>
        <v>1</v>
      </c>
      <c r="BR539" s="25">
        <v>106600</v>
      </c>
    </row>
    <row r="540" spans="1:70" x14ac:dyDescent="0.3">
      <c r="A540">
        <v>535</v>
      </c>
      <c r="BG540" s="27"/>
      <c r="BH540" s="27"/>
      <c r="BI540" s="27"/>
      <c r="BJ540" s="27"/>
      <c r="BL540">
        <f t="shared" si="32"/>
        <v>0</v>
      </c>
      <c r="BM540">
        <f t="shared" si="33"/>
        <v>0</v>
      </c>
      <c r="BO540">
        <f t="shared" si="34"/>
        <v>1</v>
      </c>
      <c r="BP540">
        <f t="shared" si="35"/>
        <v>1</v>
      </c>
      <c r="BR540" s="25">
        <v>106800</v>
      </c>
    </row>
    <row r="541" spans="1:70" x14ac:dyDescent="0.3">
      <c r="A541">
        <v>536</v>
      </c>
      <c r="BG541" s="27"/>
      <c r="BH541" s="27"/>
      <c r="BI541" s="27"/>
      <c r="BJ541" s="27"/>
      <c r="BL541">
        <f t="shared" si="32"/>
        <v>0</v>
      </c>
      <c r="BM541">
        <f t="shared" si="33"/>
        <v>0</v>
      </c>
      <c r="BO541">
        <f t="shared" si="34"/>
        <v>1</v>
      </c>
      <c r="BP541">
        <f t="shared" si="35"/>
        <v>1</v>
      </c>
      <c r="BR541" s="25">
        <v>107000</v>
      </c>
    </row>
    <row r="542" spans="1:70" x14ac:dyDescent="0.3">
      <c r="A542">
        <v>537</v>
      </c>
      <c r="BG542" s="27"/>
      <c r="BH542" s="27"/>
      <c r="BI542" s="27"/>
      <c r="BJ542" s="27"/>
      <c r="BL542">
        <f t="shared" si="32"/>
        <v>0</v>
      </c>
      <c r="BM542">
        <f t="shared" si="33"/>
        <v>0</v>
      </c>
      <c r="BO542">
        <f t="shared" si="34"/>
        <v>1</v>
      </c>
      <c r="BP542">
        <f t="shared" si="35"/>
        <v>1</v>
      </c>
      <c r="BR542" s="25">
        <v>107200</v>
      </c>
    </row>
    <row r="543" spans="1:70" x14ac:dyDescent="0.3">
      <c r="A543">
        <v>538</v>
      </c>
      <c r="BG543" s="27"/>
      <c r="BH543" s="27"/>
      <c r="BI543" s="27"/>
      <c r="BJ543" s="27"/>
      <c r="BL543">
        <f t="shared" si="32"/>
        <v>0</v>
      </c>
      <c r="BM543">
        <f t="shared" si="33"/>
        <v>0</v>
      </c>
      <c r="BO543">
        <f t="shared" si="34"/>
        <v>1</v>
      </c>
      <c r="BP543">
        <f t="shared" si="35"/>
        <v>1</v>
      </c>
      <c r="BR543" s="25">
        <v>107400</v>
      </c>
    </row>
    <row r="544" spans="1:70" x14ac:dyDescent="0.3">
      <c r="A544">
        <v>539</v>
      </c>
      <c r="BG544" s="27"/>
      <c r="BH544" s="27"/>
      <c r="BI544" s="27"/>
      <c r="BJ544" s="27"/>
      <c r="BL544">
        <f t="shared" si="32"/>
        <v>0</v>
      </c>
      <c r="BM544">
        <f t="shared" si="33"/>
        <v>0</v>
      </c>
      <c r="BO544">
        <f t="shared" si="34"/>
        <v>1</v>
      </c>
      <c r="BP544">
        <f t="shared" si="35"/>
        <v>1</v>
      </c>
      <c r="BR544" s="25">
        <v>107600</v>
      </c>
    </row>
    <row r="545" spans="1:70" x14ac:dyDescent="0.3">
      <c r="A545">
        <v>540</v>
      </c>
      <c r="BG545" s="27"/>
      <c r="BH545" s="27"/>
      <c r="BI545" s="27"/>
      <c r="BJ545" s="27"/>
      <c r="BL545">
        <f t="shared" si="32"/>
        <v>0</v>
      </c>
      <c r="BM545">
        <f t="shared" si="33"/>
        <v>0</v>
      </c>
      <c r="BO545">
        <f t="shared" si="34"/>
        <v>1</v>
      </c>
      <c r="BP545">
        <f t="shared" si="35"/>
        <v>1</v>
      </c>
      <c r="BR545" s="25">
        <v>107800</v>
      </c>
    </row>
    <row r="546" spans="1:70" x14ac:dyDescent="0.3">
      <c r="A546">
        <v>541</v>
      </c>
      <c r="BG546" s="27"/>
      <c r="BH546" s="27"/>
      <c r="BI546" s="27"/>
      <c r="BJ546" s="27"/>
      <c r="BL546">
        <f t="shared" si="32"/>
        <v>0</v>
      </c>
      <c r="BM546">
        <f t="shared" si="33"/>
        <v>0</v>
      </c>
      <c r="BO546">
        <f t="shared" si="34"/>
        <v>1</v>
      </c>
      <c r="BP546">
        <f t="shared" si="35"/>
        <v>1</v>
      </c>
      <c r="BR546" s="25">
        <v>108000</v>
      </c>
    </row>
    <row r="547" spans="1:70" x14ac:dyDescent="0.3">
      <c r="A547">
        <v>542</v>
      </c>
      <c r="BG547" s="27"/>
      <c r="BH547" s="27"/>
      <c r="BI547" s="27"/>
      <c r="BJ547" s="27"/>
      <c r="BL547">
        <f t="shared" si="32"/>
        <v>0</v>
      </c>
      <c r="BM547">
        <f t="shared" si="33"/>
        <v>0</v>
      </c>
      <c r="BO547">
        <f t="shared" si="34"/>
        <v>1</v>
      </c>
      <c r="BP547">
        <f t="shared" si="35"/>
        <v>1</v>
      </c>
      <c r="BR547" s="25">
        <v>108200</v>
      </c>
    </row>
    <row r="548" spans="1:70" x14ac:dyDescent="0.3">
      <c r="A548">
        <v>543</v>
      </c>
      <c r="BG548" s="27"/>
      <c r="BH548" s="27"/>
      <c r="BI548" s="27"/>
      <c r="BJ548" s="27"/>
      <c r="BL548">
        <f t="shared" si="32"/>
        <v>0</v>
      </c>
      <c r="BM548">
        <f t="shared" si="33"/>
        <v>0</v>
      </c>
      <c r="BO548">
        <f t="shared" si="34"/>
        <v>1</v>
      </c>
      <c r="BP548">
        <f t="shared" si="35"/>
        <v>1</v>
      </c>
      <c r="BR548" s="25">
        <v>108400</v>
      </c>
    </row>
    <row r="549" spans="1:70" x14ac:dyDescent="0.3">
      <c r="A549">
        <v>544</v>
      </c>
      <c r="BG549" s="27"/>
      <c r="BH549" s="27"/>
      <c r="BI549" s="27"/>
      <c r="BJ549" s="27"/>
      <c r="BL549">
        <f t="shared" si="32"/>
        <v>0</v>
      </c>
      <c r="BM549">
        <f t="shared" si="33"/>
        <v>0</v>
      </c>
      <c r="BO549">
        <f t="shared" si="34"/>
        <v>1</v>
      </c>
      <c r="BP549">
        <f t="shared" si="35"/>
        <v>1</v>
      </c>
      <c r="BR549" s="25">
        <v>108600</v>
      </c>
    </row>
    <row r="550" spans="1:70" x14ac:dyDescent="0.3">
      <c r="A550">
        <v>545</v>
      </c>
      <c r="BG550" s="27"/>
      <c r="BH550" s="27"/>
      <c r="BI550" s="27"/>
      <c r="BJ550" s="27"/>
      <c r="BL550">
        <f t="shared" si="32"/>
        <v>0</v>
      </c>
      <c r="BM550">
        <f t="shared" si="33"/>
        <v>0</v>
      </c>
      <c r="BO550">
        <f t="shared" si="34"/>
        <v>1</v>
      </c>
      <c r="BP550">
        <f t="shared" si="35"/>
        <v>1</v>
      </c>
      <c r="BR550" s="25">
        <v>108800</v>
      </c>
    </row>
    <row r="551" spans="1:70" x14ac:dyDescent="0.3">
      <c r="A551">
        <v>546</v>
      </c>
      <c r="BG551" s="27"/>
      <c r="BH551" s="27"/>
      <c r="BI551" s="27"/>
      <c r="BJ551" s="27"/>
      <c r="BL551">
        <f t="shared" si="32"/>
        <v>0</v>
      </c>
      <c r="BM551">
        <f t="shared" si="33"/>
        <v>0</v>
      </c>
      <c r="BO551">
        <f t="shared" si="34"/>
        <v>1</v>
      </c>
      <c r="BP551">
        <f t="shared" si="35"/>
        <v>1</v>
      </c>
      <c r="BR551" s="25">
        <v>109000</v>
      </c>
    </row>
    <row r="552" spans="1:70" x14ac:dyDescent="0.3">
      <c r="A552">
        <v>547</v>
      </c>
      <c r="BG552" s="27"/>
      <c r="BH552" s="27"/>
      <c r="BI552" s="27"/>
      <c r="BJ552" s="27"/>
      <c r="BL552">
        <f t="shared" si="32"/>
        <v>0</v>
      </c>
      <c r="BM552">
        <f t="shared" si="33"/>
        <v>0</v>
      </c>
      <c r="BO552">
        <f t="shared" si="34"/>
        <v>1</v>
      </c>
      <c r="BP552">
        <f t="shared" si="35"/>
        <v>1</v>
      </c>
      <c r="BR552" s="25">
        <v>109200</v>
      </c>
    </row>
    <row r="553" spans="1:70" x14ac:dyDescent="0.3">
      <c r="A553">
        <v>548</v>
      </c>
      <c r="BG553" s="27"/>
      <c r="BH553" s="27"/>
      <c r="BI553" s="27"/>
      <c r="BJ553" s="27"/>
      <c r="BL553">
        <f t="shared" si="32"/>
        <v>0</v>
      </c>
      <c r="BM553">
        <f t="shared" si="33"/>
        <v>0</v>
      </c>
      <c r="BO553">
        <f t="shared" si="34"/>
        <v>1</v>
      </c>
      <c r="BP553">
        <f t="shared" si="35"/>
        <v>1</v>
      </c>
      <c r="BR553" s="25">
        <v>109400</v>
      </c>
    </row>
    <row r="554" spans="1:70" x14ac:dyDescent="0.3">
      <c r="A554">
        <v>549</v>
      </c>
      <c r="BG554" s="27"/>
      <c r="BH554" s="27"/>
      <c r="BI554" s="27"/>
      <c r="BJ554" s="27"/>
      <c r="BL554">
        <f t="shared" si="32"/>
        <v>0</v>
      </c>
      <c r="BM554">
        <f t="shared" si="33"/>
        <v>0</v>
      </c>
      <c r="BO554">
        <f t="shared" si="34"/>
        <v>1</v>
      </c>
      <c r="BP554">
        <f t="shared" si="35"/>
        <v>1</v>
      </c>
      <c r="BR554" s="25">
        <v>109600</v>
      </c>
    </row>
    <row r="555" spans="1:70" x14ac:dyDescent="0.3">
      <c r="A555">
        <v>550</v>
      </c>
      <c r="BG555" s="27"/>
      <c r="BH555" s="27"/>
      <c r="BI555" s="27"/>
      <c r="BJ555" s="27"/>
      <c r="BL555">
        <f t="shared" si="32"/>
        <v>0</v>
      </c>
      <c r="BM555">
        <f t="shared" si="33"/>
        <v>0</v>
      </c>
      <c r="BO555">
        <f t="shared" si="34"/>
        <v>1</v>
      </c>
      <c r="BP555">
        <f t="shared" si="35"/>
        <v>1</v>
      </c>
      <c r="BR555" s="25">
        <v>109800</v>
      </c>
    </row>
    <row r="556" spans="1:70" x14ac:dyDescent="0.3">
      <c r="A556">
        <v>551</v>
      </c>
      <c r="BG556" s="27"/>
      <c r="BH556" s="27"/>
      <c r="BI556" s="27"/>
      <c r="BJ556" s="27"/>
      <c r="BL556">
        <f t="shared" si="32"/>
        <v>0</v>
      </c>
      <c r="BM556">
        <f t="shared" si="33"/>
        <v>0</v>
      </c>
      <c r="BO556">
        <f t="shared" si="34"/>
        <v>1</v>
      </c>
      <c r="BP556">
        <f t="shared" si="35"/>
        <v>1</v>
      </c>
      <c r="BR556" s="25">
        <v>110000</v>
      </c>
    </row>
    <row r="557" spans="1:70" x14ac:dyDescent="0.3">
      <c r="A557">
        <v>552</v>
      </c>
      <c r="BG557" s="27"/>
      <c r="BH557" s="27"/>
      <c r="BI557" s="27"/>
      <c r="BJ557" s="27"/>
      <c r="BL557">
        <f t="shared" si="32"/>
        <v>0</v>
      </c>
      <c r="BM557">
        <f t="shared" si="33"/>
        <v>0</v>
      </c>
      <c r="BO557">
        <f t="shared" si="34"/>
        <v>1</v>
      </c>
      <c r="BP557">
        <f t="shared" si="35"/>
        <v>1</v>
      </c>
      <c r="BR557" s="25">
        <v>110200</v>
      </c>
    </row>
    <row r="558" spans="1:70" x14ac:dyDescent="0.3">
      <c r="A558">
        <v>553</v>
      </c>
      <c r="BG558" s="27"/>
      <c r="BH558" s="27"/>
      <c r="BI558" s="27"/>
      <c r="BJ558" s="27"/>
      <c r="BL558">
        <f t="shared" si="32"/>
        <v>0</v>
      </c>
      <c r="BM558">
        <f t="shared" si="33"/>
        <v>0</v>
      </c>
      <c r="BO558">
        <f t="shared" si="34"/>
        <v>1</v>
      </c>
      <c r="BP558">
        <f t="shared" si="35"/>
        <v>1</v>
      </c>
      <c r="BR558" s="25">
        <v>110400</v>
      </c>
    </row>
    <row r="559" spans="1:70" x14ac:dyDescent="0.3">
      <c r="A559">
        <v>554</v>
      </c>
      <c r="BG559" s="27"/>
      <c r="BH559" s="27"/>
      <c r="BI559" s="27"/>
      <c r="BJ559" s="27"/>
      <c r="BL559">
        <f t="shared" si="32"/>
        <v>0</v>
      </c>
      <c r="BM559">
        <f t="shared" si="33"/>
        <v>0</v>
      </c>
      <c r="BO559">
        <f t="shared" si="34"/>
        <v>1</v>
      </c>
      <c r="BP559">
        <f t="shared" si="35"/>
        <v>1</v>
      </c>
      <c r="BR559" s="25">
        <v>110600</v>
      </c>
    </row>
    <row r="560" spans="1:70" x14ac:dyDescent="0.3">
      <c r="A560">
        <v>555</v>
      </c>
      <c r="BG560" s="27"/>
      <c r="BH560" s="27"/>
      <c r="BI560" s="27"/>
      <c r="BJ560" s="27"/>
      <c r="BL560">
        <f t="shared" si="32"/>
        <v>0</v>
      </c>
      <c r="BM560">
        <f t="shared" si="33"/>
        <v>0</v>
      </c>
      <c r="BO560">
        <f t="shared" si="34"/>
        <v>1</v>
      </c>
      <c r="BP560">
        <f t="shared" si="35"/>
        <v>1</v>
      </c>
      <c r="BR560" s="25">
        <v>110800</v>
      </c>
    </row>
    <row r="561" spans="1:70" x14ac:dyDescent="0.3">
      <c r="A561">
        <v>556</v>
      </c>
      <c r="BG561" s="27"/>
      <c r="BH561" s="27"/>
      <c r="BI561" s="27"/>
      <c r="BJ561" s="27"/>
      <c r="BL561">
        <f t="shared" si="32"/>
        <v>0</v>
      </c>
      <c r="BM561">
        <f t="shared" si="33"/>
        <v>0</v>
      </c>
      <c r="BO561">
        <f t="shared" si="34"/>
        <v>1</v>
      </c>
      <c r="BP561">
        <f t="shared" si="35"/>
        <v>1</v>
      </c>
      <c r="BR561" s="25">
        <v>111000</v>
      </c>
    </row>
    <row r="562" spans="1:70" x14ac:dyDescent="0.3">
      <c r="A562">
        <v>557</v>
      </c>
      <c r="BG562" s="27"/>
      <c r="BH562" s="27"/>
      <c r="BI562" s="27"/>
      <c r="BJ562" s="27"/>
      <c r="BL562">
        <f t="shared" si="32"/>
        <v>0</v>
      </c>
      <c r="BM562">
        <f t="shared" si="33"/>
        <v>0</v>
      </c>
      <c r="BO562">
        <f t="shared" si="34"/>
        <v>1</v>
      </c>
      <c r="BP562">
        <f t="shared" si="35"/>
        <v>1</v>
      </c>
      <c r="BR562" s="25">
        <v>111200</v>
      </c>
    </row>
    <row r="563" spans="1:70" x14ac:dyDescent="0.3">
      <c r="A563">
        <v>558</v>
      </c>
      <c r="BG563" s="27"/>
      <c r="BH563" s="27"/>
      <c r="BI563" s="27"/>
      <c r="BJ563" s="27"/>
      <c r="BL563">
        <f t="shared" si="32"/>
        <v>0</v>
      </c>
      <c r="BM563">
        <f t="shared" si="33"/>
        <v>0</v>
      </c>
      <c r="BO563">
        <f t="shared" si="34"/>
        <v>1</v>
      </c>
      <c r="BP563">
        <f t="shared" si="35"/>
        <v>1</v>
      </c>
      <c r="BR563" s="25">
        <v>111400</v>
      </c>
    </row>
    <row r="564" spans="1:70" x14ac:dyDescent="0.3">
      <c r="A564">
        <v>559</v>
      </c>
      <c r="BG564" s="27"/>
      <c r="BH564" s="27"/>
      <c r="BI564" s="27"/>
      <c r="BJ564" s="27"/>
      <c r="BL564">
        <f t="shared" si="32"/>
        <v>0</v>
      </c>
      <c r="BM564">
        <f t="shared" si="33"/>
        <v>0</v>
      </c>
      <c r="BO564">
        <f t="shared" si="34"/>
        <v>1</v>
      </c>
      <c r="BP564">
        <f t="shared" si="35"/>
        <v>1</v>
      </c>
      <c r="BR564" s="25">
        <v>111600</v>
      </c>
    </row>
    <row r="565" spans="1:70" x14ac:dyDescent="0.3">
      <c r="A565">
        <v>560</v>
      </c>
      <c r="BG565" s="27"/>
      <c r="BH565" s="27"/>
      <c r="BI565" s="27"/>
      <c r="BJ565" s="27"/>
      <c r="BL565">
        <f t="shared" si="32"/>
        <v>0</v>
      </c>
      <c r="BM565">
        <f t="shared" si="33"/>
        <v>0</v>
      </c>
      <c r="BO565">
        <f t="shared" si="34"/>
        <v>1</v>
      </c>
      <c r="BP565">
        <f t="shared" si="35"/>
        <v>1</v>
      </c>
      <c r="BR565" s="25">
        <v>111800</v>
      </c>
    </row>
    <row r="566" spans="1:70" x14ac:dyDescent="0.3">
      <c r="A566">
        <v>561</v>
      </c>
      <c r="BG566" s="27"/>
      <c r="BH566" s="27"/>
      <c r="BI566" s="27"/>
      <c r="BJ566" s="27"/>
      <c r="BL566">
        <f t="shared" si="32"/>
        <v>0</v>
      </c>
      <c r="BM566">
        <f t="shared" si="33"/>
        <v>0</v>
      </c>
      <c r="BO566">
        <f t="shared" si="34"/>
        <v>1</v>
      </c>
      <c r="BP566">
        <f t="shared" si="35"/>
        <v>1</v>
      </c>
      <c r="BR566" s="25">
        <v>112000</v>
      </c>
    </row>
    <row r="567" spans="1:70" x14ac:dyDescent="0.3">
      <c r="A567">
        <v>562</v>
      </c>
      <c r="BG567" s="27"/>
      <c r="BH567" s="27"/>
      <c r="BI567" s="27"/>
      <c r="BJ567" s="27"/>
      <c r="BL567">
        <f t="shared" si="32"/>
        <v>0</v>
      </c>
      <c r="BM567">
        <f t="shared" si="33"/>
        <v>0</v>
      </c>
      <c r="BO567">
        <f t="shared" si="34"/>
        <v>1</v>
      </c>
      <c r="BP567">
        <f t="shared" si="35"/>
        <v>1</v>
      </c>
      <c r="BR567" s="25">
        <v>112200</v>
      </c>
    </row>
    <row r="568" spans="1:70" x14ac:dyDescent="0.3">
      <c r="A568">
        <v>563</v>
      </c>
      <c r="BG568" s="27"/>
      <c r="BH568" s="27"/>
      <c r="BI568" s="27"/>
      <c r="BJ568" s="27"/>
      <c r="BL568">
        <f t="shared" si="32"/>
        <v>0</v>
      </c>
      <c r="BM568">
        <f t="shared" si="33"/>
        <v>0</v>
      </c>
      <c r="BO568">
        <f t="shared" si="34"/>
        <v>1</v>
      </c>
      <c r="BP568">
        <f t="shared" si="35"/>
        <v>1</v>
      </c>
      <c r="BR568" s="25">
        <v>112400</v>
      </c>
    </row>
    <row r="569" spans="1:70" x14ac:dyDescent="0.3">
      <c r="A569">
        <v>564</v>
      </c>
      <c r="BG569" s="27"/>
      <c r="BH569" s="27"/>
      <c r="BI569" s="27"/>
      <c r="BJ569" s="27"/>
      <c r="BL569">
        <f t="shared" si="32"/>
        <v>0</v>
      </c>
      <c r="BM569">
        <f t="shared" si="33"/>
        <v>0</v>
      </c>
      <c r="BO569">
        <f t="shared" si="34"/>
        <v>1</v>
      </c>
      <c r="BP569">
        <f t="shared" si="35"/>
        <v>1</v>
      </c>
      <c r="BR569" s="25">
        <v>112600</v>
      </c>
    </row>
    <row r="570" spans="1:70" x14ac:dyDescent="0.3">
      <c r="A570">
        <v>565</v>
      </c>
      <c r="BG570" s="27"/>
      <c r="BH570" s="27"/>
      <c r="BI570" s="27"/>
      <c r="BJ570" s="27"/>
      <c r="BL570">
        <f t="shared" si="32"/>
        <v>0</v>
      </c>
      <c r="BM570">
        <f t="shared" si="33"/>
        <v>0</v>
      </c>
      <c r="BO570">
        <f t="shared" si="34"/>
        <v>1</v>
      </c>
      <c r="BP570">
        <f t="shared" si="35"/>
        <v>1</v>
      </c>
      <c r="BR570" s="25">
        <v>112800</v>
      </c>
    </row>
    <row r="571" spans="1:70" x14ac:dyDescent="0.3">
      <c r="A571">
        <v>566</v>
      </c>
      <c r="BG571" s="27"/>
      <c r="BH571" s="27"/>
      <c r="BI571" s="27"/>
      <c r="BJ571" s="27"/>
      <c r="BL571">
        <f t="shared" si="32"/>
        <v>0</v>
      </c>
      <c r="BM571">
        <f t="shared" si="33"/>
        <v>0</v>
      </c>
      <c r="BO571">
        <f t="shared" si="34"/>
        <v>1</v>
      </c>
      <c r="BP571">
        <f t="shared" si="35"/>
        <v>1</v>
      </c>
      <c r="BR571" s="25">
        <v>113000</v>
      </c>
    </row>
    <row r="572" spans="1:70" x14ac:dyDescent="0.3">
      <c r="A572">
        <v>567</v>
      </c>
      <c r="BG572" s="27"/>
      <c r="BH572" s="27"/>
      <c r="BI572" s="27"/>
      <c r="BJ572" s="27"/>
      <c r="BL572">
        <f t="shared" si="32"/>
        <v>0</v>
      </c>
      <c r="BM572">
        <f t="shared" si="33"/>
        <v>0</v>
      </c>
      <c r="BO572">
        <f t="shared" si="34"/>
        <v>1</v>
      </c>
      <c r="BP572">
        <f t="shared" si="35"/>
        <v>1</v>
      </c>
      <c r="BR572" s="25">
        <v>113200</v>
      </c>
    </row>
    <row r="573" spans="1:70" x14ac:dyDescent="0.3">
      <c r="A573">
        <v>568</v>
      </c>
      <c r="BG573" s="27"/>
      <c r="BH573" s="27"/>
      <c r="BI573" s="27"/>
      <c r="BJ573" s="27"/>
      <c r="BL573">
        <f t="shared" si="32"/>
        <v>0</v>
      </c>
      <c r="BM573">
        <f t="shared" si="33"/>
        <v>0</v>
      </c>
      <c r="BO573">
        <f t="shared" si="34"/>
        <v>1</v>
      </c>
      <c r="BP573">
        <f t="shared" si="35"/>
        <v>1</v>
      </c>
      <c r="BR573" s="25">
        <v>113400</v>
      </c>
    </row>
    <row r="574" spans="1:70" x14ac:dyDescent="0.3">
      <c r="A574">
        <v>569</v>
      </c>
      <c r="BG574" s="27"/>
      <c r="BH574" s="27"/>
      <c r="BI574" s="27"/>
      <c r="BJ574" s="27"/>
      <c r="BL574">
        <f t="shared" si="32"/>
        <v>0</v>
      </c>
      <c r="BM574">
        <f t="shared" si="33"/>
        <v>0</v>
      </c>
      <c r="BO574">
        <f t="shared" si="34"/>
        <v>1</v>
      </c>
      <c r="BP574">
        <f t="shared" si="35"/>
        <v>1</v>
      </c>
      <c r="BR574" s="25">
        <v>113600</v>
      </c>
    </row>
    <row r="575" spans="1:70" x14ac:dyDescent="0.3">
      <c r="A575">
        <v>570</v>
      </c>
      <c r="BG575" s="27"/>
      <c r="BH575" s="27"/>
      <c r="BI575" s="27"/>
      <c r="BJ575" s="27"/>
      <c r="BL575">
        <f t="shared" si="32"/>
        <v>0</v>
      </c>
      <c r="BM575">
        <f t="shared" si="33"/>
        <v>0</v>
      </c>
      <c r="BO575">
        <f t="shared" si="34"/>
        <v>1</v>
      </c>
      <c r="BP575">
        <f t="shared" si="35"/>
        <v>1</v>
      </c>
      <c r="BR575" s="25">
        <v>113800</v>
      </c>
    </row>
    <row r="576" spans="1:70" x14ac:dyDescent="0.3">
      <c r="A576">
        <v>571</v>
      </c>
      <c r="BG576" s="27"/>
      <c r="BH576" s="27"/>
      <c r="BI576" s="27"/>
      <c r="BJ576" s="27"/>
      <c r="BL576">
        <f t="shared" si="32"/>
        <v>0</v>
      </c>
      <c r="BM576">
        <f t="shared" si="33"/>
        <v>0</v>
      </c>
      <c r="BO576">
        <f t="shared" si="34"/>
        <v>1</v>
      </c>
      <c r="BP576">
        <f t="shared" si="35"/>
        <v>1</v>
      </c>
      <c r="BR576" s="25">
        <v>114000</v>
      </c>
    </row>
    <row r="577" spans="1:70" x14ac:dyDescent="0.3">
      <c r="A577">
        <v>572</v>
      </c>
      <c r="BG577" s="27"/>
      <c r="BH577" s="27"/>
      <c r="BI577" s="27"/>
      <c r="BJ577" s="27"/>
      <c r="BL577">
        <f t="shared" si="32"/>
        <v>0</v>
      </c>
      <c r="BM577">
        <f t="shared" si="33"/>
        <v>0</v>
      </c>
      <c r="BO577">
        <f t="shared" si="34"/>
        <v>1</v>
      </c>
      <c r="BP577">
        <f t="shared" si="35"/>
        <v>1</v>
      </c>
      <c r="BR577" s="25">
        <v>114200</v>
      </c>
    </row>
    <row r="578" spans="1:70" x14ac:dyDescent="0.3">
      <c r="A578">
        <v>573</v>
      </c>
      <c r="BG578" s="27"/>
      <c r="BH578" s="27"/>
      <c r="BI578" s="27"/>
      <c r="BJ578" s="27"/>
      <c r="BL578">
        <f t="shared" si="32"/>
        <v>0</v>
      </c>
      <c r="BM578">
        <f t="shared" si="33"/>
        <v>0</v>
      </c>
      <c r="BO578">
        <f t="shared" si="34"/>
        <v>1</v>
      </c>
      <c r="BP578">
        <f t="shared" si="35"/>
        <v>1</v>
      </c>
      <c r="BR578" s="25">
        <v>114400</v>
      </c>
    </row>
    <row r="579" spans="1:70" x14ac:dyDescent="0.3">
      <c r="A579">
        <v>574</v>
      </c>
      <c r="BG579" s="27"/>
      <c r="BH579" s="27"/>
      <c r="BI579" s="27"/>
      <c r="BJ579" s="27"/>
      <c r="BL579">
        <f t="shared" si="32"/>
        <v>0</v>
      </c>
      <c r="BM579">
        <f t="shared" si="33"/>
        <v>0</v>
      </c>
      <c r="BO579">
        <f t="shared" si="34"/>
        <v>1</v>
      </c>
      <c r="BP579">
        <f t="shared" si="35"/>
        <v>1</v>
      </c>
      <c r="BR579" s="25">
        <v>114600</v>
      </c>
    </row>
    <row r="580" spans="1:70" x14ac:dyDescent="0.3">
      <c r="A580">
        <v>575</v>
      </c>
      <c r="BG580" s="27"/>
      <c r="BH580" s="27"/>
      <c r="BI580" s="27"/>
      <c r="BJ580" s="27"/>
      <c r="BL580">
        <f t="shared" si="32"/>
        <v>0</v>
      </c>
      <c r="BM580">
        <f t="shared" si="33"/>
        <v>0</v>
      </c>
      <c r="BO580">
        <f t="shared" si="34"/>
        <v>1</v>
      </c>
      <c r="BP580">
        <f t="shared" si="35"/>
        <v>1</v>
      </c>
      <c r="BR580" s="25">
        <v>114800</v>
      </c>
    </row>
    <row r="581" spans="1:70" x14ac:dyDescent="0.3">
      <c r="A581">
        <v>576</v>
      </c>
      <c r="BG581" s="27"/>
      <c r="BH581" s="27"/>
      <c r="BI581" s="27"/>
      <c r="BJ581" s="27"/>
      <c r="BL581">
        <f t="shared" si="32"/>
        <v>0</v>
      </c>
      <c r="BM581">
        <f t="shared" si="33"/>
        <v>0</v>
      </c>
      <c r="BO581">
        <f t="shared" si="34"/>
        <v>1</v>
      </c>
      <c r="BP581">
        <f t="shared" si="35"/>
        <v>1</v>
      </c>
      <c r="BR581" s="25">
        <v>115000</v>
      </c>
    </row>
    <row r="582" spans="1:70" x14ac:dyDescent="0.3">
      <c r="A582">
        <v>577</v>
      </c>
      <c r="BG582" s="27"/>
      <c r="BH582" s="27"/>
      <c r="BI582" s="27"/>
      <c r="BJ582" s="27"/>
      <c r="BL582">
        <f t="shared" si="32"/>
        <v>0</v>
      </c>
      <c r="BM582">
        <f t="shared" si="33"/>
        <v>0</v>
      </c>
      <c r="BO582">
        <f t="shared" si="34"/>
        <v>1</v>
      </c>
      <c r="BP582">
        <f t="shared" si="35"/>
        <v>1</v>
      </c>
      <c r="BR582" s="25">
        <v>115200</v>
      </c>
    </row>
    <row r="583" spans="1:70" x14ac:dyDescent="0.3">
      <c r="A583">
        <v>578</v>
      </c>
      <c r="BG583" s="27"/>
      <c r="BH583" s="27"/>
      <c r="BI583" s="27"/>
      <c r="BJ583" s="27"/>
      <c r="BL583">
        <f t="shared" ref="BL583:BL646" si="36">BG583*$BM$1-BH583</f>
        <v>0</v>
      </c>
      <c r="BM583">
        <f t="shared" ref="BM583:BM646" si="37">BI583*$BM$1-BJ583</f>
        <v>0</v>
      </c>
      <c r="BO583">
        <f t="shared" ref="BO583:BO646" si="38">IF(BL583=MAX($BL583:$BM583),1,0)</f>
        <v>1</v>
      </c>
      <c r="BP583">
        <f t="shared" ref="BP583:BP646" si="39">IF(BM583=MAX($BL583:$BM583),1,0)</f>
        <v>1</v>
      </c>
      <c r="BR583" s="25">
        <v>115400</v>
      </c>
    </row>
    <row r="584" spans="1:70" x14ac:dyDescent="0.3">
      <c r="A584">
        <v>579</v>
      </c>
      <c r="BG584" s="27"/>
      <c r="BH584" s="27"/>
      <c r="BI584" s="27"/>
      <c r="BJ584" s="27"/>
      <c r="BL584">
        <f t="shared" si="36"/>
        <v>0</v>
      </c>
      <c r="BM584">
        <f t="shared" si="37"/>
        <v>0</v>
      </c>
      <c r="BO584">
        <f t="shared" si="38"/>
        <v>1</v>
      </c>
      <c r="BP584">
        <f t="shared" si="39"/>
        <v>1</v>
      </c>
      <c r="BR584" s="25">
        <v>115600</v>
      </c>
    </row>
    <row r="585" spans="1:70" x14ac:dyDescent="0.3">
      <c r="A585">
        <v>580</v>
      </c>
      <c r="BG585" s="27"/>
      <c r="BH585" s="27"/>
      <c r="BI585" s="27"/>
      <c r="BJ585" s="27"/>
      <c r="BL585">
        <f t="shared" si="36"/>
        <v>0</v>
      </c>
      <c r="BM585">
        <f t="shared" si="37"/>
        <v>0</v>
      </c>
      <c r="BO585">
        <f t="shared" si="38"/>
        <v>1</v>
      </c>
      <c r="BP585">
        <f t="shared" si="39"/>
        <v>1</v>
      </c>
      <c r="BR585" s="25">
        <v>115800</v>
      </c>
    </row>
    <row r="586" spans="1:70" x14ac:dyDescent="0.3">
      <c r="A586">
        <v>581</v>
      </c>
      <c r="BG586" s="27"/>
      <c r="BH586" s="27"/>
      <c r="BI586" s="27"/>
      <c r="BJ586" s="27"/>
      <c r="BL586">
        <f t="shared" si="36"/>
        <v>0</v>
      </c>
      <c r="BM586">
        <f t="shared" si="37"/>
        <v>0</v>
      </c>
      <c r="BO586">
        <f t="shared" si="38"/>
        <v>1</v>
      </c>
      <c r="BP586">
        <f t="shared" si="39"/>
        <v>1</v>
      </c>
      <c r="BR586" s="25">
        <v>116000</v>
      </c>
    </row>
    <row r="587" spans="1:70" x14ac:dyDescent="0.3">
      <c r="A587">
        <v>582</v>
      </c>
      <c r="BG587" s="27"/>
      <c r="BH587" s="27"/>
      <c r="BI587" s="27"/>
      <c r="BJ587" s="27"/>
      <c r="BL587">
        <f t="shared" si="36"/>
        <v>0</v>
      </c>
      <c r="BM587">
        <f t="shared" si="37"/>
        <v>0</v>
      </c>
      <c r="BO587">
        <f t="shared" si="38"/>
        <v>1</v>
      </c>
      <c r="BP587">
        <f t="shared" si="39"/>
        <v>1</v>
      </c>
      <c r="BR587" s="25">
        <v>116200</v>
      </c>
    </row>
    <row r="588" spans="1:70" x14ac:dyDescent="0.3">
      <c r="A588">
        <v>583</v>
      </c>
      <c r="BG588" s="27"/>
      <c r="BH588" s="27"/>
      <c r="BI588" s="27"/>
      <c r="BJ588" s="27"/>
      <c r="BL588">
        <f t="shared" si="36"/>
        <v>0</v>
      </c>
      <c r="BM588">
        <f t="shared" si="37"/>
        <v>0</v>
      </c>
      <c r="BO588">
        <f t="shared" si="38"/>
        <v>1</v>
      </c>
      <c r="BP588">
        <f t="shared" si="39"/>
        <v>1</v>
      </c>
      <c r="BR588" s="25">
        <v>116400</v>
      </c>
    </row>
    <row r="589" spans="1:70" x14ac:dyDescent="0.3">
      <c r="A589">
        <v>584</v>
      </c>
      <c r="BG589" s="27"/>
      <c r="BH589" s="27"/>
      <c r="BI589" s="27"/>
      <c r="BJ589" s="27"/>
      <c r="BL589">
        <f t="shared" si="36"/>
        <v>0</v>
      </c>
      <c r="BM589">
        <f t="shared" si="37"/>
        <v>0</v>
      </c>
      <c r="BO589">
        <f t="shared" si="38"/>
        <v>1</v>
      </c>
      <c r="BP589">
        <f t="shared" si="39"/>
        <v>1</v>
      </c>
      <c r="BR589" s="25">
        <v>116600</v>
      </c>
    </row>
    <row r="590" spans="1:70" x14ac:dyDescent="0.3">
      <c r="A590">
        <v>585</v>
      </c>
      <c r="BG590" s="27"/>
      <c r="BH590" s="27"/>
      <c r="BI590" s="27"/>
      <c r="BJ590" s="27"/>
      <c r="BL590">
        <f t="shared" si="36"/>
        <v>0</v>
      </c>
      <c r="BM590">
        <f t="shared" si="37"/>
        <v>0</v>
      </c>
      <c r="BO590">
        <f t="shared" si="38"/>
        <v>1</v>
      </c>
      <c r="BP590">
        <f t="shared" si="39"/>
        <v>1</v>
      </c>
      <c r="BR590" s="25">
        <v>116800</v>
      </c>
    </row>
    <row r="591" spans="1:70" x14ac:dyDescent="0.3">
      <c r="A591">
        <v>586</v>
      </c>
      <c r="BG591" s="27"/>
      <c r="BH591" s="27"/>
      <c r="BI591" s="27"/>
      <c r="BJ591" s="27"/>
      <c r="BL591">
        <f t="shared" si="36"/>
        <v>0</v>
      </c>
      <c r="BM591">
        <f t="shared" si="37"/>
        <v>0</v>
      </c>
      <c r="BO591">
        <f t="shared" si="38"/>
        <v>1</v>
      </c>
      <c r="BP591">
        <f t="shared" si="39"/>
        <v>1</v>
      </c>
      <c r="BR591" s="25">
        <v>117000</v>
      </c>
    </row>
    <row r="592" spans="1:70" x14ac:dyDescent="0.3">
      <c r="A592">
        <v>587</v>
      </c>
      <c r="BG592" s="27"/>
      <c r="BH592" s="27"/>
      <c r="BI592" s="27"/>
      <c r="BJ592" s="27"/>
      <c r="BL592">
        <f t="shared" si="36"/>
        <v>0</v>
      </c>
      <c r="BM592">
        <f t="shared" si="37"/>
        <v>0</v>
      </c>
      <c r="BO592">
        <f t="shared" si="38"/>
        <v>1</v>
      </c>
      <c r="BP592">
        <f t="shared" si="39"/>
        <v>1</v>
      </c>
      <c r="BR592" s="25">
        <v>117200</v>
      </c>
    </row>
    <row r="593" spans="1:70" x14ac:dyDescent="0.3">
      <c r="A593">
        <v>588</v>
      </c>
      <c r="BG593" s="27"/>
      <c r="BH593" s="27"/>
      <c r="BI593" s="27"/>
      <c r="BJ593" s="27"/>
      <c r="BL593">
        <f t="shared" si="36"/>
        <v>0</v>
      </c>
      <c r="BM593">
        <f t="shared" si="37"/>
        <v>0</v>
      </c>
      <c r="BO593">
        <f t="shared" si="38"/>
        <v>1</v>
      </c>
      <c r="BP593">
        <f t="shared" si="39"/>
        <v>1</v>
      </c>
      <c r="BR593" s="25">
        <v>117400</v>
      </c>
    </row>
    <row r="594" spans="1:70" x14ac:dyDescent="0.3">
      <c r="A594">
        <v>589</v>
      </c>
      <c r="BG594" s="27"/>
      <c r="BH594" s="27"/>
      <c r="BI594" s="27"/>
      <c r="BJ594" s="27"/>
      <c r="BL594">
        <f t="shared" si="36"/>
        <v>0</v>
      </c>
      <c r="BM594">
        <f t="shared" si="37"/>
        <v>0</v>
      </c>
      <c r="BO594">
        <f t="shared" si="38"/>
        <v>1</v>
      </c>
      <c r="BP594">
        <f t="shared" si="39"/>
        <v>1</v>
      </c>
      <c r="BR594" s="25">
        <v>117600</v>
      </c>
    </row>
    <row r="595" spans="1:70" x14ac:dyDescent="0.3">
      <c r="A595">
        <v>590</v>
      </c>
      <c r="BG595" s="27"/>
      <c r="BH595" s="27"/>
      <c r="BI595" s="27"/>
      <c r="BJ595" s="27"/>
      <c r="BL595">
        <f t="shared" si="36"/>
        <v>0</v>
      </c>
      <c r="BM595">
        <f t="shared" si="37"/>
        <v>0</v>
      </c>
      <c r="BO595">
        <f t="shared" si="38"/>
        <v>1</v>
      </c>
      <c r="BP595">
        <f t="shared" si="39"/>
        <v>1</v>
      </c>
      <c r="BR595" s="25">
        <v>117800</v>
      </c>
    </row>
    <row r="596" spans="1:70" x14ac:dyDescent="0.3">
      <c r="A596">
        <v>591</v>
      </c>
      <c r="BG596" s="27"/>
      <c r="BH596" s="27"/>
      <c r="BI596" s="27"/>
      <c r="BJ596" s="27"/>
      <c r="BL596">
        <f t="shared" si="36"/>
        <v>0</v>
      </c>
      <c r="BM596">
        <f t="shared" si="37"/>
        <v>0</v>
      </c>
      <c r="BO596">
        <f t="shared" si="38"/>
        <v>1</v>
      </c>
      <c r="BP596">
        <f t="shared" si="39"/>
        <v>1</v>
      </c>
      <c r="BR596" s="25">
        <v>118000</v>
      </c>
    </row>
    <row r="597" spans="1:70" x14ac:dyDescent="0.3">
      <c r="A597">
        <v>592</v>
      </c>
      <c r="BG597" s="27"/>
      <c r="BH597" s="27"/>
      <c r="BI597" s="27"/>
      <c r="BJ597" s="27"/>
      <c r="BL597">
        <f t="shared" si="36"/>
        <v>0</v>
      </c>
      <c r="BM597">
        <f t="shared" si="37"/>
        <v>0</v>
      </c>
      <c r="BO597">
        <f t="shared" si="38"/>
        <v>1</v>
      </c>
      <c r="BP597">
        <f t="shared" si="39"/>
        <v>1</v>
      </c>
      <c r="BR597" s="25">
        <v>118200</v>
      </c>
    </row>
    <row r="598" spans="1:70" x14ac:dyDescent="0.3">
      <c r="A598">
        <v>593</v>
      </c>
      <c r="BG598" s="27"/>
      <c r="BH598" s="27"/>
      <c r="BI598" s="27"/>
      <c r="BJ598" s="27"/>
      <c r="BL598">
        <f t="shared" si="36"/>
        <v>0</v>
      </c>
      <c r="BM598">
        <f t="shared" si="37"/>
        <v>0</v>
      </c>
      <c r="BO598">
        <f t="shared" si="38"/>
        <v>1</v>
      </c>
      <c r="BP598">
        <f t="shared" si="39"/>
        <v>1</v>
      </c>
      <c r="BR598" s="25">
        <v>118400</v>
      </c>
    </row>
    <row r="599" spans="1:70" x14ac:dyDescent="0.3">
      <c r="A599">
        <v>594</v>
      </c>
      <c r="BG599" s="27"/>
      <c r="BH599" s="27"/>
      <c r="BI599" s="27"/>
      <c r="BJ599" s="27"/>
      <c r="BL599">
        <f t="shared" si="36"/>
        <v>0</v>
      </c>
      <c r="BM599">
        <f t="shared" si="37"/>
        <v>0</v>
      </c>
      <c r="BO599">
        <f t="shared" si="38"/>
        <v>1</v>
      </c>
      <c r="BP599">
        <f t="shared" si="39"/>
        <v>1</v>
      </c>
      <c r="BR599" s="25">
        <v>118600</v>
      </c>
    </row>
    <row r="600" spans="1:70" x14ac:dyDescent="0.3">
      <c r="A600">
        <v>595</v>
      </c>
      <c r="BG600" s="27"/>
      <c r="BH600" s="27"/>
      <c r="BI600" s="27"/>
      <c r="BJ600" s="27"/>
      <c r="BL600">
        <f t="shared" si="36"/>
        <v>0</v>
      </c>
      <c r="BM600">
        <f t="shared" si="37"/>
        <v>0</v>
      </c>
      <c r="BO600">
        <f t="shared" si="38"/>
        <v>1</v>
      </c>
      <c r="BP600">
        <f t="shared" si="39"/>
        <v>1</v>
      </c>
      <c r="BR600" s="25">
        <v>118800</v>
      </c>
    </row>
    <row r="601" spans="1:70" x14ac:dyDescent="0.3">
      <c r="A601">
        <v>596</v>
      </c>
      <c r="BG601" s="27"/>
      <c r="BH601" s="27"/>
      <c r="BI601" s="27"/>
      <c r="BJ601" s="27"/>
      <c r="BL601">
        <f t="shared" si="36"/>
        <v>0</v>
      </c>
      <c r="BM601">
        <f t="shared" si="37"/>
        <v>0</v>
      </c>
      <c r="BO601">
        <f t="shared" si="38"/>
        <v>1</v>
      </c>
      <c r="BP601">
        <f t="shared" si="39"/>
        <v>1</v>
      </c>
      <c r="BR601" s="25">
        <v>119000</v>
      </c>
    </row>
    <row r="602" spans="1:70" x14ac:dyDescent="0.3">
      <c r="A602">
        <v>597</v>
      </c>
      <c r="BG602" s="27"/>
      <c r="BH602" s="27"/>
      <c r="BI602" s="27"/>
      <c r="BJ602" s="27"/>
      <c r="BL602">
        <f t="shared" si="36"/>
        <v>0</v>
      </c>
      <c r="BM602">
        <f t="shared" si="37"/>
        <v>0</v>
      </c>
      <c r="BO602">
        <f t="shared" si="38"/>
        <v>1</v>
      </c>
      <c r="BP602">
        <f t="shared" si="39"/>
        <v>1</v>
      </c>
      <c r="BR602" s="25">
        <v>119200</v>
      </c>
    </row>
    <row r="603" spans="1:70" x14ac:dyDescent="0.3">
      <c r="A603">
        <v>598</v>
      </c>
      <c r="BG603" s="27"/>
      <c r="BH603" s="27"/>
      <c r="BI603" s="27"/>
      <c r="BJ603" s="27"/>
      <c r="BL603">
        <f t="shared" si="36"/>
        <v>0</v>
      </c>
      <c r="BM603">
        <f t="shared" si="37"/>
        <v>0</v>
      </c>
      <c r="BO603">
        <f t="shared" si="38"/>
        <v>1</v>
      </c>
      <c r="BP603">
        <f t="shared" si="39"/>
        <v>1</v>
      </c>
      <c r="BR603" s="25">
        <v>119400</v>
      </c>
    </row>
    <row r="604" spans="1:70" x14ac:dyDescent="0.3">
      <c r="A604">
        <v>599</v>
      </c>
      <c r="BG604" s="27"/>
      <c r="BH604" s="27"/>
      <c r="BI604" s="27"/>
      <c r="BJ604" s="27"/>
      <c r="BL604">
        <f t="shared" si="36"/>
        <v>0</v>
      </c>
      <c r="BM604">
        <f t="shared" si="37"/>
        <v>0</v>
      </c>
      <c r="BO604">
        <f t="shared" si="38"/>
        <v>1</v>
      </c>
      <c r="BP604">
        <f t="shared" si="39"/>
        <v>1</v>
      </c>
      <c r="BR604" s="25">
        <v>119600</v>
      </c>
    </row>
    <row r="605" spans="1:70" x14ac:dyDescent="0.3">
      <c r="A605">
        <v>600</v>
      </c>
      <c r="BG605" s="27"/>
      <c r="BH605" s="27"/>
      <c r="BI605" s="27"/>
      <c r="BJ605" s="27"/>
      <c r="BL605">
        <f t="shared" si="36"/>
        <v>0</v>
      </c>
      <c r="BM605">
        <f t="shared" si="37"/>
        <v>0</v>
      </c>
      <c r="BO605">
        <f t="shared" si="38"/>
        <v>1</v>
      </c>
      <c r="BP605">
        <f t="shared" si="39"/>
        <v>1</v>
      </c>
      <c r="BR605" s="25">
        <v>119800</v>
      </c>
    </row>
    <row r="606" spans="1:70" x14ac:dyDescent="0.3">
      <c r="A606">
        <v>601</v>
      </c>
      <c r="BG606" s="27"/>
      <c r="BH606" s="27"/>
      <c r="BI606" s="27"/>
      <c r="BJ606" s="27"/>
      <c r="BL606">
        <f t="shared" si="36"/>
        <v>0</v>
      </c>
      <c r="BM606">
        <f t="shared" si="37"/>
        <v>0</v>
      </c>
      <c r="BO606">
        <f t="shared" si="38"/>
        <v>1</v>
      </c>
      <c r="BP606">
        <f t="shared" si="39"/>
        <v>1</v>
      </c>
      <c r="BR606" s="25">
        <v>120000</v>
      </c>
    </row>
    <row r="607" spans="1:70" x14ac:dyDescent="0.3">
      <c r="A607">
        <v>602</v>
      </c>
      <c r="BG607" s="27"/>
      <c r="BH607" s="27"/>
      <c r="BI607" s="27"/>
      <c r="BJ607" s="27"/>
      <c r="BL607">
        <f t="shared" si="36"/>
        <v>0</v>
      </c>
      <c r="BM607">
        <f t="shared" si="37"/>
        <v>0</v>
      </c>
      <c r="BO607">
        <f t="shared" si="38"/>
        <v>1</v>
      </c>
      <c r="BP607">
        <f t="shared" si="39"/>
        <v>1</v>
      </c>
      <c r="BR607" s="25">
        <v>120200</v>
      </c>
    </row>
    <row r="608" spans="1:70" x14ac:dyDescent="0.3">
      <c r="A608">
        <v>603</v>
      </c>
      <c r="BG608" s="27"/>
      <c r="BH608" s="27"/>
      <c r="BI608" s="27"/>
      <c r="BJ608" s="27"/>
      <c r="BL608">
        <f t="shared" si="36"/>
        <v>0</v>
      </c>
      <c r="BM608">
        <f t="shared" si="37"/>
        <v>0</v>
      </c>
      <c r="BO608">
        <f t="shared" si="38"/>
        <v>1</v>
      </c>
      <c r="BP608">
        <f t="shared" si="39"/>
        <v>1</v>
      </c>
      <c r="BR608" s="25">
        <v>120400</v>
      </c>
    </row>
    <row r="609" spans="1:70" x14ac:dyDescent="0.3">
      <c r="A609">
        <v>604</v>
      </c>
      <c r="BG609" s="27"/>
      <c r="BH609" s="27"/>
      <c r="BI609" s="27"/>
      <c r="BJ609" s="27"/>
      <c r="BL609">
        <f t="shared" si="36"/>
        <v>0</v>
      </c>
      <c r="BM609">
        <f t="shared" si="37"/>
        <v>0</v>
      </c>
      <c r="BO609">
        <f t="shared" si="38"/>
        <v>1</v>
      </c>
      <c r="BP609">
        <f t="shared" si="39"/>
        <v>1</v>
      </c>
      <c r="BR609" s="25">
        <v>120600</v>
      </c>
    </row>
    <row r="610" spans="1:70" x14ac:dyDescent="0.3">
      <c r="A610">
        <v>605</v>
      </c>
      <c r="BG610" s="27"/>
      <c r="BH610" s="27"/>
      <c r="BI610" s="27"/>
      <c r="BJ610" s="27"/>
      <c r="BL610">
        <f t="shared" si="36"/>
        <v>0</v>
      </c>
      <c r="BM610">
        <f t="shared" si="37"/>
        <v>0</v>
      </c>
      <c r="BO610">
        <f t="shared" si="38"/>
        <v>1</v>
      </c>
      <c r="BP610">
        <f t="shared" si="39"/>
        <v>1</v>
      </c>
      <c r="BR610" s="25">
        <v>120800</v>
      </c>
    </row>
    <row r="611" spans="1:70" x14ac:dyDescent="0.3">
      <c r="A611">
        <v>606</v>
      </c>
      <c r="BG611" s="27"/>
      <c r="BH611" s="27"/>
      <c r="BI611" s="27"/>
      <c r="BJ611" s="27"/>
      <c r="BL611">
        <f t="shared" si="36"/>
        <v>0</v>
      </c>
      <c r="BM611">
        <f t="shared" si="37"/>
        <v>0</v>
      </c>
      <c r="BO611">
        <f t="shared" si="38"/>
        <v>1</v>
      </c>
      <c r="BP611">
        <f t="shared" si="39"/>
        <v>1</v>
      </c>
      <c r="BR611" s="25">
        <v>121000</v>
      </c>
    </row>
    <row r="612" spans="1:70" x14ac:dyDescent="0.3">
      <c r="A612">
        <v>607</v>
      </c>
      <c r="BG612" s="27"/>
      <c r="BH612" s="27"/>
      <c r="BI612" s="27"/>
      <c r="BJ612" s="27"/>
      <c r="BL612">
        <f t="shared" si="36"/>
        <v>0</v>
      </c>
      <c r="BM612">
        <f t="shared" si="37"/>
        <v>0</v>
      </c>
      <c r="BO612">
        <f t="shared" si="38"/>
        <v>1</v>
      </c>
      <c r="BP612">
        <f t="shared" si="39"/>
        <v>1</v>
      </c>
      <c r="BR612" s="25">
        <v>121200</v>
      </c>
    </row>
    <row r="613" spans="1:70" x14ac:dyDescent="0.3">
      <c r="A613">
        <v>608</v>
      </c>
      <c r="BG613" s="27"/>
      <c r="BH613" s="27"/>
      <c r="BI613" s="27"/>
      <c r="BJ613" s="27"/>
      <c r="BL613">
        <f t="shared" si="36"/>
        <v>0</v>
      </c>
      <c r="BM613">
        <f t="shared" si="37"/>
        <v>0</v>
      </c>
      <c r="BO613">
        <f t="shared" si="38"/>
        <v>1</v>
      </c>
      <c r="BP613">
        <f t="shared" si="39"/>
        <v>1</v>
      </c>
      <c r="BR613" s="25">
        <v>121400</v>
      </c>
    </row>
    <row r="614" spans="1:70" x14ac:dyDescent="0.3">
      <c r="A614">
        <v>609</v>
      </c>
      <c r="BG614" s="27"/>
      <c r="BH614" s="27"/>
      <c r="BI614" s="27"/>
      <c r="BJ614" s="27"/>
      <c r="BL614">
        <f t="shared" si="36"/>
        <v>0</v>
      </c>
      <c r="BM614">
        <f t="shared" si="37"/>
        <v>0</v>
      </c>
      <c r="BO614">
        <f t="shared" si="38"/>
        <v>1</v>
      </c>
      <c r="BP614">
        <f t="shared" si="39"/>
        <v>1</v>
      </c>
      <c r="BR614" s="25">
        <v>121600</v>
      </c>
    </row>
    <row r="615" spans="1:70" x14ac:dyDescent="0.3">
      <c r="A615">
        <v>610</v>
      </c>
      <c r="BG615" s="27"/>
      <c r="BH615" s="27"/>
      <c r="BI615" s="27"/>
      <c r="BJ615" s="27"/>
      <c r="BL615">
        <f t="shared" si="36"/>
        <v>0</v>
      </c>
      <c r="BM615">
        <f t="shared" si="37"/>
        <v>0</v>
      </c>
      <c r="BO615">
        <f t="shared" si="38"/>
        <v>1</v>
      </c>
      <c r="BP615">
        <f t="shared" si="39"/>
        <v>1</v>
      </c>
      <c r="BR615" s="25">
        <v>121800</v>
      </c>
    </row>
    <row r="616" spans="1:70" x14ac:dyDescent="0.3">
      <c r="A616">
        <v>611</v>
      </c>
      <c r="BG616" s="27"/>
      <c r="BH616" s="27"/>
      <c r="BI616" s="27"/>
      <c r="BJ616" s="27"/>
      <c r="BL616">
        <f t="shared" si="36"/>
        <v>0</v>
      </c>
      <c r="BM616">
        <f t="shared" si="37"/>
        <v>0</v>
      </c>
      <c r="BO616">
        <f t="shared" si="38"/>
        <v>1</v>
      </c>
      <c r="BP616">
        <f t="shared" si="39"/>
        <v>1</v>
      </c>
      <c r="BR616" s="25">
        <v>122000</v>
      </c>
    </row>
    <row r="617" spans="1:70" x14ac:dyDescent="0.3">
      <c r="A617">
        <v>612</v>
      </c>
      <c r="BG617" s="27"/>
      <c r="BH617" s="27"/>
      <c r="BI617" s="27"/>
      <c r="BJ617" s="27"/>
      <c r="BL617">
        <f t="shared" si="36"/>
        <v>0</v>
      </c>
      <c r="BM617">
        <f t="shared" si="37"/>
        <v>0</v>
      </c>
      <c r="BO617">
        <f t="shared" si="38"/>
        <v>1</v>
      </c>
      <c r="BP617">
        <f t="shared" si="39"/>
        <v>1</v>
      </c>
      <c r="BR617" s="25">
        <v>122200</v>
      </c>
    </row>
    <row r="618" spans="1:70" x14ac:dyDescent="0.3">
      <c r="A618">
        <v>613</v>
      </c>
      <c r="BG618" s="27"/>
      <c r="BH618" s="27"/>
      <c r="BI618" s="27"/>
      <c r="BJ618" s="27"/>
      <c r="BL618">
        <f t="shared" si="36"/>
        <v>0</v>
      </c>
      <c r="BM618">
        <f t="shared" si="37"/>
        <v>0</v>
      </c>
      <c r="BO618">
        <f t="shared" si="38"/>
        <v>1</v>
      </c>
      <c r="BP618">
        <f t="shared" si="39"/>
        <v>1</v>
      </c>
      <c r="BR618" s="25">
        <v>122400</v>
      </c>
    </row>
    <row r="619" spans="1:70" x14ac:dyDescent="0.3">
      <c r="A619">
        <v>614</v>
      </c>
      <c r="BG619" s="27"/>
      <c r="BH619" s="27"/>
      <c r="BI619" s="27"/>
      <c r="BJ619" s="27"/>
      <c r="BL619">
        <f t="shared" si="36"/>
        <v>0</v>
      </c>
      <c r="BM619">
        <f t="shared" si="37"/>
        <v>0</v>
      </c>
      <c r="BO619">
        <f t="shared" si="38"/>
        <v>1</v>
      </c>
      <c r="BP619">
        <f t="shared" si="39"/>
        <v>1</v>
      </c>
      <c r="BR619" s="25">
        <v>122600</v>
      </c>
    </row>
    <row r="620" spans="1:70" x14ac:dyDescent="0.3">
      <c r="A620">
        <v>615</v>
      </c>
      <c r="BG620" s="27"/>
      <c r="BH620" s="27"/>
      <c r="BI620" s="27"/>
      <c r="BJ620" s="27"/>
      <c r="BL620">
        <f t="shared" si="36"/>
        <v>0</v>
      </c>
      <c r="BM620">
        <f t="shared" si="37"/>
        <v>0</v>
      </c>
      <c r="BO620">
        <f t="shared" si="38"/>
        <v>1</v>
      </c>
      <c r="BP620">
        <f t="shared" si="39"/>
        <v>1</v>
      </c>
      <c r="BR620" s="25">
        <v>122800</v>
      </c>
    </row>
    <row r="621" spans="1:70" x14ac:dyDescent="0.3">
      <c r="A621">
        <v>616</v>
      </c>
      <c r="BG621" s="27"/>
      <c r="BH621" s="27"/>
      <c r="BI621" s="27"/>
      <c r="BJ621" s="27"/>
      <c r="BL621">
        <f t="shared" si="36"/>
        <v>0</v>
      </c>
      <c r="BM621">
        <f t="shared" si="37"/>
        <v>0</v>
      </c>
      <c r="BO621">
        <f t="shared" si="38"/>
        <v>1</v>
      </c>
      <c r="BP621">
        <f t="shared" si="39"/>
        <v>1</v>
      </c>
      <c r="BR621" s="25">
        <v>123000</v>
      </c>
    </row>
    <row r="622" spans="1:70" x14ac:dyDescent="0.3">
      <c r="A622">
        <v>617</v>
      </c>
      <c r="BG622" s="27"/>
      <c r="BH622" s="27"/>
      <c r="BI622" s="27"/>
      <c r="BJ622" s="27"/>
      <c r="BL622">
        <f t="shared" si="36"/>
        <v>0</v>
      </c>
      <c r="BM622">
        <f t="shared" si="37"/>
        <v>0</v>
      </c>
      <c r="BO622">
        <f t="shared" si="38"/>
        <v>1</v>
      </c>
      <c r="BP622">
        <f t="shared" si="39"/>
        <v>1</v>
      </c>
      <c r="BR622" s="25">
        <v>123200</v>
      </c>
    </row>
    <row r="623" spans="1:70" x14ac:dyDescent="0.3">
      <c r="A623">
        <v>618</v>
      </c>
      <c r="BG623" s="27"/>
      <c r="BH623" s="27"/>
      <c r="BI623" s="27"/>
      <c r="BJ623" s="27"/>
      <c r="BL623">
        <f t="shared" si="36"/>
        <v>0</v>
      </c>
      <c r="BM623">
        <f t="shared" si="37"/>
        <v>0</v>
      </c>
      <c r="BO623">
        <f t="shared" si="38"/>
        <v>1</v>
      </c>
      <c r="BP623">
        <f t="shared" si="39"/>
        <v>1</v>
      </c>
      <c r="BR623" s="25">
        <v>123400</v>
      </c>
    </row>
    <row r="624" spans="1:70" x14ac:dyDescent="0.3">
      <c r="A624">
        <v>619</v>
      </c>
      <c r="BG624" s="27"/>
      <c r="BH624" s="27"/>
      <c r="BI624" s="27"/>
      <c r="BJ624" s="27"/>
      <c r="BL624">
        <f t="shared" si="36"/>
        <v>0</v>
      </c>
      <c r="BM624">
        <f t="shared" si="37"/>
        <v>0</v>
      </c>
      <c r="BO624">
        <f t="shared" si="38"/>
        <v>1</v>
      </c>
      <c r="BP624">
        <f t="shared" si="39"/>
        <v>1</v>
      </c>
      <c r="BR624" s="25">
        <v>123600</v>
      </c>
    </row>
    <row r="625" spans="1:70" x14ac:dyDescent="0.3">
      <c r="A625">
        <v>620</v>
      </c>
      <c r="BG625" s="27"/>
      <c r="BH625" s="27"/>
      <c r="BI625" s="27"/>
      <c r="BJ625" s="27"/>
      <c r="BL625">
        <f t="shared" si="36"/>
        <v>0</v>
      </c>
      <c r="BM625">
        <f t="shared" si="37"/>
        <v>0</v>
      </c>
      <c r="BO625">
        <f t="shared" si="38"/>
        <v>1</v>
      </c>
      <c r="BP625">
        <f t="shared" si="39"/>
        <v>1</v>
      </c>
      <c r="BR625" s="25">
        <v>123800</v>
      </c>
    </row>
    <row r="626" spans="1:70" x14ac:dyDescent="0.3">
      <c r="A626">
        <v>621</v>
      </c>
      <c r="BG626" s="27"/>
      <c r="BH626" s="27"/>
      <c r="BI626" s="27"/>
      <c r="BJ626" s="27"/>
      <c r="BL626">
        <f t="shared" si="36"/>
        <v>0</v>
      </c>
      <c r="BM626">
        <f t="shared" si="37"/>
        <v>0</v>
      </c>
      <c r="BO626">
        <f t="shared" si="38"/>
        <v>1</v>
      </c>
      <c r="BP626">
        <f t="shared" si="39"/>
        <v>1</v>
      </c>
      <c r="BR626" s="25">
        <v>124000</v>
      </c>
    </row>
    <row r="627" spans="1:70" x14ac:dyDescent="0.3">
      <c r="A627">
        <v>622</v>
      </c>
      <c r="BG627" s="27"/>
      <c r="BH627" s="27"/>
      <c r="BI627" s="27"/>
      <c r="BJ627" s="27"/>
      <c r="BL627">
        <f t="shared" si="36"/>
        <v>0</v>
      </c>
      <c r="BM627">
        <f t="shared" si="37"/>
        <v>0</v>
      </c>
      <c r="BO627">
        <f t="shared" si="38"/>
        <v>1</v>
      </c>
      <c r="BP627">
        <f t="shared" si="39"/>
        <v>1</v>
      </c>
      <c r="BR627" s="25">
        <v>124200</v>
      </c>
    </row>
    <row r="628" spans="1:70" x14ac:dyDescent="0.3">
      <c r="A628">
        <v>623</v>
      </c>
      <c r="BG628" s="27"/>
      <c r="BH628" s="27"/>
      <c r="BI628" s="27"/>
      <c r="BJ628" s="27"/>
      <c r="BL628">
        <f t="shared" si="36"/>
        <v>0</v>
      </c>
      <c r="BM628">
        <f t="shared" si="37"/>
        <v>0</v>
      </c>
      <c r="BO628">
        <f t="shared" si="38"/>
        <v>1</v>
      </c>
      <c r="BP628">
        <f t="shared" si="39"/>
        <v>1</v>
      </c>
      <c r="BR628" s="25">
        <v>124400</v>
      </c>
    </row>
    <row r="629" spans="1:70" x14ac:dyDescent="0.3">
      <c r="A629">
        <v>624</v>
      </c>
      <c r="BG629" s="27"/>
      <c r="BH629" s="27"/>
      <c r="BI629" s="27"/>
      <c r="BJ629" s="27"/>
      <c r="BL629">
        <f t="shared" si="36"/>
        <v>0</v>
      </c>
      <c r="BM629">
        <f t="shared" si="37"/>
        <v>0</v>
      </c>
      <c r="BO629">
        <f t="shared" si="38"/>
        <v>1</v>
      </c>
      <c r="BP629">
        <f t="shared" si="39"/>
        <v>1</v>
      </c>
      <c r="BR629" s="25">
        <v>124600</v>
      </c>
    </row>
    <row r="630" spans="1:70" x14ac:dyDescent="0.3">
      <c r="A630">
        <v>625</v>
      </c>
      <c r="BG630" s="27"/>
      <c r="BH630" s="27"/>
      <c r="BI630" s="27"/>
      <c r="BJ630" s="27"/>
      <c r="BL630">
        <f t="shared" si="36"/>
        <v>0</v>
      </c>
      <c r="BM630">
        <f t="shared" si="37"/>
        <v>0</v>
      </c>
      <c r="BO630">
        <f t="shared" si="38"/>
        <v>1</v>
      </c>
      <c r="BP630">
        <f t="shared" si="39"/>
        <v>1</v>
      </c>
      <c r="BR630" s="25">
        <v>124800</v>
      </c>
    </row>
    <row r="631" spans="1:70" x14ac:dyDescent="0.3">
      <c r="A631">
        <v>626</v>
      </c>
      <c r="BG631" s="27"/>
      <c r="BH631" s="27"/>
      <c r="BI631" s="27"/>
      <c r="BJ631" s="27"/>
      <c r="BL631">
        <f t="shared" si="36"/>
        <v>0</v>
      </c>
      <c r="BM631">
        <f t="shared" si="37"/>
        <v>0</v>
      </c>
      <c r="BO631">
        <f t="shared" si="38"/>
        <v>1</v>
      </c>
      <c r="BP631">
        <f t="shared" si="39"/>
        <v>1</v>
      </c>
      <c r="BR631" s="25">
        <v>125000</v>
      </c>
    </row>
    <row r="632" spans="1:70" x14ac:dyDescent="0.3">
      <c r="A632">
        <v>627</v>
      </c>
      <c r="BG632" s="27"/>
      <c r="BH632" s="27"/>
      <c r="BI632" s="27"/>
      <c r="BJ632" s="27"/>
      <c r="BL632">
        <f t="shared" si="36"/>
        <v>0</v>
      </c>
      <c r="BM632">
        <f t="shared" si="37"/>
        <v>0</v>
      </c>
      <c r="BO632">
        <f t="shared" si="38"/>
        <v>1</v>
      </c>
      <c r="BP632">
        <f t="shared" si="39"/>
        <v>1</v>
      </c>
      <c r="BR632" s="25">
        <v>125200</v>
      </c>
    </row>
    <row r="633" spans="1:70" x14ac:dyDescent="0.3">
      <c r="A633">
        <v>628</v>
      </c>
      <c r="BG633" s="27"/>
      <c r="BH633" s="27"/>
      <c r="BI633" s="27"/>
      <c r="BJ633" s="27"/>
      <c r="BL633">
        <f t="shared" si="36"/>
        <v>0</v>
      </c>
      <c r="BM633">
        <f t="shared" si="37"/>
        <v>0</v>
      </c>
      <c r="BO633">
        <f t="shared" si="38"/>
        <v>1</v>
      </c>
      <c r="BP633">
        <f t="shared" si="39"/>
        <v>1</v>
      </c>
      <c r="BR633" s="25">
        <v>125400</v>
      </c>
    </row>
    <row r="634" spans="1:70" x14ac:dyDescent="0.3">
      <c r="A634">
        <v>629</v>
      </c>
      <c r="BG634" s="27"/>
      <c r="BH634" s="27"/>
      <c r="BI634" s="27"/>
      <c r="BJ634" s="27"/>
      <c r="BL634">
        <f t="shared" si="36"/>
        <v>0</v>
      </c>
      <c r="BM634">
        <f t="shared" si="37"/>
        <v>0</v>
      </c>
      <c r="BO634">
        <f t="shared" si="38"/>
        <v>1</v>
      </c>
      <c r="BP634">
        <f t="shared" si="39"/>
        <v>1</v>
      </c>
      <c r="BR634" s="25">
        <v>125600</v>
      </c>
    </row>
    <row r="635" spans="1:70" x14ac:dyDescent="0.3">
      <c r="A635">
        <v>630</v>
      </c>
      <c r="BG635" s="27"/>
      <c r="BH635" s="27"/>
      <c r="BI635" s="27"/>
      <c r="BJ635" s="27"/>
      <c r="BL635">
        <f t="shared" si="36"/>
        <v>0</v>
      </c>
      <c r="BM635">
        <f t="shared" si="37"/>
        <v>0</v>
      </c>
      <c r="BO635">
        <f t="shared" si="38"/>
        <v>1</v>
      </c>
      <c r="BP635">
        <f t="shared" si="39"/>
        <v>1</v>
      </c>
      <c r="BR635" s="25">
        <v>125800</v>
      </c>
    </row>
    <row r="636" spans="1:70" x14ac:dyDescent="0.3">
      <c r="A636">
        <v>631</v>
      </c>
      <c r="BG636" s="27"/>
      <c r="BH636" s="27"/>
      <c r="BI636" s="27"/>
      <c r="BJ636" s="27"/>
      <c r="BL636">
        <f t="shared" si="36"/>
        <v>0</v>
      </c>
      <c r="BM636">
        <f t="shared" si="37"/>
        <v>0</v>
      </c>
      <c r="BO636">
        <f t="shared" si="38"/>
        <v>1</v>
      </c>
      <c r="BP636">
        <f t="shared" si="39"/>
        <v>1</v>
      </c>
      <c r="BR636" s="25">
        <v>126000</v>
      </c>
    </row>
    <row r="637" spans="1:70" x14ac:dyDescent="0.3">
      <c r="A637">
        <v>632</v>
      </c>
      <c r="BG637" s="27"/>
      <c r="BH637" s="27"/>
      <c r="BI637" s="27"/>
      <c r="BJ637" s="27"/>
      <c r="BL637">
        <f t="shared" si="36"/>
        <v>0</v>
      </c>
      <c r="BM637">
        <f t="shared" si="37"/>
        <v>0</v>
      </c>
      <c r="BO637">
        <f t="shared" si="38"/>
        <v>1</v>
      </c>
      <c r="BP637">
        <f t="shared" si="39"/>
        <v>1</v>
      </c>
      <c r="BR637" s="25">
        <v>126200</v>
      </c>
    </row>
    <row r="638" spans="1:70" x14ac:dyDescent="0.3">
      <c r="A638">
        <v>633</v>
      </c>
      <c r="BG638" s="27"/>
      <c r="BH638" s="27"/>
      <c r="BI638" s="27"/>
      <c r="BJ638" s="27"/>
      <c r="BL638">
        <f t="shared" si="36"/>
        <v>0</v>
      </c>
      <c r="BM638">
        <f t="shared" si="37"/>
        <v>0</v>
      </c>
      <c r="BO638">
        <f t="shared" si="38"/>
        <v>1</v>
      </c>
      <c r="BP638">
        <f t="shared" si="39"/>
        <v>1</v>
      </c>
      <c r="BR638" s="25">
        <v>126400</v>
      </c>
    </row>
    <row r="639" spans="1:70" x14ac:dyDescent="0.3">
      <c r="A639">
        <v>634</v>
      </c>
      <c r="BG639" s="27"/>
      <c r="BH639" s="27"/>
      <c r="BI639" s="27"/>
      <c r="BJ639" s="27"/>
      <c r="BL639">
        <f t="shared" si="36"/>
        <v>0</v>
      </c>
      <c r="BM639">
        <f t="shared" si="37"/>
        <v>0</v>
      </c>
      <c r="BO639">
        <f t="shared" si="38"/>
        <v>1</v>
      </c>
      <c r="BP639">
        <f t="shared" si="39"/>
        <v>1</v>
      </c>
      <c r="BR639" s="25">
        <v>126600</v>
      </c>
    </row>
    <row r="640" spans="1:70" x14ac:dyDescent="0.3">
      <c r="A640">
        <v>635</v>
      </c>
      <c r="BG640" s="27"/>
      <c r="BH640" s="27"/>
      <c r="BI640" s="27"/>
      <c r="BJ640" s="27"/>
      <c r="BL640">
        <f t="shared" si="36"/>
        <v>0</v>
      </c>
      <c r="BM640">
        <f t="shared" si="37"/>
        <v>0</v>
      </c>
      <c r="BO640">
        <f t="shared" si="38"/>
        <v>1</v>
      </c>
      <c r="BP640">
        <f t="shared" si="39"/>
        <v>1</v>
      </c>
      <c r="BR640" s="25">
        <v>126800</v>
      </c>
    </row>
    <row r="641" spans="1:70" x14ac:dyDescent="0.3">
      <c r="A641">
        <v>636</v>
      </c>
      <c r="BG641" s="27"/>
      <c r="BH641" s="27"/>
      <c r="BI641" s="27"/>
      <c r="BJ641" s="27"/>
      <c r="BL641">
        <f t="shared" si="36"/>
        <v>0</v>
      </c>
      <c r="BM641">
        <f t="shared" si="37"/>
        <v>0</v>
      </c>
      <c r="BO641">
        <f t="shared" si="38"/>
        <v>1</v>
      </c>
      <c r="BP641">
        <f t="shared" si="39"/>
        <v>1</v>
      </c>
      <c r="BR641" s="25">
        <v>127000</v>
      </c>
    </row>
    <row r="642" spans="1:70" x14ac:dyDescent="0.3">
      <c r="A642">
        <v>637</v>
      </c>
      <c r="BG642" s="27"/>
      <c r="BH642" s="27"/>
      <c r="BI642" s="27"/>
      <c r="BJ642" s="27"/>
      <c r="BL642">
        <f t="shared" si="36"/>
        <v>0</v>
      </c>
      <c r="BM642">
        <f t="shared" si="37"/>
        <v>0</v>
      </c>
      <c r="BO642">
        <f t="shared" si="38"/>
        <v>1</v>
      </c>
      <c r="BP642">
        <f t="shared" si="39"/>
        <v>1</v>
      </c>
      <c r="BR642" s="25">
        <v>127200</v>
      </c>
    </row>
    <row r="643" spans="1:70" x14ac:dyDescent="0.3">
      <c r="A643">
        <v>638</v>
      </c>
      <c r="BG643" s="27"/>
      <c r="BH643" s="27"/>
      <c r="BI643" s="27"/>
      <c r="BJ643" s="27"/>
      <c r="BL643">
        <f t="shared" si="36"/>
        <v>0</v>
      </c>
      <c r="BM643">
        <f t="shared" si="37"/>
        <v>0</v>
      </c>
      <c r="BO643">
        <f t="shared" si="38"/>
        <v>1</v>
      </c>
      <c r="BP643">
        <f t="shared" si="39"/>
        <v>1</v>
      </c>
      <c r="BR643" s="25">
        <v>127400</v>
      </c>
    </row>
    <row r="644" spans="1:70" x14ac:dyDescent="0.3">
      <c r="A644">
        <v>639</v>
      </c>
      <c r="BG644" s="27"/>
      <c r="BH644" s="27"/>
      <c r="BI644" s="27"/>
      <c r="BJ644" s="27"/>
      <c r="BL644">
        <f t="shared" si="36"/>
        <v>0</v>
      </c>
      <c r="BM644">
        <f t="shared" si="37"/>
        <v>0</v>
      </c>
      <c r="BO644">
        <f t="shared" si="38"/>
        <v>1</v>
      </c>
      <c r="BP644">
        <f t="shared" si="39"/>
        <v>1</v>
      </c>
      <c r="BR644" s="25">
        <v>127600</v>
      </c>
    </row>
    <row r="645" spans="1:70" x14ac:dyDescent="0.3">
      <c r="A645">
        <v>640</v>
      </c>
      <c r="BG645" s="27"/>
      <c r="BH645" s="27"/>
      <c r="BI645" s="27"/>
      <c r="BJ645" s="27"/>
      <c r="BL645">
        <f t="shared" si="36"/>
        <v>0</v>
      </c>
      <c r="BM645">
        <f t="shared" si="37"/>
        <v>0</v>
      </c>
      <c r="BO645">
        <f t="shared" si="38"/>
        <v>1</v>
      </c>
      <c r="BP645">
        <f t="shared" si="39"/>
        <v>1</v>
      </c>
      <c r="BR645" s="25">
        <v>127800</v>
      </c>
    </row>
    <row r="646" spans="1:70" x14ac:dyDescent="0.3">
      <c r="A646">
        <v>641</v>
      </c>
      <c r="BG646" s="27"/>
      <c r="BH646" s="27"/>
      <c r="BI646" s="27"/>
      <c r="BJ646" s="27"/>
      <c r="BL646">
        <f t="shared" si="36"/>
        <v>0</v>
      </c>
      <c r="BM646">
        <f t="shared" si="37"/>
        <v>0</v>
      </c>
      <c r="BO646">
        <f t="shared" si="38"/>
        <v>1</v>
      </c>
      <c r="BP646">
        <f t="shared" si="39"/>
        <v>1</v>
      </c>
      <c r="BR646" s="25">
        <v>128000</v>
      </c>
    </row>
    <row r="647" spans="1:70" x14ac:dyDescent="0.3">
      <c r="A647">
        <v>642</v>
      </c>
      <c r="BG647" s="27"/>
      <c r="BH647" s="27"/>
      <c r="BI647" s="27"/>
      <c r="BJ647" s="27"/>
      <c r="BL647">
        <f t="shared" ref="BL647:BL710" si="40">BG647*$BM$1-BH647</f>
        <v>0</v>
      </c>
      <c r="BM647">
        <f t="shared" ref="BM647:BM710" si="41">BI647*$BM$1-BJ647</f>
        <v>0</v>
      </c>
      <c r="BO647">
        <f t="shared" ref="BO647:BO710" si="42">IF(BL647=MAX($BL647:$BM647),1,0)</f>
        <v>1</v>
      </c>
      <c r="BP647">
        <f t="shared" ref="BP647:BP710" si="43">IF(BM647=MAX($BL647:$BM647),1,0)</f>
        <v>1</v>
      </c>
      <c r="BR647" s="25">
        <v>128200</v>
      </c>
    </row>
    <row r="648" spans="1:70" x14ac:dyDescent="0.3">
      <c r="A648">
        <v>643</v>
      </c>
      <c r="BG648" s="27"/>
      <c r="BH648" s="27"/>
      <c r="BI648" s="27"/>
      <c r="BJ648" s="27"/>
      <c r="BL648">
        <f t="shared" si="40"/>
        <v>0</v>
      </c>
      <c r="BM648">
        <f t="shared" si="41"/>
        <v>0</v>
      </c>
      <c r="BO648">
        <f t="shared" si="42"/>
        <v>1</v>
      </c>
      <c r="BP648">
        <f t="shared" si="43"/>
        <v>1</v>
      </c>
      <c r="BR648" s="25">
        <v>128400</v>
      </c>
    </row>
    <row r="649" spans="1:70" x14ac:dyDescent="0.3">
      <c r="A649">
        <v>644</v>
      </c>
      <c r="BG649" s="27"/>
      <c r="BH649" s="27"/>
      <c r="BI649" s="27"/>
      <c r="BJ649" s="27"/>
      <c r="BL649">
        <f t="shared" si="40"/>
        <v>0</v>
      </c>
      <c r="BM649">
        <f t="shared" si="41"/>
        <v>0</v>
      </c>
      <c r="BO649">
        <f t="shared" si="42"/>
        <v>1</v>
      </c>
      <c r="BP649">
        <f t="shared" si="43"/>
        <v>1</v>
      </c>
      <c r="BR649" s="25">
        <v>128600</v>
      </c>
    </row>
    <row r="650" spans="1:70" x14ac:dyDescent="0.3">
      <c r="A650">
        <v>645</v>
      </c>
      <c r="BG650" s="27"/>
      <c r="BH650" s="27"/>
      <c r="BI650" s="27"/>
      <c r="BJ650" s="27"/>
      <c r="BL650">
        <f t="shared" si="40"/>
        <v>0</v>
      </c>
      <c r="BM650">
        <f t="shared" si="41"/>
        <v>0</v>
      </c>
      <c r="BO650">
        <f t="shared" si="42"/>
        <v>1</v>
      </c>
      <c r="BP650">
        <f t="shared" si="43"/>
        <v>1</v>
      </c>
      <c r="BR650" s="25">
        <v>128800</v>
      </c>
    </row>
    <row r="651" spans="1:70" x14ac:dyDescent="0.3">
      <c r="A651">
        <v>646</v>
      </c>
      <c r="BG651" s="27"/>
      <c r="BH651" s="27"/>
      <c r="BI651" s="27"/>
      <c r="BJ651" s="27"/>
      <c r="BL651">
        <f t="shared" si="40"/>
        <v>0</v>
      </c>
      <c r="BM651">
        <f t="shared" si="41"/>
        <v>0</v>
      </c>
      <c r="BO651">
        <f t="shared" si="42"/>
        <v>1</v>
      </c>
      <c r="BP651">
        <f t="shared" si="43"/>
        <v>1</v>
      </c>
      <c r="BR651" s="25">
        <v>129000</v>
      </c>
    </row>
    <row r="652" spans="1:70" x14ac:dyDescent="0.3">
      <c r="A652">
        <v>647</v>
      </c>
      <c r="BG652" s="27"/>
      <c r="BH652" s="27"/>
      <c r="BI652" s="27"/>
      <c r="BJ652" s="27"/>
      <c r="BL652">
        <f t="shared" si="40"/>
        <v>0</v>
      </c>
      <c r="BM652">
        <f t="shared" si="41"/>
        <v>0</v>
      </c>
      <c r="BO652">
        <f t="shared" si="42"/>
        <v>1</v>
      </c>
      <c r="BP652">
        <f t="shared" si="43"/>
        <v>1</v>
      </c>
      <c r="BR652" s="25">
        <v>129200</v>
      </c>
    </row>
    <row r="653" spans="1:70" x14ac:dyDescent="0.3">
      <c r="A653">
        <v>648</v>
      </c>
      <c r="BG653" s="27"/>
      <c r="BH653" s="27"/>
      <c r="BI653" s="27"/>
      <c r="BJ653" s="27"/>
      <c r="BL653">
        <f t="shared" si="40"/>
        <v>0</v>
      </c>
      <c r="BM653">
        <f t="shared" si="41"/>
        <v>0</v>
      </c>
      <c r="BO653">
        <f t="shared" si="42"/>
        <v>1</v>
      </c>
      <c r="BP653">
        <f t="shared" si="43"/>
        <v>1</v>
      </c>
      <c r="BR653" s="25">
        <v>129400</v>
      </c>
    </row>
    <row r="654" spans="1:70" x14ac:dyDescent="0.3">
      <c r="A654">
        <v>649</v>
      </c>
      <c r="BG654" s="27"/>
      <c r="BH654" s="27"/>
      <c r="BI654" s="27"/>
      <c r="BJ654" s="27"/>
      <c r="BL654">
        <f t="shared" si="40"/>
        <v>0</v>
      </c>
      <c r="BM654">
        <f t="shared" si="41"/>
        <v>0</v>
      </c>
      <c r="BO654">
        <f t="shared" si="42"/>
        <v>1</v>
      </c>
      <c r="BP654">
        <f t="shared" si="43"/>
        <v>1</v>
      </c>
      <c r="BR654" s="25">
        <v>129600</v>
      </c>
    </row>
    <row r="655" spans="1:70" x14ac:dyDescent="0.3">
      <c r="A655">
        <v>650</v>
      </c>
      <c r="BG655" s="27"/>
      <c r="BH655" s="27"/>
      <c r="BI655" s="27"/>
      <c r="BJ655" s="27"/>
      <c r="BL655">
        <f t="shared" si="40"/>
        <v>0</v>
      </c>
      <c r="BM655">
        <f t="shared" si="41"/>
        <v>0</v>
      </c>
      <c r="BO655">
        <f t="shared" si="42"/>
        <v>1</v>
      </c>
      <c r="BP655">
        <f t="shared" si="43"/>
        <v>1</v>
      </c>
      <c r="BR655" s="25">
        <v>129800</v>
      </c>
    </row>
    <row r="656" spans="1:70" x14ac:dyDescent="0.3">
      <c r="A656">
        <v>651</v>
      </c>
      <c r="BG656" s="27"/>
      <c r="BH656" s="27"/>
      <c r="BI656" s="27"/>
      <c r="BJ656" s="27"/>
      <c r="BL656">
        <f t="shared" si="40"/>
        <v>0</v>
      </c>
      <c r="BM656">
        <f t="shared" si="41"/>
        <v>0</v>
      </c>
      <c r="BO656">
        <f t="shared" si="42"/>
        <v>1</v>
      </c>
      <c r="BP656">
        <f t="shared" si="43"/>
        <v>1</v>
      </c>
      <c r="BR656" s="25">
        <v>130000</v>
      </c>
    </row>
    <row r="657" spans="1:70" x14ac:dyDescent="0.3">
      <c r="A657">
        <v>652</v>
      </c>
      <c r="BG657" s="27"/>
      <c r="BH657" s="27"/>
      <c r="BI657" s="27"/>
      <c r="BJ657" s="27"/>
      <c r="BL657">
        <f t="shared" si="40"/>
        <v>0</v>
      </c>
      <c r="BM657">
        <f t="shared" si="41"/>
        <v>0</v>
      </c>
      <c r="BO657">
        <f t="shared" si="42"/>
        <v>1</v>
      </c>
      <c r="BP657">
        <f t="shared" si="43"/>
        <v>1</v>
      </c>
      <c r="BR657" s="25">
        <v>130200</v>
      </c>
    </row>
    <row r="658" spans="1:70" x14ac:dyDescent="0.3">
      <c r="A658">
        <v>653</v>
      </c>
      <c r="BG658" s="27"/>
      <c r="BH658" s="27"/>
      <c r="BI658" s="27"/>
      <c r="BJ658" s="27"/>
      <c r="BL658">
        <f t="shared" si="40"/>
        <v>0</v>
      </c>
      <c r="BM658">
        <f t="shared" si="41"/>
        <v>0</v>
      </c>
      <c r="BO658">
        <f t="shared" si="42"/>
        <v>1</v>
      </c>
      <c r="BP658">
        <f t="shared" si="43"/>
        <v>1</v>
      </c>
      <c r="BR658" s="25">
        <v>130400</v>
      </c>
    </row>
    <row r="659" spans="1:70" x14ac:dyDescent="0.3">
      <c r="A659">
        <v>654</v>
      </c>
      <c r="BG659" s="27"/>
      <c r="BH659" s="27"/>
      <c r="BI659" s="27"/>
      <c r="BJ659" s="27"/>
      <c r="BL659">
        <f t="shared" si="40"/>
        <v>0</v>
      </c>
      <c r="BM659">
        <f t="shared" si="41"/>
        <v>0</v>
      </c>
      <c r="BO659">
        <f t="shared" si="42"/>
        <v>1</v>
      </c>
      <c r="BP659">
        <f t="shared" si="43"/>
        <v>1</v>
      </c>
      <c r="BR659" s="25">
        <v>130600</v>
      </c>
    </row>
    <row r="660" spans="1:70" x14ac:dyDescent="0.3">
      <c r="A660">
        <v>655</v>
      </c>
      <c r="BG660" s="27"/>
      <c r="BH660" s="27"/>
      <c r="BI660" s="27"/>
      <c r="BJ660" s="27"/>
      <c r="BL660">
        <f t="shared" si="40"/>
        <v>0</v>
      </c>
      <c r="BM660">
        <f t="shared" si="41"/>
        <v>0</v>
      </c>
      <c r="BO660">
        <f t="shared" si="42"/>
        <v>1</v>
      </c>
      <c r="BP660">
        <f t="shared" si="43"/>
        <v>1</v>
      </c>
      <c r="BR660" s="25">
        <v>130800</v>
      </c>
    </row>
    <row r="661" spans="1:70" x14ac:dyDescent="0.3">
      <c r="A661">
        <v>656</v>
      </c>
      <c r="BG661" s="27"/>
      <c r="BH661" s="27"/>
      <c r="BI661" s="27"/>
      <c r="BJ661" s="27"/>
      <c r="BL661">
        <f t="shared" si="40"/>
        <v>0</v>
      </c>
      <c r="BM661">
        <f t="shared" si="41"/>
        <v>0</v>
      </c>
      <c r="BO661">
        <f t="shared" si="42"/>
        <v>1</v>
      </c>
      <c r="BP661">
        <f t="shared" si="43"/>
        <v>1</v>
      </c>
      <c r="BR661" s="25">
        <v>131000</v>
      </c>
    </row>
    <row r="662" spans="1:70" x14ac:dyDescent="0.3">
      <c r="A662">
        <v>657</v>
      </c>
      <c r="BG662" s="27"/>
      <c r="BH662" s="27"/>
      <c r="BI662" s="27"/>
      <c r="BJ662" s="27"/>
      <c r="BL662">
        <f t="shared" si="40"/>
        <v>0</v>
      </c>
      <c r="BM662">
        <f t="shared" si="41"/>
        <v>0</v>
      </c>
      <c r="BO662">
        <f t="shared" si="42"/>
        <v>1</v>
      </c>
      <c r="BP662">
        <f t="shared" si="43"/>
        <v>1</v>
      </c>
      <c r="BR662" s="25">
        <v>131200</v>
      </c>
    </row>
    <row r="663" spans="1:70" x14ac:dyDescent="0.3">
      <c r="A663">
        <v>658</v>
      </c>
      <c r="BG663" s="27"/>
      <c r="BH663" s="27"/>
      <c r="BI663" s="27"/>
      <c r="BJ663" s="27"/>
      <c r="BL663">
        <f t="shared" si="40"/>
        <v>0</v>
      </c>
      <c r="BM663">
        <f t="shared" si="41"/>
        <v>0</v>
      </c>
      <c r="BO663">
        <f t="shared" si="42"/>
        <v>1</v>
      </c>
      <c r="BP663">
        <f t="shared" si="43"/>
        <v>1</v>
      </c>
      <c r="BR663" s="25">
        <v>131400</v>
      </c>
    </row>
    <row r="664" spans="1:70" x14ac:dyDescent="0.3">
      <c r="A664">
        <v>659</v>
      </c>
      <c r="BG664" s="27"/>
      <c r="BH664" s="27"/>
      <c r="BI664" s="27"/>
      <c r="BJ664" s="27"/>
      <c r="BL664">
        <f t="shared" si="40"/>
        <v>0</v>
      </c>
      <c r="BM664">
        <f t="shared" si="41"/>
        <v>0</v>
      </c>
      <c r="BO664">
        <f t="shared" si="42"/>
        <v>1</v>
      </c>
      <c r="BP664">
        <f t="shared" si="43"/>
        <v>1</v>
      </c>
      <c r="BR664" s="25">
        <v>131600</v>
      </c>
    </row>
    <row r="665" spans="1:70" x14ac:dyDescent="0.3">
      <c r="A665">
        <v>660</v>
      </c>
      <c r="BG665" s="27"/>
      <c r="BH665" s="27"/>
      <c r="BI665" s="27"/>
      <c r="BJ665" s="27"/>
      <c r="BL665">
        <f t="shared" si="40"/>
        <v>0</v>
      </c>
      <c r="BM665">
        <f t="shared" si="41"/>
        <v>0</v>
      </c>
      <c r="BO665">
        <f t="shared" si="42"/>
        <v>1</v>
      </c>
      <c r="BP665">
        <f t="shared" si="43"/>
        <v>1</v>
      </c>
      <c r="BR665" s="25">
        <v>131800</v>
      </c>
    </row>
    <row r="666" spans="1:70" x14ac:dyDescent="0.3">
      <c r="A666">
        <v>661</v>
      </c>
      <c r="BG666" s="27"/>
      <c r="BH666" s="27"/>
      <c r="BI666" s="27"/>
      <c r="BJ666" s="27"/>
      <c r="BL666">
        <f t="shared" si="40"/>
        <v>0</v>
      </c>
      <c r="BM666">
        <f t="shared" si="41"/>
        <v>0</v>
      </c>
      <c r="BO666">
        <f t="shared" si="42"/>
        <v>1</v>
      </c>
      <c r="BP666">
        <f t="shared" si="43"/>
        <v>1</v>
      </c>
      <c r="BR666" s="25">
        <v>132000</v>
      </c>
    </row>
    <row r="667" spans="1:70" x14ac:dyDescent="0.3">
      <c r="A667">
        <v>662</v>
      </c>
      <c r="BG667" s="27"/>
      <c r="BH667" s="27"/>
      <c r="BI667" s="27"/>
      <c r="BJ667" s="27"/>
      <c r="BL667">
        <f t="shared" si="40"/>
        <v>0</v>
      </c>
      <c r="BM667">
        <f t="shared" si="41"/>
        <v>0</v>
      </c>
      <c r="BO667">
        <f t="shared" si="42"/>
        <v>1</v>
      </c>
      <c r="BP667">
        <f t="shared" si="43"/>
        <v>1</v>
      </c>
      <c r="BR667" s="25">
        <v>132200</v>
      </c>
    </row>
    <row r="668" spans="1:70" x14ac:dyDescent="0.3">
      <c r="A668">
        <v>663</v>
      </c>
      <c r="BG668" s="27"/>
      <c r="BH668" s="27"/>
      <c r="BI668" s="27"/>
      <c r="BJ668" s="27"/>
      <c r="BL668">
        <f t="shared" si="40"/>
        <v>0</v>
      </c>
      <c r="BM668">
        <f t="shared" si="41"/>
        <v>0</v>
      </c>
      <c r="BO668">
        <f t="shared" si="42"/>
        <v>1</v>
      </c>
      <c r="BP668">
        <f t="shared" si="43"/>
        <v>1</v>
      </c>
      <c r="BR668" s="25">
        <v>132400</v>
      </c>
    </row>
    <row r="669" spans="1:70" x14ac:dyDescent="0.3">
      <c r="A669">
        <v>664</v>
      </c>
      <c r="BG669" s="27"/>
      <c r="BH669" s="27"/>
      <c r="BI669" s="27"/>
      <c r="BJ669" s="27"/>
      <c r="BL669">
        <f t="shared" si="40"/>
        <v>0</v>
      </c>
      <c r="BM669">
        <f t="shared" si="41"/>
        <v>0</v>
      </c>
      <c r="BO669">
        <f t="shared" si="42"/>
        <v>1</v>
      </c>
      <c r="BP669">
        <f t="shared" si="43"/>
        <v>1</v>
      </c>
      <c r="BR669" s="25">
        <v>132600</v>
      </c>
    </row>
    <row r="670" spans="1:70" x14ac:dyDescent="0.3">
      <c r="A670">
        <v>665</v>
      </c>
      <c r="BG670" s="27"/>
      <c r="BH670" s="27"/>
      <c r="BI670" s="27"/>
      <c r="BJ670" s="27"/>
      <c r="BL670">
        <f t="shared" si="40"/>
        <v>0</v>
      </c>
      <c r="BM670">
        <f t="shared" si="41"/>
        <v>0</v>
      </c>
      <c r="BO670">
        <f t="shared" si="42"/>
        <v>1</v>
      </c>
      <c r="BP670">
        <f t="shared" si="43"/>
        <v>1</v>
      </c>
      <c r="BR670" s="25">
        <v>132800</v>
      </c>
    </row>
    <row r="671" spans="1:70" x14ac:dyDescent="0.3">
      <c r="A671">
        <v>666</v>
      </c>
      <c r="BG671" s="27"/>
      <c r="BH671" s="27"/>
      <c r="BI671" s="27"/>
      <c r="BJ671" s="27"/>
      <c r="BL671">
        <f t="shared" si="40"/>
        <v>0</v>
      </c>
      <c r="BM671">
        <f t="shared" si="41"/>
        <v>0</v>
      </c>
      <c r="BO671">
        <f t="shared" si="42"/>
        <v>1</v>
      </c>
      <c r="BP671">
        <f t="shared" si="43"/>
        <v>1</v>
      </c>
      <c r="BR671" s="25">
        <v>133000</v>
      </c>
    </row>
    <row r="672" spans="1:70" x14ac:dyDescent="0.3">
      <c r="A672">
        <v>667</v>
      </c>
      <c r="BG672" s="27"/>
      <c r="BH672" s="27"/>
      <c r="BI672" s="27"/>
      <c r="BJ672" s="27"/>
      <c r="BL672">
        <f t="shared" si="40"/>
        <v>0</v>
      </c>
      <c r="BM672">
        <f t="shared" si="41"/>
        <v>0</v>
      </c>
      <c r="BO672">
        <f t="shared" si="42"/>
        <v>1</v>
      </c>
      <c r="BP672">
        <f t="shared" si="43"/>
        <v>1</v>
      </c>
      <c r="BR672" s="25">
        <v>133200</v>
      </c>
    </row>
    <row r="673" spans="1:70" x14ac:dyDescent="0.3">
      <c r="A673">
        <v>668</v>
      </c>
      <c r="BG673" s="27"/>
      <c r="BH673" s="27"/>
      <c r="BI673" s="27"/>
      <c r="BJ673" s="27"/>
      <c r="BL673">
        <f t="shared" si="40"/>
        <v>0</v>
      </c>
      <c r="BM673">
        <f t="shared" si="41"/>
        <v>0</v>
      </c>
      <c r="BO673">
        <f t="shared" si="42"/>
        <v>1</v>
      </c>
      <c r="BP673">
        <f t="shared" si="43"/>
        <v>1</v>
      </c>
      <c r="BR673" s="25">
        <v>133400</v>
      </c>
    </row>
    <row r="674" spans="1:70" x14ac:dyDescent="0.3">
      <c r="A674">
        <v>669</v>
      </c>
      <c r="BG674" s="27"/>
      <c r="BH674" s="27"/>
      <c r="BI674" s="27"/>
      <c r="BJ674" s="27"/>
      <c r="BL674">
        <f t="shared" si="40"/>
        <v>0</v>
      </c>
      <c r="BM674">
        <f t="shared" si="41"/>
        <v>0</v>
      </c>
      <c r="BO674">
        <f t="shared" si="42"/>
        <v>1</v>
      </c>
      <c r="BP674">
        <f t="shared" si="43"/>
        <v>1</v>
      </c>
      <c r="BR674" s="25">
        <v>133600</v>
      </c>
    </row>
    <row r="675" spans="1:70" x14ac:dyDescent="0.3">
      <c r="A675">
        <v>670</v>
      </c>
      <c r="BG675" s="27"/>
      <c r="BH675" s="27"/>
      <c r="BI675" s="27"/>
      <c r="BJ675" s="27"/>
      <c r="BL675">
        <f t="shared" si="40"/>
        <v>0</v>
      </c>
      <c r="BM675">
        <f t="shared" si="41"/>
        <v>0</v>
      </c>
      <c r="BO675">
        <f t="shared" si="42"/>
        <v>1</v>
      </c>
      <c r="BP675">
        <f t="shared" si="43"/>
        <v>1</v>
      </c>
      <c r="BR675" s="25">
        <v>133800</v>
      </c>
    </row>
    <row r="676" spans="1:70" x14ac:dyDescent="0.3">
      <c r="A676">
        <v>671</v>
      </c>
      <c r="BG676" s="27"/>
      <c r="BH676" s="27"/>
      <c r="BI676" s="27"/>
      <c r="BJ676" s="27"/>
      <c r="BL676">
        <f t="shared" si="40"/>
        <v>0</v>
      </c>
      <c r="BM676">
        <f t="shared" si="41"/>
        <v>0</v>
      </c>
      <c r="BO676">
        <f t="shared" si="42"/>
        <v>1</v>
      </c>
      <c r="BP676">
        <f t="shared" si="43"/>
        <v>1</v>
      </c>
      <c r="BR676" s="25">
        <v>134000</v>
      </c>
    </row>
    <row r="677" spans="1:70" x14ac:dyDescent="0.3">
      <c r="A677">
        <v>672</v>
      </c>
      <c r="BG677" s="27"/>
      <c r="BH677" s="27"/>
      <c r="BI677" s="27"/>
      <c r="BJ677" s="27"/>
      <c r="BL677">
        <f t="shared" si="40"/>
        <v>0</v>
      </c>
      <c r="BM677">
        <f t="shared" si="41"/>
        <v>0</v>
      </c>
      <c r="BO677">
        <f t="shared" si="42"/>
        <v>1</v>
      </c>
      <c r="BP677">
        <f t="shared" si="43"/>
        <v>1</v>
      </c>
      <c r="BR677" s="25">
        <v>134200</v>
      </c>
    </row>
    <row r="678" spans="1:70" x14ac:dyDescent="0.3">
      <c r="A678">
        <v>673</v>
      </c>
      <c r="BG678" s="27"/>
      <c r="BH678" s="27"/>
      <c r="BI678" s="27"/>
      <c r="BJ678" s="27"/>
      <c r="BL678">
        <f t="shared" si="40"/>
        <v>0</v>
      </c>
      <c r="BM678">
        <f t="shared" si="41"/>
        <v>0</v>
      </c>
      <c r="BO678">
        <f t="shared" si="42"/>
        <v>1</v>
      </c>
      <c r="BP678">
        <f t="shared" si="43"/>
        <v>1</v>
      </c>
      <c r="BR678" s="25">
        <v>134400</v>
      </c>
    </row>
    <row r="679" spans="1:70" x14ac:dyDescent="0.3">
      <c r="A679">
        <v>674</v>
      </c>
      <c r="BG679" s="27"/>
      <c r="BH679" s="27"/>
      <c r="BI679" s="27"/>
      <c r="BJ679" s="27"/>
      <c r="BL679">
        <f t="shared" si="40"/>
        <v>0</v>
      </c>
      <c r="BM679">
        <f t="shared" si="41"/>
        <v>0</v>
      </c>
      <c r="BO679">
        <f t="shared" si="42"/>
        <v>1</v>
      </c>
      <c r="BP679">
        <f t="shared" si="43"/>
        <v>1</v>
      </c>
      <c r="BR679" s="25">
        <v>134600</v>
      </c>
    </row>
    <row r="680" spans="1:70" x14ac:dyDescent="0.3">
      <c r="A680">
        <v>675</v>
      </c>
      <c r="BG680" s="27"/>
      <c r="BH680" s="27"/>
      <c r="BI680" s="27"/>
      <c r="BJ680" s="27"/>
      <c r="BL680">
        <f t="shared" si="40"/>
        <v>0</v>
      </c>
      <c r="BM680">
        <f t="shared" si="41"/>
        <v>0</v>
      </c>
      <c r="BO680">
        <f t="shared" si="42"/>
        <v>1</v>
      </c>
      <c r="BP680">
        <f t="shared" si="43"/>
        <v>1</v>
      </c>
      <c r="BR680" s="25">
        <v>134800</v>
      </c>
    </row>
    <row r="681" spans="1:70" x14ac:dyDescent="0.3">
      <c r="A681">
        <v>676</v>
      </c>
      <c r="BG681" s="27"/>
      <c r="BH681" s="27"/>
      <c r="BI681" s="27"/>
      <c r="BJ681" s="27"/>
      <c r="BL681">
        <f t="shared" si="40"/>
        <v>0</v>
      </c>
      <c r="BM681">
        <f t="shared" si="41"/>
        <v>0</v>
      </c>
      <c r="BO681">
        <f t="shared" si="42"/>
        <v>1</v>
      </c>
      <c r="BP681">
        <f t="shared" si="43"/>
        <v>1</v>
      </c>
      <c r="BR681" s="25">
        <v>135000</v>
      </c>
    </row>
    <row r="682" spans="1:70" x14ac:dyDescent="0.3">
      <c r="A682">
        <v>677</v>
      </c>
      <c r="BG682" s="27"/>
      <c r="BH682" s="27"/>
      <c r="BI682" s="27"/>
      <c r="BJ682" s="27"/>
      <c r="BL682">
        <f t="shared" si="40"/>
        <v>0</v>
      </c>
      <c r="BM682">
        <f t="shared" si="41"/>
        <v>0</v>
      </c>
      <c r="BO682">
        <f t="shared" si="42"/>
        <v>1</v>
      </c>
      <c r="BP682">
        <f t="shared" si="43"/>
        <v>1</v>
      </c>
      <c r="BR682" s="25">
        <v>135200</v>
      </c>
    </row>
    <row r="683" spans="1:70" x14ac:dyDescent="0.3">
      <c r="A683">
        <v>678</v>
      </c>
      <c r="BG683" s="27"/>
      <c r="BH683" s="27"/>
      <c r="BI683" s="27"/>
      <c r="BJ683" s="27"/>
      <c r="BL683">
        <f t="shared" si="40"/>
        <v>0</v>
      </c>
      <c r="BM683">
        <f t="shared" si="41"/>
        <v>0</v>
      </c>
      <c r="BO683">
        <f t="shared" si="42"/>
        <v>1</v>
      </c>
      <c r="BP683">
        <f t="shared" si="43"/>
        <v>1</v>
      </c>
      <c r="BR683" s="25">
        <v>135400</v>
      </c>
    </row>
    <row r="684" spans="1:70" x14ac:dyDescent="0.3">
      <c r="A684">
        <v>679</v>
      </c>
      <c r="BG684" s="27"/>
      <c r="BH684" s="27"/>
      <c r="BI684" s="27"/>
      <c r="BJ684" s="27"/>
      <c r="BL684">
        <f t="shared" si="40"/>
        <v>0</v>
      </c>
      <c r="BM684">
        <f t="shared" si="41"/>
        <v>0</v>
      </c>
      <c r="BO684">
        <f t="shared" si="42"/>
        <v>1</v>
      </c>
      <c r="BP684">
        <f t="shared" si="43"/>
        <v>1</v>
      </c>
      <c r="BR684" s="25">
        <v>135600</v>
      </c>
    </row>
    <row r="685" spans="1:70" x14ac:dyDescent="0.3">
      <c r="A685">
        <v>680</v>
      </c>
      <c r="BG685" s="27"/>
      <c r="BH685" s="27"/>
      <c r="BI685" s="27"/>
      <c r="BJ685" s="27"/>
      <c r="BL685">
        <f t="shared" si="40"/>
        <v>0</v>
      </c>
      <c r="BM685">
        <f t="shared" si="41"/>
        <v>0</v>
      </c>
      <c r="BO685">
        <f t="shared" si="42"/>
        <v>1</v>
      </c>
      <c r="BP685">
        <f t="shared" si="43"/>
        <v>1</v>
      </c>
      <c r="BR685" s="25">
        <v>135800</v>
      </c>
    </row>
    <row r="686" spans="1:70" x14ac:dyDescent="0.3">
      <c r="A686">
        <v>681</v>
      </c>
      <c r="BG686" s="27"/>
      <c r="BH686" s="27"/>
      <c r="BI686" s="27"/>
      <c r="BJ686" s="27"/>
      <c r="BL686">
        <f t="shared" si="40"/>
        <v>0</v>
      </c>
      <c r="BM686">
        <f t="shared" si="41"/>
        <v>0</v>
      </c>
      <c r="BO686">
        <f t="shared" si="42"/>
        <v>1</v>
      </c>
      <c r="BP686">
        <f t="shared" si="43"/>
        <v>1</v>
      </c>
      <c r="BR686" s="25">
        <v>136000</v>
      </c>
    </row>
    <row r="687" spans="1:70" x14ac:dyDescent="0.3">
      <c r="A687">
        <v>682</v>
      </c>
      <c r="BG687" s="27"/>
      <c r="BH687" s="27"/>
      <c r="BI687" s="27"/>
      <c r="BJ687" s="27"/>
      <c r="BL687">
        <f t="shared" si="40"/>
        <v>0</v>
      </c>
      <c r="BM687">
        <f t="shared" si="41"/>
        <v>0</v>
      </c>
      <c r="BO687">
        <f t="shared" si="42"/>
        <v>1</v>
      </c>
      <c r="BP687">
        <f t="shared" si="43"/>
        <v>1</v>
      </c>
      <c r="BR687" s="25">
        <v>136200</v>
      </c>
    </row>
    <row r="688" spans="1:70" x14ac:dyDescent="0.3">
      <c r="A688">
        <v>683</v>
      </c>
      <c r="BG688" s="27"/>
      <c r="BH688" s="27"/>
      <c r="BI688" s="27"/>
      <c r="BJ688" s="27"/>
      <c r="BL688">
        <f t="shared" si="40"/>
        <v>0</v>
      </c>
      <c r="BM688">
        <f t="shared" si="41"/>
        <v>0</v>
      </c>
      <c r="BO688">
        <f t="shared" si="42"/>
        <v>1</v>
      </c>
      <c r="BP688">
        <f t="shared" si="43"/>
        <v>1</v>
      </c>
      <c r="BR688" s="25">
        <v>136400</v>
      </c>
    </row>
    <row r="689" spans="1:70" x14ac:dyDescent="0.3">
      <c r="A689">
        <v>684</v>
      </c>
      <c r="BG689" s="27"/>
      <c r="BH689" s="27"/>
      <c r="BI689" s="27"/>
      <c r="BJ689" s="27"/>
      <c r="BL689">
        <f t="shared" si="40"/>
        <v>0</v>
      </c>
      <c r="BM689">
        <f t="shared" si="41"/>
        <v>0</v>
      </c>
      <c r="BO689">
        <f t="shared" si="42"/>
        <v>1</v>
      </c>
      <c r="BP689">
        <f t="shared" si="43"/>
        <v>1</v>
      </c>
      <c r="BR689" s="25">
        <v>136600</v>
      </c>
    </row>
    <row r="690" spans="1:70" x14ac:dyDescent="0.3">
      <c r="A690">
        <v>685</v>
      </c>
      <c r="BG690" s="27"/>
      <c r="BH690" s="27"/>
      <c r="BI690" s="27"/>
      <c r="BJ690" s="27"/>
      <c r="BL690">
        <f t="shared" si="40"/>
        <v>0</v>
      </c>
      <c r="BM690">
        <f t="shared" si="41"/>
        <v>0</v>
      </c>
      <c r="BO690">
        <f t="shared" si="42"/>
        <v>1</v>
      </c>
      <c r="BP690">
        <f t="shared" si="43"/>
        <v>1</v>
      </c>
      <c r="BR690" s="25">
        <v>136800</v>
      </c>
    </row>
    <row r="691" spans="1:70" x14ac:dyDescent="0.3">
      <c r="A691">
        <v>686</v>
      </c>
      <c r="BG691" s="27"/>
      <c r="BH691" s="27"/>
      <c r="BI691" s="27"/>
      <c r="BJ691" s="27"/>
      <c r="BL691">
        <f t="shared" si="40"/>
        <v>0</v>
      </c>
      <c r="BM691">
        <f t="shared" si="41"/>
        <v>0</v>
      </c>
      <c r="BO691">
        <f t="shared" si="42"/>
        <v>1</v>
      </c>
      <c r="BP691">
        <f t="shared" si="43"/>
        <v>1</v>
      </c>
      <c r="BR691" s="25">
        <v>137000</v>
      </c>
    </row>
    <row r="692" spans="1:70" x14ac:dyDescent="0.3">
      <c r="A692">
        <v>687</v>
      </c>
      <c r="BG692" s="27"/>
      <c r="BH692" s="27"/>
      <c r="BI692" s="27"/>
      <c r="BJ692" s="27"/>
      <c r="BL692">
        <f t="shared" si="40"/>
        <v>0</v>
      </c>
      <c r="BM692">
        <f t="shared" si="41"/>
        <v>0</v>
      </c>
      <c r="BO692">
        <f t="shared" si="42"/>
        <v>1</v>
      </c>
      <c r="BP692">
        <f t="shared" si="43"/>
        <v>1</v>
      </c>
      <c r="BR692" s="25">
        <v>137200</v>
      </c>
    </row>
    <row r="693" spans="1:70" x14ac:dyDescent="0.3">
      <c r="A693">
        <v>688</v>
      </c>
      <c r="BG693" s="27"/>
      <c r="BH693" s="27"/>
      <c r="BI693" s="27"/>
      <c r="BJ693" s="27"/>
      <c r="BL693">
        <f t="shared" si="40"/>
        <v>0</v>
      </c>
      <c r="BM693">
        <f t="shared" si="41"/>
        <v>0</v>
      </c>
      <c r="BO693">
        <f t="shared" si="42"/>
        <v>1</v>
      </c>
      <c r="BP693">
        <f t="shared" si="43"/>
        <v>1</v>
      </c>
      <c r="BR693" s="25">
        <v>137400</v>
      </c>
    </row>
    <row r="694" spans="1:70" x14ac:dyDescent="0.3">
      <c r="A694">
        <v>689</v>
      </c>
      <c r="BG694" s="27"/>
      <c r="BH694" s="27"/>
      <c r="BI694" s="27"/>
      <c r="BJ694" s="27"/>
      <c r="BL694">
        <f t="shared" si="40"/>
        <v>0</v>
      </c>
      <c r="BM694">
        <f t="shared" si="41"/>
        <v>0</v>
      </c>
      <c r="BO694">
        <f t="shared" si="42"/>
        <v>1</v>
      </c>
      <c r="BP694">
        <f t="shared" si="43"/>
        <v>1</v>
      </c>
      <c r="BR694" s="25">
        <v>137600</v>
      </c>
    </row>
    <row r="695" spans="1:70" x14ac:dyDescent="0.3">
      <c r="A695">
        <v>690</v>
      </c>
      <c r="BG695" s="27"/>
      <c r="BH695" s="27"/>
      <c r="BI695" s="27"/>
      <c r="BJ695" s="27"/>
      <c r="BL695">
        <f t="shared" si="40"/>
        <v>0</v>
      </c>
      <c r="BM695">
        <f t="shared" si="41"/>
        <v>0</v>
      </c>
      <c r="BO695">
        <f t="shared" si="42"/>
        <v>1</v>
      </c>
      <c r="BP695">
        <f t="shared" si="43"/>
        <v>1</v>
      </c>
      <c r="BR695" s="25">
        <v>137800</v>
      </c>
    </row>
    <row r="696" spans="1:70" x14ac:dyDescent="0.3">
      <c r="A696">
        <v>691</v>
      </c>
      <c r="BG696" s="27"/>
      <c r="BH696" s="27"/>
      <c r="BI696" s="27"/>
      <c r="BJ696" s="27"/>
      <c r="BL696">
        <f t="shared" si="40"/>
        <v>0</v>
      </c>
      <c r="BM696">
        <f t="shared" si="41"/>
        <v>0</v>
      </c>
      <c r="BO696">
        <f t="shared" si="42"/>
        <v>1</v>
      </c>
      <c r="BP696">
        <f t="shared" si="43"/>
        <v>1</v>
      </c>
      <c r="BR696" s="25">
        <v>138000</v>
      </c>
    </row>
    <row r="697" spans="1:70" x14ac:dyDescent="0.3">
      <c r="A697">
        <v>692</v>
      </c>
      <c r="BG697" s="27"/>
      <c r="BH697" s="27"/>
      <c r="BI697" s="27"/>
      <c r="BJ697" s="27"/>
      <c r="BL697">
        <f t="shared" si="40"/>
        <v>0</v>
      </c>
      <c r="BM697">
        <f t="shared" si="41"/>
        <v>0</v>
      </c>
      <c r="BO697">
        <f t="shared" si="42"/>
        <v>1</v>
      </c>
      <c r="BP697">
        <f t="shared" si="43"/>
        <v>1</v>
      </c>
      <c r="BR697" s="25">
        <v>138200</v>
      </c>
    </row>
    <row r="698" spans="1:70" x14ac:dyDescent="0.3">
      <c r="A698">
        <v>693</v>
      </c>
      <c r="BG698" s="27"/>
      <c r="BH698" s="27"/>
      <c r="BI698" s="27"/>
      <c r="BJ698" s="27"/>
      <c r="BL698">
        <f t="shared" si="40"/>
        <v>0</v>
      </c>
      <c r="BM698">
        <f t="shared" si="41"/>
        <v>0</v>
      </c>
      <c r="BO698">
        <f t="shared" si="42"/>
        <v>1</v>
      </c>
      <c r="BP698">
        <f t="shared" si="43"/>
        <v>1</v>
      </c>
      <c r="BR698" s="25">
        <v>138400</v>
      </c>
    </row>
    <row r="699" spans="1:70" x14ac:dyDescent="0.3">
      <c r="A699">
        <v>694</v>
      </c>
      <c r="BG699" s="27"/>
      <c r="BH699" s="27"/>
      <c r="BI699" s="27"/>
      <c r="BJ699" s="27"/>
      <c r="BL699">
        <f t="shared" si="40"/>
        <v>0</v>
      </c>
      <c r="BM699">
        <f t="shared" si="41"/>
        <v>0</v>
      </c>
      <c r="BO699">
        <f t="shared" si="42"/>
        <v>1</v>
      </c>
      <c r="BP699">
        <f t="shared" si="43"/>
        <v>1</v>
      </c>
      <c r="BR699" s="25">
        <v>138600</v>
      </c>
    </row>
    <row r="700" spans="1:70" x14ac:dyDescent="0.3">
      <c r="A700">
        <v>695</v>
      </c>
      <c r="BG700" s="27"/>
      <c r="BH700" s="27"/>
      <c r="BI700" s="27"/>
      <c r="BJ700" s="27"/>
      <c r="BL700">
        <f t="shared" si="40"/>
        <v>0</v>
      </c>
      <c r="BM700">
        <f t="shared" si="41"/>
        <v>0</v>
      </c>
      <c r="BO700">
        <f t="shared" si="42"/>
        <v>1</v>
      </c>
      <c r="BP700">
        <f t="shared" si="43"/>
        <v>1</v>
      </c>
      <c r="BR700" s="25">
        <v>138800</v>
      </c>
    </row>
    <row r="701" spans="1:70" x14ac:dyDescent="0.3">
      <c r="A701">
        <v>696</v>
      </c>
      <c r="BG701" s="27"/>
      <c r="BH701" s="27"/>
      <c r="BI701" s="27"/>
      <c r="BJ701" s="27"/>
      <c r="BL701">
        <f t="shared" si="40"/>
        <v>0</v>
      </c>
      <c r="BM701">
        <f t="shared" si="41"/>
        <v>0</v>
      </c>
      <c r="BO701">
        <f t="shared" si="42"/>
        <v>1</v>
      </c>
      <c r="BP701">
        <f t="shared" si="43"/>
        <v>1</v>
      </c>
      <c r="BR701" s="25">
        <v>139000</v>
      </c>
    </row>
    <row r="702" spans="1:70" x14ac:dyDescent="0.3">
      <c r="A702">
        <v>697</v>
      </c>
      <c r="BG702" s="27"/>
      <c r="BH702" s="27"/>
      <c r="BI702" s="27"/>
      <c r="BJ702" s="27"/>
      <c r="BL702">
        <f t="shared" si="40"/>
        <v>0</v>
      </c>
      <c r="BM702">
        <f t="shared" si="41"/>
        <v>0</v>
      </c>
      <c r="BO702">
        <f t="shared" si="42"/>
        <v>1</v>
      </c>
      <c r="BP702">
        <f t="shared" si="43"/>
        <v>1</v>
      </c>
      <c r="BR702" s="25">
        <v>139200</v>
      </c>
    </row>
    <row r="703" spans="1:70" x14ac:dyDescent="0.3">
      <c r="A703">
        <v>698</v>
      </c>
      <c r="BG703" s="27"/>
      <c r="BH703" s="27"/>
      <c r="BI703" s="27"/>
      <c r="BJ703" s="27"/>
      <c r="BL703">
        <f t="shared" si="40"/>
        <v>0</v>
      </c>
      <c r="BM703">
        <f t="shared" si="41"/>
        <v>0</v>
      </c>
      <c r="BO703">
        <f t="shared" si="42"/>
        <v>1</v>
      </c>
      <c r="BP703">
        <f t="shared" si="43"/>
        <v>1</v>
      </c>
      <c r="BR703" s="25">
        <v>139400</v>
      </c>
    </row>
    <row r="704" spans="1:70" x14ac:dyDescent="0.3">
      <c r="A704">
        <v>699</v>
      </c>
      <c r="BG704" s="27"/>
      <c r="BH704" s="27"/>
      <c r="BI704" s="27"/>
      <c r="BJ704" s="27"/>
      <c r="BL704">
        <f t="shared" si="40"/>
        <v>0</v>
      </c>
      <c r="BM704">
        <f t="shared" si="41"/>
        <v>0</v>
      </c>
      <c r="BO704">
        <f t="shared" si="42"/>
        <v>1</v>
      </c>
      <c r="BP704">
        <f t="shared" si="43"/>
        <v>1</v>
      </c>
      <c r="BR704" s="25">
        <v>139600</v>
      </c>
    </row>
    <row r="705" spans="1:70" x14ac:dyDescent="0.3">
      <c r="A705">
        <v>700</v>
      </c>
      <c r="BG705" s="27"/>
      <c r="BH705" s="27"/>
      <c r="BI705" s="27"/>
      <c r="BJ705" s="27"/>
      <c r="BL705">
        <f t="shared" si="40"/>
        <v>0</v>
      </c>
      <c r="BM705">
        <f t="shared" si="41"/>
        <v>0</v>
      </c>
      <c r="BO705">
        <f t="shared" si="42"/>
        <v>1</v>
      </c>
      <c r="BP705">
        <f t="shared" si="43"/>
        <v>1</v>
      </c>
      <c r="BR705" s="25">
        <v>139800</v>
      </c>
    </row>
    <row r="706" spans="1:70" x14ac:dyDescent="0.3">
      <c r="A706">
        <v>701</v>
      </c>
      <c r="BG706" s="27"/>
      <c r="BH706" s="27"/>
      <c r="BI706" s="27"/>
      <c r="BJ706" s="27"/>
      <c r="BL706">
        <f t="shared" si="40"/>
        <v>0</v>
      </c>
      <c r="BM706">
        <f t="shared" si="41"/>
        <v>0</v>
      </c>
      <c r="BO706">
        <f t="shared" si="42"/>
        <v>1</v>
      </c>
      <c r="BP706">
        <f t="shared" si="43"/>
        <v>1</v>
      </c>
      <c r="BR706" s="25">
        <v>140000</v>
      </c>
    </row>
    <row r="707" spans="1:70" x14ac:dyDescent="0.3">
      <c r="A707">
        <v>702</v>
      </c>
      <c r="BG707" s="27"/>
      <c r="BH707" s="27"/>
      <c r="BI707" s="27"/>
      <c r="BJ707" s="27"/>
      <c r="BL707">
        <f t="shared" si="40"/>
        <v>0</v>
      </c>
      <c r="BM707">
        <f t="shared" si="41"/>
        <v>0</v>
      </c>
      <c r="BO707">
        <f t="shared" si="42"/>
        <v>1</v>
      </c>
      <c r="BP707">
        <f t="shared" si="43"/>
        <v>1</v>
      </c>
      <c r="BR707" s="25">
        <v>140200</v>
      </c>
    </row>
    <row r="708" spans="1:70" x14ac:dyDescent="0.3">
      <c r="A708">
        <v>703</v>
      </c>
      <c r="BG708" s="27"/>
      <c r="BH708" s="27"/>
      <c r="BI708" s="27"/>
      <c r="BJ708" s="27"/>
      <c r="BL708">
        <f t="shared" si="40"/>
        <v>0</v>
      </c>
      <c r="BM708">
        <f t="shared" si="41"/>
        <v>0</v>
      </c>
      <c r="BO708">
        <f t="shared" si="42"/>
        <v>1</v>
      </c>
      <c r="BP708">
        <f t="shared" si="43"/>
        <v>1</v>
      </c>
      <c r="BR708" s="25">
        <v>140400</v>
      </c>
    </row>
    <row r="709" spans="1:70" x14ac:dyDescent="0.3">
      <c r="A709">
        <v>704</v>
      </c>
      <c r="BG709" s="27"/>
      <c r="BH709" s="27"/>
      <c r="BI709" s="27"/>
      <c r="BJ709" s="27"/>
      <c r="BL709">
        <f t="shared" si="40"/>
        <v>0</v>
      </c>
      <c r="BM709">
        <f t="shared" si="41"/>
        <v>0</v>
      </c>
      <c r="BO709">
        <f t="shared" si="42"/>
        <v>1</v>
      </c>
      <c r="BP709">
        <f t="shared" si="43"/>
        <v>1</v>
      </c>
      <c r="BR709" s="25">
        <v>140600</v>
      </c>
    </row>
    <row r="710" spans="1:70" x14ac:dyDescent="0.3">
      <c r="A710">
        <v>705</v>
      </c>
      <c r="BG710" s="27"/>
      <c r="BH710" s="27"/>
      <c r="BI710" s="27"/>
      <c r="BJ710" s="27"/>
      <c r="BL710">
        <f t="shared" si="40"/>
        <v>0</v>
      </c>
      <c r="BM710">
        <f t="shared" si="41"/>
        <v>0</v>
      </c>
      <c r="BO710">
        <f t="shared" si="42"/>
        <v>1</v>
      </c>
      <c r="BP710">
        <f t="shared" si="43"/>
        <v>1</v>
      </c>
      <c r="BR710" s="25">
        <v>140800</v>
      </c>
    </row>
    <row r="711" spans="1:70" x14ac:dyDescent="0.3">
      <c r="A711">
        <v>706</v>
      </c>
      <c r="BG711" s="27"/>
      <c r="BH711" s="27"/>
      <c r="BI711" s="27"/>
      <c r="BJ711" s="27"/>
      <c r="BL711">
        <f t="shared" ref="BL711:BL774" si="44">BG711*$BM$1-BH711</f>
        <v>0</v>
      </c>
      <c r="BM711">
        <f t="shared" ref="BM711:BM774" si="45">BI711*$BM$1-BJ711</f>
        <v>0</v>
      </c>
      <c r="BO711">
        <f t="shared" ref="BO711:BO774" si="46">IF(BL711=MAX($BL711:$BM711),1,0)</f>
        <v>1</v>
      </c>
      <c r="BP711">
        <f t="shared" ref="BP711:BP774" si="47">IF(BM711=MAX($BL711:$BM711),1,0)</f>
        <v>1</v>
      </c>
      <c r="BR711" s="25">
        <v>141000</v>
      </c>
    </row>
    <row r="712" spans="1:70" x14ac:dyDescent="0.3">
      <c r="A712">
        <v>707</v>
      </c>
      <c r="BG712" s="27"/>
      <c r="BH712" s="27"/>
      <c r="BI712" s="27"/>
      <c r="BJ712" s="27"/>
      <c r="BL712">
        <f t="shared" si="44"/>
        <v>0</v>
      </c>
      <c r="BM712">
        <f t="shared" si="45"/>
        <v>0</v>
      </c>
      <c r="BO712">
        <f t="shared" si="46"/>
        <v>1</v>
      </c>
      <c r="BP712">
        <f t="shared" si="47"/>
        <v>1</v>
      </c>
      <c r="BR712" s="25">
        <v>141200</v>
      </c>
    </row>
    <row r="713" spans="1:70" x14ac:dyDescent="0.3">
      <c r="A713">
        <v>708</v>
      </c>
      <c r="BG713" s="27"/>
      <c r="BH713" s="27"/>
      <c r="BI713" s="27"/>
      <c r="BJ713" s="27"/>
      <c r="BL713">
        <f t="shared" si="44"/>
        <v>0</v>
      </c>
      <c r="BM713">
        <f t="shared" si="45"/>
        <v>0</v>
      </c>
      <c r="BO713">
        <f t="shared" si="46"/>
        <v>1</v>
      </c>
      <c r="BP713">
        <f t="shared" si="47"/>
        <v>1</v>
      </c>
      <c r="BR713" s="25">
        <v>141400</v>
      </c>
    </row>
    <row r="714" spans="1:70" x14ac:dyDescent="0.3">
      <c r="A714">
        <v>709</v>
      </c>
      <c r="BG714" s="27"/>
      <c r="BH714" s="27"/>
      <c r="BI714" s="27"/>
      <c r="BJ714" s="27"/>
      <c r="BL714">
        <f t="shared" si="44"/>
        <v>0</v>
      </c>
      <c r="BM714">
        <f t="shared" si="45"/>
        <v>0</v>
      </c>
      <c r="BO714">
        <f t="shared" si="46"/>
        <v>1</v>
      </c>
      <c r="BP714">
        <f t="shared" si="47"/>
        <v>1</v>
      </c>
      <c r="BR714" s="25">
        <v>141600</v>
      </c>
    </row>
    <row r="715" spans="1:70" x14ac:dyDescent="0.3">
      <c r="A715">
        <v>710</v>
      </c>
      <c r="BG715" s="27"/>
      <c r="BH715" s="27"/>
      <c r="BI715" s="27"/>
      <c r="BJ715" s="27"/>
      <c r="BL715">
        <f t="shared" si="44"/>
        <v>0</v>
      </c>
      <c r="BM715">
        <f t="shared" si="45"/>
        <v>0</v>
      </c>
      <c r="BO715">
        <f t="shared" si="46"/>
        <v>1</v>
      </c>
      <c r="BP715">
        <f t="shared" si="47"/>
        <v>1</v>
      </c>
      <c r="BR715" s="25">
        <v>141800</v>
      </c>
    </row>
    <row r="716" spans="1:70" x14ac:dyDescent="0.3">
      <c r="A716">
        <v>711</v>
      </c>
      <c r="BG716" s="27"/>
      <c r="BH716" s="27"/>
      <c r="BI716" s="27"/>
      <c r="BJ716" s="27"/>
      <c r="BL716">
        <f t="shared" si="44"/>
        <v>0</v>
      </c>
      <c r="BM716">
        <f t="shared" si="45"/>
        <v>0</v>
      </c>
      <c r="BO716">
        <f t="shared" si="46"/>
        <v>1</v>
      </c>
      <c r="BP716">
        <f t="shared" si="47"/>
        <v>1</v>
      </c>
      <c r="BR716" s="25">
        <v>142000</v>
      </c>
    </row>
    <row r="717" spans="1:70" x14ac:dyDescent="0.3">
      <c r="A717">
        <v>712</v>
      </c>
      <c r="BG717" s="27"/>
      <c r="BH717" s="27"/>
      <c r="BI717" s="27"/>
      <c r="BJ717" s="27"/>
      <c r="BL717">
        <f t="shared" si="44"/>
        <v>0</v>
      </c>
      <c r="BM717">
        <f t="shared" si="45"/>
        <v>0</v>
      </c>
      <c r="BO717">
        <f t="shared" si="46"/>
        <v>1</v>
      </c>
      <c r="BP717">
        <f t="shared" si="47"/>
        <v>1</v>
      </c>
      <c r="BR717" s="25">
        <v>142200</v>
      </c>
    </row>
    <row r="718" spans="1:70" x14ac:dyDescent="0.3">
      <c r="A718">
        <v>713</v>
      </c>
      <c r="BG718" s="27"/>
      <c r="BH718" s="27"/>
      <c r="BI718" s="27"/>
      <c r="BJ718" s="27"/>
      <c r="BL718">
        <f t="shared" si="44"/>
        <v>0</v>
      </c>
      <c r="BM718">
        <f t="shared" si="45"/>
        <v>0</v>
      </c>
      <c r="BO718">
        <f t="shared" si="46"/>
        <v>1</v>
      </c>
      <c r="BP718">
        <f t="shared" si="47"/>
        <v>1</v>
      </c>
      <c r="BR718" s="25">
        <v>142400</v>
      </c>
    </row>
    <row r="719" spans="1:70" x14ac:dyDescent="0.3">
      <c r="A719">
        <v>714</v>
      </c>
      <c r="BG719" s="27"/>
      <c r="BH719" s="27"/>
      <c r="BI719" s="27"/>
      <c r="BJ719" s="27"/>
      <c r="BL719">
        <f t="shared" si="44"/>
        <v>0</v>
      </c>
      <c r="BM719">
        <f t="shared" si="45"/>
        <v>0</v>
      </c>
      <c r="BO719">
        <f t="shared" si="46"/>
        <v>1</v>
      </c>
      <c r="BP719">
        <f t="shared" si="47"/>
        <v>1</v>
      </c>
      <c r="BR719" s="25">
        <v>142600</v>
      </c>
    </row>
    <row r="720" spans="1:70" x14ac:dyDescent="0.3">
      <c r="A720">
        <v>715</v>
      </c>
      <c r="BG720" s="27"/>
      <c r="BH720" s="27"/>
      <c r="BI720" s="27"/>
      <c r="BJ720" s="27"/>
      <c r="BL720">
        <f t="shared" si="44"/>
        <v>0</v>
      </c>
      <c r="BM720">
        <f t="shared" si="45"/>
        <v>0</v>
      </c>
      <c r="BO720">
        <f t="shared" si="46"/>
        <v>1</v>
      </c>
      <c r="BP720">
        <f t="shared" si="47"/>
        <v>1</v>
      </c>
      <c r="BR720" s="25">
        <v>142800</v>
      </c>
    </row>
    <row r="721" spans="1:70" x14ac:dyDescent="0.3">
      <c r="A721">
        <v>716</v>
      </c>
      <c r="BG721" s="27"/>
      <c r="BH721" s="27"/>
      <c r="BI721" s="27"/>
      <c r="BJ721" s="27"/>
      <c r="BL721">
        <f t="shared" si="44"/>
        <v>0</v>
      </c>
      <c r="BM721">
        <f t="shared" si="45"/>
        <v>0</v>
      </c>
      <c r="BO721">
        <f t="shared" si="46"/>
        <v>1</v>
      </c>
      <c r="BP721">
        <f t="shared" si="47"/>
        <v>1</v>
      </c>
      <c r="BR721" s="25">
        <v>143000</v>
      </c>
    </row>
    <row r="722" spans="1:70" x14ac:dyDescent="0.3">
      <c r="A722">
        <v>717</v>
      </c>
      <c r="BG722" s="27"/>
      <c r="BH722" s="27"/>
      <c r="BI722" s="27"/>
      <c r="BJ722" s="27"/>
      <c r="BL722">
        <f t="shared" si="44"/>
        <v>0</v>
      </c>
      <c r="BM722">
        <f t="shared" si="45"/>
        <v>0</v>
      </c>
      <c r="BO722">
        <f t="shared" si="46"/>
        <v>1</v>
      </c>
      <c r="BP722">
        <f t="shared" si="47"/>
        <v>1</v>
      </c>
      <c r="BR722" s="25">
        <v>143200</v>
      </c>
    </row>
    <row r="723" spans="1:70" x14ac:dyDescent="0.3">
      <c r="A723">
        <v>718</v>
      </c>
      <c r="BG723" s="27"/>
      <c r="BH723" s="27"/>
      <c r="BI723" s="27"/>
      <c r="BJ723" s="27"/>
      <c r="BL723">
        <f t="shared" si="44"/>
        <v>0</v>
      </c>
      <c r="BM723">
        <f t="shared" si="45"/>
        <v>0</v>
      </c>
      <c r="BO723">
        <f t="shared" si="46"/>
        <v>1</v>
      </c>
      <c r="BP723">
        <f t="shared" si="47"/>
        <v>1</v>
      </c>
      <c r="BR723" s="25">
        <v>143400</v>
      </c>
    </row>
    <row r="724" spans="1:70" x14ac:dyDescent="0.3">
      <c r="A724">
        <v>719</v>
      </c>
      <c r="BG724" s="27"/>
      <c r="BH724" s="27"/>
      <c r="BI724" s="27"/>
      <c r="BJ724" s="27"/>
      <c r="BL724">
        <f t="shared" si="44"/>
        <v>0</v>
      </c>
      <c r="BM724">
        <f t="shared" si="45"/>
        <v>0</v>
      </c>
      <c r="BO724">
        <f t="shared" si="46"/>
        <v>1</v>
      </c>
      <c r="BP724">
        <f t="shared" si="47"/>
        <v>1</v>
      </c>
      <c r="BR724" s="25">
        <v>143600</v>
      </c>
    </row>
    <row r="725" spans="1:70" x14ac:dyDescent="0.3">
      <c r="A725">
        <v>720</v>
      </c>
      <c r="BG725" s="27"/>
      <c r="BH725" s="27"/>
      <c r="BI725" s="27"/>
      <c r="BJ725" s="27"/>
      <c r="BL725">
        <f t="shared" si="44"/>
        <v>0</v>
      </c>
      <c r="BM725">
        <f t="shared" si="45"/>
        <v>0</v>
      </c>
      <c r="BO725">
        <f t="shared" si="46"/>
        <v>1</v>
      </c>
      <c r="BP725">
        <f t="shared" si="47"/>
        <v>1</v>
      </c>
      <c r="BR725" s="25">
        <v>143800</v>
      </c>
    </row>
    <row r="726" spans="1:70" x14ac:dyDescent="0.3">
      <c r="A726">
        <v>721</v>
      </c>
      <c r="BG726" s="27"/>
      <c r="BH726" s="27"/>
      <c r="BI726" s="27"/>
      <c r="BJ726" s="27"/>
      <c r="BL726">
        <f t="shared" si="44"/>
        <v>0</v>
      </c>
      <c r="BM726">
        <f t="shared" si="45"/>
        <v>0</v>
      </c>
      <c r="BO726">
        <f t="shared" si="46"/>
        <v>1</v>
      </c>
      <c r="BP726">
        <f t="shared" si="47"/>
        <v>1</v>
      </c>
      <c r="BR726" s="25">
        <v>144000</v>
      </c>
    </row>
    <row r="727" spans="1:70" x14ac:dyDescent="0.3">
      <c r="A727">
        <v>722</v>
      </c>
      <c r="BG727" s="27"/>
      <c r="BH727" s="27"/>
      <c r="BI727" s="27"/>
      <c r="BJ727" s="27"/>
      <c r="BL727">
        <f t="shared" si="44"/>
        <v>0</v>
      </c>
      <c r="BM727">
        <f t="shared" si="45"/>
        <v>0</v>
      </c>
      <c r="BO727">
        <f t="shared" si="46"/>
        <v>1</v>
      </c>
      <c r="BP727">
        <f t="shared" si="47"/>
        <v>1</v>
      </c>
      <c r="BR727" s="25">
        <v>144200</v>
      </c>
    </row>
    <row r="728" spans="1:70" x14ac:dyDescent="0.3">
      <c r="A728">
        <v>723</v>
      </c>
      <c r="BG728" s="27"/>
      <c r="BH728" s="27"/>
      <c r="BI728" s="27"/>
      <c r="BJ728" s="27"/>
      <c r="BL728">
        <f t="shared" si="44"/>
        <v>0</v>
      </c>
      <c r="BM728">
        <f t="shared" si="45"/>
        <v>0</v>
      </c>
      <c r="BO728">
        <f t="shared" si="46"/>
        <v>1</v>
      </c>
      <c r="BP728">
        <f t="shared" si="47"/>
        <v>1</v>
      </c>
      <c r="BR728" s="25">
        <v>144400</v>
      </c>
    </row>
    <row r="729" spans="1:70" x14ac:dyDescent="0.3">
      <c r="A729">
        <v>724</v>
      </c>
      <c r="BG729" s="27"/>
      <c r="BH729" s="27"/>
      <c r="BI729" s="27"/>
      <c r="BJ729" s="27"/>
      <c r="BL729">
        <f t="shared" si="44"/>
        <v>0</v>
      </c>
      <c r="BM729">
        <f t="shared" si="45"/>
        <v>0</v>
      </c>
      <c r="BO729">
        <f t="shared" si="46"/>
        <v>1</v>
      </c>
      <c r="BP729">
        <f t="shared" si="47"/>
        <v>1</v>
      </c>
      <c r="BR729" s="25">
        <v>144600</v>
      </c>
    </row>
    <row r="730" spans="1:70" x14ac:dyDescent="0.3">
      <c r="A730">
        <v>725</v>
      </c>
      <c r="BG730" s="27"/>
      <c r="BH730" s="27"/>
      <c r="BI730" s="27"/>
      <c r="BJ730" s="27"/>
      <c r="BL730">
        <f t="shared" si="44"/>
        <v>0</v>
      </c>
      <c r="BM730">
        <f t="shared" si="45"/>
        <v>0</v>
      </c>
      <c r="BO730">
        <f t="shared" si="46"/>
        <v>1</v>
      </c>
      <c r="BP730">
        <f t="shared" si="47"/>
        <v>1</v>
      </c>
      <c r="BR730" s="25">
        <v>144800</v>
      </c>
    </row>
    <row r="731" spans="1:70" x14ac:dyDescent="0.3">
      <c r="A731">
        <v>726</v>
      </c>
      <c r="BG731" s="27"/>
      <c r="BH731" s="27"/>
      <c r="BI731" s="27"/>
      <c r="BJ731" s="27"/>
      <c r="BL731">
        <f t="shared" si="44"/>
        <v>0</v>
      </c>
      <c r="BM731">
        <f t="shared" si="45"/>
        <v>0</v>
      </c>
      <c r="BO731">
        <f t="shared" si="46"/>
        <v>1</v>
      </c>
      <c r="BP731">
        <f t="shared" si="47"/>
        <v>1</v>
      </c>
      <c r="BR731" s="25">
        <v>145000</v>
      </c>
    </row>
    <row r="732" spans="1:70" x14ac:dyDescent="0.3">
      <c r="A732">
        <v>727</v>
      </c>
      <c r="BG732" s="27"/>
      <c r="BH732" s="27"/>
      <c r="BI732" s="27"/>
      <c r="BJ732" s="27"/>
      <c r="BL732">
        <f t="shared" si="44"/>
        <v>0</v>
      </c>
      <c r="BM732">
        <f t="shared" si="45"/>
        <v>0</v>
      </c>
      <c r="BO732">
        <f t="shared" si="46"/>
        <v>1</v>
      </c>
      <c r="BP732">
        <f t="shared" si="47"/>
        <v>1</v>
      </c>
      <c r="BR732" s="25">
        <v>145200</v>
      </c>
    </row>
    <row r="733" spans="1:70" x14ac:dyDescent="0.3">
      <c r="A733">
        <v>728</v>
      </c>
      <c r="BG733" s="27"/>
      <c r="BH733" s="27"/>
      <c r="BI733" s="27"/>
      <c r="BJ733" s="27"/>
      <c r="BL733">
        <f t="shared" si="44"/>
        <v>0</v>
      </c>
      <c r="BM733">
        <f t="shared" si="45"/>
        <v>0</v>
      </c>
      <c r="BO733">
        <f t="shared" si="46"/>
        <v>1</v>
      </c>
      <c r="BP733">
        <f t="shared" si="47"/>
        <v>1</v>
      </c>
      <c r="BR733" s="25">
        <v>145400</v>
      </c>
    </row>
    <row r="734" spans="1:70" x14ac:dyDescent="0.3">
      <c r="A734">
        <v>729</v>
      </c>
      <c r="BG734" s="27"/>
      <c r="BH734" s="27"/>
      <c r="BI734" s="27"/>
      <c r="BJ734" s="27"/>
      <c r="BL734">
        <f t="shared" si="44"/>
        <v>0</v>
      </c>
      <c r="BM734">
        <f t="shared" si="45"/>
        <v>0</v>
      </c>
      <c r="BO734">
        <f t="shared" si="46"/>
        <v>1</v>
      </c>
      <c r="BP734">
        <f t="shared" si="47"/>
        <v>1</v>
      </c>
      <c r="BR734" s="25">
        <v>145600</v>
      </c>
    </row>
    <row r="735" spans="1:70" x14ac:dyDescent="0.3">
      <c r="A735">
        <v>730</v>
      </c>
      <c r="BG735" s="27"/>
      <c r="BH735" s="27"/>
      <c r="BI735" s="27"/>
      <c r="BJ735" s="27"/>
      <c r="BL735">
        <f t="shared" si="44"/>
        <v>0</v>
      </c>
      <c r="BM735">
        <f t="shared" si="45"/>
        <v>0</v>
      </c>
      <c r="BO735">
        <f t="shared" si="46"/>
        <v>1</v>
      </c>
      <c r="BP735">
        <f t="shared" si="47"/>
        <v>1</v>
      </c>
      <c r="BR735" s="25">
        <v>145800</v>
      </c>
    </row>
    <row r="736" spans="1:70" x14ac:dyDescent="0.3">
      <c r="A736">
        <v>731</v>
      </c>
      <c r="BG736" s="27"/>
      <c r="BH736" s="27"/>
      <c r="BI736" s="27"/>
      <c r="BJ736" s="27"/>
      <c r="BL736">
        <f t="shared" si="44"/>
        <v>0</v>
      </c>
      <c r="BM736">
        <f t="shared" si="45"/>
        <v>0</v>
      </c>
      <c r="BO736">
        <f t="shared" si="46"/>
        <v>1</v>
      </c>
      <c r="BP736">
        <f t="shared" si="47"/>
        <v>1</v>
      </c>
      <c r="BR736" s="25">
        <v>146000</v>
      </c>
    </row>
    <row r="737" spans="1:70" x14ac:dyDescent="0.3">
      <c r="A737">
        <v>732</v>
      </c>
      <c r="BG737" s="27"/>
      <c r="BH737" s="27"/>
      <c r="BI737" s="27"/>
      <c r="BJ737" s="27"/>
      <c r="BL737">
        <f t="shared" si="44"/>
        <v>0</v>
      </c>
      <c r="BM737">
        <f t="shared" si="45"/>
        <v>0</v>
      </c>
      <c r="BO737">
        <f t="shared" si="46"/>
        <v>1</v>
      </c>
      <c r="BP737">
        <f t="shared" si="47"/>
        <v>1</v>
      </c>
      <c r="BR737" s="25">
        <v>146200</v>
      </c>
    </row>
    <row r="738" spans="1:70" x14ac:dyDescent="0.3">
      <c r="A738">
        <v>733</v>
      </c>
      <c r="BG738" s="27"/>
      <c r="BH738" s="27"/>
      <c r="BI738" s="27"/>
      <c r="BJ738" s="27"/>
      <c r="BL738">
        <f t="shared" si="44"/>
        <v>0</v>
      </c>
      <c r="BM738">
        <f t="shared" si="45"/>
        <v>0</v>
      </c>
      <c r="BO738">
        <f t="shared" si="46"/>
        <v>1</v>
      </c>
      <c r="BP738">
        <f t="shared" si="47"/>
        <v>1</v>
      </c>
      <c r="BR738" s="25">
        <v>146400</v>
      </c>
    </row>
    <row r="739" spans="1:70" x14ac:dyDescent="0.3">
      <c r="A739">
        <v>734</v>
      </c>
      <c r="BG739" s="27"/>
      <c r="BH739" s="27"/>
      <c r="BI739" s="27"/>
      <c r="BJ739" s="27"/>
      <c r="BL739">
        <f t="shared" si="44"/>
        <v>0</v>
      </c>
      <c r="BM739">
        <f t="shared" si="45"/>
        <v>0</v>
      </c>
      <c r="BO739">
        <f t="shared" si="46"/>
        <v>1</v>
      </c>
      <c r="BP739">
        <f t="shared" si="47"/>
        <v>1</v>
      </c>
      <c r="BR739" s="25">
        <v>146600</v>
      </c>
    </row>
    <row r="740" spans="1:70" x14ac:dyDescent="0.3">
      <c r="A740">
        <v>735</v>
      </c>
      <c r="BG740" s="27"/>
      <c r="BH740" s="27"/>
      <c r="BI740" s="27"/>
      <c r="BJ740" s="27"/>
      <c r="BL740">
        <f t="shared" si="44"/>
        <v>0</v>
      </c>
      <c r="BM740">
        <f t="shared" si="45"/>
        <v>0</v>
      </c>
      <c r="BO740">
        <f t="shared" si="46"/>
        <v>1</v>
      </c>
      <c r="BP740">
        <f t="shared" si="47"/>
        <v>1</v>
      </c>
      <c r="BR740" s="25">
        <v>146800</v>
      </c>
    </row>
    <row r="741" spans="1:70" x14ac:dyDescent="0.3">
      <c r="A741">
        <v>736</v>
      </c>
      <c r="BG741" s="27"/>
      <c r="BH741" s="27"/>
      <c r="BI741" s="27"/>
      <c r="BJ741" s="27"/>
      <c r="BL741">
        <f t="shared" si="44"/>
        <v>0</v>
      </c>
      <c r="BM741">
        <f t="shared" si="45"/>
        <v>0</v>
      </c>
      <c r="BO741">
        <f t="shared" si="46"/>
        <v>1</v>
      </c>
      <c r="BP741">
        <f t="shared" si="47"/>
        <v>1</v>
      </c>
      <c r="BR741" s="25">
        <v>147000</v>
      </c>
    </row>
    <row r="742" spans="1:70" x14ac:dyDescent="0.3">
      <c r="A742">
        <v>737</v>
      </c>
      <c r="BG742" s="27"/>
      <c r="BH742" s="27"/>
      <c r="BI742" s="27"/>
      <c r="BJ742" s="27"/>
      <c r="BL742">
        <f t="shared" si="44"/>
        <v>0</v>
      </c>
      <c r="BM742">
        <f t="shared" si="45"/>
        <v>0</v>
      </c>
      <c r="BO742">
        <f t="shared" si="46"/>
        <v>1</v>
      </c>
      <c r="BP742">
        <f t="shared" si="47"/>
        <v>1</v>
      </c>
      <c r="BR742" s="25">
        <v>147200</v>
      </c>
    </row>
    <row r="743" spans="1:70" x14ac:dyDescent="0.3">
      <c r="A743">
        <v>738</v>
      </c>
      <c r="BG743" s="27"/>
      <c r="BH743" s="27"/>
      <c r="BI743" s="27"/>
      <c r="BJ743" s="27"/>
      <c r="BL743">
        <f t="shared" si="44"/>
        <v>0</v>
      </c>
      <c r="BM743">
        <f t="shared" si="45"/>
        <v>0</v>
      </c>
      <c r="BO743">
        <f t="shared" si="46"/>
        <v>1</v>
      </c>
      <c r="BP743">
        <f t="shared" si="47"/>
        <v>1</v>
      </c>
      <c r="BR743" s="25">
        <v>147400</v>
      </c>
    </row>
    <row r="744" spans="1:70" x14ac:dyDescent="0.3">
      <c r="A744">
        <v>739</v>
      </c>
      <c r="BG744" s="27"/>
      <c r="BH744" s="27"/>
      <c r="BI744" s="27"/>
      <c r="BJ744" s="27"/>
      <c r="BL744">
        <f t="shared" si="44"/>
        <v>0</v>
      </c>
      <c r="BM744">
        <f t="shared" si="45"/>
        <v>0</v>
      </c>
      <c r="BO744">
        <f t="shared" si="46"/>
        <v>1</v>
      </c>
      <c r="BP744">
        <f t="shared" si="47"/>
        <v>1</v>
      </c>
      <c r="BR744" s="25">
        <v>147600</v>
      </c>
    </row>
    <row r="745" spans="1:70" x14ac:dyDescent="0.3">
      <c r="A745">
        <v>740</v>
      </c>
      <c r="BG745" s="27"/>
      <c r="BH745" s="27"/>
      <c r="BI745" s="27"/>
      <c r="BJ745" s="27"/>
      <c r="BL745">
        <f t="shared" si="44"/>
        <v>0</v>
      </c>
      <c r="BM745">
        <f t="shared" si="45"/>
        <v>0</v>
      </c>
      <c r="BO745">
        <f t="shared" si="46"/>
        <v>1</v>
      </c>
      <c r="BP745">
        <f t="shared" si="47"/>
        <v>1</v>
      </c>
      <c r="BR745" s="25">
        <v>147800</v>
      </c>
    </row>
    <row r="746" spans="1:70" x14ac:dyDescent="0.3">
      <c r="A746">
        <v>741</v>
      </c>
      <c r="BG746" s="27"/>
      <c r="BH746" s="27"/>
      <c r="BI746" s="27"/>
      <c r="BJ746" s="27"/>
      <c r="BL746">
        <f t="shared" si="44"/>
        <v>0</v>
      </c>
      <c r="BM746">
        <f t="shared" si="45"/>
        <v>0</v>
      </c>
      <c r="BO746">
        <f t="shared" si="46"/>
        <v>1</v>
      </c>
      <c r="BP746">
        <f t="shared" si="47"/>
        <v>1</v>
      </c>
      <c r="BR746" s="25">
        <v>148000</v>
      </c>
    </row>
    <row r="747" spans="1:70" x14ac:dyDescent="0.3">
      <c r="A747">
        <v>742</v>
      </c>
      <c r="BG747" s="27"/>
      <c r="BH747" s="27"/>
      <c r="BI747" s="27"/>
      <c r="BJ747" s="27"/>
      <c r="BL747">
        <f t="shared" si="44"/>
        <v>0</v>
      </c>
      <c r="BM747">
        <f t="shared" si="45"/>
        <v>0</v>
      </c>
      <c r="BO747">
        <f t="shared" si="46"/>
        <v>1</v>
      </c>
      <c r="BP747">
        <f t="shared" si="47"/>
        <v>1</v>
      </c>
      <c r="BR747" s="25">
        <v>148200</v>
      </c>
    </row>
    <row r="748" spans="1:70" x14ac:dyDescent="0.3">
      <c r="A748">
        <v>743</v>
      </c>
      <c r="BG748" s="27"/>
      <c r="BH748" s="27"/>
      <c r="BI748" s="27"/>
      <c r="BJ748" s="27"/>
      <c r="BL748">
        <f t="shared" si="44"/>
        <v>0</v>
      </c>
      <c r="BM748">
        <f t="shared" si="45"/>
        <v>0</v>
      </c>
      <c r="BO748">
        <f t="shared" si="46"/>
        <v>1</v>
      </c>
      <c r="BP748">
        <f t="shared" si="47"/>
        <v>1</v>
      </c>
      <c r="BR748" s="25">
        <v>148400</v>
      </c>
    </row>
    <row r="749" spans="1:70" x14ac:dyDescent="0.3">
      <c r="A749">
        <v>744</v>
      </c>
      <c r="BG749" s="27"/>
      <c r="BH749" s="27"/>
      <c r="BI749" s="27"/>
      <c r="BJ749" s="27"/>
      <c r="BL749">
        <f t="shared" si="44"/>
        <v>0</v>
      </c>
      <c r="BM749">
        <f t="shared" si="45"/>
        <v>0</v>
      </c>
      <c r="BO749">
        <f t="shared" si="46"/>
        <v>1</v>
      </c>
      <c r="BP749">
        <f t="shared" si="47"/>
        <v>1</v>
      </c>
      <c r="BR749" s="25">
        <v>148600</v>
      </c>
    </row>
    <row r="750" spans="1:70" x14ac:dyDescent="0.3">
      <c r="A750">
        <v>745</v>
      </c>
      <c r="BG750" s="27"/>
      <c r="BH750" s="27"/>
      <c r="BI750" s="27"/>
      <c r="BJ750" s="27"/>
      <c r="BL750">
        <f t="shared" si="44"/>
        <v>0</v>
      </c>
      <c r="BM750">
        <f t="shared" si="45"/>
        <v>0</v>
      </c>
      <c r="BO750">
        <f t="shared" si="46"/>
        <v>1</v>
      </c>
      <c r="BP750">
        <f t="shared" si="47"/>
        <v>1</v>
      </c>
      <c r="BR750" s="25">
        <v>148800</v>
      </c>
    </row>
    <row r="751" spans="1:70" x14ac:dyDescent="0.3">
      <c r="A751">
        <v>746</v>
      </c>
      <c r="BG751" s="27"/>
      <c r="BH751" s="27"/>
      <c r="BI751" s="27"/>
      <c r="BJ751" s="27"/>
      <c r="BL751">
        <f t="shared" si="44"/>
        <v>0</v>
      </c>
      <c r="BM751">
        <f t="shared" si="45"/>
        <v>0</v>
      </c>
      <c r="BO751">
        <f t="shared" si="46"/>
        <v>1</v>
      </c>
      <c r="BP751">
        <f t="shared" si="47"/>
        <v>1</v>
      </c>
      <c r="BR751" s="25">
        <v>149000</v>
      </c>
    </row>
    <row r="752" spans="1:70" x14ac:dyDescent="0.3">
      <c r="A752">
        <v>747</v>
      </c>
      <c r="BG752" s="27"/>
      <c r="BH752" s="27"/>
      <c r="BI752" s="27"/>
      <c r="BJ752" s="27"/>
      <c r="BL752">
        <f t="shared" si="44"/>
        <v>0</v>
      </c>
      <c r="BM752">
        <f t="shared" si="45"/>
        <v>0</v>
      </c>
      <c r="BO752">
        <f t="shared" si="46"/>
        <v>1</v>
      </c>
      <c r="BP752">
        <f t="shared" si="47"/>
        <v>1</v>
      </c>
      <c r="BR752" s="25">
        <v>149200</v>
      </c>
    </row>
    <row r="753" spans="1:70" x14ac:dyDescent="0.3">
      <c r="A753">
        <v>748</v>
      </c>
      <c r="BG753" s="27"/>
      <c r="BH753" s="27"/>
      <c r="BI753" s="27"/>
      <c r="BJ753" s="27"/>
      <c r="BL753">
        <f t="shared" si="44"/>
        <v>0</v>
      </c>
      <c r="BM753">
        <f t="shared" si="45"/>
        <v>0</v>
      </c>
      <c r="BO753">
        <f t="shared" si="46"/>
        <v>1</v>
      </c>
      <c r="BP753">
        <f t="shared" si="47"/>
        <v>1</v>
      </c>
      <c r="BR753" s="25">
        <v>149400</v>
      </c>
    </row>
    <row r="754" spans="1:70" x14ac:dyDescent="0.3">
      <c r="A754">
        <v>749</v>
      </c>
      <c r="BG754" s="27"/>
      <c r="BH754" s="27"/>
      <c r="BI754" s="27"/>
      <c r="BJ754" s="27"/>
      <c r="BL754">
        <f t="shared" si="44"/>
        <v>0</v>
      </c>
      <c r="BM754">
        <f t="shared" si="45"/>
        <v>0</v>
      </c>
      <c r="BO754">
        <f t="shared" si="46"/>
        <v>1</v>
      </c>
      <c r="BP754">
        <f t="shared" si="47"/>
        <v>1</v>
      </c>
      <c r="BR754" s="25">
        <v>149600</v>
      </c>
    </row>
    <row r="755" spans="1:70" x14ac:dyDescent="0.3">
      <c r="A755">
        <v>750</v>
      </c>
      <c r="BG755" s="27"/>
      <c r="BH755" s="27"/>
      <c r="BI755" s="27"/>
      <c r="BJ755" s="27"/>
      <c r="BL755">
        <f t="shared" si="44"/>
        <v>0</v>
      </c>
      <c r="BM755">
        <f t="shared" si="45"/>
        <v>0</v>
      </c>
      <c r="BO755">
        <f t="shared" si="46"/>
        <v>1</v>
      </c>
      <c r="BP755">
        <f t="shared" si="47"/>
        <v>1</v>
      </c>
      <c r="BR755" s="25">
        <v>149800</v>
      </c>
    </row>
    <row r="756" spans="1:70" x14ac:dyDescent="0.3">
      <c r="A756">
        <v>751</v>
      </c>
      <c r="BG756" s="27"/>
      <c r="BH756" s="27"/>
      <c r="BI756" s="27"/>
      <c r="BJ756" s="27"/>
      <c r="BL756">
        <f t="shared" si="44"/>
        <v>0</v>
      </c>
      <c r="BM756">
        <f t="shared" si="45"/>
        <v>0</v>
      </c>
      <c r="BO756">
        <f t="shared" si="46"/>
        <v>1</v>
      </c>
      <c r="BP756">
        <f t="shared" si="47"/>
        <v>1</v>
      </c>
      <c r="BR756" s="25">
        <v>150000</v>
      </c>
    </row>
    <row r="757" spans="1:70" x14ac:dyDescent="0.3">
      <c r="A757">
        <v>752</v>
      </c>
      <c r="BG757" s="27"/>
      <c r="BH757" s="27"/>
      <c r="BI757" s="27"/>
      <c r="BJ757" s="27"/>
      <c r="BL757">
        <f t="shared" si="44"/>
        <v>0</v>
      </c>
      <c r="BM757">
        <f t="shared" si="45"/>
        <v>0</v>
      </c>
      <c r="BO757">
        <f t="shared" si="46"/>
        <v>1</v>
      </c>
      <c r="BP757">
        <f t="shared" si="47"/>
        <v>1</v>
      </c>
      <c r="BR757" s="25"/>
    </row>
    <row r="758" spans="1:70" x14ac:dyDescent="0.3">
      <c r="A758">
        <v>753</v>
      </c>
      <c r="BG758" s="27"/>
      <c r="BH758" s="27"/>
      <c r="BI758" s="27"/>
      <c r="BJ758" s="27"/>
      <c r="BL758">
        <f t="shared" si="44"/>
        <v>0</v>
      </c>
      <c r="BM758">
        <f t="shared" si="45"/>
        <v>0</v>
      </c>
      <c r="BO758">
        <f t="shared" si="46"/>
        <v>1</v>
      </c>
      <c r="BP758">
        <f t="shared" si="47"/>
        <v>1</v>
      </c>
      <c r="BR758" s="25"/>
    </row>
    <row r="759" spans="1:70" x14ac:dyDescent="0.3">
      <c r="A759">
        <v>754</v>
      </c>
      <c r="BG759" s="27"/>
      <c r="BH759" s="27"/>
      <c r="BI759" s="27"/>
      <c r="BJ759" s="27"/>
      <c r="BL759">
        <f t="shared" si="44"/>
        <v>0</v>
      </c>
      <c r="BM759">
        <f t="shared" si="45"/>
        <v>0</v>
      </c>
      <c r="BO759">
        <f t="shared" si="46"/>
        <v>1</v>
      </c>
      <c r="BP759">
        <f t="shared" si="47"/>
        <v>1</v>
      </c>
      <c r="BR759" s="25"/>
    </row>
    <row r="760" spans="1:70" x14ac:dyDescent="0.3">
      <c r="A760">
        <v>755</v>
      </c>
      <c r="BG760" s="27"/>
      <c r="BH760" s="27"/>
      <c r="BI760" s="27"/>
      <c r="BJ760" s="27"/>
      <c r="BL760">
        <f t="shared" si="44"/>
        <v>0</v>
      </c>
      <c r="BM760">
        <f t="shared" si="45"/>
        <v>0</v>
      </c>
      <c r="BO760">
        <f t="shared" si="46"/>
        <v>1</v>
      </c>
      <c r="BP760">
        <f t="shared" si="47"/>
        <v>1</v>
      </c>
      <c r="BR760" s="25"/>
    </row>
    <row r="761" spans="1:70" x14ac:dyDescent="0.3">
      <c r="A761">
        <v>756</v>
      </c>
      <c r="BG761" s="27"/>
      <c r="BH761" s="27"/>
      <c r="BI761" s="27"/>
      <c r="BJ761" s="27"/>
      <c r="BL761">
        <f t="shared" si="44"/>
        <v>0</v>
      </c>
      <c r="BM761">
        <f t="shared" si="45"/>
        <v>0</v>
      </c>
      <c r="BO761">
        <f t="shared" si="46"/>
        <v>1</v>
      </c>
      <c r="BP761">
        <f t="shared" si="47"/>
        <v>1</v>
      </c>
      <c r="BR761" s="25"/>
    </row>
    <row r="762" spans="1:70" x14ac:dyDescent="0.3">
      <c r="A762">
        <v>757</v>
      </c>
      <c r="BG762" s="27"/>
      <c r="BH762" s="27"/>
      <c r="BI762" s="27"/>
      <c r="BJ762" s="27"/>
      <c r="BL762">
        <f t="shared" si="44"/>
        <v>0</v>
      </c>
      <c r="BM762">
        <f t="shared" si="45"/>
        <v>0</v>
      </c>
      <c r="BO762">
        <f t="shared" si="46"/>
        <v>1</v>
      </c>
      <c r="BP762">
        <f t="shared" si="47"/>
        <v>1</v>
      </c>
      <c r="BR762" s="25"/>
    </row>
    <row r="763" spans="1:70" x14ac:dyDescent="0.3">
      <c r="A763">
        <v>758</v>
      </c>
      <c r="BG763" s="27"/>
      <c r="BH763" s="27"/>
      <c r="BI763" s="27"/>
      <c r="BJ763" s="27"/>
      <c r="BL763">
        <f t="shared" si="44"/>
        <v>0</v>
      </c>
      <c r="BM763">
        <f t="shared" si="45"/>
        <v>0</v>
      </c>
      <c r="BO763">
        <f t="shared" si="46"/>
        <v>1</v>
      </c>
      <c r="BP763">
        <f t="shared" si="47"/>
        <v>1</v>
      </c>
      <c r="BR763" s="25"/>
    </row>
    <row r="764" spans="1:70" x14ac:dyDescent="0.3">
      <c r="A764">
        <v>759</v>
      </c>
      <c r="BG764" s="27"/>
      <c r="BH764" s="27"/>
      <c r="BI764" s="27"/>
      <c r="BJ764" s="27"/>
      <c r="BL764">
        <f t="shared" si="44"/>
        <v>0</v>
      </c>
      <c r="BM764">
        <f t="shared" si="45"/>
        <v>0</v>
      </c>
      <c r="BO764">
        <f t="shared" si="46"/>
        <v>1</v>
      </c>
      <c r="BP764">
        <f t="shared" si="47"/>
        <v>1</v>
      </c>
      <c r="BR764" s="25"/>
    </row>
    <row r="765" spans="1:70" x14ac:dyDescent="0.3">
      <c r="A765">
        <v>760</v>
      </c>
      <c r="BG765" s="27"/>
      <c r="BH765" s="27"/>
      <c r="BI765" s="27"/>
      <c r="BJ765" s="27"/>
      <c r="BL765">
        <f t="shared" si="44"/>
        <v>0</v>
      </c>
      <c r="BM765">
        <f t="shared" si="45"/>
        <v>0</v>
      </c>
      <c r="BO765">
        <f t="shared" si="46"/>
        <v>1</v>
      </c>
      <c r="BP765">
        <f t="shared" si="47"/>
        <v>1</v>
      </c>
      <c r="BR765" s="25"/>
    </row>
    <row r="766" spans="1:70" x14ac:dyDescent="0.3">
      <c r="A766">
        <v>761</v>
      </c>
      <c r="BG766" s="27"/>
      <c r="BH766" s="27"/>
      <c r="BI766" s="27"/>
      <c r="BJ766" s="27"/>
      <c r="BL766">
        <f t="shared" si="44"/>
        <v>0</v>
      </c>
      <c r="BM766">
        <f t="shared" si="45"/>
        <v>0</v>
      </c>
      <c r="BO766">
        <f t="shared" si="46"/>
        <v>1</v>
      </c>
      <c r="BP766">
        <f t="shared" si="47"/>
        <v>1</v>
      </c>
      <c r="BR766" s="25"/>
    </row>
    <row r="767" spans="1:70" x14ac:dyDescent="0.3">
      <c r="A767">
        <v>762</v>
      </c>
      <c r="BG767" s="27"/>
      <c r="BH767" s="27"/>
      <c r="BI767" s="27"/>
      <c r="BJ767" s="27"/>
      <c r="BL767">
        <f t="shared" si="44"/>
        <v>0</v>
      </c>
      <c r="BM767">
        <f t="shared" si="45"/>
        <v>0</v>
      </c>
      <c r="BO767">
        <f t="shared" si="46"/>
        <v>1</v>
      </c>
      <c r="BP767">
        <f t="shared" si="47"/>
        <v>1</v>
      </c>
      <c r="BR767" s="25"/>
    </row>
    <row r="768" spans="1:70" x14ac:dyDescent="0.3">
      <c r="A768">
        <v>763</v>
      </c>
      <c r="BG768" s="27"/>
      <c r="BH768" s="27"/>
      <c r="BI768" s="27"/>
      <c r="BJ768" s="27"/>
      <c r="BL768">
        <f t="shared" si="44"/>
        <v>0</v>
      </c>
      <c r="BM768">
        <f t="shared" si="45"/>
        <v>0</v>
      </c>
      <c r="BO768">
        <f t="shared" si="46"/>
        <v>1</v>
      </c>
      <c r="BP768">
        <f t="shared" si="47"/>
        <v>1</v>
      </c>
      <c r="BR768" s="25"/>
    </row>
    <row r="769" spans="1:70" x14ac:dyDescent="0.3">
      <c r="A769">
        <v>764</v>
      </c>
      <c r="BG769" s="27"/>
      <c r="BH769" s="27"/>
      <c r="BI769" s="27"/>
      <c r="BJ769" s="27"/>
      <c r="BL769">
        <f t="shared" si="44"/>
        <v>0</v>
      </c>
      <c r="BM769">
        <f t="shared" si="45"/>
        <v>0</v>
      </c>
      <c r="BO769">
        <f t="shared" si="46"/>
        <v>1</v>
      </c>
      <c r="BP769">
        <f t="shared" si="47"/>
        <v>1</v>
      </c>
      <c r="BR769" s="25"/>
    </row>
    <row r="770" spans="1:70" x14ac:dyDescent="0.3">
      <c r="A770">
        <v>765</v>
      </c>
      <c r="BG770" s="27"/>
      <c r="BH770" s="27"/>
      <c r="BI770" s="27"/>
      <c r="BJ770" s="27"/>
      <c r="BL770">
        <f t="shared" si="44"/>
        <v>0</v>
      </c>
      <c r="BM770">
        <f t="shared" si="45"/>
        <v>0</v>
      </c>
      <c r="BO770">
        <f t="shared" si="46"/>
        <v>1</v>
      </c>
      <c r="BP770">
        <f t="shared" si="47"/>
        <v>1</v>
      </c>
      <c r="BR770" s="25"/>
    </row>
    <row r="771" spans="1:70" x14ac:dyDescent="0.3">
      <c r="A771">
        <v>766</v>
      </c>
      <c r="BG771" s="27"/>
      <c r="BH771" s="27"/>
      <c r="BI771" s="27"/>
      <c r="BJ771" s="27"/>
      <c r="BL771">
        <f t="shared" si="44"/>
        <v>0</v>
      </c>
      <c r="BM771">
        <f t="shared" si="45"/>
        <v>0</v>
      </c>
      <c r="BO771">
        <f t="shared" si="46"/>
        <v>1</v>
      </c>
      <c r="BP771">
        <f t="shared" si="47"/>
        <v>1</v>
      </c>
      <c r="BR771" s="25"/>
    </row>
    <row r="772" spans="1:70" x14ac:dyDescent="0.3">
      <c r="A772">
        <v>767</v>
      </c>
      <c r="BG772" s="27"/>
      <c r="BH772" s="27"/>
      <c r="BI772" s="27"/>
      <c r="BJ772" s="27"/>
      <c r="BL772">
        <f t="shared" si="44"/>
        <v>0</v>
      </c>
      <c r="BM772">
        <f t="shared" si="45"/>
        <v>0</v>
      </c>
      <c r="BO772">
        <f t="shared" si="46"/>
        <v>1</v>
      </c>
      <c r="BP772">
        <f t="shared" si="47"/>
        <v>1</v>
      </c>
      <c r="BR772" s="25"/>
    </row>
    <row r="773" spans="1:70" x14ac:dyDescent="0.3">
      <c r="A773">
        <v>768</v>
      </c>
      <c r="BG773" s="27"/>
      <c r="BH773" s="27"/>
      <c r="BI773" s="27"/>
      <c r="BJ773" s="27"/>
      <c r="BL773">
        <f t="shared" si="44"/>
        <v>0</v>
      </c>
      <c r="BM773">
        <f t="shared" si="45"/>
        <v>0</v>
      </c>
      <c r="BO773">
        <f t="shared" si="46"/>
        <v>1</v>
      </c>
      <c r="BP773">
        <f t="shared" si="47"/>
        <v>1</v>
      </c>
      <c r="BR773" s="25"/>
    </row>
    <row r="774" spans="1:70" x14ac:dyDescent="0.3">
      <c r="A774">
        <v>769</v>
      </c>
      <c r="BG774" s="27"/>
      <c r="BH774" s="27"/>
      <c r="BI774" s="27"/>
      <c r="BJ774" s="27"/>
      <c r="BL774">
        <f t="shared" si="44"/>
        <v>0</v>
      </c>
      <c r="BM774">
        <f t="shared" si="45"/>
        <v>0</v>
      </c>
      <c r="BO774">
        <f t="shared" si="46"/>
        <v>1</v>
      </c>
      <c r="BP774">
        <f t="shared" si="47"/>
        <v>1</v>
      </c>
      <c r="BR774" s="25"/>
    </row>
    <row r="775" spans="1:70" x14ac:dyDescent="0.3">
      <c r="A775">
        <v>770</v>
      </c>
      <c r="BG775" s="27"/>
      <c r="BH775" s="27"/>
      <c r="BI775" s="27"/>
      <c r="BJ775" s="27"/>
      <c r="BL775">
        <f t="shared" ref="BL775:BL838" si="48">BG775*$BM$1-BH775</f>
        <v>0</v>
      </c>
      <c r="BM775">
        <f t="shared" ref="BM775:BM838" si="49">BI775*$BM$1-BJ775</f>
        <v>0</v>
      </c>
      <c r="BO775">
        <f t="shared" ref="BO775:BO838" si="50">IF(BL775=MAX($BL775:$BM775),1,0)</f>
        <v>1</v>
      </c>
      <c r="BP775">
        <f t="shared" ref="BP775:BP838" si="51">IF(BM775=MAX($BL775:$BM775),1,0)</f>
        <v>1</v>
      </c>
      <c r="BR775" s="25"/>
    </row>
    <row r="776" spans="1:70" x14ac:dyDescent="0.3">
      <c r="A776">
        <v>771</v>
      </c>
      <c r="BG776" s="27"/>
      <c r="BH776" s="27"/>
      <c r="BI776" s="27"/>
      <c r="BJ776" s="27"/>
      <c r="BL776">
        <f t="shared" si="48"/>
        <v>0</v>
      </c>
      <c r="BM776">
        <f t="shared" si="49"/>
        <v>0</v>
      </c>
      <c r="BO776">
        <f t="shared" si="50"/>
        <v>1</v>
      </c>
      <c r="BP776">
        <f t="shared" si="51"/>
        <v>1</v>
      </c>
      <c r="BR776" s="25"/>
    </row>
    <row r="777" spans="1:70" x14ac:dyDescent="0.3">
      <c r="A777">
        <v>772</v>
      </c>
      <c r="BG777" s="27"/>
      <c r="BH777" s="27"/>
      <c r="BI777" s="27"/>
      <c r="BJ777" s="27"/>
      <c r="BL777">
        <f t="shared" si="48"/>
        <v>0</v>
      </c>
      <c r="BM777">
        <f t="shared" si="49"/>
        <v>0</v>
      </c>
      <c r="BO777">
        <f t="shared" si="50"/>
        <v>1</v>
      </c>
      <c r="BP777">
        <f t="shared" si="51"/>
        <v>1</v>
      </c>
      <c r="BR777" s="25"/>
    </row>
    <row r="778" spans="1:70" x14ac:dyDescent="0.3">
      <c r="A778">
        <v>773</v>
      </c>
      <c r="BG778" s="27"/>
      <c r="BH778" s="27"/>
      <c r="BI778" s="27"/>
      <c r="BJ778" s="27"/>
      <c r="BL778">
        <f t="shared" si="48"/>
        <v>0</v>
      </c>
      <c r="BM778">
        <f t="shared" si="49"/>
        <v>0</v>
      </c>
      <c r="BO778">
        <f t="shared" si="50"/>
        <v>1</v>
      </c>
      <c r="BP778">
        <f t="shared" si="51"/>
        <v>1</v>
      </c>
      <c r="BR778" s="25"/>
    </row>
    <row r="779" spans="1:70" x14ac:dyDescent="0.3">
      <c r="A779">
        <v>774</v>
      </c>
      <c r="BG779" s="27"/>
      <c r="BH779" s="27"/>
      <c r="BI779" s="27"/>
      <c r="BJ779" s="27"/>
      <c r="BL779">
        <f t="shared" si="48"/>
        <v>0</v>
      </c>
      <c r="BM779">
        <f t="shared" si="49"/>
        <v>0</v>
      </c>
      <c r="BO779">
        <f t="shared" si="50"/>
        <v>1</v>
      </c>
      <c r="BP779">
        <f t="shared" si="51"/>
        <v>1</v>
      </c>
      <c r="BR779" s="25"/>
    </row>
    <row r="780" spans="1:70" x14ac:dyDescent="0.3">
      <c r="A780">
        <v>775</v>
      </c>
      <c r="BG780" s="27"/>
      <c r="BH780" s="27"/>
      <c r="BI780" s="27"/>
      <c r="BJ780" s="27"/>
      <c r="BL780">
        <f t="shared" si="48"/>
        <v>0</v>
      </c>
      <c r="BM780">
        <f t="shared" si="49"/>
        <v>0</v>
      </c>
      <c r="BO780">
        <f t="shared" si="50"/>
        <v>1</v>
      </c>
      <c r="BP780">
        <f t="shared" si="51"/>
        <v>1</v>
      </c>
      <c r="BR780" s="25"/>
    </row>
    <row r="781" spans="1:70" x14ac:dyDescent="0.3">
      <c r="A781">
        <v>776</v>
      </c>
      <c r="BG781" s="27"/>
      <c r="BH781" s="27"/>
      <c r="BI781" s="27"/>
      <c r="BJ781" s="27"/>
      <c r="BL781">
        <f t="shared" si="48"/>
        <v>0</v>
      </c>
      <c r="BM781">
        <f t="shared" si="49"/>
        <v>0</v>
      </c>
      <c r="BO781">
        <f t="shared" si="50"/>
        <v>1</v>
      </c>
      <c r="BP781">
        <f t="shared" si="51"/>
        <v>1</v>
      </c>
      <c r="BR781" s="25"/>
    </row>
    <row r="782" spans="1:70" x14ac:dyDescent="0.3">
      <c r="A782">
        <v>777</v>
      </c>
      <c r="BG782" s="27"/>
      <c r="BH782" s="27"/>
      <c r="BI782" s="27"/>
      <c r="BJ782" s="27"/>
      <c r="BL782">
        <f t="shared" si="48"/>
        <v>0</v>
      </c>
      <c r="BM782">
        <f t="shared" si="49"/>
        <v>0</v>
      </c>
      <c r="BO782">
        <f t="shared" si="50"/>
        <v>1</v>
      </c>
      <c r="BP782">
        <f t="shared" si="51"/>
        <v>1</v>
      </c>
      <c r="BR782" s="25"/>
    </row>
    <row r="783" spans="1:70" x14ac:dyDescent="0.3">
      <c r="A783">
        <v>778</v>
      </c>
      <c r="BG783" s="27"/>
      <c r="BH783" s="27"/>
      <c r="BI783" s="27"/>
      <c r="BJ783" s="27"/>
      <c r="BL783">
        <f t="shared" si="48"/>
        <v>0</v>
      </c>
      <c r="BM783">
        <f t="shared" si="49"/>
        <v>0</v>
      </c>
      <c r="BO783">
        <f t="shared" si="50"/>
        <v>1</v>
      </c>
      <c r="BP783">
        <f t="shared" si="51"/>
        <v>1</v>
      </c>
      <c r="BR783" s="25"/>
    </row>
    <row r="784" spans="1:70" x14ac:dyDescent="0.3">
      <c r="A784">
        <v>779</v>
      </c>
      <c r="BG784" s="27"/>
      <c r="BH784" s="27"/>
      <c r="BI784" s="27"/>
      <c r="BJ784" s="27"/>
      <c r="BL784">
        <f t="shared" si="48"/>
        <v>0</v>
      </c>
      <c r="BM784">
        <f t="shared" si="49"/>
        <v>0</v>
      </c>
      <c r="BO784">
        <f t="shared" si="50"/>
        <v>1</v>
      </c>
      <c r="BP784">
        <f t="shared" si="51"/>
        <v>1</v>
      </c>
      <c r="BR784" s="25"/>
    </row>
    <row r="785" spans="1:70" x14ac:dyDescent="0.3">
      <c r="A785">
        <v>780</v>
      </c>
      <c r="BG785" s="27"/>
      <c r="BH785" s="27"/>
      <c r="BI785" s="27"/>
      <c r="BJ785" s="27"/>
      <c r="BL785">
        <f t="shared" si="48"/>
        <v>0</v>
      </c>
      <c r="BM785">
        <f t="shared" si="49"/>
        <v>0</v>
      </c>
      <c r="BO785">
        <f t="shared" si="50"/>
        <v>1</v>
      </c>
      <c r="BP785">
        <f t="shared" si="51"/>
        <v>1</v>
      </c>
      <c r="BR785" s="25"/>
    </row>
    <row r="786" spans="1:70" x14ac:dyDescent="0.3">
      <c r="A786">
        <v>781</v>
      </c>
      <c r="BG786" s="27"/>
      <c r="BH786" s="27"/>
      <c r="BI786" s="27"/>
      <c r="BJ786" s="27"/>
      <c r="BL786">
        <f t="shared" si="48"/>
        <v>0</v>
      </c>
      <c r="BM786">
        <f t="shared" si="49"/>
        <v>0</v>
      </c>
      <c r="BO786">
        <f t="shared" si="50"/>
        <v>1</v>
      </c>
      <c r="BP786">
        <f t="shared" si="51"/>
        <v>1</v>
      </c>
      <c r="BR786" s="25"/>
    </row>
    <row r="787" spans="1:70" x14ac:dyDescent="0.3">
      <c r="A787">
        <v>782</v>
      </c>
      <c r="BG787" s="27"/>
      <c r="BH787" s="27"/>
      <c r="BI787" s="27"/>
      <c r="BJ787" s="27"/>
      <c r="BL787">
        <f t="shared" si="48"/>
        <v>0</v>
      </c>
      <c r="BM787">
        <f t="shared" si="49"/>
        <v>0</v>
      </c>
      <c r="BO787">
        <f t="shared" si="50"/>
        <v>1</v>
      </c>
      <c r="BP787">
        <f t="shared" si="51"/>
        <v>1</v>
      </c>
      <c r="BR787" s="25"/>
    </row>
    <row r="788" spans="1:70" x14ac:dyDescent="0.3">
      <c r="A788">
        <v>783</v>
      </c>
      <c r="BG788" s="27"/>
      <c r="BH788" s="27"/>
      <c r="BI788" s="27"/>
      <c r="BJ788" s="27"/>
      <c r="BL788">
        <f t="shared" si="48"/>
        <v>0</v>
      </c>
      <c r="BM788">
        <f t="shared" si="49"/>
        <v>0</v>
      </c>
      <c r="BO788">
        <f t="shared" si="50"/>
        <v>1</v>
      </c>
      <c r="BP788">
        <f t="shared" si="51"/>
        <v>1</v>
      </c>
      <c r="BR788" s="25"/>
    </row>
    <row r="789" spans="1:70" x14ac:dyDescent="0.3">
      <c r="A789">
        <v>784</v>
      </c>
      <c r="BG789" s="27"/>
      <c r="BH789" s="27"/>
      <c r="BI789" s="27"/>
      <c r="BJ789" s="27"/>
      <c r="BL789">
        <f t="shared" si="48"/>
        <v>0</v>
      </c>
      <c r="BM789">
        <f t="shared" si="49"/>
        <v>0</v>
      </c>
      <c r="BO789">
        <f t="shared" si="50"/>
        <v>1</v>
      </c>
      <c r="BP789">
        <f t="shared" si="51"/>
        <v>1</v>
      </c>
      <c r="BR789" s="25"/>
    </row>
    <row r="790" spans="1:70" x14ac:dyDescent="0.3">
      <c r="A790">
        <v>785</v>
      </c>
      <c r="BG790" s="27"/>
      <c r="BH790" s="27"/>
      <c r="BI790" s="27"/>
      <c r="BJ790" s="27"/>
      <c r="BL790">
        <f t="shared" si="48"/>
        <v>0</v>
      </c>
      <c r="BM790">
        <f t="shared" si="49"/>
        <v>0</v>
      </c>
      <c r="BO790">
        <f t="shared" si="50"/>
        <v>1</v>
      </c>
      <c r="BP790">
        <f t="shared" si="51"/>
        <v>1</v>
      </c>
      <c r="BR790" s="25"/>
    </row>
    <row r="791" spans="1:70" x14ac:dyDescent="0.3">
      <c r="A791">
        <v>786</v>
      </c>
      <c r="BG791" s="27"/>
      <c r="BH791" s="27"/>
      <c r="BI791" s="27"/>
      <c r="BJ791" s="27"/>
      <c r="BL791">
        <f t="shared" si="48"/>
        <v>0</v>
      </c>
      <c r="BM791">
        <f t="shared" si="49"/>
        <v>0</v>
      </c>
      <c r="BO791">
        <f t="shared" si="50"/>
        <v>1</v>
      </c>
      <c r="BP791">
        <f t="shared" si="51"/>
        <v>1</v>
      </c>
      <c r="BR791" s="25"/>
    </row>
    <row r="792" spans="1:70" x14ac:dyDescent="0.3">
      <c r="A792">
        <v>787</v>
      </c>
      <c r="BG792" s="27"/>
      <c r="BH792" s="27"/>
      <c r="BI792" s="27"/>
      <c r="BJ792" s="27"/>
      <c r="BL792">
        <f t="shared" si="48"/>
        <v>0</v>
      </c>
      <c r="BM792">
        <f t="shared" si="49"/>
        <v>0</v>
      </c>
      <c r="BO792">
        <f t="shared" si="50"/>
        <v>1</v>
      </c>
      <c r="BP792">
        <f t="shared" si="51"/>
        <v>1</v>
      </c>
      <c r="BR792" s="25"/>
    </row>
    <row r="793" spans="1:70" x14ac:dyDescent="0.3">
      <c r="A793">
        <v>788</v>
      </c>
      <c r="BG793" s="27"/>
      <c r="BH793" s="27"/>
      <c r="BI793" s="27"/>
      <c r="BJ793" s="27"/>
      <c r="BL793">
        <f t="shared" si="48"/>
        <v>0</v>
      </c>
      <c r="BM793">
        <f t="shared" si="49"/>
        <v>0</v>
      </c>
      <c r="BO793">
        <f t="shared" si="50"/>
        <v>1</v>
      </c>
      <c r="BP793">
        <f t="shared" si="51"/>
        <v>1</v>
      </c>
      <c r="BR793" s="25"/>
    </row>
    <row r="794" spans="1:70" x14ac:dyDescent="0.3">
      <c r="A794">
        <v>789</v>
      </c>
      <c r="BG794" s="27"/>
      <c r="BH794" s="27"/>
      <c r="BI794" s="27"/>
      <c r="BJ794" s="27"/>
      <c r="BL794">
        <f t="shared" si="48"/>
        <v>0</v>
      </c>
      <c r="BM794">
        <f t="shared" si="49"/>
        <v>0</v>
      </c>
      <c r="BO794">
        <f t="shared" si="50"/>
        <v>1</v>
      </c>
      <c r="BP794">
        <f t="shared" si="51"/>
        <v>1</v>
      </c>
      <c r="BR794" s="25"/>
    </row>
    <row r="795" spans="1:70" x14ac:dyDescent="0.3">
      <c r="A795">
        <v>790</v>
      </c>
      <c r="BG795" s="27"/>
      <c r="BH795" s="27"/>
      <c r="BI795" s="27"/>
      <c r="BJ795" s="27"/>
      <c r="BL795">
        <f t="shared" si="48"/>
        <v>0</v>
      </c>
      <c r="BM795">
        <f t="shared" si="49"/>
        <v>0</v>
      </c>
      <c r="BO795">
        <f t="shared" si="50"/>
        <v>1</v>
      </c>
      <c r="BP795">
        <f t="shared" si="51"/>
        <v>1</v>
      </c>
      <c r="BR795" s="25"/>
    </row>
    <row r="796" spans="1:70" x14ac:dyDescent="0.3">
      <c r="A796">
        <v>791</v>
      </c>
      <c r="BG796" s="27"/>
      <c r="BH796" s="27"/>
      <c r="BI796" s="27"/>
      <c r="BJ796" s="27"/>
      <c r="BL796">
        <f t="shared" si="48"/>
        <v>0</v>
      </c>
      <c r="BM796">
        <f t="shared" si="49"/>
        <v>0</v>
      </c>
      <c r="BO796">
        <f t="shared" si="50"/>
        <v>1</v>
      </c>
      <c r="BP796">
        <f t="shared" si="51"/>
        <v>1</v>
      </c>
      <c r="BR796" s="25"/>
    </row>
    <row r="797" spans="1:70" x14ac:dyDescent="0.3">
      <c r="A797">
        <v>792</v>
      </c>
      <c r="BG797" s="27"/>
      <c r="BH797" s="27"/>
      <c r="BI797" s="27"/>
      <c r="BJ797" s="27"/>
      <c r="BL797">
        <f t="shared" si="48"/>
        <v>0</v>
      </c>
      <c r="BM797">
        <f t="shared" si="49"/>
        <v>0</v>
      </c>
      <c r="BO797">
        <f t="shared" si="50"/>
        <v>1</v>
      </c>
      <c r="BP797">
        <f t="shared" si="51"/>
        <v>1</v>
      </c>
      <c r="BR797" s="25"/>
    </row>
    <row r="798" spans="1:70" x14ac:dyDescent="0.3">
      <c r="A798">
        <v>793</v>
      </c>
      <c r="BG798" s="27"/>
      <c r="BH798" s="27"/>
      <c r="BI798" s="27"/>
      <c r="BJ798" s="27"/>
      <c r="BL798">
        <f t="shared" si="48"/>
        <v>0</v>
      </c>
      <c r="BM798">
        <f t="shared" si="49"/>
        <v>0</v>
      </c>
      <c r="BO798">
        <f t="shared" si="50"/>
        <v>1</v>
      </c>
      <c r="BP798">
        <f t="shared" si="51"/>
        <v>1</v>
      </c>
      <c r="BR798" s="25"/>
    </row>
    <row r="799" spans="1:70" x14ac:dyDescent="0.3">
      <c r="A799">
        <v>794</v>
      </c>
      <c r="BG799" s="27"/>
      <c r="BH799" s="27"/>
      <c r="BI799" s="27"/>
      <c r="BJ799" s="27"/>
      <c r="BL799">
        <f t="shared" si="48"/>
        <v>0</v>
      </c>
      <c r="BM799">
        <f t="shared" si="49"/>
        <v>0</v>
      </c>
      <c r="BO799">
        <f t="shared" si="50"/>
        <v>1</v>
      </c>
      <c r="BP799">
        <f t="shared" si="51"/>
        <v>1</v>
      </c>
      <c r="BR799" s="25"/>
    </row>
    <row r="800" spans="1:70" x14ac:dyDescent="0.3">
      <c r="A800">
        <v>795</v>
      </c>
      <c r="BG800" s="27"/>
      <c r="BH800" s="27"/>
      <c r="BI800" s="27"/>
      <c r="BJ800" s="27"/>
      <c r="BL800">
        <f t="shared" si="48"/>
        <v>0</v>
      </c>
      <c r="BM800">
        <f t="shared" si="49"/>
        <v>0</v>
      </c>
      <c r="BO800">
        <f t="shared" si="50"/>
        <v>1</v>
      </c>
      <c r="BP800">
        <f t="shared" si="51"/>
        <v>1</v>
      </c>
      <c r="BR800" s="25"/>
    </row>
    <row r="801" spans="1:70" x14ac:dyDescent="0.3">
      <c r="A801">
        <v>796</v>
      </c>
      <c r="BG801" s="27"/>
      <c r="BH801" s="27"/>
      <c r="BI801" s="27"/>
      <c r="BJ801" s="27"/>
      <c r="BL801">
        <f t="shared" si="48"/>
        <v>0</v>
      </c>
      <c r="BM801">
        <f t="shared" si="49"/>
        <v>0</v>
      </c>
      <c r="BO801">
        <f t="shared" si="50"/>
        <v>1</v>
      </c>
      <c r="BP801">
        <f t="shared" si="51"/>
        <v>1</v>
      </c>
      <c r="BR801" s="25"/>
    </row>
    <row r="802" spans="1:70" x14ac:dyDescent="0.3">
      <c r="A802">
        <v>797</v>
      </c>
      <c r="BG802" s="27"/>
      <c r="BH802" s="27"/>
      <c r="BI802" s="27"/>
      <c r="BJ802" s="27"/>
      <c r="BL802">
        <f t="shared" si="48"/>
        <v>0</v>
      </c>
      <c r="BM802">
        <f t="shared" si="49"/>
        <v>0</v>
      </c>
      <c r="BO802">
        <f t="shared" si="50"/>
        <v>1</v>
      </c>
      <c r="BP802">
        <f t="shared" si="51"/>
        <v>1</v>
      </c>
      <c r="BR802" s="25"/>
    </row>
    <row r="803" spans="1:70" x14ac:dyDescent="0.3">
      <c r="A803">
        <v>798</v>
      </c>
      <c r="BG803" s="27"/>
      <c r="BH803" s="27"/>
      <c r="BI803" s="27"/>
      <c r="BJ803" s="27"/>
      <c r="BL803">
        <f t="shared" si="48"/>
        <v>0</v>
      </c>
      <c r="BM803">
        <f t="shared" si="49"/>
        <v>0</v>
      </c>
      <c r="BO803">
        <f t="shared" si="50"/>
        <v>1</v>
      </c>
      <c r="BP803">
        <f t="shared" si="51"/>
        <v>1</v>
      </c>
      <c r="BR803" s="25"/>
    </row>
    <row r="804" spans="1:70" x14ac:dyDescent="0.3">
      <c r="A804">
        <v>799</v>
      </c>
      <c r="BG804" s="27"/>
      <c r="BH804" s="27"/>
      <c r="BI804" s="27"/>
      <c r="BJ804" s="27"/>
      <c r="BL804">
        <f t="shared" si="48"/>
        <v>0</v>
      </c>
      <c r="BM804">
        <f t="shared" si="49"/>
        <v>0</v>
      </c>
      <c r="BO804">
        <f t="shared" si="50"/>
        <v>1</v>
      </c>
      <c r="BP804">
        <f t="shared" si="51"/>
        <v>1</v>
      </c>
      <c r="BR804" s="25"/>
    </row>
    <row r="805" spans="1:70" x14ac:dyDescent="0.3">
      <c r="A805">
        <v>800</v>
      </c>
      <c r="BG805" s="27"/>
      <c r="BH805" s="27"/>
      <c r="BI805" s="27"/>
      <c r="BJ805" s="27"/>
      <c r="BL805">
        <f t="shared" si="48"/>
        <v>0</v>
      </c>
      <c r="BM805">
        <f t="shared" si="49"/>
        <v>0</v>
      </c>
      <c r="BO805">
        <f t="shared" si="50"/>
        <v>1</v>
      </c>
      <c r="BP805">
        <f t="shared" si="51"/>
        <v>1</v>
      </c>
      <c r="BR805" s="25"/>
    </row>
    <row r="806" spans="1:70" x14ac:dyDescent="0.3">
      <c r="A806">
        <v>801</v>
      </c>
      <c r="BG806" s="27"/>
      <c r="BH806" s="27"/>
      <c r="BI806" s="27"/>
      <c r="BJ806" s="27"/>
      <c r="BL806">
        <f t="shared" si="48"/>
        <v>0</v>
      </c>
      <c r="BM806">
        <f t="shared" si="49"/>
        <v>0</v>
      </c>
      <c r="BO806">
        <f t="shared" si="50"/>
        <v>1</v>
      </c>
      <c r="BP806">
        <f t="shared" si="51"/>
        <v>1</v>
      </c>
      <c r="BR806" s="25"/>
    </row>
    <row r="807" spans="1:70" x14ac:dyDescent="0.3">
      <c r="A807">
        <v>802</v>
      </c>
      <c r="BG807" s="27"/>
      <c r="BH807" s="27"/>
      <c r="BI807" s="27"/>
      <c r="BJ807" s="27"/>
      <c r="BL807">
        <f t="shared" si="48"/>
        <v>0</v>
      </c>
      <c r="BM807">
        <f t="shared" si="49"/>
        <v>0</v>
      </c>
      <c r="BO807">
        <f t="shared" si="50"/>
        <v>1</v>
      </c>
      <c r="BP807">
        <f t="shared" si="51"/>
        <v>1</v>
      </c>
    </row>
    <row r="808" spans="1:70" x14ac:dyDescent="0.3">
      <c r="A808">
        <v>803</v>
      </c>
      <c r="BG808" s="27"/>
      <c r="BH808" s="27"/>
      <c r="BI808" s="27"/>
      <c r="BJ808" s="27"/>
      <c r="BL808">
        <f t="shared" si="48"/>
        <v>0</v>
      </c>
      <c r="BM808">
        <f t="shared" si="49"/>
        <v>0</v>
      </c>
      <c r="BO808">
        <f t="shared" si="50"/>
        <v>1</v>
      </c>
      <c r="BP808">
        <f t="shared" si="51"/>
        <v>1</v>
      </c>
    </row>
    <row r="809" spans="1:70" x14ac:dyDescent="0.3">
      <c r="A809">
        <v>804</v>
      </c>
      <c r="BG809" s="27"/>
      <c r="BH809" s="27"/>
      <c r="BI809" s="27"/>
      <c r="BJ809" s="27"/>
      <c r="BL809">
        <f t="shared" si="48"/>
        <v>0</v>
      </c>
      <c r="BM809">
        <f t="shared" si="49"/>
        <v>0</v>
      </c>
      <c r="BO809">
        <f t="shared" si="50"/>
        <v>1</v>
      </c>
      <c r="BP809">
        <f t="shared" si="51"/>
        <v>1</v>
      </c>
    </row>
    <row r="810" spans="1:70" x14ac:dyDescent="0.3">
      <c r="A810">
        <v>805</v>
      </c>
      <c r="BG810" s="27"/>
      <c r="BH810" s="27"/>
      <c r="BI810" s="27"/>
      <c r="BJ810" s="27"/>
      <c r="BL810">
        <f t="shared" si="48"/>
        <v>0</v>
      </c>
      <c r="BM810">
        <f t="shared" si="49"/>
        <v>0</v>
      </c>
      <c r="BO810">
        <f t="shared" si="50"/>
        <v>1</v>
      </c>
      <c r="BP810">
        <f t="shared" si="51"/>
        <v>1</v>
      </c>
    </row>
    <row r="811" spans="1:70" x14ac:dyDescent="0.3">
      <c r="A811">
        <v>806</v>
      </c>
      <c r="BG811" s="27"/>
      <c r="BH811" s="27"/>
      <c r="BI811" s="27"/>
      <c r="BJ811" s="27"/>
      <c r="BL811">
        <f t="shared" si="48"/>
        <v>0</v>
      </c>
      <c r="BM811">
        <f t="shared" si="49"/>
        <v>0</v>
      </c>
      <c r="BO811">
        <f t="shared" si="50"/>
        <v>1</v>
      </c>
      <c r="BP811">
        <f t="shared" si="51"/>
        <v>1</v>
      </c>
    </row>
    <row r="812" spans="1:70" x14ac:dyDescent="0.3">
      <c r="A812">
        <v>807</v>
      </c>
      <c r="BG812" s="27"/>
      <c r="BH812" s="27"/>
      <c r="BI812" s="27"/>
      <c r="BJ812" s="27"/>
      <c r="BL812">
        <f t="shared" si="48"/>
        <v>0</v>
      </c>
      <c r="BM812">
        <f t="shared" si="49"/>
        <v>0</v>
      </c>
      <c r="BO812">
        <f t="shared" si="50"/>
        <v>1</v>
      </c>
      <c r="BP812">
        <f t="shared" si="51"/>
        <v>1</v>
      </c>
    </row>
    <row r="813" spans="1:70" x14ac:dyDescent="0.3">
      <c r="A813">
        <v>808</v>
      </c>
      <c r="BG813" s="27"/>
      <c r="BH813" s="27"/>
      <c r="BI813" s="27"/>
      <c r="BJ813" s="27"/>
      <c r="BL813">
        <f t="shared" si="48"/>
        <v>0</v>
      </c>
      <c r="BM813">
        <f t="shared" si="49"/>
        <v>0</v>
      </c>
      <c r="BO813">
        <f t="shared" si="50"/>
        <v>1</v>
      </c>
      <c r="BP813">
        <f t="shared" si="51"/>
        <v>1</v>
      </c>
    </row>
    <row r="814" spans="1:70" x14ac:dyDescent="0.3">
      <c r="A814">
        <v>809</v>
      </c>
      <c r="BG814" s="27"/>
      <c r="BH814" s="27"/>
      <c r="BI814" s="27"/>
      <c r="BJ814" s="27"/>
      <c r="BL814">
        <f t="shared" si="48"/>
        <v>0</v>
      </c>
      <c r="BM814">
        <f t="shared" si="49"/>
        <v>0</v>
      </c>
      <c r="BO814">
        <f t="shared" si="50"/>
        <v>1</v>
      </c>
      <c r="BP814">
        <f t="shared" si="51"/>
        <v>1</v>
      </c>
    </row>
    <row r="815" spans="1:70" x14ac:dyDescent="0.3">
      <c r="A815">
        <v>810</v>
      </c>
      <c r="BG815" s="27"/>
      <c r="BH815" s="27"/>
      <c r="BI815" s="27"/>
      <c r="BJ815" s="27"/>
      <c r="BL815">
        <f t="shared" si="48"/>
        <v>0</v>
      </c>
      <c r="BM815">
        <f t="shared" si="49"/>
        <v>0</v>
      </c>
      <c r="BO815">
        <f t="shared" si="50"/>
        <v>1</v>
      </c>
      <c r="BP815">
        <f t="shared" si="51"/>
        <v>1</v>
      </c>
    </row>
    <row r="816" spans="1:70" x14ac:dyDescent="0.3">
      <c r="A816">
        <v>811</v>
      </c>
      <c r="BG816" s="27"/>
      <c r="BH816" s="27"/>
      <c r="BI816" s="27"/>
      <c r="BJ816" s="27"/>
      <c r="BL816">
        <f t="shared" si="48"/>
        <v>0</v>
      </c>
      <c r="BM816">
        <f t="shared" si="49"/>
        <v>0</v>
      </c>
      <c r="BO816">
        <f t="shared" si="50"/>
        <v>1</v>
      </c>
      <c r="BP816">
        <f t="shared" si="51"/>
        <v>1</v>
      </c>
    </row>
    <row r="817" spans="1:68" x14ac:dyDescent="0.3">
      <c r="A817">
        <v>812</v>
      </c>
      <c r="BG817" s="27"/>
      <c r="BH817" s="27"/>
      <c r="BI817" s="27"/>
      <c r="BJ817" s="27"/>
      <c r="BL817">
        <f t="shared" si="48"/>
        <v>0</v>
      </c>
      <c r="BM817">
        <f t="shared" si="49"/>
        <v>0</v>
      </c>
      <c r="BO817">
        <f t="shared" si="50"/>
        <v>1</v>
      </c>
      <c r="BP817">
        <f t="shared" si="51"/>
        <v>1</v>
      </c>
    </row>
    <row r="818" spans="1:68" x14ac:dyDescent="0.3">
      <c r="A818">
        <v>813</v>
      </c>
      <c r="BG818" s="27"/>
      <c r="BH818" s="27"/>
      <c r="BI818" s="27"/>
      <c r="BJ818" s="27"/>
      <c r="BL818">
        <f t="shared" si="48"/>
        <v>0</v>
      </c>
      <c r="BM818">
        <f t="shared" si="49"/>
        <v>0</v>
      </c>
      <c r="BO818">
        <f t="shared" si="50"/>
        <v>1</v>
      </c>
      <c r="BP818">
        <f t="shared" si="51"/>
        <v>1</v>
      </c>
    </row>
    <row r="819" spans="1:68" x14ac:dyDescent="0.3">
      <c r="A819">
        <v>814</v>
      </c>
      <c r="BG819" s="27"/>
      <c r="BH819" s="27"/>
      <c r="BI819" s="27"/>
      <c r="BJ819" s="27"/>
      <c r="BL819">
        <f t="shared" si="48"/>
        <v>0</v>
      </c>
      <c r="BM819">
        <f t="shared" si="49"/>
        <v>0</v>
      </c>
      <c r="BO819">
        <f t="shared" si="50"/>
        <v>1</v>
      </c>
      <c r="BP819">
        <f t="shared" si="51"/>
        <v>1</v>
      </c>
    </row>
    <row r="820" spans="1:68" x14ac:dyDescent="0.3">
      <c r="A820">
        <v>815</v>
      </c>
      <c r="BG820" s="27"/>
      <c r="BH820" s="27"/>
      <c r="BI820" s="27"/>
      <c r="BJ820" s="27"/>
      <c r="BL820">
        <f t="shared" si="48"/>
        <v>0</v>
      </c>
      <c r="BM820">
        <f t="shared" si="49"/>
        <v>0</v>
      </c>
      <c r="BO820">
        <f t="shared" si="50"/>
        <v>1</v>
      </c>
      <c r="BP820">
        <f t="shared" si="51"/>
        <v>1</v>
      </c>
    </row>
    <row r="821" spans="1:68" x14ac:dyDescent="0.3">
      <c r="A821">
        <v>816</v>
      </c>
      <c r="BG821" s="27"/>
      <c r="BH821" s="27"/>
      <c r="BI821" s="27"/>
      <c r="BJ821" s="27"/>
      <c r="BL821">
        <f t="shared" si="48"/>
        <v>0</v>
      </c>
      <c r="BM821">
        <f t="shared" si="49"/>
        <v>0</v>
      </c>
      <c r="BO821">
        <f t="shared" si="50"/>
        <v>1</v>
      </c>
      <c r="BP821">
        <f t="shared" si="51"/>
        <v>1</v>
      </c>
    </row>
    <row r="822" spans="1:68" x14ac:dyDescent="0.3">
      <c r="A822">
        <v>817</v>
      </c>
      <c r="BG822" s="27"/>
      <c r="BH822" s="27"/>
      <c r="BI822" s="27"/>
      <c r="BJ822" s="27"/>
      <c r="BL822">
        <f t="shared" si="48"/>
        <v>0</v>
      </c>
      <c r="BM822">
        <f t="shared" si="49"/>
        <v>0</v>
      </c>
      <c r="BO822">
        <f t="shared" si="50"/>
        <v>1</v>
      </c>
      <c r="BP822">
        <f t="shared" si="51"/>
        <v>1</v>
      </c>
    </row>
    <row r="823" spans="1:68" x14ac:dyDescent="0.3">
      <c r="A823">
        <v>818</v>
      </c>
      <c r="BG823" s="27"/>
      <c r="BH823" s="27"/>
      <c r="BI823" s="27"/>
      <c r="BJ823" s="27"/>
      <c r="BL823">
        <f t="shared" si="48"/>
        <v>0</v>
      </c>
      <c r="BM823">
        <f t="shared" si="49"/>
        <v>0</v>
      </c>
      <c r="BO823">
        <f t="shared" si="50"/>
        <v>1</v>
      </c>
      <c r="BP823">
        <f t="shared" si="51"/>
        <v>1</v>
      </c>
    </row>
    <row r="824" spans="1:68" x14ac:dyDescent="0.3">
      <c r="A824">
        <v>819</v>
      </c>
      <c r="BG824" s="27"/>
      <c r="BH824" s="27"/>
      <c r="BI824" s="27"/>
      <c r="BJ824" s="27"/>
      <c r="BL824">
        <f t="shared" si="48"/>
        <v>0</v>
      </c>
      <c r="BM824">
        <f t="shared" si="49"/>
        <v>0</v>
      </c>
      <c r="BO824">
        <f t="shared" si="50"/>
        <v>1</v>
      </c>
      <c r="BP824">
        <f t="shared" si="51"/>
        <v>1</v>
      </c>
    </row>
    <row r="825" spans="1:68" x14ac:dyDescent="0.3">
      <c r="A825">
        <v>820</v>
      </c>
      <c r="BG825" s="27"/>
      <c r="BH825" s="27"/>
      <c r="BI825" s="27"/>
      <c r="BJ825" s="27"/>
      <c r="BL825">
        <f t="shared" si="48"/>
        <v>0</v>
      </c>
      <c r="BM825">
        <f t="shared" si="49"/>
        <v>0</v>
      </c>
      <c r="BO825">
        <f t="shared" si="50"/>
        <v>1</v>
      </c>
      <c r="BP825">
        <f t="shared" si="51"/>
        <v>1</v>
      </c>
    </row>
    <row r="826" spans="1:68" x14ac:dyDescent="0.3">
      <c r="A826">
        <v>821</v>
      </c>
      <c r="BG826" s="27"/>
      <c r="BH826" s="27"/>
      <c r="BI826" s="27"/>
      <c r="BJ826" s="27"/>
      <c r="BL826">
        <f t="shared" si="48"/>
        <v>0</v>
      </c>
      <c r="BM826">
        <f t="shared" si="49"/>
        <v>0</v>
      </c>
      <c r="BO826">
        <f t="shared" si="50"/>
        <v>1</v>
      </c>
      <c r="BP826">
        <f t="shared" si="51"/>
        <v>1</v>
      </c>
    </row>
    <row r="827" spans="1:68" x14ac:dyDescent="0.3">
      <c r="A827">
        <v>822</v>
      </c>
      <c r="BG827" s="27"/>
      <c r="BH827" s="27"/>
      <c r="BI827" s="27"/>
      <c r="BJ827" s="27"/>
      <c r="BL827">
        <f t="shared" si="48"/>
        <v>0</v>
      </c>
      <c r="BM827">
        <f t="shared" si="49"/>
        <v>0</v>
      </c>
      <c r="BO827">
        <f t="shared" si="50"/>
        <v>1</v>
      </c>
      <c r="BP827">
        <f t="shared" si="51"/>
        <v>1</v>
      </c>
    </row>
    <row r="828" spans="1:68" x14ac:dyDescent="0.3">
      <c r="A828">
        <v>823</v>
      </c>
      <c r="BG828" s="27"/>
      <c r="BH828" s="27"/>
      <c r="BI828" s="27"/>
      <c r="BJ828" s="27"/>
      <c r="BL828">
        <f t="shared" si="48"/>
        <v>0</v>
      </c>
      <c r="BM828">
        <f t="shared" si="49"/>
        <v>0</v>
      </c>
      <c r="BO828">
        <f t="shared" si="50"/>
        <v>1</v>
      </c>
      <c r="BP828">
        <f t="shared" si="51"/>
        <v>1</v>
      </c>
    </row>
    <row r="829" spans="1:68" x14ac:dyDescent="0.3">
      <c r="A829">
        <v>824</v>
      </c>
      <c r="BG829" s="27"/>
      <c r="BH829" s="27"/>
      <c r="BI829" s="27"/>
      <c r="BJ829" s="27"/>
      <c r="BL829">
        <f t="shared" si="48"/>
        <v>0</v>
      </c>
      <c r="BM829">
        <f t="shared" si="49"/>
        <v>0</v>
      </c>
      <c r="BO829">
        <f t="shared" si="50"/>
        <v>1</v>
      </c>
      <c r="BP829">
        <f t="shared" si="51"/>
        <v>1</v>
      </c>
    </row>
    <row r="830" spans="1:68" x14ac:dyDescent="0.3">
      <c r="A830">
        <v>825</v>
      </c>
      <c r="BG830" s="27"/>
      <c r="BH830" s="27"/>
      <c r="BI830" s="27"/>
      <c r="BJ830" s="27"/>
      <c r="BL830">
        <f t="shared" si="48"/>
        <v>0</v>
      </c>
      <c r="BM830">
        <f t="shared" si="49"/>
        <v>0</v>
      </c>
      <c r="BO830">
        <f t="shared" si="50"/>
        <v>1</v>
      </c>
      <c r="BP830">
        <f t="shared" si="51"/>
        <v>1</v>
      </c>
    </row>
    <row r="831" spans="1:68" x14ac:dyDescent="0.3">
      <c r="A831">
        <v>826</v>
      </c>
      <c r="BG831" s="27"/>
      <c r="BH831" s="27"/>
      <c r="BI831" s="27"/>
      <c r="BJ831" s="27"/>
      <c r="BL831">
        <f t="shared" si="48"/>
        <v>0</v>
      </c>
      <c r="BM831">
        <f t="shared" si="49"/>
        <v>0</v>
      </c>
      <c r="BO831">
        <f t="shared" si="50"/>
        <v>1</v>
      </c>
      <c r="BP831">
        <f t="shared" si="51"/>
        <v>1</v>
      </c>
    </row>
    <row r="832" spans="1:68" x14ac:dyDescent="0.3">
      <c r="A832">
        <v>827</v>
      </c>
      <c r="BG832" s="27"/>
      <c r="BH832" s="27"/>
      <c r="BI832" s="27"/>
      <c r="BJ832" s="27"/>
      <c r="BL832">
        <f t="shared" si="48"/>
        <v>0</v>
      </c>
      <c r="BM832">
        <f t="shared" si="49"/>
        <v>0</v>
      </c>
      <c r="BO832">
        <f t="shared" si="50"/>
        <v>1</v>
      </c>
      <c r="BP832">
        <f t="shared" si="51"/>
        <v>1</v>
      </c>
    </row>
    <row r="833" spans="1:68" x14ac:dyDescent="0.3">
      <c r="A833">
        <v>828</v>
      </c>
      <c r="BG833" s="27"/>
      <c r="BH833" s="27"/>
      <c r="BI833" s="27"/>
      <c r="BJ833" s="27"/>
      <c r="BL833">
        <f t="shared" si="48"/>
        <v>0</v>
      </c>
      <c r="BM833">
        <f t="shared" si="49"/>
        <v>0</v>
      </c>
      <c r="BO833">
        <f t="shared" si="50"/>
        <v>1</v>
      </c>
      <c r="BP833">
        <f t="shared" si="51"/>
        <v>1</v>
      </c>
    </row>
    <row r="834" spans="1:68" x14ac:dyDescent="0.3">
      <c r="A834">
        <v>829</v>
      </c>
      <c r="BG834" s="27"/>
      <c r="BH834" s="27"/>
      <c r="BI834" s="27"/>
      <c r="BJ834" s="27"/>
      <c r="BL834">
        <f t="shared" si="48"/>
        <v>0</v>
      </c>
      <c r="BM834">
        <f t="shared" si="49"/>
        <v>0</v>
      </c>
      <c r="BO834">
        <f t="shared" si="50"/>
        <v>1</v>
      </c>
      <c r="BP834">
        <f t="shared" si="51"/>
        <v>1</v>
      </c>
    </row>
    <row r="835" spans="1:68" x14ac:dyDescent="0.3">
      <c r="A835">
        <v>830</v>
      </c>
      <c r="BG835" s="27"/>
      <c r="BH835" s="27"/>
      <c r="BI835" s="27"/>
      <c r="BJ835" s="27"/>
      <c r="BL835">
        <f t="shared" si="48"/>
        <v>0</v>
      </c>
      <c r="BM835">
        <f t="shared" si="49"/>
        <v>0</v>
      </c>
      <c r="BO835">
        <f t="shared" si="50"/>
        <v>1</v>
      </c>
      <c r="BP835">
        <f t="shared" si="51"/>
        <v>1</v>
      </c>
    </row>
    <row r="836" spans="1:68" x14ac:dyDescent="0.3">
      <c r="A836">
        <v>831</v>
      </c>
      <c r="BG836" s="27"/>
      <c r="BH836" s="27"/>
      <c r="BI836" s="27"/>
      <c r="BJ836" s="27"/>
      <c r="BL836">
        <f t="shared" si="48"/>
        <v>0</v>
      </c>
      <c r="BM836">
        <f t="shared" si="49"/>
        <v>0</v>
      </c>
      <c r="BO836">
        <f t="shared" si="50"/>
        <v>1</v>
      </c>
      <c r="BP836">
        <f t="shared" si="51"/>
        <v>1</v>
      </c>
    </row>
    <row r="837" spans="1:68" x14ac:dyDescent="0.3">
      <c r="A837">
        <v>832</v>
      </c>
      <c r="BG837" s="27"/>
      <c r="BH837" s="27"/>
      <c r="BI837" s="27"/>
      <c r="BJ837" s="27"/>
      <c r="BL837">
        <f t="shared" si="48"/>
        <v>0</v>
      </c>
      <c r="BM837">
        <f t="shared" si="49"/>
        <v>0</v>
      </c>
      <c r="BO837">
        <f t="shared" si="50"/>
        <v>1</v>
      </c>
      <c r="BP837">
        <f t="shared" si="51"/>
        <v>1</v>
      </c>
    </row>
    <row r="838" spans="1:68" x14ac:dyDescent="0.3">
      <c r="A838">
        <v>833</v>
      </c>
      <c r="BG838" s="27"/>
      <c r="BH838" s="27"/>
      <c r="BI838" s="27"/>
      <c r="BJ838" s="27"/>
      <c r="BL838">
        <f t="shared" si="48"/>
        <v>0</v>
      </c>
      <c r="BM838">
        <f t="shared" si="49"/>
        <v>0</v>
      </c>
      <c r="BO838">
        <f t="shared" si="50"/>
        <v>1</v>
      </c>
      <c r="BP838">
        <f t="shared" si="51"/>
        <v>1</v>
      </c>
    </row>
    <row r="839" spans="1:68" x14ac:dyDescent="0.3">
      <c r="A839">
        <v>834</v>
      </c>
      <c r="BG839" s="27"/>
      <c r="BH839" s="27"/>
      <c r="BI839" s="27"/>
      <c r="BJ839" s="27"/>
      <c r="BL839">
        <f t="shared" ref="BL839:BL902" si="52">BG839*$BM$1-BH839</f>
        <v>0</v>
      </c>
      <c r="BM839">
        <f t="shared" ref="BM839:BM902" si="53">BI839*$BM$1-BJ839</f>
        <v>0</v>
      </c>
      <c r="BO839">
        <f t="shared" ref="BO839:BO902" si="54">IF(BL839=MAX($BL839:$BM839),1,0)</f>
        <v>1</v>
      </c>
      <c r="BP839">
        <f t="shared" ref="BP839:BP902" si="55">IF(BM839=MAX($BL839:$BM839),1,0)</f>
        <v>1</v>
      </c>
    </row>
    <row r="840" spans="1:68" x14ac:dyDescent="0.3">
      <c r="A840">
        <v>835</v>
      </c>
      <c r="BG840" s="27"/>
      <c r="BH840" s="27"/>
      <c r="BI840" s="27"/>
      <c r="BJ840" s="27"/>
      <c r="BL840">
        <f t="shared" si="52"/>
        <v>0</v>
      </c>
      <c r="BM840">
        <f t="shared" si="53"/>
        <v>0</v>
      </c>
      <c r="BO840">
        <f t="shared" si="54"/>
        <v>1</v>
      </c>
      <c r="BP840">
        <f t="shared" si="55"/>
        <v>1</v>
      </c>
    </row>
    <row r="841" spans="1:68" x14ac:dyDescent="0.3">
      <c r="A841">
        <v>836</v>
      </c>
      <c r="BG841" s="27"/>
      <c r="BH841" s="27"/>
      <c r="BI841" s="27"/>
      <c r="BJ841" s="27"/>
      <c r="BL841">
        <f t="shared" si="52"/>
        <v>0</v>
      </c>
      <c r="BM841">
        <f t="shared" si="53"/>
        <v>0</v>
      </c>
      <c r="BO841">
        <f t="shared" si="54"/>
        <v>1</v>
      </c>
      <c r="BP841">
        <f t="shared" si="55"/>
        <v>1</v>
      </c>
    </row>
    <row r="842" spans="1:68" x14ac:dyDescent="0.3">
      <c r="A842">
        <v>837</v>
      </c>
      <c r="BG842" s="27"/>
      <c r="BH842" s="27"/>
      <c r="BI842" s="27"/>
      <c r="BJ842" s="27"/>
      <c r="BL842">
        <f t="shared" si="52"/>
        <v>0</v>
      </c>
      <c r="BM842">
        <f t="shared" si="53"/>
        <v>0</v>
      </c>
      <c r="BO842">
        <f t="shared" si="54"/>
        <v>1</v>
      </c>
      <c r="BP842">
        <f t="shared" si="55"/>
        <v>1</v>
      </c>
    </row>
    <row r="843" spans="1:68" x14ac:dyDescent="0.3">
      <c r="A843">
        <v>838</v>
      </c>
      <c r="BG843" s="27"/>
      <c r="BH843" s="27"/>
      <c r="BI843" s="27"/>
      <c r="BJ843" s="27"/>
      <c r="BL843">
        <f t="shared" si="52"/>
        <v>0</v>
      </c>
      <c r="BM843">
        <f t="shared" si="53"/>
        <v>0</v>
      </c>
      <c r="BO843">
        <f t="shared" si="54"/>
        <v>1</v>
      </c>
      <c r="BP843">
        <f t="shared" si="55"/>
        <v>1</v>
      </c>
    </row>
    <row r="844" spans="1:68" x14ac:dyDescent="0.3">
      <c r="A844">
        <v>839</v>
      </c>
      <c r="BG844" s="27"/>
      <c r="BH844" s="27"/>
      <c r="BI844" s="27"/>
      <c r="BJ844" s="27"/>
      <c r="BL844">
        <f t="shared" si="52"/>
        <v>0</v>
      </c>
      <c r="BM844">
        <f t="shared" si="53"/>
        <v>0</v>
      </c>
      <c r="BO844">
        <f t="shared" si="54"/>
        <v>1</v>
      </c>
      <c r="BP844">
        <f t="shared" si="55"/>
        <v>1</v>
      </c>
    </row>
    <row r="845" spans="1:68" x14ac:dyDescent="0.3">
      <c r="A845">
        <v>840</v>
      </c>
      <c r="BG845" s="27"/>
      <c r="BH845" s="27"/>
      <c r="BI845" s="27"/>
      <c r="BJ845" s="27"/>
      <c r="BL845">
        <f t="shared" si="52"/>
        <v>0</v>
      </c>
      <c r="BM845">
        <f t="shared" si="53"/>
        <v>0</v>
      </c>
      <c r="BO845">
        <f t="shared" si="54"/>
        <v>1</v>
      </c>
      <c r="BP845">
        <f t="shared" si="55"/>
        <v>1</v>
      </c>
    </row>
    <row r="846" spans="1:68" x14ac:dyDescent="0.3">
      <c r="A846">
        <v>841</v>
      </c>
      <c r="BG846" s="27"/>
      <c r="BH846" s="27"/>
      <c r="BI846" s="27"/>
      <c r="BJ846" s="27"/>
      <c r="BL846">
        <f t="shared" si="52"/>
        <v>0</v>
      </c>
      <c r="BM846">
        <f t="shared" si="53"/>
        <v>0</v>
      </c>
      <c r="BO846">
        <f t="shared" si="54"/>
        <v>1</v>
      </c>
      <c r="BP846">
        <f t="shared" si="55"/>
        <v>1</v>
      </c>
    </row>
    <row r="847" spans="1:68" x14ac:dyDescent="0.3">
      <c r="A847">
        <v>842</v>
      </c>
      <c r="BG847" s="27"/>
      <c r="BH847" s="27"/>
      <c r="BI847" s="27"/>
      <c r="BJ847" s="27"/>
      <c r="BL847">
        <f t="shared" si="52"/>
        <v>0</v>
      </c>
      <c r="BM847">
        <f t="shared" si="53"/>
        <v>0</v>
      </c>
      <c r="BO847">
        <f t="shared" si="54"/>
        <v>1</v>
      </c>
      <c r="BP847">
        <f t="shared" si="55"/>
        <v>1</v>
      </c>
    </row>
    <row r="848" spans="1:68" x14ac:dyDescent="0.3">
      <c r="A848">
        <v>843</v>
      </c>
      <c r="BG848" s="27"/>
      <c r="BH848" s="27"/>
      <c r="BI848" s="27"/>
      <c r="BJ848" s="27"/>
      <c r="BL848">
        <f t="shared" si="52"/>
        <v>0</v>
      </c>
      <c r="BM848">
        <f t="shared" si="53"/>
        <v>0</v>
      </c>
      <c r="BO848">
        <f t="shared" si="54"/>
        <v>1</v>
      </c>
      <c r="BP848">
        <f t="shared" si="55"/>
        <v>1</v>
      </c>
    </row>
    <row r="849" spans="1:68" x14ac:dyDescent="0.3">
      <c r="A849">
        <v>844</v>
      </c>
      <c r="BG849" s="27"/>
      <c r="BH849" s="27"/>
      <c r="BI849" s="27"/>
      <c r="BJ849" s="27"/>
      <c r="BL849">
        <f t="shared" si="52"/>
        <v>0</v>
      </c>
      <c r="BM849">
        <f t="shared" si="53"/>
        <v>0</v>
      </c>
      <c r="BO849">
        <f t="shared" si="54"/>
        <v>1</v>
      </c>
      <c r="BP849">
        <f t="shared" si="55"/>
        <v>1</v>
      </c>
    </row>
    <row r="850" spans="1:68" x14ac:dyDescent="0.3">
      <c r="A850">
        <v>845</v>
      </c>
      <c r="BG850" s="27"/>
      <c r="BH850" s="27"/>
      <c r="BI850" s="27"/>
      <c r="BJ850" s="27"/>
      <c r="BL850">
        <f t="shared" si="52"/>
        <v>0</v>
      </c>
      <c r="BM850">
        <f t="shared" si="53"/>
        <v>0</v>
      </c>
      <c r="BO850">
        <f t="shared" si="54"/>
        <v>1</v>
      </c>
      <c r="BP850">
        <f t="shared" si="55"/>
        <v>1</v>
      </c>
    </row>
    <row r="851" spans="1:68" x14ac:dyDescent="0.3">
      <c r="A851">
        <v>846</v>
      </c>
      <c r="BG851" s="27"/>
      <c r="BH851" s="27"/>
      <c r="BI851" s="27"/>
      <c r="BJ851" s="27"/>
      <c r="BL851">
        <f t="shared" si="52"/>
        <v>0</v>
      </c>
      <c r="BM851">
        <f t="shared" si="53"/>
        <v>0</v>
      </c>
      <c r="BO851">
        <f t="shared" si="54"/>
        <v>1</v>
      </c>
      <c r="BP851">
        <f t="shared" si="55"/>
        <v>1</v>
      </c>
    </row>
    <row r="852" spans="1:68" x14ac:dyDescent="0.3">
      <c r="A852">
        <v>847</v>
      </c>
      <c r="BG852" s="27"/>
      <c r="BH852" s="27"/>
      <c r="BI852" s="27"/>
      <c r="BJ852" s="27"/>
      <c r="BL852">
        <f t="shared" si="52"/>
        <v>0</v>
      </c>
      <c r="BM852">
        <f t="shared" si="53"/>
        <v>0</v>
      </c>
      <c r="BO852">
        <f t="shared" si="54"/>
        <v>1</v>
      </c>
      <c r="BP852">
        <f t="shared" si="55"/>
        <v>1</v>
      </c>
    </row>
    <row r="853" spans="1:68" x14ac:dyDescent="0.3">
      <c r="A853">
        <v>848</v>
      </c>
      <c r="BG853" s="27"/>
      <c r="BH853" s="27"/>
      <c r="BI853" s="27"/>
      <c r="BJ853" s="27"/>
      <c r="BL853">
        <f t="shared" si="52"/>
        <v>0</v>
      </c>
      <c r="BM853">
        <f t="shared" si="53"/>
        <v>0</v>
      </c>
      <c r="BO853">
        <f t="shared" si="54"/>
        <v>1</v>
      </c>
      <c r="BP853">
        <f t="shared" si="55"/>
        <v>1</v>
      </c>
    </row>
    <row r="854" spans="1:68" x14ac:dyDescent="0.3">
      <c r="A854">
        <v>849</v>
      </c>
      <c r="BG854" s="27"/>
      <c r="BH854" s="27"/>
      <c r="BI854" s="27"/>
      <c r="BJ854" s="27"/>
      <c r="BL854">
        <f t="shared" si="52"/>
        <v>0</v>
      </c>
      <c r="BM854">
        <f t="shared" si="53"/>
        <v>0</v>
      </c>
      <c r="BO854">
        <f t="shared" si="54"/>
        <v>1</v>
      </c>
      <c r="BP854">
        <f t="shared" si="55"/>
        <v>1</v>
      </c>
    </row>
    <row r="855" spans="1:68" x14ac:dyDescent="0.3">
      <c r="A855">
        <v>850</v>
      </c>
      <c r="BG855" s="27"/>
      <c r="BH855" s="27"/>
      <c r="BI855" s="27"/>
      <c r="BJ855" s="27"/>
      <c r="BL855">
        <f t="shared" si="52"/>
        <v>0</v>
      </c>
      <c r="BM855">
        <f t="shared" si="53"/>
        <v>0</v>
      </c>
      <c r="BO855">
        <f t="shared" si="54"/>
        <v>1</v>
      </c>
      <c r="BP855">
        <f t="shared" si="55"/>
        <v>1</v>
      </c>
    </row>
    <row r="856" spans="1:68" x14ac:dyDescent="0.3">
      <c r="A856">
        <v>851</v>
      </c>
      <c r="BG856" s="27"/>
      <c r="BH856" s="27"/>
      <c r="BI856" s="27"/>
      <c r="BJ856" s="27"/>
      <c r="BL856">
        <f t="shared" si="52"/>
        <v>0</v>
      </c>
      <c r="BM856">
        <f t="shared" si="53"/>
        <v>0</v>
      </c>
      <c r="BO856">
        <f t="shared" si="54"/>
        <v>1</v>
      </c>
      <c r="BP856">
        <f t="shared" si="55"/>
        <v>1</v>
      </c>
    </row>
    <row r="857" spans="1:68" x14ac:dyDescent="0.3">
      <c r="A857">
        <v>852</v>
      </c>
      <c r="BG857" s="27"/>
      <c r="BH857" s="27"/>
      <c r="BI857" s="27"/>
      <c r="BJ857" s="27"/>
      <c r="BL857">
        <f t="shared" si="52"/>
        <v>0</v>
      </c>
      <c r="BM857">
        <f t="shared" si="53"/>
        <v>0</v>
      </c>
      <c r="BO857">
        <f t="shared" si="54"/>
        <v>1</v>
      </c>
      <c r="BP857">
        <f t="shared" si="55"/>
        <v>1</v>
      </c>
    </row>
    <row r="858" spans="1:68" x14ac:dyDescent="0.3">
      <c r="A858">
        <v>853</v>
      </c>
      <c r="BG858" s="27"/>
      <c r="BH858" s="27"/>
      <c r="BI858" s="27"/>
      <c r="BJ858" s="27"/>
      <c r="BL858">
        <f t="shared" si="52"/>
        <v>0</v>
      </c>
      <c r="BM858">
        <f t="shared" si="53"/>
        <v>0</v>
      </c>
      <c r="BO858">
        <f t="shared" si="54"/>
        <v>1</v>
      </c>
      <c r="BP858">
        <f t="shared" si="55"/>
        <v>1</v>
      </c>
    </row>
    <row r="859" spans="1:68" x14ac:dyDescent="0.3">
      <c r="A859">
        <v>854</v>
      </c>
      <c r="BG859" s="27"/>
      <c r="BH859" s="27"/>
      <c r="BI859" s="27"/>
      <c r="BJ859" s="27"/>
      <c r="BL859">
        <f t="shared" si="52"/>
        <v>0</v>
      </c>
      <c r="BM859">
        <f t="shared" si="53"/>
        <v>0</v>
      </c>
      <c r="BO859">
        <f t="shared" si="54"/>
        <v>1</v>
      </c>
      <c r="BP859">
        <f t="shared" si="55"/>
        <v>1</v>
      </c>
    </row>
    <row r="860" spans="1:68" x14ac:dyDescent="0.3">
      <c r="A860">
        <v>855</v>
      </c>
      <c r="BG860" s="27"/>
      <c r="BH860" s="27"/>
      <c r="BI860" s="27"/>
      <c r="BJ860" s="27"/>
      <c r="BL860">
        <f t="shared" si="52"/>
        <v>0</v>
      </c>
      <c r="BM860">
        <f t="shared" si="53"/>
        <v>0</v>
      </c>
      <c r="BO860">
        <f t="shared" si="54"/>
        <v>1</v>
      </c>
      <c r="BP860">
        <f t="shared" si="55"/>
        <v>1</v>
      </c>
    </row>
    <row r="861" spans="1:68" x14ac:dyDescent="0.3">
      <c r="A861">
        <v>856</v>
      </c>
      <c r="BG861" s="27"/>
      <c r="BH861" s="27"/>
      <c r="BI861" s="27"/>
      <c r="BJ861" s="27"/>
      <c r="BL861">
        <f t="shared" si="52"/>
        <v>0</v>
      </c>
      <c r="BM861">
        <f t="shared" si="53"/>
        <v>0</v>
      </c>
      <c r="BO861">
        <f t="shared" si="54"/>
        <v>1</v>
      </c>
      <c r="BP861">
        <f t="shared" si="55"/>
        <v>1</v>
      </c>
    </row>
    <row r="862" spans="1:68" x14ac:dyDescent="0.3">
      <c r="A862">
        <v>857</v>
      </c>
      <c r="BG862" s="27"/>
      <c r="BH862" s="27"/>
      <c r="BI862" s="27"/>
      <c r="BJ862" s="27"/>
      <c r="BL862">
        <f t="shared" si="52"/>
        <v>0</v>
      </c>
      <c r="BM862">
        <f t="shared" si="53"/>
        <v>0</v>
      </c>
      <c r="BO862">
        <f t="shared" si="54"/>
        <v>1</v>
      </c>
      <c r="BP862">
        <f t="shared" si="55"/>
        <v>1</v>
      </c>
    </row>
    <row r="863" spans="1:68" x14ac:dyDescent="0.3">
      <c r="A863">
        <v>858</v>
      </c>
      <c r="BG863" s="27"/>
      <c r="BH863" s="27"/>
      <c r="BI863" s="27"/>
      <c r="BJ863" s="27"/>
      <c r="BL863">
        <f t="shared" si="52"/>
        <v>0</v>
      </c>
      <c r="BM863">
        <f t="shared" si="53"/>
        <v>0</v>
      </c>
      <c r="BO863">
        <f t="shared" si="54"/>
        <v>1</v>
      </c>
      <c r="BP863">
        <f t="shared" si="55"/>
        <v>1</v>
      </c>
    </row>
    <row r="864" spans="1:68" x14ac:dyDescent="0.3">
      <c r="A864">
        <v>859</v>
      </c>
      <c r="BG864" s="27"/>
      <c r="BH864" s="27"/>
      <c r="BI864" s="27"/>
      <c r="BJ864" s="27"/>
      <c r="BL864">
        <f t="shared" si="52"/>
        <v>0</v>
      </c>
      <c r="BM864">
        <f t="shared" si="53"/>
        <v>0</v>
      </c>
      <c r="BO864">
        <f t="shared" si="54"/>
        <v>1</v>
      </c>
      <c r="BP864">
        <f t="shared" si="55"/>
        <v>1</v>
      </c>
    </row>
    <row r="865" spans="1:68" x14ac:dyDescent="0.3">
      <c r="A865">
        <v>860</v>
      </c>
      <c r="BG865" s="27"/>
      <c r="BH865" s="27"/>
      <c r="BI865" s="27"/>
      <c r="BJ865" s="27"/>
      <c r="BL865">
        <f t="shared" si="52"/>
        <v>0</v>
      </c>
      <c r="BM865">
        <f t="shared" si="53"/>
        <v>0</v>
      </c>
      <c r="BO865">
        <f t="shared" si="54"/>
        <v>1</v>
      </c>
      <c r="BP865">
        <f t="shared" si="55"/>
        <v>1</v>
      </c>
    </row>
    <row r="866" spans="1:68" x14ac:dyDescent="0.3">
      <c r="A866">
        <v>861</v>
      </c>
      <c r="BG866" s="27"/>
      <c r="BH866" s="27"/>
      <c r="BI866" s="27"/>
      <c r="BJ866" s="27"/>
      <c r="BL866">
        <f t="shared" si="52"/>
        <v>0</v>
      </c>
      <c r="BM866">
        <f t="shared" si="53"/>
        <v>0</v>
      </c>
      <c r="BO866">
        <f t="shared" si="54"/>
        <v>1</v>
      </c>
      <c r="BP866">
        <f t="shared" si="55"/>
        <v>1</v>
      </c>
    </row>
    <row r="867" spans="1:68" x14ac:dyDescent="0.3">
      <c r="A867">
        <v>862</v>
      </c>
      <c r="BG867" s="27"/>
      <c r="BH867" s="27"/>
      <c r="BI867" s="27"/>
      <c r="BJ867" s="27"/>
      <c r="BL867">
        <f t="shared" si="52"/>
        <v>0</v>
      </c>
      <c r="BM867">
        <f t="shared" si="53"/>
        <v>0</v>
      </c>
      <c r="BO867">
        <f t="shared" si="54"/>
        <v>1</v>
      </c>
      <c r="BP867">
        <f t="shared" si="55"/>
        <v>1</v>
      </c>
    </row>
    <row r="868" spans="1:68" x14ac:dyDescent="0.3">
      <c r="A868">
        <v>863</v>
      </c>
      <c r="BG868" s="27"/>
      <c r="BH868" s="27"/>
      <c r="BI868" s="27"/>
      <c r="BJ868" s="27"/>
      <c r="BL868">
        <f t="shared" si="52"/>
        <v>0</v>
      </c>
      <c r="BM868">
        <f t="shared" si="53"/>
        <v>0</v>
      </c>
      <c r="BO868">
        <f t="shared" si="54"/>
        <v>1</v>
      </c>
      <c r="BP868">
        <f t="shared" si="55"/>
        <v>1</v>
      </c>
    </row>
    <row r="869" spans="1:68" x14ac:dyDescent="0.3">
      <c r="A869">
        <v>864</v>
      </c>
      <c r="BG869" s="27"/>
      <c r="BH869" s="27"/>
      <c r="BI869" s="27"/>
      <c r="BJ869" s="27"/>
      <c r="BL869">
        <f t="shared" si="52"/>
        <v>0</v>
      </c>
      <c r="BM869">
        <f t="shared" si="53"/>
        <v>0</v>
      </c>
      <c r="BO869">
        <f t="shared" si="54"/>
        <v>1</v>
      </c>
      <c r="BP869">
        <f t="shared" si="55"/>
        <v>1</v>
      </c>
    </row>
    <row r="870" spans="1:68" x14ac:dyDescent="0.3">
      <c r="A870">
        <v>865</v>
      </c>
      <c r="BG870" s="27"/>
      <c r="BH870" s="27"/>
      <c r="BI870" s="27"/>
      <c r="BJ870" s="27"/>
      <c r="BL870">
        <f t="shared" si="52"/>
        <v>0</v>
      </c>
      <c r="BM870">
        <f t="shared" si="53"/>
        <v>0</v>
      </c>
      <c r="BO870">
        <f t="shared" si="54"/>
        <v>1</v>
      </c>
      <c r="BP870">
        <f t="shared" si="55"/>
        <v>1</v>
      </c>
    </row>
    <row r="871" spans="1:68" x14ac:dyDescent="0.3">
      <c r="A871">
        <v>866</v>
      </c>
      <c r="BG871" s="27"/>
      <c r="BH871" s="27"/>
      <c r="BI871" s="27"/>
      <c r="BJ871" s="27"/>
      <c r="BL871">
        <f t="shared" si="52"/>
        <v>0</v>
      </c>
      <c r="BM871">
        <f t="shared" si="53"/>
        <v>0</v>
      </c>
      <c r="BO871">
        <f t="shared" si="54"/>
        <v>1</v>
      </c>
      <c r="BP871">
        <f t="shared" si="55"/>
        <v>1</v>
      </c>
    </row>
    <row r="872" spans="1:68" x14ac:dyDescent="0.3">
      <c r="A872">
        <v>867</v>
      </c>
      <c r="BG872" s="27"/>
      <c r="BH872" s="27"/>
      <c r="BI872" s="27"/>
      <c r="BJ872" s="27"/>
      <c r="BL872">
        <f t="shared" si="52"/>
        <v>0</v>
      </c>
      <c r="BM872">
        <f t="shared" si="53"/>
        <v>0</v>
      </c>
      <c r="BO872">
        <f t="shared" si="54"/>
        <v>1</v>
      </c>
      <c r="BP872">
        <f t="shared" si="55"/>
        <v>1</v>
      </c>
    </row>
    <row r="873" spans="1:68" x14ac:dyDescent="0.3">
      <c r="A873">
        <v>868</v>
      </c>
      <c r="BG873" s="27"/>
      <c r="BH873" s="27"/>
      <c r="BI873" s="27"/>
      <c r="BJ873" s="27"/>
      <c r="BL873">
        <f t="shared" si="52"/>
        <v>0</v>
      </c>
      <c r="BM873">
        <f t="shared" si="53"/>
        <v>0</v>
      </c>
      <c r="BO873">
        <f t="shared" si="54"/>
        <v>1</v>
      </c>
      <c r="BP873">
        <f t="shared" si="55"/>
        <v>1</v>
      </c>
    </row>
    <row r="874" spans="1:68" x14ac:dyDescent="0.3">
      <c r="A874">
        <v>869</v>
      </c>
      <c r="BG874" s="27"/>
      <c r="BH874" s="27"/>
      <c r="BI874" s="27"/>
      <c r="BJ874" s="27"/>
      <c r="BL874">
        <f t="shared" si="52"/>
        <v>0</v>
      </c>
      <c r="BM874">
        <f t="shared" si="53"/>
        <v>0</v>
      </c>
      <c r="BO874">
        <f t="shared" si="54"/>
        <v>1</v>
      </c>
      <c r="BP874">
        <f t="shared" si="55"/>
        <v>1</v>
      </c>
    </row>
    <row r="875" spans="1:68" x14ac:dyDescent="0.3">
      <c r="A875">
        <v>870</v>
      </c>
      <c r="BG875" s="27"/>
      <c r="BH875" s="27"/>
      <c r="BI875" s="27"/>
      <c r="BJ875" s="27"/>
      <c r="BL875">
        <f t="shared" si="52"/>
        <v>0</v>
      </c>
      <c r="BM875">
        <f t="shared" si="53"/>
        <v>0</v>
      </c>
      <c r="BO875">
        <f t="shared" si="54"/>
        <v>1</v>
      </c>
      <c r="BP875">
        <f t="shared" si="55"/>
        <v>1</v>
      </c>
    </row>
    <row r="876" spans="1:68" x14ac:dyDescent="0.3">
      <c r="A876">
        <v>871</v>
      </c>
      <c r="BG876" s="27"/>
      <c r="BH876" s="27"/>
      <c r="BI876" s="27"/>
      <c r="BJ876" s="27"/>
      <c r="BL876">
        <f t="shared" si="52"/>
        <v>0</v>
      </c>
      <c r="BM876">
        <f t="shared" si="53"/>
        <v>0</v>
      </c>
      <c r="BO876">
        <f t="shared" si="54"/>
        <v>1</v>
      </c>
      <c r="BP876">
        <f t="shared" si="55"/>
        <v>1</v>
      </c>
    </row>
    <row r="877" spans="1:68" x14ac:dyDescent="0.3">
      <c r="A877">
        <v>872</v>
      </c>
      <c r="BG877" s="27"/>
      <c r="BH877" s="27"/>
      <c r="BI877" s="27"/>
      <c r="BJ877" s="27"/>
      <c r="BL877">
        <f t="shared" si="52"/>
        <v>0</v>
      </c>
      <c r="BM877">
        <f t="shared" si="53"/>
        <v>0</v>
      </c>
      <c r="BO877">
        <f t="shared" si="54"/>
        <v>1</v>
      </c>
      <c r="BP877">
        <f t="shared" si="55"/>
        <v>1</v>
      </c>
    </row>
    <row r="878" spans="1:68" x14ac:dyDescent="0.3">
      <c r="A878">
        <v>873</v>
      </c>
      <c r="BG878" s="27"/>
      <c r="BH878" s="27"/>
      <c r="BI878" s="27"/>
      <c r="BJ878" s="27"/>
      <c r="BL878">
        <f t="shared" si="52"/>
        <v>0</v>
      </c>
      <c r="BM878">
        <f t="shared" si="53"/>
        <v>0</v>
      </c>
      <c r="BO878">
        <f t="shared" si="54"/>
        <v>1</v>
      </c>
      <c r="BP878">
        <f t="shared" si="55"/>
        <v>1</v>
      </c>
    </row>
    <row r="879" spans="1:68" x14ac:dyDescent="0.3">
      <c r="A879">
        <v>874</v>
      </c>
      <c r="BG879" s="27"/>
      <c r="BH879" s="27"/>
      <c r="BI879" s="27"/>
      <c r="BJ879" s="27"/>
      <c r="BL879">
        <f t="shared" si="52"/>
        <v>0</v>
      </c>
      <c r="BM879">
        <f t="shared" si="53"/>
        <v>0</v>
      </c>
      <c r="BO879">
        <f t="shared" si="54"/>
        <v>1</v>
      </c>
      <c r="BP879">
        <f t="shared" si="55"/>
        <v>1</v>
      </c>
    </row>
    <row r="880" spans="1:68" x14ac:dyDescent="0.3">
      <c r="A880">
        <v>875</v>
      </c>
      <c r="BG880" s="27"/>
      <c r="BH880" s="27"/>
      <c r="BI880" s="27"/>
      <c r="BJ880" s="27"/>
      <c r="BL880">
        <f t="shared" si="52"/>
        <v>0</v>
      </c>
      <c r="BM880">
        <f t="shared" si="53"/>
        <v>0</v>
      </c>
      <c r="BO880">
        <f t="shared" si="54"/>
        <v>1</v>
      </c>
      <c r="BP880">
        <f t="shared" si="55"/>
        <v>1</v>
      </c>
    </row>
    <row r="881" spans="1:68" x14ac:dyDescent="0.3">
      <c r="A881">
        <v>876</v>
      </c>
      <c r="BG881" s="27"/>
      <c r="BH881" s="27"/>
      <c r="BI881" s="27"/>
      <c r="BJ881" s="27"/>
      <c r="BL881">
        <f t="shared" si="52"/>
        <v>0</v>
      </c>
      <c r="BM881">
        <f t="shared" si="53"/>
        <v>0</v>
      </c>
      <c r="BO881">
        <f t="shared" si="54"/>
        <v>1</v>
      </c>
      <c r="BP881">
        <f t="shared" si="55"/>
        <v>1</v>
      </c>
    </row>
    <row r="882" spans="1:68" x14ac:dyDescent="0.3">
      <c r="A882">
        <v>877</v>
      </c>
      <c r="BG882" s="27"/>
      <c r="BH882" s="27"/>
      <c r="BI882" s="27"/>
      <c r="BJ882" s="27"/>
      <c r="BL882">
        <f t="shared" si="52"/>
        <v>0</v>
      </c>
      <c r="BM882">
        <f t="shared" si="53"/>
        <v>0</v>
      </c>
      <c r="BO882">
        <f t="shared" si="54"/>
        <v>1</v>
      </c>
      <c r="BP882">
        <f t="shared" si="55"/>
        <v>1</v>
      </c>
    </row>
    <row r="883" spans="1:68" x14ac:dyDescent="0.3">
      <c r="A883">
        <v>878</v>
      </c>
      <c r="BG883" s="27"/>
      <c r="BH883" s="27"/>
      <c r="BI883" s="27"/>
      <c r="BJ883" s="27"/>
      <c r="BL883">
        <f t="shared" si="52"/>
        <v>0</v>
      </c>
      <c r="BM883">
        <f t="shared" si="53"/>
        <v>0</v>
      </c>
      <c r="BO883">
        <f t="shared" si="54"/>
        <v>1</v>
      </c>
      <c r="BP883">
        <f t="shared" si="55"/>
        <v>1</v>
      </c>
    </row>
    <row r="884" spans="1:68" x14ac:dyDescent="0.3">
      <c r="A884">
        <v>879</v>
      </c>
      <c r="BG884" s="27"/>
      <c r="BH884" s="27"/>
      <c r="BI884" s="27"/>
      <c r="BJ884" s="27"/>
      <c r="BL884">
        <f t="shared" si="52"/>
        <v>0</v>
      </c>
      <c r="BM884">
        <f t="shared" si="53"/>
        <v>0</v>
      </c>
      <c r="BO884">
        <f t="shared" si="54"/>
        <v>1</v>
      </c>
      <c r="BP884">
        <f t="shared" si="55"/>
        <v>1</v>
      </c>
    </row>
    <row r="885" spans="1:68" x14ac:dyDescent="0.3">
      <c r="A885">
        <v>880</v>
      </c>
      <c r="BG885" s="27"/>
      <c r="BH885" s="27"/>
      <c r="BI885" s="27"/>
      <c r="BJ885" s="27"/>
      <c r="BL885">
        <f t="shared" si="52"/>
        <v>0</v>
      </c>
      <c r="BM885">
        <f t="shared" si="53"/>
        <v>0</v>
      </c>
      <c r="BO885">
        <f t="shared" si="54"/>
        <v>1</v>
      </c>
      <c r="BP885">
        <f t="shared" si="55"/>
        <v>1</v>
      </c>
    </row>
    <row r="886" spans="1:68" x14ac:dyDescent="0.3">
      <c r="A886">
        <v>881</v>
      </c>
      <c r="BG886" s="27"/>
      <c r="BH886" s="27"/>
      <c r="BI886" s="27"/>
      <c r="BJ886" s="27"/>
      <c r="BL886">
        <f t="shared" si="52"/>
        <v>0</v>
      </c>
      <c r="BM886">
        <f t="shared" si="53"/>
        <v>0</v>
      </c>
      <c r="BO886">
        <f t="shared" si="54"/>
        <v>1</v>
      </c>
      <c r="BP886">
        <f t="shared" si="55"/>
        <v>1</v>
      </c>
    </row>
    <row r="887" spans="1:68" x14ac:dyDescent="0.3">
      <c r="A887">
        <v>882</v>
      </c>
      <c r="BG887" s="27"/>
      <c r="BH887" s="27"/>
      <c r="BI887" s="27"/>
      <c r="BJ887" s="27"/>
      <c r="BL887">
        <f t="shared" si="52"/>
        <v>0</v>
      </c>
      <c r="BM887">
        <f t="shared" si="53"/>
        <v>0</v>
      </c>
      <c r="BO887">
        <f t="shared" si="54"/>
        <v>1</v>
      </c>
      <c r="BP887">
        <f t="shared" si="55"/>
        <v>1</v>
      </c>
    </row>
    <row r="888" spans="1:68" x14ac:dyDescent="0.3">
      <c r="A888">
        <v>883</v>
      </c>
      <c r="BG888" s="27"/>
      <c r="BH888" s="27"/>
      <c r="BI888" s="27"/>
      <c r="BJ888" s="27"/>
      <c r="BL888">
        <f t="shared" si="52"/>
        <v>0</v>
      </c>
      <c r="BM888">
        <f t="shared" si="53"/>
        <v>0</v>
      </c>
      <c r="BO888">
        <f t="shared" si="54"/>
        <v>1</v>
      </c>
      <c r="BP888">
        <f t="shared" si="55"/>
        <v>1</v>
      </c>
    </row>
    <row r="889" spans="1:68" x14ac:dyDescent="0.3">
      <c r="A889">
        <v>884</v>
      </c>
      <c r="BG889" s="27"/>
      <c r="BH889" s="27"/>
      <c r="BI889" s="27"/>
      <c r="BJ889" s="27"/>
      <c r="BL889">
        <f t="shared" si="52"/>
        <v>0</v>
      </c>
      <c r="BM889">
        <f t="shared" si="53"/>
        <v>0</v>
      </c>
      <c r="BO889">
        <f t="shared" si="54"/>
        <v>1</v>
      </c>
      <c r="BP889">
        <f t="shared" si="55"/>
        <v>1</v>
      </c>
    </row>
    <row r="890" spans="1:68" x14ac:dyDescent="0.3">
      <c r="A890">
        <v>885</v>
      </c>
      <c r="BG890" s="27"/>
      <c r="BH890" s="27"/>
      <c r="BI890" s="27"/>
      <c r="BJ890" s="27"/>
      <c r="BL890">
        <f t="shared" si="52"/>
        <v>0</v>
      </c>
      <c r="BM890">
        <f t="shared" si="53"/>
        <v>0</v>
      </c>
      <c r="BO890">
        <f t="shared" si="54"/>
        <v>1</v>
      </c>
      <c r="BP890">
        <f t="shared" si="55"/>
        <v>1</v>
      </c>
    </row>
    <row r="891" spans="1:68" x14ac:dyDescent="0.3">
      <c r="A891">
        <v>886</v>
      </c>
      <c r="BG891" s="27"/>
      <c r="BH891" s="27"/>
      <c r="BI891" s="27"/>
      <c r="BJ891" s="27"/>
      <c r="BL891">
        <f t="shared" si="52"/>
        <v>0</v>
      </c>
      <c r="BM891">
        <f t="shared" si="53"/>
        <v>0</v>
      </c>
      <c r="BO891">
        <f t="shared" si="54"/>
        <v>1</v>
      </c>
      <c r="BP891">
        <f t="shared" si="55"/>
        <v>1</v>
      </c>
    </row>
    <row r="892" spans="1:68" x14ac:dyDescent="0.3">
      <c r="A892">
        <v>887</v>
      </c>
      <c r="BG892" s="27"/>
      <c r="BH892" s="27"/>
      <c r="BI892" s="27"/>
      <c r="BJ892" s="27"/>
      <c r="BL892">
        <f t="shared" si="52"/>
        <v>0</v>
      </c>
      <c r="BM892">
        <f t="shared" si="53"/>
        <v>0</v>
      </c>
      <c r="BO892">
        <f t="shared" si="54"/>
        <v>1</v>
      </c>
      <c r="BP892">
        <f t="shared" si="55"/>
        <v>1</v>
      </c>
    </row>
    <row r="893" spans="1:68" x14ac:dyDescent="0.3">
      <c r="A893">
        <v>888</v>
      </c>
      <c r="BG893" s="27"/>
      <c r="BH893" s="27"/>
      <c r="BI893" s="27"/>
      <c r="BJ893" s="27"/>
      <c r="BL893">
        <f t="shared" si="52"/>
        <v>0</v>
      </c>
      <c r="BM893">
        <f t="shared" si="53"/>
        <v>0</v>
      </c>
      <c r="BO893">
        <f t="shared" si="54"/>
        <v>1</v>
      </c>
      <c r="BP893">
        <f t="shared" si="55"/>
        <v>1</v>
      </c>
    </row>
    <row r="894" spans="1:68" x14ac:dyDescent="0.3">
      <c r="A894">
        <v>889</v>
      </c>
      <c r="BG894" s="27"/>
      <c r="BH894" s="27"/>
      <c r="BI894" s="27"/>
      <c r="BJ894" s="27"/>
      <c r="BL894">
        <f t="shared" si="52"/>
        <v>0</v>
      </c>
      <c r="BM894">
        <f t="shared" si="53"/>
        <v>0</v>
      </c>
      <c r="BO894">
        <f t="shared" si="54"/>
        <v>1</v>
      </c>
      <c r="BP894">
        <f t="shared" si="55"/>
        <v>1</v>
      </c>
    </row>
    <row r="895" spans="1:68" x14ac:dyDescent="0.3">
      <c r="A895">
        <v>890</v>
      </c>
      <c r="BG895" s="27"/>
      <c r="BH895" s="27"/>
      <c r="BI895" s="27"/>
      <c r="BJ895" s="27"/>
      <c r="BL895">
        <f t="shared" si="52"/>
        <v>0</v>
      </c>
      <c r="BM895">
        <f t="shared" si="53"/>
        <v>0</v>
      </c>
      <c r="BO895">
        <f t="shared" si="54"/>
        <v>1</v>
      </c>
      <c r="BP895">
        <f t="shared" si="55"/>
        <v>1</v>
      </c>
    </row>
    <row r="896" spans="1:68" x14ac:dyDescent="0.3">
      <c r="A896">
        <v>891</v>
      </c>
      <c r="BG896" s="27"/>
      <c r="BH896" s="27"/>
      <c r="BI896" s="27"/>
      <c r="BJ896" s="27"/>
      <c r="BL896">
        <f t="shared" si="52"/>
        <v>0</v>
      </c>
      <c r="BM896">
        <f t="shared" si="53"/>
        <v>0</v>
      </c>
      <c r="BO896">
        <f t="shared" si="54"/>
        <v>1</v>
      </c>
      <c r="BP896">
        <f t="shared" si="55"/>
        <v>1</v>
      </c>
    </row>
    <row r="897" spans="1:68" x14ac:dyDescent="0.3">
      <c r="A897">
        <v>892</v>
      </c>
      <c r="BG897" s="27"/>
      <c r="BH897" s="27"/>
      <c r="BI897" s="27"/>
      <c r="BJ897" s="27"/>
      <c r="BL897">
        <f t="shared" si="52"/>
        <v>0</v>
      </c>
      <c r="BM897">
        <f t="shared" si="53"/>
        <v>0</v>
      </c>
      <c r="BO897">
        <f t="shared" si="54"/>
        <v>1</v>
      </c>
      <c r="BP897">
        <f t="shared" si="55"/>
        <v>1</v>
      </c>
    </row>
    <row r="898" spans="1:68" x14ac:dyDescent="0.3">
      <c r="A898">
        <v>893</v>
      </c>
      <c r="BG898" s="27"/>
      <c r="BH898" s="27"/>
      <c r="BI898" s="27"/>
      <c r="BJ898" s="27"/>
      <c r="BL898">
        <f t="shared" si="52"/>
        <v>0</v>
      </c>
      <c r="BM898">
        <f t="shared" si="53"/>
        <v>0</v>
      </c>
      <c r="BO898">
        <f t="shared" si="54"/>
        <v>1</v>
      </c>
      <c r="BP898">
        <f t="shared" si="55"/>
        <v>1</v>
      </c>
    </row>
    <row r="899" spans="1:68" x14ac:dyDescent="0.3">
      <c r="A899">
        <v>894</v>
      </c>
      <c r="BG899" s="27"/>
      <c r="BH899" s="27"/>
      <c r="BI899" s="27"/>
      <c r="BJ899" s="27"/>
      <c r="BL899">
        <f t="shared" si="52"/>
        <v>0</v>
      </c>
      <c r="BM899">
        <f t="shared" si="53"/>
        <v>0</v>
      </c>
      <c r="BO899">
        <f t="shared" si="54"/>
        <v>1</v>
      </c>
      <c r="BP899">
        <f t="shared" si="55"/>
        <v>1</v>
      </c>
    </row>
    <row r="900" spans="1:68" x14ac:dyDescent="0.3">
      <c r="A900">
        <v>895</v>
      </c>
      <c r="BG900" s="27"/>
      <c r="BH900" s="27"/>
      <c r="BI900" s="27"/>
      <c r="BJ900" s="27"/>
      <c r="BL900">
        <f t="shared" si="52"/>
        <v>0</v>
      </c>
      <c r="BM900">
        <f t="shared" si="53"/>
        <v>0</v>
      </c>
      <c r="BO900">
        <f t="shared" si="54"/>
        <v>1</v>
      </c>
      <c r="BP900">
        <f t="shared" si="55"/>
        <v>1</v>
      </c>
    </row>
    <row r="901" spans="1:68" x14ac:dyDescent="0.3">
      <c r="A901">
        <v>896</v>
      </c>
      <c r="BG901" s="27"/>
      <c r="BH901" s="27"/>
      <c r="BI901" s="27"/>
      <c r="BJ901" s="27"/>
      <c r="BL901">
        <f t="shared" si="52"/>
        <v>0</v>
      </c>
      <c r="BM901">
        <f t="shared" si="53"/>
        <v>0</v>
      </c>
      <c r="BO901">
        <f t="shared" si="54"/>
        <v>1</v>
      </c>
      <c r="BP901">
        <f t="shared" si="55"/>
        <v>1</v>
      </c>
    </row>
    <row r="902" spans="1:68" x14ac:dyDescent="0.3">
      <c r="A902">
        <v>897</v>
      </c>
      <c r="BG902" s="27"/>
      <c r="BH902" s="27"/>
      <c r="BI902" s="27"/>
      <c r="BJ902" s="27"/>
      <c r="BL902">
        <f t="shared" si="52"/>
        <v>0</v>
      </c>
      <c r="BM902">
        <f t="shared" si="53"/>
        <v>0</v>
      </c>
      <c r="BO902">
        <f t="shared" si="54"/>
        <v>1</v>
      </c>
      <c r="BP902">
        <f t="shared" si="55"/>
        <v>1</v>
      </c>
    </row>
    <row r="903" spans="1:68" x14ac:dyDescent="0.3">
      <c r="A903">
        <v>898</v>
      </c>
      <c r="BG903" s="27"/>
      <c r="BH903" s="27"/>
      <c r="BI903" s="27"/>
      <c r="BJ903" s="27"/>
      <c r="BL903">
        <f t="shared" ref="BL903:BL966" si="56">BG903*$BM$1-BH903</f>
        <v>0</v>
      </c>
      <c r="BM903">
        <f t="shared" ref="BM903:BM966" si="57">BI903*$BM$1-BJ903</f>
        <v>0</v>
      </c>
      <c r="BO903">
        <f t="shared" ref="BO903:BO966" si="58">IF(BL903=MAX($BL903:$BM903),1,0)</f>
        <v>1</v>
      </c>
      <c r="BP903">
        <f t="shared" ref="BP903:BP966" si="59">IF(BM903=MAX($BL903:$BM903),1,0)</f>
        <v>1</v>
      </c>
    </row>
    <row r="904" spans="1:68" x14ac:dyDescent="0.3">
      <c r="A904">
        <v>899</v>
      </c>
      <c r="BG904" s="27"/>
      <c r="BH904" s="27"/>
      <c r="BI904" s="27"/>
      <c r="BJ904" s="27"/>
      <c r="BL904">
        <f t="shared" si="56"/>
        <v>0</v>
      </c>
      <c r="BM904">
        <f t="shared" si="57"/>
        <v>0</v>
      </c>
      <c r="BO904">
        <f t="shared" si="58"/>
        <v>1</v>
      </c>
      <c r="BP904">
        <f t="shared" si="59"/>
        <v>1</v>
      </c>
    </row>
    <row r="905" spans="1:68" x14ac:dyDescent="0.3">
      <c r="A905">
        <v>900</v>
      </c>
      <c r="BG905" s="27"/>
      <c r="BH905" s="27"/>
      <c r="BI905" s="27"/>
      <c r="BJ905" s="27"/>
      <c r="BL905">
        <f t="shared" si="56"/>
        <v>0</v>
      </c>
      <c r="BM905">
        <f t="shared" si="57"/>
        <v>0</v>
      </c>
      <c r="BO905">
        <f t="shared" si="58"/>
        <v>1</v>
      </c>
      <c r="BP905">
        <f t="shared" si="59"/>
        <v>1</v>
      </c>
    </row>
    <row r="906" spans="1:68" x14ac:dyDescent="0.3">
      <c r="A906">
        <v>901</v>
      </c>
      <c r="BG906" s="27"/>
      <c r="BH906" s="27"/>
      <c r="BI906" s="27"/>
      <c r="BJ906" s="27"/>
      <c r="BL906">
        <f t="shared" si="56"/>
        <v>0</v>
      </c>
      <c r="BM906">
        <f t="shared" si="57"/>
        <v>0</v>
      </c>
      <c r="BO906">
        <f t="shared" si="58"/>
        <v>1</v>
      </c>
      <c r="BP906">
        <f t="shared" si="59"/>
        <v>1</v>
      </c>
    </row>
    <row r="907" spans="1:68" x14ac:dyDescent="0.3">
      <c r="A907">
        <v>902</v>
      </c>
      <c r="BG907" s="27"/>
      <c r="BH907" s="27"/>
      <c r="BI907" s="27"/>
      <c r="BJ907" s="27"/>
      <c r="BL907">
        <f t="shared" si="56"/>
        <v>0</v>
      </c>
      <c r="BM907">
        <f t="shared" si="57"/>
        <v>0</v>
      </c>
      <c r="BO907">
        <f t="shared" si="58"/>
        <v>1</v>
      </c>
      <c r="BP907">
        <f t="shared" si="59"/>
        <v>1</v>
      </c>
    </row>
    <row r="908" spans="1:68" x14ac:dyDescent="0.3">
      <c r="A908">
        <v>903</v>
      </c>
      <c r="BG908" s="27"/>
      <c r="BH908" s="27"/>
      <c r="BI908" s="27"/>
      <c r="BJ908" s="27"/>
      <c r="BL908">
        <f t="shared" si="56"/>
        <v>0</v>
      </c>
      <c r="BM908">
        <f t="shared" si="57"/>
        <v>0</v>
      </c>
      <c r="BO908">
        <f t="shared" si="58"/>
        <v>1</v>
      </c>
      <c r="BP908">
        <f t="shared" si="59"/>
        <v>1</v>
      </c>
    </row>
    <row r="909" spans="1:68" x14ac:dyDescent="0.3">
      <c r="A909">
        <v>904</v>
      </c>
      <c r="BG909" s="27"/>
      <c r="BH909" s="27"/>
      <c r="BI909" s="27"/>
      <c r="BJ909" s="27"/>
      <c r="BL909">
        <f t="shared" si="56"/>
        <v>0</v>
      </c>
      <c r="BM909">
        <f t="shared" si="57"/>
        <v>0</v>
      </c>
      <c r="BO909">
        <f t="shared" si="58"/>
        <v>1</v>
      </c>
      <c r="BP909">
        <f t="shared" si="59"/>
        <v>1</v>
      </c>
    </row>
    <row r="910" spans="1:68" x14ac:dyDescent="0.3">
      <c r="A910">
        <v>905</v>
      </c>
      <c r="BG910" s="27"/>
      <c r="BH910" s="27"/>
      <c r="BI910" s="27"/>
      <c r="BJ910" s="27"/>
      <c r="BL910">
        <f t="shared" si="56"/>
        <v>0</v>
      </c>
      <c r="BM910">
        <f t="shared" si="57"/>
        <v>0</v>
      </c>
      <c r="BO910">
        <f t="shared" si="58"/>
        <v>1</v>
      </c>
      <c r="BP910">
        <f t="shared" si="59"/>
        <v>1</v>
      </c>
    </row>
    <row r="911" spans="1:68" x14ac:dyDescent="0.3">
      <c r="A911">
        <v>906</v>
      </c>
      <c r="BG911" s="27"/>
      <c r="BH911" s="27"/>
      <c r="BI911" s="27"/>
      <c r="BJ911" s="27"/>
      <c r="BL911">
        <f t="shared" si="56"/>
        <v>0</v>
      </c>
      <c r="BM911">
        <f t="shared" si="57"/>
        <v>0</v>
      </c>
      <c r="BO911">
        <f t="shared" si="58"/>
        <v>1</v>
      </c>
      <c r="BP911">
        <f t="shared" si="59"/>
        <v>1</v>
      </c>
    </row>
    <row r="912" spans="1:68" x14ac:dyDescent="0.3">
      <c r="A912">
        <v>907</v>
      </c>
      <c r="BG912" s="27"/>
      <c r="BH912" s="27"/>
      <c r="BI912" s="27"/>
      <c r="BJ912" s="27"/>
      <c r="BL912">
        <f t="shared" si="56"/>
        <v>0</v>
      </c>
      <c r="BM912">
        <f t="shared" si="57"/>
        <v>0</v>
      </c>
      <c r="BO912">
        <f t="shared" si="58"/>
        <v>1</v>
      </c>
      <c r="BP912">
        <f t="shared" si="59"/>
        <v>1</v>
      </c>
    </row>
    <row r="913" spans="1:68" x14ac:dyDescent="0.3">
      <c r="A913">
        <v>908</v>
      </c>
      <c r="BG913" s="27"/>
      <c r="BH913" s="27"/>
      <c r="BI913" s="27"/>
      <c r="BJ913" s="27"/>
      <c r="BL913">
        <f t="shared" si="56"/>
        <v>0</v>
      </c>
      <c r="BM913">
        <f t="shared" si="57"/>
        <v>0</v>
      </c>
      <c r="BO913">
        <f t="shared" si="58"/>
        <v>1</v>
      </c>
      <c r="BP913">
        <f t="shared" si="59"/>
        <v>1</v>
      </c>
    </row>
    <row r="914" spans="1:68" x14ac:dyDescent="0.3">
      <c r="A914">
        <v>909</v>
      </c>
      <c r="BG914" s="27"/>
      <c r="BH914" s="27"/>
      <c r="BI914" s="27"/>
      <c r="BJ914" s="27"/>
      <c r="BL914">
        <f t="shared" si="56"/>
        <v>0</v>
      </c>
      <c r="BM914">
        <f t="shared" si="57"/>
        <v>0</v>
      </c>
      <c r="BO914">
        <f t="shared" si="58"/>
        <v>1</v>
      </c>
      <c r="BP914">
        <f t="shared" si="59"/>
        <v>1</v>
      </c>
    </row>
    <row r="915" spans="1:68" x14ac:dyDescent="0.3">
      <c r="A915">
        <v>910</v>
      </c>
      <c r="BG915" s="27"/>
      <c r="BH915" s="27"/>
      <c r="BI915" s="27"/>
      <c r="BJ915" s="27"/>
      <c r="BL915">
        <f t="shared" si="56"/>
        <v>0</v>
      </c>
      <c r="BM915">
        <f t="shared" si="57"/>
        <v>0</v>
      </c>
      <c r="BO915">
        <f t="shared" si="58"/>
        <v>1</v>
      </c>
      <c r="BP915">
        <f t="shared" si="59"/>
        <v>1</v>
      </c>
    </row>
    <row r="916" spans="1:68" x14ac:dyDescent="0.3">
      <c r="A916">
        <v>911</v>
      </c>
      <c r="BG916" s="27"/>
      <c r="BH916" s="27"/>
      <c r="BI916" s="27"/>
      <c r="BJ916" s="27"/>
      <c r="BL916">
        <f t="shared" si="56"/>
        <v>0</v>
      </c>
      <c r="BM916">
        <f t="shared" si="57"/>
        <v>0</v>
      </c>
      <c r="BO916">
        <f t="shared" si="58"/>
        <v>1</v>
      </c>
      <c r="BP916">
        <f t="shared" si="59"/>
        <v>1</v>
      </c>
    </row>
    <row r="917" spans="1:68" x14ac:dyDescent="0.3">
      <c r="A917">
        <v>912</v>
      </c>
      <c r="BG917" s="27"/>
      <c r="BH917" s="27"/>
      <c r="BI917" s="27"/>
      <c r="BJ917" s="27"/>
      <c r="BL917">
        <f t="shared" si="56"/>
        <v>0</v>
      </c>
      <c r="BM917">
        <f t="shared" si="57"/>
        <v>0</v>
      </c>
      <c r="BO917">
        <f t="shared" si="58"/>
        <v>1</v>
      </c>
      <c r="BP917">
        <f t="shared" si="59"/>
        <v>1</v>
      </c>
    </row>
    <row r="918" spans="1:68" x14ac:dyDescent="0.3">
      <c r="A918">
        <v>913</v>
      </c>
      <c r="BG918" s="27"/>
      <c r="BH918" s="27"/>
      <c r="BI918" s="27"/>
      <c r="BJ918" s="27"/>
      <c r="BL918">
        <f t="shared" si="56"/>
        <v>0</v>
      </c>
      <c r="BM918">
        <f t="shared" si="57"/>
        <v>0</v>
      </c>
      <c r="BO918">
        <f t="shared" si="58"/>
        <v>1</v>
      </c>
      <c r="BP918">
        <f t="shared" si="59"/>
        <v>1</v>
      </c>
    </row>
    <row r="919" spans="1:68" x14ac:dyDescent="0.3">
      <c r="A919">
        <v>914</v>
      </c>
      <c r="BG919" s="27"/>
      <c r="BH919" s="27"/>
      <c r="BI919" s="27"/>
      <c r="BJ919" s="27"/>
      <c r="BL919">
        <f t="shared" si="56"/>
        <v>0</v>
      </c>
      <c r="BM919">
        <f t="shared" si="57"/>
        <v>0</v>
      </c>
      <c r="BO919">
        <f t="shared" si="58"/>
        <v>1</v>
      </c>
      <c r="BP919">
        <f t="shared" si="59"/>
        <v>1</v>
      </c>
    </row>
    <row r="920" spans="1:68" x14ac:dyDescent="0.3">
      <c r="A920">
        <v>915</v>
      </c>
      <c r="BG920" s="27"/>
      <c r="BH920" s="27"/>
      <c r="BI920" s="27"/>
      <c r="BJ920" s="27"/>
      <c r="BL920">
        <f t="shared" si="56"/>
        <v>0</v>
      </c>
      <c r="BM920">
        <f t="shared" si="57"/>
        <v>0</v>
      </c>
      <c r="BO920">
        <f t="shared" si="58"/>
        <v>1</v>
      </c>
      <c r="BP920">
        <f t="shared" si="59"/>
        <v>1</v>
      </c>
    </row>
    <row r="921" spans="1:68" x14ac:dyDescent="0.3">
      <c r="A921">
        <v>916</v>
      </c>
      <c r="BG921" s="27"/>
      <c r="BH921" s="27"/>
      <c r="BI921" s="27"/>
      <c r="BJ921" s="27"/>
      <c r="BL921">
        <f t="shared" si="56"/>
        <v>0</v>
      </c>
      <c r="BM921">
        <f t="shared" si="57"/>
        <v>0</v>
      </c>
      <c r="BO921">
        <f t="shared" si="58"/>
        <v>1</v>
      </c>
      <c r="BP921">
        <f t="shared" si="59"/>
        <v>1</v>
      </c>
    </row>
    <row r="922" spans="1:68" x14ac:dyDescent="0.3">
      <c r="A922">
        <v>917</v>
      </c>
      <c r="BG922" s="27"/>
      <c r="BH922" s="27"/>
      <c r="BI922" s="27"/>
      <c r="BJ922" s="27"/>
      <c r="BL922">
        <f t="shared" si="56"/>
        <v>0</v>
      </c>
      <c r="BM922">
        <f t="shared" si="57"/>
        <v>0</v>
      </c>
      <c r="BO922">
        <f t="shared" si="58"/>
        <v>1</v>
      </c>
      <c r="BP922">
        <f t="shared" si="59"/>
        <v>1</v>
      </c>
    </row>
    <row r="923" spans="1:68" x14ac:dyDescent="0.3">
      <c r="A923">
        <v>918</v>
      </c>
      <c r="BG923" s="27"/>
      <c r="BH923" s="27"/>
      <c r="BI923" s="27"/>
      <c r="BJ923" s="27"/>
      <c r="BL923">
        <f t="shared" si="56"/>
        <v>0</v>
      </c>
      <c r="BM923">
        <f t="shared" si="57"/>
        <v>0</v>
      </c>
      <c r="BO923">
        <f t="shared" si="58"/>
        <v>1</v>
      </c>
      <c r="BP923">
        <f t="shared" si="59"/>
        <v>1</v>
      </c>
    </row>
    <row r="924" spans="1:68" x14ac:dyDescent="0.3">
      <c r="A924">
        <v>919</v>
      </c>
      <c r="BG924" s="27"/>
      <c r="BH924" s="27"/>
      <c r="BI924" s="27"/>
      <c r="BJ924" s="27"/>
      <c r="BL924">
        <f t="shared" si="56"/>
        <v>0</v>
      </c>
      <c r="BM924">
        <f t="shared" si="57"/>
        <v>0</v>
      </c>
      <c r="BO924">
        <f t="shared" si="58"/>
        <v>1</v>
      </c>
      <c r="BP924">
        <f t="shared" si="59"/>
        <v>1</v>
      </c>
    </row>
    <row r="925" spans="1:68" x14ac:dyDescent="0.3">
      <c r="A925">
        <v>920</v>
      </c>
      <c r="BG925" s="27"/>
      <c r="BH925" s="27"/>
      <c r="BI925" s="27"/>
      <c r="BJ925" s="27"/>
      <c r="BL925">
        <f t="shared" si="56"/>
        <v>0</v>
      </c>
      <c r="BM925">
        <f t="shared" si="57"/>
        <v>0</v>
      </c>
      <c r="BO925">
        <f t="shared" si="58"/>
        <v>1</v>
      </c>
      <c r="BP925">
        <f t="shared" si="59"/>
        <v>1</v>
      </c>
    </row>
    <row r="926" spans="1:68" x14ac:dyDescent="0.3">
      <c r="A926">
        <v>921</v>
      </c>
      <c r="BG926" s="27"/>
      <c r="BH926" s="27"/>
      <c r="BI926" s="27"/>
      <c r="BJ926" s="27"/>
      <c r="BL926">
        <f t="shared" si="56"/>
        <v>0</v>
      </c>
      <c r="BM926">
        <f t="shared" si="57"/>
        <v>0</v>
      </c>
      <c r="BO926">
        <f t="shared" si="58"/>
        <v>1</v>
      </c>
      <c r="BP926">
        <f t="shared" si="59"/>
        <v>1</v>
      </c>
    </row>
    <row r="927" spans="1:68" x14ac:dyDescent="0.3">
      <c r="A927">
        <v>922</v>
      </c>
      <c r="BG927" s="27"/>
      <c r="BH927" s="27"/>
      <c r="BI927" s="27"/>
      <c r="BJ927" s="27"/>
      <c r="BL927">
        <f t="shared" si="56"/>
        <v>0</v>
      </c>
      <c r="BM927">
        <f t="shared" si="57"/>
        <v>0</v>
      </c>
      <c r="BO927">
        <f t="shared" si="58"/>
        <v>1</v>
      </c>
      <c r="BP927">
        <f t="shared" si="59"/>
        <v>1</v>
      </c>
    </row>
    <row r="928" spans="1:68" x14ac:dyDescent="0.3">
      <c r="A928">
        <v>923</v>
      </c>
      <c r="BG928" s="27"/>
      <c r="BH928" s="27"/>
      <c r="BI928" s="27"/>
      <c r="BJ928" s="27"/>
      <c r="BL928">
        <f t="shared" si="56"/>
        <v>0</v>
      </c>
      <c r="BM928">
        <f t="shared" si="57"/>
        <v>0</v>
      </c>
      <c r="BO928">
        <f t="shared" si="58"/>
        <v>1</v>
      </c>
      <c r="BP928">
        <f t="shared" si="59"/>
        <v>1</v>
      </c>
    </row>
    <row r="929" spans="1:68" x14ac:dyDescent="0.3">
      <c r="A929">
        <v>924</v>
      </c>
      <c r="BG929" s="27"/>
      <c r="BH929" s="27"/>
      <c r="BI929" s="27"/>
      <c r="BJ929" s="27"/>
      <c r="BL929">
        <f t="shared" si="56"/>
        <v>0</v>
      </c>
      <c r="BM929">
        <f t="shared" si="57"/>
        <v>0</v>
      </c>
      <c r="BO929">
        <f t="shared" si="58"/>
        <v>1</v>
      </c>
      <c r="BP929">
        <f t="shared" si="59"/>
        <v>1</v>
      </c>
    </row>
    <row r="930" spans="1:68" x14ac:dyDescent="0.3">
      <c r="A930">
        <v>925</v>
      </c>
      <c r="BG930" s="27"/>
      <c r="BH930" s="27"/>
      <c r="BI930" s="27"/>
      <c r="BJ930" s="27"/>
      <c r="BL930">
        <f t="shared" si="56"/>
        <v>0</v>
      </c>
      <c r="BM930">
        <f t="shared" si="57"/>
        <v>0</v>
      </c>
      <c r="BO930">
        <f t="shared" si="58"/>
        <v>1</v>
      </c>
      <c r="BP930">
        <f t="shared" si="59"/>
        <v>1</v>
      </c>
    </row>
    <row r="931" spans="1:68" x14ac:dyDescent="0.3">
      <c r="A931">
        <v>926</v>
      </c>
      <c r="BG931" s="27"/>
      <c r="BH931" s="27"/>
      <c r="BI931" s="27"/>
      <c r="BJ931" s="27"/>
      <c r="BL931">
        <f t="shared" si="56"/>
        <v>0</v>
      </c>
      <c r="BM931">
        <f t="shared" si="57"/>
        <v>0</v>
      </c>
      <c r="BO931">
        <f t="shared" si="58"/>
        <v>1</v>
      </c>
      <c r="BP931">
        <f t="shared" si="59"/>
        <v>1</v>
      </c>
    </row>
    <row r="932" spans="1:68" x14ac:dyDescent="0.3">
      <c r="A932">
        <v>927</v>
      </c>
      <c r="BG932" s="27"/>
      <c r="BH932" s="27"/>
      <c r="BI932" s="27"/>
      <c r="BJ932" s="27"/>
      <c r="BL932">
        <f t="shared" si="56"/>
        <v>0</v>
      </c>
      <c r="BM932">
        <f t="shared" si="57"/>
        <v>0</v>
      </c>
      <c r="BO932">
        <f t="shared" si="58"/>
        <v>1</v>
      </c>
      <c r="BP932">
        <f t="shared" si="59"/>
        <v>1</v>
      </c>
    </row>
    <row r="933" spans="1:68" x14ac:dyDescent="0.3">
      <c r="A933">
        <v>928</v>
      </c>
      <c r="BG933" s="27"/>
      <c r="BH933" s="27"/>
      <c r="BI933" s="27"/>
      <c r="BJ933" s="27"/>
      <c r="BL933">
        <f t="shared" si="56"/>
        <v>0</v>
      </c>
      <c r="BM933">
        <f t="shared" si="57"/>
        <v>0</v>
      </c>
      <c r="BO933">
        <f t="shared" si="58"/>
        <v>1</v>
      </c>
      <c r="BP933">
        <f t="shared" si="59"/>
        <v>1</v>
      </c>
    </row>
    <row r="934" spans="1:68" x14ac:dyDescent="0.3">
      <c r="A934">
        <v>929</v>
      </c>
      <c r="BG934" s="27"/>
      <c r="BH934" s="27"/>
      <c r="BI934" s="27"/>
      <c r="BJ934" s="27"/>
      <c r="BL934">
        <f t="shared" si="56"/>
        <v>0</v>
      </c>
      <c r="BM934">
        <f t="shared" si="57"/>
        <v>0</v>
      </c>
      <c r="BO934">
        <f t="shared" si="58"/>
        <v>1</v>
      </c>
      <c r="BP934">
        <f t="shared" si="59"/>
        <v>1</v>
      </c>
    </row>
    <row r="935" spans="1:68" x14ac:dyDescent="0.3">
      <c r="A935">
        <v>930</v>
      </c>
      <c r="BG935" s="27"/>
      <c r="BH935" s="27"/>
      <c r="BI935" s="27"/>
      <c r="BJ935" s="27"/>
      <c r="BL935">
        <f t="shared" si="56"/>
        <v>0</v>
      </c>
      <c r="BM935">
        <f t="shared" si="57"/>
        <v>0</v>
      </c>
      <c r="BO935">
        <f t="shared" si="58"/>
        <v>1</v>
      </c>
      <c r="BP935">
        <f t="shared" si="59"/>
        <v>1</v>
      </c>
    </row>
    <row r="936" spans="1:68" x14ac:dyDescent="0.3">
      <c r="A936">
        <v>931</v>
      </c>
      <c r="BG936" s="27"/>
      <c r="BH936" s="27"/>
      <c r="BI936" s="27"/>
      <c r="BJ936" s="27"/>
      <c r="BL936">
        <f t="shared" si="56"/>
        <v>0</v>
      </c>
      <c r="BM936">
        <f t="shared" si="57"/>
        <v>0</v>
      </c>
      <c r="BO936">
        <f t="shared" si="58"/>
        <v>1</v>
      </c>
      <c r="BP936">
        <f t="shared" si="59"/>
        <v>1</v>
      </c>
    </row>
    <row r="937" spans="1:68" x14ac:dyDescent="0.3">
      <c r="A937">
        <v>932</v>
      </c>
      <c r="BG937" s="27"/>
      <c r="BH937" s="27"/>
      <c r="BI937" s="27"/>
      <c r="BJ937" s="27"/>
      <c r="BL937">
        <f t="shared" si="56"/>
        <v>0</v>
      </c>
      <c r="BM937">
        <f t="shared" si="57"/>
        <v>0</v>
      </c>
      <c r="BO937">
        <f t="shared" si="58"/>
        <v>1</v>
      </c>
      <c r="BP937">
        <f t="shared" si="59"/>
        <v>1</v>
      </c>
    </row>
    <row r="938" spans="1:68" x14ac:dyDescent="0.3">
      <c r="A938">
        <v>933</v>
      </c>
      <c r="BG938" s="27"/>
      <c r="BH938" s="27"/>
      <c r="BI938" s="27"/>
      <c r="BJ938" s="27"/>
      <c r="BL938">
        <f t="shared" si="56"/>
        <v>0</v>
      </c>
      <c r="BM938">
        <f t="shared" si="57"/>
        <v>0</v>
      </c>
      <c r="BO938">
        <f t="shared" si="58"/>
        <v>1</v>
      </c>
      <c r="BP938">
        <f t="shared" si="59"/>
        <v>1</v>
      </c>
    </row>
    <row r="939" spans="1:68" x14ac:dyDescent="0.3">
      <c r="A939">
        <v>934</v>
      </c>
      <c r="BG939" s="27"/>
      <c r="BH939" s="27"/>
      <c r="BI939" s="27"/>
      <c r="BJ939" s="27"/>
      <c r="BL939">
        <f t="shared" si="56"/>
        <v>0</v>
      </c>
      <c r="BM939">
        <f t="shared" si="57"/>
        <v>0</v>
      </c>
      <c r="BO939">
        <f t="shared" si="58"/>
        <v>1</v>
      </c>
      <c r="BP939">
        <f t="shared" si="59"/>
        <v>1</v>
      </c>
    </row>
    <row r="940" spans="1:68" x14ac:dyDescent="0.3">
      <c r="A940">
        <v>935</v>
      </c>
      <c r="BG940" s="27"/>
      <c r="BH940" s="27"/>
      <c r="BI940" s="27"/>
      <c r="BJ940" s="27"/>
      <c r="BL940">
        <f t="shared" si="56"/>
        <v>0</v>
      </c>
      <c r="BM940">
        <f t="shared" si="57"/>
        <v>0</v>
      </c>
      <c r="BO940">
        <f t="shared" si="58"/>
        <v>1</v>
      </c>
      <c r="BP940">
        <f t="shared" si="59"/>
        <v>1</v>
      </c>
    </row>
    <row r="941" spans="1:68" x14ac:dyDescent="0.3">
      <c r="A941">
        <v>936</v>
      </c>
      <c r="BG941" s="27"/>
      <c r="BH941" s="27"/>
      <c r="BI941" s="27"/>
      <c r="BJ941" s="27"/>
      <c r="BL941">
        <f t="shared" si="56"/>
        <v>0</v>
      </c>
      <c r="BM941">
        <f t="shared" si="57"/>
        <v>0</v>
      </c>
      <c r="BO941">
        <f t="shared" si="58"/>
        <v>1</v>
      </c>
      <c r="BP941">
        <f t="shared" si="59"/>
        <v>1</v>
      </c>
    </row>
    <row r="942" spans="1:68" x14ac:dyDescent="0.3">
      <c r="A942">
        <v>937</v>
      </c>
      <c r="BG942" s="27"/>
      <c r="BH942" s="27"/>
      <c r="BI942" s="27"/>
      <c r="BJ942" s="27"/>
      <c r="BL942">
        <f t="shared" si="56"/>
        <v>0</v>
      </c>
      <c r="BM942">
        <f t="shared" si="57"/>
        <v>0</v>
      </c>
      <c r="BO942">
        <f t="shared" si="58"/>
        <v>1</v>
      </c>
      <c r="BP942">
        <f t="shared" si="59"/>
        <v>1</v>
      </c>
    </row>
    <row r="943" spans="1:68" x14ac:dyDescent="0.3">
      <c r="A943">
        <v>938</v>
      </c>
      <c r="BG943" s="27"/>
      <c r="BH943" s="27"/>
      <c r="BI943" s="27"/>
      <c r="BJ943" s="27"/>
      <c r="BL943">
        <f t="shared" si="56"/>
        <v>0</v>
      </c>
      <c r="BM943">
        <f t="shared" si="57"/>
        <v>0</v>
      </c>
      <c r="BO943">
        <f t="shared" si="58"/>
        <v>1</v>
      </c>
      <c r="BP943">
        <f t="shared" si="59"/>
        <v>1</v>
      </c>
    </row>
    <row r="944" spans="1:68" x14ac:dyDescent="0.3">
      <c r="A944">
        <v>939</v>
      </c>
      <c r="BG944" s="27"/>
      <c r="BH944" s="27"/>
      <c r="BI944" s="27"/>
      <c r="BJ944" s="27"/>
      <c r="BL944">
        <f t="shared" si="56"/>
        <v>0</v>
      </c>
      <c r="BM944">
        <f t="shared" si="57"/>
        <v>0</v>
      </c>
      <c r="BO944">
        <f t="shared" si="58"/>
        <v>1</v>
      </c>
      <c r="BP944">
        <f t="shared" si="59"/>
        <v>1</v>
      </c>
    </row>
    <row r="945" spans="1:68" x14ac:dyDescent="0.3">
      <c r="A945">
        <v>940</v>
      </c>
      <c r="BG945" s="27"/>
      <c r="BH945" s="27"/>
      <c r="BI945" s="27"/>
      <c r="BJ945" s="27"/>
      <c r="BL945">
        <f t="shared" si="56"/>
        <v>0</v>
      </c>
      <c r="BM945">
        <f t="shared" si="57"/>
        <v>0</v>
      </c>
      <c r="BO945">
        <f t="shared" si="58"/>
        <v>1</v>
      </c>
      <c r="BP945">
        <f t="shared" si="59"/>
        <v>1</v>
      </c>
    </row>
    <row r="946" spans="1:68" x14ac:dyDescent="0.3">
      <c r="A946">
        <v>941</v>
      </c>
      <c r="BG946" s="27"/>
      <c r="BH946" s="27"/>
      <c r="BI946" s="27"/>
      <c r="BJ946" s="27"/>
      <c r="BL946">
        <f t="shared" si="56"/>
        <v>0</v>
      </c>
      <c r="BM946">
        <f t="shared" si="57"/>
        <v>0</v>
      </c>
      <c r="BO946">
        <f t="shared" si="58"/>
        <v>1</v>
      </c>
      <c r="BP946">
        <f t="shared" si="59"/>
        <v>1</v>
      </c>
    </row>
    <row r="947" spans="1:68" x14ac:dyDescent="0.3">
      <c r="A947">
        <v>942</v>
      </c>
      <c r="BG947" s="27"/>
      <c r="BH947" s="27"/>
      <c r="BI947" s="27"/>
      <c r="BJ947" s="27"/>
      <c r="BL947">
        <f t="shared" si="56"/>
        <v>0</v>
      </c>
      <c r="BM947">
        <f t="shared" si="57"/>
        <v>0</v>
      </c>
      <c r="BO947">
        <f t="shared" si="58"/>
        <v>1</v>
      </c>
      <c r="BP947">
        <f t="shared" si="59"/>
        <v>1</v>
      </c>
    </row>
    <row r="948" spans="1:68" x14ac:dyDescent="0.3">
      <c r="A948">
        <v>943</v>
      </c>
      <c r="BG948" s="27"/>
      <c r="BH948" s="27"/>
      <c r="BI948" s="27"/>
      <c r="BJ948" s="27"/>
      <c r="BL948">
        <f t="shared" si="56"/>
        <v>0</v>
      </c>
      <c r="BM948">
        <f t="shared" si="57"/>
        <v>0</v>
      </c>
      <c r="BO948">
        <f t="shared" si="58"/>
        <v>1</v>
      </c>
      <c r="BP948">
        <f t="shared" si="59"/>
        <v>1</v>
      </c>
    </row>
    <row r="949" spans="1:68" x14ac:dyDescent="0.3">
      <c r="A949">
        <v>944</v>
      </c>
      <c r="BG949" s="27"/>
      <c r="BH949" s="27"/>
      <c r="BI949" s="27"/>
      <c r="BJ949" s="27"/>
      <c r="BL949">
        <f t="shared" si="56"/>
        <v>0</v>
      </c>
      <c r="BM949">
        <f t="shared" si="57"/>
        <v>0</v>
      </c>
      <c r="BO949">
        <f t="shared" si="58"/>
        <v>1</v>
      </c>
      <c r="BP949">
        <f t="shared" si="59"/>
        <v>1</v>
      </c>
    </row>
    <row r="950" spans="1:68" x14ac:dyDescent="0.3">
      <c r="A950">
        <v>945</v>
      </c>
      <c r="BG950" s="27"/>
      <c r="BH950" s="27"/>
      <c r="BI950" s="27"/>
      <c r="BJ950" s="27"/>
      <c r="BL950">
        <f t="shared" si="56"/>
        <v>0</v>
      </c>
      <c r="BM950">
        <f t="shared" si="57"/>
        <v>0</v>
      </c>
      <c r="BO950">
        <f t="shared" si="58"/>
        <v>1</v>
      </c>
      <c r="BP950">
        <f t="shared" si="59"/>
        <v>1</v>
      </c>
    </row>
    <row r="951" spans="1:68" x14ac:dyDescent="0.3">
      <c r="A951">
        <v>946</v>
      </c>
      <c r="BG951" s="27"/>
      <c r="BH951" s="27"/>
      <c r="BI951" s="27"/>
      <c r="BJ951" s="27"/>
      <c r="BL951">
        <f t="shared" si="56"/>
        <v>0</v>
      </c>
      <c r="BM951">
        <f t="shared" si="57"/>
        <v>0</v>
      </c>
      <c r="BO951">
        <f t="shared" si="58"/>
        <v>1</v>
      </c>
      <c r="BP951">
        <f t="shared" si="59"/>
        <v>1</v>
      </c>
    </row>
    <row r="952" spans="1:68" x14ac:dyDescent="0.3">
      <c r="A952">
        <v>947</v>
      </c>
      <c r="BG952" s="27"/>
      <c r="BH952" s="27"/>
      <c r="BI952" s="27"/>
      <c r="BJ952" s="27"/>
      <c r="BL952">
        <f t="shared" si="56"/>
        <v>0</v>
      </c>
      <c r="BM952">
        <f t="shared" si="57"/>
        <v>0</v>
      </c>
      <c r="BO952">
        <f t="shared" si="58"/>
        <v>1</v>
      </c>
      <c r="BP952">
        <f t="shared" si="59"/>
        <v>1</v>
      </c>
    </row>
    <row r="953" spans="1:68" x14ac:dyDescent="0.3">
      <c r="A953">
        <v>948</v>
      </c>
      <c r="BG953" s="27"/>
      <c r="BH953" s="27"/>
      <c r="BI953" s="27"/>
      <c r="BJ953" s="27"/>
      <c r="BL953">
        <f t="shared" si="56"/>
        <v>0</v>
      </c>
      <c r="BM953">
        <f t="shared" si="57"/>
        <v>0</v>
      </c>
      <c r="BO953">
        <f t="shared" si="58"/>
        <v>1</v>
      </c>
      <c r="BP953">
        <f t="shared" si="59"/>
        <v>1</v>
      </c>
    </row>
    <row r="954" spans="1:68" x14ac:dyDescent="0.3">
      <c r="A954">
        <v>949</v>
      </c>
      <c r="BG954" s="27"/>
      <c r="BH954" s="27"/>
      <c r="BI954" s="27"/>
      <c r="BJ954" s="27"/>
      <c r="BL954">
        <f t="shared" si="56"/>
        <v>0</v>
      </c>
      <c r="BM954">
        <f t="shared" si="57"/>
        <v>0</v>
      </c>
      <c r="BO954">
        <f t="shared" si="58"/>
        <v>1</v>
      </c>
      <c r="BP954">
        <f t="shared" si="59"/>
        <v>1</v>
      </c>
    </row>
    <row r="955" spans="1:68" x14ac:dyDescent="0.3">
      <c r="A955">
        <v>950</v>
      </c>
      <c r="BG955" s="27"/>
      <c r="BH955" s="27"/>
      <c r="BI955" s="27"/>
      <c r="BJ955" s="27"/>
      <c r="BL955">
        <f t="shared" si="56"/>
        <v>0</v>
      </c>
      <c r="BM955">
        <f t="shared" si="57"/>
        <v>0</v>
      </c>
      <c r="BO955">
        <f t="shared" si="58"/>
        <v>1</v>
      </c>
      <c r="BP955">
        <f t="shared" si="59"/>
        <v>1</v>
      </c>
    </row>
    <row r="956" spans="1:68" x14ac:dyDescent="0.3">
      <c r="A956">
        <v>951</v>
      </c>
      <c r="BG956" s="27"/>
      <c r="BH956" s="27"/>
      <c r="BI956" s="27"/>
      <c r="BJ956" s="27"/>
      <c r="BL956">
        <f t="shared" si="56"/>
        <v>0</v>
      </c>
      <c r="BM956">
        <f t="shared" si="57"/>
        <v>0</v>
      </c>
      <c r="BO956">
        <f t="shared" si="58"/>
        <v>1</v>
      </c>
      <c r="BP956">
        <f t="shared" si="59"/>
        <v>1</v>
      </c>
    </row>
    <row r="957" spans="1:68" x14ac:dyDescent="0.3">
      <c r="A957">
        <v>952</v>
      </c>
      <c r="BG957" s="27"/>
      <c r="BH957" s="27"/>
      <c r="BI957" s="27"/>
      <c r="BJ957" s="27"/>
      <c r="BL957">
        <f t="shared" si="56"/>
        <v>0</v>
      </c>
      <c r="BM957">
        <f t="shared" si="57"/>
        <v>0</v>
      </c>
      <c r="BO957">
        <f t="shared" si="58"/>
        <v>1</v>
      </c>
      <c r="BP957">
        <f t="shared" si="59"/>
        <v>1</v>
      </c>
    </row>
    <row r="958" spans="1:68" x14ac:dyDescent="0.3">
      <c r="A958">
        <v>953</v>
      </c>
      <c r="BG958" s="27"/>
      <c r="BH958" s="27"/>
      <c r="BI958" s="27"/>
      <c r="BJ958" s="27"/>
      <c r="BL958">
        <f t="shared" si="56"/>
        <v>0</v>
      </c>
      <c r="BM958">
        <f t="shared" si="57"/>
        <v>0</v>
      </c>
      <c r="BO958">
        <f t="shared" si="58"/>
        <v>1</v>
      </c>
      <c r="BP958">
        <f t="shared" si="59"/>
        <v>1</v>
      </c>
    </row>
    <row r="959" spans="1:68" x14ac:dyDescent="0.3">
      <c r="A959">
        <v>954</v>
      </c>
      <c r="BG959" s="27"/>
      <c r="BH959" s="27"/>
      <c r="BI959" s="27"/>
      <c r="BJ959" s="27"/>
      <c r="BL959">
        <f t="shared" si="56"/>
        <v>0</v>
      </c>
      <c r="BM959">
        <f t="shared" si="57"/>
        <v>0</v>
      </c>
      <c r="BO959">
        <f t="shared" si="58"/>
        <v>1</v>
      </c>
      <c r="BP959">
        <f t="shared" si="59"/>
        <v>1</v>
      </c>
    </row>
    <row r="960" spans="1:68" x14ac:dyDescent="0.3">
      <c r="A960">
        <v>955</v>
      </c>
      <c r="BG960" s="27"/>
      <c r="BH960" s="27"/>
      <c r="BI960" s="27"/>
      <c r="BJ960" s="27"/>
      <c r="BL960">
        <f t="shared" si="56"/>
        <v>0</v>
      </c>
      <c r="BM960">
        <f t="shared" si="57"/>
        <v>0</v>
      </c>
      <c r="BO960">
        <f t="shared" si="58"/>
        <v>1</v>
      </c>
      <c r="BP960">
        <f t="shared" si="59"/>
        <v>1</v>
      </c>
    </row>
    <row r="961" spans="1:68" x14ac:dyDescent="0.3">
      <c r="A961">
        <v>956</v>
      </c>
      <c r="BG961" s="27"/>
      <c r="BH961" s="27"/>
      <c r="BI961" s="27"/>
      <c r="BJ961" s="27"/>
      <c r="BL961">
        <f t="shared" si="56"/>
        <v>0</v>
      </c>
      <c r="BM961">
        <f t="shared" si="57"/>
        <v>0</v>
      </c>
      <c r="BO961">
        <f t="shared" si="58"/>
        <v>1</v>
      </c>
      <c r="BP961">
        <f t="shared" si="59"/>
        <v>1</v>
      </c>
    </row>
    <row r="962" spans="1:68" x14ac:dyDescent="0.3">
      <c r="A962">
        <v>957</v>
      </c>
      <c r="BG962" s="27"/>
      <c r="BH962" s="27"/>
      <c r="BI962" s="27"/>
      <c r="BJ962" s="27"/>
      <c r="BL962">
        <f t="shared" si="56"/>
        <v>0</v>
      </c>
      <c r="BM962">
        <f t="shared" si="57"/>
        <v>0</v>
      </c>
      <c r="BO962">
        <f t="shared" si="58"/>
        <v>1</v>
      </c>
      <c r="BP962">
        <f t="shared" si="59"/>
        <v>1</v>
      </c>
    </row>
    <row r="963" spans="1:68" x14ac:dyDescent="0.3">
      <c r="A963">
        <v>958</v>
      </c>
      <c r="BG963" s="27"/>
      <c r="BH963" s="27"/>
      <c r="BI963" s="27"/>
      <c r="BJ963" s="27"/>
      <c r="BL963">
        <f t="shared" si="56"/>
        <v>0</v>
      </c>
      <c r="BM963">
        <f t="shared" si="57"/>
        <v>0</v>
      </c>
      <c r="BO963">
        <f t="shared" si="58"/>
        <v>1</v>
      </c>
      <c r="BP963">
        <f t="shared" si="59"/>
        <v>1</v>
      </c>
    </row>
    <row r="964" spans="1:68" x14ac:dyDescent="0.3">
      <c r="A964">
        <v>959</v>
      </c>
      <c r="BG964" s="27"/>
      <c r="BH964" s="27"/>
      <c r="BI964" s="27"/>
      <c r="BJ964" s="27"/>
      <c r="BL964">
        <f t="shared" si="56"/>
        <v>0</v>
      </c>
      <c r="BM964">
        <f t="shared" si="57"/>
        <v>0</v>
      </c>
      <c r="BO964">
        <f t="shared" si="58"/>
        <v>1</v>
      </c>
      <c r="BP964">
        <f t="shared" si="59"/>
        <v>1</v>
      </c>
    </row>
    <row r="965" spans="1:68" x14ac:dyDescent="0.3">
      <c r="A965">
        <v>960</v>
      </c>
      <c r="BG965" s="27"/>
      <c r="BH965" s="27"/>
      <c r="BI965" s="27"/>
      <c r="BJ965" s="27"/>
      <c r="BL965">
        <f t="shared" si="56"/>
        <v>0</v>
      </c>
      <c r="BM965">
        <f t="shared" si="57"/>
        <v>0</v>
      </c>
      <c r="BO965">
        <f t="shared" si="58"/>
        <v>1</v>
      </c>
      <c r="BP965">
        <f t="shared" si="59"/>
        <v>1</v>
      </c>
    </row>
    <row r="966" spans="1:68" x14ac:dyDescent="0.3">
      <c r="A966">
        <v>961</v>
      </c>
      <c r="BG966" s="27"/>
      <c r="BH966" s="27"/>
      <c r="BI966" s="27"/>
      <c r="BJ966" s="27"/>
      <c r="BL966">
        <f t="shared" si="56"/>
        <v>0</v>
      </c>
      <c r="BM966">
        <f t="shared" si="57"/>
        <v>0</v>
      </c>
      <c r="BO966">
        <f t="shared" si="58"/>
        <v>1</v>
      </c>
      <c r="BP966">
        <f t="shared" si="59"/>
        <v>1</v>
      </c>
    </row>
    <row r="967" spans="1:68" x14ac:dyDescent="0.3">
      <c r="A967">
        <v>962</v>
      </c>
      <c r="BG967" s="27"/>
      <c r="BH967" s="27"/>
      <c r="BI967" s="27"/>
      <c r="BJ967" s="27"/>
      <c r="BL967">
        <f t="shared" ref="BL967:BL1030" si="60">BG967*$BM$1-BH967</f>
        <v>0</v>
      </c>
      <c r="BM967">
        <f t="shared" ref="BM967:BM1030" si="61">BI967*$BM$1-BJ967</f>
        <v>0</v>
      </c>
      <c r="BO967">
        <f t="shared" ref="BO967:BO1030" si="62">IF(BL967=MAX($BL967:$BM967),1,0)</f>
        <v>1</v>
      </c>
      <c r="BP967">
        <f t="shared" ref="BP967:BP1030" si="63">IF(BM967=MAX($BL967:$BM967),1,0)</f>
        <v>1</v>
      </c>
    </row>
    <row r="968" spans="1:68" x14ac:dyDescent="0.3">
      <c r="A968">
        <v>963</v>
      </c>
      <c r="BG968" s="27"/>
      <c r="BH968" s="27"/>
      <c r="BI968" s="27"/>
      <c r="BJ968" s="27"/>
      <c r="BL968">
        <f t="shared" si="60"/>
        <v>0</v>
      </c>
      <c r="BM968">
        <f t="shared" si="61"/>
        <v>0</v>
      </c>
      <c r="BO968">
        <f t="shared" si="62"/>
        <v>1</v>
      </c>
      <c r="BP968">
        <f t="shared" si="63"/>
        <v>1</v>
      </c>
    </row>
    <row r="969" spans="1:68" x14ac:dyDescent="0.3">
      <c r="A969">
        <v>964</v>
      </c>
      <c r="BG969" s="27"/>
      <c r="BH969" s="27"/>
      <c r="BI969" s="27"/>
      <c r="BJ969" s="27"/>
      <c r="BL969">
        <f t="shared" si="60"/>
        <v>0</v>
      </c>
      <c r="BM969">
        <f t="shared" si="61"/>
        <v>0</v>
      </c>
      <c r="BO969">
        <f t="shared" si="62"/>
        <v>1</v>
      </c>
      <c r="BP969">
        <f t="shared" si="63"/>
        <v>1</v>
      </c>
    </row>
    <row r="970" spans="1:68" x14ac:dyDescent="0.3">
      <c r="A970">
        <v>965</v>
      </c>
      <c r="BG970" s="27"/>
      <c r="BH970" s="27"/>
      <c r="BI970" s="27"/>
      <c r="BJ970" s="27"/>
      <c r="BL970">
        <f t="shared" si="60"/>
        <v>0</v>
      </c>
      <c r="BM970">
        <f t="shared" si="61"/>
        <v>0</v>
      </c>
      <c r="BO970">
        <f t="shared" si="62"/>
        <v>1</v>
      </c>
      <c r="BP970">
        <f t="shared" si="63"/>
        <v>1</v>
      </c>
    </row>
    <row r="971" spans="1:68" x14ac:dyDescent="0.3">
      <c r="A971">
        <v>966</v>
      </c>
      <c r="BG971" s="27"/>
      <c r="BH971" s="27"/>
      <c r="BI971" s="27"/>
      <c r="BJ971" s="27"/>
      <c r="BL971">
        <f t="shared" si="60"/>
        <v>0</v>
      </c>
      <c r="BM971">
        <f t="shared" si="61"/>
        <v>0</v>
      </c>
      <c r="BO971">
        <f t="shared" si="62"/>
        <v>1</v>
      </c>
      <c r="BP971">
        <f t="shared" si="63"/>
        <v>1</v>
      </c>
    </row>
    <row r="972" spans="1:68" x14ac:dyDescent="0.3">
      <c r="A972">
        <v>967</v>
      </c>
      <c r="BG972" s="27"/>
      <c r="BH972" s="27"/>
      <c r="BI972" s="27"/>
      <c r="BJ972" s="27"/>
      <c r="BL972">
        <f t="shared" si="60"/>
        <v>0</v>
      </c>
      <c r="BM972">
        <f t="shared" si="61"/>
        <v>0</v>
      </c>
      <c r="BO972">
        <f t="shared" si="62"/>
        <v>1</v>
      </c>
      <c r="BP972">
        <f t="shared" si="63"/>
        <v>1</v>
      </c>
    </row>
    <row r="973" spans="1:68" x14ac:dyDescent="0.3">
      <c r="A973">
        <v>968</v>
      </c>
      <c r="BG973" s="27"/>
      <c r="BH973" s="27"/>
      <c r="BI973" s="27"/>
      <c r="BJ973" s="27"/>
      <c r="BL973">
        <f t="shared" si="60"/>
        <v>0</v>
      </c>
      <c r="BM973">
        <f t="shared" si="61"/>
        <v>0</v>
      </c>
      <c r="BO973">
        <f t="shared" si="62"/>
        <v>1</v>
      </c>
      <c r="BP973">
        <f t="shared" si="63"/>
        <v>1</v>
      </c>
    </row>
    <row r="974" spans="1:68" x14ac:dyDescent="0.3">
      <c r="A974">
        <v>969</v>
      </c>
      <c r="BG974" s="27"/>
      <c r="BH974" s="27"/>
      <c r="BI974" s="27"/>
      <c r="BJ974" s="27"/>
      <c r="BL974">
        <f t="shared" si="60"/>
        <v>0</v>
      </c>
      <c r="BM974">
        <f t="shared" si="61"/>
        <v>0</v>
      </c>
      <c r="BO974">
        <f t="shared" si="62"/>
        <v>1</v>
      </c>
      <c r="BP974">
        <f t="shared" si="63"/>
        <v>1</v>
      </c>
    </row>
    <row r="975" spans="1:68" x14ac:dyDescent="0.3">
      <c r="A975">
        <v>970</v>
      </c>
      <c r="BG975" s="27"/>
      <c r="BH975" s="27"/>
      <c r="BI975" s="27"/>
      <c r="BJ975" s="27"/>
      <c r="BL975">
        <f t="shared" si="60"/>
        <v>0</v>
      </c>
      <c r="BM975">
        <f t="shared" si="61"/>
        <v>0</v>
      </c>
      <c r="BO975">
        <f t="shared" si="62"/>
        <v>1</v>
      </c>
      <c r="BP975">
        <f t="shared" si="63"/>
        <v>1</v>
      </c>
    </row>
    <row r="976" spans="1:68" x14ac:dyDescent="0.3">
      <c r="A976">
        <v>971</v>
      </c>
      <c r="BG976" s="27"/>
      <c r="BH976" s="27"/>
      <c r="BI976" s="27"/>
      <c r="BJ976" s="27"/>
      <c r="BL976">
        <f t="shared" si="60"/>
        <v>0</v>
      </c>
      <c r="BM976">
        <f t="shared" si="61"/>
        <v>0</v>
      </c>
      <c r="BO976">
        <f t="shared" si="62"/>
        <v>1</v>
      </c>
      <c r="BP976">
        <f t="shared" si="63"/>
        <v>1</v>
      </c>
    </row>
    <row r="977" spans="1:68" x14ac:dyDescent="0.3">
      <c r="A977">
        <v>972</v>
      </c>
      <c r="BG977" s="27"/>
      <c r="BH977" s="27"/>
      <c r="BI977" s="27"/>
      <c r="BJ977" s="27"/>
      <c r="BL977">
        <f t="shared" si="60"/>
        <v>0</v>
      </c>
      <c r="BM977">
        <f t="shared" si="61"/>
        <v>0</v>
      </c>
      <c r="BO977">
        <f t="shared" si="62"/>
        <v>1</v>
      </c>
      <c r="BP977">
        <f t="shared" si="63"/>
        <v>1</v>
      </c>
    </row>
    <row r="978" spans="1:68" x14ac:dyDescent="0.3">
      <c r="A978">
        <v>973</v>
      </c>
      <c r="BG978" s="27"/>
      <c r="BH978" s="27"/>
      <c r="BI978" s="27"/>
      <c r="BJ978" s="27"/>
      <c r="BL978">
        <f t="shared" si="60"/>
        <v>0</v>
      </c>
      <c r="BM978">
        <f t="shared" si="61"/>
        <v>0</v>
      </c>
      <c r="BO978">
        <f t="shared" si="62"/>
        <v>1</v>
      </c>
      <c r="BP978">
        <f t="shared" si="63"/>
        <v>1</v>
      </c>
    </row>
    <row r="979" spans="1:68" x14ac:dyDescent="0.3">
      <c r="A979">
        <v>974</v>
      </c>
      <c r="BG979" s="27"/>
      <c r="BH979" s="27"/>
      <c r="BI979" s="27"/>
      <c r="BJ979" s="27"/>
      <c r="BL979">
        <f t="shared" si="60"/>
        <v>0</v>
      </c>
      <c r="BM979">
        <f t="shared" si="61"/>
        <v>0</v>
      </c>
      <c r="BO979">
        <f t="shared" si="62"/>
        <v>1</v>
      </c>
      <c r="BP979">
        <f t="shared" si="63"/>
        <v>1</v>
      </c>
    </row>
    <row r="980" spans="1:68" x14ac:dyDescent="0.3">
      <c r="A980">
        <v>975</v>
      </c>
      <c r="BG980" s="27"/>
      <c r="BH980" s="27"/>
      <c r="BI980" s="27"/>
      <c r="BJ980" s="27"/>
      <c r="BL980">
        <f t="shared" si="60"/>
        <v>0</v>
      </c>
      <c r="BM980">
        <f t="shared" si="61"/>
        <v>0</v>
      </c>
      <c r="BO980">
        <f t="shared" si="62"/>
        <v>1</v>
      </c>
      <c r="BP980">
        <f t="shared" si="63"/>
        <v>1</v>
      </c>
    </row>
    <row r="981" spans="1:68" x14ac:dyDescent="0.3">
      <c r="A981">
        <v>976</v>
      </c>
      <c r="BG981" s="27"/>
      <c r="BH981" s="27"/>
      <c r="BI981" s="27"/>
      <c r="BJ981" s="27"/>
      <c r="BL981">
        <f t="shared" si="60"/>
        <v>0</v>
      </c>
      <c r="BM981">
        <f t="shared" si="61"/>
        <v>0</v>
      </c>
      <c r="BO981">
        <f t="shared" si="62"/>
        <v>1</v>
      </c>
      <c r="BP981">
        <f t="shared" si="63"/>
        <v>1</v>
      </c>
    </row>
    <row r="982" spans="1:68" x14ac:dyDescent="0.3">
      <c r="A982">
        <v>977</v>
      </c>
      <c r="BG982" s="27"/>
      <c r="BH982" s="27"/>
      <c r="BI982" s="27"/>
      <c r="BJ982" s="27"/>
      <c r="BL982">
        <f t="shared" si="60"/>
        <v>0</v>
      </c>
      <c r="BM982">
        <f t="shared" si="61"/>
        <v>0</v>
      </c>
      <c r="BO982">
        <f t="shared" si="62"/>
        <v>1</v>
      </c>
      <c r="BP982">
        <f t="shared" si="63"/>
        <v>1</v>
      </c>
    </row>
    <row r="983" spans="1:68" x14ac:dyDescent="0.3">
      <c r="A983">
        <v>978</v>
      </c>
      <c r="BG983" s="27"/>
      <c r="BH983" s="27"/>
      <c r="BI983" s="27"/>
      <c r="BJ983" s="27"/>
      <c r="BL983">
        <f t="shared" si="60"/>
        <v>0</v>
      </c>
      <c r="BM983">
        <f t="shared" si="61"/>
        <v>0</v>
      </c>
      <c r="BO983">
        <f t="shared" si="62"/>
        <v>1</v>
      </c>
      <c r="BP983">
        <f t="shared" si="63"/>
        <v>1</v>
      </c>
    </row>
    <row r="984" spans="1:68" x14ac:dyDescent="0.3">
      <c r="A984">
        <v>979</v>
      </c>
      <c r="BG984" s="27"/>
      <c r="BH984" s="27"/>
      <c r="BI984" s="27"/>
      <c r="BJ984" s="27"/>
      <c r="BL984">
        <f t="shared" si="60"/>
        <v>0</v>
      </c>
      <c r="BM984">
        <f t="shared" si="61"/>
        <v>0</v>
      </c>
      <c r="BO984">
        <f t="shared" si="62"/>
        <v>1</v>
      </c>
      <c r="BP984">
        <f t="shared" si="63"/>
        <v>1</v>
      </c>
    </row>
    <row r="985" spans="1:68" x14ac:dyDescent="0.3">
      <c r="A985">
        <v>980</v>
      </c>
      <c r="BG985" s="27"/>
      <c r="BH985" s="27"/>
      <c r="BI985" s="27"/>
      <c r="BJ985" s="27"/>
      <c r="BL985">
        <f t="shared" si="60"/>
        <v>0</v>
      </c>
      <c r="BM985">
        <f t="shared" si="61"/>
        <v>0</v>
      </c>
      <c r="BO985">
        <f t="shared" si="62"/>
        <v>1</v>
      </c>
      <c r="BP985">
        <f t="shared" si="63"/>
        <v>1</v>
      </c>
    </row>
    <row r="986" spans="1:68" x14ac:dyDescent="0.3">
      <c r="A986">
        <v>981</v>
      </c>
      <c r="BG986" s="27"/>
      <c r="BH986" s="27"/>
      <c r="BI986" s="27"/>
      <c r="BJ986" s="27"/>
      <c r="BL986">
        <f t="shared" si="60"/>
        <v>0</v>
      </c>
      <c r="BM986">
        <f t="shared" si="61"/>
        <v>0</v>
      </c>
      <c r="BO986">
        <f t="shared" si="62"/>
        <v>1</v>
      </c>
      <c r="BP986">
        <f t="shared" si="63"/>
        <v>1</v>
      </c>
    </row>
    <row r="987" spans="1:68" x14ac:dyDescent="0.3">
      <c r="A987">
        <v>982</v>
      </c>
      <c r="BG987" s="27"/>
      <c r="BH987" s="27"/>
      <c r="BI987" s="27"/>
      <c r="BJ987" s="27"/>
      <c r="BL987">
        <f t="shared" si="60"/>
        <v>0</v>
      </c>
      <c r="BM987">
        <f t="shared" si="61"/>
        <v>0</v>
      </c>
      <c r="BO987">
        <f t="shared" si="62"/>
        <v>1</v>
      </c>
      <c r="BP987">
        <f t="shared" si="63"/>
        <v>1</v>
      </c>
    </row>
    <row r="988" spans="1:68" x14ac:dyDescent="0.3">
      <c r="A988">
        <v>983</v>
      </c>
      <c r="BG988" s="27"/>
      <c r="BH988" s="27"/>
      <c r="BI988" s="27"/>
      <c r="BJ988" s="27"/>
      <c r="BL988">
        <f t="shared" si="60"/>
        <v>0</v>
      </c>
      <c r="BM988">
        <f t="shared" si="61"/>
        <v>0</v>
      </c>
      <c r="BO988">
        <f t="shared" si="62"/>
        <v>1</v>
      </c>
      <c r="BP988">
        <f t="shared" si="63"/>
        <v>1</v>
      </c>
    </row>
    <row r="989" spans="1:68" x14ac:dyDescent="0.3">
      <c r="A989">
        <v>984</v>
      </c>
      <c r="BG989" s="27"/>
      <c r="BH989" s="27"/>
      <c r="BI989" s="27"/>
      <c r="BJ989" s="27"/>
      <c r="BL989">
        <f t="shared" si="60"/>
        <v>0</v>
      </c>
      <c r="BM989">
        <f t="shared" si="61"/>
        <v>0</v>
      </c>
      <c r="BO989">
        <f t="shared" si="62"/>
        <v>1</v>
      </c>
      <c r="BP989">
        <f t="shared" si="63"/>
        <v>1</v>
      </c>
    </row>
    <row r="990" spans="1:68" x14ac:dyDescent="0.3">
      <c r="A990">
        <v>985</v>
      </c>
      <c r="BG990" s="27"/>
      <c r="BH990" s="27"/>
      <c r="BI990" s="27"/>
      <c r="BJ990" s="27"/>
      <c r="BL990">
        <f t="shared" si="60"/>
        <v>0</v>
      </c>
      <c r="BM990">
        <f t="shared" si="61"/>
        <v>0</v>
      </c>
      <c r="BO990">
        <f t="shared" si="62"/>
        <v>1</v>
      </c>
      <c r="BP990">
        <f t="shared" si="63"/>
        <v>1</v>
      </c>
    </row>
    <row r="991" spans="1:68" x14ac:dyDescent="0.3">
      <c r="A991">
        <v>986</v>
      </c>
      <c r="BG991" s="27"/>
      <c r="BH991" s="27"/>
      <c r="BI991" s="27"/>
      <c r="BJ991" s="27"/>
      <c r="BL991">
        <f t="shared" si="60"/>
        <v>0</v>
      </c>
      <c r="BM991">
        <f t="shared" si="61"/>
        <v>0</v>
      </c>
      <c r="BO991">
        <f t="shared" si="62"/>
        <v>1</v>
      </c>
      <c r="BP991">
        <f t="shared" si="63"/>
        <v>1</v>
      </c>
    </row>
    <row r="992" spans="1:68" x14ac:dyDescent="0.3">
      <c r="A992">
        <v>987</v>
      </c>
      <c r="BG992" s="27"/>
      <c r="BH992" s="27"/>
      <c r="BI992" s="27"/>
      <c r="BJ992" s="27"/>
      <c r="BL992">
        <f t="shared" si="60"/>
        <v>0</v>
      </c>
      <c r="BM992">
        <f t="shared" si="61"/>
        <v>0</v>
      </c>
      <c r="BO992">
        <f t="shared" si="62"/>
        <v>1</v>
      </c>
      <c r="BP992">
        <f t="shared" si="63"/>
        <v>1</v>
      </c>
    </row>
    <row r="993" spans="1:68" x14ac:dyDescent="0.3">
      <c r="A993">
        <v>988</v>
      </c>
      <c r="BG993" s="27"/>
      <c r="BH993" s="27"/>
      <c r="BI993" s="27"/>
      <c r="BJ993" s="27"/>
      <c r="BL993">
        <f t="shared" si="60"/>
        <v>0</v>
      </c>
      <c r="BM993">
        <f t="shared" si="61"/>
        <v>0</v>
      </c>
      <c r="BO993">
        <f t="shared" si="62"/>
        <v>1</v>
      </c>
      <c r="BP993">
        <f t="shared" si="63"/>
        <v>1</v>
      </c>
    </row>
    <row r="994" spans="1:68" x14ac:dyDescent="0.3">
      <c r="A994">
        <v>989</v>
      </c>
      <c r="BG994" s="27"/>
      <c r="BH994" s="27"/>
      <c r="BI994" s="27"/>
      <c r="BJ994" s="27"/>
      <c r="BL994">
        <f t="shared" si="60"/>
        <v>0</v>
      </c>
      <c r="BM994">
        <f t="shared" si="61"/>
        <v>0</v>
      </c>
      <c r="BO994">
        <f t="shared" si="62"/>
        <v>1</v>
      </c>
      <c r="BP994">
        <f t="shared" si="63"/>
        <v>1</v>
      </c>
    </row>
    <row r="995" spans="1:68" x14ac:dyDescent="0.3">
      <c r="A995">
        <v>990</v>
      </c>
      <c r="BG995" s="27"/>
      <c r="BH995" s="27"/>
      <c r="BI995" s="27"/>
      <c r="BJ995" s="27"/>
      <c r="BL995">
        <f t="shared" si="60"/>
        <v>0</v>
      </c>
      <c r="BM995">
        <f t="shared" si="61"/>
        <v>0</v>
      </c>
      <c r="BO995">
        <f t="shared" si="62"/>
        <v>1</v>
      </c>
      <c r="BP995">
        <f t="shared" si="63"/>
        <v>1</v>
      </c>
    </row>
    <row r="996" spans="1:68" x14ac:dyDescent="0.3">
      <c r="A996">
        <v>991</v>
      </c>
      <c r="BG996" s="27"/>
      <c r="BH996" s="27"/>
      <c r="BI996" s="27"/>
      <c r="BJ996" s="27"/>
      <c r="BL996">
        <f t="shared" si="60"/>
        <v>0</v>
      </c>
      <c r="BM996">
        <f t="shared" si="61"/>
        <v>0</v>
      </c>
      <c r="BO996">
        <f t="shared" si="62"/>
        <v>1</v>
      </c>
      <c r="BP996">
        <f t="shared" si="63"/>
        <v>1</v>
      </c>
    </row>
    <row r="997" spans="1:68" x14ac:dyDescent="0.3">
      <c r="A997">
        <v>992</v>
      </c>
      <c r="BG997" s="27"/>
      <c r="BH997" s="27"/>
      <c r="BI997" s="27"/>
      <c r="BJ997" s="27"/>
      <c r="BL997">
        <f t="shared" si="60"/>
        <v>0</v>
      </c>
      <c r="BM997">
        <f t="shared" si="61"/>
        <v>0</v>
      </c>
      <c r="BO997">
        <f t="shared" si="62"/>
        <v>1</v>
      </c>
      <c r="BP997">
        <f t="shared" si="63"/>
        <v>1</v>
      </c>
    </row>
    <row r="998" spans="1:68" x14ac:dyDescent="0.3">
      <c r="A998">
        <v>993</v>
      </c>
      <c r="BG998" s="27"/>
      <c r="BH998" s="27"/>
      <c r="BI998" s="27"/>
      <c r="BJ998" s="27"/>
      <c r="BL998">
        <f t="shared" si="60"/>
        <v>0</v>
      </c>
      <c r="BM998">
        <f t="shared" si="61"/>
        <v>0</v>
      </c>
      <c r="BO998">
        <f t="shared" si="62"/>
        <v>1</v>
      </c>
      <c r="BP998">
        <f t="shared" si="63"/>
        <v>1</v>
      </c>
    </row>
    <row r="999" spans="1:68" x14ac:dyDescent="0.3">
      <c r="A999">
        <v>994</v>
      </c>
      <c r="BG999" s="27"/>
      <c r="BH999" s="27"/>
      <c r="BI999" s="27"/>
      <c r="BJ999" s="27"/>
      <c r="BL999">
        <f t="shared" si="60"/>
        <v>0</v>
      </c>
      <c r="BM999">
        <f t="shared" si="61"/>
        <v>0</v>
      </c>
      <c r="BO999">
        <f t="shared" si="62"/>
        <v>1</v>
      </c>
      <c r="BP999">
        <f t="shared" si="63"/>
        <v>1</v>
      </c>
    </row>
    <row r="1000" spans="1:68" x14ac:dyDescent="0.3">
      <c r="A1000">
        <v>995</v>
      </c>
      <c r="BG1000" s="27"/>
      <c r="BH1000" s="27"/>
      <c r="BI1000" s="27"/>
      <c r="BJ1000" s="27"/>
      <c r="BL1000">
        <f t="shared" si="60"/>
        <v>0</v>
      </c>
      <c r="BM1000">
        <f t="shared" si="61"/>
        <v>0</v>
      </c>
      <c r="BO1000">
        <f t="shared" si="62"/>
        <v>1</v>
      </c>
      <c r="BP1000">
        <f t="shared" si="63"/>
        <v>1</v>
      </c>
    </row>
    <row r="1001" spans="1:68" x14ac:dyDescent="0.3">
      <c r="A1001">
        <v>996</v>
      </c>
      <c r="BG1001" s="27"/>
      <c r="BH1001" s="27"/>
      <c r="BI1001" s="27"/>
      <c r="BJ1001" s="27"/>
      <c r="BL1001">
        <f t="shared" si="60"/>
        <v>0</v>
      </c>
      <c r="BM1001">
        <f t="shared" si="61"/>
        <v>0</v>
      </c>
      <c r="BO1001">
        <f t="shared" si="62"/>
        <v>1</v>
      </c>
      <c r="BP1001">
        <f t="shared" si="63"/>
        <v>1</v>
      </c>
    </row>
    <row r="1002" spans="1:68" x14ac:dyDescent="0.3">
      <c r="A1002">
        <v>997</v>
      </c>
      <c r="BG1002" s="27"/>
      <c r="BH1002" s="27"/>
      <c r="BI1002" s="27"/>
      <c r="BJ1002" s="27"/>
      <c r="BL1002">
        <f t="shared" si="60"/>
        <v>0</v>
      </c>
      <c r="BM1002">
        <f t="shared" si="61"/>
        <v>0</v>
      </c>
      <c r="BO1002">
        <f t="shared" si="62"/>
        <v>1</v>
      </c>
      <c r="BP1002">
        <f t="shared" si="63"/>
        <v>1</v>
      </c>
    </row>
    <row r="1003" spans="1:68" x14ac:dyDescent="0.3">
      <c r="A1003">
        <v>998</v>
      </c>
      <c r="BG1003" s="27"/>
      <c r="BH1003" s="27"/>
      <c r="BI1003" s="27"/>
      <c r="BJ1003" s="27"/>
      <c r="BL1003">
        <f t="shared" si="60"/>
        <v>0</v>
      </c>
      <c r="BM1003">
        <f t="shared" si="61"/>
        <v>0</v>
      </c>
      <c r="BO1003">
        <f t="shared" si="62"/>
        <v>1</v>
      </c>
      <c r="BP1003">
        <f t="shared" si="63"/>
        <v>1</v>
      </c>
    </row>
    <row r="1004" spans="1:68" x14ac:dyDescent="0.3">
      <c r="A1004">
        <v>999</v>
      </c>
      <c r="BG1004" s="27"/>
      <c r="BH1004" s="27"/>
      <c r="BI1004" s="27"/>
      <c r="BJ1004" s="27"/>
      <c r="BL1004">
        <f t="shared" si="60"/>
        <v>0</v>
      </c>
      <c r="BM1004">
        <f t="shared" si="61"/>
        <v>0</v>
      </c>
      <c r="BO1004">
        <f t="shared" si="62"/>
        <v>1</v>
      </c>
      <c r="BP1004">
        <f t="shared" si="63"/>
        <v>1</v>
      </c>
    </row>
    <row r="1005" spans="1:68" x14ac:dyDescent="0.3">
      <c r="A1005">
        <v>1000</v>
      </c>
      <c r="BG1005" s="27"/>
      <c r="BH1005" s="27"/>
      <c r="BI1005" s="27"/>
      <c r="BJ1005" s="27"/>
      <c r="BL1005">
        <f t="shared" si="60"/>
        <v>0</v>
      </c>
      <c r="BM1005">
        <f t="shared" si="61"/>
        <v>0</v>
      </c>
      <c r="BO1005">
        <f t="shared" si="62"/>
        <v>1</v>
      </c>
      <c r="BP1005">
        <f t="shared" si="63"/>
        <v>1</v>
      </c>
    </row>
    <row r="1006" spans="1:68" x14ac:dyDescent="0.3">
      <c r="A1006">
        <v>1001</v>
      </c>
      <c r="BG1006" s="27"/>
      <c r="BH1006" s="27"/>
      <c r="BI1006" s="27"/>
      <c r="BJ1006" s="27"/>
      <c r="BL1006">
        <f t="shared" si="60"/>
        <v>0</v>
      </c>
      <c r="BM1006">
        <f t="shared" si="61"/>
        <v>0</v>
      </c>
      <c r="BO1006">
        <f t="shared" si="62"/>
        <v>1</v>
      </c>
      <c r="BP1006">
        <f t="shared" si="63"/>
        <v>1</v>
      </c>
    </row>
    <row r="1007" spans="1:68" x14ac:dyDescent="0.3">
      <c r="A1007">
        <v>1002</v>
      </c>
      <c r="BG1007" s="27"/>
      <c r="BH1007" s="27"/>
      <c r="BI1007" s="27"/>
      <c r="BJ1007" s="27"/>
      <c r="BL1007">
        <f t="shared" si="60"/>
        <v>0</v>
      </c>
      <c r="BM1007">
        <f t="shared" si="61"/>
        <v>0</v>
      </c>
      <c r="BO1007">
        <f t="shared" si="62"/>
        <v>1</v>
      </c>
      <c r="BP1007">
        <f t="shared" si="63"/>
        <v>1</v>
      </c>
    </row>
    <row r="1008" spans="1:68" x14ac:dyDescent="0.3">
      <c r="A1008">
        <v>1003</v>
      </c>
      <c r="BG1008" s="27"/>
      <c r="BH1008" s="27"/>
      <c r="BI1008" s="27"/>
      <c r="BJ1008" s="27"/>
      <c r="BL1008">
        <f t="shared" si="60"/>
        <v>0</v>
      </c>
      <c r="BM1008">
        <f t="shared" si="61"/>
        <v>0</v>
      </c>
      <c r="BO1008">
        <f t="shared" si="62"/>
        <v>1</v>
      </c>
      <c r="BP1008">
        <f t="shared" si="63"/>
        <v>1</v>
      </c>
    </row>
    <row r="1009" spans="1:68" x14ac:dyDescent="0.3">
      <c r="A1009">
        <v>1004</v>
      </c>
      <c r="BG1009" s="27"/>
      <c r="BH1009" s="27"/>
      <c r="BI1009" s="27"/>
      <c r="BJ1009" s="27"/>
      <c r="BL1009">
        <f t="shared" si="60"/>
        <v>0</v>
      </c>
      <c r="BM1009">
        <f t="shared" si="61"/>
        <v>0</v>
      </c>
      <c r="BO1009">
        <f t="shared" si="62"/>
        <v>1</v>
      </c>
      <c r="BP1009">
        <f t="shared" si="63"/>
        <v>1</v>
      </c>
    </row>
    <row r="1010" spans="1:68" x14ac:dyDescent="0.3">
      <c r="A1010">
        <v>1005</v>
      </c>
      <c r="BG1010" s="27"/>
      <c r="BH1010" s="27"/>
      <c r="BI1010" s="27"/>
      <c r="BJ1010" s="27"/>
      <c r="BL1010">
        <f t="shared" si="60"/>
        <v>0</v>
      </c>
      <c r="BM1010">
        <f t="shared" si="61"/>
        <v>0</v>
      </c>
      <c r="BO1010">
        <f t="shared" si="62"/>
        <v>1</v>
      </c>
      <c r="BP1010">
        <f t="shared" si="63"/>
        <v>1</v>
      </c>
    </row>
    <row r="1011" spans="1:68" x14ac:dyDescent="0.3">
      <c r="A1011">
        <v>1006</v>
      </c>
      <c r="BG1011" s="27"/>
      <c r="BH1011" s="27"/>
      <c r="BI1011" s="27"/>
      <c r="BJ1011" s="27"/>
      <c r="BL1011">
        <f t="shared" si="60"/>
        <v>0</v>
      </c>
      <c r="BM1011">
        <f t="shared" si="61"/>
        <v>0</v>
      </c>
      <c r="BO1011">
        <f t="shared" si="62"/>
        <v>1</v>
      </c>
      <c r="BP1011">
        <f t="shared" si="63"/>
        <v>1</v>
      </c>
    </row>
    <row r="1012" spans="1:68" x14ac:dyDescent="0.3">
      <c r="A1012">
        <v>1007</v>
      </c>
      <c r="BG1012" s="27"/>
      <c r="BH1012" s="27"/>
      <c r="BI1012" s="27"/>
      <c r="BJ1012" s="27"/>
      <c r="BL1012">
        <f t="shared" si="60"/>
        <v>0</v>
      </c>
      <c r="BM1012">
        <f t="shared" si="61"/>
        <v>0</v>
      </c>
      <c r="BO1012">
        <f t="shared" si="62"/>
        <v>1</v>
      </c>
      <c r="BP1012">
        <f t="shared" si="63"/>
        <v>1</v>
      </c>
    </row>
    <row r="1013" spans="1:68" x14ac:dyDescent="0.3">
      <c r="A1013">
        <v>1008</v>
      </c>
      <c r="BG1013" s="27"/>
      <c r="BH1013" s="27"/>
      <c r="BI1013" s="27"/>
      <c r="BJ1013" s="27"/>
      <c r="BL1013">
        <f t="shared" si="60"/>
        <v>0</v>
      </c>
      <c r="BM1013">
        <f t="shared" si="61"/>
        <v>0</v>
      </c>
      <c r="BO1013">
        <f t="shared" si="62"/>
        <v>1</v>
      </c>
      <c r="BP1013">
        <f t="shared" si="63"/>
        <v>1</v>
      </c>
    </row>
    <row r="1014" spans="1:68" x14ac:dyDescent="0.3">
      <c r="A1014">
        <v>1009</v>
      </c>
      <c r="BG1014" s="27"/>
      <c r="BH1014" s="27"/>
      <c r="BI1014" s="27"/>
      <c r="BJ1014" s="27"/>
      <c r="BL1014">
        <f t="shared" si="60"/>
        <v>0</v>
      </c>
      <c r="BM1014">
        <f t="shared" si="61"/>
        <v>0</v>
      </c>
      <c r="BO1014">
        <f t="shared" si="62"/>
        <v>1</v>
      </c>
      <c r="BP1014">
        <f t="shared" si="63"/>
        <v>1</v>
      </c>
    </row>
    <row r="1015" spans="1:68" x14ac:dyDescent="0.3">
      <c r="A1015">
        <v>1010</v>
      </c>
      <c r="BG1015" s="27"/>
      <c r="BH1015" s="27"/>
      <c r="BI1015" s="27"/>
      <c r="BJ1015" s="27"/>
      <c r="BL1015">
        <f t="shared" si="60"/>
        <v>0</v>
      </c>
      <c r="BM1015">
        <f t="shared" si="61"/>
        <v>0</v>
      </c>
      <c r="BO1015">
        <f t="shared" si="62"/>
        <v>1</v>
      </c>
      <c r="BP1015">
        <f t="shared" si="63"/>
        <v>1</v>
      </c>
    </row>
    <row r="1016" spans="1:68" x14ac:dyDescent="0.3">
      <c r="A1016">
        <v>1011</v>
      </c>
      <c r="BG1016" s="27"/>
      <c r="BH1016" s="27"/>
      <c r="BI1016" s="27"/>
      <c r="BJ1016" s="27"/>
      <c r="BL1016">
        <f t="shared" si="60"/>
        <v>0</v>
      </c>
      <c r="BM1016">
        <f t="shared" si="61"/>
        <v>0</v>
      </c>
      <c r="BO1016">
        <f t="shared" si="62"/>
        <v>1</v>
      </c>
      <c r="BP1016">
        <f t="shared" si="63"/>
        <v>1</v>
      </c>
    </row>
    <row r="1017" spans="1:68" x14ac:dyDescent="0.3">
      <c r="A1017">
        <v>1012</v>
      </c>
      <c r="BG1017" s="27"/>
      <c r="BH1017" s="27"/>
      <c r="BI1017" s="27"/>
      <c r="BJ1017" s="27"/>
      <c r="BL1017">
        <f t="shared" si="60"/>
        <v>0</v>
      </c>
      <c r="BM1017">
        <f t="shared" si="61"/>
        <v>0</v>
      </c>
      <c r="BO1017">
        <f t="shared" si="62"/>
        <v>1</v>
      </c>
      <c r="BP1017">
        <f t="shared" si="63"/>
        <v>1</v>
      </c>
    </row>
    <row r="1018" spans="1:68" x14ac:dyDescent="0.3">
      <c r="A1018">
        <v>1013</v>
      </c>
      <c r="BG1018" s="27"/>
      <c r="BH1018" s="27"/>
      <c r="BI1018" s="27"/>
      <c r="BJ1018" s="27"/>
      <c r="BL1018">
        <f t="shared" si="60"/>
        <v>0</v>
      </c>
      <c r="BM1018">
        <f t="shared" si="61"/>
        <v>0</v>
      </c>
      <c r="BO1018">
        <f t="shared" si="62"/>
        <v>1</v>
      </c>
      <c r="BP1018">
        <f t="shared" si="63"/>
        <v>1</v>
      </c>
    </row>
    <row r="1019" spans="1:68" x14ac:dyDescent="0.3">
      <c r="A1019">
        <v>1014</v>
      </c>
      <c r="BG1019" s="27"/>
      <c r="BH1019" s="27"/>
      <c r="BI1019" s="27"/>
      <c r="BJ1019" s="27"/>
      <c r="BL1019">
        <f t="shared" si="60"/>
        <v>0</v>
      </c>
      <c r="BM1019">
        <f t="shared" si="61"/>
        <v>0</v>
      </c>
      <c r="BO1019">
        <f t="shared" si="62"/>
        <v>1</v>
      </c>
      <c r="BP1019">
        <f t="shared" si="63"/>
        <v>1</v>
      </c>
    </row>
    <row r="1020" spans="1:68" x14ac:dyDescent="0.3">
      <c r="A1020">
        <v>1015</v>
      </c>
      <c r="BG1020" s="27"/>
      <c r="BH1020" s="27"/>
      <c r="BI1020" s="27"/>
      <c r="BJ1020" s="27"/>
      <c r="BL1020">
        <f t="shared" si="60"/>
        <v>0</v>
      </c>
      <c r="BM1020">
        <f t="shared" si="61"/>
        <v>0</v>
      </c>
      <c r="BO1020">
        <f t="shared" si="62"/>
        <v>1</v>
      </c>
      <c r="BP1020">
        <f t="shared" si="63"/>
        <v>1</v>
      </c>
    </row>
    <row r="1021" spans="1:68" x14ac:dyDescent="0.3">
      <c r="A1021">
        <v>1016</v>
      </c>
      <c r="BG1021" s="27"/>
      <c r="BH1021" s="27"/>
      <c r="BI1021" s="27"/>
      <c r="BJ1021" s="27"/>
      <c r="BL1021">
        <f t="shared" si="60"/>
        <v>0</v>
      </c>
      <c r="BM1021">
        <f t="shared" si="61"/>
        <v>0</v>
      </c>
      <c r="BO1021">
        <f t="shared" si="62"/>
        <v>1</v>
      </c>
      <c r="BP1021">
        <f t="shared" si="63"/>
        <v>1</v>
      </c>
    </row>
    <row r="1022" spans="1:68" x14ac:dyDescent="0.3">
      <c r="A1022">
        <v>1017</v>
      </c>
      <c r="BG1022" s="27"/>
      <c r="BH1022" s="27"/>
      <c r="BI1022" s="27"/>
      <c r="BJ1022" s="27"/>
      <c r="BL1022">
        <f t="shared" si="60"/>
        <v>0</v>
      </c>
      <c r="BM1022">
        <f t="shared" si="61"/>
        <v>0</v>
      </c>
      <c r="BO1022">
        <f t="shared" si="62"/>
        <v>1</v>
      </c>
      <c r="BP1022">
        <f t="shared" si="63"/>
        <v>1</v>
      </c>
    </row>
    <row r="1023" spans="1:68" x14ac:dyDescent="0.3">
      <c r="A1023">
        <v>1018</v>
      </c>
      <c r="BG1023" s="27"/>
      <c r="BH1023" s="27"/>
      <c r="BI1023" s="27"/>
      <c r="BJ1023" s="27"/>
      <c r="BL1023">
        <f t="shared" si="60"/>
        <v>0</v>
      </c>
      <c r="BM1023">
        <f t="shared" si="61"/>
        <v>0</v>
      </c>
      <c r="BO1023">
        <f t="shared" si="62"/>
        <v>1</v>
      </c>
      <c r="BP1023">
        <f t="shared" si="63"/>
        <v>1</v>
      </c>
    </row>
    <row r="1024" spans="1:68" x14ac:dyDescent="0.3">
      <c r="A1024">
        <v>1019</v>
      </c>
      <c r="BG1024" s="27"/>
      <c r="BH1024" s="27"/>
      <c r="BI1024" s="27"/>
      <c r="BJ1024" s="27"/>
      <c r="BL1024">
        <f t="shared" si="60"/>
        <v>0</v>
      </c>
      <c r="BM1024">
        <f t="shared" si="61"/>
        <v>0</v>
      </c>
      <c r="BO1024">
        <f t="shared" si="62"/>
        <v>1</v>
      </c>
      <c r="BP1024">
        <f t="shared" si="63"/>
        <v>1</v>
      </c>
    </row>
    <row r="1025" spans="1:68" x14ac:dyDescent="0.3">
      <c r="A1025">
        <v>1020</v>
      </c>
      <c r="BG1025" s="27"/>
      <c r="BH1025" s="27"/>
      <c r="BI1025" s="27"/>
      <c r="BJ1025" s="27"/>
      <c r="BL1025">
        <f t="shared" si="60"/>
        <v>0</v>
      </c>
      <c r="BM1025">
        <f t="shared" si="61"/>
        <v>0</v>
      </c>
      <c r="BO1025">
        <f t="shared" si="62"/>
        <v>1</v>
      </c>
      <c r="BP1025">
        <f t="shared" si="63"/>
        <v>1</v>
      </c>
    </row>
    <row r="1026" spans="1:68" x14ac:dyDescent="0.3">
      <c r="A1026">
        <v>1021</v>
      </c>
      <c r="BG1026" s="27"/>
      <c r="BH1026" s="27"/>
      <c r="BI1026" s="27"/>
      <c r="BJ1026" s="27"/>
      <c r="BL1026">
        <f t="shared" si="60"/>
        <v>0</v>
      </c>
      <c r="BM1026">
        <f t="shared" si="61"/>
        <v>0</v>
      </c>
      <c r="BO1026">
        <f t="shared" si="62"/>
        <v>1</v>
      </c>
      <c r="BP1026">
        <f t="shared" si="63"/>
        <v>1</v>
      </c>
    </row>
    <row r="1027" spans="1:68" x14ac:dyDescent="0.3">
      <c r="A1027">
        <v>1022</v>
      </c>
      <c r="BG1027" s="27"/>
      <c r="BH1027" s="27"/>
      <c r="BI1027" s="27"/>
      <c r="BJ1027" s="27"/>
      <c r="BL1027">
        <f t="shared" si="60"/>
        <v>0</v>
      </c>
      <c r="BM1027">
        <f t="shared" si="61"/>
        <v>0</v>
      </c>
      <c r="BO1027">
        <f t="shared" si="62"/>
        <v>1</v>
      </c>
      <c r="BP1027">
        <f t="shared" si="63"/>
        <v>1</v>
      </c>
    </row>
    <row r="1028" spans="1:68" x14ac:dyDescent="0.3">
      <c r="A1028">
        <v>1023</v>
      </c>
      <c r="BG1028" s="27"/>
      <c r="BH1028" s="27"/>
      <c r="BI1028" s="27"/>
      <c r="BJ1028" s="27"/>
      <c r="BL1028">
        <f t="shared" si="60"/>
        <v>0</v>
      </c>
      <c r="BM1028">
        <f t="shared" si="61"/>
        <v>0</v>
      </c>
      <c r="BO1028">
        <f t="shared" si="62"/>
        <v>1</v>
      </c>
      <c r="BP1028">
        <f t="shared" si="63"/>
        <v>1</v>
      </c>
    </row>
    <row r="1029" spans="1:68" x14ac:dyDescent="0.3">
      <c r="A1029">
        <v>1024</v>
      </c>
      <c r="BG1029" s="27"/>
      <c r="BH1029" s="27"/>
      <c r="BI1029" s="27"/>
      <c r="BJ1029" s="27"/>
      <c r="BL1029">
        <f t="shared" si="60"/>
        <v>0</v>
      </c>
      <c r="BM1029">
        <f t="shared" si="61"/>
        <v>0</v>
      </c>
      <c r="BO1029">
        <f t="shared" si="62"/>
        <v>1</v>
      </c>
      <c r="BP1029">
        <f t="shared" si="63"/>
        <v>1</v>
      </c>
    </row>
    <row r="1030" spans="1:68" x14ac:dyDescent="0.3">
      <c r="A1030">
        <v>1025</v>
      </c>
      <c r="BG1030" s="27"/>
      <c r="BH1030" s="27"/>
      <c r="BI1030" s="27"/>
      <c r="BJ1030" s="27"/>
      <c r="BL1030">
        <f t="shared" si="60"/>
        <v>0</v>
      </c>
      <c r="BM1030">
        <f t="shared" si="61"/>
        <v>0</v>
      </c>
      <c r="BO1030">
        <f t="shared" si="62"/>
        <v>1</v>
      </c>
      <c r="BP1030">
        <f t="shared" si="63"/>
        <v>1</v>
      </c>
    </row>
    <row r="1031" spans="1:68" x14ac:dyDescent="0.3">
      <c r="A1031">
        <v>1026</v>
      </c>
      <c r="BG1031" s="27"/>
      <c r="BH1031" s="27"/>
      <c r="BI1031" s="27"/>
      <c r="BJ1031" s="27"/>
      <c r="BL1031">
        <f t="shared" ref="BL1031:BL1094" si="64">BG1031*$BM$1-BH1031</f>
        <v>0</v>
      </c>
      <c r="BM1031">
        <f t="shared" ref="BM1031:BM1094" si="65">BI1031*$BM$1-BJ1031</f>
        <v>0</v>
      </c>
      <c r="BO1031">
        <f t="shared" ref="BO1031:BO1094" si="66">IF(BL1031=MAX($BL1031:$BM1031),1,0)</f>
        <v>1</v>
      </c>
      <c r="BP1031">
        <f t="shared" ref="BP1031:BP1094" si="67">IF(BM1031=MAX($BL1031:$BM1031),1,0)</f>
        <v>1</v>
      </c>
    </row>
    <row r="1032" spans="1:68" x14ac:dyDescent="0.3">
      <c r="A1032">
        <v>1027</v>
      </c>
      <c r="BG1032" s="27"/>
      <c r="BH1032" s="27"/>
      <c r="BI1032" s="27"/>
      <c r="BJ1032" s="27"/>
      <c r="BL1032">
        <f t="shared" si="64"/>
        <v>0</v>
      </c>
      <c r="BM1032">
        <f t="shared" si="65"/>
        <v>0</v>
      </c>
      <c r="BO1032">
        <f t="shared" si="66"/>
        <v>1</v>
      </c>
      <c r="BP1032">
        <f t="shared" si="67"/>
        <v>1</v>
      </c>
    </row>
    <row r="1033" spans="1:68" x14ac:dyDescent="0.3">
      <c r="A1033">
        <v>1028</v>
      </c>
      <c r="BG1033" s="27"/>
      <c r="BH1033" s="27"/>
      <c r="BI1033" s="27"/>
      <c r="BJ1033" s="27"/>
      <c r="BL1033">
        <f t="shared" si="64"/>
        <v>0</v>
      </c>
      <c r="BM1033">
        <f t="shared" si="65"/>
        <v>0</v>
      </c>
      <c r="BO1033">
        <f t="shared" si="66"/>
        <v>1</v>
      </c>
      <c r="BP1033">
        <f t="shared" si="67"/>
        <v>1</v>
      </c>
    </row>
    <row r="1034" spans="1:68" x14ac:dyDescent="0.3">
      <c r="A1034">
        <v>1029</v>
      </c>
      <c r="BG1034" s="27"/>
      <c r="BH1034" s="27"/>
      <c r="BI1034" s="27"/>
      <c r="BJ1034" s="27"/>
      <c r="BL1034">
        <f t="shared" si="64"/>
        <v>0</v>
      </c>
      <c r="BM1034">
        <f t="shared" si="65"/>
        <v>0</v>
      </c>
      <c r="BO1034">
        <f t="shared" si="66"/>
        <v>1</v>
      </c>
      <c r="BP1034">
        <f t="shared" si="67"/>
        <v>1</v>
      </c>
    </row>
    <row r="1035" spans="1:68" x14ac:dyDescent="0.3">
      <c r="A1035">
        <v>1030</v>
      </c>
      <c r="BG1035" s="27"/>
      <c r="BH1035" s="27"/>
      <c r="BI1035" s="27"/>
      <c r="BJ1035" s="27"/>
      <c r="BL1035">
        <f t="shared" si="64"/>
        <v>0</v>
      </c>
      <c r="BM1035">
        <f t="shared" si="65"/>
        <v>0</v>
      </c>
      <c r="BO1035">
        <f t="shared" si="66"/>
        <v>1</v>
      </c>
      <c r="BP1035">
        <f t="shared" si="67"/>
        <v>1</v>
      </c>
    </row>
    <row r="1036" spans="1:68" x14ac:dyDescent="0.3">
      <c r="A1036">
        <v>1031</v>
      </c>
      <c r="BG1036" s="27"/>
      <c r="BH1036" s="27"/>
      <c r="BI1036" s="27"/>
      <c r="BJ1036" s="27"/>
      <c r="BL1036">
        <f t="shared" si="64"/>
        <v>0</v>
      </c>
      <c r="BM1036">
        <f t="shared" si="65"/>
        <v>0</v>
      </c>
      <c r="BO1036">
        <f t="shared" si="66"/>
        <v>1</v>
      </c>
      <c r="BP1036">
        <f t="shared" si="67"/>
        <v>1</v>
      </c>
    </row>
    <row r="1037" spans="1:68" x14ac:dyDescent="0.3">
      <c r="A1037">
        <v>1032</v>
      </c>
      <c r="BG1037" s="27"/>
      <c r="BH1037" s="27"/>
      <c r="BI1037" s="27"/>
      <c r="BJ1037" s="27"/>
      <c r="BL1037">
        <f t="shared" si="64"/>
        <v>0</v>
      </c>
      <c r="BM1037">
        <f t="shared" si="65"/>
        <v>0</v>
      </c>
      <c r="BO1037">
        <f t="shared" si="66"/>
        <v>1</v>
      </c>
      <c r="BP1037">
        <f t="shared" si="67"/>
        <v>1</v>
      </c>
    </row>
    <row r="1038" spans="1:68" x14ac:dyDescent="0.3">
      <c r="A1038">
        <v>1033</v>
      </c>
      <c r="BG1038" s="27"/>
      <c r="BH1038" s="27"/>
      <c r="BI1038" s="27"/>
      <c r="BJ1038" s="27"/>
      <c r="BL1038">
        <f t="shared" si="64"/>
        <v>0</v>
      </c>
      <c r="BM1038">
        <f t="shared" si="65"/>
        <v>0</v>
      </c>
      <c r="BO1038">
        <f t="shared" si="66"/>
        <v>1</v>
      </c>
      <c r="BP1038">
        <f t="shared" si="67"/>
        <v>1</v>
      </c>
    </row>
    <row r="1039" spans="1:68" x14ac:dyDescent="0.3">
      <c r="A1039">
        <v>1034</v>
      </c>
      <c r="BG1039" s="27"/>
      <c r="BH1039" s="27"/>
      <c r="BI1039" s="27"/>
      <c r="BJ1039" s="27"/>
      <c r="BL1039">
        <f t="shared" si="64"/>
        <v>0</v>
      </c>
      <c r="BM1039">
        <f t="shared" si="65"/>
        <v>0</v>
      </c>
      <c r="BO1039">
        <f t="shared" si="66"/>
        <v>1</v>
      </c>
      <c r="BP1039">
        <f t="shared" si="67"/>
        <v>1</v>
      </c>
    </row>
    <row r="1040" spans="1:68" x14ac:dyDescent="0.3">
      <c r="A1040">
        <v>1035</v>
      </c>
      <c r="BG1040" s="27"/>
      <c r="BH1040" s="27"/>
      <c r="BI1040" s="27"/>
      <c r="BJ1040" s="27"/>
      <c r="BL1040">
        <f t="shared" si="64"/>
        <v>0</v>
      </c>
      <c r="BM1040">
        <f t="shared" si="65"/>
        <v>0</v>
      </c>
      <c r="BO1040">
        <f t="shared" si="66"/>
        <v>1</v>
      </c>
      <c r="BP1040">
        <f t="shared" si="67"/>
        <v>1</v>
      </c>
    </row>
    <row r="1041" spans="1:68" x14ac:dyDescent="0.3">
      <c r="A1041">
        <v>1036</v>
      </c>
      <c r="BG1041" s="27"/>
      <c r="BH1041" s="27"/>
      <c r="BI1041" s="27"/>
      <c r="BJ1041" s="27"/>
      <c r="BL1041">
        <f t="shared" si="64"/>
        <v>0</v>
      </c>
      <c r="BM1041">
        <f t="shared" si="65"/>
        <v>0</v>
      </c>
      <c r="BO1041">
        <f t="shared" si="66"/>
        <v>1</v>
      </c>
      <c r="BP1041">
        <f t="shared" si="67"/>
        <v>1</v>
      </c>
    </row>
    <row r="1042" spans="1:68" x14ac:dyDescent="0.3">
      <c r="A1042">
        <v>1037</v>
      </c>
      <c r="BG1042" s="27"/>
      <c r="BH1042" s="27"/>
      <c r="BI1042" s="27"/>
      <c r="BJ1042" s="27"/>
      <c r="BL1042">
        <f t="shared" si="64"/>
        <v>0</v>
      </c>
      <c r="BM1042">
        <f t="shared" si="65"/>
        <v>0</v>
      </c>
      <c r="BO1042">
        <f t="shared" si="66"/>
        <v>1</v>
      </c>
      <c r="BP1042">
        <f t="shared" si="67"/>
        <v>1</v>
      </c>
    </row>
    <row r="1043" spans="1:68" x14ac:dyDescent="0.3">
      <c r="A1043">
        <v>1038</v>
      </c>
      <c r="BG1043" s="27"/>
      <c r="BH1043" s="27"/>
      <c r="BI1043" s="27"/>
      <c r="BJ1043" s="27"/>
      <c r="BL1043">
        <f t="shared" si="64"/>
        <v>0</v>
      </c>
      <c r="BM1043">
        <f t="shared" si="65"/>
        <v>0</v>
      </c>
      <c r="BO1043">
        <f t="shared" si="66"/>
        <v>1</v>
      </c>
      <c r="BP1043">
        <f t="shared" si="67"/>
        <v>1</v>
      </c>
    </row>
    <row r="1044" spans="1:68" x14ac:dyDescent="0.3">
      <c r="A1044">
        <v>1039</v>
      </c>
      <c r="BG1044" s="27"/>
      <c r="BH1044" s="27"/>
      <c r="BI1044" s="27"/>
      <c r="BJ1044" s="27"/>
      <c r="BL1044">
        <f t="shared" si="64"/>
        <v>0</v>
      </c>
      <c r="BM1044">
        <f t="shared" si="65"/>
        <v>0</v>
      </c>
      <c r="BO1044">
        <f t="shared" si="66"/>
        <v>1</v>
      </c>
      <c r="BP1044">
        <f t="shared" si="67"/>
        <v>1</v>
      </c>
    </row>
    <row r="1045" spans="1:68" x14ac:dyDescent="0.3">
      <c r="A1045">
        <v>1040</v>
      </c>
      <c r="BG1045" s="27"/>
      <c r="BH1045" s="27"/>
      <c r="BI1045" s="27"/>
      <c r="BJ1045" s="27"/>
      <c r="BL1045">
        <f t="shared" si="64"/>
        <v>0</v>
      </c>
      <c r="BM1045">
        <f t="shared" si="65"/>
        <v>0</v>
      </c>
      <c r="BO1045">
        <f t="shared" si="66"/>
        <v>1</v>
      </c>
      <c r="BP1045">
        <f t="shared" si="67"/>
        <v>1</v>
      </c>
    </row>
    <row r="1046" spans="1:68" x14ac:dyDescent="0.3">
      <c r="A1046">
        <v>1041</v>
      </c>
      <c r="BG1046" s="27"/>
      <c r="BH1046" s="27"/>
      <c r="BI1046" s="27"/>
      <c r="BJ1046" s="27"/>
      <c r="BL1046">
        <f t="shared" si="64"/>
        <v>0</v>
      </c>
      <c r="BM1046">
        <f t="shared" si="65"/>
        <v>0</v>
      </c>
      <c r="BO1046">
        <f t="shared" si="66"/>
        <v>1</v>
      </c>
      <c r="BP1046">
        <f t="shared" si="67"/>
        <v>1</v>
      </c>
    </row>
    <row r="1047" spans="1:68" x14ac:dyDescent="0.3">
      <c r="A1047">
        <v>1042</v>
      </c>
      <c r="BG1047" s="27"/>
      <c r="BH1047" s="27"/>
      <c r="BI1047" s="27"/>
      <c r="BJ1047" s="27"/>
      <c r="BL1047">
        <f t="shared" si="64"/>
        <v>0</v>
      </c>
      <c r="BM1047">
        <f t="shared" si="65"/>
        <v>0</v>
      </c>
      <c r="BO1047">
        <f t="shared" si="66"/>
        <v>1</v>
      </c>
      <c r="BP1047">
        <f t="shared" si="67"/>
        <v>1</v>
      </c>
    </row>
    <row r="1048" spans="1:68" x14ac:dyDescent="0.3">
      <c r="A1048">
        <v>1043</v>
      </c>
      <c r="BG1048" s="27"/>
      <c r="BH1048" s="27"/>
      <c r="BI1048" s="27"/>
      <c r="BJ1048" s="27"/>
      <c r="BL1048">
        <f t="shared" si="64"/>
        <v>0</v>
      </c>
      <c r="BM1048">
        <f t="shared" si="65"/>
        <v>0</v>
      </c>
      <c r="BO1048">
        <f t="shared" si="66"/>
        <v>1</v>
      </c>
      <c r="BP1048">
        <f t="shared" si="67"/>
        <v>1</v>
      </c>
    </row>
    <row r="1049" spans="1:68" x14ac:dyDescent="0.3">
      <c r="A1049">
        <v>1044</v>
      </c>
      <c r="BG1049" s="27"/>
      <c r="BH1049" s="27"/>
      <c r="BI1049" s="27"/>
      <c r="BJ1049" s="27"/>
      <c r="BL1049">
        <f t="shared" si="64"/>
        <v>0</v>
      </c>
      <c r="BM1049">
        <f t="shared" si="65"/>
        <v>0</v>
      </c>
      <c r="BO1049">
        <f t="shared" si="66"/>
        <v>1</v>
      </c>
      <c r="BP1049">
        <f t="shared" si="67"/>
        <v>1</v>
      </c>
    </row>
    <row r="1050" spans="1:68" x14ac:dyDescent="0.3">
      <c r="A1050">
        <v>1045</v>
      </c>
      <c r="BG1050" s="27"/>
      <c r="BH1050" s="27"/>
      <c r="BI1050" s="27"/>
      <c r="BJ1050" s="27"/>
      <c r="BL1050">
        <f t="shared" si="64"/>
        <v>0</v>
      </c>
      <c r="BM1050">
        <f t="shared" si="65"/>
        <v>0</v>
      </c>
      <c r="BO1050">
        <f t="shared" si="66"/>
        <v>1</v>
      </c>
      <c r="BP1050">
        <f t="shared" si="67"/>
        <v>1</v>
      </c>
    </row>
    <row r="1051" spans="1:68" x14ac:dyDescent="0.3">
      <c r="A1051">
        <v>1046</v>
      </c>
      <c r="BG1051" s="27"/>
      <c r="BH1051" s="27"/>
      <c r="BI1051" s="27"/>
      <c r="BJ1051" s="27"/>
      <c r="BL1051">
        <f t="shared" si="64"/>
        <v>0</v>
      </c>
      <c r="BM1051">
        <f t="shared" si="65"/>
        <v>0</v>
      </c>
      <c r="BO1051">
        <f t="shared" si="66"/>
        <v>1</v>
      </c>
      <c r="BP1051">
        <f t="shared" si="67"/>
        <v>1</v>
      </c>
    </row>
    <row r="1052" spans="1:68" x14ac:dyDescent="0.3">
      <c r="A1052">
        <v>1047</v>
      </c>
      <c r="BG1052" s="27"/>
      <c r="BH1052" s="27"/>
      <c r="BI1052" s="27"/>
      <c r="BJ1052" s="27"/>
      <c r="BL1052">
        <f t="shared" si="64"/>
        <v>0</v>
      </c>
      <c r="BM1052">
        <f t="shared" si="65"/>
        <v>0</v>
      </c>
      <c r="BO1052">
        <f t="shared" si="66"/>
        <v>1</v>
      </c>
      <c r="BP1052">
        <f t="shared" si="67"/>
        <v>1</v>
      </c>
    </row>
    <row r="1053" spans="1:68" x14ac:dyDescent="0.3">
      <c r="A1053">
        <v>1048</v>
      </c>
      <c r="BG1053" s="27"/>
      <c r="BH1053" s="27"/>
      <c r="BI1053" s="27"/>
      <c r="BJ1053" s="27"/>
      <c r="BL1053">
        <f t="shared" si="64"/>
        <v>0</v>
      </c>
      <c r="BM1053">
        <f t="shared" si="65"/>
        <v>0</v>
      </c>
      <c r="BO1053">
        <f t="shared" si="66"/>
        <v>1</v>
      </c>
      <c r="BP1053">
        <f t="shared" si="67"/>
        <v>1</v>
      </c>
    </row>
    <row r="1054" spans="1:68" x14ac:dyDescent="0.3">
      <c r="A1054">
        <v>1049</v>
      </c>
      <c r="BG1054" s="27"/>
      <c r="BH1054" s="27"/>
      <c r="BI1054" s="27"/>
      <c r="BJ1054" s="27"/>
      <c r="BL1054">
        <f t="shared" si="64"/>
        <v>0</v>
      </c>
      <c r="BM1054">
        <f t="shared" si="65"/>
        <v>0</v>
      </c>
      <c r="BO1054">
        <f t="shared" si="66"/>
        <v>1</v>
      </c>
      <c r="BP1054">
        <f t="shared" si="67"/>
        <v>1</v>
      </c>
    </row>
    <row r="1055" spans="1:68" x14ac:dyDescent="0.3">
      <c r="A1055">
        <v>1050</v>
      </c>
      <c r="BG1055" s="27"/>
      <c r="BH1055" s="27"/>
      <c r="BI1055" s="27"/>
      <c r="BJ1055" s="27"/>
      <c r="BL1055">
        <f t="shared" si="64"/>
        <v>0</v>
      </c>
      <c r="BM1055">
        <f t="shared" si="65"/>
        <v>0</v>
      </c>
      <c r="BO1055">
        <f t="shared" si="66"/>
        <v>1</v>
      </c>
      <c r="BP1055">
        <f t="shared" si="67"/>
        <v>1</v>
      </c>
    </row>
    <row r="1056" spans="1:68" x14ac:dyDescent="0.3">
      <c r="A1056">
        <v>1051</v>
      </c>
      <c r="BG1056" s="27"/>
      <c r="BH1056" s="27"/>
      <c r="BI1056" s="27"/>
      <c r="BJ1056" s="27"/>
      <c r="BL1056">
        <f t="shared" si="64"/>
        <v>0</v>
      </c>
      <c r="BM1056">
        <f t="shared" si="65"/>
        <v>0</v>
      </c>
      <c r="BO1056">
        <f t="shared" si="66"/>
        <v>1</v>
      </c>
      <c r="BP1056">
        <f t="shared" si="67"/>
        <v>1</v>
      </c>
    </row>
    <row r="1057" spans="1:68" x14ac:dyDescent="0.3">
      <c r="A1057">
        <v>1052</v>
      </c>
      <c r="BG1057" s="27"/>
      <c r="BH1057" s="27"/>
      <c r="BI1057" s="27"/>
      <c r="BJ1057" s="27"/>
      <c r="BL1057">
        <f t="shared" si="64"/>
        <v>0</v>
      </c>
      <c r="BM1057">
        <f t="shared" si="65"/>
        <v>0</v>
      </c>
      <c r="BO1057">
        <f t="shared" si="66"/>
        <v>1</v>
      </c>
      <c r="BP1057">
        <f t="shared" si="67"/>
        <v>1</v>
      </c>
    </row>
    <row r="1058" spans="1:68" x14ac:dyDescent="0.3">
      <c r="A1058">
        <v>1053</v>
      </c>
      <c r="BG1058" s="27"/>
      <c r="BH1058" s="27"/>
      <c r="BI1058" s="27"/>
      <c r="BJ1058" s="27"/>
      <c r="BL1058">
        <f t="shared" si="64"/>
        <v>0</v>
      </c>
      <c r="BM1058">
        <f t="shared" si="65"/>
        <v>0</v>
      </c>
      <c r="BO1058">
        <f t="shared" si="66"/>
        <v>1</v>
      </c>
      <c r="BP1058">
        <f t="shared" si="67"/>
        <v>1</v>
      </c>
    </row>
    <row r="1059" spans="1:68" x14ac:dyDescent="0.3">
      <c r="A1059">
        <v>1054</v>
      </c>
      <c r="BG1059" s="27"/>
      <c r="BH1059" s="27"/>
      <c r="BI1059" s="27"/>
      <c r="BJ1059" s="27"/>
      <c r="BL1059">
        <f t="shared" si="64"/>
        <v>0</v>
      </c>
      <c r="BM1059">
        <f t="shared" si="65"/>
        <v>0</v>
      </c>
      <c r="BO1059">
        <f t="shared" si="66"/>
        <v>1</v>
      </c>
      <c r="BP1059">
        <f t="shared" si="67"/>
        <v>1</v>
      </c>
    </row>
    <row r="1060" spans="1:68" x14ac:dyDescent="0.3">
      <c r="A1060">
        <v>1055</v>
      </c>
      <c r="BG1060" s="27"/>
      <c r="BH1060" s="27"/>
      <c r="BI1060" s="27"/>
      <c r="BJ1060" s="27"/>
      <c r="BL1060">
        <f t="shared" si="64"/>
        <v>0</v>
      </c>
      <c r="BM1060">
        <f t="shared" si="65"/>
        <v>0</v>
      </c>
      <c r="BO1060">
        <f t="shared" si="66"/>
        <v>1</v>
      </c>
      <c r="BP1060">
        <f t="shared" si="67"/>
        <v>1</v>
      </c>
    </row>
    <row r="1061" spans="1:68" x14ac:dyDescent="0.3">
      <c r="A1061">
        <v>1056</v>
      </c>
      <c r="BG1061" s="27"/>
      <c r="BH1061" s="27"/>
      <c r="BI1061" s="27"/>
      <c r="BJ1061" s="27"/>
      <c r="BL1061">
        <f t="shared" si="64"/>
        <v>0</v>
      </c>
      <c r="BM1061">
        <f t="shared" si="65"/>
        <v>0</v>
      </c>
      <c r="BO1061">
        <f t="shared" si="66"/>
        <v>1</v>
      </c>
      <c r="BP1061">
        <f t="shared" si="67"/>
        <v>1</v>
      </c>
    </row>
    <row r="1062" spans="1:68" x14ac:dyDescent="0.3">
      <c r="A1062">
        <v>1057</v>
      </c>
      <c r="BG1062" s="27"/>
      <c r="BH1062" s="27"/>
      <c r="BI1062" s="27"/>
      <c r="BJ1062" s="27"/>
      <c r="BL1062">
        <f t="shared" si="64"/>
        <v>0</v>
      </c>
      <c r="BM1062">
        <f t="shared" si="65"/>
        <v>0</v>
      </c>
      <c r="BO1062">
        <f t="shared" si="66"/>
        <v>1</v>
      </c>
      <c r="BP1062">
        <f t="shared" si="67"/>
        <v>1</v>
      </c>
    </row>
    <row r="1063" spans="1:68" x14ac:dyDescent="0.3">
      <c r="A1063">
        <v>1058</v>
      </c>
      <c r="BG1063" s="27"/>
      <c r="BH1063" s="27"/>
      <c r="BI1063" s="27"/>
      <c r="BJ1063" s="27"/>
      <c r="BL1063">
        <f t="shared" si="64"/>
        <v>0</v>
      </c>
      <c r="BM1063">
        <f t="shared" si="65"/>
        <v>0</v>
      </c>
      <c r="BO1063">
        <f t="shared" si="66"/>
        <v>1</v>
      </c>
      <c r="BP1063">
        <f t="shared" si="67"/>
        <v>1</v>
      </c>
    </row>
    <row r="1064" spans="1:68" x14ac:dyDescent="0.3">
      <c r="A1064">
        <v>1059</v>
      </c>
      <c r="BG1064" s="27"/>
      <c r="BH1064" s="27"/>
      <c r="BI1064" s="27"/>
      <c r="BJ1064" s="27"/>
      <c r="BL1064">
        <f t="shared" si="64"/>
        <v>0</v>
      </c>
      <c r="BM1064">
        <f t="shared" si="65"/>
        <v>0</v>
      </c>
      <c r="BO1064">
        <f t="shared" si="66"/>
        <v>1</v>
      </c>
      <c r="BP1064">
        <f t="shared" si="67"/>
        <v>1</v>
      </c>
    </row>
    <row r="1065" spans="1:68" x14ac:dyDescent="0.3">
      <c r="A1065">
        <v>1060</v>
      </c>
      <c r="BG1065" s="27"/>
      <c r="BH1065" s="27"/>
      <c r="BI1065" s="27"/>
      <c r="BJ1065" s="27"/>
      <c r="BL1065">
        <f t="shared" si="64"/>
        <v>0</v>
      </c>
      <c r="BM1065">
        <f t="shared" si="65"/>
        <v>0</v>
      </c>
      <c r="BO1065">
        <f t="shared" si="66"/>
        <v>1</v>
      </c>
      <c r="BP1065">
        <f t="shared" si="67"/>
        <v>1</v>
      </c>
    </row>
    <row r="1066" spans="1:68" x14ac:dyDescent="0.3">
      <c r="A1066">
        <v>1061</v>
      </c>
      <c r="BG1066" s="27"/>
      <c r="BH1066" s="27"/>
      <c r="BI1066" s="27"/>
      <c r="BJ1066" s="27"/>
      <c r="BL1066">
        <f t="shared" si="64"/>
        <v>0</v>
      </c>
      <c r="BM1066">
        <f t="shared" si="65"/>
        <v>0</v>
      </c>
      <c r="BO1066">
        <f t="shared" si="66"/>
        <v>1</v>
      </c>
      <c r="BP1066">
        <f t="shared" si="67"/>
        <v>1</v>
      </c>
    </row>
    <row r="1067" spans="1:68" x14ac:dyDescent="0.3">
      <c r="A1067">
        <v>1062</v>
      </c>
      <c r="BG1067" s="27"/>
      <c r="BH1067" s="27"/>
      <c r="BI1067" s="27"/>
      <c r="BJ1067" s="27"/>
      <c r="BL1067">
        <f t="shared" si="64"/>
        <v>0</v>
      </c>
      <c r="BM1067">
        <f t="shared" si="65"/>
        <v>0</v>
      </c>
      <c r="BO1067">
        <f t="shared" si="66"/>
        <v>1</v>
      </c>
      <c r="BP1067">
        <f t="shared" si="67"/>
        <v>1</v>
      </c>
    </row>
    <row r="1068" spans="1:68" x14ac:dyDescent="0.3">
      <c r="A1068">
        <v>1063</v>
      </c>
      <c r="BG1068" s="27"/>
      <c r="BH1068" s="27"/>
      <c r="BI1068" s="27"/>
      <c r="BJ1068" s="27"/>
      <c r="BL1068">
        <f t="shared" si="64"/>
        <v>0</v>
      </c>
      <c r="BM1068">
        <f t="shared" si="65"/>
        <v>0</v>
      </c>
      <c r="BO1068">
        <f t="shared" si="66"/>
        <v>1</v>
      </c>
      <c r="BP1068">
        <f t="shared" si="67"/>
        <v>1</v>
      </c>
    </row>
    <row r="1069" spans="1:68" x14ac:dyDescent="0.3">
      <c r="A1069">
        <v>1064</v>
      </c>
      <c r="BG1069" s="27"/>
      <c r="BH1069" s="27"/>
      <c r="BI1069" s="27"/>
      <c r="BJ1069" s="27"/>
      <c r="BL1069">
        <f t="shared" si="64"/>
        <v>0</v>
      </c>
      <c r="BM1069">
        <f t="shared" si="65"/>
        <v>0</v>
      </c>
      <c r="BO1069">
        <f t="shared" si="66"/>
        <v>1</v>
      </c>
      <c r="BP1069">
        <f t="shared" si="67"/>
        <v>1</v>
      </c>
    </row>
    <row r="1070" spans="1:68" x14ac:dyDescent="0.3">
      <c r="A1070">
        <v>1065</v>
      </c>
      <c r="BG1070" s="27"/>
      <c r="BH1070" s="27"/>
      <c r="BI1070" s="27"/>
      <c r="BJ1070" s="27"/>
      <c r="BL1070">
        <f t="shared" si="64"/>
        <v>0</v>
      </c>
      <c r="BM1070">
        <f t="shared" si="65"/>
        <v>0</v>
      </c>
      <c r="BO1070">
        <f t="shared" si="66"/>
        <v>1</v>
      </c>
      <c r="BP1070">
        <f t="shared" si="67"/>
        <v>1</v>
      </c>
    </row>
    <row r="1071" spans="1:68" x14ac:dyDescent="0.3">
      <c r="A1071">
        <v>1066</v>
      </c>
      <c r="BG1071" s="27"/>
      <c r="BH1071" s="27"/>
      <c r="BI1071" s="27"/>
      <c r="BJ1071" s="27"/>
      <c r="BL1071">
        <f t="shared" si="64"/>
        <v>0</v>
      </c>
      <c r="BM1071">
        <f t="shared" si="65"/>
        <v>0</v>
      </c>
      <c r="BO1071">
        <f t="shared" si="66"/>
        <v>1</v>
      </c>
      <c r="BP1071">
        <f t="shared" si="67"/>
        <v>1</v>
      </c>
    </row>
    <row r="1072" spans="1:68" x14ac:dyDescent="0.3">
      <c r="A1072">
        <v>1067</v>
      </c>
      <c r="BG1072" s="27"/>
      <c r="BH1072" s="27"/>
      <c r="BI1072" s="27"/>
      <c r="BJ1072" s="27"/>
      <c r="BL1072">
        <f t="shared" si="64"/>
        <v>0</v>
      </c>
      <c r="BM1072">
        <f t="shared" si="65"/>
        <v>0</v>
      </c>
      <c r="BO1072">
        <f t="shared" si="66"/>
        <v>1</v>
      </c>
      <c r="BP1072">
        <f t="shared" si="67"/>
        <v>1</v>
      </c>
    </row>
    <row r="1073" spans="1:68" x14ac:dyDescent="0.3">
      <c r="A1073">
        <v>1068</v>
      </c>
      <c r="BG1073" s="27"/>
      <c r="BH1073" s="27"/>
      <c r="BI1073" s="27"/>
      <c r="BJ1073" s="27"/>
      <c r="BL1073">
        <f t="shared" si="64"/>
        <v>0</v>
      </c>
      <c r="BM1073">
        <f t="shared" si="65"/>
        <v>0</v>
      </c>
      <c r="BO1073">
        <f t="shared" si="66"/>
        <v>1</v>
      </c>
      <c r="BP1073">
        <f t="shared" si="67"/>
        <v>1</v>
      </c>
    </row>
    <row r="1074" spans="1:68" x14ac:dyDescent="0.3">
      <c r="A1074">
        <v>1069</v>
      </c>
      <c r="BG1074" s="27"/>
      <c r="BH1074" s="27"/>
      <c r="BI1074" s="27"/>
      <c r="BJ1074" s="27"/>
      <c r="BL1074">
        <f t="shared" si="64"/>
        <v>0</v>
      </c>
      <c r="BM1074">
        <f t="shared" si="65"/>
        <v>0</v>
      </c>
      <c r="BO1074">
        <f t="shared" si="66"/>
        <v>1</v>
      </c>
      <c r="BP1074">
        <f t="shared" si="67"/>
        <v>1</v>
      </c>
    </row>
    <row r="1075" spans="1:68" x14ac:dyDescent="0.3">
      <c r="A1075">
        <v>1070</v>
      </c>
      <c r="BG1075" s="27"/>
      <c r="BH1075" s="27"/>
      <c r="BI1075" s="27"/>
      <c r="BJ1075" s="27"/>
      <c r="BL1075">
        <f t="shared" si="64"/>
        <v>0</v>
      </c>
      <c r="BM1075">
        <f t="shared" si="65"/>
        <v>0</v>
      </c>
      <c r="BO1075">
        <f t="shared" si="66"/>
        <v>1</v>
      </c>
      <c r="BP1075">
        <f t="shared" si="67"/>
        <v>1</v>
      </c>
    </row>
    <row r="1076" spans="1:68" x14ac:dyDescent="0.3">
      <c r="A1076">
        <v>1071</v>
      </c>
      <c r="BG1076" s="27"/>
      <c r="BH1076" s="27"/>
      <c r="BI1076" s="27"/>
      <c r="BJ1076" s="27"/>
      <c r="BL1076">
        <f t="shared" si="64"/>
        <v>0</v>
      </c>
      <c r="BM1076">
        <f t="shared" si="65"/>
        <v>0</v>
      </c>
      <c r="BO1076">
        <f t="shared" si="66"/>
        <v>1</v>
      </c>
      <c r="BP1076">
        <f t="shared" si="67"/>
        <v>1</v>
      </c>
    </row>
    <row r="1077" spans="1:68" x14ac:dyDescent="0.3">
      <c r="A1077">
        <v>1072</v>
      </c>
      <c r="BG1077" s="27"/>
      <c r="BH1077" s="27"/>
      <c r="BI1077" s="27"/>
      <c r="BJ1077" s="27"/>
      <c r="BL1077">
        <f t="shared" si="64"/>
        <v>0</v>
      </c>
      <c r="BM1077">
        <f t="shared" si="65"/>
        <v>0</v>
      </c>
      <c r="BO1077">
        <f t="shared" si="66"/>
        <v>1</v>
      </c>
      <c r="BP1077">
        <f t="shared" si="67"/>
        <v>1</v>
      </c>
    </row>
    <row r="1078" spans="1:68" x14ac:dyDescent="0.3">
      <c r="A1078">
        <v>1073</v>
      </c>
      <c r="BG1078" s="27"/>
      <c r="BH1078" s="27"/>
      <c r="BI1078" s="27"/>
      <c r="BJ1078" s="27"/>
      <c r="BL1078">
        <f t="shared" si="64"/>
        <v>0</v>
      </c>
      <c r="BM1078">
        <f t="shared" si="65"/>
        <v>0</v>
      </c>
      <c r="BO1078">
        <f t="shared" si="66"/>
        <v>1</v>
      </c>
      <c r="BP1078">
        <f t="shared" si="67"/>
        <v>1</v>
      </c>
    </row>
    <row r="1079" spans="1:68" x14ac:dyDescent="0.3">
      <c r="A1079">
        <v>1074</v>
      </c>
      <c r="BG1079" s="27"/>
      <c r="BH1079" s="27"/>
      <c r="BI1079" s="27"/>
      <c r="BJ1079" s="27"/>
      <c r="BL1079">
        <f t="shared" si="64"/>
        <v>0</v>
      </c>
      <c r="BM1079">
        <f t="shared" si="65"/>
        <v>0</v>
      </c>
      <c r="BO1079">
        <f t="shared" si="66"/>
        <v>1</v>
      </c>
      <c r="BP1079">
        <f t="shared" si="67"/>
        <v>1</v>
      </c>
    </row>
    <row r="1080" spans="1:68" x14ac:dyDescent="0.3">
      <c r="A1080">
        <v>1075</v>
      </c>
      <c r="BG1080" s="27"/>
      <c r="BH1080" s="27"/>
      <c r="BI1080" s="27"/>
      <c r="BJ1080" s="27"/>
      <c r="BL1080">
        <f t="shared" si="64"/>
        <v>0</v>
      </c>
      <c r="BM1080">
        <f t="shared" si="65"/>
        <v>0</v>
      </c>
      <c r="BO1080">
        <f t="shared" si="66"/>
        <v>1</v>
      </c>
      <c r="BP1080">
        <f t="shared" si="67"/>
        <v>1</v>
      </c>
    </row>
    <row r="1081" spans="1:68" x14ac:dyDescent="0.3">
      <c r="A1081">
        <v>1076</v>
      </c>
      <c r="BG1081" s="27"/>
      <c r="BH1081" s="27"/>
      <c r="BI1081" s="27"/>
      <c r="BJ1081" s="27"/>
      <c r="BL1081">
        <f t="shared" si="64"/>
        <v>0</v>
      </c>
      <c r="BM1081">
        <f t="shared" si="65"/>
        <v>0</v>
      </c>
      <c r="BO1081">
        <f t="shared" si="66"/>
        <v>1</v>
      </c>
      <c r="BP1081">
        <f t="shared" si="67"/>
        <v>1</v>
      </c>
    </row>
    <row r="1082" spans="1:68" x14ac:dyDescent="0.3">
      <c r="A1082">
        <v>1077</v>
      </c>
      <c r="BG1082" s="27"/>
      <c r="BH1082" s="27"/>
      <c r="BI1082" s="27"/>
      <c r="BJ1082" s="27"/>
      <c r="BL1082">
        <f t="shared" si="64"/>
        <v>0</v>
      </c>
      <c r="BM1082">
        <f t="shared" si="65"/>
        <v>0</v>
      </c>
      <c r="BO1082">
        <f t="shared" si="66"/>
        <v>1</v>
      </c>
      <c r="BP1082">
        <f t="shared" si="67"/>
        <v>1</v>
      </c>
    </row>
    <row r="1083" spans="1:68" x14ac:dyDescent="0.3">
      <c r="A1083">
        <v>1078</v>
      </c>
      <c r="BG1083" s="27"/>
      <c r="BH1083" s="27"/>
      <c r="BI1083" s="27"/>
      <c r="BJ1083" s="27"/>
      <c r="BL1083">
        <f t="shared" si="64"/>
        <v>0</v>
      </c>
      <c r="BM1083">
        <f t="shared" si="65"/>
        <v>0</v>
      </c>
      <c r="BO1083">
        <f t="shared" si="66"/>
        <v>1</v>
      </c>
      <c r="BP1083">
        <f t="shared" si="67"/>
        <v>1</v>
      </c>
    </row>
    <row r="1084" spans="1:68" x14ac:dyDescent="0.3">
      <c r="A1084">
        <v>1079</v>
      </c>
      <c r="BG1084" s="27"/>
      <c r="BH1084" s="27"/>
      <c r="BI1084" s="27"/>
      <c r="BJ1084" s="27"/>
      <c r="BL1084">
        <f t="shared" si="64"/>
        <v>0</v>
      </c>
      <c r="BM1084">
        <f t="shared" si="65"/>
        <v>0</v>
      </c>
      <c r="BO1084">
        <f t="shared" si="66"/>
        <v>1</v>
      </c>
      <c r="BP1084">
        <f t="shared" si="67"/>
        <v>1</v>
      </c>
    </row>
    <row r="1085" spans="1:68" x14ac:dyDescent="0.3">
      <c r="A1085">
        <v>1080</v>
      </c>
      <c r="BG1085" s="27"/>
      <c r="BH1085" s="27"/>
      <c r="BI1085" s="27"/>
      <c r="BJ1085" s="27"/>
      <c r="BL1085">
        <f t="shared" si="64"/>
        <v>0</v>
      </c>
      <c r="BM1085">
        <f t="shared" si="65"/>
        <v>0</v>
      </c>
      <c r="BO1085">
        <f t="shared" si="66"/>
        <v>1</v>
      </c>
      <c r="BP1085">
        <f t="shared" si="67"/>
        <v>1</v>
      </c>
    </row>
    <row r="1086" spans="1:68" x14ac:dyDescent="0.3">
      <c r="A1086">
        <v>1081</v>
      </c>
      <c r="BG1086" s="27"/>
      <c r="BH1086" s="27"/>
      <c r="BI1086" s="27"/>
      <c r="BJ1086" s="27"/>
      <c r="BL1086">
        <f t="shared" si="64"/>
        <v>0</v>
      </c>
      <c r="BM1086">
        <f t="shared" si="65"/>
        <v>0</v>
      </c>
      <c r="BO1086">
        <f t="shared" si="66"/>
        <v>1</v>
      </c>
      <c r="BP1086">
        <f t="shared" si="67"/>
        <v>1</v>
      </c>
    </row>
    <row r="1087" spans="1:68" x14ac:dyDescent="0.3">
      <c r="A1087">
        <v>1082</v>
      </c>
      <c r="BG1087" s="27"/>
      <c r="BH1087" s="27"/>
      <c r="BI1087" s="27"/>
      <c r="BJ1087" s="27"/>
      <c r="BL1087">
        <f t="shared" si="64"/>
        <v>0</v>
      </c>
      <c r="BM1087">
        <f t="shared" si="65"/>
        <v>0</v>
      </c>
      <c r="BO1087">
        <f t="shared" si="66"/>
        <v>1</v>
      </c>
      <c r="BP1087">
        <f t="shared" si="67"/>
        <v>1</v>
      </c>
    </row>
    <row r="1088" spans="1:68" x14ac:dyDescent="0.3">
      <c r="A1088">
        <v>1083</v>
      </c>
      <c r="BG1088" s="27"/>
      <c r="BH1088" s="27"/>
      <c r="BI1088" s="27"/>
      <c r="BJ1088" s="27"/>
      <c r="BL1088">
        <f t="shared" si="64"/>
        <v>0</v>
      </c>
      <c r="BM1088">
        <f t="shared" si="65"/>
        <v>0</v>
      </c>
      <c r="BO1088">
        <f t="shared" si="66"/>
        <v>1</v>
      </c>
      <c r="BP1088">
        <f t="shared" si="67"/>
        <v>1</v>
      </c>
    </row>
    <row r="1089" spans="1:68" x14ac:dyDescent="0.3">
      <c r="A1089">
        <v>1084</v>
      </c>
      <c r="BG1089" s="27"/>
      <c r="BH1089" s="27"/>
      <c r="BI1089" s="27"/>
      <c r="BJ1089" s="27"/>
      <c r="BL1089">
        <f t="shared" si="64"/>
        <v>0</v>
      </c>
      <c r="BM1089">
        <f t="shared" si="65"/>
        <v>0</v>
      </c>
      <c r="BO1089">
        <f t="shared" si="66"/>
        <v>1</v>
      </c>
      <c r="BP1089">
        <f t="shared" si="67"/>
        <v>1</v>
      </c>
    </row>
    <row r="1090" spans="1:68" x14ac:dyDescent="0.3">
      <c r="A1090">
        <v>1085</v>
      </c>
      <c r="BG1090" s="27"/>
      <c r="BH1090" s="27"/>
      <c r="BI1090" s="27"/>
      <c r="BJ1090" s="27"/>
      <c r="BL1090">
        <f t="shared" si="64"/>
        <v>0</v>
      </c>
      <c r="BM1090">
        <f t="shared" si="65"/>
        <v>0</v>
      </c>
      <c r="BO1090">
        <f t="shared" si="66"/>
        <v>1</v>
      </c>
      <c r="BP1090">
        <f t="shared" si="67"/>
        <v>1</v>
      </c>
    </row>
    <row r="1091" spans="1:68" x14ac:dyDescent="0.3">
      <c r="A1091">
        <v>1086</v>
      </c>
      <c r="BG1091" s="27"/>
      <c r="BH1091" s="27"/>
      <c r="BI1091" s="27"/>
      <c r="BJ1091" s="27"/>
      <c r="BL1091">
        <f t="shared" si="64"/>
        <v>0</v>
      </c>
      <c r="BM1091">
        <f t="shared" si="65"/>
        <v>0</v>
      </c>
      <c r="BO1091">
        <f t="shared" si="66"/>
        <v>1</v>
      </c>
      <c r="BP1091">
        <f t="shared" si="67"/>
        <v>1</v>
      </c>
    </row>
    <row r="1092" spans="1:68" x14ac:dyDescent="0.3">
      <c r="A1092">
        <v>1087</v>
      </c>
      <c r="BG1092" s="27"/>
      <c r="BH1092" s="27"/>
      <c r="BI1092" s="27"/>
      <c r="BJ1092" s="27"/>
      <c r="BL1092">
        <f t="shared" si="64"/>
        <v>0</v>
      </c>
      <c r="BM1092">
        <f t="shared" si="65"/>
        <v>0</v>
      </c>
      <c r="BO1092">
        <f t="shared" si="66"/>
        <v>1</v>
      </c>
      <c r="BP1092">
        <f t="shared" si="67"/>
        <v>1</v>
      </c>
    </row>
    <row r="1093" spans="1:68" x14ac:dyDescent="0.3">
      <c r="A1093">
        <v>1088</v>
      </c>
      <c r="BG1093" s="27"/>
      <c r="BH1093" s="27"/>
      <c r="BI1093" s="27"/>
      <c r="BJ1093" s="27"/>
      <c r="BL1093">
        <f t="shared" si="64"/>
        <v>0</v>
      </c>
      <c r="BM1093">
        <f t="shared" si="65"/>
        <v>0</v>
      </c>
      <c r="BO1093">
        <f t="shared" si="66"/>
        <v>1</v>
      </c>
      <c r="BP1093">
        <f t="shared" si="67"/>
        <v>1</v>
      </c>
    </row>
    <row r="1094" spans="1:68" x14ac:dyDescent="0.3">
      <c r="A1094">
        <v>1089</v>
      </c>
      <c r="BG1094" s="27"/>
      <c r="BH1094" s="27"/>
      <c r="BI1094" s="27"/>
      <c r="BJ1094" s="27"/>
      <c r="BL1094">
        <f t="shared" si="64"/>
        <v>0</v>
      </c>
      <c r="BM1094">
        <f t="shared" si="65"/>
        <v>0</v>
      </c>
      <c r="BO1094">
        <f t="shared" si="66"/>
        <v>1</v>
      </c>
      <c r="BP1094">
        <f t="shared" si="67"/>
        <v>1</v>
      </c>
    </row>
    <row r="1095" spans="1:68" x14ac:dyDescent="0.3">
      <c r="A1095">
        <v>1090</v>
      </c>
      <c r="BG1095" s="27"/>
      <c r="BH1095" s="27"/>
      <c r="BI1095" s="27"/>
      <c r="BJ1095" s="27"/>
      <c r="BL1095">
        <f t="shared" ref="BL1095:BL1158" si="68">BG1095*$BM$1-BH1095</f>
        <v>0</v>
      </c>
      <c r="BM1095">
        <f t="shared" ref="BM1095:BM1158" si="69">BI1095*$BM$1-BJ1095</f>
        <v>0</v>
      </c>
      <c r="BO1095">
        <f t="shared" ref="BO1095:BO1158" si="70">IF(BL1095=MAX($BL1095:$BM1095),1,0)</f>
        <v>1</v>
      </c>
      <c r="BP1095">
        <f t="shared" ref="BP1095:BP1158" si="71">IF(BM1095=MAX($BL1095:$BM1095),1,0)</f>
        <v>1</v>
      </c>
    </row>
    <row r="1096" spans="1:68" x14ac:dyDescent="0.3">
      <c r="A1096">
        <v>1091</v>
      </c>
      <c r="BG1096" s="27"/>
      <c r="BH1096" s="27"/>
      <c r="BI1096" s="27"/>
      <c r="BJ1096" s="27"/>
      <c r="BL1096">
        <f t="shared" si="68"/>
        <v>0</v>
      </c>
      <c r="BM1096">
        <f t="shared" si="69"/>
        <v>0</v>
      </c>
      <c r="BO1096">
        <f t="shared" si="70"/>
        <v>1</v>
      </c>
      <c r="BP1096">
        <f t="shared" si="71"/>
        <v>1</v>
      </c>
    </row>
    <row r="1097" spans="1:68" x14ac:dyDescent="0.3">
      <c r="A1097">
        <v>1092</v>
      </c>
      <c r="BG1097" s="27"/>
      <c r="BH1097" s="27"/>
      <c r="BI1097" s="27"/>
      <c r="BJ1097" s="27"/>
      <c r="BL1097">
        <f t="shared" si="68"/>
        <v>0</v>
      </c>
      <c r="BM1097">
        <f t="shared" si="69"/>
        <v>0</v>
      </c>
      <c r="BO1097">
        <f t="shared" si="70"/>
        <v>1</v>
      </c>
      <c r="BP1097">
        <f t="shared" si="71"/>
        <v>1</v>
      </c>
    </row>
    <row r="1098" spans="1:68" x14ac:dyDescent="0.3">
      <c r="A1098">
        <v>1093</v>
      </c>
      <c r="BG1098" s="27"/>
      <c r="BH1098" s="27"/>
      <c r="BI1098" s="27"/>
      <c r="BJ1098" s="27"/>
      <c r="BL1098">
        <f t="shared" si="68"/>
        <v>0</v>
      </c>
      <c r="BM1098">
        <f t="shared" si="69"/>
        <v>0</v>
      </c>
      <c r="BO1098">
        <f t="shared" si="70"/>
        <v>1</v>
      </c>
      <c r="BP1098">
        <f t="shared" si="71"/>
        <v>1</v>
      </c>
    </row>
    <row r="1099" spans="1:68" x14ac:dyDescent="0.3">
      <c r="A1099">
        <v>1094</v>
      </c>
      <c r="BG1099" s="27"/>
      <c r="BH1099" s="27"/>
      <c r="BI1099" s="27"/>
      <c r="BJ1099" s="27"/>
      <c r="BL1099">
        <f t="shared" si="68"/>
        <v>0</v>
      </c>
      <c r="BM1099">
        <f t="shared" si="69"/>
        <v>0</v>
      </c>
      <c r="BO1099">
        <f t="shared" si="70"/>
        <v>1</v>
      </c>
      <c r="BP1099">
        <f t="shared" si="71"/>
        <v>1</v>
      </c>
    </row>
    <row r="1100" spans="1:68" x14ac:dyDescent="0.3">
      <c r="A1100">
        <v>1095</v>
      </c>
      <c r="BG1100" s="27"/>
      <c r="BH1100" s="27"/>
      <c r="BI1100" s="27"/>
      <c r="BJ1100" s="27"/>
      <c r="BL1100">
        <f t="shared" si="68"/>
        <v>0</v>
      </c>
      <c r="BM1100">
        <f t="shared" si="69"/>
        <v>0</v>
      </c>
      <c r="BO1100">
        <f t="shared" si="70"/>
        <v>1</v>
      </c>
      <c r="BP1100">
        <f t="shared" si="71"/>
        <v>1</v>
      </c>
    </row>
    <row r="1101" spans="1:68" x14ac:dyDescent="0.3">
      <c r="A1101">
        <v>1096</v>
      </c>
      <c r="BG1101" s="27"/>
      <c r="BH1101" s="27"/>
      <c r="BI1101" s="27"/>
      <c r="BJ1101" s="27"/>
      <c r="BL1101">
        <f t="shared" si="68"/>
        <v>0</v>
      </c>
      <c r="BM1101">
        <f t="shared" si="69"/>
        <v>0</v>
      </c>
      <c r="BO1101">
        <f t="shared" si="70"/>
        <v>1</v>
      </c>
      <c r="BP1101">
        <f t="shared" si="71"/>
        <v>1</v>
      </c>
    </row>
    <row r="1102" spans="1:68" x14ac:dyDescent="0.3">
      <c r="A1102">
        <v>1097</v>
      </c>
      <c r="BG1102" s="27"/>
      <c r="BH1102" s="27"/>
      <c r="BI1102" s="27"/>
      <c r="BJ1102" s="27"/>
      <c r="BL1102">
        <f t="shared" si="68"/>
        <v>0</v>
      </c>
      <c r="BM1102">
        <f t="shared" si="69"/>
        <v>0</v>
      </c>
      <c r="BO1102">
        <f t="shared" si="70"/>
        <v>1</v>
      </c>
      <c r="BP1102">
        <f t="shared" si="71"/>
        <v>1</v>
      </c>
    </row>
    <row r="1103" spans="1:68" x14ac:dyDescent="0.3">
      <c r="A1103">
        <v>1098</v>
      </c>
      <c r="BG1103" s="27"/>
      <c r="BH1103" s="27"/>
      <c r="BI1103" s="27"/>
      <c r="BJ1103" s="27"/>
      <c r="BL1103">
        <f t="shared" si="68"/>
        <v>0</v>
      </c>
      <c r="BM1103">
        <f t="shared" si="69"/>
        <v>0</v>
      </c>
      <c r="BO1103">
        <f t="shared" si="70"/>
        <v>1</v>
      </c>
      <c r="BP1103">
        <f t="shared" si="71"/>
        <v>1</v>
      </c>
    </row>
    <row r="1104" spans="1:68" x14ac:dyDescent="0.3">
      <c r="A1104">
        <v>1099</v>
      </c>
      <c r="BG1104" s="27"/>
      <c r="BH1104" s="27"/>
      <c r="BI1104" s="27"/>
      <c r="BJ1104" s="27"/>
      <c r="BL1104">
        <f t="shared" si="68"/>
        <v>0</v>
      </c>
      <c r="BM1104">
        <f t="shared" si="69"/>
        <v>0</v>
      </c>
      <c r="BO1104">
        <f t="shared" si="70"/>
        <v>1</v>
      </c>
      <c r="BP1104">
        <f t="shared" si="71"/>
        <v>1</v>
      </c>
    </row>
    <row r="1105" spans="1:68" x14ac:dyDescent="0.3">
      <c r="A1105">
        <v>1100</v>
      </c>
      <c r="BG1105" s="27"/>
      <c r="BH1105" s="27"/>
      <c r="BI1105" s="27"/>
      <c r="BJ1105" s="27"/>
      <c r="BL1105">
        <f t="shared" si="68"/>
        <v>0</v>
      </c>
      <c r="BM1105">
        <f t="shared" si="69"/>
        <v>0</v>
      </c>
      <c r="BO1105">
        <f t="shared" si="70"/>
        <v>1</v>
      </c>
      <c r="BP1105">
        <f t="shared" si="71"/>
        <v>1</v>
      </c>
    </row>
    <row r="1106" spans="1:68" x14ac:dyDescent="0.3">
      <c r="A1106">
        <v>1101</v>
      </c>
      <c r="BG1106" s="27"/>
      <c r="BH1106" s="27"/>
      <c r="BI1106" s="27"/>
      <c r="BJ1106" s="27"/>
      <c r="BL1106">
        <f t="shared" si="68"/>
        <v>0</v>
      </c>
      <c r="BM1106">
        <f t="shared" si="69"/>
        <v>0</v>
      </c>
      <c r="BO1106">
        <f t="shared" si="70"/>
        <v>1</v>
      </c>
      <c r="BP1106">
        <f t="shared" si="71"/>
        <v>1</v>
      </c>
    </row>
    <row r="1107" spans="1:68" x14ac:dyDescent="0.3">
      <c r="A1107">
        <v>1102</v>
      </c>
      <c r="BG1107" s="27"/>
      <c r="BH1107" s="27"/>
      <c r="BI1107" s="27"/>
      <c r="BJ1107" s="27"/>
      <c r="BL1107">
        <f t="shared" si="68"/>
        <v>0</v>
      </c>
      <c r="BM1107">
        <f t="shared" si="69"/>
        <v>0</v>
      </c>
      <c r="BO1107">
        <f t="shared" si="70"/>
        <v>1</v>
      </c>
      <c r="BP1107">
        <f t="shared" si="71"/>
        <v>1</v>
      </c>
    </row>
    <row r="1108" spans="1:68" x14ac:dyDescent="0.3">
      <c r="A1108">
        <v>1103</v>
      </c>
      <c r="BG1108" s="27"/>
      <c r="BH1108" s="27"/>
      <c r="BI1108" s="27"/>
      <c r="BJ1108" s="27"/>
      <c r="BL1108">
        <f t="shared" si="68"/>
        <v>0</v>
      </c>
      <c r="BM1108">
        <f t="shared" si="69"/>
        <v>0</v>
      </c>
      <c r="BO1108">
        <f t="shared" si="70"/>
        <v>1</v>
      </c>
      <c r="BP1108">
        <f t="shared" si="71"/>
        <v>1</v>
      </c>
    </row>
    <row r="1109" spans="1:68" x14ac:dyDescent="0.3">
      <c r="A1109">
        <v>1104</v>
      </c>
      <c r="BG1109" s="27"/>
      <c r="BH1109" s="27"/>
      <c r="BI1109" s="27"/>
      <c r="BJ1109" s="27"/>
      <c r="BL1109">
        <f t="shared" si="68"/>
        <v>0</v>
      </c>
      <c r="BM1109">
        <f t="shared" si="69"/>
        <v>0</v>
      </c>
      <c r="BO1109">
        <f t="shared" si="70"/>
        <v>1</v>
      </c>
      <c r="BP1109">
        <f t="shared" si="71"/>
        <v>1</v>
      </c>
    </row>
    <row r="1110" spans="1:68" x14ac:dyDescent="0.3">
      <c r="A1110">
        <v>1105</v>
      </c>
      <c r="BG1110" s="27"/>
      <c r="BH1110" s="27"/>
      <c r="BI1110" s="27"/>
      <c r="BJ1110" s="27"/>
      <c r="BL1110">
        <f t="shared" si="68"/>
        <v>0</v>
      </c>
      <c r="BM1110">
        <f t="shared" si="69"/>
        <v>0</v>
      </c>
      <c r="BO1110">
        <f t="shared" si="70"/>
        <v>1</v>
      </c>
      <c r="BP1110">
        <f t="shared" si="71"/>
        <v>1</v>
      </c>
    </row>
    <row r="1111" spans="1:68" x14ac:dyDescent="0.3">
      <c r="A1111">
        <v>1106</v>
      </c>
      <c r="BG1111" s="27"/>
      <c r="BH1111" s="27"/>
      <c r="BI1111" s="27"/>
      <c r="BJ1111" s="27"/>
      <c r="BL1111">
        <f t="shared" si="68"/>
        <v>0</v>
      </c>
      <c r="BM1111">
        <f t="shared" si="69"/>
        <v>0</v>
      </c>
      <c r="BO1111">
        <f t="shared" si="70"/>
        <v>1</v>
      </c>
      <c r="BP1111">
        <f t="shared" si="71"/>
        <v>1</v>
      </c>
    </row>
    <row r="1112" spans="1:68" x14ac:dyDescent="0.3">
      <c r="A1112">
        <v>1107</v>
      </c>
      <c r="BG1112" s="27"/>
      <c r="BH1112" s="27"/>
      <c r="BI1112" s="27"/>
      <c r="BJ1112" s="27"/>
      <c r="BL1112">
        <f t="shared" si="68"/>
        <v>0</v>
      </c>
      <c r="BM1112">
        <f t="shared" si="69"/>
        <v>0</v>
      </c>
      <c r="BO1112">
        <f t="shared" si="70"/>
        <v>1</v>
      </c>
      <c r="BP1112">
        <f t="shared" si="71"/>
        <v>1</v>
      </c>
    </row>
    <row r="1113" spans="1:68" x14ac:dyDescent="0.3">
      <c r="A1113">
        <v>1108</v>
      </c>
      <c r="BG1113" s="27"/>
      <c r="BH1113" s="27"/>
      <c r="BI1113" s="27"/>
      <c r="BJ1113" s="27"/>
      <c r="BL1113">
        <f t="shared" si="68"/>
        <v>0</v>
      </c>
      <c r="BM1113">
        <f t="shared" si="69"/>
        <v>0</v>
      </c>
      <c r="BO1113">
        <f t="shared" si="70"/>
        <v>1</v>
      </c>
      <c r="BP1113">
        <f t="shared" si="71"/>
        <v>1</v>
      </c>
    </row>
    <row r="1114" spans="1:68" x14ac:dyDescent="0.3">
      <c r="A1114">
        <v>1109</v>
      </c>
      <c r="BG1114" s="27"/>
      <c r="BH1114" s="27"/>
      <c r="BI1114" s="27"/>
      <c r="BJ1114" s="27"/>
      <c r="BL1114">
        <f t="shared" si="68"/>
        <v>0</v>
      </c>
      <c r="BM1114">
        <f t="shared" si="69"/>
        <v>0</v>
      </c>
      <c r="BO1114">
        <f t="shared" si="70"/>
        <v>1</v>
      </c>
      <c r="BP1114">
        <f t="shared" si="71"/>
        <v>1</v>
      </c>
    </row>
    <row r="1115" spans="1:68" x14ac:dyDescent="0.3">
      <c r="A1115">
        <v>1110</v>
      </c>
      <c r="BG1115" s="27"/>
      <c r="BH1115" s="27"/>
      <c r="BI1115" s="27"/>
      <c r="BJ1115" s="27"/>
      <c r="BL1115">
        <f t="shared" si="68"/>
        <v>0</v>
      </c>
      <c r="BM1115">
        <f t="shared" si="69"/>
        <v>0</v>
      </c>
      <c r="BO1115">
        <f t="shared" si="70"/>
        <v>1</v>
      </c>
      <c r="BP1115">
        <f t="shared" si="71"/>
        <v>1</v>
      </c>
    </row>
    <row r="1116" spans="1:68" x14ac:dyDescent="0.3">
      <c r="A1116">
        <v>1111</v>
      </c>
      <c r="BG1116" s="27"/>
      <c r="BH1116" s="27"/>
      <c r="BI1116" s="27"/>
      <c r="BJ1116" s="27"/>
      <c r="BL1116">
        <f t="shared" si="68"/>
        <v>0</v>
      </c>
      <c r="BM1116">
        <f t="shared" si="69"/>
        <v>0</v>
      </c>
      <c r="BO1116">
        <f t="shared" si="70"/>
        <v>1</v>
      </c>
      <c r="BP1116">
        <f t="shared" si="71"/>
        <v>1</v>
      </c>
    </row>
    <row r="1117" spans="1:68" x14ac:dyDescent="0.3">
      <c r="A1117">
        <v>1112</v>
      </c>
      <c r="BG1117" s="27"/>
      <c r="BH1117" s="27"/>
      <c r="BI1117" s="27"/>
      <c r="BJ1117" s="27"/>
      <c r="BL1117">
        <f t="shared" si="68"/>
        <v>0</v>
      </c>
      <c r="BM1117">
        <f t="shared" si="69"/>
        <v>0</v>
      </c>
      <c r="BO1117">
        <f t="shared" si="70"/>
        <v>1</v>
      </c>
      <c r="BP1117">
        <f t="shared" si="71"/>
        <v>1</v>
      </c>
    </row>
    <row r="1118" spans="1:68" x14ac:dyDescent="0.3">
      <c r="A1118">
        <v>1113</v>
      </c>
      <c r="BG1118" s="27"/>
      <c r="BH1118" s="27"/>
      <c r="BI1118" s="27"/>
      <c r="BJ1118" s="27"/>
      <c r="BL1118">
        <f t="shared" si="68"/>
        <v>0</v>
      </c>
      <c r="BM1118">
        <f t="shared" si="69"/>
        <v>0</v>
      </c>
      <c r="BO1118">
        <f t="shared" si="70"/>
        <v>1</v>
      </c>
      <c r="BP1118">
        <f t="shared" si="71"/>
        <v>1</v>
      </c>
    </row>
    <row r="1119" spans="1:68" x14ac:dyDescent="0.3">
      <c r="A1119">
        <v>1114</v>
      </c>
      <c r="BG1119" s="27"/>
      <c r="BH1119" s="27"/>
      <c r="BI1119" s="27"/>
      <c r="BJ1119" s="27"/>
      <c r="BL1119">
        <f t="shared" si="68"/>
        <v>0</v>
      </c>
      <c r="BM1119">
        <f t="shared" si="69"/>
        <v>0</v>
      </c>
      <c r="BO1119">
        <f t="shared" si="70"/>
        <v>1</v>
      </c>
      <c r="BP1119">
        <f t="shared" si="71"/>
        <v>1</v>
      </c>
    </row>
    <row r="1120" spans="1:68" x14ac:dyDescent="0.3">
      <c r="A1120">
        <v>1115</v>
      </c>
      <c r="BG1120" s="27"/>
      <c r="BH1120" s="27"/>
      <c r="BI1120" s="27"/>
      <c r="BJ1120" s="27"/>
      <c r="BL1120">
        <f t="shared" si="68"/>
        <v>0</v>
      </c>
      <c r="BM1120">
        <f t="shared" si="69"/>
        <v>0</v>
      </c>
      <c r="BO1120">
        <f t="shared" si="70"/>
        <v>1</v>
      </c>
      <c r="BP1120">
        <f t="shared" si="71"/>
        <v>1</v>
      </c>
    </row>
    <row r="1121" spans="1:68" x14ac:dyDescent="0.3">
      <c r="A1121">
        <v>1116</v>
      </c>
      <c r="BG1121" s="27"/>
      <c r="BH1121" s="27"/>
      <c r="BI1121" s="27"/>
      <c r="BJ1121" s="27"/>
      <c r="BL1121">
        <f t="shared" si="68"/>
        <v>0</v>
      </c>
      <c r="BM1121">
        <f t="shared" si="69"/>
        <v>0</v>
      </c>
      <c r="BO1121">
        <f t="shared" si="70"/>
        <v>1</v>
      </c>
      <c r="BP1121">
        <f t="shared" si="71"/>
        <v>1</v>
      </c>
    </row>
    <row r="1122" spans="1:68" x14ac:dyDescent="0.3">
      <c r="A1122">
        <v>1117</v>
      </c>
      <c r="BG1122" s="27"/>
      <c r="BH1122" s="27"/>
      <c r="BI1122" s="27"/>
      <c r="BJ1122" s="27"/>
      <c r="BL1122">
        <f t="shared" si="68"/>
        <v>0</v>
      </c>
      <c r="BM1122">
        <f t="shared" si="69"/>
        <v>0</v>
      </c>
      <c r="BO1122">
        <f t="shared" si="70"/>
        <v>1</v>
      </c>
      <c r="BP1122">
        <f t="shared" si="71"/>
        <v>1</v>
      </c>
    </row>
    <row r="1123" spans="1:68" x14ac:dyDescent="0.3">
      <c r="A1123">
        <v>1118</v>
      </c>
      <c r="BG1123" s="27"/>
      <c r="BH1123" s="27"/>
      <c r="BI1123" s="27"/>
      <c r="BJ1123" s="27"/>
      <c r="BL1123">
        <f t="shared" si="68"/>
        <v>0</v>
      </c>
      <c r="BM1123">
        <f t="shared" si="69"/>
        <v>0</v>
      </c>
      <c r="BO1123">
        <f t="shared" si="70"/>
        <v>1</v>
      </c>
      <c r="BP1123">
        <f t="shared" si="71"/>
        <v>1</v>
      </c>
    </row>
    <row r="1124" spans="1:68" x14ac:dyDescent="0.3">
      <c r="A1124">
        <v>1119</v>
      </c>
      <c r="BG1124" s="27"/>
      <c r="BH1124" s="27"/>
      <c r="BI1124" s="27"/>
      <c r="BJ1124" s="27"/>
      <c r="BL1124">
        <f t="shared" si="68"/>
        <v>0</v>
      </c>
      <c r="BM1124">
        <f t="shared" si="69"/>
        <v>0</v>
      </c>
      <c r="BO1124">
        <f t="shared" si="70"/>
        <v>1</v>
      </c>
      <c r="BP1124">
        <f t="shared" si="71"/>
        <v>1</v>
      </c>
    </row>
    <row r="1125" spans="1:68" x14ac:dyDescent="0.3">
      <c r="A1125">
        <v>1120</v>
      </c>
      <c r="BG1125" s="27"/>
      <c r="BH1125" s="27"/>
      <c r="BI1125" s="27"/>
      <c r="BJ1125" s="27"/>
      <c r="BL1125">
        <f t="shared" si="68"/>
        <v>0</v>
      </c>
      <c r="BM1125">
        <f t="shared" si="69"/>
        <v>0</v>
      </c>
      <c r="BO1125">
        <f t="shared" si="70"/>
        <v>1</v>
      </c>
      <c r="BP1125">
        <f t="shared" si="71"/>
        <v>1</v>
      </c>
    </row>
    <row r="1126" spans="1:68" x14ac:dyDescent="0.3">
      <c r="A1126">
        <v>1121</v>
      </c>
      <c r="BG1126" s="27"/>
      <c r="BH1126" s="27"/>
      <c r="BI1126" s="27"/>
      <c r="BJ1126" s="27"/>
      <c r="BL1126">
        <f t="shared" si="68"/>
        <v>0</v>
      </c>
      <c r="BM1126">
        <f t="shared" si="69"/>
        <v>0</v>
      </c>
      <c r="BO1126">
        <f t="shared" si="70"/>
        <v>1</v>
      </c>
      <c r="BP1126">
        <f t="shared" si="71"/>
        <v>1</v>
      </c>
    </row>
    <row r="1127" spans="1:68" x14ac:dyDescent="0.3">
      <c r="A1127">
        <v>1122</v>
      </c>
      <c r="BG1127" s="27"/>
      <c r="BH1127" s="27"/>
      <c r="BI1127" s="27"/>
      <c r="BJ1127" s="27"/>
      <c r="BL1127">
        <f t="shared" si="68"/>
        <v>0</v>
      </c>
      <c r="BM1127">
        <f t="shared" si="69"/>
        <v>0</v>
      </c>
      <c r="BO1127">
        <f t="shared" si="70"/>
        <v>1</v>
      </c>
      <c r="BP1127">
        <f t="shared" si="71"/>
        <v>1</v>
      </c>
    </row>
    <row r="1128" spans="1:68" x14ac:dyDescent="0.3">
      <c r="A1128">
        <v>1123</v>
      </c>
      <c r="BG1128" s="27"/>
      <c r="BH1128" s="27"/>
      <c r="BI1128" s="27"/>
      <c r="BJ1128" s="27"/>
      <c r="BL1128">
        <f t="shared" si="68"/>
        <v>0</v>
      </c>
      <c r="BM1128">
        <f t="shared" si="69"/>
        <v>0</v>
      </c>
      <c r="BO1128">
        <f t="shared" si="70"/>
        <v>1</v>
      </c>
      <c r="BP1128">
        <f t="shared" si="71"/>
        <v>1</v>
      </c>
    </row>
    <row r="1129" spans="1:68" x14ac:dyDescent="0.3">
      <c r="A1129">
        <v>1124</v>
      </c>
      <c r="BG1129" s="27"/>
      <c r="BH1129" s="27"/>
      <c r="BI1129" s="27"/>
      <c r="BJ1129" s="27"/>
      <c r="BL1129">
        <f t="shared" si="68"/>
        <v>0</v>
      </c>
      <c r="BM1129">
        <f t="shared" si="69"/>
        <v>0</v>
      </c>
      <c r="BO1129">
        <f t="shared" si="70"/>
        <v>1</v>
      </c>
      <c r="BP1129">
        <f t="shared" si="71"/>
        <v>1</v>
      </c>
    </row>
    <row r="1130" spans="1:68" x14ac:dyDescent="0.3">
      <c r="A1130">
        <v>1125</v>
      </c>
      <c r="BG1130" s="27"/>
      <c r="BH1130" s="27"/>
      <c r="BI1130" s="27"/>
      <c r="BJ1130" s="27"/>
      <c r="BL1130">
        <f t="shared" si="68"/>
        <v>0</v>
      </c>
      <c r="BM1130">
        <f t="shared" si="69"/>
        <v>0</v>
      </c>
      <c r="BO1130">
        <f t="shared" si="70"/>
        <v>1</v>
      </c>
      <c r="BP1130">
        <f t="shared" si="71"/>
        <v>1</v>
      </c>
    </row>
    <row r="1131" spans="1:68" x14ac:dyDescent="0.3">
      <c r="A1131">
        <v>1126</v>
      </c>
      <c r="BG1131" s="27"/>
      <c r="BH1131" s="27"/>
      <c r="BI1131" s="27"/>
      <c r="BJ1131" s="27"/>
      <c r="BL1131">
        <f t="shared" si="68"/>
        <v>0</v>
      </c>
      <c r="BM1131">
        <f t="shared" si="69"/>
        <v>0</v>
      </c>
      <c r="BO1131">
        <f t="shared" si="70"/>
        <v>1</v>
      </c>
      <c r="BP1131">
        <f t="shared" si="71"/>
        <v>1</v>
      </c>
    </row>
    <row r="1132" spans="1:68" x14ac:dyDescent="0.3">
      <c r="A1132">
        <v>1127</v>
      </c>
      <c r="BG1132" s="27"/>
      <c r="BH1132" s="27"/>
      <c r="BI1132" s="27"/>
      <c r="BJ1132" s="27"/>
      <c r="BL1132">
        <f t="shared" si="68"/>
        <v>0</v>
      </c>
      <c r="BM1132">
        <f t="shared" si="69"/>
        <v>0</v>
      </c>
      <c r="BO1132">
        <f t="shared" si="70"/>
        <v>1</v>
      </c>
      <c r="BP1132">
        <f t="shared" si="71"/>
        <v>1</v>
      </c>
    </row>
    <row r="1133" spans="1:68" x14ac:dyDescent="0.3">
      <c r="A1133">
        <v>1128</v>
      </c>
      <c r="BG1133" s="27"/>
      <c r="BH1133" s="27"/>
      <c r="BI1133" s="27"/>
      <c r="BJ1133" s="27"/>
      <c r="BL1133">
        <f t="shared" si="68"/>
        <v>0</v>
      </c>
      <c r="BM1133">
        <f t="shared" si="69"/>
        <v>0</v>
      </c>
      <c r="BO1133">
        <f t="shared" si="70"/>
        <v>1</v>
      </c>
      <c r="BP1133">
        <f t="shared" si="71"/>
        <v>1</v>
      </c>
    </row>
    <row r="1134" spans="1:68" x14ac:dyDescent="0.3">
      <c r="A1134">
        <v>1129</v>
      </c>
      <c r="BG1134" s="27"/>
      <c r="BH1134" s="27"/>
      <c r="BI1134" s="27"/>
      <c r="BJ1134" s="27"/>
      <c r="BL1134">
        <f t="shared" si="68"/>
        <v>0</v>
      </c>
      <c r="BM1134">
        <f t="shared" si="69"/>
        <v>0</v>
      </c>
      <c r="BO1134">
        <f t="shared" si="70"/>
        <v>1</v>
      </c>
      <c r="BP1134">
        <f t="shared" si="71"/>
        <v>1</v>
      </c>
    </row>
    <row r="1135" spans="1:68" x14ac:dyDescent="0.3">
      <c r="A1135">
        <v>1130</v>
      </c>
      <c r="BG1135" s="27"/>
      <c r="BH1135" s="27"/>
      <c r="BI1135" s="27"/>
      <c r="BJ1135" s="27"/>
      <c r="BL1135">
        <f t="shared" si="68"/>
        <v>0</v>
      </c>
      <c r="BM1135">
        <f t="shared" si="69"/>
        <v>0</v>
      </c>
      <c r="BO1135">
        <f t="shared" si="70"/>
        <v>1</v>
      </c>
      <c r="BP1135">
        <f t="shared" si="71"/>
        <v>1</v>
      </c>
    </row>
    <row r="1136" spans="1:68" x14ac:dyDescent="0.3">
      <c r="A1136">
        <v>1131</v>
      </c>
      <c r="BG1136" s="27"/>
      <c r="BH1136" s="27"/>
      <c r="BI1136" s="27"/>
      <c r="BJ1136" s="27"/>
      <c r="BL1136">
        <f t="shared" si="68"/>
        <v>0</v>
      </c>
      <c r="BM1136">
        <f t="shared" si="69"/>
        <v>0</v>
      </c>
      <c r="BO1136">
        <f t="shared" si="70"/>
        <v>1</v>
      </c>
      <c r="BP1136">
        <f t="shared" si="71"/>
        <v>1</v>
      </c>
    </row>
    <row r="1137" spans="1:68" x14ac:dyDescent="0.3">
      <c r="A1137">
        <v>1132</v>
      </c>
      <c r="BG1137" s="27"/>
      <c r="BH1137" s="27"/>
      <c r="BI1137" s="27"/>
      <c r="BJ1137" s="27"/>
      <c r="BL1137">
        <f t="shared" si="68"/>
        <v>0</v>
      </c>
      <c r="BM1137">
        <f t="shared" si="69"/>
        <v>0</v>
      </c>
      <c r="BO1137">
        <f t="shared" si="70"/>
        <v>1</v>
      </c>
      <c r="BP1137">
        <f t="shared" si="71"/>
        <v>1</v>
      </c>
    </row>
    <row r="1138" spans="1:68" x14ac:dyDescent="0.3">
      <c r="A1138">
        <v>1133</v>
      </c>
      <c r="BG1138" s="27"/>
      <c r="BH1138" s="27"/>
      <c r="BI1138" s="27"/>
      <c r="BJ1138" s="27"/>
      <c r="BL1138">
        <f t="shared" si="68"/>
        <v>0</v>
      </c>
      <c r="BM1138">
        <f t="shared" si="69"/>
        <v>0</v>
      </c>
      <c r="BO1138">
        <f t="shared" si="70"/>
        <v>1</v>
      </c>
      <c r="BP1138">
        <f t="shared" si="71"/>
        <v>1</v>
      </c>
    </row>
    <row r="1139" spans="1:68" x14ac:dyDescent="0.3">
      <c r="A1139">
        <v>1134</v>
      </c>
      <c r="BG1139" s="27"/>
      <c r="BH1139" s="27"/>
      <c r="BI1139" s="27"/>
      <c r="BJ1139" s="27"/>
      <c r="BL1139">
        <f t="shared" si="68"/>
        <v>0</v>
      </c>
      <c r="BM1139">
        <f t="shared" si="69"/>
        <v>0</v>
      </c>
      <c r="BO1139">
        <f t="shared" si="70"/>
        <v>1</v>
      </c>
      <c r="BP1139">
        <f t="shared" si="71"/>
        <v>1</v>
      </c>
    </row>
    <row r="1140" spans="1:68" x14ac:dyDescent="0.3">
      <c r="A1140">
        <v>1135</v>
      </c>
      <c r="BG1140" s="27"/>
      <c r="BH1140" s="27"/>
      <c r="BI1140" s="27"/>
      <c r="BJ1140" s="27"/>
      <c r="BL1140">
        <f t="shared" si="68"/>
        <v>0</v>
      </c>
      <c r="BM1140">
        <f t="shared" si="69"/>
        <v>0</v>
      </c>
      <c r="BO1140">
        <f t="shared" si="70"/>
        <v>1</v>
      </c>
      <c r="BP1140">
        <f t="shared" si="71"/>
        <v>1</v>
      </c>
    </row>
    <row r="1141" spans="1:68" x14ac:dyDescent="0.3">
      <c r="A1141">
        <v>1136</v>
      </c>
      <c r="BG1141" s="27"/>
      <c r="BH1141" s="27"/>
      <c r="BI1141" s="27"/>
      <c r="BJ1141" s="27"/>
      <c r="BL1141">
        <f t="shared" si="68"/>
        <v>0</v>
      </c>
      <c r="BM1141">
        <f t="shared" si="69"/>
        <v>0</v>
      </c>
      <c r="BO1141">
        <f t="shared" si="70"/>
        <v>1</v>
      </c>
      <c r="BP1141">
        <f t="shared" si="71"/>
        <v>1</v>
      </c>
    </row>
    <row r="1142" spans="1:68" x14ac:dyDescent="0.3">
      <c r="A1142">
        <v>1137</v>
      </c>
      <c r="BG1142" s="27"/>
      <c r="BH1142" s="27"/>
      <c r="BI1142" s="27"/>
      <c r="BJ1142" s="27"/>
      <c r="BL1142">
        <f t="shared" si="68"/>
        <v>0</v>
      </c>
      <c r="BM1142">
        <f t="shared" si="69"/>
        <v>0</v>
      </c>
      <c r="BO1142">
        <f t="shared" si="70"/>
        <v>1</v>
      </c>
      <c r="BP1142">
        <f t="shared" si="71"/>
        <v>1</v>
      </c>
    </row>
    <row r="1143" spans="1:68" x14ac:dyDescent="0.3">
      <c r="A1143">
        <v>1138</v>
      </c>
      <c r="BG1143" s="27"/>
      <c r="BH1143" s="27"/>
      <c r="BI1143" s="27"/>
      <c r="BJ1143" s="27"/>
      <c r="BL1143">
        <f t="shared" si="68"/>
        <v>0</v>
      </c>
      <c r="BM1143">
        <f t="shared" si="69"/>
        <v>0</v>
      </c>
      <c r="BO1143">
        <f t="shared" si="70"/>
        <v>1</v>
      </c>
      <c r="BP1143">
        <f t="shared" si="71"/>
        <v>1</v>
      </c>
    </row>
    <row r="1144" spans="1:68" x14ac:dyDescent="0.3">
      <c r="A1144">
        <v>1139</v>
      </c>
      <c r="BG1144" s="27"/>
      <c r="BH1144" s="27"/>
      <c r="BI1144" s="27"/>
      <c r="BJ1144" s="27"/>
      <c r="BL1144">
        <f t="shared" si="68"/>
        <v>0</v>
      </c>
      <c r="BM1144">
        <f t="shared" si="69"/>
        <v>0</v>
      </c>
      <c r="BO1144">
        <f t="shared" si="70"/>
        <v>1</v>
      </c>
      <c r="BP1144">
        <f t="shared" si="71"/>
        <v>1</v>
      </c>
    </row>
    <row r="1145" spans="1:68" x14ac:dyDescent="0.3">
      <c r="A1145">
        <v>1140</v>
      </c>
      <c r="BG1145" s="27"/>
      <c r="BH1145" s="27"/>
      <c r="BI1145" s="27"/>
      <c r="BJ1145" s="27"/>
      <c r="BL1145">
        <f t="shared" si="68"/>
        <v>0</v>
      </c>
      <c r="BM1145">
        <f t="shared" si="69"/>
        <v>0</v>
      </c>
      <c r="BO1145">
        <f t="shared" si="70"/>
        <v>1</v>
      </c>
      <c r="BP1145">
        <f t="shared" si="71"/>
        <v>1</v>
      </c>
    </row>
    <row r="1146" spans="1:68" x14ac:dyDescent="0.3">
      <c r="A1146">
        <v>1141</v>
      </c>
      <c r="BG1146" s="27"/>
      <c r="BH1146" s="27"/>
      <c r="BI1146" s="27"/>
      <c r="BJ1146" s="27"/>
      <c r="BL1146">
        <f t="shared" si="68"/>
        <v>0</v>
      </c>
      <c r="BM1146">
        <f t="shared" si="69"/>
        <v>0</v>
      </c>
      <c r="BO1146">
        <f t="shared" si="70"/>
        <v>1</v>
      </c>
      <c r="BP1146">
        <f t="shared" si="71"/>
        <v>1</v>
      </c>
    </row>
    <row r="1147" spans="1:68" x14ac:dyDescent="0.3">
      <c r="A1147">
        <v>1142</v>
      </c>
      <c r="BG1147" s="27"/>
      <c r="BH1147" s="27"/>
      <c r="BI1147" s="27"/>
      <c r="BJ1147" s="27"/>
      <c r="BL1147">
        <f t="shared" si="68"/>
        <v>0</v>
      </c>
      <c r="BM1147">
        <f t="shared" si="69"/>
        <v>0</v>
      </c>
      <c r="BO1147">
        <f t="shared" si="70"/>
        <v>1</v>
      </c>
      <c r="BP1147">
        <f t="shared" si="71"/>
        <v>1</v>
      </c>
    </row>
    <row r="1148" spans="1:68" x14ac:dyDescent="0.3">
      <c r="A1148">
        <v>1143</v>
      </c>
      <c r="BG1148" s="27"/>
      <c r="BH1148" s="27"/>
      <c r="BI1148" s="27"/>
      <c r="BJ1148" s="27"/>
      <c r="BL1148">
        <f t="shared" si="68"/>
        <v>0</v>
      </c>
      <c r="BM1148">
        <f t="shared" si="69"/>
        <v>0</v>
      </c>
      <c r="BO1148">
        <f t="shared" si="70"/>
        <v>1</v>
      </c>
      <c r="BP1148">
        <f t="shared" si="71"/>
        <v>1</v>
      </c>
    </row>
    <row r="1149" spans="1:68" x14ac:dyDescent="0.3">
      <c r="A1149">
        <v>1144</v>
      </c>
      <c r="BG1149" s="27"/>
      <c r="BH1149" s="27"/>
      <c r="BI1149" s="27"/>
      <c r="BJ1149" s="27"/>
      <c r="BL1149">
        <f t="shared" si="68"/>
        <v>0</v>
      </c>
      <c r="BM1149">
        <f t="shared" si="69"/>
        <v>0</v>
      </c>
      <c r="BO1149">
        <f t="shared" si="70"/>
        <v>1</v>
      </c>
      <c r="BP1149">
        <f t="shared" si="71"/>
        <v>1</v>
      </c>
    </row>
    <row r="1150" spans="1:68" x14ac:dyDescent="0.3">
      <c r="A1150">
        <v>1145</v>
      </c>
      <c r="BG1150" s="27"/>
      <c r="BH1150" s="27"/>
      <c r="BI1150" s="27"/>
      <c r="BJ1150" s="27"/>
      <c r="BL1150">
        <f t="shared" si="68"/>
        <v>0</v>
      </c>
      <c r="BM1150">
        <f t="shared" si="69"/>
        <v>0</v>
      </c>
      <c r="BO1150">
        <f t="shared" si="70"/>
        <v>1</v>
      </c>
      <c r="BP1150">
        <f t="shared" si="71"/>
        <v>1</v>
      </c>
    </row>
    <row r="1151" spans="1:68" x14ac:dyDescent="0.3">
      <c r="A1151">
        <v>1146</v>
      </c>
      <c r="BG1151" s="27"/>
      <c r="BH1151" s="27"/>
      <c r="BI1151" s="27"/>
      <c r="BJ1151" s="27"/>
      <c r="BL1151">
        <f t="shared" si="68"/>
        <v>0</v>
      </c>
      <c r="BM1151">
        <f t="shared" si="69"/>
        <v>0</v>
      </c>
      <c r="BO1151">
        <f t="shared" si="70"/>
        <v>1</v>
      </c>
      <c r="BP1151">
        <f t="shared" si="71"/>
        <v>1</v>
      </c>
    </row>
    <row r="1152" spans="1:68" x14ac:dyDescent="0.3">
      <c r="A1152">
        <v>1147</v>
      </c>
      <c r="BG1152" s="27"/>
      <c r="BH1152" s="27"/>
      <c r="BI1152" s="27"/>
      <c r="BJ1152" s="27"/>
      <c r="BL1152">
        <f t="shared" si="68"/>
        <v>0</v>
      </c>
      <c r="BM1152">
        <f t="shared" si="69"/>
        <v>0</v>
      </c>
      <c r="BO1152">
        <f t="shared" si="70"/>
        <v>1</v>
      </c>
      <c r="BP1152">
        <f t="shared" si="71"/>
        <v>1</v>
      </c>
    </row>
    <row r="1153" spans="1:68" x14ac:dyDescent="0.3">
      <c r="A1153">
        <v>1148</v>
      </c>
      <c r="BG1153" s="27"/>
      <c r="BH1153" s="27"/>
      <c r="BI1153" s="27"/>
      <c r="BJ1153" s="27"/>
      <c r="BL1153">
        <f t="shared" si="68"/>
        <v>0</v>
      </c>
      <c r="BM1153">
        <f t="shared" si="69"/>
        <v>0</v>
      </c>
      <c r="BO1153">
        <f t="shared" si="70"/>
        <v>1</v>
      </c>
      <c r="BP1153">
        <f t="shared" si="71"/>
        <v>1</v>
      </c>
    </row>
    <row r="1154" spans="1:68" x14ac:dyDescent="0.3">
      <c r="A1154">
        <v>1149</v>
      </c>
      <c r="BG1154" s="27"/>
      <c r="BH1154" s="27"/>
      <c r="BI1154" s="27"/>
      <c r="BJ1154" s="27"/>
      <c r="BL1154">
        <f t="shared" si="68"/>
        <v>0</v>
      </c>
      <c r="BM1154">
        <f t="shared" si="69"/>
        <v>0</v>
      </c>
      <c r="BO1154">
        <f t="shared" si="70"/>
        <v>1</v>
      </c>
      <c r="BP1154">
        <f t="shared" si="71"/>
        <v>1</v>
      </c>
    </row>
    <row r="1155" spans="1:68" x14ac:dyDescent="0.3">
      <c r="A1155">
        <v>1150</v>
      </c>
      <c r="BG1155" s="27"/>
      <c r="BH1155" s="27"/>
      <c r="BI1155" s="27"/>
      <c r="BJ1155" s="27"/>
      <c r="BL1155">
        <f t="shared" si="68"/>
        <v>0</v>
      </c>
      <c r="BM1155">
        <f t="shared" si="69"/>
        <v>0</v>
      </c>
      <c r="BO1155">
        <f t="shared" si="70"/>
        <v>1</v>
      </c>
      <c r="BP1155">
        <f t="shared" si="71"/>
        <v>1</v>
      </c>
    </row>
    <row r="1156" spans="1:68" x14ac:dyDescent="0.3">
      <c r="A1156">
        <v>1151</v>
      </c>
      <c r="BG1156" s="27"/>
      <c r="BH1156" s="27"/>
      <c r="BI1156" s="27"/>
      <c r="BJ1156" s="27"/>
      <c r="BL1156">
        <f t="shared" si="68"/>
        <v>0</v>
      </c>
      <c r="BM1156">
        <f t="shared" si="69"/>
        <v>0</v>
      </c>
      <c r="BO1156">
        <f t="shared" si="70"/>
        <v>1</v>
      </c>
      <c r="BP1156">
        <f t="shared" si="71"/>
        <v>1</v>
      </c>
    </row>
    <row r="1157" spans="1:68" x14ac:dyDescent="0.3">
      <c r="A1157">
        <v>1152</v>
      </c>
      <c r="BG1157" s="27"/>
      <c r="BH1157" s="27"/>
      <c r="BI1157" s="27"/>
      <c r="BJ1157" s="27"/>
      <c r="BL1157">
        <f t="shared" si="68"/>
        <v>0</v>
      </c>
      <c r="BM1157">
        <f t="shared" si="69"/>
        <v>0</v>
      </c>
      <c r="BO1157">
        <f t="shared" si="70"/>
        <v>1</v>
      </c>
      <c r="BP1157">
        <f t="shared" si="71"/>
        <v>1</v>
      </c>
    </row>
    <row r="1158" spans="1:68" x14ac:dyDescent="0.3">
      <c r="A1158">
        <v>1153</v>
      </c>
      <c r="BG1158" s="27"/>
      <c r="BH1158" s="27"/>
      <c r="BI1158" s="27"/>
      <c r="BJ1158" s="27"/>
      <c r="BL1158">
        <f t="shared" si="68"/>
        <v>0</v>
      </c>
      <c r="BM1158">
        <f t="shared" si="69"/>
        <v>0</v>
      </c>
      <c r="BO1158">
        <f t="shared" si="70"/>
        <v>1</v>
      </c>
      <c r="BP1158">
        <f t="shared" si="71"/>
        <v>1</v>
      </c>
    </row>
    <row r="1159" spans="1:68" x14ac:dyDescent="0.3">
      <c r="A1159">
        <v>1154</v>
      </c>
      <c r="BG1159" s="27"/>
      <c r="BH1159" s="27"/>
      <c r="BI1159" s="27"/>
      <c r="BJ1159" s="27"/>
      <c r="BL1159">
        <f t="shared" ref="BL1159:BL1222" si="72">BG1159*$BM$1-BH1159</f>
        <v>0</v>
      </c>
      <c r="BM1159">
        <f t="shared" ref="BM1159:BM1222" si="73">BI1159*$BM$1-BJ1159</f>
        <v>0</v>
      </c>
      <c r="BO1159">
        <f t="shared" ref="BO1159:BO1222" si="74">IF(BL1159=MAX($BL1159:$BM1159),1,0)</f>
        <v>1</v>
      </c>
      <c r="BP1159">
        <f t="shared" ref="BP1159:BP1222" si="75">IF(BM1159=MAX($BL1159:$BM1159),1,0)</f>
        <v>1</v>
      </c>
    </row>
    <row r="1160" spans="1:68" x14ac:dyDescent="0.3">
      <c r="A1160">
        <v>1155</v>
      </c>
      <c r="BG1160" s="27"/>
      <c r="BH1160" s="27"/>
      <c r="BI1160" s="27"/>
      <c r="BJ1160" s="27"/>
      <c r="BL1160">
        <f t="shared" si="72"/>
        <v>0</v>
      </c>
      <c r="BM1160">
        <f t="shared" si="73"/>
        <v>0</v>
      </c>
      <c r="BO1160">
        <f t="shared" si="74"/>
        <v>1</v>
      </c>
      <c r="BP1160">
        <f t="shared" si="75"/>
        <v>1</v>
      </c>
    </row>
    <row r="1161" spans="1:68" x14ac:dyDescent="0.3">
      <c r="A1161">
        <v>1156</v>
      </c>
      <c r="BG1161" s="27"/>
      <c r="BH1161" s="27"/>
      <c r="BI1161" s="27"/>
      <c r="BJ1161" s="27"/>
      <c r="BL1161">
        <f t="shared" si="72"/>
        <v>0</v>
      </c>
      <c r="BM1161">
        <f t="shared" si="73"/>
        <v>0</v>
      </c>
      <c r="BO1161">
        <f t="shared" si="74"/>
        <v>1</v>
      </c>
      <c r="BP1161">
        <f t="shared" si="75"/>
        <v>1</v>
      </c>
    </row>
    <row r="1162" spans="1:68" x14ac:dyDescent="0.3">
      <c r="A1162">
        <v>1157</v>
      </c>
      <c r="BG1162" s="27"/>
      <c r="BH1162" s="27"/>
      <c r="BI1162" s="27"/>
      <c r="BJ1162" s="27"/>
      <c r="BL1162">
        <f t="shared" si="72"/>
        <v>0</v>
      </c>
      <c r="BM1162">
        <f t="shared" si="73"/>
        <v>0</v>
      </c>
      <c r="BO1162">
        <f t="shared" si="74"/>
        <v>1</v>
      </c>
      <c r="BP1162">
        <f t="shared" si="75"/>
        <v>1</v>
      </c>
    </row>
    <row r="1163" spans="1:68" x14ac:dyDescent="0.3">
      <c r="A1163">
        <v>1158</v>
      </c>
      <c r="BG1163" s="27"/>
      <c r="BH1163" s="27"/>
      <c r="BI1163" s="27"/>
      <c r="BJ1163" s="27"/>
      <c r="BL1163">
        <f t="shared" si="72"/>
        <v>0</v>
      </c>
      <c r="BM1163">
        <f t="shared" si="73"/>
        <v>0</v>
      </c>
      <c r="BO1163">
        <f t="shared" si="74"/>
        <v>1</v>
      </c>
      <c r="BP1163">
        <f t="shared" si="75"/>
        <v>1</v>
      </c>
    </row>
    <row r="1164" spans="1:68" x14ac:dyDescent="0.3">
      <c r="A1164">
        <v>1159</v>
      </c>
      <c r="BG1164" s="27"/>
      <c r="BH1164" s="27"/>
      <c r="BI1164" s="27"/>
      <c r="BJ1164" s="27"/>
      <c r="BL1164">
        <f t="shared" si="72"/>
        <v>0</v>
      </c>
      <c r="BM1164">
        <f t="shared" si="73"/>
        <v>0</v>
      </c>
      <c r="BO1164">
        <f t="shared" si="74"/>
        <v>1</v>
      </c>
      <c r="BP1164">
        <f t="shared" si="75"/>
        <v>1</v>
      </c>
    </row>
    <row r="1165" spans="1:68" x14ac:dyDescent="0.3">
      <c r="A1165">
        <v>1160</v>
      </c>
      <c r="BG1165" s="27"/>
      <c r="BH1165" s="27"/>
      <c r="BI1165" s="27"/>
      <c r="BJ1165" s="27"/>
      <c r="BL1165">
        <f t="shared" si="72"/>
        <v>0</v>
      </c>
      <c r="BM1165">
        <f t="shared" si="73"/>
        <v>0</v>
      </c>
      <c r="BO1165">
        <f t="shared" si="74"/>
        <v>1</v>
      </c>
      <c r="BP1165">
        <f t="shared" si="75"/>
        <v>1</v>
      </c>
    </row>
    <row r="1166" spans="1:68" x14ac:dyDescent="0.3">
      <c r="A1166">
        <v>1161</v>
      </c>
      <c r="BG1166" s="27"/>
      <c r="BH1166" s="27"/>
      <c r="BI1166" s="27"/>
      <c r="BJ1166" s="27"/>
      <c r="BL1166">
        <f t="shared" si="72"/>
        <v>0</v>
      </c>
      <c r="BM1166">
        <f t="shared" si="73"/>
        <v>0</v>
      </c>
      <c r="BO1166">
        <f t="shared" si="74"/>
        <v>1</v>
      </c>
      <c r="BP1166">
        <f t="shared" si="75"/>
        <v>1</v>
      </c>
    </row>
    <row r="1167" spans="1:68" x14ac:dyDescent="0.3">
      <c r="A1167">
        <v>1162</v>
      </c>
      <c r="BG1167" s="27"/>
      <c r="BH1167" s="27"/>
      <c r="BI1167" s="27"/>
      <c r="BJ1167" s="27"/>
      <c r="BL1167">
        <f t="shared" si="72"/>
        <v>0</v>
      </c>
      <c r="BM1167">
        <f t="shared" si="73"/>
        <v>0</v>
      </c>
      <c r="BO1167">
        <f t="shared" si="74"/>
        <v>1</v>
      </c>
      <c r="BP1167">
        <f t="shared" si="75"/>
        <v>1</v>
      </c>
    </row>
    <row r="1168" spans="1:68" x14ac:dyDescent="0.3">
      <c r="A1168">
        <v>1163</v>
      </c>
      <c r="BG1168" s="27"/>
      <c r="BH1168" s="27"/>
      <c r="BI1168" s="27"/>
      <c r="BJ1168" s="27"/>
      <c r="BL1168">
        <f t="shared" si="72"/>
        <v>0</v>
      </c>
      <c r="BM1168">
        <f t="shared" si="73"/>
        <v>0</v>
      </c>
      <c r="BO1168">
        <f t="shared" si="74"/>
        <v>1</v>
      </c>
      <c r="BP1168">
        <f t="shared" si="75"/>
        <v>1</v>
      </c>
    </row>
    <row r="1169" spans="1:68" x14ac:dyDescent="0.3">
      <c r="A1169">
        <v>1164</v>
      </c>
      <c r="BG1169" s="27"/>
      <c r="BH1169" s="27"/>
      <c r="BI1169" s="27"/>
      <c r="BJ1169" s="27"/>
      <c r="BL1169">
        <f t="shared" si="72"/>
        <v>0</v>
      </c>
      <c r="BM1169">
        <f t="shared" si="73"/>
        <v>0</v>
      </c>
      <c r="BO1169">
        <f t="shared" si="74"/>
        <v>1</v>
      </c>
      <c r="BP1169">
        <f t="shared" si="75"/>
        <v>1</v>
      </c>
    </row>
    <row r="1170" spans="1:68" x14ac:dyDescent="0.3">
      <c r="A1170">
        <v>1165</v>
      </c>
      <c r="BG1170" s="27"/>
      <c r="BH1170" s="27"/>
      <c r="BI1170" s="27"/>
      <c r="BJ1170" s="27"/>
      <c r="BL1170">
        <f t="shared" si="72"/>
        <v>0</v>
      </c>
      <c r="BM1170">
        <f t="shared" si="73"/>
        <v>0</v>
      </c>
      <c r="BO1170">
        <f t="shared" si="74"/>
        <v>1</v>
      </c>
      <c r="BP1170">
        <f t="shared" si="75"/>
        <v>1</v>
      </c>
    </row>
    <row r="1171" spans="1:68" x14ac:dyDescent="0.3">
      <c r="A1171">
        <v>1166</v>
      </c>
      <c r="BG1171" s="27"/>
      <c r="BH1171" s="27"/>
      <c r="BI1171" s="27"/>
      <c r="BJ1171" s="27"/>
      <c r="BL1171">
        <f t="shared" si="72"/>
        <v>0</v>
      </c>
      <c r="BM1171">
        <f t="shared" si="73"/>
        <v>0</v>
      </c>
      <c r="BO1171">
        <f t="shared" si="74"/>
        <v>1</v>
      </c>
      <c r="BP1171">
        <f t="shared" si="75"/>
        <v>1</v>
      </c>
    </row>
    <row r="1172" spans="1:68" x14ac:dyDescent="0.3">
      <c r="A1172">
        <v>1167</v>
      </c>
      <c r="BG1172" s="27"/>
      <c r="BH1172" s="27"/>
      <c r="BI1172" s="27"/>
      <c r="BJ1172" s="27"/>
      <c r="BL1172">
        <f t="shared" si="72"/>
        <v>0</v>
      </c>
      <c r="BM1172">
        <f t="shared" si="73"/>
        <v>0</v>
      </c>
      <c r="BO1172">
        <f t="shared" si="74"/>
        <v>1</v>
      </c>
      <c r="BP1172">
        <f t="shared" si="75"/>
        <v>1</v>
      </c>
    </row>
    <row r="1173" spans="1:68" x14ac:dyDescent="0.3">
      <c r="A1173">
        <v>1168</v>
      </c>
      <c r="BG1173" s="27"/>
      <c r="BH1173" s="27"/>
      <c r="BI1173" s="27"/>
      <c r="BJ1173" s="27"/>
      <c r="BL1173">
        <f t="shared" si="72"/>
        <v>0</v>
      </c>
      <c r="BM1173">
        <f t="shared" si="73"/>
        <v>0</v>
      </c>
      <c r="BO1173">
        <f t="shared" si="74"/>
        <v>1</v>
      </c>
      <c r="BP1173">
        <f t="shared" si="75"/>
        <v>1</v>
      </c>
    </row>
    <row r="1174" spans="1:68" x14ac:dyDescent="0.3">
      <c r="A1174">
        <v>1169</v>
      </c>
      <c r="BG1174" s="27"/>
      <c r="BH1174" s="27"/>
      <c r="BI1174" s="27"/>
      <c r="BJ1174" s="27"/>
      <c r="BL1174">
        <f t="shared" si="72"/>
        <v>0</v>
      </c>
      <c r="BM1174">
        <f t="shared" si="73"/>
        <v>0</v>
      </c>
      <c r="BO1174">
        <f t="shared" si="74"/>
        <v>1</v>
      </c>
      <c r="BP1174">
        <f t="shared" si="75"/>
        <v>1</v>
      </c>
    </row>
    <row r="1175" spans="1:68" x14ac:dyDescent="0.3">
      <c r="A1175">
        <v>1170</v>
      </c>
      <c r="BG1175" s="27"/>
      <c r="BH1175" s="27"/>
      <c r="BI1175" s="27"/>
      <c r="BJ1175" s="27"/>
      <c r="BL1175">
        <f t="shared" si="72"/>
        <v>0</v>
      </c>
      <c r="BM1175">
        <f t="shared" si="73"/>
        <v>0</v>
      </c>
      <c r="BO1175">
        <f t="shared" si="74"/>
        <v>1</v>
      </c>
      <c r="BP1175">
        <f t="shared" si="75"/>
        <v>1</v>
      </c>
    </row>
    <row r="1176" spans="1:68" x14ac:dyDescent="0.3">
      <c r="A1176">
        <v>1171</v>
      </c>
      <c r="BG1176" s="27"/>
      <c r="BH1176" s="27"/>
      <c r="BI1176" s="27"/>
      <c r="BJ1176" s="27"/>
      <c r="BL1176">
        <f t="shared" si="72"/>
        <v>0</v>
      </c>
      <c r="BM1176">
        <f t="shared" si="73"/>
        <v>0</v>
      </c>
      <c r="BO1176">
        <f t="shared" si="74"/>
        <v>1</v>
      </c>
      <c r="BP1176">
        <f t="shared" si="75"/>
        <v>1</v>
      </c>
    </row>
    <row r="1177" spans="1:68" x14ac:dyDescent="0.3">
      <c r="A1177">
        <v>1172</v>
      </c>
      <c r="BG1177" s="27"/>
      <c r="BH1177" s="27"/>
      <c r="BI1177" s="27"/>
      <c r="BJ1177" s="27"/>
      <c r="BL1177">
        <f t="shared" si="72"/>
        <v>0</v>
      </c>
      <c r="BM1177">
        <f t="shared" si="73"/>
        <v>0</v>
      </c>
      <c r="BO1177">
        <f t="shared" si="74"/>
        <v>1</v>
      </c>
      <c r="BP1177">
        <f t="shared" si="75"/>
        <v>1</v>
      </c>
    </row>
    <row r="1178" spans="1:68" x14ac:dyDescent="0.3">
      <c r="A1178">
        <v>1173</v>
      </c>
      <c r="BG1178" s="27"/>
      <c r="BH1178" s="27"/>
      <c r="BI1178" s="27"/>
      <c r="BJ1178" s="27"/>
      <c r="BL1178">
        <f t="shared" si="72"/>
        <v>0</v>
      </c>
      <c r="BM1178">
        <f t="shared" si="73"/>
        <v>0</v>
      </c>
      <c r="BO1178">
        <f t="shared" si="74"/>
        <v>1</v>
      </c>
      <c r="BP1178">
        <f t="shared" si="75"/>
        <v>1</v>
      </c>
    </row>
    <row r="1179" spans="1:68" x14ac:dyDescent="0.3">
      <c r="A1179">
        <v>1174</v>
      </c>
      <c r="BG1179" s="27"/>
      <c r="BH1179" s="27"/>
      <c r="BI1179" s="27"/>
      <c r="BJ1179" s="27"/>
      <c r="BL1179">
        <f t="shared" si="72"/>
        <v>0</v>
      </c>
      <c r="BM1179">
        <f t="shared" si="73"/>
        <v>0</v>
      </c>
      <c r="BO1179">
        <f t="shared" si="74"/>
        <v>1</v>
      </c>
      <c r="BP1179">
        <f t="shared" si="75"/>
        <v>1</v>
      </c>
    </row>
    <row r="1180" spans="1:68" x14ac:dyDescent="0.3">
      <c r="A1180">
        <v>1175</v>
      </c>
      <c r="BG1180" s="27"/>
      <c r="BH1180" s="27"/>
      <c r="BI1180" s="27"/>
      <c r="BJ1180" s="27"/>
      <c r="BL1180">
        <f t="shared" si="72"/>
        <v>0</v>
      </c>
      <c r="BM1180">
        <f t="shared" si="73"/>
        <v>0</v>
      </c>
      <c r="BO1180">
        <f t="shared" si="74"/>
        <v>1</v>
      </c>
      <c r="BP1180">
        <f t="shared" si="75"/>
        <v>1</v>
      </c>
    </row>
    <row r="1181" spans="1:68" x14ac:dyDescent="0.3">
      <c r="A1181">
        <v>1176</v>
      </c>
      <c r="BG1181" s="27"/>
      <c r="BH1181" s="27"/>
      <c r="BI1181" s="27"/>
      <c r="BJ1181" s="27"/>
      <c r="BL1181">
        <f t="shared" si="72"/>
        <v>0</v>
      </c>
      <c r="BM1181">
        <f t="shared" si="73"/>
        <v>0</v>
      </c>
      <c r="BO1181">
        <f t="shared" si="74"/>
        <v>1</v>
      </c>
      <c r="BP1181">
        <f t="shared" si="75"/>
        <v>1</v>
      </c>
    </row>
    <row r="1182" spans="1:68" x14ac:dyDescent="0.3">
      <c r="A1182">
        <v>1177</v>
      </c>
      <c r="BG1182" s="27"/>
      <c r="BH1182" s="27"/>
      <c r="BI1182" s="27"/>
      <c r="BJ1182" s="27"/>
      <c r="BL1182">
        <f t="shared" si="72"/>
        <v>0</v>
      </c>
      <c r="BM1182">
        <f t="shared" si="73"/>
        <v>0</v>
      </c>
      <c r="BO1182">
        <f t="shared" si="74"/>
        <v>1</v>
      </c>
      <c r="BP1182">
        <f t="shared" si="75"/>
        <v>1</v>
      </c>
    </row>
    <row r="1183" spans="1:68" x14ac:dyDescent="0.3">
      <c r="A1183">
        <v>1178</v>
      </c>
      <c r="BG1183" s="27"/>
      <c r="BH1183" s="27"/>
      <c r="BI1183" s="27"/>
      <c r="BJ1183" s="27"/>
      <c r="BL1183">
        <f t="shared" si="72"/>
        <v>0</v>
      </c>
      <c r="BM1183">
        <f t="shared" si="73"/>
        <v>0</v>
      </c>
      <c r="BO1183">
        <f t="shared" si="74"/>
        <v>1</v>
      </c>
      <c r="BP1183">
        <f t="shared" si="75"/>
        <v>1</v>
      </c>
    </row>
    <row r="1184" spans="1:68" x14ac:dyDescent="0.3">
      <c r="A1184">
        <v>1179</v>
      </c>
      <c r="BG1184" s="27"/>
      <c r="BH1184" s="27"/>
      <c r="BI1184" s="27"/>
      <c r="BJ1184" s="27"/>
      <c r="BL1184">
        <f t="shared" si="72"/>
        <v>0</v>
      </c>
      <c r="BM1184">
        <f t="shared" si="73"/>
        <v>0</v>
      </c>
      <c r="BO1184">
        <f t="shared" si="74"/>
        <v>1</v>
      </c>
      <c r="BP1184">
        <f t="shared" si="75"/>
        <v>1</v>
      </c>
    </row>
    <row r="1185" spans="1:68" x14ac:dyDescent="0.3">
      <c r="A1185">
        <v>1180</v>
      </c>
      <c r="BG1185" s="27"/>
      <c r="BH1185" s="27"/>
      <c r="BI1185" s="27"/>
      <c r="BJ1185" s="27"/>
      <c r="BL1185">
        <f t="shared" si="72"/>
        <v>0</v>
      </c>
      <c r="BM1185">
        <f t="shared" si="73"/>
        <v>0</v>
      </c>
      <c r="BO1185">
        <f t="shared" si="74"/>
        <v>1</v>
      </c>
      <c r="BP1185">
        <f t="shared" si="75"/>
        <v>1</v>
      </c>
    </row>
    <row r="1186" spans="1:68" x14ac:dyDescent="0.3">
      <c r="A1186">
        <v>1181</v>
      </c>
      <c r="BG1186" s="27"/>
      <c r="BH1186" s="27"/>
      <c r="BI1186" s="27"/>
      <c r="BJ1186" s="27"/>
      <c r="BL1186">
        <f t="shared" si="72"/>
        <v>0</v>
      </c>
      <c r="BM1186">
        <f t="shared" si="73"/>
        <v>0</v>
      </c>
      <c r="BO1186">
        <f t="shared" si="74"/>
        <v>1</v>
      </c>
      <c r="BP1186">
        <f t="shared" si="75"/>
        <v>1</v>
      </c>
    </row>
    <row r="1187" spans="1:68" x14ac:dyDescent="0.3">
      <c r="A1187">
        <v>1182</v>
      </c>
      <c r="BG1187" s="27"/>
      <c r="BH1187" s="27"/>
      <c r="BI1187" s="27"/>
      <c r="BJ1187" s="27"/>
      <c r="BL1187">
        <f t="shared" si="72"/>
        <v>0</v>
      </c>
      <c r="BM1187">
        <f t="shared" si="73"/>
        <v>0</v>
      </c>
      <c r="BO1187">
        <f t="shared" si="74"/>
        <v>1</v>
      </c>
      <c r="BP1187">
        <f t="shared" si="75"/>
        <v>1</v>
      </c>
    </row>
    <row r="1188" spans="1:68" x14ac:dyDescent="0.3">
      <c r="A1188">
        <v>1183</v>
      </c>
      <c r="BG1188" s="27"/>
      <c r="BH1188" s="27"/>
      <c r="BI1188" s="27"/>
      <c r="BJ1188" s="27"/>
      <c r="BL1188">
        <f t="shared" si="72"/>
        <v>0</v>
      </c>
      <c r="BM1188">
        <f t="shared" si="73"/>
        <v>0</v>
      </c>
      <c r="BO1188">
        <f t="shared" si="74"/>
        <v>1</v>
      </c>
      <c r="BP1188">
        <f t="shared" si="75"/>
        <v>1</v>
      </c>
    </row>
    <row r="1189" spans="1:68" x14ac:dyDescent="0.3">
      <c r="A1189">
        <v>1184</v>
      </c>
      <c r="BG1189" s="27"/>
      <c r="BH1189" s="27"/>
      <c r="BI1189" s="27"/>
      <c r="BJ1189" s="27"/>
      <c r="BL1189">
        <f t="shared" si="72"/>
        <v>0</v>
      </c>
      <c r="BM1189">
        <f t="shared" si="73"/>
        <v>0</v>
      </c>
      <c r="BO1189">
        <f t="shared" si="74"/>
        <v>1</v>
      </c>
      <c r="BP1189">
        <f t="shared" si="75"/>
        <v>1</v>
      </c>
    </row>
    <row r="1190" spans="1:68" x14ac:dyDescent="0.3">
      <c r="A1190">
        <v>1185</v>
      </c>
      <c r="BG1190" s="27"/>
      <c r="BH1190" s="27"/>
      <c r="BI1190" s="27"/>
      <c r="BJ1190" s="27"/>
      <c r="BL1190">
        <f t="shared" si="72"/>
        <v>0</v>
      </c>
      <c r="BM1190">
        <f t="shared" si="73"/>
        <v>0</v>
      </c>
      <c r="BO1190">
        <f t="shared" si="74"/>
        <v>1</v>
      </c>
      <c r="BP1190">
        <f t="shared" si="75"/>
        <v>1</v>
      </c>
    </row>
    <row r="1191" spans="1:68" x14ac:dyDescent="0.3">
      <c r="A1191">
        <v>1186</v>
      </c>
      <c r="BG1191" s="27"/>
      <c r="BH1191" s="27"/>
      <c r="BI1191" s="27"/>
      <c r="BJ1191" s="27"/>
      <c r="BL1191">
        <f t="shared" si="72"/>
        <v>0</v>
      </c>
      <c r="BM1191">
        <f t="shared" si="73"/>
        <v>0</v>
      </c>
      <c r="BO1191">
        <f t="shared" si="74"/>
        <v>1</v>
      </c>
      <c r="BP1191">
        <f t="shared" si="75"/>
        <v>1</v>
      </c>
    </row>
    <row r="1192" spans="1:68" x14ac:dyDescent="0.3">
      <c r="A1192">
        <v>1187</v>
      </c>
      <c r="BG1192" s="27"/>
      <c r="BH1192" s="27"/>
      <c r="BI1192" s="27"/>
      <c r="BJ1192" s="27"/>
      <c r="BL1192">
        <f t="shared" si="72"/>
        <v>0</v>
      </c>
      <c r="BM1192">
        <f t="shared" si="73"/>
        <v>0</v>
      </c>
      <c r="BO1192">
        <f t="shared" si="74"/>
        <v>1</v>
      </c>
      <c r="BP1192">
        <f t="shared" si="75"/>
        <v>1</v>
      </c>
    </row>
    <row r="1193" spans="1:68" x14ac:dyDescent="0.3">
      <c r="A1193">
        <v>1188</v>
      </c>
      <c r="BG1193" s="27"/>
      <c r="BH1193" s="27"/>
      <c r="BI1193" s="27"/>
      <c r="BJ1193" s="27"/>
      <c r="BL1193">
        <f t="shared" si="72"/>
        <v>0</v>
      </c>
      <c r="BM1193">
        <f t="shared" si="73"/>
        <v>0</v>
      </c>
      <c r="BO1193">
        <f t="shared" si="74"/>
        <v>1</v>
      </c>
      <c r="BP1193">
        <f t="shared" si="75"/>
        <v>1</v>
      </c>
    </row>
    <row r="1194" spans="1:68" x14ac:dyDescent="0.3">
      <c r="A1194">
        <v>1189</v>
      </c>
      <c r="BG1194" s="27"/>
      <c r="BH1194" s="27"/>
      <c r="BI1194" s="27"/>
      <c r="BJ1194" s="27"/>
      <c r="BL1194">
        <f t="shared" si="72"/>
        <v>0</v>
      </c>
      <c r="BM1194">
        <f t="shared" si="73"/>
        <v>0</v>
      </c>
      <c r="BO1194">
        <f t="shared" si="74"/>
        <v>1</v>
      </c>
      <c r="BP1194">
        <f t="shared" si="75"/>
        <v>1</v>
      </c>
    </row>
    <row r="1195" spans="1:68" x14ac:dyDescent="0.3">
      <c r="A1195">
        <v>1190</v>
      </c>
      <c r="BG1195" s="27"/>
      <c r="BH1195" s="27"/>
      <c r="BI1195" s="27"/>
      <c r="BJ1195" s="27"/>
      <c r="BL1195">
        <f t="shared" si="72"/>
        <v>0</v>
      </c>
      <c r="BM1195">
        <f t="shared" si="73"/>
        <v>0</v>
      </c>
      <c r="BO1195">
        <f t="shared" si="74"/>
        <v>1</v>
      </c>
      <c r="BP1195">
        <f t="shared" si="75"/>
        <v>1</v>
      </c>
    </row>
    <row r="1196" spans="1:68" x14ac:dyDescent="0.3">
      <c r="A1196">
        <v>1191</v>
      </c>
      <c r="BG1196" s="27"/>
      <c r="BH1196" s="27"/>
      <c r="BI1196" s="27"/>
      <c r="BJ1196" s="27"/>
      <c r="BL1196">
        <f t="shared" si="72"/>
        <v>0</v>
      </c>
      <c r="BM1196">
        <f t="shared" si="73"/>
        <v>0</v>
      </c>
      <c r="BO1196">
        <f t="shared" si="74"/>
        <v>1</v>
      </c>
      <c r="BP1196">
        <f t="shared" si="75"/>
        <v>1</v>
      </c>
    </row>
    <row r="1197" spans="1:68" x14ac:dyDescent="0.3">
      <c r="A1197">
        <v>1192</v>
      </c>
      <c r="BG1197" s="27"/>
      <c r="BH1197" s="27"/>
      <c r="BI1197" s="27"/>
      <c r="BJ1197" s="27"/>
      <c r="BL1197">
        <f t="shared" si="72"/>
        <v>0</v>
      </c>
      <c r="BM1197">
        <f t="shared" si="73"/>
        <v>0</v>
      </c>
      <c r="BO1197">
        <f t="shared" si="74"/>
        <v>1</v>
      </c>
      <c r="BP1197">
        <f t="shared" si="75"/>
        <v>1</v>
      </c>
    </row>
    <row r="1198" spans="1:68" x14ac:dyDescent="0.3">
      <c r="A1198">
        <v>1193</v>
      </c>
      <c r="BG1198" s="27"/>
      <c r="BH1198" s="27"/>
      <c r="BI1198" s="27"/>
      <c r="BJ1198" s="27"/>
      <c r="BL1198">
        <f t="shared" si="72"/>
        <v>0</v>
      </c>
      <c r="BM1198">
        <f t="shared" si="73"/>
        <v>0</v>
      </c>
      <c r="BO1198">
        <f t="shared" si="74"/>
        <v>1</v>
      </c>
      <c r="BP1198">
        <f t="shared" si="75"/>
        <v>1</v>
      </c>
    </row>
    <row r="1199" spans="1:68" x14ac:dyDescent="0.3">
      <c r="A1199">
        <v>1194</v>
      </c>
      <c r="BG1199" s="27"/>
      <c r="BH1199" s="27"/>
      <c r="BI1199" s="27"/>
      <c r="BJ1199" s="27"/>
      <c r="BL1199">
        <f t="shared" si="72"/>
        <v>0</v>
      </c>
      <c r="BM1199">
        <f t="shared" si="73"/>
        <v>0</v>
      </c>
      <c r="BO1199">
        <f t="shared" si="74"/>
        <v>1</v>
      </c>
      <c r="BP1199">
        <f t="shared" si="75"/>
        <v>1</v>
      </c>
    </row>
    <row r="1200" spans="1:68" x14ac:dyDescent="0.3">
      <c r="A1200">
        <v>1195</v>
      </c>
      <c r="BG1200" s="27"/>
      <c r="BH1200" s="27"/>
      <c r="BI1200" s="27"/>
      <c r="BJ1200" s="27"/>
      <c r="BL1200">
        <f t="shared" si="72"/>
        <v>0</v>
      </c>
      <c r="BM1200">
        <f t="shared" si="73"/>
        <v>0</v>
      </c>
      <c r="BO1200">
        <f t="shared" si="74"/>
        <v>1</v>
      </c>
      <c r="BP1200">
        <f t="shared" si="75"/>
        <v>1</v>
      </c>
    </row>
    <row r="1201" spans="1:68" x14ac:dyDescent="0.3">
      <c r="A1201">
        <v>1196</v>
      </c>
      <c r="BG1201" s="27"/>
      <c r="BH1201" s="27"/>
      <c r="BI1201" s="27"/>
      <c r="BJ1201" s="27"/>
      <c r="BL1201">
        <f t="shared" si="72"/>
        <v>0</v>
      </c>
      <c r="BM1201">
        <f t="shared" si="73"/>
        <v>0</v>
      </c>
      <c r="BO1201">
        <f t="shared" si="74"/>
        <v>1</v>
      </c>
      <c r="BP1201">
        <f t="shared" si="75"/>
        <v>1</v>
      </c>
    </row>
    <row r="1202" spans="1:68" x14ac:dyDescent="0.3">
      <c r="A1202">
        <v>1197</v>
      </c>
      <c r="BG1202" s="27"/>
      <c r="BH1202" s="27"/>
      <c r="BI1202" s="27"/>
      <c r="BJ1202" s="27"/>
      <c r="BL1202">
        <f t="shared" si="72"/>
        <v>0</v>
      </c>
      <c r="BM1202">
        <f t="shared" si="73"/>
        <v>0</v>
      </c>
      <c r="BO1202">
        <f t="shared" si="74"/>
        <v>1</v>
      </c>
      <c r="BP1202">
        <f t="shared" si="75"/>
        <v>1</v>
      </c>
    </row>
    <row r="1203" spans="1:68" x14ac:dyDescent="0.3">
      <c r="A1203">
        <v>1198</v>
      </c>
      <c r="BG1203" s="27"/>
      <c r="BH1203" s="27"/>
      <c r="BI1203" s="27"/>
      <c r="BJ1203" s="27"/>
      <c r="BL1203">
        <f t="shared" si="72"/>
        <v>0</v>
      </c>
      <c r="BM1203">
        <f t="shared" si="73"/>
        <v>0</v>
      </c>
      <c r="BO1203">
        <f t="shared" si="74"/>
        <v>1</v>
      </c>
      <c r="BP1203">
        <f t="shared" si="75"/>
        <v>1</v>
      </c>
    </row>
    <row r="1204" spans="1:68" x14ac:dyDescent="0.3">
      <c r="A1204">
        <v>1199</v>
      </c>
      <c r="BG1204" s="27"/>
      <c r="BH1204" s="27"/>
      <c r="BI1204" s="27"/>
      <c r="BJ1204" s="27"/>
      <c r="BL1204">
        <f t="shared" si="72"/>
        <v>0</v>
      </c>
      <c r="BM1204">
        <f t="shared" si="73"/>
        <v>0</v>
      </c>
      <c r="BO1204">
        <f t="shared" si="74"/>
        <v>1</v>
      </c>
      <c r="BP1204">
        <f t="shared" si="75"/>
        <v>1</v>
      </c>
    </row>
    <row r="1205" spans="1:68" x14ac:dyDescent="0.3">
      <c r="A1205">
        <v>1200</v>
      </c>
      <c r="BG1205" s="27"/>
      <c r="BH1205" s="27"/>
      <c r="BI1205" s="27"/>
      <c r="BJ1205" s="27"/>
      <c r="BL1205">
        <f t="shared" si="72"/>
        <v>0</v>
      </c>
      <c r="BM1205">
        <f t="shared" si="73"/>
        <v>0</v>
      </c>
      <c r="BO1205">
        <f t="shared" si="74"/>
        <v>1</v>
      </c>
      <c r="BP1205">
        <f t="shared" si="75"/>
        <v>1</v>
      </c>
    </row>
    <row r="1206" spans="1:68" x14ac:dyDescent="0.3">
      <c r="A1206">
        <v>1201</v>
      </c>
      <c r="BG1206" s="27"/>
      <c r="BH1206" s="27"/>
      <c r="BI1206" s="27"/>
      <c r="BJ1206" s="27"/>
      <c r="BL1206">
        <f t="shared" si="72"/>
        <v>0</v>
      </c>
      <c r="BM1206">
        <f t="shared" si="73"/>
        <v>0</v>
      </c>
      <c r="BO1206">
        <f t="shared" si="74"/>
        <v>1</v>
      </c>
      <c r="BP1206">
        <f t="shared" si="75"/>
        <v>1</v>
      </c>
    </row>
    <row r="1207" spans="1:68" x14ac:dyDescent="0.3">
      <c r="A1207">
        <v>1202</v>
      </c>
      <c r="BG1207" s="27"/>
      <c r="BH1207" s="27"/>
      <c r="BI1207" s="27"/>
      <c r="BJ1207" s="27"/>
      <c r="BL1207">
        <f t="shared" si="72"/>
        <v>0</v>
      </c>
      <c r="BM1207">
        <f t="shared" si="73"/>
        <v>0</v>
      </c>
      <c r="BO1207">
        <f t="shared" si="74"/>
        <v>1</v>
      </c>
      <c r="BP1207">
        <f t="shared" si="75"/>
        <v>1</v>
      </c>
    </row>
    <row r="1208" spans="1:68" x14ac:dyDescent="0.3">
      <c r="A1208">
        <v>1203</v>
      </c>
      <c r="BG1208" s="27"/>
      <c r="BH1208" s="27"/>
      <c r="BI1208" s="27"/>
      <c r="BJ1208" s="27"/>
      <c r="BL1208">
        <f t="shared" si="72"/>
        <v>0</v>
      </c>
      <c r="BM1208">
        <f t="shared" si="73"/>
        <v>0</v>
      </c>
      <c r="BO1208">
        <f t="shared" si="74"/>
        <v>1</v>
      </c>
      <c r="BP1208">
        <f t="shared" si="75"/>
        <v>1</v>
      </c>
    </row>
    <row r="1209" spans="1:68" x14ac:dyDescent="0.3">
      <c r="A1209">
        <v>1204</v>
      </c>
      <c r="BG1209" s="27"/>
      <c r="BH1209" s="27"/>
      <c r="BI1209" s="27"/>
      <c r="BJ1209" s="27"/>
      <c r="BL1209">
        <f t="shared" si="72"/>
        <v>0</v>
      </c>
      <c r="BM1209">
        <f t="shared" si="73"/>
        <v>0</v>
      </c>
      <c r="BO1209">
        <f t="shared" si="74"/>
        <v>1</v>
      </c>
      <c r="BP1209">
        <f t="shared" si="75"/>
        <v>1</v>
      </c>
    </row>
    <row r="1210" spans="1:68" x14ac:dyDescent="0.3">
      <c r="A1210">
        <v>1205</v>
      </c>
      <c r="BG1210" s="27"/>
      <c r="BH1210" s="27"/>
      <c r="BI1210" s="27"/>
      <c r="BJ1210" s="27"/>
      <c r="BL1210">
        <f t="shared" si="72"/>
        <v>0</v>
      </c>
      <c r="BM1210">
        <f t="shared" si="73"/>
        <v>0</v>
      </c>
      <c r="BO1210">
        <f t="shared" si="74"/>
        <v>1</v>
      </c>
      <c r="BP1210">
        <f t="shared" si="75"/>
        <v>1</v>
      </c>
    </row>
    <row r="1211" spans="1:68" x14ac:dyDescent="0.3">
      <c r="A1211">
        <v>1206</v>
      </c>
      <c r="BG1211" s="27"/>
      <c r="BH1211" s="27"/>
      <c r="BI1211" s="27"/>
      <c r="BJ1211" s="27"/>
      <c r="BL1211">
        <f t="shared" si="72"/>
        <v>0</v>
      </c>
      <c r="BM1211">
        <f t="shared" si="73"/>
        <v>0</v>
      </c>
      <c r="BO1211">
        <f t="shared" si="74"/>
        <v>1</v>
      </c>
      <c r="BP1211">
        <f t="shared" si="75"/>
        <v>1</v>
      </c>
    </row>
    <row r="1212" spans="1:68" x14ac:dyDescent="0.3">
      <c r="A1212">
        <v>1207</v>
      </c>
      <c r="BG1212" s="27"/>
      <c r="BH1212" s="27"/>
      <c r="BI1212" s="27"/>
      <c r="BJ1212" s="27"/>
      <c r="BL1212">
        <f t="shared" si="72"/>
        <v>0</v>
      </c>
      <c r="BM1212">
        <f t="shared" si="73"/>
        <v>0</v>
      </c>
      <c r="BO1212">
        <f t="shared" si="74"/>
        <v>1</v>
      </c>
      <c r="BP1212">
        <f t="shared" si="75"/>
        <v>1</v>
      </c>
    </row>
    <row r="1213" spans="1:68" x14ac:dyDescent="0.3">
      <c r="A1213">
        <v>1208</v>
      </c>
      <c r="BG1213" s="27"/>
      <c r="BH1213" s="27"/>
      <c r="BI1213" s="27"/>
      <c r="BJ1213" s="27"/>
      <c r="BL1213">
        <f t="shared" si="72"/>
        <v>0</v>
      </c>
      <c r="BM1213">
        <f t="shared" si="73"/>
        <v>0</v>
      </c>
      <c r="BO1213">
        <f t="shared" si="74"/>
        <v>1</v>
      </c>
      <c r="BP1213">
        <f t="shared" si="75"/>
        <v>1</v>
      </c>
    </row>
    <row r="1214" spans="1:68" x14ac:dyDescent="0.3">
      <c r="A1214">
        <v>1209</v>
      </c>
      <c r="BG1214" s="27"/>
      <c r="BH1214" s="27"/>
      <c r="BI1214" s="27"/>
      <c r="BJ1214" s="27"/>
      <c r="BL1214">
        <f t="shared" si="72"/>
        <v>0</v>
      </c>
      <c r="BM1214">
        <f t="shared" si="73"/>
        <v>0</v>
      </c>
      <c r="BO1214">
        <f t="shared" si="74"/>
        <v>1</v>
      </c>
      <c r="BP1214">
        <f t="shared" si="75"/>
        <v>1</v>
      </c>
    </row>
    <row r="1215" spans="1:68" x14ac:dyDescent="0.3">
      <c r="A1215">
        <v>1210</v>
      </c>
      <c r="BG1215" s="27"/>
      <c r="BH1215" s="27"/>
      <c r="BI1215" s="27"/>
      <c r="BJ1215" s="27"/>
      <c r="BL1215">
        <f t="shared" si="72"/>
        <v>0</v>
      </c>
      <c r="BM1215">
        <f t="shared" si="73"/>
        <v>0</v>
      </c>
      <c r="BO1215">
        <f t="shared" si="74"/>
        <v>1</v>
      </c>
      <c r="BP1215">
        <f t="shared" si="75"/>
        <v>1</v>
      </c>
    </row>
    <row r="1216" spans="1:68" x14ac:dyDescent="0.3">
      <c r="A1216">
        <v>1211</v>
      </c>
      <c r="BG1216" s="27"/>
      <c r="BH1216" s="27"/>
      <c r="BI1216" s="27"/>
      <c r="BJ1216" s="27"/>
      <c r="BL1216">
        <f t="shared" si="72"/>
        <v>0</v>
      </c>
      <c r="BM1216">
        <f t="shared" si="73"/>
        <v>0</v>
      </c>
      <c r="BO1216">
        <f t="shared" si="74"/>
        <v>1</v>
      </c>
      <c r="BP1216">
        <f t="shared" si="75"/>
        <v>1</v>
      </c>
    </row>
    <row r="1217" spans="1:68" x14ac:dyDescent="0.3">
      <c r="A1217">
        <v>1212</v>
      </c>
      <c r="BG1217" s="27"/>
      <c r="BH1217" s="27"/>
      <c r="BI1217" s="27"/>
      <c r="BJ1217" s="27"/>
      <c r="BL1217">
        <f t="shared" si="72"/>
        <v>0</v>
      </c>
      <c r="BM1217">
        <f t="shared" si="73"/>
        <v>0</v>
      </c>
      <c r="BO1217">
        <f t="shared" si="74"/>
        <v>1</v>
      </c>
      <c r="BP1217">
        <f t="shared" si="75"/>
        <v>1</v>
      </c>
    </row>
    <row r="1218" spans="1:68" x14ac:dyDescent="0.3">
      <c r="A1218">
        <v>1213</v>
      </c>
      <c r="BG1218" s="27"/>
      <c r="BH1218" s="27"/>
      <c r="BI1218" s="27"/>
      <c r="BJ1218" s="27"/>
      <c r="BL1218">
        <f t="shared" si="72"/>
        <v>0</v>
      </c>
      <c r="BM1218">
        <f t="shared" si="73"/>
        <v>0</v>
      </c>
      <c r="BO1218">
        <f t="shared" si="74"/>
        <v>1</v>
      </c>
      <c r="BP1218">
        <f t="shared" si="75"/>
        <v>1</v>
      </c>
    </row>
    <row r="1219" spans="1:68" x14ac:dyDescent="0.3">
      <c r="A1219">
        <v>1214</v>
      </c>
      <c r="BG1219" s="27"/>
      <c r="BH1219" s="27"/>
      <c r="BI1219" s="27"/>
      <c r="BJ1219" s="27"/>
      <c r="BL1219">
        <f t="shared" si="72"/>
        <v>0</v>
      </c>
      <c r="BM1219">
        <f t="shared" si="73"/>
        <v>0</v>
      </c>
      <c r="BO1219">
        <f t="shared" si="74"/>
        <v>1</v>
      </c>
      <c r="BP1219">
        <f t="shared" si="75"/>
        <v>1</v>
      </c>
    </row>
    <row r="1220" spans="1:68" x14ac:dyDescent="0.3">
      <c r="A1220">
        <v>1215</v>
      </c>
      <c r="BG1220" s="27"/>
      <c r="BH1220" s="27"/>
      <c r="BI1220" s="27"/>
      <c r="BJ1220" s="27"/>
      <c r="BL1220">
        <f t="shared" si="72"/>
        <v>0</v>
      </c>
      <c r="BM1220">
        <f t="shared" si="73"/>
        <v>0</v>
      </c>
      <c r="BO1220">
        <f t="shared" si="74"/>
        <v>1</v>
      </c>
      <c r="BP1220">
        <f t="shared" si="75"/>
        <v>1</v>
      </c>
    </row>
    <row r="1221" spans="1:68" x14ac:dyDescent="0.3">
      <c r="A1221">
        <v>1216</v>
      </c>
      <c r="BG1221" s="27"/>
      <c r="BH1221" s="27"/>
      <c r="BI1221" s="27"/>
      <c r="BJ1221" s="27"/>
      <c r="BL1221">
        <f t="shared" si="72"/>
        <v>0</v>
      </c>
      <c r="BM1221">
        <f t="shared" si="73"/>
        <v>0</v>
      </c>
      <c r="BO1221">
        <f t="shared" si="74"/>
        <v>1</v>
      </c>
      <c r="BP1221">
        <f t="shared" si="75"/>
        <v>1</v>
      </c>
    </row>
    <row r="1222" spans="1:68" x14ac:dyDescent="0.3">
      <c r="A1222">
        <v>1217</v>
      </c>
      <c r="BG1222" s="27"/>
      <c r="BH1222" s="27"/>
      <c r="BI1222" s="27"/>
      <c r="BJ1222" s="27"/>
      <c r="BL1222">
        <f t="shared" si="72"/>
        <v>0</v>
      </c>
      <c r="BM1222">
        <f t="shared" si="73"/>
        <v>0</v>
      </c>
      <c r="BO1222">
        <f t="shared" si="74"/>
        <v>1</v>
      </c>
      <c r="BP1222">
        <f t="shared" si="75"/>
        <v>1</v>
      </c>
    </row>
    <row r="1223" spans="1:68" x14ac:dyDescent="0.3">
      <c r="A1223">
        <v>1218</v>
      </c>
      <c r="BG1223" s="27"/>
      <c r="BH1223" s="27"/>
      <c r="BI1223" s="27"/>
      <c r="BJ1223" s="27"/>
      <c r="BL1223">
        <f t="shared" ref="BL1223:BL1286" si="76">BG1223*$BM$1-BH1223</f>
        <v>0</v>
      </c>
      <c r="BM1223">
        <f t="shared" ref="BM1223:BM1286" si="77">BI1223*$BM$1-BJ1223</f>
        <v>0</v>
      </c>
      <c r="BO1223">
        <f t="shared" ref="BO1223:BO1286" si="78">IF(BL1223=MAX($BL1223:$BM1223),1,0)</f>
        <v>1</v>
      </c>
      <c r="BP1223">
        <f t="shared" ref="BP1223:BP1286" si="79">IF(BM1223=MAX($BL1223:$BM1223),1,0)</f>
        <v>1</v>
      </c>
    </row>
    <row r="1224" spans="1:68" x14ac:dyDescent="0.3">
      <c r="A1224">
        <v>1219</v>
      </c>
      <c r="BG1224" s="27"/>
      <c r="BH1224" s="27"/>
      <c r="BI1224" s="27"/>
      <c r="BJ1224" s="27"/>
      <c r="BL1224">
        <f t="shared" si="76"/>
        <v>0</v>
      </c>
      <c r="BM1224">
        <f t="shared" si="77"/>
        <v>0</v>
      </c>
      <c r="BO1224">
        <f t="shared" si="78"/>
        <v>1</v>
      </c>
      <c r="BP1224">
        <f t="shared" si="79"/>
        <v>1</v>
      </c>
    </row>
    <row r="1225" spans="1:68" x14ac:dyDescent="0.3">
      <c r="A1225">
        <v>1220</v>
      </c>
      <c r="BG1225" s="27"/>
      <c r="BH1225" s="27"/>
      <c r="BI1225" s="27"/>
      <c r="BJ1225" s="27"/>
      <c r="BL1225">
        <f t="shared" si="76"/>
        <v>0</v>
      </c>
      <c r="BM1225">
        <f t="shared" si="77"/>
        <v>0</v>
      </c>
      <c r="BO1225">
        <f t="shared" si="78"/>
        <v>1</v>
      </c>
      <c r="BP1225">
        <f t="shared" si="79"/>
        <v>1</v>
      </c>
    </row>
    <row r="1226" spans="1:68" x14ac:dyDescent="0.3">
      <c r="A1226">
        <v>1221</v>
      </c>
      <c r="BG1226" s="27"/>
      <c r="BH1226" s="27"/>
      <c r="BI1226" s="27"/>
      <c r="BJ1226" s="27"/>
      <c r="BL1226">
        <f t="shared" si="76"/>
        <v>0</v>
      </c>
      <c r="BM1226">
        <f t="shared" si="77"/>
        <v>0</v>
      </c>
      <c r="BO1226">
        <f t="shared" si="78"/>
        <v>1</v>
      </c>
      <c r="BP1226">
        <f t="shared" si="79"/>
        <v>1</v>
      </c>
    </row>
    <row r="1227" spans="1:68" x14ac:dyDescent="0.3">
      <c r="A1227">
        <v>1222</v>
      </c>
      <c r="BG1227" s="27"/>
      <c r="BH1227" s="27"/>
      <c r="BI1227" s="27"/>
      <c r="BJ1227" s="27"/>
      <c r="BL1227">
        <f t="shared" si="76"/>
        <v>0</v>
      </c>
      <c r="BM1227">
        <f t="shared" si="77"/>
        <v>0</v>
      </c>
      <c r="BO1227">
        <f t="shared" si="78"/>
        <v>1</v>
      </c>
      <c r="BP1227">
        <f t="shared" si="79"/>
        <v>1</v>
      </c>
    </row>
    <row r="1228" spans="1:68" x14ac:dyDescent="0.3">
      <c r="A1228">
        <v>1223</v>
      </c>
      <c r="BG1228" s="27"/>
      <c r="BH1228" s="27"/>
      <c r="BI1228" s="27"/>
      <c r="BJ1228" s="27"/>
      <c r="BL1228">
        <f t="shared" si="76"/>
        <v>0</v>
      </c>
      <c r="BM1228">
        <f t="shared" si="77"/>
        <v>0</v>
      </c>
      <c r="BO1228">
        <f t="shared" si="78"/>
        <v>1</v>
      </c>
      <c r="BP1228">
        <f t="shared" si="79"/>
        <v>1</v>
      </c>
    </row>
    <row r="1229" spans="1:68" x14ac:dyDescent="0.3">
      <c r="A1229">
        <v>1224</v>
      </c>
      <c r="BG1229" s="27"/>
      <c r="BH1229" s="27"/>
      <c r="BI1229" s="27"/>
      <c r="BJ1229" s="27"/>
      <c r="BL1229">
        <f t="shared" si="76"/>
        <v>0</v>
      </c>
      <c r="BM1229">
        <f t="shared" si="77"/>
        <v>0</v>
      </c>
      <c r="BO1229">
        <f t="shared" si="78"/>
        <v>1</v>
      </c>
      <c r="BP1229">
        <f t="shared" si="79"/>
        <v>1</v>
      </c>
    </row>
    <row r="1230" spans="1:68" x14ac:dyDescent="0.3">
      <c r="A1230">
        <v>1225</v>
      </c>
      <c r="BG1230" s="27"/>
      <c r="BH1230" s="27"/>
      <c r="BI1230" s="27"/>
      <c r="BJ1230" s="27"/>
      <c r="BL1230">
        <f t="shared" si="76"/>
        <v>0</v>
      </c>
      <c r="BM1230">
        <f t="shared" si="77"/>
        <v>0</v>
      </c>
      <c r="BO1230">
        <f t="shared" si="78"/>
        <v>1</v>
      </c>
      <c r="BP1230">
        <f t="shared" si="79"/>
        <v>1</v>
      </c>
    </row>
    <row r="1231" spans="1:68" x14ac:dyDescent="0.3">
      <c r="A1231">
        <v>1226</v>
      </c>
      <c r="BG1231" s="27"/>
      <c r="BH1231" s="27"/>
      <c r="BI1231" s="27"/>
      <c r="BJ1231" s="27"/>
      <c r="BL1231">
        <f t="shared" si="76"/>
        <v>0</v>
      </c>
      <c r="BM1231">
        <f t="shared" si="77"/>
        <v>0</v>
      </c>
      <c r="BO1231">
        <f t="shared" si="78"/>
        <v>1</v>
      </c>
      <c r="BP1231">
        <f t="shared" si="79"/>
        <v>1</v>
      </c>
    </row>
    <row r="1232" spans="1:68" x14ac:dyDescent="0.3">
      <c r="A1232">
        <v>1227</v>
      </c>
      <c r="BG1232" s="27"/>
      <c r="BH1232" s="27"/>
      <c r="BI1232" s="27"/>
      <c r="BJ1232" s="27"/>
      <c r="BL1232">
        <f t="shared" si="76"/>
        <v>0</v>
      </c>
      <c r="BM1232">
        <f t="shared" si="77"/>
        <v>0</v>
      </c>
      <c r="BO1232">
        <f t="shared" si="78"/>
        <v>1</v>
      </c>
      <c r="BP1232">
        <f t="shared" si="79"/>
        <v>1</v>
      </c>
    </row>
    <row r="1233" spans="1:68" x14ac:dyDescent="0.3">
      <c r="A1233">
        <v>1228</v>
      </c>
      <c r="BG1233" s="27"/>
      <c r="BH1233" s="27"/>
      <c r="BI1233" s="27"/>
      <c r="BJ1233" s="27"/>
      <c r="BL1233">
        <f t="shared" si="76"/>
        <v>0</v>
      </c>
      <c r="BM1233">
        <f t="shared" si="77"/>
        <v>0</v>
      </c>
      <c r="BO1233">
        <f t="shared" si="78"/>
        <v>1</v>
      </c>
      <c r="BP1233">
        <f t="shared" si="79"/>
        <v>1</v>
      </c>
    </row>
    <row r="1234" spans="1:68" x14ac:dyDescent="0.3">
      <c r="A1234">
        <v>1229</v>
      </c>
      <c r="BG1234" s="27"/>
      <c r="BH1234" s="27"/>
      <c r="BI1234" s="27"/>
      <c r="BJ1234" s="27"/>
      <c r="BL1234">
        <f t="shared" si="76"/>
        <v>0</v>
      </c>
      <c r="BM1234">
        <f t="shared" si="77"/>
        <v>0</v>
      </c>
      <c r="BO1234">
        <f t="shared" si="78"/>
        <v>1</v>
      </c>
      <c r="BP1234">
        <f t="shared" si="79"/>
        <v>1</v>
      </c>
    </row>
    <row r="1235" spans="1:68" x14ac:dyDescent="0.3">
      <c r="A1235">
        <v>1230</v>
      </c>
      <c r="BG1235" s="27"/>
      <c r="BH1235" s="27"/>
      <c r="BI1235" s="27"/>
      <c r="BJ1235" s="27"/>
      <c r="BL1235">
        <f t="shared" si="76"/>
        <v>0</v>
      </c>
      <c r="BM1235">
        <f t="shared" si="77"/>
        <v>0</v>
      </c>
      <c r="BO1235">
        <f t="shared" si="78"/>
        <v>1</v>
      </c>
      <c r="BP1235">
        <f t="shared" si="79"/>
        <v>1</v>
      </c>
    </row>
    <row r="1236" spans="1:68" x14ac:dyDescent="0.3">
      <c r="A1236">
        <v>1231</v>
      </c>
      <c r="BG1236" s="27"/>
      <c r="BH1236" s="27"/>
      <c r="BI1236" s="27"/>
      <c r="BJ1236" s="27"/>
      <c r="BL1236">
        <f t="shared" si="76"/>
        <v>0</v>
      </c>
      <c r="BM1236">
        <f t="shared" si="77"/>
        <v>0</v>
      </c>
      <c r="BO1236">
        <f t="shared" si="78"/>
        <v>1</v>
      </c>
      <c r="BP1236">
        <f t="shared" si="79"/>
        <v>1</v>
      </c>
    </row>
    <row r="1237" spans="1:68" x14ac:dyDescent="0.3">
      <c r="A1237">
        <v>1232</v>
      </c>
      <c r="BG1237" s="27"/>
      <c r="BH1237" s="27"/>
      <c r="BI1237" s="27"/>
      <c r="BJ1237" s="27"/>
      <c r="BL1237">
        <f t="shared" si="76"/>
        <v>0</v>
      </c>
      <c r="BM1237">
        <f t="shared" si="77"/>
        <v>0</v>
      </c>
      <c r="BO1237">
        <f t="shared" si="78"/>
        <v>1</v>
      </c>
      <c r="BP1237">
        <f t="shared" si="79"/>
        <v>1</v>
      </c>
    </row>
    <row r="1238" spans="1:68" x14ac:dyDescent="0.3">
      <c r="A1238">
        <v>1233</v>
      </c>
      <c r="BG1238" s="27"/>
      <c r="BH1238" s="27"/>
      <c r="BI1238" s="27"/>
      <c r="BJ1238" s="27"/>
      <c r="BL1238">
        <f t="shared" si="76"/>
        <v>0</v>
      </c>
      <c r="BM1238">
        <f t="shared" si="77"/>
        <v>0</v>
      </c>
      <c r="BO1238">
        <f t="shared" si="78"/>
        <v>1</v>
      </c>
      <c r="BP1238">
        <f t="shared" si="79"/>
        <v>1</v>
      </c>
    </row>
    <row r="1239" spans="1:68" x14ac:dyDescent="0.3">
      <c r="A1239">
        <v>1234</v>
      </c>
      <c r="BG1239" s="27"/>
      <c r="BH1239" s="27"/>
      <c r="BI1239" s="27"/>
      <c r="BJ1239" s="27"/>
      <c r="BL1239">
        <f t="shared" si="76"/>
        <v>0</v>
      </c>
      <c r="BM1239">
        <f t="shared" si="77"/>
        <v>0</v>
      </c>
      <c r="BO1239">
        <f t="shared" si="78"/>
        <v>1</v>
      </c>
      <c r="BP1239">
        <f t="shared" si="79"/>
        <v>1</v>
      </c>
    </row>
    <row r="1240" spans="1:68" x14ac:dyDescent="0.3">
      <c r="A1240">
        <v>1235</v>
      </c>
      <c r="BG1240" s="27"/>
      <c r="BH1240" s="27"/>
      <c r="BI1240" s="27"/>
      <c r="BJ1240" s="27"/>
      <c r="BL1240">
        <f t="shared" si="76"/>
        <v>0</v>
      </c>
      <c r="BM1240">
        <f t="shared" si="77"/>
        <v>0</v>
      </c>
      <c r="BO1240">
        <f t="shared" si="78"/>
        <v>1</v>
      </c>
      <c r="BP1240">
        <f t="shared" si="79"/>
        <v>1</v>
      </c>
    </row>
    <row r="1241" spans="1:68" x14ac:dyDescent="0.3">
      <c r="A1241">
        <v>1236</v>
      </c>
      <c r="BG1241" s="27"/>
      <c r="BH1241" s="27"/>
      <c r="BI1241" s="27"/>
      <c r="BJ1241" s="27"/>
      <c r="BL1241">
        <f t="shared" si="76"/>
        <v>0</v>
      </c>
      <c r="BM1241">
        <f t="shared" si="77"/>
        <v>0</v>
      </c>
      <c r="BO1241">
        <f t="shared" si="78"/>
        <v>1</v>
      </c>
      <c r="BP1241">
        <f t="shared" si="79"/>
        <v>1</v>
      </c>
    </row>
    <row r="1242" spans="1:68" x14ac:dyDescent="0.3">
      <c r="A1242">
        <v>1237</v>
      </c>
      <c r="BG1242" s="27"/>
      <c r="BH1242" s="27"/>
      <c r="BI1242" s="27"/>
      <c r="BJ1242" s="27"/>
      <c r="BL1242">
        <f t="shared" si="76"/>
        <v>0</v>
      </c>
      <c r="BM1242">
        <f t="shared" si="77"/>
        <v>0</v>
      </c>
      <c r="BO1242">
        <f t="shared" si="78"/>
        <v>1</v>
      </c>
      <c r="BP1242">
        <f t="shared" si="79"/>
        <v>1</v>
      </c>
    </row>
    <row r="1243" spans="1:68" x14ac:dyDescent="0.3">
      <c r="A1243">
        <v>1238</v>
      </c>
      <c r="BG1243" s="27"/>
      <c r="BH1243" s="27"/>
      <c r="BI1243" s="27"/>
      <c r="BJ1243" s="27"/>
      <c r="BL1243">
        <f t="shared" si="76"/>
        <v>0</v>
      </c>
      <c r="BM1243">
        <f t="shared" si="77"/>
        <v>0</v>
      </c>
      <c r="BO1243">
        <f t="shared" si="78"/>
        <v>1</v>
      </c>
      <c r="BP1243">
        <f t="shared" si="79"/>
        <v>1</v>
      </c>
    </row>
    <row r="1244" spans="1:68" x14ac:dyDescent="0.3">
      <c r="A1244">
        <v>1239</v>
      </c>
      <c r="BG1244" s="27"/>
      <c r="BH1244" s="27"/>
      <c r="BI1244" s="27"/>
      <c r="BJ1244" s="27"/>
      <c r="BL1244">
        <f t="shared" si="76"/>
        <v>0</v>
      </c>
      <c r="BM1244">
        <f t="shared" si="77"/>
        <v>0</v>
      </c>
      <c r="BO1244">
        <f t="shared" si="78"/>
        <v>1</v>
      </c>
      <c r="BP1244">
        <f t="shared" si="79"/>
        <v>1</v>
      </c>
    </row>
    <row r="1245" spans="1:68" x14ac:dyDescent="0.3">
      <c r="A1245">
        <v>1240</v>
      </c>
      <c r="BG1245" s="27"/>
      <c r="BH1245" s="27"/>
      <c r="BI1245" s="27"/>
      <c r="BJ1245" s="27"/>
      <c r="BL1245">
        <f t="shared" si="76"/>
        <v>0</v>
      </c>
      <c r="BM1245">
        <f t="shared" si="77"/>
        <v>0</v>
      </c>
      <c r="BO1245">
        <f t="shared" si="78"/>
        <v>1</v>
      </c>
      <c r="BP1245">
        <f t="shared" si="79"/>
        <v>1</v>
      </c>
    </row>
    <row r="1246" spans="1:68" x14ac:dyDescent="0.3">
      <c r="A1246">
        <v>1241</v>
      </c>
      <c r="BG1246" s="27"/>
      <c r="BH1246" s="27"/>
      <c r="BI1246" s="27"/>
      <c r="BJ1246" s="27"/>
      <c r="BL1246">
        <f t="shared" si="76"/>
        <v>0</v>
      </c>
      <c r="BM1246">
        <f t="shared" si="77"/>
        <v>0</v>
      </c>
      <c r="BO1246">
        <f t="shared" si="78"/>
        <v>1</v>
      </c>
      <c r="BP1246">
        <f t="shared" si="79"/>
        <v>1</v>
      </c>
    </row>
    <row r="1247" spans="1:68" x14ac:dyDescent="0.3">
      <c r="A1247">
        <v>1242</v>
      </c>
      <c r="BG1247" s="27"/>
      <c r="BH1247" s="27"/>
      <c r="BI1247" s="27"/>
      <c r="BJ1247" s="27"/>
      <c r="BL1247">
        <f t="shared" si="76"/>
        <v>0</v>
      </c>
      <c r="BM1247">
        <f t="shared" si="77"/>
        <v>0</v>
      </c>
      <c r="BO1247">
        <f t="shared" si="78"/>
        <v>1</v>
      </c>
      <c r="BP1247">
        <f t="shared" si="79"/>
        <v>1</v>
      </c>
    </row>
    <row r="1248" spans="1:68" x14ac:dyDescent="0.3">
      <c r="A1248">
        <v>1243</v>
      </c>
      <c r="BG1248" s="27"/>
      <c r="BH1248" s="27"/>
      <c r="BI1248" s="27"/>
      <c r="BJ1248" s="27"/>
      <c r="BL1248">
        <f t="shared" si="76"/>
        <v>0</v>
      </c>
      <c r="BM1248">
        <f t="shared" si="77"/>
        <v>0</v>
      </c>
      <c r="BO1248">
        <f t="shared" si="78"/>
        <v>1</v>
      </c>
      <c r="BP1248">
        <f t="shared" si="79"/>
        <v>1</v>
      </c>
    </row>
    <row r="1249" spans="1:68" x14ac:dyDescent="0.3">
      <c r="A1249">
        <v>1244</v>
      </c>
      <c r="BG1249" s="27"/>
      <c r="BH1249" s="27"/>
      <c r="BI1249" s="27"/>
      <c r="BJ1249" s="27"/>
      <c r="BL1249">
        <f t="shared" si="76"/>
        <v>0</v>
      </c>
      <c r="BM1249">
        <f t="shared" si="77"/>
        <v>0</v>
      </c>
      <c r="BO1249">
        <f t="shared" si="78"/>
        <v>1</v>
      </c>
      <c r="BP1249">
        <f t="shared" si="79"/>
        <v>1</v>
      </c>
    </row>
    <row r="1250" spans="1:68" x14ac:dyDescent="0.3">
      <c r="A1250">
        <v>1245</v>
      </c>
      <c r="BG1250" s="27"/>
      <c r="BH1250" s="27"/>
      <c r="BI1250" s="27"/>
      <c r="BJ1250" s="27"/>
      <c r="BL1250">
        <f t="shared" si="76"/>
        <v>0</v>
      </c>
      <c r="BM1250">
        <f t="shared" si="77"/>
        <v>0</v>
      </c>
      <c r="BO1250">
        <f t="shared" si="78"/>
        <v>1</v>
      </c>
      <c r="BP1250">
        <f t="shared" si="79"/>
        <v>1</v>
      </c>
    </row>
    <row r="1251" spans="1:68" x14ac:dyDescent="0.3">
      <c r="A1251">
        <v>1246</v>
      </c>
      <c r="BG1251" s="27"/>
      <c r="BH1251" s="27"/>
      <c r="BI1251" s="27"/>
      <c r="BJ1251" s="27"/>
      <c r="BL1251">
        <f t="shared" si="76"/>
        <v>0</v>
      </c>
      <c r="BM1251">
        <f t="shared" si="77"/>
        <v>0</v>
      </c>
      <c r="BO1251">
        <f t="shared" si="78"/>
        <v>1</v>
      </c>
      <c r="BP1251">
        <f t="shared" si="79"/>
        <v>1</v>
      </c>
    </row>
    <row r="1252" spans="1:68" x14ac:dyDescent="0.3">
      <c r="A1252">
        <v>1247</v>
      </c>
      <c r="BG1252" s="27"/>
      <c r="BH1252" s="27"/>
      <c r="BI1252" s="27"/>
      <c r="BJ1252" s="27"/>
      <c r="BL1252">
        <f t="shared" si="76"/>
        <v>0</v>
      </c>
      <c r="BM1252">
        <f t="shared" si="77"/>
        <v>0</v>
      </c>
      <c r="BO1252">
        <f t="shared" si="78"/>
        <v>1</v>
      </c>
      <c r="BP1252">
        <f t="shared" si="79"/>
        <v>1</v>
      </c>
    </row>
    <row r="1253" spans="1:68" x14ac:dyDescent="0.3">
      <c r="A1253">
        <v>1248</v>
      </c>
      <c r="BG1253" s="27"/>
      <c r="BH1253" s="27"/>
      <c r="BI1253" s="27"/>
      <c r="BJ1253" s="27"/>
      <c r="BL1253">
        <f t="shared" si="76"/>
        <v>0</v>
      </c>
      <c r="BM1253">
        <f t="shared" si="77"/>
        <v>0</v>
      </c>
      <c r="BO1253">
        <f t="shared" si="78"/>
        <v>1</v>
      </c>
      <c r="BP1253">
        <f t="shared" si="79"/>
        <v>1</v>
      </c>
    </row>
    <row r="1254" spans="1:68" x14ac:dyDescent="0.3">
      <c r="A1254">
        <v>1249</v>
      </c>
      <c r="BG1254" s="27"/>
      <c r="BH1254" s="27"/>
      <c r="BI1254" s="27"/>
      <c r="BJ1254" s="27"/>
      <c r="BL1254">
        <f t="shared" si="76"/>
        <v>0</v>
      </c>
      <c r="BM1254">
        <f t="shared" si="77"/>
        <v>0</v>
      </c>
      <c r="BO1254">
        <f t="shared" si="78"/>
        <v>1</v>
      </c>
      <c r="BP1254">
        <f t="shared" si="79"/>
        <v>1</v>
      </c>
    </row>
    <row r="1255" spans="1:68" x14ac:dyDescent="0.3">
      <c r="A1255">
        <v>1250</v>
      </c>
      <c r="BG1255" s="27"/>
      <c r="BH1255" s="27"/>
      <c r="BI1255" s="27"/>
      <c r="BJ1255" s="27"/>
      <c r="BL1255">
        <f t="shared" si="76"/>
        <v>0</v>
      </c>
      <c r="BM1255">
        <f t="shared" si="77"/>
        <v>0</v>
      </c>
      <c r="BO1255">
        <f t="shared" si="78"/>
        <v>1</v>
      </c>
      <c r="BP1255">
        <f t="shared" si="79"/>
        <v>1</v>
      </c>
    </row>
    <row r="1256" spans="1:68" x14ac:dyDescent="0.3">
      <c r="A1256">
        <v>1251</v>
      </c>
      <c r="BG1256" s="27"/>
      <c r="BH1256" s="27"/>
      <c r="BI1256" s="27"/>
      <c r="BJ1256" s="27"/>
      <c r="BL1256">
        <f t="shared" si="76"/>
        <v>0</v>
      </c>
      <c r="BM1256">
        <f t="shared" si="77"/>
        <v>0</v>
      </c>
      <c r="BO1256">
        <f t="shared" si="78"/>
        <v>1</v>
      </c>
      <c r="BP1256">
        <f t="shared" si="79"/>
        <v>1</v>
      </c>
    </row>
    <row r="1257" spans="1:68" x14ac:dyDescent="0.3">
      <c r="A1257">
        <v>1252</v>
      </c>
      <c r="BG1257" s="27"/>
      <c r="BH1257" s="27"/>
      <c r="BI1257" s="27"/>
      <c r="BJ1257" s="27"/>
      <c r="BL1257">
        <f t="shared" si="76"/>
        <v>0</v>
      </c>
      <c r="BM1257">
        <f t="shared" si="77"/>
        <v>0</v>
      </c>
      <c r="BO1257">
        <f t="shared" si="78"/>
        <v>1</v>
      </c>
      <c r="BP1257">
        <f t="shared" si="79"/>
        <v>1</v>
      </c>
    </row>
    <row r="1258" spans="1:68" x14ac:dyDescent="0.3">
      <c r="A1258">
        <v>1253</v>
      </c>
      <c r="BG1258" s="27"/>
      <c r="BH1258" s="27"/>
      <c r="BI1258" s="27"/>
      <c r="BJ1258" s="27"/>
      <c r="BL1258">
        <f t="shared" si="76"/>
        <v>0</v>
      </c>
      <c r="BM1258">
        <f t="shared" si="77"/>
        <v>0</v>
      </c>
      <c r="BO1258">
        <f t="shared" si="78"/>
        <v>1</v>
      </c>
      <c r="BP1258">
        <f t="shared" si="79"/>
        <v>1</v>
      </c>
    </row>
    <row r="1259" spans="1:68" x14ac:dyDescent="0.3">
      <c r="A1259">
        <v>1254</v>
      </c>
      <c r="BG1259" s="27"/>
      <c r="BH1259" s="27"/>
      <c r="BI1259" s="27"/>
      <c r="BJ1259" s="27"/>
      <c r="BL1259">
        <f t="shared" si="76"/>
        <v>0</v>
      </c>
      <c r="BM1259">
        <f t="shared" si="77"/>
        <v>0</v>
      </c>
      <c r="BO1259">
        <f t="shared" si="78"/>
        <v>1</v>
      </c>
      <c r="BP1259">
        <f t="shared" si="79"/>
        <v>1</v>
      </c>
    </row>
    <row r="1260" spans="1:68" x14ac:dyDescent="0.3">
      <c r="A1260">
        <v>1255</v>
      </c>
      <c r="BG1260" s="27"/>
      <c r="BH1260" s="27"/>
      <c r="BI1260" s="27"/>
      <c r="BJ1260" s="27"/>
      <c r="BL1260">
        <f t="shared" si="76"/>
        <v>0</v>
      </c>
      <c r="BM1260">
        <f t="shared" si="77"/>
        <v>0</v>
      </c>
      <c r="BO1260">
        <f t="shared" si="78"/>
        <v>1</v>
      </c>
      <c r="BP1260">
        <f t="shared" si="79"/>
        <v>1</v>
      </c>
    </row>
    <row r="1261" spans="1:68" x14ac:dyDescent="0.3">
      <c r="A1261">
        <v>1256</v>
      </c>
      <c r="BG1261" s="27"/>
      <c r="BH1261" s="27"/>
      <c r="BI1261" s="27"/>
      <c r="BJ1261" s="27"/>
      <c r="BL1261">
        <f t="shared" si="76"/>
        <v>0</v>
      </c>
      <c r="BM1261">
        <f t="shared" si="77"/>
        <v>0</v>
      </c>
      <c r="BO1261">
        <f t="shared" si="78"/>
        <v>1</v>
      </c>
      <c r="BP1261">
        <f t="shared" si="79"/>
        <v>1</v>
      </c>
    </row>
    <row r="1262" spans="1:68" x14ac:dyDescent="0.3">
      <c r="A1262">
        <v>1257</v>
      </c>
      <c r="BG1262" s="27"/>
      <c r="BH1262" s="27"/>
      <c r="BI1262" s="27"/>
      <c r="BJ1262" s="27"/>
      <c r="BL1262">
        <f t="shared" si="76"/>
        <v>0</v>
      </c>
      <c r="BM1262">
        <f t="shared" si="77"/>
        <v>0</v>
      </c>
      <c r="BO1262">
        <f t="shared" si="78"/>
        <v>1</v>
      </c>
      <c r="BP1262">
        <f t="shared" si="79"/>
        <v>1</v>
      </c>
    </row>
    <row r="1263" spans="1:68" x14ac:dyDescent="0.3">
      <c r="A1263">
        <v>1258</v>
      </c>
      <c r="BG1263" s="27"/>
      <c r="BH1263" s="27"/>
      <c r="BI1263" s="27"/>
      <c r="BJ1263" s="27"/>
      <c r="BL1263">
        <f t="shared" si="76"/>
        <v>0</v>
      </c>
      <c r="BM1263">
        <f t="shared" si="77"/>
        <v>0</v>
      </c>
      <c r="BO1263">
        <f t="shared" si="78"/>
        <v>1</v>
      </c>
      <c r="BP1263">
        <f t="shared" si="79"/>
        <v>1</v>
      </c>
    </row>
    <row r="1264" spans="1:68" x14ac:dyDescent="0.3">
      <c r="A1264">
        <v>1259</v>
      </c>
      <c r="BG1264" s="27"/>
      <c r="BH1264" s="27"/>
      <c r="BI1264" s="27"/>
      <c r="BJ1264" s="27"/>
      <c r="BL1264">
        <f t="shared" si="76"/>
        <v>0</v>
      </c>
      <c r="BM1264">
        <f t="shared" si="77"/>
        <v>0</v>
      </c>
      <c r="BO1264">
        <f t="shared" si="78"/>
        <v>1</v>
      </c>
      <c r="BP1264">
        <f t="shared" si="79"/>
        <v>1</v>
      </c>
    </row>
    <row r="1265" spans="1:68" x14ac:dyDescent="0.3">
      <c r="A1265">
        <v>1260</v>
      </c>
      <c r="BG1265" s="27"/>
      <c r="BH1265" s="27"/>
      <c r="BI1265" s="27"/>
      <c r="BJ1265" s="27"/>
      <c r="BL1265">
        <f t="shared" si="76"/>
        <v>0</v>
      </c>
      <c r="BM1265">
        <f t="shared" si="77"/>
        <v>0</v>
      </c>
      <c r="BO1265">
        <f t="shared" si="78"/>
        <v>1</v>
      </c>
      <c r="BP1265">
        <f t="shared" si="79"/>
        <v>1</v>
      </c>
    </row>
    <row r="1266" spans="1:68" x14ac:dyDescent="0.3">
      <c r="A1266">
        <v>1261</v>
      </c>
      <c r="BG1266" s="27"/>
      <c r="BH1266" s="27"/>
      <c r="BI1266" s="27"/>
      <c r="BJ1266" s="27"/>
      <c r="BL1266">
        <f t="shared" si="76"/>
        <v>0</v>
      </c>
      <c r="BM1266">
        <f t="shared" si="77"/>
        <v>0</v>
      </c>
      <c r="BO1266">
        <f t="shared" si="78"/>
        <v>1</v>
      </c>
      <c r="BP1266">
        <f t="shared" si="79"/>
        <v>1</v>
      </c>
    </row>
    <row r="1267" spans="1:68" x14ac:dyDescent="0.3">
      <c r="A1267">
        <v>1262</v>
      </c>
      <c r="BG1267" s="27"/>
      <c r="BH1267" s="27"/>
      <c r="BI1267" s="27"/>
      <c r="BJ1267" s="27"/>
      <c r="BL1267">
        <f t="shared" si="76"/>
        <v>0</v>
      </c>
      <c r="BM1267">
        <f t="shared" si="77"/>
        <v>0</v>
      </c>
      <c r="BO1267">
        <f t="shared" si="78"/>
        <v>1</v>
      </c>
      <c r="BP1267">
        <f t="shared" si="79"/>
        <v>1</v>
      </c>
    </row>
    <row r="1268" spans="1:68" x14ac:dyDescent="0.3">
      <c r="A1268">
        <v>1263</v>
      </c>
      <c r="BG1268" s="27"/>
      <c r="BH1268" s="27"/>
      <c r="BI1268" s="27"/>
      <c r="BJ1268" s="27"/>
      <c r="BL1268">
        <f t="shared" si="76"/>
        <v>0</v>
      </c>
      <c r="BM1268">
        <f t="shared" si="77"/>
        <v>0</v>
      </c>
      <c r="BO1268">
        <f t="shared" si="78"/>
        <v>1</v>
      </c>
      <c r="BP1268">
        <f t="shared" si="79"/>
        <v>1</v>
      </c>
    </row>
    <row r="1269" spans="1:68" x14ac:dyDescent="0.3">
      <c r="A1269">
        <v>1264</v>
      </c>
      <c r="BG1269" s="27"/>
      <c r="BH1269" s="27"/>
      <c r="BI1269" s="27"/>
      <c r="BJ1269" s="27"/>
      <c r="BL1269">
        <f t="shared" si="76"/>
        <v>0</v>
      </c>
      <c r="BM1269">
        <f t="shared" si="77"/>
        <v>0</v>
      </c>
      <c r="BO1269">
        <f t="shared" si="78"/>
        <v>1</v>
      </c>
      <c r="BP1269">
        <f t="shared" si="79"/>
        <v>1</v>
      </c>
    </row>
    <row r="1270" spans="1:68" x14ac:dyDescent="0.3">
      <c r="A1270">
        <v>1265</v>
      </c>
      <c r="BG1270" s="27"/>
      <c r="BH1270" s="27"/>
      <c r="BI1270" s="27"/>
      <c r="BJ1270" s="27"/>
      <c r="BL1270">
        <f t="shared" si="76"/>
        <v>0</v>
      </c>
      <c r="BM1270">
        <f t="shared" si="77"/>
        <v>0</v>
      </c>
      <c r="BO1270">
        <f t="shared" si="78"/>
        <v>1</v>
      </c>
      <c r="BP1270">
        <f t="shared" si="79"/>
        <v>1</v>
      </c>
    </row>
    <row r="1271" spans="1:68" x14ac:dyDescent="0.3">
      <c r="A1271">
        <v>1266</v>
      </c>
      <c r="BG1271" s="27"/>
      <c r="BH1271" s="27"/>
      <c r="BI1271" s="27"/>
      <c r="BJ1271" s="27"/>
      <c r="BL1271">
        <f t="shared" si="76"/>
        <v>0</v>
      </c>
      <c r="BM1271">
        <f t="shared" si="77"/>
        <v>0</v>
      </c>
      <c r="BO1271">
        <f t="shared" si="78"/>
        <v>1</v>
      </c>
      <c r="BP1271">
        <f t="shared" si="79"/>
        <v>1</v>
      </c>
    </row>
    <row r="1272" spans="1:68" x14ac:dyDescent="0.3">
      <c r="A1272">
        <v>1267</v>
      </c>
      <c r="BG1272" s="27"/>
      <c r="BH1272" s="27"/>
      <c r="BI1272" s="27"/>
      <c r="BJ1272" s="27"/>
      <c r="BL1272">
        <f t="shared" si="76"/>
        <v>0</v>
      </c>
      <c r="BM1272">
        <f t="shared" si="77"/>
        <v>0</v>
      </c>
      <c r="BO1272">
        <f t="shared" si="78"/>
        <v>1</v>
      </c>
      <c r="BP1272">
        <f t="shared" si="79"/>
        <v>1</v>
      </c>
    </row>
    <row r="1273" spans="1:68" x14ac:dyDescent="0.3">
      <c r="A1273">
        <v>1268</v>
      </c>
      <c r="BG1273" s="27"/>
      <c r="BH1273" s="27"/>
      <c r="BI1273" s="27"/>
      <c r="BJ1273" s="27"/>
      <c r="BL1273">
        <f t="shared" si="76"/>
        <v>0</v>
      </c>
      <c r="BM1273">
        <f t="shared" si="77"/>
        <v>0</v>
      </c>
      <c r="BO1273">
        <f t="shared" si="78"/>
        <v>1</v>
      </c>
      <c r="BP1273">
        <f t="shared" si="79"/>
        <v>1</v>
      </c>
    </row>
    <row r="1274" spans="1:68" x14ac:dyDescent="0.3">
      <c r="A1274">
        <v>1269</v>
      </c>
      <c r="BG1274" s="27"/>
      <c r="BH1274" s="27"/>
      <c r="BI1274" s="27"/>
      <c r="BJ1274" s="27"/>
      <c r="BL1274">
        <f t="shared" si="76"/>
        <v>0</v>
      </c>
      <c r="BM1274">
        <f t="shared" si="77"/>
        <v>0</v>
      </c>
      <c r="BO1274">
        <f t="shared" si="78"/>
        <v>1</v>
      </c>
      <c r="BP1274">
        <f t="shared" si="79"/>
        <v>1</v>
      </c>
    </row>
    <row r="1275" spans="1:68" x14ac:dyDescent="0.3">
      <c r="A1275">
        <v>1270</v>
      </c>
      <c r="BG1275" s="27"/>
      <c r="BH1275" s="27"/>
      <c r="BI1275" s="27"/>
      <c r="BJ1275" s="27"/>
      <c r="BL1275">
        <f t="shared" si="76"/>
        <v>0</v>
      </c>
      <c r="BM1275">
        <f t="shared" si="77"/>
        <v>0</v>
      </c>
      <c r="BO1275">
        <f t="shared" si="78"/>
        <v>1</v>
      </c>
      <c r="BP1275">
        <f t="shared" si="79"/>
        <v>1</v>
      </c>
    </row>
    <row r="1276" spans="1:68" x14ac:dyDescent="0.3">
      <c r="A1276">
        <v>1271</v>
      </c>
      <c r="BG1276" s="27"/>
      <c r="BH1276" s="27"/>
      <c r="BI1276" s="27"/>
      <c r="BJ1276" s="27"/>
      <c r="BL1276">
        <f t="shared" si="76"/>
        <v>0</v>
      </c>
      <c r="BM1276">
        <f t="shared" si="77"/>
        <v>0</v>
      </c>
      <c r="BO1276">
        <f t="shared" si="78"/>
        <v>1</v>
      </c>
      <c r="BP1276">
        <f t="shared" si="79"/>
        <v>1</v>
      </c>
    </row>
    <row r="1277" spans="1:68" x14ac:dyDescent="0.3">
      <c r="A1277">
        <v>1272</v>
      </c>
      <c r="BG1277" s="27"/>
      <c r="BH1277" s="27"/>
      <c r="BI1277" s="27"/>
      <c r="BJ1277" s="27"/>
      <c r="BL1277">
        <f t="shared" si="76"/>
        <v>0</v>
      </c>
      <c r="BM1277">
        <f t="shared" si="77"/>
        <v>0</v>
      </c>
      <c r="BO1277">
        <f t="shared" si="78"/>
        <v>1</v>
      </c>
      <c r="BP1277">
        <f t="shared" si="79"/>
        <v>1</v>
      </c>
    </row>
    <row r="1278" spans="1:68" x14ac:dyDescent="0.3">
      <c r="A1278">
        <v>1273</v>
      </c>
      <c r="BG1278" s="27"/>
      <c r="BH1278" s="27"/>
      <c r="BI1278" s="27"/>
      <c r="BJ1278" s="27"/>
      <c r="BL1278">
        <f t="shared" si="76"/>
        <v>0</v>
      </c>
      <c r="BM1278">
        <f t="shared" si="77"/>
        <v>0</v>
      </c>
      <c r="BO1278">
        <f t="shared" si="78"/>
        <v>1</v>
      </c>
      <c r="BP1278">
        <f t="shared" si="79"/>
        <v>1</v>
      </c>
    </row>
    <row r="1279" spans="1:68" x14ac:dyDescent="0.3">
      <c r="A1279">
        <v>1274</v>
      </c>
      <c r="BG1279" s="27"/>
      <c r="BH1279" s="27"/>
      <c r="BI1279" s="27"/>
      <c r="BJ1279" s="27"/>
      <c r="BL1279">
        <f t="shared" si="76"/>
        <v>0</v>
      </c>
      <c r="BM1279">
        <f t="shared" si="77"/>
        <v>0</v>
      </c>
      <c r="BO1279">
        <f t="shared" si="78"/>
        <v>1</v>
      </c>
      <c r="BP1279">
        <f t="shared" si="79"/>
        <v>1</v>
      </c>
    </row>
    <row r="1280" spans="1:68" x14ac:dyDescent="0.3">
      <c r="A1280">
        <v>1275</v>
      </c>
      <c r="BG1280" s="27"/>
      <c r="BH1280" s="27"/>
      <c r="BI1280" s="27"/>
      <c r="BJ1280" s="27"/>
      <c r="BL1280">
        <f t="shared" si="76"/>
        <v>0</v>
      </c>
      <c r="BM1280">
        <f t="shared" si="77"/>
        <v>0</v>
      </c>
      <c r="BO1280">
        <f t="shared" si="78"/>
        <v>1</v>
      </c>
      <c r="BP1280">
        <f t="shared" si="79"/>
        <v>1</v>
      </c>
    </row>
    <row r="1281" spans="1:68" x14ac:dyDescent="0.3">
      <c r="A1281">
        <v>1276</v>
      </c>
      <c r="BG1281" s="27"/>
      <c r="BH1281" s="27"/>
      <c r="BI1281" s="27"/>
      <c r="BJ1281" s="27"/>
      <c r="BL1281">
        <f t="shared" si="76"/>
        <v>0</v>
      </c>
      <c r="BM1281">
        <f t="shared" si="77"/>
        <v>0</v>
      </c>
      <c r="BO1281">
        <f t="shared" si="78"/>
        <v>1</v>
      </c>
      <c r="BP1281">
        <f t="shared" si="79"/>
        <v>1</v>
      </c>
    </row>
    <row r="1282" spans="1:68" x14ac:dyDescent="0.3">
      <c r="A1282">
        <v>1277</v>
      </c>
      <c r="BG1282" s="27"/>
      <c r="BH1282" s="27"/>
      <c r="BI1282" s="27"/>
      <c r="BJ1282" s="27"/>
      <c r="BL1282">
        <f t="shared" si="76"/>
        <v>0</v>
      </c>
      <c r="BM1282">
        <f t="shared" si="77"/>
        <v>0</v>
      </c>
      <c r="BO1282">
        <f t="shared" si="78"/>
        <v>1</v>
      </c>
      <c r="BP1282">
        <f t="shared" si="79"/>
        <v>1</v>
      </c>
    </row>
    <row r="1283" spans="1:68" x14ac:dyDescent="0.3">
      <c r="A1283">
        <v>1278</v>
      </c>
      <c r="BG1283" s="27"/>
      <c r="BH1283" s="27"/>
      <c r="BI1283" s="27"/>
      <c r="BJ1283" s="27"/>
      <c r="BL1283">
        <f t="shared" si="76"/>
        <v>0</v>
      </c>
      <c r="BM1283">
        <f t="shared" si="77"/>
        <v>0</v>
      </c>
      <c r="BO1283">
        <f t="shared" si="78"/>
        <v>1</v>
      </c>
      <c r="BP1283">
        <f t="shared" si="79"/>
        <v>1</v>
      </c>
    </row>
    <row r="1284" spans="1:68" x14ac:dyDescent="0.3">
      <c r="A1284">
        <v>1279</v>
      </c>
      <c r="BG1284" s="27"/>
      <c r="BH1284" s="27"/>
      <c r="BI1284" s="27"/>
      <c r="BJ1284" s="27"/>
      <c r="BL1284">
        <f t="shared" si="76"/>
        <v>0</v>
      </c>
      <c r="BM1284">
        <f t="shared" si="77"/>
        <v>0</v>
      </c>
      <c r="BO1284">
        <f t="shared" si="78"/>
        <v>1</v>
      </c>
      <c r="BP1284">
        <f t="shared" si="79"/>
        <v>1</v>
      </c>
    </row>
    <row r="1285" spans="1:68" x14ac:dyDescent="0.3">
      <c r="A1285">
        <v>1280</v>
      </c>
      <c r="BG1285" s="27"/>
      <c r="BH1285" s="27"/>
      <c r="BI1285" s="27"/>
      <c r="BJ1285" s="27"/>
      <c r="BL1285">
        <f t="shared" si="76"/>
        <v>0</v>
      </c>
      <c r="BM1285">
        <f t="shared" si="77"/>
        <v>0</v>
      </c>
      <c r="BO1285">
        <f t="shared" si="78"/>
        <v>1</v>
      </c>
      <c r="BP1285">
        <f t="shared" si="79"/>
        <v>1</v>
      </c>
    </row>
    <row r="1286" spans="1:68" x14ac:dyDescent="0.3">
      <c r="A1286">
        <v>1281</v>
      </c>
      <c r="BG1286" s="27"/>
      <c r="BH1286" s="27"/>
      <c r="BI1286" s="27"/>
      <c r="BJ1286" s="27"/>
      <c r="BL1286">
        <f t="shared" si="76"/>
        <v>0</v>
      </c>
      <c r="BM1286">
        <f t="shared" si="77"/>
        <v>0</v>
      </c>
      <c r="BO1286">
        <f t="shared" si="78"/>
        <v>1</v>
      </c>
      <c r="BP1286">
        <f t="shared" si="79"/>
        <v>1</v>
      </c>
    </row>
    <row r="1287" spans="1:68" x14ac:dyDescent="0.3">
      <c r="A1287">
        <v>1282</v>
      </c>
      <c r="BG1287" s="27"/>
      <c r="BH1287" s="27"/>
      <c r="BI1287" s="27"/>
      <c r="BJ1287" s="27"/>
      <c r="BL1287">
        <f t="shared" ref="BL1287:BL1350" si="80">BG1287*$BM$1-BH1287</f>
        <v>0</v>
      </c>
      <c r="BM1287">
        <f t="shared" ref="BM1287:BM1350" si="81">BI1287*$BM$1-BJ1287</f>
        <v>0</v>
      </c>
      <c r="BO1287">
        <f t="shared" ref="BO1287:BO1350" si="82">IF(BL1287=MAX($BL1287:$BM1287),1,0)</f>
        <v>1</v>
      </c>
      <c r="BP1287">
        <f t="shared" ref="BP1287:BP1350" si="83">IF(BM1287=MAX($BL1287:$BM1287),1,0)</f>
        <v>1</v>
      </c>
    </row>
    <row r="1288" spans="1:68" x14ac:dyDescent="0.3">
      <c r="A1288">
        <v>1283</v>
      </c>
      <c r="BG1288" s="27"/>
      <c r="BH1288" s="27"/>
      <c r="BI1288" s="27"/>
      <c r="BJ1288" s="27"/>
      <c r="BL1288">
        <f t="shared" si="80"/>
        <v>0</v>
      </c>
      <c r="BM1288">
        <f t="shared" si="81"/>
        <v>0</v>
      </c>
      <c r="BO1288">
        <f t="shared" si="82"/>
        <v>1</v>
      </c>
      <c r="BP1288">
        <f t="shared" si="83"/>
        <v>1</v>
      </c>
    </row>
    <row r="1289" spans="1:68" x14ac:dyDescent="0.3">
      <c r="A1289">
        <v>1284</v>
      </c>
      <c r="BG1289" s="27"/>
      <c r="BH1289" s="27"/>
      <c r="BI1289" s="27"/>
      <c r="BJ1289" s="27"/>
      <c r="BL1289">
        <f t="shared" si="80"/>
        <v>0</v>
      </c>
      <c r="BM1289">
        <f t="shared" si="81"/>
        <v>0</v>
      </c>
      <c r="BO1289">
        <f t="shared" si="82"/>
        <v>1</v>
      </c>
      <c r="BP1289">
        <f t="shared" si="83"/>
        <v>1</v>
      </c>
    </row>
    <row r="1290" spans="1:68" x14ac:dyDescent="0.3">
      <c r="A1290">
        <v>1285</v>
      </c>
      <c r="BG1290" s="27"/>
      <c r="BH1290" s="27"/>
      <c r="BI1290" s="27"/>
      <c r="BJ1290" s="27"/>
      <c r="BL1290">
        <f t="shared" si="80"/>
        <v>0</v>
      </c>
      <c r="BM1290">
        <f t="shared" si="81"/>
        <v>0</v>
      </c>
      <c r="BO1290">
        <f t="shared" si="82"/>
        <v>1</v>
      </c>
      <c r="BP1290">
        <f t="shared" si="83"/>
        <v>1</v>
      </c>
    </row>
    <row r="1291" spans="1:68" x14ac:dyDescent="0.3">
      <c r="A1291">
        <v>1286</v>
      </c>
      <c r="BG1291" s="27"/>
      <c r="BH1291" s="27"/>
      <c r="BI1291" s="27"/>
      <c r="BJ1291" s="27"/>
      <c r="BL1291">
        <f t="shared" si="80"/>
        <v>0</v>
      </c>
      <c r="BM1291">
        <f t="shared" si="81"/>
        <v>0</v>
      </c>
      <c r="BO1291">
        <f t="shared" si="82"/>
        <v>1</v>
      </c>
      <c r="BP1291">
        <f t="shared" si="83"/>
        <v>1</v>
      </c>
    </row>
    <row r="1292" spans="1:68" x14ac:dyDescent="0.3">
      <c r="A1292">
        <v>1287</v>
      </c>
      <c r="BG1292" s="27"/>
      <c r="BH1292" s="27"/>
      <c r="BI1292" s="27"/>
      <c r="BJ1292" s="27"/>
      <c r="BL1292">
        <f t="shared" si="80"/>
        <v>0</v>
      </c>
      <c r="BM1292">
        <f t="shared" si="81"/>
        <v>0</v>
      </c>
      <c r="BO1292">
        <f t="shared" si="82"/>
        <v>1</v>
      </c>
      <c r="BP1292">
        <f t="shared" si="83"/>
        <v>1</v>
      </c>
    </row>
    <row r="1293" spans="1:68" x14ac:dyDescent="0.3">
      <c r="A1293">
        <v>1288</v>
      </c>
      <c r="BG1293" s="27"/>
      <c r="BH1293" s="27"/>
      <c r="BI1293" s="27"/>
      <c r="BJ1293" s="27"/>
      <c r="BL1293">
        <f t="shared" si="80"/>
        <v>0</v>
      </c>
      <c r="BM1293">
        <f t="shared" si="81"/>
        <v>0</v>
      </c>
      <c r="BO1293">
        <f t="shared" si="82"/>
        <v>1</v>
      </c>
      <c r="BP1293">
        <f t="shared" si="83"/>
        <v>1</v>
      </c>
    </row>
    <row r="1294" spans="1:68" x14ac:dyDescent="0.3">
      <c r="A1294">
        <v>1289</v>
      </c>
      <c r="BG1294" s="27"/>
      <c r="BH1294" s="27"/>
      <c r="BI1294" s="27"/>
      <c r="BJ1294" s="27"/>
      <c r="BL1294">
        <f t="shared" si="80"/>
        <v>0</v>
      </c>
      <c r="BM1294">
        <f t="shared" si="81"/>
        <v>0</v>
      </c>
      <c r="BO1294">
        <f t="shared" si="82"/>
        <v>1</v>
      </c>
      <c r="BP1294">
        <f t="shared" si="83"/>
        <v>1</v>
      </c>
    </row>
    <row r="1295" spans="1:68" x14ac:dyDescent="0.3">
      <c r="A1295">
        <v>1290</v>
      </c>
      <c r="BG1295" s="27"/>
      <c r="BH1295" s="27"/>
      <c r="BI1295" s="27"/>
      <c r="BJ1295" s="27"/>
      <c r="BL1295">
        <f t="shared" si="80"/>
        <v>0</v>
      </c>
      <c r="BM1295">
        <f t="shared" si="81"/>
        <v>0</v>
      </c>
      <c r="BO1295">
        <f t="shared" si="82"/>
        <v>1</v>
      </c>
      <c r="BP1295">
        <f t="shared" si="83"/>
        <v>1</v>
      </c>
    </row>
    <row r="1296" spans="1:68" x14ac:dyDescent="0.3">
      <c r="A1296">
        <v>1291</v>
      </c>
      <c r="BG1296" s="27"/>
      <c r="BH1296" s="27"/>
      <c r="BI1296" s="27"/>
      <c r="BJ1296" s="27"/>
      <c r="BL1296">
        <f t="shared" si="80"/>
        <v>0</v>
      </c>
      <c r="BM1296">
        <f t="shared" si="81"/>
        <v>0</v>
      </c>
      <c r="BO1296">
        <f t="shared" si="82"/>
        <v>1</v>
      </c>
      <c r="BP1296">
        <f t="shared" si="83"/>
        <v>1</v>
      </c>
    </row>
    <row r="1297" spans="1:68" x14ac:dyDescent="0.3">
      <c r="A1297">
        <v>1292</v>
      </c>
      <c r="BG1297" s="27"/>
      <c r="BH1297" s="27"/>
      <c r="BI1297" s="27"/>
      <c r="BJ1297" s="27"/>
      <c r="BL1297">
        <f t="shared" si="80"/>
        <v>0</v>
      </c>
      <c r="BM1297">
        <f t="shared" si="81"/>
        <v>0</v>
      </c>
      <c r="BO1297">
        <f t="shared" si="82"/>
        <v>1</v>
      </c>
      <c r="BP1297">
        <f t="shared" si="83"/>
        <v>1</v>
      </c>
    </row>
    <row r="1298" spans="1:68" x14ac:dyDescent="0.3">
      <c r="A1298">
        <v>1293</v>
      </c>
      <c r="BG1298" s="27"/>
      <c r="BH1298" s="27"/>
      <c r="BI1298" s="27"/>
      <c r="BJ1298" s="27"/>
      <c r="BL1298">
        <f t="shared" si="80"/>
        <v>0</v>
      </c>
      <c r="BM1298">
        <f t="shared" si="81"/>
        <v>0</v>
      </c>
      <c r="BO1298">
        <f t="shared" si="82"/>
        <v>1</v>
      </c>
      <c r="BP1298">
        <f t="shared" si="83"/>
        <v>1</v>
      </c>
    </row>
    <row r="1299" spans="1:68" x14ac:dyDescent="0.3">
      <c r="A1299">
        <v>1294</v>
      </c>
      <c r="BG1299" s="27"/>
      <c r="BH1299" s="27"/>
      <c r="BI1299" s="27"/>
      <c r="BJ1299" s="27"/>
      <c r="BL1299">
        <f t="shared" si="80"/>
        <v>0</v>
      </c>
      <c r="BM1299">
        <f t="shared" si="81"/>
        <v>0</v>
      </c>
      <c r="BO1299">
        <f t="shared" si="82"/>
        <v>1</v>
      </c>
      <c r="BP1299">
        <f t="shared" si="83"/>
        <v>1</v>
      </c>
    </row>
    <row r="1300" spans="1:68" x14ac:dyDescent="0.3">
      <c r="A1300">
        <v>1295</v>
      </c>
      <c r="BG1300" s="27"/>
      <c r="BH1300" s="27"/>
      <c r="BI1300" s="27"/>
      <c r="BJ1300" s="27"/>
      <c r="BL1300">
        <f t="shared" si="80"/>
        <v>0</v>
      </c>
      <c r="BM1300">
        <f t="shared" si="81"/>
        <v>0</v>
      </c>
      <c r="BO1300">
        <f t="shared" si="82"/>
        <v>1</v>
      </c>
      <c r="BP1300">
        <f t="shared" si="83"/>
        <v>1</v>
      </c>
    </row>
    <row r="1301" spans="1:68" x14ac:dyDescent="0.3">
      <c r="A1301">
        <v>1296</v>
      </c>
      <c r="BG1301" s="27"/>
      <c r="BH1301" s="27"/>
      <c r="BI1301" s="27"/>
      <c r="BJ1301" s="27"/>
      <c r="BL1301">
        <f t="shared" si="80"/>
        <v>0</v>
      </c>
      <c r="BM1301">
        <f t="shared" si="81"/>
        <v>0</v>
      </c>
      <c r="BO1301">
        <f t="shared" si="82"/>
        <v>1</v>
      </c>
      <c r="BP1301">
        <f t="shared" si="83"/>
        <v>1</v>
      </c>
    </row>
    <row r="1302" spans="1:68" x14ac:dyDescent="0.3">
      <c r="A1302">
        <v>1297</v>
      </c>
      <c r="BG1302" s="27"/>
      <c r="BH1302" s="27"/>
      <c r="BI1302" s="27"/>
      <c r="BJ1302" s="27"/>
      <c r="BL1302">
        <f t="shared" si="80"/>
        <v>0</v>
      </c>
      <c r="BM1302">
        <f t="shared" si="81"/>
        <v>0</v>
      </c>
      <c r="BO1302">
        <f t="shared" si="82"/>
        <v>1</v>
      </c>
      <c r="BP1302">
        <f t="shared" si="83"/>
        <v>1</v>
      </c>
    </row>
    <row r="1303" spans="1:68" x14ac:dyDescent="0.3">
      <c r="A1303">
        <v>1298</v>
      </c>
      <c r="BG1303" s="27"/>
      <c r="BH1303" s="27"/>
      <c r="BI1303" s="27"/>
      <c r="BJ1303" s="27"/>
      <c r="BL1303">
        <f t="shared" si="80"/>
        <v>0</v>
      </c>
      <c r="BM1303">
        <f t="shared" si="81"/>
        <v>0</v>
      </c>
      <c r="BO1303">
        <f t="shared" si="82"/>
        <v>1</v>
      </c>
      <c r="BP1303">
        <f t="shared" si="83"/>
        <v>1</v>
      </c>
    </row>
    <row r="1304" spans="1:68" x14ac:dyDescent="0.3">
      <c r="A1304">
        <v>1299</v>
      </c>
      <c r="BG1304" s="27"/>
      <c r="BH1304" s="27"/>
      <c r="BI1304" s="27"/>
      <c r="BJ1304" s="27"/>
      <c r="BL1304">
        <f t="shared" si="80"/>
        <v>0</v>
      </c>
      <c r="BM1304">
        <f t="shared" si="81"/>
        <v>0</v>
      </c>
      <c r="BO1304">
        <f t="shared" si="82"/>
        <v>1</v>
      </c>
      <c r="BP1304">
        <f t="shared" si="83"/>
        <v>1</v>
      </c>
    </row>
    <row r="1305" spans="1:68" x14ac:dyDescent="0.3">
      <c r="A1305">
        <v>1300</v>
      </c>
      <c r="BG1305" s="27"/>
      <c r="BH1305" s="27"/>
      <c r="BI1305" s="27"/>
      <c r="BJ1305" s="27"/>
      <c r="BL1305">
        <f t="shared" si="80"/>
        <v>0</v>
      </c>
      <c r="BM1305">
        <f t="shared" si="81"/>
        <v>0</v>
      </c>
      <c r="BO1305">
        <f t="shared" si="82"/>
        <v>1</v>
      </c>
      <c r="BP1305">
        <f t="shared" si="83"/>
        <v>1</v>
      </c>
    </row>
    <row r="1306" spans="1:68" x14ac:dyDescent="0.3">
      <c r="A1306">
        <v>1301</v>
      </c>
      <c r="BG1306" s="27"/>
      <c r="BH1306" s="27"/>
      <c r="BI1306" s="27"/>
      <c r="BJ1306" s="27"/>
      <c r="BL1306">
        <f t="shared" si="80"/>
        <v>0</v>
      </c>
      <c r="BM1306">
        <f t="shared" si="81"/>
        <v>0</v>
      </c>
      <c r="BO1306">
        <f t="shared" si="82"/>
        <v>1</v>
      </c>
      <c r="BP1306">
        <f t="shared" si="83"/>
        <v>1</v>
      </c>
    </row>
    <row r="1307" spans="1:68" x14ac:dyDescent="0.3">
      <c r="A1307">
        <v>1302</v>
      </c>
      <c r="BG1307" s="27"/>
      <c r="BH1307" s="27"/>
      <c r="BI1307" s="27"/>
      <c r="BJ1307" s="27"/>
      <c r="BL1307">
        <f t="shared" si="80"/>
        <v>0</v>
      </c>
      <c r="BM1307">
        <f t="shared" si="81"/>
        <v>0</v>
      </c>
      <c r="BO1307">
        <f t="shared" si="82"/>
        <v>1</v>
      </c>
      <c r="BP1307">
        <f t="shared" si="83"/>
        <v>1</v>
      </c>
    </row>
    <row r="1308" spans="1:68" x14ac:dyDescent="0.3">
      <c r="A1308">
        <v>1303</v>
      </c>
      <c r="BG1308" s="27"/>
      <c r="BH1308" s="27"/>
      <c r="BI1308" s="27"/>
      <c r="BJ1308" s="27"/>
      <c r="BL1308">
        <f t="shared" si="80"/>
        <v>0</v>
      </c>
      <c r="BM1308">
        <f t="shared" si="81"/>
        <v>0</v>
      </c>
      <c r="BO1308">
        <f t="shared" si="82"/>
        <v>1</v>
      </c>
      <c r="BP1308">
        <f t="shared" si="83"/>
        <v>1</v>
      </c>
    </row>
    <row r="1309" spans="1:68" x14ac:dyDescent="0.3">
      <c r="A1309">
        <v>1304</v>
      </c>
      <c r="BG1309" s="27"/>
      <c r="BH1309" s="27"/>
      <c r="BI1309" s="27"/>
      <c r="BJ1309" s="27"/>
      <c r="BL1309">
        <f t="shared" si="80"/>
        <v>0</v>
      </c>
      <c r="BM1309">
        <f t="shared" si="81"/>
        <v>0</v>
      </c>
      <c r="BO1309">
        <f t="shared" si="82"/>
        <v>1</v>
      </c>
      <c r="BP1309">
        <f t="shared" si="83"/>
        <v>1</v>
      </c>
    </row>
    <row r="1310" spans="1:68" x14ac:dyDescent="0.3">
      <c r="A1310">
        <v>1305</v>
      </c>
      <c r="BG1310" s="27"/>
      <c r="BH1310" s="27"/>
      <c r="BI1310" s="27"/>
      <c r="BJ1310" s="27"/>
      <c r="BL1310">
        <f t="shared" si="80"/>
        <v>0</v>
      </c>
      <c r="BM1310">
        <f t="shared" si="81"/>
        <v>0</v>
      </c>
      <c r="BO1310">
        <f t="shared" si="82"/>
        <v>1</v>
      </c>
      <c r="BP1310">
        <f t="shared" si="83"/>
        <v>1</v>
      </c>
    </row>
    <row r="1311" spans="1:68" x14ac:dyDescent="0.3">
      <c r="A1311">
        <v>1306</v>
      </c>
      <c r="BG1311" s="27"/>
      <c r="BH1311" s="27"/>
      <c r="BI1311" s="27"/>
      <c r="BJ1311" s="27"/>
      <c r="BL1311">
        <f t="shared" si="80"/>
        <v>0</v>
      </c>
      <c r="BM1311">
        <f t="shared" si="81"/>
        <v>0</v>
      </c>
      <c r="BO1311">
        <f t="shared" si="82"/>
        <v>1</v>
      </c>
      <c r="BP1311">
        <f t="shared" si="83"/>
        <v>1</v>
      </c>
    </row>
    <row r="1312" spans="1:68" x14ac:dyDescent="0.3">
      <c r="A1312">
        <v>1307</v>
      </c>
      <c r="BG1312" s="27"/>
      <c r="BH1312" s="27"/>
      <c r="BI1312" s="27"/>
      <c r="BJ1312" s="27"/>
      <c r="BL1312">
        <f t="shared" si="80"/>
        <v>0</v>
      </c>
      <c r="BM1312">
        <f t="shared" si="81"/>
        <v>0</v>
      </c>
      <c r="BO1312">
        <f t="shared" si="82"/>
        <v>1</v>
      </c>
      <c r="BP1312">
        <f t="shared" si="83"/>
        <v>1</v>
      </c>
    </row>
    <row r="1313" spans="1:68" x14ac:dyDescent="0.3">
      <c r="A1313">
        <v>1308</v>
      </c>
      <c r="BG1313" s="27"/>
      <c r="BH1313" s="27"/>
      <c r="BI1313" s="27"/>
      <c r="BJ1313" s="27"/>
      <c r="BL1313">
        <f t="shared" si="80"/>
        <v>0</v>
      </c>
      <c r="BM1313">
        <f t="shared" si="81"/>
        <v>0</v>
      </c>
      <c r="BO1313">
        <f t="shared" si="82"/>
        <v>1</v>
      </c>
      <c r="BP1313">
        <f t="shared" si="83"/>
        <v>1</v>
      </c>
    </row>
    <row r="1314" spans="1:68" x14ac:dyDescent="0.3">
      <c r="A1314">
        <v>1309</v>
      </c>
      <c r="BG1314" s="27"/>
      <c r="BH1314" s="27"/>
      <c r="BI1314" s="27"/>
      <c r="BJ1314" s="27"/>
      <c r="BL1314">
        <f t="shared" si="80"/>
        <v>0</v>
      </c>
      <c r="BM1314">
        <f t="shared" si="81"/>
        <v>0</v>
      </c>
      <c r="BO1314">
        <f t="shared" si="82"/>
        <v>1</v>
      </c>
      <c r="BP1314">
        <f t="shared" si="83"/>
        <v>1</v>
      </c>
    </row>
    <row r="1315" spans="1:68" x14ac:dyDescent="0.3">
      <c r="A1315">
        <v>1310</v>
      </c>
      <c r="BG1315" s="27"/>
      <c r="BH1315" s="27"/>
      <c r="BI1315" s="27"/>
      <c r="BJ1315" s="27"/>
      <c r="BL1315">
        <f t="shared" si="80"/>
        <v>0</v>
      </c>
      <c r="BM1315">
        <f t="shared" si="81"/>
        <v>0</v>
      </c>
      <c r="BO1315">
        <f t="shared" si="82"/>
        <v>1</v>
      </c>
      <c r="BP1315">
        <f t="shared" si="83"/>
        <v>1</v>
      </c>
    </row>
    <row r="1316" spans="1:68" x14ac:dyDescent="0.3">
      <c r="A1316">
        <v>1311</v>
      </c>
      <c r="BG1316" s="27"/>
      <c r="BH1316" s="27"/>
      <c r="BI1316" s="27"/>
      <c r="BJ1316" s="27"/>
      <c r="BL1316">
        <f t="shared" si="80"/>
        <v>0</v>
      </c>
      <c r="BM1316">
        <f t="shared" si="81"/>
        <v>0</v>
      </c>
      <c r="BO1316">
        <f t="shared" si="82"/>
        <v>1</v>
      </c>
      <c r="BP1316">
        <f t="shared" si="83"/>
        <v>1</v>
      </c>
    </row>
    <row r="1317" spans="1:68" x14ac:dyDescent="0.3">
      <c r="A1317">
        <v>1312</v>
      </c>
      <c r="BG1317" s="27"/>
      <c r="BH1317" s="27"/>
      <c r="BI1317" s="27"/>
      <c r="BJ1317" s="27"/>
      <c r="BL1317">
        <f t="shared" si="80"/>
        <v>0</v>
      </c>
      <c r="BM1317">
        <f t="shared" si="81"/>
        <v>0</v>
      </c>
      <c r="BO1317">
        <f t="shared" si="82"/>
        <v>1</v>
      </c>
      <c r="BP1317">
        <f t="shared" si="83"/>
        <v>1</v>
      </c>
    </row>
    <row r="1318" spans="1:68" x14ac:dyDescent="0.3">
      <c r="A1318">
        <v>1313</v>
      </c>
      <c r="BG1318" s="27"/>
      <c r="BH1318" s="27"/>
      <c r="BI1318" s="27"/>
      <c r="BJ1318" s="27"/>
      <c r="BL1318">
        <f t="shared" si="80"/>
        <v>0</v>
      </c>
      <c r="BM1318">
        <f t="shared" si="81"/>
        <v>0</v>
      </c>
      <c r="BO1318">
        <f t="shared" si="82"/>
        <v>1</v>
      </c>
      <c r="BP1318">
        <f t="shared" si="83"/>
        <v>1</v>
      </c>
    </row>
    <row r="1319" spans="1:68" x14ac:dyDescent="0.3">
      <c r="A1319">
        <v>1314</v>
      </c>
      <c r="BG1319" s="27"/>
      <c r="BH1319" s="27"/>
      <c r="BI1319" s="27"/>
      <c r="BJ1319" s="27"/>
      <c r="BL1319">
        <f t="shared" si="80"/>
        <v>0</v>
      </c>
      <c r="BM1319">
        <f t="shared" si="81"/>
        <v>0</v>
      </c>
      <c r="BO1319">
        <f t="shared" si="82"/>
        <v>1</v>
      </c>
      <c r="BP1319">
        <f t="shared" si="83"/>
        <v>1</v>
      </c>
    </row>
    <row r="1320" spans="1:68" x14ac:dyDescent="0.3">
      <c r="A1320">
        <v>1315</v>
      </c>
      <c r="BG1320" s="27"/>
      <c r="BH1320" s="27"/>
      <c r="BI1320" s="27"/>
      <c r="BJ1320" s="27"/>
      <c r="BL1320">
        <f t="shared" si="80"/>
        <v>0</v>
      </c>
      <c r="BM1320">
        <f t="shared" si="81"/>
        <v>0</v>
      </c>
      <c r="BO1320">
        <f t="shared" si="82"/>
        <v>1</v>
      </c>
      <c r="BP1320">
        <f t="shared" si="83"/>
        <v>1</v>
      </c>
    </row>
    <row r="1321" spans="1:68" x14ac:dyDescent="0.3">
      <c r="A1321">
        <v>1316</v>
      </c>
      <c r="BG1321" s="27"/>
      <c r="BH1321" s="27"/>
      <c r="BI1321" s="27"/>
      <c r="BJ1321" s="27"/>
      <c r="BL1321">
        <f t="shared" si="80"/>
        <v>0</v>
      </c>
      <c r="BM1321">
        <f t="shared" si="81"/>
        <v>0</v>
      </c>
      <c r="BO1321">
        <f t="shared" si="82"/>
        <v>1</v>
      </c>
      <c r="BP1321">
        <f t="shared" si="83"/>
        <v>1</v>
      </c>
    </row>
    <row r="1322" spans="1:68" x14ac:dyDescent="0.3">
      <c r="A1322">
        <v>1317</v>
      </c>
      <c r="BG1322" s="27"/>
      <c r="BH1322" s="27"/>
      <c r="BI1322" s="27"/>
      <c r="BJ1322" s="27"/>
      <c r="BL1322">
        <f t="shared" si="80"/>
        <v>0</v>
      </c>
      <c r="BM1322">
        <f t="shared" si="81"/>
        <v>0</v>
      </c>
      <c r="BO1322">
        <f t="shared" si="82"/>
        <v>1</v>
      </c>
      <c r="BP1322">
        <f t="shared" si="83"/>
        <v>1</v>
      </c>
    </row>
    <row r="1323" spans="1:68" x14ac:dyDescent="0.3">
      <c r="A1323">
        <v>1318</v>
      </c>
      <c r="BG1323" s="27"/>
      <c r="BH1323" s="27"/>
      <c r="BI1323" s="27"/>
      <c r="BJ1323" s="27"/>
      <c r="BL1323">
        <f t="shared" si="80"/>
        <v>0</v>
      </c>
      <c r="BM1323">
        <f t="shared" si="81"/>
        <v>0</v>
      </c>
      <c r="BO1323">
        <f t="shared" si="82"/>
        <v>1</v>
      </c>
      <c r="BP1323">
        <f t="shared" si="83"/>
        <v>1</v>
      </c>
    </row>
    <row r="1324" spans="1:68" x14ac:dyDescent="0.3">
      <c r="A1324">
        <v>1319</v>
      </c>
      <c r="BG1324" s="27"/>
      <c r="BH1324" s="27"/>
      <c r="BI1324" s="27"/>
      <c r="BJ1324" s="27"/>
      <c r="BL1324">
        <f t="shared" si="80"/>
        <v>0</v>
      </c>
      <c r="BM1324">
        <f t="shared" si="81"/>
        <v>0</v>
      </c>
      <c r="BO1324">
        <f t="shared" si="82"/>
        <v>1</v>
      </c>
      <c r="BP1324">
        <f t="shared" si="83"/>
        <v>1</v>
      </c>
    </row>
    <row r="1325" spans="1:68" x14ac:dyDescent="0.3">
      <c r="A1325">
        <v>1320</v>
      </c>
      <c r="BG1325" s="27"/>
      <c r="BH1325" s="27"/>
      <c r="BI1325" s="27"/>
      <c r="BJ1325" s="27"/>
      <c r="BL1325">
        <f t="shared" si="80"/>
        <v>0</v>
      </c>
      <c r="BM1325">
        <f t="shared" si="81"/>
        <v>0</v>
      </c>
      <c r="BO1325">
        <f t="shared" si="82"/>
        <v>1</v>
      </c>
      <c r="BP1325">
        <f t="shared" si="83"/>
        <v>1</v>
      </c>
    </row>
    <row r="1326" spans="1:68" x14ac:dyDescent="0.3">
      <c r="A1326">
        <v>1321</v>
      </c>
      <c r="BG1326" s="27"/>
      <c r="BH1326" s="27"/>
      <c r="BI1326" s="27"/>
      <c r="BJ1326" s="27"/>
      <c r="BL1326">
        <f t="shared" si="80"/>
        <v>0</v>
      </c>
      <c r="BM1326">
        <f t="shared" si="81"/>
        <v>0</v>
      </c>
      <c r="BO1326">
        <f t="shared" si="82"/>
        <v>1</v>
      </c>
      <c r="BP1326">
        <f t="shared" si="83"/>
        <v>1</v>
      </c>
    </row>
    <row r="1327" spans="1:68" x14ac:dyDescent="0.3">
      <c r="A1327">
        <v>1322</v>
      </c>
      <c r="BG1327" s="27"/>
      <c r="BH1327" s="27"/>
      <c r="BI1327" s="27"/>
      <c r="BJ1327" s="27"/>
      <c r="BL1327">
        <f t="shared" si="80"/>
        <v>0</v>
      </c>
      <c r="BM1327">
        <f t="shared" si="81"/>
        <v>0</v>
      </c>
      <c r="BO1327">
        <f t="shared" si="82"/>
        <v>1</v>
      </c>
      <c r="BP1327">
        <f t="shared" si="83"/>
        <v>1</v>
      </c>
    </row>
    <row r="1328" spans="1:68" x14ac:dyDescent="0.3">
      <c r="A1328">
        <v>1323</v>
      </c>
      <c r="BG1328" s="27"/>
      <c r="BH1328" s="27"/>
      <c r="BI1328" s="27"/>
      <c r="BJ1328" s="27"/>
      <c r="BL1328">
        <f t="shared" si="80"/>
        <v>0</v>
      </c>
      <c r="BM1328">
        <f t="shared" si="81"/>
        <v>0</v>
      </c>
      <c r="BO1328">
        <f t="shared" si="82"/>
        <v>1</v>
      </c>
      <c r="BP1328">
        <f t="shared" si="83"/>
        <v>1</v>
      </c>
    </row>
    <row r="1329" spans="1:68" x14ac:dyDescent="0.3">
      <c r="A1329">
        <v>1324</v>
      </c>
      <c r="BG1329" s="27"/>
      <c r="BH1329" s="27"/>
      <c r="BI1329" s="27"/>
      <c r="BJ1329" s="27"/>
      <c r="BL1329">
        <f t="shared" si="80"/>
        <v>0</v>
      </c>
      <c r="BM1329">
        <f t="shared" si="81"/>
        <v>0</v>
      </c>
      <c r="BO1329">
        <f t="shared" si="82"/>
        <v>1</v>
      </c>
      <c r="BP1329">
        <f t="shared" si="83"/>
        <v>1</v>
      </c>
    </row>
    <row r="1330" spans="1:68" x14ac:dyDescent="0.3">
      <c r="A1330">
        <v>1325</v>
      </c>
      <c r="BG1330" s="27"/>
      <c r="BH1330" s="27"/>
      <c r="BI1330" s="27"/>
      <c r="BJ1330" s="27"/>
      <c r="BL1330">
        <f t="shared" si="80"/>
        <v>0</v>
      </c>
      <c r="BM1330">
        <f t="shared" si="81"/>
        <v>0</v>
      </c>
      <c r="BO1330">
        <f t="shared" si="82"/>
        <v>1</v>
      </c>
      <c r="BP1330">
        <f t="shared" si="83"/>
        <v>1</v>
      </c>
    </row>
    <row r="1331" spans="1:68" x14ac:dyDescent="0.3">
      <c r="A1331">
        <v>1326</v>
      </c>
      <c r="BG1331" s="27"/>
      <c r="BH1331" s="27"/>
      <c r="BI1331" s="27"/>
      <c r="BJ1331" s="27"/>
      <c r="BL1331">
        <f t="shared" si="80"/>
        <v>0</v>
      </c>
      <c r="BM1331">
        <f t="shared" si="81"/>
        <v>0</v>
      </c>
      <c r="BO1331">
        <f t="shared" si="82"/>
        <v>1</v>
      </c>
      <c r="BP1331">
        <f t="shared" si="83"/>
        <v>1</v>
      </c>
    </row>
    <row r="1332" spans="1:68" x14ac:dyDescent="0.3">
      <c r="A1332">
        <v>1327</v>
      </c>
      <c r="BG1332" s="27"/>
      <c r="BH1332" s="27"/>
      <c r="BI1332" s="27"/>
      <c r="BJ1332" s="27"/>
      <c r="BL1332">
        <f t="shared" si="80"/>
        <v>0</v>
      </c>
      <c r="BM1332">
        <f t="shared" si="81"/>
        <v>0</v>
      </c>
      <c r="BO1332">
        <f t="shared" si="82"/>
        <v>1</v>
      </c>
      <c r="BP1332">
        <f t="shared" si="83"/>
        <v>1</v>
      </c>
    </row>
    <row r="1333" spans="1:68" x14ac:dyDescent="0.3">
      <c r="A1333">
        <v>1328</v>
      </c>
      <c r="BG1333" s="27"/>
      <c r="BH1333" s="27"/>
      <c r="BI1333" s="27"/>
      <c r="BJ1333" s="27"/>
      <c r="BL1333">
        <f t="shared" si="80"/>
        <v>0</v>
      </c>
      <c r="BM1333">
        <f t="shared" si="81"/>
        <v>0</v>
      </c>
      <c r="BO1333">
        <f t="shared" si="82"/>
        <v>1</v>
      </c>
      <c r="BP1333">
        <f t="shared" si="83"/>
        <v>1</v>
      </c>
    </row>
    <row r="1334" spans="1:68" x14ac:dyDescent="0.3">
      <c r="A1334">
        <v>1329</v>
      </c>
      <c r="BG1334" s="27"/>
      <c r="BH1334" s="27"/>
      <c r="BI1334" s="27"/>
      <c r="BJ1334" s="27"/>
      <c r="BL1334">
        <f t="shared" si="80"/>
        <v>0</v>
      </c>
      <c r="BM1334">
        <f t="shared" si="81"/>
        <v>0</v>
      </c>
      <c r="BO1334">
        <f t="shared" si="82"/>
        <v>1</v>
      </c>
      <c r="BP1334">
        <f t="shared" si="83"/>
        <v>1</v>
      </c>
    </row>
    <row r="1335" spans="1:68" x14ac:dyDescent="0.3">
      <c r="A1335">
        <v>1330</v>
      </c>
      <c r="BG1335" s="27"/>
      <c r="BH1335" s="27"/>
      <c r="BI1335" s="27"/>
      <c r="BJ1335" s="27"/>
      <c r="BL1335">
        <f t="shared" si="80"/>
        <v>0</v>
      </c>
      <c r="BM1335">
        <f t="shared" si="81"/>
        <v>0</v>
      </c>
      <c r="BO1335">
        <f t="shared" si="82"/>
        <v>1</v>
      </c>
      <c r="BP1335">
        <f t="shared" si="83"/>
        <v>1</v>
      </c>
    </row>
    <row r="1336" spans="1:68" x14ac:dyDescent="0.3">
      <c r="A1336">
        <v>1331</v>
      </c>
      <c r="BG1336" s="27"/>
      <c r="BH1336" s="27"/>
      <c r="BI1336" s="27"/>
      <c r="BJ1336" s="27"/>
      <c r="BL1336">
        <f t="shared" si="80"/>
        <v>0</v>
      </c>
      <c r="BM1336">
        <f t="shared" si="81"/>
        <v>0</v>
      </c>
      <c r="BO1336">
        <f t="shared" si="82"/>
        <v>1</v>
      </c>
      <c r="BP1336">
        <f t="shared" si="83"/>
        <v>1</v>
      </c>
    </row>
    <row r="1337" spans="1:68" x14ac:dyDescent="0.3">
      <c r="A1337">
        <v>1332</v>
      </c>
      <c r="BG1337" s="27"/>
      <c r="BH1337" s="27"/>
      <c r="BI1337" s="27"/>
      <c r="BJ1337" s="27"/>
      <c r="BL1337">
        <f t="shared" si="80"/>
        <v>0</v>
      </c>
      <c r="BM1337">
        <f t="shared" si="81"/>
        <v>0</v>
      </c>
      <c r="BO1337">
        <f t="shared" si="82"/>
        <v>1</v>
      </c>
      <c r="BP1337">
        <f t="shared" si="83"/>
        <v>1</v>
      </c>
    </row>
    <row r="1338" spans="1:68" x14ac:dyDescent="0.3">
      <c r="A1338">
        <v>1333</v>
      </c>
      <c r="BG1338" s="27"/>
      <c r="BH1338" s="27"/>
      <c r="BI1338" s="27"/>
      <c r="BJ1338" s="27"/>
      <c r="BL1338">
        <f t="shared" si="80"/>
        <v>0</v>
      </c>
      <c r="BM1338">
        <f t="shared" si="81"/>
        <v>0</v>
      </c>
      <c r="BO1338">
        <f t="shared" si="82"/>
        <v>1</v>
      </c>
      <c r="BP1338">
        <f t="shared" si="83"/>
        <v>1</v>
      </c>
    </row>
    <row r="1339" spans="1:68" x14ac:dyDescent="0.3">
      <c r="A1339">
        <v>1334</v>
      </c>
      <c r="BG1339" s="27"/>
      <c r="BH1339" s="27"/>
      <c r="BI1339" s="27"/>
      <c r="BJ1339" s="27"/>
      <c r="BL1339">
        <f t="shared" si="80"/>
        <v>0</v>
      </c>
      <c r="BM1339">
        <f t="shared" si="81"/>
        <v>0</v>
      </c>
      <c r="BO1339">
        <f t="shared" si="82"/>
        <v>1</v>
      </c>
      <c r="BP1339">
        <f t="shared" si="83"/>
        <v>1</v>
      </c>
    </row>
    <row r="1340" spans="1:68" x14ac:dyDescent="0.3">
      <c r="A1340">
        <v>1335</v>
      </c>
      <c r="BG1340" s="27"/>
      <c r="BH1340" s="27"/>
      <c r="BI1340" s="27"/>
      <c r="BJ1340" s="27"/>
      <c r="BL1340">
        <f t="shared" si="80"/>
        <v>0</v>
      </c>
      <c r="BM1340">
        <f t="shared" si="81"/>
        <v>0</v>
      </c>
      <c r="BO1340">
        <f t="shared" si="82"/>
        <v>1</v>
      </c>
      <c r="BP1340">
        <f t="shared" si="83"/>
        <v>1</v>
      </c>
    </row>
    <row r="1341" spans="1:68" x14ac:dyDescent="0.3">
      <c r="A1341">
        <v>1336</v>
      </c>
      <c r="BG1341" s="27"/>
      <c r="BH1341" s="27"/>
      <c r="BI1341" s="27"/>
      <c r="BJ1341" s="27"/>
      <c r="BL1341">
        <f t="shared" si="80"/>
        <v>0</v>
      </c>
      <c r="BM1341">
        <f t="shared" si="81"/>
        <v>0</v>
      </c>
      <c r="BO1341">
        <f t="shared" si="82"/>
        <v>1</v>
      </c>
      <c r="BP1341">
        <f t="shared" si="83"/>
        <v>1</v>
      </c>
    </row>
    <row r="1342" spans="1:68" x14ac:dyDescent="0.3">
      <c r="A1342">
        <v>1337</v>
      </c>
      <c r="BG1342" s="27"/>
      <c r="BH1342" s="27"/>
      <c r="BI1342" s="27"/>
      <c r="BJ1342" s="27"/>
      <c r="BL1342">
        <f t="shared" si="80"/>
        <v>0</v>
      </c>
      <c r="BM1342">
        <f t="shared" si="81"/>
        <v>0</v>
      </c>
      <c r="BO1342">
        <f t="shared" si="82"/>
        <v>1</v>
      </c>
      <c r="BP1342">
        <f t="shared" si="83"/>
        <v>1</v>
      </c>
    </row>
    <row r="1343" spans="1:68" x14ac:dyDescent="0.3">
      <c r="A1343">
        <v>1338</v>
      </c>
      <c r="BG1343" s="27"/>
      <c r="BH1343" s="27"/>
      <c r="BI1343" s="27"/>
      <c r="BJ1343" s="27"/>
      <c r="BL1343">
        <f t="shared" si="80"/>
        <v>0</v>
      </c>
      <c r="BM1343">
        <f t="shared" si="81"/>
        <v>0</v>
      </c>
      <c r="BO1343">
        <f t="shared" si="82"/>
        <v>1</v>
      </c>
      <c r="BP1343">
        <f t="shared" si="83"/>
        <v>1</v>
      </c>
    </row>
    <row r="1344" spans="1:68" x14ac:dyDescent="0.3">
      <c r="A1344">
        <v>1339</v>
      </c>
      <c r="BG1344" s="27"/>
      <c r="BH1344" s="27"/>
      <c r="BI1344" s="27"/>
      <c r="BJ1344" s="27"/>
      <c r="BL1344">
        <f t="shared" si="80"/>
        <v>0</v>
      </c>
      <c r="BM1344">
        <f t="shared" si="81"/>
        <v>0</v>
      </c>
      <c r="BO1344">
        <f t="shared" si="82"/>
        <v>1</v>
      </c>
      <c r="BP1344">
        <f t="shared" si="83"/>
        <v>1</v>
      </c>
    </row>
    <row r="1345" spans="1:68" x14ac:dyDescent="0.3">
      <c r="A1345">
        <v>1340</v>
      </c>
      <c r="BG1345" s="27"/>
      <c r="BH1345" s="27"/>
      <c r="BI1345" s="27"/>
      <c r="BJ1345" s="27"/>
      <c r="BL1345">
        <f t="shared" si="80"/>
        <v>0</v>
      </c>
      <c r="BM1345">
        <f t="shared" si="81"/>
        <v>0</v>
      </c>
      <c r="BO1345">
        <f t="shared" si="82"/>
        <v>1</v>
      </c>
      <c r="BP1345">
        <f t="shared" si="83"/>
        <v>1</v>
      </c>
    </row>
    <row r="1346" spans="1:68" x14ac:dyDescent="0.3">
      <c r="A1346">
        <v>1341</v>
      </c>
      <c r="BG1346" s="27"/>
      <c r="BH1346" s="27"/>
      <c r="BI1346" s="27"/>
      <c r="BJ1346" s="27"/>
      <c r="BL1346">
        <f t="shared" si="80"/>
        <v>0</v>
      </c>
      <c r="BM1346">
        <f t="shared" si="81"/>
        <v>0</v>
      </c>
      <c r="BO1346">
        <f t="shared" si="82"/>
        <v>1</v>
      </c>
      <c r="BP1346">
        <f t="shared" si="83"/>
        <v>1</v>
      </c>
    </row>
    <row r="1347" spans="1:68" x14ac:dyDescent="0.3">
      <c r="A1347">
        <v>1342</v>
      </c>
      <c r="BG1347" s="27"/>
      <c r="BH1347" s="27"/>
      <c r="BI1347" s="27"/>
      <c r="BJ1347" s="27"/>
      <c r="BL1347">
        <f t="shared" si="80"/>
        <v>0</v>
      </c>
      <c r="BM1347">
        <f t="shared" si="81"/>
        <v>0</v>
      </c>
      <c r="BO1347">
        <f t="shared" si="82"/>
        <v>1</v>
      </c>
      <c r="BP1347">
        <f t="shared" si="83"/>
        <v>1</v>
      </c>
    </row>
    <row r="1348" spans="1:68" x14ac:dyDescent="0.3">
      <c r="A1348">
        <v>1343</v>
      </c>
      <c r="BG1348" s="27"/>
      <c r="BH1348" s="27"/>
      <c r="BI1348" s="27"/>
      <c r="BJ1348" s="27"/>
      <c r="BL1348">
        <f t="shared" si="80"/>
        <v>0</v>
      </c>
      <c r="BM1348">
        <f t="shared" si="81"/>
        <v>0</v>
      </c>
      <c r="BO1348">
        <f t="shared" si="82"/>
        <v>1</v>
      </c>
      <c r="BP1348">
        <f t="shared" si="83"/>
        <v>1</v>
      </c>
    </row>
    <row r="1349" spans="1:68" x14ac:dyDescent="0.3">
      <c r="A1349">
        <v>1344</v>
      </c>
      <c r="BG1349" s="27"/>
      <c r="BH1349" s="27"/>
      <c r="BI1349" s="27"/>
      <c r="BJ1349" s="27"/>
      <c r="BL1349">
        <f t="shared" si="80"/>
        <v>0</v>
      </c>
      <c r="BM1349">
        <f t="shared" si="81"/>
        <v>0</v>
      </c>
      <c r="BO1349">
        <f t="shared" si="82"/>
        <v>1</v>
      </c>
      <c r="BP1349">
        <f t="shared" si="83"/>
        <v>1</v>
      </c>
    </row>
    <row r="1350" spans="1:68" x14ac:dyDescent="0.3">
      <c r="A1350">
        <v>1345</v>
      </c>
      <c r="BG1350" s="27"/>
      <c r="BH1350" s="27"/>
      <c r="BI1350" s="27"/>
      <c r="BJ1350" s="27"/>
      <c r="BL1350">
        <f t="shared" si="80"/>
        <v>0</v>
      </c>
      <c r="BM1350">
        <f t="shared" si="81"/>
        <v>0</v>
      </c>
      <c r="BO1350">
        <f t="shared" si="82"/>
        <v>1</v>
      </c>
      <c r="BP1350">
        <f t="shared" si="83"/>
        <v>1</v>
      </c>
    </row>
    <row r="1351" spans="1:68" x14ac:dyDescent="0.3">
      <c r="A1351">
        <v>1346</v>
      </c>
      <c r="BG1351" s="27"/>
      <c r="BH1351" s="27"/>
      <c r="BI1351" s="27"/>
      <c r="BJ1351" s="27"/>
      <c r="BL1351">
        <f t="shared" ref="BL1351:BL1414" si="84">BG1351*$BM$1-BH1351</f>
        <v>0</v>
      </c>
      <c r="BM1351">
        <f t="shared" ref="BM1351:BM1414" si="85">BI1351*$BM$1-BJ1351</f>
        <v>0</v>
      </c>
      <c r="BO1351">
        <f t="shared" ref="BO1351:BO1414" si="86">IF(BL1351=MAX($BL1351:$BM1351),1,0)</f>
        <v>1</v>
      </c>
      <c r="BP1351">
        <f t="shared" ref="BP1351:BP1414" si="87">IF(BM1351=MAX($BL1351:$BM1351),1,0)</f>
        <v>1</v>
      </c>
    </row>
    <row r="1352" spans="1:68" x14ac:dyDescent="0.3">
      <c r="A1352">
        <v>1347</v>
      </c>
      <c r="BG1352" s="27"/>
      <c r="BH1352" s="27"/>
      <c r="BI1352" s="27"/>
      <c r="BJ1352" s="27"/>
      <c r="BL1352">
        <f t="shared" si="84"/>
        <v>0</v>
      </c>
      <c r="BM1352">
        <f t="shared" si="85"/>
        <v>0</v>
      </c>
      <c r="BO1352">
        <f t="shared" si="86"/>
        <v>1</v>
      </c>
      <c r="BP1352">
        <f t="shared" si="87"/>
        <v>1</v>
      </c>
    </row>
    <row r="1353" spans="1:68" x14ac:dyDescent="0.3">
      <c r="A1353">
        <v>1348</v>
      </c>
      <c r="BG1353" s="27"/>
      <c r="BH1353" s="27"/>
      <c r="BI1353" s="27"/>
      <c r="BJ1353" s="27"/>
      <c r="BL1353">
        <f t="shared" si="84"/>
        <v>0</v>
      </c>
      <c r="BM1353">
        <f t="shared" si="85"/>
        <v>0</v>
      </c>
      <c r="BO1353">
        <f t="shared" si="86"/>
        <v>1</v>
      </c>
      <c r="BP1353">
        <f t="shared" si="87"/>
        <v>1</v>
      </c>
    </row>
    <row r="1354" spans="1:68" x14ac:dyDescent="0.3">
      <c r="A1354">
        <v>1349</v>
      </c>
      <c r="BG1354" s="27"/>
      <c r="BH1354" s="27"/>
      <c r="BI1354" s="27"/>
      <c r="BJ1354" s="27"/>
      <c r="BL1354">
        <f t="shared" si="84"/>
        <v>0</v>
      </c>
      <c r="BM1354">
        <f t="shared" si="85"/>
        <v>0</v>
      </c>
      <c r="BO1354">
        <f t="shared" si="86"/>
        <v>1</v>
      </c>
      <c r="BP1354">
        <f t="shared" si="87"/>
        <v>1</v>
      </c>
    </row>
    <row r="1355" spans="1:68" x14ac:dyDescent="0.3">
      <c r="A1355">
        <v>1350</v>
      </c>
      <c r="BG1355" s="27"/>
      <c r="BH1355" s="27"/>
      <c r="BI1355" s="27"/>
      <c r="BJ1355" s="27"/>
      <c r="BL1355">
        <f t="shared" si="84"/>
        <v>0</v>
      </c>
      <c r="BM1355">
        <f t="shared" si="85"/>
        <v>0</v>
      </c>
      <c r="BO1355">
        <f t="shared" si="86"/>
        <v>1</v>
      </c>
      <c r="BP1355">
        <f t="shared" si="87"/>
        <v>1</v>
      </c>
    </row>
    <row r="1356" spans="1:68" x14ac:dyDescent="0.3">
      <c r="A1356">
        <v>1351</v>
      </c>
      <c r="BG1356" s="27"/>
      <c r="BH1356" s="27"/>
      <c r="BI1356" s="27"/>
      <c r="BJ1356" s="27"/>
      <c r="BL1356">
        <f t="shared" si="84"/>
        <v>0</v>
      </c>
      <c r="BM1356">
        <f t="shared" si="85"/>
        <v>0</v>
      </c>
      <c r="BO1356">
        <f t="shared" si="86"/>
        <v>1</v>
      </c>
      <c r="BP1356">
        <f t="shared" si="87"/>
        <v>1</v>
      </c>
    </row>
    <row r="1357" spans="1:68" x14ac:dyDescent="0.3">
      <c r="A1357">
        <v>1352</v>
      </c>
      <c r="BG1357" s="27"/>
      <c r="BH1357" s="27"/>
      <c r="BI1357" s="27"/>
      <c r="BJ1357" s="27"/>
      <c r="BL1357">
        <f t="shared" si="84"/>
        <v>0</v>
      </c>
      <c r="BM1357">
        <f t="shared" si="85"/>
        <v>0</v>
      </c>
      <c r="BO1357">
        <f t="shared" si="86"/>
        <v>1</v>
      </c>
      <c r="BP1357">
        <f t="shared" si="87"/>
        <v>1</v>
      </c>
    </row>
    <row r="1358" spans="1:68" x14ac:dyDescent="0.3">
      <c r="A1358">
        <v>1353</v>
      </c>
      <c r="BG1358" s="27"/>
      <c r="BH1358" s="27"/>
      <c r="BI1358" s="27"/>
      <c r="BJ1358" s="27"/>
      <c r="BL1358">
        <f t="shared" si="84"/>
        <v>0</v>
      </c>
      <c r="BM1358">
        <f t="shared" si="85"/>
        <v>0</v>
      </c>
      <c r="BO1358">
        <f t="shared" si="86"/>
        <v>1</v>
      </c>
      <c r="BP1358">
        <f t="shared" si="87"/>
        <v>1</v>
      </c>
    </row>
    <row r="1359" spans="1:68" x14ac:dyDescent="0.3">
      <c r="A1359">
        <v>1354</v>
      </c>
      <c r="BG1359" s="27"/>
      <c r="BH1359" s="27"/>
      <c r="BI1359" s="27"/>
      <c r="BJ1359" s="27"/>
      <c r="BL1359">
        <f t="shared" si="84"/>
        <v>0</v>
      </c>
      <c r="BM1359">
        <f t="shared" si="85"/>
        <v>0</v>
      </c>
      <c r="BO1359">
        <f t="shared" si="86"/>
        <v>1</v>
      </c>
      <c r="BP1359">
        <f t="shared" si="87"/>
        <v>1</v>
      </c>
    </row>
    <row r="1360" spans="1:68" x14ac:dyDescent="0.3">
      <c r="A1360">
        <v>1355</v>
      </c>
      <c r="BG1360" s="27"/>
      <c r="BH1360" s="27"/>
      <c r="BI1360" s="27"/>
      <c r="BJ1360" s="27"/>
      <c r="BL1360">
        <f t="shared" si="84"/>
        <v>0</v>
      </c>
      <c r="BM1360">
        <f t="shared" si="85"/>
        <v>0</v>
      </c>
      <c r="BO1360">
        <f t="shared" si="86"/>
        <v>1</v>
      </c>
      <c r="BP1360">
        <f t="shared" si="87"/>
        <v>1</v>
      </c>
    </row>
    <row r="1361" spans="1:68" x14ac:dyDescent="0.3">
      <c r="A1361">
        <v>1356</v>
      </c>
      <c r="BG1361" s="27"/>
      <c r="BH1361" s="27"/>
      <c r="BI1361" s="27"/>
      <c r="BJ1361" s="27"/>
      <c r="BL1361">
        <f t="shared" si="84"/>
        <v>0</v>
      </c>
      <c r="BM1361">
        <f t="shared" si="85"/>
        <v>0</v>
      </c>
      <c r="BO1361">
        <f t="shared" si="86"/>
        <v>1</v>
      </c>
      <c r="BP1361">
        <f t="shared" si="87"/>
        <v>1</v>
      </c>
    </row>
    <row r="1362" spans="1:68" x14ac:dyDescent="0.3">
      <c r="A1362">
        <v>1357</v>
      </c>
      <c r="BG1362" s="27"/>
      <c r="BH1362" s="27"/>
      <c r="BI1362" s="27"/>
      <c r="BJ1362" s="27"/>
      <c r="BL1362">
        <f t="shared" si="84"/>
        <v>0</v>
      </c>
      <c r="BM1362">
        <f t="shared" si="85"/>
        <v>0</v>
      </c>
      <c r="BO1362">
        <f t="shared" si="86"/>
        <v>1</v>
      </c>
      <c r="BP1362">
        <f t="shared" si="87"/>
        <v>1</v>
      </c>
    </row>
    <row r="1363" spans="1:68" x14ac:dyDescent="0.3">
      <c r="A1363">
        <v>1358</v>
      </c>
      <c r="BG1363" s="27"/>
      <c r="BH1363" s="27"/>
      <c r="BI1363" s="27"/>
      <c r="BJ1363" s="27"/>
      <c r="BL1363">
        <f t="shared" si="84"/>
        <v>0</v>
      </c>
      <c r="BM1363">
        <f t="shared" si="85"/>
        <v>0</v>
      </c>
      <c r="BO1363">
        <f t="shared" si="86"/>
        <v>1</v>
      </c>
      <c r="BP1363">
        <f t="shared" si="87"/>
        <v>1</v>
      </c>
    </row>
    <row r="1364" spans="1:68" x14ac:dyDescent="0.3">
      <c r="A1364">
        <v>1359</v>
      </c>
      <c r="BG1364" s="27"/>
      <c r="BH1364" s="27"/>
      <c r="BI1364" s="27"/>
      <c r="BJ1364" s="27"/>
      <c r="BL1364">
        <f t="shared" si="84"/>
        <v>0</v>
      </c>
      <c r="BM1364">
        <f t="shared" si="85"/>
        <v>0</v>
      </c>
      <c r="BO1364">
        <f t="shared" si="86"/>
        <v>1</v>
      </c>
      <c r="BP1364">
        <f t="shared" si="87"/>
        <v>1</v>
      </c>
    </row>
    <row r="1365" spans="1:68" x14ac:dyDescent="0.3">
      <c r="A1365">
        <v>1360</v>
      </c>
      <c r="BG1365" s="27"/>
      <c r="BH1365" s="27"/>
      <c r="BI1365" s="27"/>
      <c r="BJ1365" s="27"/>
      <c r="BL1365">
        <f t="shared" si="84"/>
        <v>0</v>
      </c>
      <c r="BM1365">
        <f t="shared" si="85"/>
        <v>0</v>
      </c>
      <c r="BO1365">
        <f t="shared" si="86"/>
        <v>1</v>
      </c>
      <c r="BP1365">
        <f t="shared" si="87"/>
        <v>1</v>
      </c>
    </row>
    <row r="1366" spans="1:68" x14ac:dyDescent="0.3">
      <c r="A1366">
        <v>1361</v>
      </c>
      <c r="BG1366" s="27"/>
      <c r="BH1366" s="27"/>
      <c r="BI1366" s="27"/>
      <c r="BJ1366" s="27"/>
      <c r="BL1366">
        <f t="shared" si="84"/>
        <v>0</v>
      </c>
      <c r="BM1366">
        <f t="shared" si="85"/>
        <v>0</v>
      </c>
      <c r="BO1366">
        <f t="shared" si="86"/>
        <v>1</v>
      </c>
      <c r="BP1366">
        <f t="shared" si="87"/>
        <v>1</v>
      </c>
    </row>
    <row r="1367" spans="1:68" x14ac:dyDescent="0.3">
      <c r="A1367">
        <v>1362</v>
      </c>
      <c r="BG1367" s="27"/>
      <c r="BH1367" s="27"/>
      <c r="BI1367" s="27"/>
      <c r="BJ1367" s="27"/>
      <c r="BL1367">
        <f t="shared" si="84"/>
        <v>0</v>
      </c>
      <c r="BM1367">
        <f t="shared" si="85"/>
        <v>0</v>
      </c>
      <c r="BO1367">
        <f t="shared" si="86"/>
        <v>1</v>
      </c>
      <c r="BP1367">
        <f t="shared" si="87"/>
        <v>1</v>
      </c>
    </row>
    <row r="1368" spans="1:68" x14ac:dyDescent="0.3">
      <c r="A1368">
        <v>1363</v>
      </c>
      <c r="BG1368" s="27"/>
      <c r="BH1368" s="27"/>
      <c r="BI1368" s="27"/>
      <c r="BJ1368" s="27"/>
      <c r="BL1368">
        <f t="shared" si="84"/>
        <v>0</v>
      </c>
      <c r="BM1368">
        <f t="shared" si="85"/>
        <v>0</v>
      </c>
      <c r="BO1368">
        <f t="shared" si="86"/>
        <v>1</v>
      </c>
      <c r="BP1368">
        <f t="shared" si="87"/>
        <v>1</v>
      </c>
    </row>
    <row r="1369" spans="1:68" x14ac:dyDescent="0.3">
      <c r="A1369">
        <v>1364</v>
      </c>
      <c r="BG1369" s="27"/>
      <c r="BH1369" s="27"/>
      <c r="BI1369" s="27"/>
      <c r="BJ1369" s="27"/>
      <c r="BL1369">
        <f t="shared" si="84"/>
        <v>0</v>
      </c>
      <c r="BM1369">
        <f t="shared" si="85"/>
        <v>0</v>
      </c>
      <c r="BO1369">
        <f t="shared" si="86"/>
        <v>1</v>
      </c>
      <c r="BP1369">
        <f t="shared" si="87"/>
        <v>1</v>
      </c>
    </row>
    <row r="1370" spans="1:68" x14ac:dyDescent="0.3">
      <c r="A1370">
        <v>1365</v>
      </c>
      <c r="BG1370" s="27"/>
      <c r="BH1370" s="27"/>
      <c r="BI1370" s="27"/>
      <c r="BJ1370" s="27"/>
      <c r="BL1370">
        <f t="shared" si="84"/>
        <v>0</v>
      </c>
      <c r="BM1370">
        <f t="shared" si="85"/>
        <v>0</v>
      </c>
      <c r="BO1370">
        <f t="shared" si="86"/>
        <v>1</v>
      </c>
      <c r="BP1370">
        <f t="shared" si="87"/>
        <v>1</v>
      </c>
    </row>
    <row r="1371" spans="1:68" x14ac:dyDescent="0.3">
      <c r="A1371">
        <v>1366</v>
      </c>
      <c r="BG1371" s="27"/>
      <c r="BH1371" s="27"/>
      <c r="BI1371" s="27"/>
      <c r="BJ1371" s="27"/>
      <c r="BL1371">
        <f t="shared" si="84"/>
        <v>0</v>
      </c>
      <c r="BM1371">
        <f t="shared" si="85"/>
        <v>0</v>
      </c>
      <c r="BO1371">
        <f t="shared" si="86"/>
        <v>1</v>
      </c>
      <c r="BP1371">
        <f t="shared" si="87"/>
        <v>1</v>
      </c>
    </row>
    <row r="1372" spans="1:68" x14ac:dyDescent="0.3">
      <c r="A1372">
        <v>1367</v>
      </c>
      <c r="BG1372" s="27"/>
      <c r="BH1372" s="27"/>
      <c r="BI1372" s="27"/>
      <c r="BJ1372" s="27"/>
      <c r="BL1372">
        <f t="shared" si="84"/>
        <v>0</v>
      </c>
      <c r="BM1372">
        <f t="shared" si="85"/>
        <v>0</v>
      </c>
      <c r="BO1372">
        <f t="shared" si="86"/>
        <v>1</v>
      </c>
      <c r="BP1372">
        <f t="shared" si="87"/>
        <v>1</v>
      </c>
    </row>
    <row r="1373" spans="1:68" x14ac:dyDescent="0.3">
      <c r="A1373">
        <v>1368</v>
      </c>
      <c r="BG1373" s="27"/>
      <c r="BH1373" s="27"/>
      <c r="BI1373" s="27"/>
      <c r="BJ1373" s="27"/>
      <c r="BL1373">
        <f t="shared" si="84"/>
        <v>0</v>
      </c>
      <c r="BM1373">
        <f t="shared" si="85"/>
        <v>0</v>
      </c>
      <c r="BO1373">
        <f t="shared" si="86"/>
        <v>1</v>
      </c>
      <c r="BP1373">
        <f t="shared" si="87"/>
        <v>1</v>
      </c>
    </row>
    <row r="1374" spans="1:68" x14ac:dyDescent="0.3">
      <c r="A1374">
        <v>1369</v>
      </c>
      <c r="BG1374" s="27"/>
      <c r="BH1374" s="27"/>
      <c r="BI1374" s="27"/>
      <c r="BJ1374" s="27"/>
      <c r="BL1374">
        <f t="shared" si="84"/>
        <v>0</v>
      </c>
      <c r="BM1374">
        <f t="shared" si="85"/>
        <v>0</v>
      </c>
      <c r="BO1374">
        <f t="shared" si="86"/>
        <v>1</v>
      </c>
      <c r="BP1374">
        <f t="shared" si="87"/>
        <v>1</v>
      </c>
    </row>
    <row r="1375" spans="1:68" x14ac:dyDescent="0.3">
      <c r="A1375">
        <v>1370</v>
      </c>
      <c r="BG1375" s="27"/>
      <c r="BH1375" s="27"/>
      <c r="BI1375" s="27"/>
      <c r="BJ1375" s="27"/>
      <c r="BL1375">
        <f t="shared" si="84"/>
        <v>0</v>
      </c>
      <c r="BM1375">
        <f t="shared" si="85"/>
        <v>0</v>
      </c>
      <c r="BO1375">
        <f t="shared" si="86"/>
        <v>1</v>
      </c>
      <c r="BP1375">
        <f t="shared" si="87"/>
        <v>1</v>
      </c>
    </row>
    <row r="1376" spans="1:68" x14ac:dyDescent="0.3">
      <c r="A1376">
        <v>1371</v>
      </c>
      <c r="BG1376" s="27"/>
      <c r="BH1376" s="27"/>
      <c r="BI1376" s="27"/>
      <c r="BJ1376" s="27"/>
      <c r="BL1376">
        <f t="shared" si="84"/>
        <v>0</v>
      </c>
      <c r="BM1376">
        <f t="shared" si="85"/>
        <v>0</v>
      </c>
      <c r="BO1376">
        <f t="shared" si="86"/>
        <v>1</v>
      </c>
      <c r="BP1376">
        <f t="shared" si="87"/>
        <v>1</v>
      </c>
    </row>
    <row r="1377" spans="1:68" x14ac:dyDescent="0.3">
      <c r="A1377">
        <v>1372</v>
      </c>
      <c r="BG1377" s="27"/>
      <c r="BH1377" s="27"/>
      <c r="BI1377" s="27"/>
      <c r="BJ1377" s="27"/>
      <c r="BL1377">
        <f t="shared" si="84"/>
        <v>0</v>
      </c>
      <c r="BM1377">
        <f t="shared" si="85"/>
        <v>0</v>
      </c>
      <c r="BO1377">
        <f t="shared" si="86"/>
        <v>1</v>
      </c>
      <c r="BP1377">
        <f t="shared" si="87"/>
        <v>1</v>
      </c>
    </row>
    <row r="1378" spans="1:68" x14ac:dyDescent="0.3">
      <c r="A1378">
        <v>1373</v>
      </c>
      <c r="BG1378" s="27"/>
      <c r="BH1378" s="27"/>
      <c r="BI1378" s="27"/>
      <c r="BJ1378" s="27"/>
      <c r="BL1378">
        <f t="shared" si="84"/>
        <v>0</v>
      </c>
      <c r="BM1378">
        <f t="shared" si="85"/>
        <v>0</v>
      </c>
      <c r="BO1378">
        <f t="shared" si="86"/>
        <v>1</v>
      </c>
      <c r="BP1378">
        <f t="shared" si="87"/>
        <v>1</v>
      </c>
    </row>
    <row r="1379" spans="1:68" x14ac:dyDescent="0.3">
      <c r="A1379">
        <v>1374</v>
      </c>
      <c r="BG1379" s="27"/>
      <c r="BH1379" s="27"/>
      <c r="BI1379" s="27"/>
      <c r="BJ1379" s="27"/>
      <c r="BL1379">
        <f t="shared" si="84"/>
        <v>0</v>
      </c>
      <c r="BM1379">
        <f t="shared" si="85"/>
        <v>0</v>
      </c>
      <c r="BO1379">
        <f t="shared" si="86"/>
        <v>1</v>
      </c>
      <c r="BP1379">
        <f t="shared" si="87"/>
        <v>1</v>
      </c>
    </row>
    <row r="1380" spans="1:68" x14ac:dyDescent="0.3">
      <c r="A1380">
        <v>1375</v>
      </c>
      <c r="BG1380" s="27"/>
      <c r="BH1380" s="27"/>
      <c r="BI1380" s="27"/>
      <c r="BJ1380" s="27"/>
      <c r="BL1380">
        <f t="shared" si="84"/>
        <v>0</v>
      </c>
      <c r="BM1380">
        <f t="shared" si="85"/>
        <v>0</v>
      </c>
      <c r="BO1380">
        <f t="shared" si="86"/>
        <v>1</v>
      </c>
      <c r="BP1380">
        <f t="shared" si="87"/>
        <v>1</v>
      </c>
    </row>
    <row r="1381" spans="1:68" x14ac:dyDescent="0.3">
      <c r="A1381">
        <v>1376</v>
      </c>
      <c r="BG1381" s="27"/>
      <c r="BH1381" s="27"/>
      <c r="BI1381" s="27"/>
      <c r="BJ1381" s="27"/>
      <c r="BL1381">
        <f t="shared" si="84"/>
        <v>0</v>
      </c>
      <c r="BM1381">
        <f t="shared" si="85"/>
        <v>0</v>
      </c>
      <c r="BO1381">
        <f t="shared" si="86"/>
        <v>1</v>
      </c>
      <c r="BP1381">
        <f t="shared" si="87"/>
        <v>1</v>
      </c>
    </row>
    <row r="1382" spans="1:68" x14ac:dyDescent="0.3">
      <c r="A1382">
        <v>1377</v>
      </c>
      <c r="BG1382" s="27"/>
      <c r="BH1382" s="27"/>
      <c r="BI1382" s="27"/>
      <c r="BJ1382" s="27"/>
      <c r="BL1382">
        <f t="shared" si="84"/>
        <v>0</v>
      </c>
      <c r="BM1382">
        <f t="shared" si="85"/>
        <v>0</v>
      </c>
      <c r="BO1382">
        <f t="shared" si="86"/>
        <v>1</v>
      </c>
      <c r="BP1382">
        <f t="shared" si="87"/>
        <v>1</v>
      </c>
    </row>
    <row r="1383" spans="1:68" x14ac:dyDescent="0.3">
      <c r="A1383">
        <v>1378</v>
      </c>
      <c r="BG1383" s="27"/>
      <c r="BH1383" s="27"/>
      <c r="BI1383" s="27"/>
      <c r="BJ1383" s="27"/>
      <c r="BL1383">
        <f t="shared" si="84"/>
        <v>0</v>
      </c>
      <c r="BM1383">
        <f t="shared" si="85"/>
        <v>0</v>
      </c>
      <c r="BO1383">
        <f t="shared" si="86"/>
        <v>1</v>
      </c>
      <c r="BP1383">
        <f t="shared" si="87"/>
        <v>1</v>
      </c>
    </row>
    <row r="1384" spans="1:68" x14ac:dyDescent="0.3">
      <c r="A1384">
        <v>1379</v>
      </c>
      <c r="BG1384" s="27"/>
      <c r="BH1384" s="27"/>
      <c r="BI1384" s="27"/>
      <c r="BJ1384" s="27"/>
      <c r="BL1384">
        <f t="shared" si="84"/>
        <v>0</v>
      </c>
      <c r="BM1384">
        <f t="shared" si="85"/>
        <v>0</v>
      </c>
      <c r="BO1384">
        <f t="shared" si="86"/>
        <v>1</v>
      </c>
      <c r="BP1384">
        <f t="shared" si="87"/>
        <v>1</v>
      </c>
    </row>
    <row r="1385" spans="1:68" x14ac:dyDescent="0.3">
      <c r="A1385">
        <v>1380</v>
      </c>
      <c r="BG1385" s="27"/>
      <c r="BH1385" s="27"/>
      <c r="BI1385" s="27"/>
      <c r="BJ1385" s="27"/>
      <c r="BL1385">
        <f t="shared" si="84"/>
        <v>0</v>
      </c>
      <c r="BM1385">
        <f t="shared" si="85"/>
        <v>0</v>
      </c>
      <c r="BO1385">
        <f t="shared" si="86"/>
        <v>1</v>
      </c>
      <c r="BP1385">
        <f t="shared" si="87"/>
        <v>1</v>
      </c>
    </row>
    <row r="1386" spans="1:68" x14ac:dyDescent="0.3">
      <c r="A1386">
        <v>1381</v>
      </c>
      <c r="BG1386" s="27"/>
      <c r="BH1386" s="27"/>
      <c r="BI1386" s="27"/>
      <c r="BJ1386" s="27"/>
      <c r="BL1386">
        <f t="shared" si="84"/>
        <v>0</v>
      </c>
      <c r="BM1386">
        <f t="shared" si="85"/>
        <v>0</v>
      </c>
      <c r="BO1386">
        <f t="shared" si="86"/>
        <v>1</v>
      </c>
      <c r="BP1386">
        <f t="shared" si="87"/>
        <v>1</v>
      </c>
    </row>
    <row r="1387" spans="1:68" x14ac:dyDescent="0.3">
      <c r="A1387">
        <v>1382</v>
      </c>
      <c r="BG1387" s="27"/>
      <c r="BH1387" s="27"/>
      <c r="BI1387" s="27"/>
      <c r="BJ1387" s="27"/>
      <c r="BL1387">
        <f t="shared" si="84"/>
        <v>0</v>
      </c>
      <c r="BM1387">
        <f t="shared" si="85"/>
        <v>0</v>
      </c>
      <c r="BO1387">
        <f t="shared" si="86"/>
        <v>1</v>
      </c>
      <c r="BP1387">
        <f t="shared" si="87"/>
        <v>1</v>
      </c>
    </row>
    <row r="1388" spans="1:68" x14ac:dyDescent="0.3">
      <c r="A1388">
        <v>1383</v>
      </c>
      <c r="BG1388" s="27"/>
      <c r="BH1388" s="27"/>
      <c r="BI1388" s="27"/>
      <c r="BJ1388" s="27"/>
      <c r="BL1388">
        <f t="shared" si="84"/>
        <v>0</v>
      </c>
      <c r="BM1388">
        <f t="shared" si="85"/>
        <v>0</v>
      </c>
      <c r="BO1388">
        <f t="shared" si="86"/>
        <v>1</v>
      </c>
      <c r="BP1388">
        <f t="shared" si="87"/>
        <v>1</v>
      </c>
    </row>
    <row r="1389" spans="1:68" x14ac:dyDescent="0.3">
      <c r="A1389">
        <v>1384</v>
      </c>
      <c r="BG1389" s="27"/>
      <c r="BH1389" s="27"/>
      <c r="BI1389" s="27"/>
      <c r="BJ1389" s="27"/>
      <c r="BL1389">
        <f t="shared" si="84"/>
        <v>0</v>
      </c>
      <c r="BM1389">
        <f t="shared" si="85"/>
        <v>0</v>
      </c>
      <c r="BO1389">
        <f t="shared" si="86"/>
        <v>1</v>
      </c>
      <c r="BP1389">
        <f t="shared" si="87"/>
        <v>1</v>
      </c>
    </row>
    <row r="1390" spans="1:68" x14ac:dyDescent="0.3">
      <c r="A1390">
        <v>1385</v>
      </c>
      <c r="BG1390" s="27"/>
      <c r="BH1390" s="27"/>
      <c r="BI1390" s="27"/>
      <c r="BJ1390" s="27"/>
      <c r="BL1390">
        <f t="shared" si="84"/>
        <v>0</v>
      </c>
      <c r="BM1390">
        <f t="shared" si="85"/>
        <v>0</v>
      </c>
      <c r="BO1390">
        <f t="shared" si="86"/>
        <v>1</v>
      </c>
      <c r="BP1390">
        <f t="shared" si="87"/>
        <v>1</v>
      </c>
    </row>
    <row r="1391" spans="1:68" x14ac:dyDescent="0.3">
      <c r="A1391">
        <v>1386</v>
      </c>
      <c r="BG1391" s="27"/>
      <c r="BH1391" s="27"/>
      <c r="BI1391" s="27"/>
      <c r="BJ1391" s="27"/>
      <c r="BL1391">
        <f t="shared" si="84"/>
        <v>0</v>
      </c>
      <c r="BM1391">
        <f t="shared" si="85"/>
        <v>0</v>
      </c>
      <c r="BO1391">
        <f t="shared" si="86"/>
        <v>1</v>
      </c>
      <c r="BP1391">
        <f t="shared" si="87"/>
        <v>1</v>
      </c>
    </row>
    <row r="1392" spans="1:68" x14ac:dyDescent="0.3">
      <c r="A1392">
        <v>1387</v>
      </c>
      <c r="BG1392" s="27"/>
      <c r="BH1392" s="27"/>
      <c r="BI1392" s="27"/>
      <c r="BJ1392" s="27"/>
      <c r="BL1392">
        <f t="shared" si="84"/>
        <v>0</v>
      </c>
      <c r="BM1392">
        <f t="shared" si="85"/>
        <v>0</v>
      </c>
      <c r="BO1392">
        <f t="shared" si="86"/>
        <v>1</v>
      </c>
      <c r="BP1392">
        <f t="shared" si="87"/>
        <v>1</v>
      </c>
    </row>
    <row r="1393" spans="1:68" x14ac:dyDescent="0.3">
      <c r="A1393">
        <v>1388</v>
      </c>
      <c r="BG1393" s="27"/>
      <c r="BH1393" s="27"/>
      <c r="BI1393" s="27"/>
      <c r="BJ1393" s="27"/>
      <c r="BL1393">
        <f t="shared" si="84"/>
        <v>0</v>
      </c>
      <c r="BM1393">
        <f t="shared" si="85"/>
        <v>0</v>
      </c>
      <c r="BO1393">
        <f t="shared" si="86"/>
        <v>1</v>
      </c>
      <c r="BP1393">
        <f t="shared" si="87"/>
        <v>1</v>
      </c>
    </row>
    <row r="1394" spans="1:68" x14ac:dyDescent="0.3">
      <c r="A1394">
        <v>1389</v>
      </c>
      <c r="BG1394" s="27"/>
      <c r="BH1394" s="27"/>
      <c r="BI1394" s="27"/>
      <c r="BJ1394" s="27"/>
      <c r="BL1394">
        <f t="shared" si="84"/>
        <v>0</v>
      </c>
      <c r="BM1394">
        <f t="shared" si="85"/>
        <v>0</v>
      </c>
      <c r="BO1394">
        <f t="shared" si="86"/>
        <v>1</v>
      </c>
      <c r="BP1394">
        <f t="shared" si="87"/>
        <v>1</v>
      </c>
    </row>
    <row r="1395" spans="1:68" x14ac:dyDescent="0.3">
      <c r="A1395">
        <v>1390</v>
      </c>
      <c r="BG1395" s="27"/>
      <c r="BH1395" s="27"/>
      <c r="BI1395" s="27"/>
      <c r="BJ1395" s="27"/>
      <c r="BL1395">
        <f t="shared" si="84"/>
        <v>0</v>
      </c>
      <c r="BM1395">
        <f t="shared" si="85"/>
        <v>0</v>
      </c>
      <c r="BO1395">
        <f t="shared" si="86"/>
        <v>1</v>
      </c>
      <c r="BP1395">
        <f t="shared" si="87"/>
        <v>1</v>
      </c>
    </row>
    <row r="1396" spans="1:68" x14ac:dyDescent="0.3">
      <c r="A1396">
        <v>1391</v>
      </c>
      <c r="BG1396" s="27"/>
      <c r="BH1396" s="27"/>
      <c r="BI1396" s="27"/>
      <c r="BJ1396" s="27"/>
      <c r="BL1396">
        <f t="shared" si="84"/>
        <v>0</v>
      </c>
      <c r="BM1396">
        <f t="shared" si="85"/>
        <v>0</v>
      </c>
      <c r="BO1396">
        <f t="shared" si="86"/>
        <v>1</v>
      </c>
      <c r="BP1396">
        <f t="shared" si="87"/>
        <v>1</v>
      </c>
    </row>
    <row r="1397" spans="1:68" x14ac:dyDescent="0.3">
      <c r="A1397">
        <v>1392</v>
      </c>
      <c r="BG1397" s="27"/>
      <c r="BH1397" s="27"/>
      <c r="BI1397" s="27"/>
      <c r="BJ1397" s="27"/>
      <c r="BL1397">
        <f t="shared" si="84"/>
        <v>0</v>
      </c>
      <c r="BM1397">
        <f t="shared" si="85"/>
        <v>0</v>
      </c>
      <c r="BO1397">
        <f t="shared" si="86"/>
        <v>1</v>
      </c>
      <c r="BP1397">
        <f t="shared" si="87"/>
        <v>1</v>
      </c>
    </row>
    <row r="1398" spans="1:68" x14ac:dyDescent="0.3">
      <c r="A1398">
        <v>1393</v>
      </c>
      <c r="BG1398" s="27"/>
      <c r="BH1398" s="27"/>
      <c r="BI1398" s="27"/>
      <c r="BJ1398" s="27"/>
      <c r="BL1398">
        <f t="shared" si="84"/>
        <v>0</v>
      </c>
      <c r="BM1398">
        <f t="shared" si="85"/>
        <v>0</v>
      </c>
      <c r="BO1398">
        <f t="shared" si="86"/>
        <v>1</v>
      </c>
      <c r="BP1398">
        <f t="shared" si="87"/>
        <v>1</v>
      </c>
    </row>
    <row r="1399" spans="1:68" x14ac:dyDescent="0.3">
      <c r="A1399">
        <v>1394</v>
      </c>
      <c r="BG1399" s="27"/>
      <c r="BH1399" s="27"/>
      <c r="BI1399" s="27"/>
      <c r="BJ1399" s="27"/>
      <c r="BL1399">
        <f t="shared" si="84"/>
        <v>0</v>
      </c>
      <c r="BM1399">
        <f t="shared" si="85"/>
        <v>0</v>
      </c>
      <c r="BO1399">
        <f t="shared" si="86"/>
        <v>1</v>
      </c>
      <c r="BP1399">
        <f t="shared" si="87"/>
        <v>1</v>
      </c>
    </row>
    <row r="1400" spans="1:68" x14ac:dyDescent="0.3">
      <c r="A1400">
        <v>1395</v>
      </c>
      <c r="BG1400" s="27"/>
      <c r="BH1400" s="27"/>
      <c r="BI1400" s="27"/>
      <c r="BJ1400" s="27"/>
      <c r="BL1400">
        <f t="shared" si="84"/>
        <v>0</v>
      </c>
      <c r="BM1400">
        <f t="shared" si="85"/>
        <v>0</v>
      </c>
      <c r="BO1400">
        <f t="shared" si="86"/>
        <v>1</v>
      </c>
      <c r="BP1400">
        <f t="shared" si="87"/>
        <v>1</v>
      </c>
    </row>
    <row r="1401" spans="1:68" x14ac:dyDescent="0.3">
      <c r="A1401">
        <v>1396</v>
      </c>
      <c r="BG1401" s="27"/>
      <c r="BH1401" s="27"/>
      <c r="BI1401" s="27"/>
      <c r="BJ1401" s="27"/>
      <c r="BL1401">
        <f t="shared" si="84"/>
        <v>0</v>
      </c>
      <c r="BM1401">
        <f t="shared" si="85"/>
        <v>0</v>
      </c>
      <c r="BO1401">
        <f t="shared" si="86"/>
        <v>1</v>
      </c>
      <c r="BP1401">
        <f t="shared" si="87"/>
        <v>1</v>
      </c>
    </row>
    <row r="1402" spans="1:68" x14ac:dyDescent="0.3">
      <c r="A1402">
        <v>1397</v>
      </c>
      <c r="BG1402" s="27"/>
      <c r="BH1402" s="27"/>
      <c r="BI1402" s="27"/>
      <c r="BJ1402" s="27"/>
      <c r="BL1402">
        <f t="shared" si="84"/>
        <v>0</v>
      </c>
      <c r="BM1402">
        <f t="shared" si="85"/>
        <v>0</v>
      </c>
      <c r="BO1402">
        <f t="shared" si="86"/>
        <v>1</v>
      </c>
      <c r="BP1402">
        <f t="shared" si="87"/>
        <v>1</v>
      </c>
    </row>
    <row r="1403" spans="1:68" x14ac:dyDescent="0.3">
      <c r="A1403">
        <v>1398</v>
      </c>
      <c r="BG1403" s="27"/>
      <c r="BH1403" s="27"/>
      <c r="BI1403" s="27"/>
      <c r="BJ1403" s="27"/>
      <c r="BL1403">
        <f t="shared" si="84"/>
        <v>0</v>
      </c>
      <c r="BM1403">
        <f t="shared" si="85"/>
        <v>0</v>
      </c>
      <c r="BO1403">
        <f t="shared" si="86"/>
        <v>1</v>
      </c>
      <c r="BP1403">
        <f t="shared" si="87"/>
        <v>1</v>
      </c>
    </row>
    <row r="1404" spans="1:68" x14ac:dyDescent="0.3">
      <c r="A1404">
        <v>1399</v>
      </c>
      <c r="BG1404" s="27"/>
      <c r="BH1404" s="27"/>
      <c r="BI1404" s="27"/>
      <c r="BJ1404" s="27"/>
      <c r="BL1404">
        <f t="shared" si="84"/>
        <v>0</v>
      </c>
      <c r="BM1404">
        <f t="shared" si="85"/>
        <v>0</v>
      </c>
      <c r="BO1404">
        <f t="shared" si="86"/>
        <v>1</v>
      </c>
      <c r="BP1404">
        <f t="shared" si="87"/>
        <v>1</v>
      </c>
    </row>
    <row r="1405" spans="1:68" x14ac:dyDescent="0.3">
      <c r="A1405">
        <v>1400</v>
      </c>
      <c r="BG1405" s="27"/>
      <c r="BH1405" s="27"/>
      <c r="BI1405" s="27"/>
      <c r="BJ1405" s="27"/>
      <c r="BL1405">
        <f t="shared" si="84"/>
        <v>0</v>
      </c>
      <c r="BM1405">
        <f t="shared" si="85"/>
        <v>0</v>
      </c>
      <c r="BO1405">
        <f t="shared" si="86"/>
        <v>1</v>
      </c>
      <c r="BP1405">
        <f t="shared" si="87"/>
        <v>1</v>
      </c>
    </row>
    <row r="1406" spans="1:68" x14ac:dyDescent="0.3">
      <c r="A1406">
        <v>1401</v>
      </c>
      <c r="BG1406" s="27"/>
      <c r="BH1406" s="27"/>
      <c r="BI1406" s="27"/>
      <c r="BJ1406" s="27"/>
      <c r="BL1406">
        <f t="shared" si="84"/>
        <v>0</v>
      </c>
      <c r="BM1406">
        <f t="shared" si="85"/>
        <v>0</v>
      </c>
      <c r="BO1406">
        <f t="shared" si="86"/>
        <v>1</v>
      </c>
      <c r="BP1406">
        <f t="shared" si="87"/>
        <v>1</v>
      </c>
    </row>
    <row r="1407" spans="1:68" x14ac:dyDescent="0.3">
      <c r="A1407">
        <v>1402</v>
      </c>
      <c r="BG1407" s="27"/>
      <c r="BH1407" s="27"/>
      <c r="BI1407" s="27"/>
      <c r="BJ1407" s="27"/>
      <c r="BL1407">
        <f t="shared" si="84"/>
        <v>0</v>
      </c>
      <c r="BM1407">
        <f t="shared" si="85"/>
        <v>0</v>
      </c>
      <c r="BO1407">
        <f t="shared" si="86"/>
        <v>1</v>
      </c>
      <c r="BP1407">
        <f t="shared" si="87"/>
        <v>1</v>
      </c>
    </row>
    <row r="1408" spans="1:68" x14ac:dyDescent="0.3">
      <c r="A1408">
        <v>1403</v>
      </c>
      <c r="BG1408" s="27"/>
      <c r="BH1408" s="27"/>
      <c r="BI1408" s="27"/>
      <c r="BJ1408" s="27"/>
      <c r="BL1408">
        <f t="shared" si="84"/>
        <v>0</v>
      </c>
      <c r="BM1408">
        <f t="shared" si="85"/>
        <v>0</v>
      </c>
      <c r="BO1408">
        <f t="shared" si="86"/>
        <v>1</v>
      </c>
      <c r="BP1408">
        <f t="shared" si="87"/>
        <v>1</v>
      </c>
    </row>
    <row r="1409" spans="1:68" x14ac:dyDescent="0.3">
      <c r="A1409">
        <v>1404</v>
      </c>
      <c r="BG1409" s="27"/>
      <c r="BH1409" s="27"/>
      <c r="BI1409" s="27"/>
      <c r="BJ1409" s="27"/>
      <c r="BL1409">
        <f t="shared" si="84"/>
        <v>0</v>
      </c>
      <c r="BM1409">
        <f t="shared" si="85"/>
        <v>0</v>
      </c>
      <c r="BO1409">
        <f t="shared" si="86"/>
        <v>1</v>
      </c>
      <c r="BP1409">
        <f t="shared" si="87"/>
        <v>1</v>
      </c>
    </row>
    <row r="1410" spans="1:68" x14ac:dyDescent="0.3">
      <c r="A1410">
        <v>1405</v>
      </c>
      <c r="BG1410" s="27"/>
      <c r="BH1410" s="27"/>
      <c r="BI1410" s="27"/>
      <c r="BJ1410" s="27"/>
      <c r="BL1410">
        <f t="shared" si="84"/>
        <v>0</v>
      </c>
      <c r="BM1410">
        <f t="shared" si="85"/>
        <v>0</v>
      </c>
      <c r="BO1410">
        <f t="shared" si="86"/>
        <v>1</v>
      </c>
      <c r="BP1410">
        <f t="shared" si="87"/>
        <v>1</v>
      </c>
    </row>
    <row r="1411" spans="1:68" x14ac:dyDescent="0.3">
      <c r="A1411">
        <v>1406</v>
      </c>
      <c r="BG1411" s="27"/>
      <c r="BH1411" s="27"/>
      <c r="BI1411" s="27"/>
      <c r="BJ1411" s="27"/>
      <c r="BL1411">
        <f t="shared" si="84"/>
        <v>0</v>
      </c>
      <c r="BM1411">
        <f t="shared" si="85"/>
        <v>0</v>
      </c>
      <c r="BO1411">
        <f t="shared" si="86"/>
        <v>1</v>
      </c>
      <c r="BP1411">
        <f t="shared" si="87"/>
        <v>1</v>
      </c>
    </row>
    <row r="1412" spans="1:68" x14ac:dyDescent="0.3">
      <c r="A1412">
        <v>1407</v>
      </c>
      <c r="BG1412" s="27"/>
      <c r="BH1412" s="27"/>
      <c r="BI1412" s="27"/>
      <c r="BJ1412" s="27"/>
      <c r="BL1412">
        <f t="shared" si="84"/>
        <v>0</v>
      </c>
      <c r="BM1412">
        <f t="shared" si="85"/>
        <v>0</v>
      </c>
      <c r="BO1412">
        <f t="shared" si="86"/>
        <v>1</v>
      </c>
      <c r="BP1412">
        <f t="shared" si="87"/>
        <v>1</v>
      </c>
    </row>
    <row r="1413" spans="1:68" x14ac:dyDescent="0.3">
      <c r="A1413">
        <v>1408</v>
      </c>
      <c r="BG1413" s="27"/>
      <c r="BH1413" s="27"/>
      <c r="BI1413" s="27"/>
      <c r="BJ1413" s="27"/>
      <c r="BL1413">
        <f t="shared" si="84"/>
        <v>0</v>
      </c>
      <c r="BM1413">
        <f t="shared" si="85"/>
        <v>0</v>
      </c>
      <c r="BO1413">
        <f t="shared" si="86"/>
        <v>1</v>
      </c>
      <c r="BP1413">
        <f t="shared" si="87"/>
        <v>1</v>
      </c>
    </row>
    <row r="1414" spans="1:68" x14ac:dyDescent="0.3">
      <c r="A1414">
        <v>1409</v>
      </c>
      <c r="BG1414" s="27"/>
      <c r="BH1414" s="27"/>
      <c r="BI1414" s="27"/>
      <c r="BJ1414" s="27"/>
      <c r="BL1414">
        <f t="shared" si="84"/>
        <v>0</v>
      </c>
      <c r="BM1414">
        <f t="shared" si="85"/>
        <v>0</v>
      </c>
      <c r="BO1414">
        <f t="shared" si="86"/>
        <v>1</v>
      </c>
      <c r="BP1414">
        <f t="shared" si="87"/>
        <v>1</v>
      </c>
    </row>
    <row r="1415" spans="1:68" x14ac:dyDescent="0.3">
      <c r="A1415">
        <v>1410</v>
      </c>
      <c r="BG1415" s="27"/>
      <c r="BH1415" s="27"/>
      <c r="BI1415" s="27"/>
      <c r="BJ1415" s="27"/>
      <c r="BL1415">
        <f t="shared" ref="BL1415:BL1478" si="88">BG1415*$BM$1-BH1415</f>
        <v>0</v>
      </c>
      <c r="BM1415">
        <f t="shared" ref="BM1415:BM1478" si="89">BI1415*$BM$1-BJ1415</f>
        <v>0</v>
      </c>
      <c r="BO1415">
        <f t="shared" ref="BO1415:BO1478" si="90">IF(BL1415=MAX($BL1415:$BM1415),1,0)</f>
        <v>1</v>
      </c>
      <c r="BP1415">
        <f t="shared" ref="BP1415:BP1478" si="91">IF(BM1415=MAX($BL1415:$BM1415),1,0)</f>
        <v>1</v>
      </c>
    </row>
    <row r="1416" spans="1:68" x14ac:dyDescent="0.3">
      <c r="A1416">
        <v>1411</v>
      </c>
      <c r="BG1416" s="27"/>
      <c r="BH1416" s="27"/>
      <c r="BI1416" s="27"/>
      <c r="BJ1416" s="27"/>
      <c r="BL1416">
        <f t="shared" si="88"/>
        <v>0</v>
      </c>
      <c r="BM1416">
        <f t="shared" si="89"/>
        <v>0</v>
      </c>
      <c r="BO1416">
        <f t="shared" si="90"/>
        <v>1</v>
      </c>
      <c r="BP1416">
        <f t="shared" si="91"/>
        <v>1</v>
      </c>
    </row>
    <row r="1417" spans="1:68" x14ac:dyDescent="0.3">
      <c r="A1417">
        <v>1412</v>
      </c>
      <c r="BG1417" s="27"/>
      <c r="BH1417" s="27"/>
      <c r="BI1417" s="27"/>
      <c r="BJ1417" s="27"/>
      <c r="BL1417">
        <f t="shared" si="88"/>
        <v>0</v>
      </c>
      <c r="BM1417">
        <f t="shared" si="89"/>
        <v>0</v>
      </c>
      <c r="BO1417">
        <f t="shared" si="90"/>
        <v>1</v>
      </c>
      <c r="BP1417">
        <f t="shared" si="91"/>
        <v>1</v>
      </c>
    </row>
    <row r="1418" spans="1:68" x14ac:dyDescent="0.3">
      <c r="A1418">
        <v>1413</v>
      </c>
      <c r="BG1418" s="27"/>
      <c r="BH1418" s="27"/>
      <c r="BI1418" s="27"/>
      <c r="BJ1418" s="27"/>
      <c r="BL1418">
        <f t="shared" si="88"/>
        <v>0</v>
      </c>
      <c r="BM1418">
        <f t="shared" si="89"/>
        <v>0</v>
      </c>
      <c r="BO1418">
        <f t="shared" si="90"/>
        <v>1</v>
      </c>
      <c r="BP1418">
        <f t="shared" si="91"/>
        <v>1</v>
      </c>
    </row>
    <row r="1419" spans="1:68" x14ac:dyDescent="0.3">
      <c r="A1419">
        <v>1414</v>
      </c>
      <c r="BG1419" s="27"/>
      <c r="BH1419" s="27"/>
      <c r="BI1419" s="27"/>
      <c r="BJ1419" s="27"/>
      <c r="BL1419">
        <f t="shared" si="88"/>
        <v>0</v>
      </c>
      <c r="BM1419">
        <f t="shared" si="89"/>
        <v>0</v>
      </c>
      <c r="BO1419">
        <f t="shared" si="90"/>
        <v>1</v>
      </c>
      <c r="BP1419">
        <f t="shared" si="91"/>
        <v>1</v>
      </c>
    </row>
    <row r="1420" spans="1:68" x14ac:dyDescent="0.3">
      <c r="A1420">
        <v>1415</v>
      </c>
      <c r="BG1420" s="27"/>
      <c r="BH1420" s="27"/>
      <c r="BI1420" s="27"/>
      <c r="BJ1420" s="27"/>
      <c r="BL1420">
        <f t="shared" si="88"/>
        <v>0</v>
      </c>
      <c r="BM1420">
        <f t="shared" si="89"/>
        <v>0</v>
      </c>
      <c r="BO1420">
        <f t="shared" si="90"/>
        <v>1</v>
      </c>
      <c r="BP1420">
        <f t="shared" si="91"/>
        <v>1</v>
      </c>
    </row>
    <row r="1421" spans="1:68" x14ac:dyDescent="0.3">
      <c r="A1421">
        <v>1416</v>
      </c>
      <c r="BG1421" s="27"/>
      <c r="BH1421" s="27"/>
      <c r="BI1421" s="27"/>
      <c r="BJ1421" s="27"/>
      <c r="BL1421">
        <f t="shared" si="88"/>
        <v>0</v>
      </c>
      <c r="BM1421">
        <f t="shared" si="89"/>
        <v>0</v>
      </c>
      <c r="BO1421">
        <f t="shared" si="90"/>
        <v>1</v>
      </c>
      <c r="BP1421">
        <f t="shared" si="91"/>
        <v>1</v>
      </c>
    </row>
    <row r="1422" spans="1:68" x14ac:dyDescent="0.3">
      <c r="A1422">
        <v>1417</v>
      </c>
      <c r="BG1422" s="27"/>
      <c r="BH1422" s="27"/>
      <c r="BI1422" s="27"/>
      <c r="BJ1422" s="27"/>
      <c r="BL1422">
        <f t="shared" si="88"/>
        <v>0</v>
      </c>
      <c r="BM1422">
        <f t="shared" si="89"/>
        <v>0</v>
      </c>
      <c r="BO1422">
        <f t="shared" si="90"/>
        <v>1</v>
      </c>
      <c r="BP1422">
        <f t="shared" si="91"/>
        <v>1</v>
      </c>
    </row>
    <row r="1423" spans="1:68" x14ac:dyDescent="0.3">
      <c r="A1423">
        <v>1418</v>
      </c>
      <c r="BG1423" s="27"/>
      <c r="BH1423" s="27"/>
      <c r="BI1423" s="27"/>
      <c r="BJ1423" s="27"/>
      <c r="BL1423">
        <f t="shared" si="88"/>
        <v>0</v>
      </c>
      <c r="BM1423">
        <f t="shared" si="89"/>
        <v>0</v>
      </c>
      <c r="BO1423">
        <f t="shared" si="90"/>
        <v>1</v>
      </c>
      <c r="BP1423">
        <f t="shared" si="91"/>
        <v>1</v>
      </c>
    </row>
    <row r="1424" spans="1:68" x14ac:dyDescent="0.3">
      <c r="A1424">
        <v>1419</v>
      </c>
      <c r="BG1424" s="27"/>
      <c r="BH1424" s="27"/>
      <c r="BI1424" s="27"/>
      <c r="BJ1424" s="27"/>
      <c r="BL1424">
        <f t="shared" si="88"/>
        <v>0</v>
      </c>
      <c r="BM1424">
        <f t="shared" si="89"/>
        <v>0</v>
      </c>
      <c r="BO1424">
        <f t="shared" si="90"/>
        <v>1</v>
      </c>
      <c r="BP1424">
        <f t="shared" si="91"/>
        <v>1</v>
      </c>
    </row>
    <row r="1425" spans="1:68" x14ac:dyDescent="0.3">
      <c r="A1425">
        <v>1420</v>
      </c>
      <c r="BG1425" s="27"/>
      <c r="BH1425" s="27"/>
      <c r="BI1425" s="27"/>
      <c r="BJ1425" s="27"/>
      <c r="BL1425">
        <f t="shared" si="88"/>
        <v>0</v>
      </c>
      <c r="BM1425">
        <f t="shared" si="89"/>
        <v>0</v>
      </c>
      <c r="BO1425">
        <f t="shared" si="90"/>
        <v>1</v>
      </c>
      <c r="BP1425">
        <f t="shared" si="91"/>
        <v>1</v>
      </c>
    </row>
    <row r="1426" spans="1:68" x14ac:dyDescent="0.3">
      <c r="A1426">
        <v>1421</v>
      </c>
      <c r="BG1426" s="27"/>
      <c r="BH1426" s="27"/>
      <c r="BI1426" s="27"/>
      <c r="BJ1426" s="27"/>
      <c r="BL1426">
        <f t="shared" si="88"/>
        <v>0</v>
      </c>
      <c r="BM1426">
        <f t="shared" si="89"/>
        <v>0</v>
      </c>
      <c r="BO1426">
        <f t="shared" si="90"/>
        <v>1</v>
      </c>
      <c r="BP1426">
        <f t="shared" si="91"/>
        <v>1</v>
      </c>
    </row>
    <row r="1427" spans="1:68" x14ac:dyDescent="0.3">
      <c r="A1427">
        <v>1422</v>
      </c>
      <c r="BG1427" s="27"/>
      <c r="BH1427" s="27"/>
      <c r="BI1427" s="27"/>
      <c r="BJ1427" s="27"/>
      <c r="BL1427">
        <f t="shared" si="88"/>
        <v>0</v>
      </c>
      <c r="BM1427">
        <f t="shared" si="89"/>
        <v>0</v>
      </c>
      <c r="BO1427">
        <f t="shared" si="90"/>
        <v>1</v>
      </c>
      <c r="BP1427">
        <f t="shared" si="91"/>
        <v>1</v>
      </c>
    </row>
    <row r="1428" spans="1:68" x14ac:dyDescent="0.3">
      <c r="A1428">
        <v>1423</v>
      </c>
      <c r="BG1428" s="27"/>
      <c r="BH1428" s="27"/>
      <c r="BI1428" s="27"/>
      <c r="BJ1428" s="27"/>
      <c r="BL1428">
        <f t="shared" si="88"/>
        <v>0</v>
      </c>
      <c r="BM1428">
        <f t="shared" si="89"/>
        <v>0</v>
      </c>
      <c r="BO1428">
        <f t="shared" si="90"/>
        <v>1</v>
      </c>
      <c r="BP1428">
        <f t="shared" si="91"/>
        <v>1</v>
      </c>
    </row>
    <row r="1429" spans="1:68" x14ac:dyDescent="0.3">
      <c r="A1429">
        <v>1424</v>
      </c>
      <c r="BG1429" s="27"/>
      <c r="BH1429" s="27"/>
      <c r="BI1429" s="27"/>
      <c r="BJ1429" s="27"/>
      <c r="BL1429">
        <f t="shared" si="88"/>
        <v>0</v>
      </c>
      <c r="BM1429">
        <f t="shared" si="89"/>
        <v>0</v>
      </c>
      <c r="BO1429">
        <f t="shared" si="90"/>
        <v>1</v>
      </c>
      <c r="BP1429">
        <f t="shared" si="91"/>
        <v>1</v>
      </c>
    </row>
    <row r="1430" spans="1:68" x14ac:dyDescent="0.3">
      <c r="A1430">
        <v>1425</v>
      </c>
      <c r="BG1430" s="27"/>
      <c r="BH1430" s="27"/>
      <c r="BI1430" s="27"/>
      <c r="BJ1430" s="27"/>
      <c r="BL1430">
        <f t="shared" si="88"/>
        <v>0</v>
      </c>
      <c r="BM1430">
        <f t="shared" si="89"/>
        <v>0</v>
      </c>
      <c r="BO1430">
        <f t="shared" si="90"/>
        <v>1</v>
      </c>
      <c r="BP1430">
        <f t="shared" si="91"/>
        <v>1</v>
      </c>
    </row>
    <row r="1431" spans="1:68" x14ac:dyDescent="0.3">
      <c r="A1431">
        <v>1426</v>
      </c>
      <c r="BG1431" s="27"/>
      <c r="BH1431" s="27"/>
      <c r="BI1431" s="27"/>
      <c r="BJ1431" s="27"/>
      <c r="BL1431">
        <f t="shared" si="88"/>
        <v>0</v>
      </c>
      <c r="BM1431">
        <f t="shared" si="89"/>
        <v>0</v>
      </c>
      <c r="BO1431">
        <f t="shared" si="90"/>
        <v>1</v>
      </c>
      <c r="BP1431">
        <f t="shared" si="91"/>
        <v>1</v>
      </c>
    </row>
    <row r="1432" spans="1:68" x14ac:dyDescent="0.3">
      <c r="A1432">
        <v>1427</v>
      </c>
      <c r="BG1432" s="27"/>
      <c r="BH1432" s="27"/>
      <c r="BI1432" s="27"/>
      <c r="BJ1432" s="27"/>
      <c r="BL1432">
        <f t="shared" si="88"/>
        <v>0</v>
      </c>
      <c r="BM1432">
        <f t="shared" si="89"/>
        <v>0</v>
      </c>
      <c r="BO1432">
        <f t="shared" si="90"/>
        <v>1</v>
      </c>
      <c r="BP1432">
        <f t="shared" si="91"/>
        <v>1</v>
      </c>
    </row>
    <row r="1433" spans="1:68" x14ac:dyDescent="0.3">
      <c r="A1433">
        <v>1428</v>
      </c>
      <c r="BG1433" s="27"/>
      <c r="BH1433" s="27"/>
      <c r="BI1433" s="27"/>
      <c r="BJ1433" s="27"/>
      <c r="BL1433">
        <f t="shared" si="88"/>
        <v>0</v>
      </c>
      <c r="BM1433">
        <f t="shared" si="89"/>
        <v>0</v>
      </c>
      <c r="BO1433">
        <f t="shared" si="90"/>
        <v>1</v>
      </c>
      <c r="BP1433">
        <f t="shared" si="91"/>
        <v>1</v>
      </c>
    </row>
    <row r="1434" spans="1:68" x14ac:dyDescent="0.3">
      <c r="A1434">
        <v>1429</v>
      </c>
      <c r="BG1434" s="27"/>
      <c r="BH1434" s="27"/>
      <c r="BI1434" s="27"/>
      <c r="BJ1434" s="27"/>
      <c r="BL1434">
        <f t="shared" si="88"/>
        <v>0</v>
      </c>
      <c r="BM1434">
        <f t="shared" si="89"/>
        <v>0</v>
      </c>
      <c r="BO1434">
        <f t="shared" si="90"/>
        <v>1</v>
      </c>
      <c r="BP1434">
        <f t="shared" si="91"/>
        <v>1</v>
      </c>
    </row>
    <row r="1435" spans="1:68" x14ac:dyDescent="0.3">
      <c r="A1435">
        <v>1430</v>
      </c>
      <c r="BG1435" s="27"/>
      <c r="BH1435" s="27"/>
      <c r="BI1435" s="27"/>
      <c r="BJ1435" s="27"/>
      <c r="BL1435">
        <f t="shared" si="88"/>
        <v>0</v>
      </c>
      <c r="BM1435">
        <f t="shared" si="89"/>
        <v>0</v>
      </c>
      <c r="BO1435">
        <f t="shared" si="90"/>
        <v>1</v>
      </c>
      <c r="BP1435">
        <f t="shared" si="91"/>
        <v>1</v>
      </c>
    </row>
    <row r="1436" spans="1:68" x14ac:dyDescent="0.3">
      <c r="A1436">
        <v>1431</v>
      </c>
      <c r="BG1436" s="27"/>
      <c r="BH1436" s="27"/>
      <c r="BI1436" s="27"/>
      <c r="BJ1436" s="27"/>
      <c r="BL1436">
        <f t="shared" si="88"/>
        <v>0</v>
      </c>
      <c r="BM1436">
        <f t="shared" si="89"/>
        <v>0</v>
      </c>
      <c r="BO1436">
        <f t="shared" si="90"/>
        <v>1</v>
      </c>
      <c r="BP1436">
        <f t="shared" si="91"/>
        <v>1</v>
      </c>
    </row>
    <row r="1437" spans="1:68" x14ac:dyDescent="0.3">
      <c r="A1437">
        <v>1432</v>
      </c>
      <c r="BG1437" s="27"/>
      <c r="BH1437" s="27"/>
      <c r="BI1437" s="27"/>
      <c r="BJ1437" s="27"/>
      <c r="BL1437">
        <f t="shared" si="88"/>
        <v>0</v>
      </c>
      <c r="BM1437">
        <f t="shared" si="89"/>
        <v>0</v>
      </c>
      <c r="BO1437">
        <f t="shared" si="90"/>
        <v>1</v>
      </c>
      <c r="BP1437">
        <f t="shared" si="91"/>
        <v>1</v>
      </c>
    </row>
    <row r="1438" spans="1:68" x14ac:dyDescent="0.3">
      <c r="A1438">
        <v>1433</v>
      </c>
      <c r="BG1438" s="27"/>
      <c r="BH1438" s="27"/>
      <c r="BI1438" s="27"/>
      <c r="BJ1438" s="27"/>
      <c r="BL1438">
        <f t="shared" si="88"/>
        <v>0</v>
      </c>
      <c r="BM1438">
        <f t="shared" si="89"/>
        <v>0</v>
      </c>
      <c r="BO1438">
        <f t="shared" si="90"/>
        <v>1</v>
      </c>
      <c r="BP1438">
        <f t="shared" si="91"/>
        <v>1</v>
      </c>
    </row>
    <row r="1439" spans="1:68" x14ac:dyDescent="0.3">
      <c r="A1439">
        <v>1434</v>
      </c>
      <c r="BG1439" s="27"/>
      <c r="BH1439" s="27"/>
      <c r="BI1439" s="27"/>
      <c r="BJ1439" s="27"/>
      <c r="BL1439">
        <f t="shared" si="88"/>
        <v>0</v>
      </c>
      <c r="BM1439">
        <f t="shared" si="89"/>
        <v>0</v>
      </c>
      <c r="BO1439">
        <f t="shared" si="90"/>
        <v>1</v>
      </c>
      <c r="BP1439">
        <f t="shared" si="91"/>
        <v>1</v>
      </c>
    </row>
    <row r="1440" spans="1:68" x14ac:dyDescent="0.3">
      <c r="A1440">
        <v>1435</v>
      </c>
      <c r="BG1440" s="27"/>
      <c r="BH1440" s="27"/>
      <c r="BI1440" s="27"/>
      <c r="BJ1440" s="27"/>
      <c r="BL1440">
        <f t="shared" si="88"/>
        <v>0</v>
      </c>
      <c r="BM1440">
        <f t="shared" si="89"/>
        <v>0</v>
      </c>
      <c r="BO1440">
        <f t="shared" si="90"/>
        <v>1</v>
      </c>
      <c r="BP1440">
        <f t="shared" si="91"/>
        <v>1</v>
      </c>
    </row>
    <row r="1441" spans="1:68" x14ac:dyDescent="0.3">
      <c r="A1441">
        <v>1436</v>
      </c>
      <c r="BG1441" s="27"/>
      <c r="BH1441" s="27"/>
      <c r="BI1441" s="27"/>
      <c r="BJ1441" s="27"/>
      <c r="BL1441">
        <f t="shared" si="88"/>
        <v>0</v>
      </c>
      <c r="BM1441">
        <f t="shared" si="89"/>
        <v>0</v>
      </c>
      <c r="BO1441">
        <f t="shared" si="90"/>
        <v>1</v>
      </c>
      <c r="BP1441">
        <f t="shared" si="91"/>
        <v>1</v>
      </c>
    </row>
    <row r="1442" spans="1:68" x14ac:dyDescent="0.3">
      <c r="A1442">
        <v>1437</v>
      </c>
      <c r="BG1442" s="27"/>
      <c r="BH1442" s="27"/>
      <c r="BI1442" s="27"/>
      <c r="BJ1442" s="27"/>
      <c r="BL1442">
        <f t="shared" si="88"/>
        <v>0</v>
      </c>
      <c r="BM1442">
        <f t="shared" si="89"/>
        <v>0</v>
      </c>
      <c r="BO1442">
        <f t="shared" si="90"/>
        <v>1</v>
      </c>
      <c r="BP1442">
        <f t="shared" si="91"/>
        <v>1</v>
      </c>
    </row>
    <row r="1443" spans="1:68" x14ac:dyDescent="0.3">
      <c r="A1443">
        <v>1438</v>
      </c>
      <c r="BG1443" s="27"/>
      <c r="BH1443" s="27"/>
      <c r="BI1443" s="27"/>
      <c r="BJ1443" s="27"/>
      <c r="BL1443">
        <f t="shared" si="88"/>
        <v>0</v>
      </c>
      <c r="BM1443">
        <f t="shared" si="89"/>
        <v>0</v>
      </c>
      <c r="BO1443">
        <f t="shared" si="90"/>
        <v>1</v>
      </c>
      <c r="BP1443">
        <f t="shared" si="91"/>
        <v>1</v>
      </c>
    </row>
    <row r="1444" spans="1:68" x14ac:dyDescent="0.3">
      <c r="A1444">
        <v>1439</v>
      </c>
      <c r="BG1444" s="27"/>
      <c r="BH1444" s="27"/>
      <c r="BI1444" s="27"/>
      <c r="BJ1444" s="27"/>
      <c r="BL1444">
        <f t="shared" si="88"/>
        <v>0</v>
      </c>
      <c r="BM1444">
        <f t="shared" si="89"/>
        <v>0</v>
      </c>
      <c r="BO1444">
        <f t="shared" si="90"/>
        <v>1</v>
      </c>
      <c r="BP1444">
        <f t="shared" si="91"/>
        <v>1</v>
      </c>
    </row>
    <row r="1445" spans="1:68" x14ac:dyDescent="0.3">
      <c r="A1445">
        <v>1440</v>
      </c>
      <c r="BG1445" s="27"/>
      <c r="BH1445" s="27"/>
      <c r="BI1445" s="27"/>
      <c r="BJ1445" s="27"/>
      <c r="BL1445">
        <f t="shared" si="88"/>
        <v>0</v>
      </c>
      <c r="BM1445">
        <f t="shared" si="89"/>
        <v>0</v>
      </c>
      <c r="BO1445">
        <f t="shared" si="90"/>
        <v>1</v>
      </c>
      <c r="BP1445">
        <f t="shared" si="91"/>
        <v>1</v>
      </c>
    </row>
    <row r="1446" spans="1:68" x14ac:dyDescent="0.3">
      <c r="A1446">
        <v>1441</v>
      </c>
      <c r="BG1446" s="27"/>
      <c r="BH1446" s="27"/>
      <c r="BI1446" s="27"/>
      <c r="BJ1446" s="27"/>
      <c r="BL1446">
        <f t="shared" si="88"/>
        <v>0</v>
      </c>
      <c r="BM1446">
        <f t="shared" si="89"/>
        <v>0</v>
      </c>
      <c r="BO1446">
        <f t="shared" si="90"/>
        <v>1</v>
      </c>
      <c r="BP1446">
        <f t="shared" si="91"/>
        <v>1</v>
      </c>
    </row>
    <row r="1447" spans="1:68" x14ac:dyDescent="0.3">
      <c r="A1447">
        <v>1442</v>
      </c>
      <c r="BG1447" s="27"/>
      <c r="BH1447" s="27"/>
      <c r="BI1447" s="27"/>
      <c r="BJ1447" s="27"/>
      <c r="BL1447">
        <f t="shared" si="88"/>
        <v>0</v>
      </c>
      <c r="BM1447">
        <f t="shared" si="89"/>
        <v>0</v>
      </c>
      <c r="BO1447">
        <f t="shared" si="90"/>
        <v>1</v>
      </c>
      <c r="BP1447">
        <f t="shared" si="91"/>
        <v>1</v>
      </c>
    </row>
    <row r="1448" spans="1:68" x14ac:dyDescent="0.3">
      <c r="A1448">
        <v>1443</v>
      </c>
      <c r="BG1448" s="27"/>
      <c r="BH1448" s="27"/>
      <c r="BI1448" s="27"/>
      <c r="BJ1448" s="27"/>
      <c r="BL1448">
        <f t="shared" si="88"/>
        <v>0</v>
      </c>
      <c r="BM1448">
        <f t="shared" si="89"/>
        <v>0</v>
      </c>
      <c r="BO1448">
        <f t="shared" si="90"/>
        <v>1</v>
      </c>
      <c r="BP1448">
        <f t="shared" si="91"/>
        <v>1</v>
      </c>
    </row>
    <row r="1449" spans="1:68" x14ac:dyDescent="0.3">
      <c r="A1449">
        <v>1444</v>
      </c>
      <c r="BG1449" s="27"/>
      <c r="BH1449" s="27"/>
      <c r="BI1449" s="27"/>
      <c r="BJ1449" s="27"/>
      <c r="BL1449">
        <f t="shared" si="88"/>
        <v>0</v>
      </c>
      <c r="BM1449">
        <f t="shared" si="89"/>
        <v>0</v>
      </c>
      <c r="BO1449">
        <f t="shared" si="90"/>
        <v>1</v>
      </c>
      <c r="BP1449">
        <f t="shared" si="91"/>
        <v>1</v>
      </c>
    </row>
    <row r="1450" spans="1:68" x14ac:dyDescent="0.3">
      <c r="A1450">
        <v>1445</v>
      </c>
      <c r="BG1450" s="27"/>
      <c r="BH1450" s="27"/>
      <c r="BI1450" s="27"/>
      <c r="BJ1450" s="27"/>
      <c r="BL1450">
        <f t="shared" si="88"/>
        <v>0</v>
      </c>
      <c r="BM1450">
        <f t="shared" si="89"/>
        <v>0</v>
      </c>
      <c r="BO1450">
        <f t="shared" si="90"/>
        <v>1</v>
      </c>
      <c r="BP1450">
        <f t="shared" si="91"/>
        <v>1</v>
      </c>
    </row>
    <row r="1451" spans="1:68" x14ac:dyDescent="0.3">
      <c r="A1451">
        <v>1446</v>
      </c>
      <c r="BG1451" s="27"/>
      <c r="BH1451" s="27"/>
      <c r="BI1451" s="27"/>
      <c r="BJ1451" s="27"/>
      <c r="BL1451">
        <f t="shared" si="88"/>
        <v>0</v>
      </c>
      <c r="BM1451">
        <f t="shared" si="89"/>
        <v>0</v>
      </c>
      <c r="BO1451">
        <f t="shared" si="90"/>
        <v>1</v>
      </c>
      <c r="BP1451">
        <f t="shared" si="91"/>
        <v>1</v>
      </c>
    </row>
    <row r="1452" spans="1:68" x14ac:dyDescent="0.3">
      <c r="A1452">
        <v>1447</v>
      </c>
      <c r="BG1452" s="27"/>
      <c r="BH1452" s="27"/>
      <c r="BI1452" s="27"/>
      <c r="BJ1452" s="27"/>
      <c r="BL1452">
        <f t="shared" si="88"/>
        <v>0</v>
      </c>
      <c r="BM1452">
        <f t="shared" si="89"/>
        <v>0</v>
      </c>
      <c r="BO1452">
        <f t="shared" si="90"/>
        <v>1</v>
      </c>
      <c r="BP1452">
        <f t="shared" si="91"/>
        <v>1</v>
      </c>
    </row>
    <row r="1453" spans="1:68" x14ac:dyDescent="0.3">
      <c r="A1453">
        <v>1448</v>
      </c>
      <c r="BG1453" s="27"/>
      <c r="BH1453" s="27"/>
      <c r="BI1453" s="27"/>
      <c r="BJ1453" s="27"/>
      <c r="BL1453">
        <f t="shared" si="88"/>
        <v>0</v>
      </c>
      <c r="BM1453">
        <f t="shared" si="89"/>
        <v>0</v>
      </c>
      <c r="BO1453">
        <f t="shared" si="90"/>
        <v>1</v>
      </c>
      <c r="BP1453">
        <f t="shared" si="91"/>
        <v>1</v>
      </c>
    </row>
    <row r="1454" spans="1:68" x14ac:dyDescent="0.3">
      <c r="A1454">
        <v>1449</v>
      </c>
      <c r="BG1454" s="27"/>
      <c r="BH1454" s="27"/>
      <c r="BI1454" s="27"/>
      <c r="BJ1454" s="27"/>
      <c r="BL1454">
        <f t="shared" si="88"/>
        <v>0</v>
      </c>
      <c r="BM1454">
        <f t="shared" si="89"/>
        <v>0</v>
      </c>
      <c r="BO1454">
        <f t="shared" si="90"/>
        <v>1</v>
      </c>
      <c r="BP1454">
        <f t="shared" si="91"/>
        <v>1</v>
      </c>
    </row>
    <row r="1455" spans="1:68" x14ac:dyDescent="0.3">
      <c r="A1455">
        <v>1450</v>
      </c>
      <c r="BG1455" s="27"/>
      <c r="BH1455" s="27"/>
      <c r="BI1455" s="27"/>
      <c r="BJ1455" s="27"/>
      <c r="BL1455">
        <f t="shared" si="88"/>
        <v>0</v>
      </c>
      <c r="BM1455">
        <f t="shared" si="89"/>
        <v>0</v>
      </c>
      <c r="BO1455">
        <f t="shared" si="90"/>
        <v>1</v>
      </c>
      <c r="BP1455">
        <f t="shared" si="91"/>
        <v>1</v>
      </c>
    </row>
    <row r="1456" spans="1:68" x14ac:dyDescent="0.3">
      <c r="A1456">
        <v>1451</v>
      </c>
      <c r="BG1456" s="27"/>
      <c r="BH1456" s="27"/>
      <c r="BI1456" s="27"/>
      <c r="BJ1456" s="27"/>
      <c r="BL1456">
        <f t="shared" si="88"/>
        <v>0</v>
      </c>
      <c r="BM1456">
        <f t="shared" si="89"/>
        <v>0</v>
      </c>
      <c r="BO1456">
        <f t="shared" si="90"/>
        <v>1</v>
      </c>
      <c r="BP1456">
        <f t="shared" si="91"/>
        <v>1</v>
      </c>
    </row>
    <row r="1457" spans="1:68" x14ac:dyDescent="0.3">
      <c r="A1457">
        <v>1452</v>
      </c>
      <c r="BG1457" s="27"/>
      <c r="BH1457" s="27"/>
      <c r="BI1457" s="27"/>
      <c r="BJ1457" s="27"/>
      <c r="BL1457">
        <f t="shared" si="88"/>
        <v>0</v>
      </c>
      <c r="BM1457">
        <f t="shared" si="89"/>
        <v>0</v>
      </c>
      <c r="BO1457">
        <f t="shared" si="90"/>
        <v>1</v>
      </c>
      <c r="BP1457">
        <f t="shared" si="91"/>
        <v>1</v>
      </c>
    </row>
    <row r="1458" spans="1:68" x14ac:dyDescent="0.3">
      <c r="A1458">
        <v>1453</v>
      </c>
      <c r="BG1458" s="27"/>
      <c r="BH1458" s="27"/>
      <c r="BI1458" s="27"/>
      <c r="BJ1458" s="27"/>
      <c r="BL1458">
        <f t="shared" si="88"/>
        <v>0</v>
      </c>
      <c r="BM1458">
        <f t="shared" si="89"/>
        <v>0</v>
      </c>
      <c r="BO1458">
        <f t="shared" si="90"/>
        <v>1</v>
      </c>
      <c r="BP1458">
        <f t="shared" si="91"/>
        <v>1</v>
      </c>
    </row>
    <row r="1459" spans="1:68" x14ac:dyDescent="0.3">
      <c r="A1459">
        <v>1454</v>
      </c>
      <c r="BG1459" s="27"/>
      <c r="BH1459" s="27"/>
      <c r="BI1459" s="27"/>
      <c r="BJ1459" s="27"/>
      <c r="BL1459">
        <f t="shared" si="88"/>
        <v>0</v>
      </c>
      <c r="BM1459">
        <f t="shared" si="89"/>
        <v>0</v>
      </c>
      <c r="BO1459">
        <f t="shared" si="90"/>
        <v>1</v>
      </c>
      <c r="BP1459">
        <f t="shared" si="91"/>
        <v>1</v>
      </c>
    </row>
    <row r="1460" spans="1:68" x14ac:dyDescent="0.3">
      <c r="A1460">
        <v>1455</v>
      </c>
      <c r="BG1460" s="27"/>
      <c r="BH1460" s="27"/>
      <c r="BI1460" s="27"/>
      <c r="BJ1460" s="27"/>
      <c r="BL1460">
        <f t="shared" si="88"/>
        <v>0</v>
      </c>
      <c r="BM1460">
        <f t="shared" si="89"/>
        <v>0</v>
      </c>
      <c r="BO1460">
        <f t="shared" si="90"/>
        <v>1</v>
      </c>
      <c r="BP1460">
        <f t="shared" si="91"/>
        <v>1</v>
      </c>
    </row>
    <row r="1461" spans="1:68" x14ac:dyDescent="0.3">
      <c r="A1461">
        <v>1456</v>
      </c>
      <c r="BG1461" s="27"/>
      <c r="BH1461" s="27"/>
      <c r="BI1461" s="27"/>
      <c r="BJ1461" s="27"/>
      <c r="BL1461">
        <f t="shared" si="88"/>
        <v>0</v>
      </c>
      <c r="BM1461">
        <f t="shared" si="89"/>
        <v>0</v>
      </c>
      <c r="BO1461">
        <f t="shared" si="90"/>
        <v>1</v>
      </c>
      <c r="BP1461">
        <f t="shared" si="91"/>
        <v>1</v>
      </c>
    </row>
    <row r="1462" spans="1:68" x14ac:dyDescent="0.3">
      <c r="A1462">
        <v>1457</v>
      </c>
      <c r="BG1462" s="27"/>
      <c r="BH1462" s="27"/>
      <c r="BI1462" s="27"/>
      <c r="BJ1462" s="27"/>
      <c r="BL1462">
        <f t="shared" si="88"/>
        <v>0</v>
      </c>
      <c r="BM1462">
        <f t="shared" si="89"/>
        <v>0</v>
      </c>
      <c r="BO1462">
        <f t="shared" si="90"/>
        <v>1</v>
      </c>
      <c r="BP1462">
        <f t="shared" si="91"/>
        <v>1</v>
      </c>
    </row>
    <row r="1463" spans="1:68" x14ac:dyDescent="0.3">
      <c r="A1463">
        <v>1458</v>
      </c>
      <c r="BG1463" s="27"/>
      <c r="BH1463" s="27"/>
      <c r="BI1463" s="27"/>
      <c r="BJ1463" s="27"/>
      <c r="BL1463">
        <f t="shared" si="88"/>
        <v>0</v>
      </c>
      <c r="BM1463">
        <f t="shared" si="89"/>
        <v>0</v>
      </c>
      <c r="BO1463">
        <f t="shared" si="90"/>
        <v>1</v>
      </c>
      <c r="BP1463">
        <f t="shared" si="91"/>
        <v>1</v>
      </c>
    </row>
    <row r="1464" spans="1:68" x14ac:dyDescent="0.3">
      <c r="A1464">
        <v>1459</v>
      </c>
      <c r="BG1464" s="27"/>
      <c r="BH1464" s="27"/>
      <c r="BI1464" s="27"/>
      <c r="BJ1464" s="27"/>
      <c r="BL1464">
        <f t="shared" si="88"/>
        <v>0</v>
      </c>
      <c r="BM1464">
        <f t="shared" si="89"/>
        <v>0</v>
      </c>
      <c r="BO1464">
        <f t="shared" si="90"/>
        <v>1</v>
      </c>
      <c r="BP1464">
        <f t="shared" si="91"/>
        <v>1</v>
      </c>
    </row>
    <row r="1465" spans="1:68" x14ac:dyDescent="0.3">
      <c r="A1465">
        <v>1460</v>
      </c>
      <c r="BG1465" s="27"/>
      <c r="BH1465" s="27"/>
      <c r="BI1465" s="27"/>
      <c r="BJ1465" s="27"/>
      <c r="BL1465">
        <f t="shared" si="88"/>
        <v>0</v>
      </c>
      <c r="BM1465">
        <f t="shared" si="89"/>
        <v>0</v>
      </c>
      <c r="BO1465">
        <f t="shared" si="90"/>
        <v>1</v>
      </c>
      <c r="BP1465">
        <f t="shared" si="91"/>
        <v>1</v>
      </c>
    </row>
    <row r="1466" spans="1:68" x14ac:dyDescent="0.3">
      <c r="A1466">
        <v>1461</v>
      </c>
      <c r="BG1466" s="27"/>
      <c r="BH1466" s="27"/>
      <c r="BI1466" s="27"/>
      <c r="BJ1466" s="27"/>
      <c r="BL1466">
        <f t="shared" si="88"/>
        <v>0</v>
      </c>
      <c r="BM1466">
        <f t="shared" si="89"/>
        <v>0</v>
      </c>
      <c r="BO1466">
        <f t="shared" si="90"/>
        <v>1</v>
      </c>
      <c r="BP1466">
        <f t="shared" si="91"/>
        <v>1</v>
      </c>
    </row>
    <row r="1467" spans="1:68" x14ac:dyDescent="0.3">
      <c r="A1467">
        <v>1462</v>
      </c>
      <c r="BG1467" s="27"/>
      <c r="BH1467" s="27"/>
      <c r="BI1467" s="27"/>
      <c r="BJ1467" s="27"/>
      <c r="BL1467">
        <f t="shared" si="88"/>
        <v>0</v>
      </c>
      <c r="BM1467">
        <f t="shared" si="89"/>
        <v>0</v>
      </c>
      <c r="BO1467">
        <f t="shared" si="90"/>
        <v>1</v>
      </c>
      <c r="BP1467">
        <f t="shared" si="91"/>
        <v>1</v>
      </c>
    </row>
    <row r="1468" spans="1:68" x14ac:dyDescent="0.3">
      <c r="A1468">
        <v>1463</v>
      </c>
      <c r="BG1468" s="27"/>
      <c r="BH1468" s="27"/>
      <c r="BI1468" s="27"/>
      <c r="BJ1468" s="27"/>
      <c r="BL1468">
        <f t="shared" si="88"/>
        <v>0</v>
      </c>
      <c r="BM1468">
        <f t="shared" si="89"/>
        <v>0</v>
      </c>
      <c r="BO1468">
        <f t="shared" si="90"/>
        <v>1</v>
      </c>
      <c r="BP1468">
        <f t="shared" si="91"/>
        <v>1</v>
      </c>
    </row>
    <row r="1469" spans="1:68" x14ac:dyDescent="0.3">
      <c r="A1469">
        <v>1464</v>
      </c>
      <c r="BG1469" s="27"/>
      <c r="BH1469" s="27"/>
      <c r="BI1469" s="27"/>
      <c r="BJ1469" s="27"/>
      <c r="BL1469">
        <f t="shared" si="88"/>
        <v>0</v>
      </c>
      <c r="BM1469">
        <f t="shared" si="89"/>
        <v>0</v>
      </c>
      <c r="BO1469">
        <f t="shared" si="90"/>
        <v>1</v>
      </c>
      <c r="BP1469">
        <f t="shared" si="91"/>
        <v>1</v>
      </c>
    </row>
    <row r="1470" spans="1:68" x14ac:dyDescent="0.3">
      <c r="A1470">
        <v>1465</v>
      </c>
      <c r="BG1470" s="27"/>
      <c r="BH1470" s="27"/>
      <c r="BI1470" s="27"/>
      <c r="BJ1470" s="27"/>
      <c r="BL1470">
        <f t="shared" si="88"/>
        <v>0</v>
      </c>
      <c r="BM1470">
        <f t="shared" si="89"/>
        <v>0</v>
      </c>
      <c r="BO1470">
        <f t="shared" si="90"/>
        <v>1</v>
      </c>
      <c r="BP1470">
        <f t="shared" si="91"/>
        <v>1</v>
      </c>
    </row>
    <row r="1471" spans="1:68" x14ac:dyDescent="0.3">
      <c r="A1471">
        <v>1466</v>
      </c>
      <c r="BG1471" s="27"/>
      <c r="BH1471" s="27"/>
      <c r="BI1471" s="27"/>
      <c r="BJ1471" s="27"/>
      <c r="BL1471">
        <f t="shared" si="88"/>
        <v>0</v>
      </c>
      <c r="BM1471">
        <f t="shared" si="89"/>
        <v>0</v>
      </c>
      <c r="BO1471">
        <f t="shared" si="90"/>
        <v>1</v>
      </c>
      <c r="BP1471">
        <f t="shared" si="91"/>
        <v>1</v>
      </c>
    </row>
    <row r="1472" spans="1:68" x14ac:dyDescent="0.3">
      <c r="A1472">
        <v>1467</v>
      </c>
      <c r="BG1472" s="27"/>
      <c r="BH1472" s="27"/>
      <c r="BI1472" s="27"/>
      <c r="BJ1472" s="27"/>
      <c r="BL1472">
        <f t="shared" si="88"/>
        <v>0</v>
      </c>
      <c r="BM1472">
        <f t="shared" si="89"/>
        <v>0</v>
      </c>
      <c r="BO1472">
        <f t="shared" si="90"/>
        <v>1</v>
      </c>
      <c r="BP1472">
        <f t="shared" si="91"/>
        <v>1</v>
      </c>
    </row>
    <row r="1473" spans="1:68" x14ac:dyDescent="0.3">
      <c r="A1473">
        <v>1468</v>
      </c>
      <c r="BG1473" s="27"/>
      <c r="BH1473" s="27"/>
      <c r="BI1473" s="27"/>
      <c r="BJ1473" s="27"/>
      <c r="BL1473">
        <f t="shared" si="88"/>
        <v>0</v>
      </c>
      <c r="BM1473">
        <f t="shared" si="89"/>
        <v>0</v>
      </c>
      <c r="BO1473">
        <f t="shared" si="90"/>
        <v>1</v>
      </c>
      <c r="BP1473">
        <f t="shared" si="91"/>
        <v>1</v>
      </c>
    </row>
    <row r="1474" spans="1:68" x14ac:dyDescent="0.3">
      <c r="A1474">
        <v>1469</v>
      </c>
      <c r="BG1474" s="27"/>
      <c r="BH1474" s="27"/>
      <c r="BI1474" s="27"/>
      <c r="BJ1474" s="27"/>
      <c r="BL1474">
        <f t="shared" si="88"/>
        <v>0</v>
      </c>
      <c r="BM1474">
        <f t="shared" si="89"/>
        <v>0</v>
      </c>
      <c r="BO1474">
        <f t="shared" si="90"/>
        <v>1</v>
      </c>
      <c r="BP1474">
        <f t="shared" si="91"/>
        <v>1</v>
      </c>
    </row>
    <row r="1475" spans="1:68" x14ac:dyDescent="0.3">
      <c r="A1475">
        <v>1470</v>
      </c>
      <c r="BG1475" s="27"/>
      <c r="BH1475" s="27"/>
      <c r="BI1475" s="27"/>
      <c r="BJ1475" s="27"/>
      <c r="BL1475">
        <f t="shared" si="88"/>
        <v>0</v>
      </c>
      <c r="BM1475">
        <f t="shared" si="89"/>
        <v>0</v>
      </c>
      <c r="BO1475">
        <f t="shared" si="90"/>
        <v>1</v>
      </c>
      <c r="BP1475">
        <f t="shared" si="91"/>
        <v>1</v>
      </c>
    </row>
    <row r="1476" spans="1:68" x14ac:dyDescent="0.3">
      <c r="A1476">
        <v>1471</v>
      </c>
      <c r="BG1476" s="27"/>
      <c r="BH1476" s="27"/>
      <c r="BI1476" s="27"/>
      <c r="BJ1476" s="27"/>
      <c r="BL1476">
        <f t="shared" si="88"/>
        <v>0</v>
      </c>
      <c r="BM1476">
        <f t="shared" si="89"/>
        <v>0</v>
      </c>
      <c r="BO1476">
        <f t="shared" si="90"/>
        <v>1</v>
      </c>
      <c r="BP1476">
        <f t="shared" si="91"/>
        <v>1</v>
      </c>
    </row>
    <row r="1477" spans="1:68" x14ac:dyDescent="0.3">
      <c r="A1477">
        <v>1472</v>
      </c>
      <c r="BG1477" s="27"/>
      <c r="BH1477" s="27"/>
      <c r="BI1477" s="27"/>
      <c r="BJ1477" s="27"/>
      <c r="BL1477">
        <f t="shared" si="88"/>
        <v>0</v>
      </c>
      <c r="BM1477">
        <f t="shared" si="89"/>
        <v>0</v>
      </c>
      <c r="BO1477">
        <f t="shared" si="90"/>
        <v>1</v>
      </c>
      <c r="BP1477">
        <f t="shared" si="91"/>
        <v>1</v>
      </c>
    </row>
    <row r="1478" spans="1:68" x14ac:dyDescent="0.3">
      <c r="A1478">
        <v>1473</v>
      </c>
      <c r="BG1478" s="27"/>
      <c r="BH1478" s="27"/>
      <c r="BI1478" s="27"/>
      <c r="BJ1478" s="27"/>
      <c r="BL1478">
        <f t="shared" si="88"/>
        <v>0</v>
      </c>
      <c r="BM1478">
        <f t="shared" si="89"/>
        <v>0</v>
      </c>
      <c r="BO1478">
        <f t="shared" si="90"/>
        <v>1</v>
      </c>
      <c r="BP1478">
        <f t="shared" si="91"/>
        <v>1</v>
      </c>
    </row>
    <row r="1479" spans="1:68" x14ac:dyDescent="0.3">
      <c r="A1479">
        <v>1474</v>
      </c>
      <c r="BG1479" s="27"/>
      <c r="BH1479" s="27"/>
      <c r="BI1479" s="27"/>
      <c r="BJ1479" s="27"/>
      <c r="BL1479">
        <f t="shared" ref="BL1479:BL1542" si="92">BG1479*$BM$1-BH1479</f>
        <v>0</v>
      </c>
      <c r="BM1479">
        <f t="shared" ref="BM1479:BM1542" si="93">BI1479*$BM$1-BJ1479</f>
        <v>0</v>
      </c>
      <c r="BO1479">
        <f t="shared" ref="BO1479:BO1542" si="94">IF(BL1479=MAX($BL1479:$BM1479),1,0)</f>
        <v>1</v>
      </c>
      <c r="BP1479">
        <f t="shared" ref="BP1479:BP1542" si="95">IF(BM1479=MAX($BL1479:$BM1479),1,0)</f>
        <v>1</v>
      </c>
    </row>
    <row r="1480" spans="1:68" x14ac:dyDescent="0.3">
      <c r="A1480">
        <v>1475</v>
      </c>
      <c r="BG1480" s="27"/>
      <c r="BH1480" s="27"/>
      <c r="BI1480" s="27"/>
      <c r="BJ1480" s="27"/>
      <c r="BL1480">
        <f t="shared" si="92"/>
        <v>0</v>
      </c>
      <c r="BM1480">
        <f t="shared" si="93"/>
        <v>0</v>
      </c>
      <c r="BO1480">
        <f t="shared" si="94"/>
        <v>1</v>
      </c>
      <c r="BP1480">
        <f t="shared" si="95"/>
        <v>1</v>
      </c>
    </row>
    <row r="1481" spans="1:68" x14ac:dyDescent="0.3">
      <c r="A1481">
        <v>1476</v>
      </c>
      <c r="BG1481" s="27"/>
      <c r="BH1481" s="27"/>
      <c r="BI1481" s="27"/>
      <c r="BJ1481" s="27"/>
      <c r="BL1481">
        <f t="shared" si="92"/>
        <v>0</v>
      </c>
      <c r="BM1481">
        <f t="shared" si="93"/>
        <v>0</v>
      </c>
      <c r="BO1481">
        <f t="shared" si="94"/>
        <v>1</v>
      </c>
      <c r="BP1481">
        <f t="shared" si="95"/>
        <v>1</v>
      </c>
    </row>
    <row r="1482" spans="1:68" x14ac:dyDescent="0.3">
      <c r="A1482">
        <v>1477</v>
      </c>
      <c r="BG1482" s="27"/>
      <c r="BH1482" s="27"/>
      <c r="BI1482" s="27"/>
      <c r="BJ1482" s="27"/>
      <c r="BL1482">
        <f t="shared" si="92"/>
        <v>0</v>
      </c>
      <c r="BM1482">
        <f t="shared" si="93"/>
        <v>0</v>
      </c>
      <c r="BO1482">
        <f t="shared" si="94"/>
        <v>1</v>
      </c>
      <c r="BP1482">
        <f t="shared" si="95"/>
        <v>1</v>
      </c>
    </row>
    <row r="1483" spans="1:68" x14ac:dyDescent="0.3">
      <c r="A1483">
        <v>1478</v>
      </c>
      <c r="BG1483" s="27"/>
      <c r="BH1483" s="27"/>
      <c r="BI1483" s="27"/>
      <c r="BJ1483" s="27"/>
      <c r="BL1483">
        <f t="shared" si="92"/>
        <v>0</v>
      </c>
      <c r="BM1483">
        <f t="shared" si="93"/>
        <v>0</v>
      </c>
      <c r="BO1483">
        <f t="shared" si="94"/>
        <v>1</v>
      </c>
      <c r="BP1483">
        <f t="shared" si="95"/>
        <v>1</v>
      </c>
    </row>
    <row r="1484" spans="1:68" x14ac:dyDescent="0.3">
      <c r="A1484">
        <v>1479</v>
      </c>
      <c r="BG1484" s="27"/>
      <c r="BH1484" s="27"/>
      <c r="BI1484" s="27"/>
      <c r="BJ1484" s="27"/>
      <c r="BL1484">
        <f t="shared" si="92"/>
        <v>0</v>
      </c>
      <c r="BM1484">
        <f t="shared" si="93"/>
        <v>0</v>
      </c>
      <c r="BO1484">
        <f t="shared" si="94"/>
        <v>1</v>
      </c>
      <c r="BP1484">
        <f t="shared" si="95"/>
        <v>1</v>
      </c>
    </row>
    <row r="1485" spans="1:68" x14ac:dyDescent="0.3">
      <c r="A1485">
        <v>1480</v>
      </c>
      <c r="BG1485" s="27"/>
      <c r="BH1485" s="27"/>
      <c r="BI1485" s="27"/>
      <c r="BJ1485" s="27"/>
      <c r="BL1485">
        <f t="shared" si="92"/>
        <v>0</v>
      </c>
      <c r="BM1485">
        <f t="shared" si="93"/>
        <v>0</v>
      </c>
      <c r="BO1485">
        <f t="shared" si="94"/>
        <v>1</v>
      </c>
      <c r="BP1485">
        <f t="shared" si="95"/>
        <v>1</v>
      </c>
    </row>
    <row r="1486" spans="1:68" x14ac:dyDescent="0.3">
      <c r="A1486">
        <v>1481</v>
      </c>
      <c r="BG1486" s="27"/>
      <c r="BH1486" s="27"/>
      <c r="BI1486" s="27"/>
      <c r="BJ1486" s="27"/>
      <c r="BL1486">
        <f t="shared" si="92"/>
        <v>0</v>
      </c>
      <c r="BM1486">
        <f t="shared" si="93"/>
        <v>0</v>
      </c>
      <c r="BO1486">
        <f t="shared" si="94"/>
        <v>1</v>
      </c>
      <c r="BP1486">
        <f t="shared" si="95"/>
        <v>1</v>
      </c>
    </row>
    <row r="1487" spans="1:68" x14ac:dyDescent="0.3">
      <c r="A1487">
        <v>1482</v>
      </c>
      <c r="BG1487" s="27"/>
      <c r="BH1487" s="27"/>
      <c r="BI1487" s="27"/>
      <c r="BJ1487" s="27"/>
      <c r="BL1487">
        <f t="shared" si="92"/>
        <v>0</v>
      </c>
      <c r="BM1487">
        <f t="shared" si="93"/>
        <v>0</v>
      </c>
      <c r="BO1487">
        <f t="shared" si="94"/>
        <v>1</v>
      </c>
      <c r="BP1487">
        <f t="shared" si="95"/>
        <v>1</v>
      </c>
    </row>
    <row r="1488" spans="1:68" x14ac:dyDescent="0.3">
      <c r="A1488">
        <v>1483</v>
      </c>
      <c r="BG1488" s="27"/>
      <c r="BH1488" s="27"/>
      <c r="BI1488" s="27"/>
      <c r="BJ1488" s="27"/>
      <c r="BL1488">
        <f t="shared" si="92"/>
        <v>0</v>
      </c>
      <c r="BM1488">
        <f t="shared" si="93"/>
        <v>0</v>
      </c>
      <c r="BO1488">
        <f t="shared" si="94"/>
        <v>1</v>
      </c>
      <c r="BP1488">
        <f t="shared" si="95"/>
        <v>1</v>
      </c>
    </row>
    <row r="1489" spans="1:68" x14ac:dyDescent="0.3">
      <c r="A1489">
        <v>1484</v>
      </c>
      <c r="BG1489" s="27"/>
      <c r="BH1489" s="27"/>
      <c r="BI1489" s="27"/>
      <c r="BJ1489" s="27"/>
      <c r="BL1489">
        <f t="shared" si="92"/>
        <v>0</v>
      </c>
      <c r="BM1489">
        <f t="shared" si="93"/>
        <v>0</v>
      </c>
      <c r="BO1489">
        <f t="shared" si="94"/>
        <v>1</v>
      </c>
      <c r="BP1489">
        <f t="shared" si="95"/>
        <v>1</v>
      </c>
    </row>
    <row r="1490" spans="1:68" x14ac:dyDescent="0.3">
      <c r="A1490">
        <v>1485</v>
      </c>
      <c r="BG1490" s="27"/>
      <c r="BH1490" s="27"/>
      <c r="BI1490" s="27"/>
      <c r="BJ1490" s="27"/>
      <c r="BL1490">
        <f t="shared" si="92"/>
        <v>0</v>
      </c>
      <c r="BM1490">
        <f t="shared" si="93"/>
        <v>0</v>
      </c>
      <c r="BO1490">
        <f t="shared" si="94"/>
        <v>1</v>
      </c>
      <c r="BP1490">
        <f t="shared" si="95"/>
        <v>1</v>
      </c>
    </row>
    <row r="1491" spans="1:68" x14ac:dyDescent="0.3">
      <c r="A1491">
        <v>1486</v>
      </c>
      <c r="BG1491" s="27"/>
      <c r="BH1491" s="27"/>
      <c r="BI1491" s="27"/>
      <c r="BJ1491" s="27"/>
      <c r="BL1491">
        <f t="shared" si="92"/>
        <v>0</v>
      </c>
      <c r="BM1491">
        <f t="shared" si="93"/>
        <v>0</v>
      </c>
      <c r="BO1491">
        <f t="shared" si="94"/>
        <v>1</v>
      </c>
      <c r="BP1491">
        <f t="shared" si="95"/>
        <v>1</v>
      </c>
    </row>
    <row r="1492" spans="1:68" x14ac:dyDescent="0.3">
      <c r="A1492">
        <v>1487</v>
      </c>
      <c r="BG1492" s="27"/>
      <c r="BH1492" s="27"/>
      <c r="BI1492" s="27"/>
      <c r="BJ1492" s="27"/>
      <c r="BL1492">
        <f t="shared" si="92"/>
        <v>0</v>
      </c>
      <c r="BM1492">
        <f t="shared" si="93"/>
        <v>0</v>
      </c>
      <c r="BO1492">
        <f t="shared" si="94"/>
        <v>1</v>
      </c>
      <c r="BP1492">
        <f t="shared" si="95"/>
        <v>1</v>
      </c>
    </row>
    <row r="1493" spans="1:68" x14ac:dyDescent="0.3">
      <c r="A1493">
        <v>1488</v>
      </c>
      <c r="BG1493" s="27"/>
      <c r="BH1493" s="27"/>
      <c r="BI1493" s="27"/>
      <c r="BJ1493" s="27"/>
      <c r="BL1493">
        <f t="shared" si="92"/>
        <v>0</v>
      </c>
      <c r="BM1493">
        <f t="shared" si="93"/>
        <v>0</v>
      </c>
      <c r="BO1493">
        <f t="shared" si="94"/>
        <v>1</v>
      </c>
      <c r="BP1493">
        <f t="shared" si="95"/>
        <v>1</v>
      </c>
    </row>
    <row r="1494" spans="1:68" x14ac:dyDescent="0.3">
      <c r="A1494">
        <v>1489</v>
      </c>
      <c r="BG1494" s="27"/>
      <c r="BH1494" s="27"/>
      <c r="BI1494" s="27"/>
      <c r="BJ1494" s="27"/>
      <c r="BL1494">
        <f t="shared" si="92"/>
        <v>0</v>
      </c>
      <c r="BM1494">
        <f t="shared" si="93"/>
        <v>0</v>
      </c>
      <c r="BO1494">
        <f t="shared" si="94"/>
        <v>1</v>
      </c>
      <c r="BP1494">
        <f t="shared" si="95"/>
        <v>1</v>
      </c>
    </row>
    <row r="1495" spans="1:68" x14ac:dyDescent="0.3">
      <c r="A1495">
        <v>1490</v>
      </c>
      <c r="BG1495" s="27"/>
      <c r="BH1495" s="27"/>
      <c r="BI1495" s="27"/>
      <c r="BJ1495" s="27"/>
      <c r="BL1495">
        <f t="shared" si="92"/>
        <v>0</v>
      </c>
      <c r="BM1495">
        <f t="shared" si="93"/>
        <v>0</v>
      </c>
      <c r="BO1495">
        <f t="shared" si="94"/>
        <v>1</v>
      </c>
      <c r="BP1495">
        <f t="shared" si="95"/>
        <v>1</v>
      </c>
    </row>
    <row r="1496" spans="1:68" x14ac:dyDescent="0.3">
      <c r="A1496">
        <v>1491</v>
      </c>
      <c r="BG1496" s="27"/>
      <c r="BH1496" s="27"/>
      <c r="BI1496" s="27"/>
      <c r="BJ1496" s="27"/>
      <c r="BL1496">
        <f t="shared" si="92"/>
        <v>0</v>
      </c>
      <c r="BM1496">
        <f t="shared" si="93"/>
        <v>0</v>
      </c>
      <c r="BO1496">
        <f t="shared" si="94"/>
        <v>1</v>
      </c>
      <c r="BP1496">
        <f t="shared" si="95"/>
        <v>1</v>
      </c>
    </row>
    <row r="1497" spans="1:68" x14ac:dyDescent="0.3">
      <c r="A1497">
        <v>1492</v>
      </c>
      <c r="BG1497" s="27"/>
      <c r="BH1497" s="27"/>
      <c r="BI1497" s="27"/>
      <c r="BJ1497" s="27"/>
      <c r="BL1497">
        <f t="shared" si="92"/>
        <v>0</v>
      </c>
      <c r="BM1497">
        <f t="shared" si="93"/>
        <v>0</v>
      </c>
      <c r="BO1497">
        <f t="shared" si="94"/>
        <v>1</v>
      </c>
      <c r="BP1497">
        <f t="shared" si="95"/>
        <v>1</v>
      </c>
    </row>
    <row r="1498" spans="1:68" x14ac:dyDescent="0.3">
      <c r="A1498">
        <v>1493</v>
      </c>
      <c r="BG1498" s="27"/>
      <c r="BH1498" s="27"/>
      <c r="BI1498" s="27"/>
      <c r="BJ1498" s="27"/>
      <c r="BL1498">
        <f t="shared" si="92"/>
        <v>0</v>
      </c>
      <c r="BM1498">
        <f t="shared" si="93"/>
        <v>0</v>
      </c>
      <c r="BO1498">
        <f t="shared" si="94"/>
        <v>1</v>
      </c>
      <c r="BP1498">
        <f t="shared" si="95"/>
        <v>1</v>
      </c>
    </row>
    <row r="1499" spans="1:68" x14ac:dyDescent="0.3">
      <c r="A1499">
        <v>1494</v>
      </c>
      <c r="BG1499" s="27"/>
      <c r="BH1499" s="27"/>
      <c r="BI1499" s="27"/>
      <c r="BJ1499" s="27"/>
      <c r="BL1499">
        <f t="shared" si="92"/>
        <v>0</v>
      </c>
      <c r="BM1499">
        <f t="shared" si="93"/>
        <v>0</v>
      </c>
      <c r="BO1499">
        <f t="shared" si="94"/>
        <v>1</v>
      </c>
      <c r="BP1499">
        <f t="shared" si="95"/>
        <v>1</v>
      </c>
    </row>
    <row r="1500" spans="1:68" x14ac:dyDescent="0.3">
      <c r="A1500">
        <v>1495</v>
      </c>
      <c r="BG1500" s="27"/>
      <c r="BH1500" s="27"/>
      <c r="BI1500" s="27"/>
      <c r="BJ1500" s="27"/>
      <c r="BL1500">
        <f t="shared" si="92"/>
        <v>0</v>
      </c>
      <c r="BM1500">
        <f t="shared" si="93"/>
        <v>0</v>
      </c>
      <c r="BO1500">
        <f t="shared" si="94"/>
        <v>1</v>
      </c>
      <c r="BP1500">
        <f t="shared" si="95"/>
        <v>1</v>
      </c>
    </row>
    <row r="1501" spans="1:68" x14ac:dyDescent="0.3">
      <c r="A1501">
        <v>1496</v>
      </c>
      <c r="BG1501" s="27"/>
      <c r="BH1501" s="27"/>
      <c r="BI1501" s="27"/>
      <c r="BJ1501" s="27"/>
      <c r="BL1501">
        <f t="shared" si="92"/>
        <v>0</v>
      </c>
      <c r="BM1501">
        <f t="shared" si="93"/>
        <v>0</v>
      </c>
      <c r="BO1501">
        <f t="shared" si="94"/>
        <v>1</v>
      </c>
      <c r="BP1501">
        <f t="shared" si="95"/>
        <v>1</v>
      </c>
    </row>
    <row r="1502" spans="1:68" x14ac:dyDescent="0.3">
      <c r="A1502">
        <v>1497</v>
      </c>
      <c r="BG1502" s="27"/>
      <c r="BH1502" s="27"/>
      <c r="BI1502" s="27"/>
      <c r="BJ1502" s="27"/>
      <c r="BL1502">
        <f t="shared" si="92"/>
        <v>0</v>
      </c>
      <c r="BM1502">
        <f t="shared" si="93"/>
        <v>0</v>
      </c>
      <c r="BO1502">
        <f t="shared" si="94"/>
        <v>1</v>
      </c>
      <c r="BP1502">
        <f t="shared" si="95"/>
        <v>1</v>
      </c>
    </row>
    <row r="1503" spans="1:68" x14ac:dyDescent="0.3">
      <c r="A1503">
        <v>1498</v>
      </c>
      <c r="BG1503" s="27"/>
      <c r="BH1503" s="27"/>
      <c r="BI1503" s="27"/>
      <c r="BJ1503" s="27"/>
      <c r="BL1503">
        <f t="shared" si="92"/>
        <v>0</v>
      </c>
      <c r="BM1503">
        <f t="shared" si="93"/>
        <v>0</v>
      </c>
      <c r="BO1503">
        <f t="shared" si="94"/>
        <v>1</v>
      </c>
      <c r="BP1503">
        <f t="shared" si="95"/>
        <v>1</v>
      </c>
    </row>
    <row r="1504" spans="1:68" x14ac:dyDescent="0.3">
      <c r="A1504">
        <v>1499</v>
      </c>
      <c r="BG1504" s="27"/>
      <c r="BH1504" s="27"/>
      <c r="BI1504" s="27"/>
      <c r="BJ1504" s="27"/>
      <c r="BL1504">
        <f t="shared" si="92"/>
        <v>0</v>
      </c>
      <c r="BM1504">
        <f t="shared" si="93"/>
        <v>0</v>
      </c>
      <c r="BO1504">
        <f t="shared" si="94"/>
        <v>1</v>
      </c>
      <c r="BP1504">
        <f t="shared" si="95"/>
        <v>1</v>
      </c>
    </row>
    <row r="1505" spans="1:68" x14ac:dyDescent="0.3">
      <c r="A1505">
        <v>1500</v>
      </c>
      <c r="BG1505" s="27"/>
      <c r="BH1505" s="27"/>
      <c r="BI1505" s="27"/>
      <c r="BJ1505" s="27"/>
      <c r="BL1505">
        <f t="shared" si="92"/>
        <v>0</v>
      </c>
      <c r="BM1505">
        <f t="shared" si="93"/>
        <v>0</v>
      </c>
      <c r="BO1505">
        <f t="shared" si="94"/>
        <v>1</v>
      </c>
      <c r="BP1505">
        <f t="shared" si="95"/>
        <v>1</v>
      </c>
    </row>
    <row r="1506" spans="1:68" x14ac:dyDescent="0.3">
      <c r="A1506">
        <v>1501</v>
      </c>
      <c r="BG1506" s="27"/>
      <c r="BH1506" s="27"/>
      <c r="BI1506" s="27"/>
      <c r="BJ1506" s="27"/>
      <c r="BL1506">
        <f t="shared" si="92"/>
        <v>0</v>
      </c>
      <c r="BM1506">
        <f t="shared" si="93"/>
        <v>0</v>
      </c>
      <c r="BO1506">
        <f t="shared" si="94"/>
        <v>1</v>
      </c>
      <c r="BP1506">
        <f t="shared" si="95"/>
        <v>1</v>
      </c>
    </row>
    <row r="1507" spans="1:68" x14ac:dyDescent="0.3">
      <c r="A1507">
        <v>1502</v>
      </c>
      <c r="BG1507" s="27"/>
      <c r="BH1507" s="27"/>
      <c r="BI1507" s="27"/>
      <c r="BJ1507" s="27"/>
      <c r="BL1507">
        <f t="shared" si="92"/>
        <v>0</v>
      </c>
      <c r="BM1507">
        <f t="shared" si="93"/>
        <v>0</v>
      </c>
      <c r="BO1507">
        <f t="shared" si="94"/>
        <v>1</v>
      </c>
      <c r="BP1507">
        <f t="shared" si="95"/>
        <v>1</v>
      </c>
    </row>
    <row r="1508" spans="1:68" x14ac:dyDescent="0.3">
      <c r="A1508">
        <v>1503</v>
      </c>
      <c r="BG1508" s="27"/>
      <c r="BH1508" s="27"/>
      <c r="BI1508" s="27"/>
      <c r="BJ1508" s="27"/>
      <c r="BL1508">
        <f t="shared" si="92"/>
        <v>0</v>
      </c>
      <c r="BM1508">
        <f t="shared" si="93"/>
        <v>0</v>
      </c>
      <c r="BO1508">
        <f t="shared" si="94"/>
        <v>1</v>
      </c>
      <c r="BP1508">
        <f t="shared" si="95"/>
        <v>1</v>
      </c>
    </row>
    <row r="1509" spans="1:68" x14ac:dyDescent="0.3">
      <c r="A1509">
        <v>1504</v>
      </c>
      <c r="BG1509" s="27"/>
      <c r="BH1509" s="27"/>
      <c r="BI1509" s="27"/>
      <c r="BJ1509" s="27"/>
      <c r="BL1509">
        <f t="shared" si="92"/>
        <v>0</v>
      </c>
      <c r="BM1509">
        <f t="shared" si="93"/>
        <v>0</v>
      </c>
      <c r="BO1509">
        <f t="shared" si="94"/>
        <v>1</v>
      </c>
      <c r="BP1509">
        <f t="shared" si="95"/>
        <v>1</v>
      </c>
    </row>
    <row r="1510" spans="1:68" x14ac:dyDescent="0.3">
      <c r="A1510">
        <v>1505</v>
      </c>
      <c r="BG1510" s="27"/>
      <c r="BH1510" s="27"/>
      <c r="BI1510" s="27"/>
      <c r="BJ1510" s="27"/>
      <c r="BL1510">
        <f t="shared" si="92"/>
        <v>0</v>
      </c>
      <c r="BM1510">
        <f t="shared" si="93"/>
        <v>0</v>
      </c>
      <c r="BO1510">
        <f t="shared" si="94"/>
        <v>1</v>
      </c>
      <c r="BP1510">
        <f t="shared" si="95"/>
        <v>1</v>
      </c>
    </row>
    <row r="1511" spans="1:68" x14ac:dyDescent="0.3">
      <c r="A1511">
        <v>1506</v>
      </c>
      <c r="BG1511" s="27"/>
      <c r="BH1511" s="27"/>
      <c r="BI1511" s="27"/>
      <c r="BJ1511" s="27"/>
      <c r="BL1511">
        <f t="shared" si="92"/>
        <v>0</v>
      </c>
      <c r="BM1511">
        <f t="shared" si="93"/>
        <v>0</v>
      </c>
      <c r="BO1511">
        <f t="shared" si="94"/>
        <v>1</v>
      </c>
      <c r="BP1511">
        <f t="shared" si="95"/>
        <v>1</v>
      </c>
    </row>
    <row r="1512" spans="1:68" x14ac:dyDescent="0.3">
      <c r="A1512">
        <v>1507</v>
      </c>
      <c r="BG1512" s="27"/>
      <c r="BH1512" s="27"/>
      <c r="BI1512" s="27"/>
      <c r="BJ1512" s="27"/>
      <c r="BL1512">
        <f t="shared" si="92"/>
        <v>0</v>
      </c>
      <c r="BM1512">
        <f t="shared" si="93"/>
        <v>0</v>
      </c>
      <c r="BO1512">
        <f t="shared" si="94"/>
        <v>1</v>
      </c>
      <c r="BP1512">
        <f t="shared" si="95"/>
        <v>1</v>
      </c>
    </row>
    <row r="1513" spans="1:68" x14ac:dyDescent="0.3">
      <c r="A1513">
        <v>1508</v>
      </c>
      <c r="BG1513" s="27"/>
      <c r="BH1513" s="27"/>
      <c r="BI1513" s="27"/>
      <c r="BJ1513" s="27"/>
      <c r="BL1513">
        <f t="shared" si="92"/>
        <v>0</v>
      </c>
      <c r="BM1513">
        <f t="shared" si="93"/>
        <v>0</v>
      </c>
      <c r="BO1513">
        <f t="shared" si="94"/>
        <v>1</v>
      </c>
      <c r="BP1513">
        <f t="shared" si="95"/>
        <v>1</v>
      </c>
    </row>
    <row r="1514" spans="1:68" x14ac:dyDescent="0.3">
      <c r="A1514">
        <v>1509</v>
      </c>
      <c r="BG1514" s="27"/>
      <c r="BH1514" s="27"/>
      <c r="BI1514" s="27"/>
      <c r="BJ1514" s="27"/>
      <c r="BL1514">
        <f t="shared" si="92"/>
        <v>0</v>
      </c>
      <c r="BM1514">
        <f t="shared" si="93"/>
        <v>0</v>
      </c>
      <c r="BO1514">
        <f t="shared" si="94"/>
        <v>1</v>
      </c>
      <c r="BP1514">
        <f t="shared" si="95"/>
        <v>1</v>
      </c>
    </row>
    <row r="1515" spans="1:68" x14ac:dyDescent="0.3">
      <c r="A1515">
        <v>1510</v>
      </c>
      <c r="BG1515" s="27"/>
      <c r="BH1515" s="27"/>
      <c r="BI1515" s="27"/>
      <c r="BJ1515" s="27"/>
      <c r="BL1515">
        <f t="shared" si="92"/>
        <v>0</v>
      </c>
      <c r="BM1515">
        <f t="shared" si="93"/>
        <v>0</v>
      </c>
      <c r="BO1515">
        <f t="shared" si="94"/>
        <v>1</v>
      </c>
      <c r="BP1515">
        <f t="shared" si="95"/>
        <v>1</v>
      </c>
    </row>
    <row r="1516" spans="1:68" x14ac:dyDescent="0.3">
      <c r="A1516">
        <v>1511</v>
      </c>
      <c r="BG1516" s="27"/>
      <c r="BH1516" s="27"/>
      <c r="BI1516" s="27"/>
      <c r="BJ1516" s="27"/>
      <c r="BL1516">
        <f t="shared" si="92"/>
        <v>0</v>
      </c>
      <c r="BM1516">
        <f t="shared" si="93"/>
        <v>0</v>
      </c>
      <c r="BO1516">
        <f t="shared" si="94"/>
        <v>1</v>
      </c>
      <c r="BP1516">
        <f t="shared" si="95"/>
        <v>1</v>
      </c>
    </row>
    <row r="1517" spans="1:68" x14ac:dyDescent="0.3">
      <c r="A1517">
        <v>1512</v>
      </c>
      <c r="BG1517" s="27"/>
      <c r="BH1517" s="27"/>
      <c r="BI1517" s="27"/>
      <c r="BJ1517" s="27"/>
      <c r="BL1517">
        <f t="shared" si="92"/>
        <v>0</v>
      </c>
      <c r="BM1517">
        <f t="shared" si="93"/>
        <v>0</v>
      </c>
      <c r="BO1517">
        <f t="shared" si="94"/>
        <v>1</v>
      </c>
      <c r="BP1517">
        <f t="shared" si="95"/>
        <v>1</v>
      </c>
    </row>
    <row r="1518" spans="1:68" x14ac:dyDescent="0.3">
      <c r="A1518">
        <v>1513</v>
      </c>
      <c r="BG1518" s="27"/>
      <c r="BH1518" s="27"/>
      <c r="BI1518" s="27"/>
      <c r="BJ1518" s="27"/>
      <c r="BL1518">
        <f t="shared" si="92"/>
        <v>0</v>
      </c>
      <c r="BM1518">
        <f t="shared" si="93"/>
        <v>0</v>
      </c>
      <c r="BO1518">
        <f t="shared" si="94"/>
        <v>1</v>
      </c>
      <c r="BP1518">
        <f t="shared" si="95"/>
        <v>1</v>
      </c>
    </row>
    <row r="1519" spans="1:68" x14ac:dyDescent="0.3">
      <c r="A1519">
        <v>1514</v>
      </c>
      <c r="BG1519" s="27"/>
      <c r="BH1519" s="27"/>
      <c r="BI1519" s="27"/>
      <c r="BJ1519" s="27"/>
      <c r="BL1519">
        <f t="shared" si="92"/>
        <v>0</v>
      </c>
      <c r="BM1519">
        <f t="shared" si="93"/>
        <v>0</v>
      </c>
      <c r="BO1519">
        <f t="shared" si="94"/>
        <v>1</v>
      </c>
      <c r="BP1519">
        <f t="shared" si="95"/>
        <v>1</v>
      </c>
    </row>
    <row r="1520" spans="1:68" x14ac:dyDescent="0.3">
      <c r="A1520">
        <v>1515</v>
      </c>
      <c r="BG1520" s="27"/>
      <c r="BH1520" s="27"/>
      <c r="BI1520" s="27"/>
      <c r="BJ1520" s="27"/>
      <c r="BL1520">
        <f t="shared" si="92"/>
        <v>0</v>
      </c>
      <c r="BM1520">
        <f t="shared" si="93"/>
        <v>0</v>
      </c>
      <c r="BO1520">
        <f t="shared" si="94"/>
        <v>1</v>
      </c>
      <c r="BP1520">
        <f t="shared" si="95"/>
        <v>1</v>
      </c>
    </row>
    <row r="1521" spans="1:68" x14ac:dyDescent="0.3">
      <c r="A1521">
        <v>1516</v>
      </c>
      <c r="BG1521" s="27"/>
      <c r="BH1521" s="27"/>
      <c r="BI1521" s="27"/>
      <c r="BJ1521" s="27"/>
      <c r="BL1521">
        <f t="shared" si="92"/>
        <v>0</v>
      </c>
      <c r="BM1521">
        <f t="shared" si="93"/>
        <v>0</v>
      </c>
      <c r="BO1521">
        <f t="shared" si="94"/>
        <v>1</v>
      </c>
      <c r="BP1521">
        <f t="shared" si="95"/>
        <v>1</v>
      </c>
    </row>
    <row r="1522" spans="1:68" x14ac:dyDescent="0.3">
      <c r="A1522">
        <v>1517</v>
      </c>
      <c r="BG1522" s="27"/>
      <c r="BH1522" s="27"/>
      <c r="BI1522" s="27"/>
      <c r="BJ1522" s="27"/>
      <c r="BL1522">
        <f t="shared" si="92"/>
        <v>0</v>
      </c>
      <c r="BM1522">
        <f t="shared" si="93"/>
        <v>0</v>
      </c>
      <c r="BO1522">
        <f t="shared" si="94"/>
        <v>1</v>
      </c>
      <c r="BP1522">
        <f t="shared" si="95"/>
        <v>1</v>
      </c>
    </row>
    <row r="1523" spans="1:68" x14ac:dyDescent="0.3">
      <c r="A1523">
        <v>1518</v>
      </c>
      <c r="BG1523" s="27"/>
      <c r="BH1523" s="27"/>
      <c r="BI1523" s="27"/>
      <c r="BJ1523" s="27"/>
      <c r="BL1523">
        <f t="shared" si="92"/>
        <v>0</v>
      </c>
      <c r="BM1523">
        <f t="shared" si="93"/>
        <v>0</v>
      </c>
      <c r="BO1523">
        <f t="shared" si="94"/>
        <v>1</v>
      </c>
      <c r="BP1523">
        <f t="shared" si="95"/>
        <v>1</v>
      </c>
    </row>
    <row r="1524" spans="1:68" x14ac:dyDescent="0.3">
      <c r="A1524">
        <v>1519</v>
      </c>
      <c r="BG1524" s="27"/>
      <c r="BH1524" s="27"/>
      <c r="BI1524" s="27"/>
      <c r="BJ1524" s="27"/>
      <c r="BL1524">
        <f t="shared" si="92"/>
        <v>0</v>
      </c>
      <c r="BM1524">
        <f t="shared" si="93"/>
        <v>0</v>
      </c>
      <c r="BO1524">
        <f t="shared" si="94"/>
        <v>1</v>
      </c>
      <c r="BP1524">
        <f t="shared" si="95"/>
        <v>1</v>
      </c>
    </row>
    <row r="1525" spans="1:68" x14ac:dyDescent="0.3">
      <c r="A1525">
        <v>1520</v>
      </c>
      <c r="BG1525" s="27"/>
      <c r="BH1525" s="27"/>
      <c r="BI1525" s="27"/>
      <c r="BJ1525" s="27"/>
      <c r="BL1525">
        <f t="shared" si="92"/>
        <v>0</v>
      </c>
      <c r="BM1525">
        <f t="shared" si="93"/>
        <v>0</v>
      </c>
      <c r="BO1525">
        <f t="shared" si="94"/>
        <v>1</v>
      </c>
      <c r="BP1525">
        <f t="shared" si="95"/>
        <v>1</v>
      </c>
    </row>
    <row r="1526" spans="1:68" x14ac:dyDescent="0.3">
      <c r="A1526">
        <v>1521</v>
      </c>
      <c r="BG1526" s="27"/>
      <c r="BH1526" s="27"/>
      <c r="BI1526" s="27"/>
      <c r="BJ1526" s="27"/>
      <c r="BL1526">
        <f t="shared" si="92"/>
        <v>0</v>
      </c>
      <c r="BM1526">
        <f t="shared" si="93"/>
        <v>0</v>
      </c>
      <c r="BO1526">
        <f t="shared" si="94"/>
        <v>1</v>
      </c>
      <c r="BP1526">
        <f t="shared" si="95"/>
        <v>1</v>
      </c>
    </row>
    <row r="1527" spans="1:68" x14ac:dyDescent="0.3">
      <c r="A1527">
        <v>1522</v>
      </c>
      <c r="BG1527" s="27"/>
      <c r="BH1527" s="27"/>
      <c r="BI1527" s="27"/>
      <c r="BJ1527" s="27"/>
      <c r="BL1527">
        <f t="shared" si="92"/>
        <v>0</v>
      </c>
      <c r="BM1527">
        <f t="shared" si="93"/>
        <v>0</v>
      </c>
      <c r="BO1527">
        <f t="shared" si="94"/>
        <v>1</v>
      </c>
      <c r="BP1527">
        <f t="shared" si="95"/>
        <v>1</v>
      </c>
    </row>
    <row r="1528" spans="1:68" x14ac:dyDescent="0.3">
      <c r="A1528">
        <v>1523</v>
      </c>
      <c r="BG1528" s="27"/>
      <c r="BH1528" s="27"/>
      <c r="BI1528" s="27"/>
      <c r="BJ1528" s="27"/>
      <c r="BL1528">
        <f t="shared" si="92"/>
        <v>0</v>
      </c>
      <c r="BM1528">
        <f t="shared" si="93"/>
        <v>0</v>
      </c>
      <c r="BO1528">
        <f t="shared" si="94"/>
        <v>1</v>
      </c>
      <c r="BP1528">
        <f t="shared" si="95"/>
        <v>1</v>
      </c>
    </row>
    <row r="1529" spans="1:68" x14ac:dyDescent="0.3">
      <c r="A1529">
        <v>1524</v>
      </c>
      <c r="BG1529" s="27"/>
      <c r="BH1529" s="27"/>
      <c r="BI1529" s="27"/>
      <c r="BJ1529" s="27"/>
      <c r="BL1529">
        <f t="shared" si="92"/>
        <v>0</v>
      </c>
      <c r="BM1529">
        <f t="shared" si="93"/>
        <v>0</v>
      </c>
      <c r="BO1529">
        <f t="shared" si="94"/>
        <v>1</v>
      </c>
      <c r="BP1529">
        <f t="shared" si="95"/>
        <v>1</v>
      </c>
    </row>
    <row r="1530" spans="1:68" x14ac:dyDescent="0.3">
      <c r="A1530">
        <v>1525</v>
      </c>
      <c r="BG1530" s="27"/>
      <c r="BH1530" s="27"/>
      <c r="BI1530" s="27"/>
      <c r="BJ1530" s="27"/>
      <c r="BL1530">
        <f t="shared" si="92"/>
        <v>0</v>
      </c>
      <c r="BM1530">
        <f t="shared" si="93"/>
        <v>0</v>
      </c>
      <c r="BO1530">
        <f t="shared" si="94"/>
        <v>1</v>
      </c>
      <c r="BP1530">
        <f t="shared" si="95"/>
        <v>1</v>
      </c>
    </row>
    <row r="1531" spans="1:68" x14ac:dyDescent="0.3">
      <c r="A1531">
        <v>1526</v>
      </c>
      <c r="BG1531" s="27"/>
      <c r="BH1531" s="27"/>
      <c r="BI1531" s="27"/>
      <c r="BJ1531" s="27"/>
      <c r="BL1531">
        <f t="shared" si="92"/>
        <v>0</v>
      </c>
      <c r="BM1531">
        <f t="shared" si="93"/>
        <v>0</v>
      </c>
      <c r="BO1531">
        <f t="shared" si="94"/>
        <v>1</v>
      </c>
      <c r="BP1531">
        <f t="shared" si="95"/>
        <v>1</v>
      </c>
    </row>
    <row r="1532" spans="1:68" x14ac:dyDescent="0.3">
      <c r="A1532">
        <v>1527</v>
      </c>
      <c r="BG1532" s="27"/>
      <c r="BH1532" s="27"/>
      <c r="BI1532" s="27"/>
      <c r="BJ1532" s="27"/>
      <c r="BL1532">
        <f t="shared" si="92"/>
        <v>0</v>
      </c>
      <c r="BM1532">
        <f t="shared" si="93"/>
        <v>0</v>
      </c>
      <c r="BO1532">
        <f t="shared" si="94"/>
        <v>1</v>
      </c>
      <c r="BP1532">
        <f t="shared" si="95"/>
        <v>1</v>
      </c>
    </row>
    <row r="1533" spans="1:68" x14ac:dyDescent="0.3">
      <c r="A1533">
        <v>1528</v>
      </c>
      <c r="BG1533" s="27"/>
      <c r="BH1533" s="27"/>
      <c r="BI1533" s="27"/>
      <c r="BJ1533" s="27"/>
      <c r="BL1533">
        <f t="shared" si="92"/>
        <v>0</v>
      </c>
      <c r="BM1533">
        <f t="shared" si="93"/>
        <v>0</v>
      </c>
      <c r="BO1533">
        <f t="shared" si="94"/>
        <v>1</v>
      </c>
      <c r="BP1533">
        <f t="shared" si="95"/>
        <v>1</v>
      </c>
    </row>
    <row r="1534" spans="1:68" x14ac:dyDescent="0.3">
      <c r="A1534">
        <v>1529</v>
      </c>
      <c r="BG1534" s="27"/>
      <c r="BH1534" s="27"/>
      <c r="BI1534" s="27"/>
      <c r="BJ1534" s="27"/>
      <c r="BL1534">
        <f t="shared" si="92"/>
        <v>0</v>
      </c>
      <c r="BM1534">
        <f t="shared" si="93"/>
        <v>0</v>
      </c>
      <c r="BO1534">
        <f t="shared" si="94"/>
        <v>1</v>
      </c>
      <c r="BP1534">
        <f t="shared" si="95"/>
        <v>1</v>
      </c>
    </row>
    <row r="1535" spans="1:68" x14ac:dyDescent="0.3">
      <c r="A1535">
        <v>1530</v>
      </c>
      <c r="BG1535" s="27"/>
      <c r="BH1535" s="27"/>
      <c r="BI1535" s="27"/>
      <c r="BJ1535" s="27"/>
      <c r="BL1535">
        <f t="shared" si="92"/>
        <v>0</v>
      </c>
      <c r="BM1535">
        <f t="shared" si="93"/>
        <v>0</v>
      </c>
      <c r="BO1535">
        <f t="shared" si="94"/>
        <v>1</v>
      </c>
      <c r="BP1535">
        <f t="shared" si="95"/>
        <v>1</v>
      </c>
    </row>
    <row r="1536" spans="1:68" x14ac:dyDescent="0.3">
      <c r="A1536">
        <v>1531</v>
      </c>
      <c r="BG1536" s="27"/>
      <c r="BH1536" s="27"/>
      <c r="BI1536" s="27"/>
      <c r="BJ1536" s="27"/>
      <c r="BL1536">
        <f t="shared" si="92"/>
        <v>0</v>
      </c>
      <c r="BM1536">
        <f t="shared" si="93"/>
        <v>0</v>
      </c>
      <c r="BO1536">
        <f t="shared" si="94"/>
        <v>1</v>
      </c>
      <c r="BP1536">
        <f t="shared" si="95"/>
        <v>1</v>
      </c>
    </row>
    <row r="1537" spans="1:68" x14ac:dyDescent="0.3">
      <c r="A1537">
        <v>1532</v>
      </c>
      <c r="BG1537" s="27"/>
      <c r="BH1537" s="27"/>
      <c r="BI1537" s="27"/>
      <c r="BJ1537" s="27"/>
      <c r="BL1537">
        <f t="shared" si="92"/>
        <v>0</v>
      </c>
      <c r="BM1537">
        <f t="shared" si="93"/>
        <v>0</v>
      </c>
      <c r="BO1537">
        <f t="shared" si="94"/>
        <v>1</v>
      </c>
      <c r="BP1537">
        <f t="shared" si="95"/>
        <v>1</v>
      </c>
    </row>
    <row r="1538" spans="1:68" x14ac:dyDescent="0.3">
      <c r="A1538">
        <v>1533</v>
      </c>
      <c r="BG1538" s="27"/>
      <c r="BH1538" s="27"/>
      <c r="BI1538" s="27"/>
      <c r="BJ1538" s="27"/>
      <c r="BL1538">
        <f t="shared" si="92"/>
        <v>0</v>
      </c>
      <c r="BM1538">
        <f t="shared" si="93"/>
        <v>0</v>
      </c>
      <c r="BO1538">
        <f t="shared" si="94"/>
        <v>1</v>
      </c>
      <c r="BP1538">
        <f t="shared" si="95"/>
        <v>1</v>
      </c>
    </row>
    <row r="1539" spans="1:68" x14ac:dyDescent="0.3">
      <c r="A1539">
        <v>1534</v>
      </c>
      <c r="BG1539" s="27"/>
      <c r="BH1539" s="27"/>
      <c r="BI1539" s="27"/>
      <c r="BJ1539" s="27"/>
      <c r="BL1539">
        <f t="shared" si="92"/>
        <v>0</v>
      </c>
      <c r="BM1539">
        <f t="shared" si="93"/>
        <v>0</v>
      </c>
      <c r="BO1539">
        <f t="shared" si="94"/>
        <v>1</v>
      </c>
      <c r="BP1539">
        <f t="shared" si="95"/>
        <v>1</v>
      </c>
    </row>
    <row r="1540" spans="1:68" x14ac:dyDescent="0.3">
      <c r="A1540">
        <v>1535</v>
      </c>
      <c r="BG1540" s="27"/>
      <c r="BH1540" s="27"/>
      <c r="BI1540" s="27"/>
      <c r="BJ1540" s="27"/>
      <c r="BL1540">
        <f t="shared" si="92"/>
        <v>0</v>
      </c>
      <c r="BM1540">
        <f t="shared" si="93"/>
        <v>0</v>
      </c>
      <c r="BO1540">
        <f t="shared" si="94"/>
        <v>1</v>
      </c>
      <c r="BP1540">
        <f t="shared" si="95"/>
        <v>1</v>
      </c>
    </row>
    <row r="1541" spans="1:68" x14ac:dyDescent="0.3">
      <c r="A1541">
        <v>1536</v>
      </c>
      <c r="BG1541" s="27"/>
      <c r="BH1541" s="27"/>
      <c r="BI1541" s="27"/>
      <c r="BJ1541" s="27"/>
      <c r="BL1541">
        <f t="shared" si="92"/>
        <v>0</v>
      </c>
      <c r="BM1541">
        <f t="shared" si="93"/>
        <v>0</v>
      </c>
      <c r="BO1541">
        <f t="shared" si="94"/>
        <v>1</v>
      </c>
      <c r="BP1541">
        <f t="shared" si="95"/>
        <v>1</v>
      </c>
    </row>
    <row r="1542" spans="1:68" x14ac:dyDescent="0.3">
      <c r="A1542">
        <v>1537</v>
      </c>
      <c r="BG1542" s="27"/>
      <c r="BH1542" s="27"/>
      <c r="BI1542" s="27"/>
      <c r="BJ1542" s="27"/>
      <c r="BL1542">
        <f t="shared" si="92"/>
        <v>0</v>
      </c>
      <c r="BM1542">
        <f t="shared" si="93"/>
        <v>0</v>
      </c>
      <c r="BO1542">
        <f t="shared" si="94"/>
        <v>1</v>
      </c>
      <c r="BP1542">
        <f t="shared" si="95"/>
        <v>1</v>
      </c>
    </row>
    <row r="1543" spans="1:68" x14ac:dyDescent="0.3">
      <c r="A1543">
        <v>1538</v>
      </c>
      <c r="BG1543" s="27"/>
      <c r="BH1543" s="27"/>
      <c r="BI1543" s="27"/>
      <c r="BJ1543" s="27"/>
      <c r="BL1543">
        <f t="shared" ref="BL1543:BL1606" si="96">BG1543*$BM$1-BH1543</f>
        <v>0</v>
      </c>
      <c r="BM1543">
        <f t="shared" ref="BM1543:BM1606" si="97">BI1543*$BM$1-BJ1543</f>
        <v>0</v>
      </c>
      <c r="BO1543">
        <f t="shared" ref="BO1543:BO1606" si="98">IF(BL1543=MAX($BL1543:$BM1543),1,0)</f>
        <v>1</v>
      </c>
      <c r="BP1543">
        <f t="shared" ref="BP1543:BP1606" si="99">IF(BM1543=MAX($BL1543:$BM1543),1,0)</f>
        <v>1</v>
      </c>
    </row>
    <row r="1544" spans="1:68" x14ac:dyDescent="0.3">
      <c r="A1544">
        <v>1539</v>
      </c>
      <c r="BG1544" s="27"/>
      <c r="BH1544" s="27"/>
      <c r="BI1544" s="27"/>
      <c r="BJ1544" s="27"/>
      <c r="BL1544">
        <f t="shared" si="96"/>
        <v>0</v>
      </c>
      <c r="BM1544">
        <f t="shared" si="97"/>
        <v>0</v>
      </c>
      <c r="BO1544">
        <f t="shared" si="98"/>
        <v>1</v>
      </c>
      <c r="BP1544">
        <f t="shared" si="99"/>
        <v>1</v>
      </c>
    </row>
    <row r="1545" spans="1:68" x14ac:dyDescent="0.3">
      <c r="A1545">
        <v>1540</v>
      </c>
      <c r="BG1545" s="27"/>
      <c r="BH1545" s="27"/>
      <c r="BI1545" s="27"/>
      <c r="BJ1545" s="27"/>
      <c r="BL1545">
        <f t="shared" si="96"/>
        <v>0</v>
      </c>
      <c r="BM1545">
        <f t="shared" si="97"/>
        <v>0</v>
      </c>
      <c r="BO1545">
        <f t="shared" si="98"/>
        <v>1</v>
      </c>
      <c r="BP1545">
        <f t="shared" si="99"/>
        <v>1</v>
      </c>
    </row>
    <row r="1546" spans="1:68" x14ac:dyDescent="0.3">
      <c r="A1546">
        <v>1541</v>
      </c>
      <c r="BG1546" s="27"/>
      <c r="BH1546" s="27"/>
      <c r="BI1546" s="27"/>
      <c r="BJ1546" s="27"/>
      <c r="BL1546">
        <f t="shared" si="96"/>
        <v>0</v>
      </c>
      <c r="BM1546">
        <f t="shared" si="97"/>
        <v>0</v>
      </c>
      <c r="BO1546">
        <f t="shared" si="98"/>
        <v>1</v>
      </c>
      <c r="BP1546">
        <f t="shared" si="99"/>
        <v>1</v>
      </c>
    </row>
    <row r="1547" spans="1:68" x14ac:dyDescent="0.3">
      <c r="A1547">
        <v>1542</v>
      </c>
      <c r="BG1547" s="27"/>
      <c r="BH1547" s="27"/>
      <c r="BI1547" s="27"/>
      <c r="BJ1547" s="27"/>
      <c r="BL1547">
        <f t="shared" si="96"/>
        <v>0</v>
      </c>
      <c r="BM1547">
        <f t="shared" si="97"/>
        <v>0</v>
      </c>
      <c r="BO1547">
        <f t="shared" si="98"/>
        <v>1</v>
      </c>
      <c r="BP1547">
        <f t="shared" si="99"/>
        <v>1</v>
      </c>
    </row>
    <row r="1548" spans="1:68" x14ac:dyDescent="0.3">
      <c r="A1548">
        <v>1543</v>
      </c>
      <c r="BG1548" s="27"/>
      <c r="BH1548" s="27"/>
      <c r="BI1548" s="27"/>
      <c r="BJ1548" s="27"/>
      <c r="BL1548">
        <f t="shared" si="96"/>
        <v>0</v>
      </c>
      <c r="BM1548">
        <f t="shared" si="97"/>
        <v>0</v>
      </c>
      <c r="BO1548">
        <f t="shared" si="98"/>
        <v>1</v>
      </c>
      <c r="BP1548">
        <f t="shared" si="99"/>
        <v>1</v>
      </c>
    </row>
    <row r="1549" spans="1:68" x14ac:dyDescent="0.3">
      <c r="A1549">
        <v>1544</v>
      </c>
      <c r="BG1549" s="27"/>
      <c r="BH1549" s="27"/>
      <c r="BI1549" s="27"/>
      <c r="BJ1549" s="27"/>
      <c r="BL1549">
        <f t="shared" si="96"/>
        <v>0</v>
      </c>
      <c r="BM1549">
        <f t="shared" si="97"/>
        <v>0</v>
      </c>
      <c r="BO1549">
        <f t="shared" si="98"/>
        <v>1</v>
      </c>
      <c r="BP1549">
        <f t="shared" si="99"/>
        <v>1</v>
      </c>
    </row>
    <row r="1550" spans="1:68" x14ac:dyDescent="0.3">
      <c r="A1550">
        <v>1545</v>
      </c>
      <c r="BG1550" s="27"/>
      <c r="BH1550" s="27"/>
      <c r="BI1550" s="27"/>
      <c r="BJ1550" s="27"/>
      <c r="BL1550">
        <f t="shared" si="96"/>
        <v>0</v>
      </c>
      <c r="BM1550">
        <f t="shared" si="97"/>
        <v>0</v>
      </c>
      <c r="BO1550">
        <f t="shared" si="98"/>
        <v>1</v>
      </c>
      <c r="BP1550">
        <f t="shared" si="99"/>
        <v>1</v>
      </c>
    </row>
    <row r="1551" spans="1:68" x14ac:dyDescent="0.3">
      <c r="A1551">
        <v>1546</v>
      </c>
      <c r="BG1551" s="27"/>
      <c r="BH1551" s="27"/>
      <c r="BI1551" s="27"/>
      <c r="BJ1551" s="27"/>
      <c r="BL1551">
        <f t="shared" si="96"/>
        <v>0</v>
      </c>
      <c r="BM1551">
        <f t="shared" si="97"/>
        <v>0</v>
      </c>
      <c r="BO1551">
        <f t="shared" si="98"/>
        <v>1</v>
      </c>
      <c r="BP1551">
        <f t="shared" si="99"/>
        <v>1</v>
      </c>
    </row>
    <row r="1552" spans="1:68" x14ac:dyDescent="0.3">
      <c r="A1552">
        <v>1547</v>
      </c>
      <c r="BG1552" s="27"/>
      <c r="BH1552" s="27"/>
      <c r="BI1552" s="27"/>
      <c r="BJ1552" s="27"/>
      <c r="BL1552">
        <f t="shared" si="96"/>
        <v>0</v>
      </c>
      <c r="BM1552">
        <f t="shared" si="97"/>
        <v>0</v>
      </c>
      <c r="BO1552">
        <f t="shared" si="98"/>
        <v>1</v>
      </c>
      <c r="BP1552">
        <f t="shared" si="99"/>
        <v>1</v>
      </c>
    </row>
    <row r="1553" spans="1:68" x14ac:dyDescent="0.3">
      <c r="A1553">
        <v>1548</v>
      </c>
      <c r="BG1553" s="27"/>
      <c r="BH1553" s="27"/>
      <c r="BI1553" s="27"/>
      <c r="BJ1553" s="27"/>
      <c r="BL1553">
        <f t="shared" si="96"/>
        <v>0</v>
      </c>
      <c r="BM1553">
        <f t="shared" si="97"/>
        <v>0</v>
      </c>
      <c r="BO1553">
        <f t="shared" si="98"/>
        <v>1</v>
      </c>
      <c r="BP1553">
        <f t="shared" si="99"/>
        <v>1</v>
      </c>
    </row>
    <row r="1554" spans="1:68" x14ac:dyDescent="0.3">
      <c r="A1554">
        <v>1549</v>
      </c>
      <c r="BG1554" s="27"/>
      <c r="BH1554" s="27"/>
      <c r="BI1554" s="27"/>
      <c r="BJ1554" s="27"/>
      <c r="BL1554">
        <f t="shared" si="96"/>
        <v>0</v>
      </c>
      <c r="BM1554">
        <f t="shared" si="97"/>
        <v>0</v>
      </c>
      <c r="BO1554">
        <f t="shared" si="98"/>
        <v>1</v>
      </c>
      <c r="BP1554">
        <f t="shared" si="99"/>
        <v>1</v>
      </c>
    </row>
    <row r="1555" spans="1:68" x14ac:dyDescent="0.3">
      <c r="A1555">
        <v>1550</v>
      </c>
      <c r="BG1555" s="27"/>
      <c r="BH1555" s="27"/>
      <c r="BI1555" s="27"/>
      <c r="BJ1555" s="27"/>
      <c r="BL1555">
        <f t="shared" si="96"/>
        <v>0</v>
      </c>
      <c r="BM1555">
        <f t="shared" si="97"/>
        <v>0</v>
      </c>
      <c r="BO1555">
        <f t="shared" si="98"/>
        <v>1</v>
      </c>
      <c r="BP1555">
        <f t="shared" si="99"/>
        <v>1</v>
      </c>
    </row>
    <row r="1556" spans="1:68" x14ac:dyDescent="0.3">
      <c r="A1556">
        <v>1551</v>
      </c>
      <c r="BG1556" s="27"/>
      <c r="BH1556" s="27"/>
      <c r="BI1556" s="27"/>
      <c r="BJ1556" s="27"/>
      <c r="BL1556">
        <f t="shared" si="96"/>
        <v>0</v>
      </c>
      <c r="BM1556">
        <f t="shared" si="97"/>
        <v>0</v>
      </c>
      <c r="BO1556">
        <f t="shared" si="98"/>
        <v>1</v>
      </c>
      <c r="BP1556">
        <f t="shared" si="99"/>
        <v>1</v>
      </c>
    </row>
    <row r="1557" spans="1:68" x14ac:dyDescent="0.3">
      <c r="A1557">
        <v>1552</v>
      </c>
      <c r="BG1557" s="27"/>
      <c r="BH1557" s="27"/>
      <c r="BI1557" s="27"/>
      <c r="BJ1557" s="27"/>
      <c r="BL1557">
        <f t="shared" si="96"/>
        <v>0</v>
      </c>
      <c r="BM1557">
        <f t="shared" si="97"/>
        <v>0</v>
      </c>
      <c r="BO1557">
        <f t="shared" si="98"/>
        <v>1</v>
      </c>
      <c r="BP1557">
        <f t="shared" si="99"/>
        <v>1</v>
      </c>
    </row>
    <row r="1558" spans="1:68" x14ac:dyDescent="0.3">
      <c r="A1558">
        <v>1553</v>
      </c>
      <c r="BG1558" s="27"/>
      <c r="BH1558" s="27"/>
      <c r="BI1558" s="27"/>
      <c r="BJ1558" s="27"/>
      <c r="BL1558">
        <f t="shared" si="96"/>
        <v>0</v>
      </c>
      <c r="BM1558">
        <f t="shared" si="97"/>
        <v>0</v>
      </c>
      <c r="BO1558">
        <f t="shared" si="98"/>
        <v>1</v>
      </c>
      <c r="BP1558">
        <f t="shared" si="99"/>
        <v>1</v>
      </c>
    </row>
    <row r="1559" spans="1:68" x14ac:dyDescent="0.3">
      <c r="A1559">
        <v>1554</v>
      </c>
      <c r="BG1559" s="27"/>
      <c r="BH1559" s="27"/>
      <c r="BI1559" s="27"/>
      <c r="BJ1559" s="27"/>
      <c r="BL1559">
        <f t="shared" si="96"/>
        <v>0</v>
      </c>
      <c r="BM1559">
        <f t="shared" si="97"/>
        <v>0</v>
      </c>
      <c r="BO1559">
        <f t="shared" si="98"/>
        <v>1</v>
      </c>
      <c r="BP1559">
        <f t="shared" si="99"/>
        <v>1</v>
      </c>
    </row>
    <row r="1560" spans="1:68" x14ac:dyDescent="0.3">
      <c r="A1560">
        <v>1555</v>
      </c>
      <c r="BG1560" s="27"/>
      <c r="BH1560" s="27"/>
      <c r="BI1560" s="27"/>
      <c r="BJ1560" s="27"/>
      <c r="BL1560">
        <f t="shared" si="96"/>
        <v>0</v>
      </c>
      <c r="BM1560">
        <f t="shared" si="97"/>
        <v>0</v>
      </c>
      <c r="BO1560">
        <f t="shared" si="98"/>
        <v>1</v>
      </c>
      <c r="BP1560">
        <f t="shared" si="99"/>
        <v>1</v>
      </c>
    </row>
    <row r="1561" spans="1:68" x14ac:dyDescent="0.3">
      <c r="A1561">
        <v>1556</v>
      </c>
      <c r="BG1561" s="27"/>
      <c r="BH1561" s="27"/>
      <c r="BI1561" s="27"/>
      <c r="BJ1561" s="27"/>
      <c r="BL1561">
        <f t="shared" si="96"/>
        <v>0</v>
      </c>
      <c r="BM1561">
        <f t="shared" si="97"/>
        <v>0</v>
      </c>
      <c r="BO1561">
        <f t="shared" si="98"/>
        <v>1</v>
      </c>
      <c r="BP1561">
        <f t="shared" si="99"/>
        <v>1</v>
      </c>
    </row>
    <row r="1562" spans="1:68" x14ac:dyDescent="0.3">
      <c r="A1562">
        <v>1557</v>
      </c>
      <c r="BG1562" s="27"/>
      <c r="BH1562" s="27"/>
      <c r="BI1562" s="27"/>
      <c r="BJ1562" s="27"/>
      <c r="BL1562">
        <f t="shared" si="96"/>
        <v>0</v>
      </c>
      <c r="BM1562">
        <f t="shared" si="97"/>
        <v>0</v>
      </c>
      <c r="BO1562">
        <f t="shared" si="98"/>
        <v>1</v>
      </c>
      <c r="BP1562">
        <f t="shared" si="99"/>
        <v>1</v>
      </c>
    </row>
    <row r="1563" spans="1:68" x14ac:dyDescent="0.3">
      <c r="A1563">
        <v>1558</v>
      </c>
      <c r="BG1563" s="27"/>
      <c r="BH1563" s="27"/>
      <c r="BI1563" s="27"/>
      <c r="BJ1563" s="27"/>
      <c r="BL1563">
        <f t="shared" si="96"/>
        <v>0</v>
      </c>
      <c r="BM1563">
        <f t="shared" si="97"/>
        <v>0</v>
      </c>
      <c r="BO1563">
        <f t="shared" si="98"/>
        <v>1</v>
      </c>
      <c r="BP1563">
        <f t="shared" si="99"/>
        <v>1</v>
      </c>
    </row>
    <row r="1564" spans="1:68" x14ac:dyDescent="0.3">
      <c r="A1564">
        <v>1559</v>
      </c>
      <c r="BG1564" s="27"/>
      <c r="BH1564" s="27"/>
      <c r="BI1564" s="27"/>
      <c r="BJ1564" s="27"/>
      <c r="BL1564">
        <f t="shared" si="96"/>
        <v>0</v>
      </c>
      <c r="BM1564">
        <f t="shared" si="97"/>
        <v>0</v>
      </c>
      <c r="BO1564">
        <f t="shared" si="98"/>
        <v>1</v>
      </c>
      <c r="BP1564">
        <f t="shared" si="99"/>
        <v>1</v>
      </c>
    </row>
    <row r="1565" spans="1:68" x14ac:dyDescent="0.3">
      <c r="A1565">
        <v>1560</v>
      </c>
      <c r="BG1565" s="27"/>
      <c r="BH1565" s="27"/>
      <c r="BI1565" s="27"/>
      <c r="BJ1565" s="27"/>
      <c r="BL1565">
        <f t="shared" si="96"/>
        <v>0</v>
      </c>
      <c r="BM1565">
        <f t="shared" si="97"/>
        <v>0</v>
      </c>
      <c r="BO1565">
        <f t="shared" si="98"/>
        <v>1</v>
      </c>
      <c r="BP1565">
        <f t="shared" si="99"/>
        <v>1</v>
      </c>
    </row>
    <row r="1566" spans="1:68" x14ac:dyDescent="0.3">
      <c r="A1566">
        <v>1561</v>
      </c>
      <c r="BG1566" s="27"/>
      <c r="BH1566" s="27"/>
      <c r="BI1566" s="27"/>
      <c r="BJ1566" s="27"/>
      <c r="BL1566">
        <f t="shared" si="96"/>
        <v>0</v>
      </c>
      <c r="BM1566">
        <f t="shared" si="97"/>
        <v>0</v>
      </c>
      <c r="BO1566">
        <f t="shared" si="98"/>
        <v>1</v>
      </c>
      <c r="BP1566">
        <f t="shared" si="99"/>
        <v>1</v>
      </c>
    </row>
    <row r="1567" spans="1:68" x14ac:dyDescent="0.3">
      <c r="A1567">
        <v>1562</v>
      </c>
      <c r="BG1567" s="27"/>
      <c r="BH1567" s="27"/>
      <c r="BI1567" s="27"/>
      <c r="BJ1567" s="27"/>
      <c r="BL1567">
        <f t="shared" si="96"/>
        <v>0</v>
      </c>
      <c r="BM1567">
        <f t="shared" si="97"/>
        <v>0</v>
      </c>
      <c r="BO1567">
        <f t="shared" si="98"/>
        <v>1</v>
      </c>
      <c r="BP1567">
        <f t="shared" si="99"/>
        <v>1</v>
      </c>
    </row>
    <row r="1568" spans="1:68" x14ac:dyDescent="0.3">
      <c r="A1568">
        <v>1563</v>
      </c>
      <c r="BG1568" s="27"/>
      <c r="BH1568" s="27"/>
      <c r="BI1568" s="27"/>
      <c r="BJ1568" s="27"/>
      <c r="BL1568">
        <f t="shared" si="96"/>
        <v>0</v>
      </c>
      <c r="BM1568">
        <f t="shared" si="97"/>
        <v>0</v>
      </c>
      <c r="BO1568">
        <f t="shared" si="98"/>
        <v>1</v>
      </c>
      <c r="BP1568">
        <f t="shared" si="99"/>
        <v>1</v>
      </c>
    </row>
    <row r="1569" spans="1:68" x14ac:dyDescent="0.3">
      <c r="A1569">
        <v>1564</v>
      </c>
      <c r="BG1569" s="27"/>
      <c r="BH1569" s="27"/>
      <c r="BI1569" s="27"/>
      <c r="BJ1569" s="27"/>
      <c r="BL1569">
        <f t="shared" si="96"/>
        <v>0</v>
      </c>
      <c r="BM1569">
        <f t="shared" si="97"/>
        <v>0</v>
      </c>
      <c r="BO1569">
        <f t="shared" si="98"/>
        <v>1</v>
      </c>
      <c r="BP1569">
        <f t="shared" si="99"/>
        <v>1</v>
      </c>
    </row>
    <row r="1570" spans="1:68" x14ac:dyDescent="0.3">
      <c r="A1570">
        <v>1565</v>
      </c>
      <c r="BG1570" s="27"/>
      <c r="BH1570" s="27"/>
      <c r="BI1570" s="27"/>
      <c r="BJ1570" s="27"/>
      <c r="BL1570">
        <f t="shared" si="96"/>
        <v>0</v>
      </c>
      <c r="BM1570">
        <f t="shared" si="97"/>
        <v>0</v>
      </c>
      <c r="BO1570">
        <f t="shared" si="98"/>
        <v>1</v>
      </c>
      <c r="BP1570">
        <f t="shared" si="99"/>
        <v>1</v>
      </c>
    </row>
    <row r="1571" spans="1:68" x14ac:dyDescent="0.3">
      <c r="A1571">
        <v>1566</v>
      </c>
      <c r="BG1571" s="27"/>
      <c r="BH1571" s="27"/>
      <c r="BI1571" s="27"/>
      <c r="BJ1571" s="27"/>
      <c r="BL1571">
        <f t="shared" si="96"/>
        <v>0</v>
      </c>
      <c r="BM1571">
        <f t="shared" si="97"/>
        <v>0</v>
      </c>
      <c r="BO1571">
        <f t="shared" si="98"/>
        <v>1</v>
      </c>
      <c r="BP1571">
        <f t="shared" si="99"/>
        <v>1</v>
      </c>
    </row>
    <row r="1572" spans="1:68" x14ac:dyDescent="0.3">
      <c r="A1572">
        <v>1567</v>
      </c>
      <c r="BG1572" s="27"/>
      <c r="BH1572" s="27"/>
      <c r="BI1572" s="27"/>
      <c r="BJ1572" s="27"/>
      <c r="BL1572">
        <f t="shared" si="96"/>
        <v>0</v>
      </c>
      <c r="BM1572">
        <f t="shared" si="97"/>
        <v>0</v>
      </c>
      <c r="BO1572">
        <f t="shared" si="98"/>
        <v>1</v>
      </c>
      <c r="BP1572">
        <f t="shared" si="99"/>
        <v>1</v>
      </c>
    </row>
    <row r="1573" spans="1:68" x14ac:dyDescent="0.3">
      <c r="A1573">
        <v>1568</v>
      </c>
      <c r="BG1573" s="27"/>
      <c r="BH1573" s="27"/>
      <c r="BI1573" s="27"/>
      <c r="BJ1573" s="27"/>
      <c r="BL1573">
        <f t="shared" si="96"/>
        <v>0</v>
      </c>
      <c r="BM1573">
        <f t="shared" si="97"/>
        <v>0</v>
      </c>
      <c r="BO1573">
        <f t="shared" si="98"/>
        <v>1</v>
      </c>
      <c r="BP1573">
        <f t="shared" si="99"/>
        <v>1</v>
      </c>
    </row>
    <row r="1574" spans="1:68" x14ac:dyDescent="0.3">
      <c r="A1574">
        <v>1569</v>
      </c>
      <c r="BG1574" s="27"/>
      <c r="BH1574" s="27"/>
      <c r="BI1574" s="27"/>
      <c r="BJ1574" s="27"/>
      <c r="BL1574">
        <f t="shared" si="96"/>
        <v>0</v>
      </c>
      <c r="BM1574">
        <f t="shared" si="97"/>
        <v>0</v>
      </c>
      <c r="BO1574">
        <f t="shared" si="98"/>
        <v>1</v>
      </c>
      <c r="BP1574">
        <f t="shared" si="99"/>
        <v>1</v>
      </c>
    </row>
    <row r="1575" spans="1:68" x14ac:dyDescent="0.3">
      <c r="A1575">
        <v>1570</v>
      </c>
      <c r="BG1575" s="27"/>
      <c r="BH1575" s="27"/>
      <c r="BI1575" s="27"/>
      <c r="BJ1575" s="27"/>
      <c r="BL1575">
        <f t="shared" si="96"/>
        <v>0</v>
      </c>
      <c r="BM1575">
        <f t="shared" si="97"/>
        <v>0</v>
      </c>
      <c r="BO1575">
        <f t="shared" si="98"/>
        <v>1</v>
      </c>
      <c r="BP1575">
        <f t="shared" si="99"/>
        <v>1</v>
      </c>
    </row>
    <row r="1576" spans="1:68" x14ac:dyDescent="0.3">
      <c r="A1576">
        <v>1571</v>
      </c>
      <c r="BG1576" s="27"/>
      <c r="BH1576" s="27"/>
      <c r="BI1576" s="27"/>
      <c r="BJ1576" s="27"/>
      <c r="BL1576">
        <f t="shared" si="96"/>
        <v>0</v>
      </c>
      <c r="BM1576">
        <f t="shared" si="97"/>
        <v>0</v>
      </c>
      <c r="BO1576">
        <f t="shared" si="98"/>
        <v>1</v>
      </c>
      <c r="BP1576">
        <f t="shared" si="99"/>
        <v>1</v>
      </c>
    </row>
    <row r="1577" spans="1:68" x14ac:dyDescent="0.3">
      <c r="A1577">
        <v>1572</v>
      </c>
      <c r="BG1577" s="27"/>
      <c r="BH1577" s="27"/>
      <c r="BI1577" s="27"/>
      <c r="BJ1577" s="27"/>
      <c r="BL1577">
        <f t="shared" si="96"/>
        <v>0</v>
      </c>
      <c r="BM1577">
        <f t="shared" si="97"/>
        <v>0</v>
      </c>
      <c r="BO1577">
        <f t="shared" si="98"/>
        <v>1</v>
      </c>
      <c r="BP1577">
        <f t="shared" si="99"/>
        <v>1</v>
      </c>
    </row>
    <row r="1578" spans="1:68" x14ac:dyDescent="0.3">
      <c r="A1578">
        <v>1573</v>
      </c>
      <c r="BG1578" s="27"/>
      <c r="BH1578" s="27"/>
      <c r="BI1578" s="27"/>
      <c r="BJ1578" s="27"/>
      <c r="BL1578">
        <f t="shared" si="96"/>
        <v>0</v>
      </c>
      <c r="BM1578">
        <f t="shared" si="97"/>
        <v>0</v>
      </c>
      <c r="BO1578">
        <f t="shared" si="98"/>
        <v>1</v>
      </c>
      <c r="BP1578">
        <f t="shared" si="99"/>
        <v>1</v>
      </c>
    </row>
    <row r="1579" spans="1:68" x14ac:dyDescent="0.3">
      <c r="A1579">
        <v>1574</v>
      </c>
      <c r="BG1579" s="27"/>
      <c r="BH1579" s="27"/>
      <c r="BI1579" s="27"/>
      <c r="BJ1579" s="27"/>
      <c r="BL1579">
        <f t="shared" si="96"/>
        <v>0</v>
      </c>
      <c r="BM1579">
        <f t="shared" si="97"/>
        <v>0</v>
      </c>
      <c r="BO1579">
        <f t="shared" si="98"/>
        <v>1</v>
      </c>
      <c r="BP1579">
        <f t="shared" si="99"/>
        <v>1</v>
      </c>
    </row>
    <row r="1580" spans="1:68" x14ac:dyDescent="0.3">
      <c r="A1580">
        <v>1575</v>
      </c>
      <c r="BG1580" s="27"/>
      <c r="BH1580" s="27"/>
      <c r="BI1580" s="27"/>
      <c r="BJ1580" s="27"/>
      <c r="BL1580">
        <f t="shared" si="96"/>
        <v>0</v>
      </c>
      <c r="BM1580">
        <f t="shared" si="97"/>
        <v>0</v>
      </c>
      <c r="BO1580">
        <f t="shared" si="98"/>
        <v>1</v>
      </c>
      <c r="BP1580">
        <f t="shared" si="99"/>
        <v>1</v>
      </c>
    </row>
    <row r="1581" spans="1:68" x14ac:dyDescent="0.3">
      <c r="A1581">
        <v>1576</v>
      </c>
      <c r="BG1581" s="27"/>
      <c r="BH1581" s="27"/>
      <c r="BI1581" s="27"/>
      <c r="BJ1581" s="27"/>
      <c r="BL1581">
        <f t="shared" si="96"/>
        <v>0</v>
      </c>
      <c r="BM1581">
        <f t="shared" si="97"/>
        <v>0</v>
      </c>
      <c r="BO1581">
        <f t="shared" si="98"/>
        <v>1</v>
      </c>
      <c r="BP1581">
        <f t="shared" si="99"/>
        <v>1</v>
      </c>
    </row>
    <row r="1582" spans="1:68" x14ac:dyDescent="0.3">
      <c r="A1582">
        <v>1577</v>
      </c>
      <c r="BG1582" s="27"/>
      <c r="BH1582" s="27"/>
      <c r="BI1582" s="27"/>
      <c r="BJ1582" s="27"/>
      <c r="BL1582">
        <f t="shared" si="96"/>
        <v>0</v>
      </c>
      <c r="BM1582">
        <f t="shared" si="97"/>
        <v>0</v>
      </c>
      <c r="BO1582">
        <f t="shared" si="98"/>
        <v>1</v>
      </c>
      <c r="BP1582">
        <f t="shared" si="99"/>
        <v>1</v>
      </c>
    </row>
    <row r="1583" spans="1:68" x14ac:dyDescent="0.3">
      <c r="A1583">
        <v>1578</v>
      </c>
      <c r="BG1583" s="27"/>
      <c r="BH1583" s="27"/>
      <c r="BI1583" s="27"/>
      <c r="BJ1583" s="27"/>
      <c r="BL1583">
        <f t="shared" si="96"/>
        <v>0</v>
      </c>
      <c r="BM1583">
        <f t="shared" si="97"/>
        <v>0</v>
      </c>
      <c r="BO1583">
        <f t="shared" si="98"/>
        <v>1</v>
      </c>
      <c r="BP1583">
        <f t="shared" si="99"/>
        <v>1</v>
      </c>
    </row>
    <row r="1584" spans="1:68" x14ac:dyDescent="0.3">
      <c r="A1584">
        <v>1579</v>
      </c>
      <c r="BG1584" s="27"/>
      <c r="BH1584" s="27"/>
      <c r="BI1584" s="27"/>
      <c r="BJ1584" s="27"/>
      <c r="BL1584">
        <f t="shared" si="96"/>
        <v>0</v>
      </c>
      <c r="BM1584">
        <f t="shared" si="97"/>
        <v>0</v>
      </c>
      <c r="BO1584">
        <f t="shared" si="98"/>
        <v>1</v>
      </c>
      <c r="BP1584">
        <f t="shared" si="99"/>
        <v>1</v>
      </c>
    </row>
    <row r="1585" spans="1:68" x14ac:dyDescent="0.3">
      <c r="A1585">
        <v>1580</v>
      </c>
      <c r="BG1585" s="27"/>
      <c r="BH1585" s="27"/>
      <c r="BI1585" s="27"/>
      <c r="BJ1585" s="27"/>
      <c r="BL1585">
        <f t="shared" si="96"/>
        <v>0</v>
      </c>
      <c r="BM1585">
        <f t="shared" si="97"/>
        <v>0</v>
      </c>
      <c r="BO1585">
        <f t="shared" si="98"/>
        <v>1</v>
      </c>
      <c r="BP1585">
        <f t="shared" si="99"/>
        <v>1</v>
      </c>
    </row>
    <row r="1586" spans="1:68" x14ac:dyDescent="0.3">
      <c r="A1586">
        <v>1581</v>
      </c>
      <c r="BG1586" s="27"/>
      <c r="BH1586" s="27"/>
      <c r="BI1586" s="27"/>
      <c r="BJ1586" s="27"/>
      <c r="BL1586">
        <f t="shared" si="96"/>
        <v>0</v>
      </c>
      <c r="BM1586">
        <f t="shared" si="97"/>
        <v>0</v>
      </c>
      <c r="BO1586">
        <f t="shared" si="98"/>
        <v>1</v>
      </c>
      <c r="BP1586">
        <f t="shared" si="99"/>
        <v>1</v>
      </c>
    </row>
    <row r="1587" spans="1:68" x14ac:dyDescent="0.3">
      <c r="A1587">
        <v>1582</v>
      </c>
      <c r="BG1587" s="27"/>
      <c r="BH1587" s="27"/>
      <c r="BI1587" s="27"/>
      <c r="BJ1587" s="27"/>
      <c r="BL1587">
        <f t="shared" si="96"/>
        <v>0</v>
      </c>
      <c r="BM1587">
        <f t="shared" si="97"/>
        <v>0</v>
      </c>
      <c r="BO1587">
        <f t="shared" si="98"/>
        <v>1</v>
      </c>
      <c r="BP1587">
        <f t="shared" si="99"/>
        <v>1</v>
      </c>
    </row>
    <row r="1588" spans="1:68" x14ac:dyDescent="0.3">
      <c r="A1588">
        <v>1583</v>
      </c>
      <c r="BG1588" s="27"/>
      <c r="BH1588" s="27"/>
      <c r="BI1588" s="27"/>
      <c r="BJ1588" s="27"/>
      <c r="BL1588">
        <f t="shared" si="96"/>
        <v>0</v>
      </c>
      <c r="BM1588">
        <f t="shared" si="97"/>
        <v>0</v>
      </c>
      <c r="BO1588">
        <f t="shared" si="98"/>
        <v>1</v>
      </c>
      <c r="BP1588">
        <f t="shared" si="99"/>
        <v>1</v>
      </c>
    </row>
    <row r="1589" spans="1:68" x14ac:dyDescent="0.3">
      <c r="A1589">
        <v>1584</v>
      </c>
      <c r="BG1589" s="27"/>
      <c r="BH1589" s="27"/>
      <c r="BI1589" s="27"/>
      <c r="BJ1589" s="27"/>
      <c r="BL1589">
        <f t="shared" si="96"/>
        <v>0</v>
      </c>
      <c r="BM1589">
        <f t="shared" si="97"/>
        <v>0</v>
      </c>
      <c r="BO1589">
        <f t="shared" si="98"/>
        <v>1</v>
      </c>
      <c r="BP1589">
        <f t="shared" si="99"/>
        <v>1</v>
      </c>
    </row>
    <row r="1590" spans="1:68" x14ac:dyDescent="0.3">
      <c r="A1590">
        <v>1585</v>
      </c>
      <c r="BG1590" s="27"/>
      <c r="BH1590" s="27"/>
      <c r="BI1590" s="27"/>
      <c r="BJ1590" s="27"/>
      <c r="BL1590">
        <f t="shared" si="96"/>
        <v>0</v>
      </c>
      <c r="BM1590">
        <f t="shared" si="97"/>
        <v>0</v>
      </c>
      <c r="BO1590">
        <f t="shared" si="98"/>
        <v>1</v>
      </c>
      <c r="BP1590">
        <f t="shared" si="99"/>
        <v>1</v>
      </c>
    </row>
    <row r="1591" spans="1:68" x14ac:dyDescent="0.3">
      <c r="A1591">
        <v>1586</v>
      </c>
      <c r="BG1591" s="27"/>
      <c r="BH1591" s="27"/>
      <c r="BI1591" s="27"/>
      <c r="BJ1591" s="27"/>
      <c r="BL1591">
        <f t="shared" si="96"/>
        <v>0</v>
      </c>
      <c r="BM1591">
        <f t="shared" si="97"/>
        <v>0</v>
      </c>
      <c r="BO1591">
        <f t="shared" si="98"/>
        <v>1</v>
      </c>
      <c r="BP1591">
        <f t="shared" si="99"/>
        <v>1</v>
      </c>
    </row>
    <row r="1592" spans="1:68" x14ac:dyDescent="0.3">
      <c r="A1592">
        <v>1587</v>
      </c>
      <c r="BG1592" s="27"/>
      <c r="BH1592" s="27"/>
      <c r="BI1592" s="27"/>
      <c r="BJ1592" s="27"/>
      <c r="BL1592">
        <f t="shared" si="96"/>
        <v>0</v>
      </c>
      <c r="BM1592">
        <f t="shared" si="97"/>
        <v>0</v>
      </c>
      <c r="BO1592">
        <f t="shared" si="98"/>
        <v>1</v>
      </c>
      <c r="BP1592">
        <f t="shared" si="99"/>
        <v>1</v>
      </c>
    </row>
    <row r="1593" spans="1:68" x14ac:dyDescent="0.3">
      <c r="A1593">
        <v>1588</v>
      </c>
      <c r="BG1593" s="27"/>
      <c r="BH1593" s="27"/>
      <c r="BI1593" s="27"/>
      <c r="BJ1593" s="27"/>
      <c r="BL1593">
        <f t="shared" si="96"/>
        <v>0</v>
      </c>
      <c r="BM1593">
        <f t="shared" si="97"/>
        <v>0</v>
      </c>
      <c r="BO1593">
        <f t="shared" si="98"/>
        <v>1</v>
      </c>
      <c r="BP1593">
        <f t="shared" si="99"/>
        <v>1</v>
      </c>
    </row>
    <row r="1594" spans="1:68" x14ac:dyDescent="0.3">
      <c r="A1594">
        <v>1589</v>
      </c>
      <c r="BG1594" s="27"/>
      <c r="BH1594" s="27"/>
      <c r="BI1594" s="27"/>
      <c r="BJ1594" s="27"/>
      <c r="BL1594">
        <f t="shared" si="96"/>
        <v>0</v>
      </c>
      <c r="BM1594">
        <f t="shared" si="97"/>
        <v>0</v>
      </c>
      <c r="BO1594">
        <f t="shared" si="98"/>
        <v>1</v>
      </c>
      <c r="BP1594">
        <f t="shared" si="99"/>
        <v>1</v>
      </c>
    </row>
    <row r="1595" spans="1:68" x14ac:dyDescent="0.3">
      <c r="A1595">
        <v>1590</v>
      </c>
      <c r="BG1595" s="27"/>
      <c r="BH1595" s="27"/>
      <c r="BI1595" s="27"/>
      <c r="BJ1595" s="27"/>
      <c r="BL1595">
        <f t="shared" si="96"/>
        <v>0</v>
      </c>
      <c r="BM1595">
        <f t="shared" si="97"/>
        <v>0</v>
      </c>
      <c r="BO1595">
        <f t="shared" si="98"/>
        <v>1</v>
      </c>
      <c r="BP1595">
        <f t="shared" si="99"/>
        <v>1</v>
      </c>
    </row>
    <row r="1596" spans="1:68" x14ac:dyDescent="0.3">
      <c r="A1596">
        <v>1591</v>
      </c>
      <c r="BG1596" s="27"/>
      <c r="BH1596" s="27"/>
      <c r="BI1596" s="27"/>
      <c r="BJ1596" s="27"/>
      <c r="BL1596">
        <f t="shared" si="96"/>
        <v>0</v>
      </c>
      <c r="BM1596">
        <f t="shared" si="97"/>
        <v>0</v>
      </c>
      <c r="BO1596">
        <f t="shared" si="98"/>
        <v>1</v>
      </c>
      <c r="BP1596">
        <f t="shared" si="99"/>
        <v>1</v>
      </c>
    </row>
    <row r="1597" spans="1:68" x14ac:dyDescent="0.3">
      <c r="A1597">
        <v>1592</v>
      </c>
      <c r="BG1597" s="27"/>
      <c r="BH1597" s="27"/>
      <c r="BI1597" s="27"/>
      <c r="BJ1597" s="27"/>
      <c r="BL1597">
        <f t="shared" si="96"/>
        <v>0</v>
      </c>
      <c r="BM1597">
        <f t="shared" si="97"/>
        <v>0</v>
      </c>
      <c r="BO1597">
        <f t="shared" si="98"/>
        <v>1</v>
      </c>
      <c r="BP1597">
        <f t="shared" si="99"/>
        <v>1</v>
      </c>
    </row>
    <row r="1598" spans="1:68" x14ac:dyDescent="0.3">
      <c r="A1598">
        <v>1593</v>
      </c>
      <c r="BG1598" s="27"/>
      <c r="BH1598" s="27"/>
      <c r="BI1598" s="27"/>
      <c r="BJ1598" s="27"/>
      <c r="BL1598">
        <f t="shared" si="96"/>
        <v>0</v>
      </c>
      <c r="BM1598">
        <f t="shared" si="97"/>
        <v>0</v>
      </c>
      <c r="BO1598">
        <f t="shared" si="98"/>
        <v>1</v>
      </c>
      <c r="BP1598">
        <f t="shared" si="99"/>
        <v>1</v>
      </c>
    </row>
    <row r="1599" spans="1:68" x14ac:dyDescent="0.3">
      <c r="A1599">
        <v>1594</v>
      </c>
      <c r="BG1599" s="27"/>
      <c r="BH1599" s="27"/>
      <c r="BI1599" s="27"/>
      <c r="BJ1599" s="27"/>
      <c r="BL1599">
        <f t="shared" si="96"/>
        <v>0</v>
      </c>
      <c r="BM1599">
        <f t="shared" si="97"/>
        <v>0</v>
      </c>
      <c r="BO1599">
        <f t="shared" si="98"/>
        <v>1</v>
      </c>
      <c r="BP1599">
        <f t="shared" si="99"/>
        <v>1</v>
      </c>
    </row>
    <row r="1600" spans="1:68" x14ac:dyDescent="0.3">
      <c r="A1600">
        <v>1595</v>
      </c>
      <c r="BG1600" s="27"/>
      <c r="BH1600" s="27"/>
      <c r="BI1600" s="27"/>
      <c r="BJ1600" s="27"/>
      <c r="BL1600">
        <f t="shared" si="96"/>
        <v>0</v>
      </c>
      <c r="BM1600">
        <f t="shared" si="97"/>
        <v>0</v>
      </c>
      <c r="BO1600">
        <f t="shared" si="98"/>
        <v>1</v>
      </c>
      <c r="BP1600">
        <f t="shared" si="99"/>
        <v>1</v>
      </c>
    </row>
    <row r="1601" spans="1:68" x14ac:dyDescent="0.3">
      <c r="A1601">
        <v>1596</v>
      </c>
      <c r="BG1601" s="27"/>
      <c r="BH1601" s="27"/>
      <c r="BI1601" s="27"/>
      <c r="BJ1601" s="27"/>
      <c r="BL1601">
        <f t="shared" si="96"/>
        <v>0</v>
      </c>
      <c r="BM1601">
        <f t="shared" si="97"/>
        <v>0</v>
      </c>
      <c r="BO1601">
        <f t="shared" si="98"/>
        <v>1</v>
      </c>
      <c r="BP1601">
        <f t="shared" si="99"/>
        <v>1</v>
      </c>
    </row>
    <row r="1602" spans="1:68" x14ac:dyDescent="0.3">
      <c r="A1602">
        <v>1597</v>
      </c>
      <c r="BG1602" s="27"/>
      <c r="BH1602" s="27"/>
      <c r="BI1602" s="27"/>
      <c r="BJ1602" s="27"/>
      <c r="BL1602">
        <f t="shared" si="96"/>
        <v>0</v>
      </c>
      <c r="BM1602">
        <f t="shared" si="97"/>
        <v>0</v>
      </c>
      <c r="BO1602">
        <f t="shared" si="98"/>
        <v>1</v>
      </c>
      <c r="BP1602">
        <f t="shared" si="99"/>
        <v>1</v>
      </c>
    </row>
    <row r="1603" spans="1:68" x14ac:dyDescent="0.3">
      <c r="A1603">
        <v>1598</v>
      </c>
      <c r="BG1603" s="27"/>
      <c r="BH1603" s="27"/>
      <c r="BI1603" s="27"/>
      <c r="BJ1603" s="27"/>
      <c r="BL1603">
        <f t="shared" si="96"/>
        <v>0</v>
      </c>
      <c r="BM1603">
        <f t="shared" si="97"/>
        <v>0</v>
      </c>
      <c r="BO1603">
        <f t="shared" si="98"/>
        <v>1</v>
      </c>
      <c r="BP1603">
        <f t="shared" si="99"/>
        <v>1</v>
      </c>
    </row>
    <row r="1604" spans="1:68" x14ac:dyDescent="0.3">
      <c r="A1604">
        <v>1599</v>
      </c>
      <c r="BG1604" s="27"/>
      <c r="BH1604" s="27"/>
      <c r="BI1604" s="27"/>
      <c r="BJ1604" s="27"/>
      <c r="BL1604">
        <f t="shared" si="96"/>
        <v>0</v>
      </c>
      <c r="BM1604">
        <f t="shared" si="97"/>
        <v>0</v>
      </c>
      <c r="BO1604">
        <f t="shared" si="98"/>
        <v>1</v>
      </c>
      <c r="BP1604">
        <f t="shared" si="99"/>
        <v>1</v>
      </c>
    </row>
    <row r="1605" spans="1:68" x14ac:dyDescent="0.3">
      <c r="A1605">
        <v>1600</v>
      </c>
      <c r="BG1605" s="27"/>
      <c r="BH1605" s="27"/>
      <c r="BI1605" s="27"/>
      <c r="BJ1605" s="27"/>
      <c r="BL1605">
        <f t="shared" si="96"/>
        <v>0</v>
      </c>
      <c r="BM1605">
        <f t="shared" si="97"/>
        <v>0</v>
      </c>
      <c r="BO1605">
        <f t="shared" si="98"/>
        <v>1</v>
      </c>
      <c r="BP1605">
        <f t="shared" si="99"/>
        <v>1</v>
      </c>
    </row>
    <row r="1606" spans="1:68" x14ac:dyDescent="0.3">
      <c r="A1606">
        <v>1601</v>
      </c>
      <c r="BG1606" s="27"/>
      <c r="BH1606" s="27"/>
      <c r="BI1606" s="27"/>
      <c r="BJ1606" s="27"/>
      <c r="BL1606">
        <f t="shared" si="96"/>
        <v>0</v>
      </c>
      <c r="BM1606">
        <f t="shared" si="97"/>
        <v>0</v>
      </c>
      <c r="BO1606">
        <f t="shared" si="98"/>
        <v>1</v>
      </c>
      <c r="BP1606">
        <f t="shared" si="99"/>
        <v>1</v>
      </c>
    </row>
    <row r="1607" spans="1:68" x14ac:dyDescent="0.3">
      <c r="A1607">
        <v>1602</v>
      </c>
      <c r="BG1607" s="27"/>
      <c r="BH1607" s="27"/>
      <c r="BI1607" s="27"/>
      <c r="BJ1607" s="27"/>
      <c r="BL1607">
        <f t="shared" ref="BL1607:BL1670" si="100">BG1607*$BM$1-BH1607</f>
        <v>0</v>
      </c>
      <c r="BM1607">
        <f t="shared" ref="BM1607:BM1670" si="101">BI1607*$BM$1-BJ1607</f>
        <v>0</v>
      </c>
      <c r="BO1607">
        <f t="shared" ref="BO1607:BO1670" si="102">IF(BL1607=MAX($BL1607:$BM1607),1,0)</f>
        <v>1</v>
      </c>
      <c r="BP1607">
        <f t="shared" ref="BP1607:BP1670" si="103">IF(BM1607=MAX($BL1607:$BM1607),1,0)</f>
        <v>1</v>
      </c>
    </row>
    <row r="1608" spans="1:68" x14ac:dyDescent="0.3">
      <c r="A1608">
        <v>1603</v>
      </c>
      <c r="BG1608" s="27"/>
      <c r="BH1608" s="27"/>
      <c r="BI1608" s="27"/>
      <c r="BJ1608" s="27"/>
      <c r="BL1608">
        <f t="shared" si="100"/>
        <v>0</v>
      </c>
      <c r="BM1608">
        <f t="shared" si="101"/>
        <v>0</v>
      </c>
      <c r="BO1608">
        <f t="shared" si="102"/>
        <v>1</v>
      </c>
      <c r="BP1608">
        <f t="shared" si="103"/>
        <v>1</v>
      </c>
    </row>
    <row r="1609" spans="1:68" x14ac:dyDescent="0.3">
      <c r="A1609">
        <v>1604</v>
      </c>
      <c r="BG1609" s="27"/>
      <c r="BH1609" s="27"/>
      <c r="BI1609" s="27"/>
      <c r="BJ1609" s="27"/>
      <c r="BL1609">
        <f t="shared" si="100"/>
        <v>0</v>
      </c>
      <c r="BM1609">
        <f t="shared" si="101"/>
        <v>0</v>
      </c>
      <c r="BO1609">
        <f t="shared" si="102"/>
        <v>1</v>
      </c>
      <c r="BP1609">
        <f t="shared" si="103"/>
        <v>1</v>
      </c>
    </row>
    <row r="1610" spans="1:68" x14ac:dyDescent="0.3">
      <c r="A1610">
        <v>1605</v>
      </c>
      <c r="BG1610" s="27"/>
      <c r="BH1610" s="27"/>
      <c r="BI1610" s="27"/>
      <c r="BJ1610" s="27"/>
      <c r="BL1610">
        <f t="shared" si="100"/>
        <v>0</v>
      </c>
      <c r="BM1610">
        <f t="shared" si="101"/>
        <v>0</v>
      </c>
      <c r="BO1610">
        <f t="shared" si="102"/>
        <v>1</v>
      </c>
      <c r="BP1610">
        <f t="shared" si="103"/>
        <v>1</v>
      </c>
    </row>
    <row r="1611" spans="1:68" x14ac:dyDescent="0.3">
      <c r="A1611">
        <v>1606</v>
      </c>
      <c r="BG1611" s="27"/>
      <c r="BH1611" s="27"/>
      <c r="BI1611" s="27"/>
      <c r="BJ1611" s="27"/>
      <c r="BL1611">
        <f t="shared" si="100"/>
        <v>0</v>
      </c>
      <c r="BM1611">
        <f t="shared" si="101"/>
        <v>0</v>
      </c>
      <c r="BO1611">
        <f t="shared" si="102"/>
        <v>1</v>
      </c>
      <c r="BP1611">
        <f t="shared" si="103"/>
        <v>1</v>
      </c>
    </row>
    <row r="1612" spans="1:68" x14ac:dyDescent="0.3">
      <c r="A1612">
        <v>1607</v>
      </c>
      <c r="BG1612" s="27"/>
      <c r="BH1612" s="27"/>
      <c r="BI1612" s="27"/>
      <c r="BJ1612" s="27"/>
      <c r="BL1612">
        <f t="shared" si="100"/>
        <v>0</v>
      </c>
      <c r="BM1612">
        <f t="shared" si="101"/>
        <v>0</v>
      </c>
      <c r="BO1612">
        <f t="shared" si="102"/>
        <v>1</v>
      </c>
      <c r="BP1612">
        <f t="shared" si="103"/>
        <v>1</v>
      </c>
    </row>
    <row r="1613" spans="1:68" x14ac:dyDescent="0.3">
      <c r="A1613">
        <v>1608</v>
      </c>
      <c r="BG1613" s="27"/>
      <c r="BH1613" s="27"/>
      <c r="BI1613" s="27"/>
      <c r="BJ1613" s="27"/>
      <c r="BL1613">
        <f t="shared" si="100"/>
        <v>0</v>
      </c>
      <c r="BM1613">
        <f t="shared" si="101"/>
        <v>0</v>
      </c>
      <c r="BO1613">
        <f t="shared" si="102"/>
        <v>1</v>
      </c>
      <c r="BP1613">
        <f t="shared" si="103"/>
        <v>1</v>
      </c>
    </row>
    <row r="1614" spans="1:68" x14ac:dyDescent="0.3">
      <c r="A1614">
        <v>1609</v>
      </c>
      <c r="BG1614" s="27"/>
      <c r="BH1614" s="27"/>
      <c r="BI1614" s="27"/>
      <c r="BJ1614" s="27"/>
      <c r="BL1614">
        <f t="shared" si="100"/>
        <v>0</v>
      </c>
      <c r="BM1614">
        <f t="shared" si="101"/>
        <v>0</v>
      </c>
      <c r="BO1614">
        <f t="shared" si="102"/>
        <v>1</v>
      </c>
      <c r="BP1614">
        <f t="shared" si="103"/>
        <v>1</v>
      </c>
    </row>
    <row r="1615" spans="1:68" x14ac:dyDescent="0.3">
      <c r="A1615">
        <v>1610</v>
      </c>
      <c r="BG1615" s="27"/>
      <c r="BH1615" s="27"/>
      <c r="BI1615" s="27"/>
      <c r="BJ1615" s="27"/>
      <c r="BL1615">
        <f t="shared" si="100"/>
        <v>0</v>
      </c>
      <c r="BM1615">
        <f t="shared" si="101"/>
        <v>0</v>
      </c>
      <c r="BO1615">
        <f t="shared" si="102"/>
        <v>1</v>
      </c>
      <c r="BP1615">
        <f t="shared" si="103"/>
        <v>1</v>
      </c>
    </row>
    <row r="1616" spans="1:68" x14ac:dyDescent="0.3">
      <c r="A1616">
        <v>1611</v>
      </c>
      <c r="BG1616" s="27"/>
      <c r="BH1616" s="27"/>
      <c r="BI1616" s="27"/>
      <c r="BJ1616" s="27"/>
      <c r="BL1616">
        <f t="shared" si="100"/>
        <v>0</v>
      </c>
      <c r="BM1616">
        <f t="shared" si="101"/>
        <v>0</v>
      </c>
      <c r="BO1616">
        <f t="shared" si="102"/>
        <v>1</v>
      </c>
      <c r="BP1616">
        <f t="shared" si="103"/>
        <v>1</v>
      </c>
    </row>
    <row r="1617" spans="1:68" x14ac:dyDescent="0.3">
      <c r="A1617">
        <v>1612</v>
      </c>
      <c r="BG1617" s="27"/>
      <c r="BH1617" s="27"/>
      <c r="BI1617" s="27"/>
      <c r="BJ1617" s="27"/>
      <c r="BL1617">
        <f t="shared" si="100"/>
        <v>0</v>
      </c>
      <c r="BM1617">
        <f t="shared" si="101"/>
        <v>0</v>
      </c>
      <c r="BO1617">
        <f t="shared" si="102"/>
        <v>1</v>
      </c>
      <c r="BP1617">
        <f t="shared" si="103"/>
        <v>1</v>
      </c>
    </row>
    <row r="1618" spans="1:68" x14ac:dyDescent="0.3">
      <c r="A1618">
        <v>1613</v>
      </c>
      <c r="BG1618" s="27"/>
      <c r="BH1618" s="27"/>
      <c r="BI1618" s="27"/>
      <c r="BJ1618" s="27"/>
      <c r="BL1618">
        <f t="shared" si="100"/>
        <v>0</v>
      </c>
      <c r="BM1618">
        <f t="shared" si="101"/>
        <v>0</v>
      </c>
      <c r="BO1618">
        <f t="shared" si="102"/>
        <v>1</v>
      </c>
      <c r="BP1618">
        <f t="shared" si="103"/>
        <v>1</v>
      </c>
    </row>
    <row r="1619" spans="1:68" x14ac:dyDescent="0.3">
      <c r="A1619">
        <v>1614</v>
      </c>
      <c r="BG1619" s="27"/>
      <c r="BH1619" s="27"/>
      <c r="BI1619" s="27"/>
      <c r="BJ1619" s="27"/>
      <c r="BL1619">
        <f t="shared" si="100"/>
        <v>0</v>
      </c>
      <c r="BM1619">
        <f t="shared" si="101"/>
        <v>0</v>
      </c>
      <c r="BO1619">
        <f t="shared" si="102"/>
        <v>1</v>
      </c>
      <c r="BP1619">
        <f t="shared" si="103"/>
        <v>1</v>
      </c>
    </row>
    <row r="1620" spans="1:68" x14ac:dyDescent="0.3">
      <c r="A1620">
        <v>1615</v>
      </c>
      <c r="BG1620" s="27"/>
      <c r="BH1620" s="27"/>
      <c r="BI1620" s="27"/>
      <c r="BJ1620" s="27"/>
      <c r="BL1620">
        <f t="shared" si="100"/>
        <v>0</v>
      </c>
      <c r="BM1620">
        <f t="shared" si="101"/>
        <v>0</v>
      </c>
      <c r="BO1620">
        <f t="shared" si="102"/>
        <v>1</v>
      </c>
      <c r="BP1620">
        <f t="shared" si="103"/>
        <v>1</v>
      </c>
    </row>
    <row r="1621" spans="1:68" x14ac:dyDescent="0.3">
      <c r="A1621">
        <v>1616</v>
      </c>
      <c r="BG1621" s="27"/>
      <c r="BH1621" s="27"/>
      <c r="BI1621" s="27"/>
      <c r="BJ1621" s="27"/>
      <c r="BL1621">
        <f t="shared" si="100"/>
        <v>0</v>
      </c>
      <c r="BM1621">
        <f t="shared" si="101"/>
        <v>0</v>
      </c>
      <c r="BO1621">
        <f t="shared" si="102"/>
        <v>1</v>
      </c>
      <c r="BP1621">
        <f t="shared" si="103"/>
        <v>1</v>
      </c>
    </row>
    <row r="1622" spans="1:68" x14ac:dyDescent="0.3">
      <c r="A1622">
        <v>1617</v>
      </c>
      <c r="BG1622" s="27"/>
      <c r="BH1622" s="27"/>
      <c r="BI1622" s="27"/>
      <c r="BJ1622" s="27"/>
      <c r="BL1622">
        <f t="shared" si="100"/>
        <v>0</v>
      </c>
      <c r="BM1622">
        <f t="shared" si="101"/>
        <v>0</v>
      </c>
      <c r="BO1622">
        <f t="shared" si="102"/>
        <v>1</v>
      </c>
      <c r="BP1622">
        <f t="shared" si="103"/>
        <v>1</v>
      </c>
    </row>
    <row r="1623" spans="1:68" x14ac:dyDescent="0.3">
      <c r="A1623">
        <v>1618</v>
      </c>
      <c r="BG1623" s="27"/>
      <c r="BH1623" s="27"/>
      <c r="BI1623" s="27"/>
      <c r="BJ1623" s="27"/>
      <c r="BL1623">
        <f t="shared" si="100"/>
        <v>0</v>
      </c>
      <c r="BM1623">
        <f t="shared" si="101"/>
        <v>0</v>
      </c>
      <c r="BO1623">
        <f t="shared" si="102"/>
        <v>1</v>
      </c>
      <c r="BP1623">
        <f t="shared" si="103"/>
        <v>1</v>
      </c>
    </row>
    <row r="1624" spans="1:68" x14ac:dyDescent="0.3">
      <c r="A1624">
        <v>1619</v>
      </c>
      <c r="BG1624" s="27"/>
      <c r="BH1624" s="27"/>
      <c r="BI1624" s="27"/>
      <c r="BJ1624" s="27"/>
      <c r="BL1624">
        <f t="shared" si="100"/>
        <v>0</v>
      </c>
      <c r="BM1624">
        <f t="shared" si="101"/>
        <v>0</v>
      </c>
      <c r="BO1624">
        <f t="shared" si="102"/>
        <v>1</v>
      </c>
      <c r="BP1624">
        <f t="shared" si="103"/>
        <v>1</v>
      </c>
    </row>
    <row r="1625" spans="1:68" x14ac:dyDescent="0.3">
      <c r="A1625">
        <v>1620</v>
      </c>
      <c r="BG1625" s="27"/>
      <c r="BH1625" s="27"/>
      <c r="BI1625" s="27"/>
      <c r="BJ1625" s="27"/>
      <c r="BL1625">
        <f t="shared" si="100"/>
        <v>0</v>
      </c>
      <c r="BM1625">
        <f t="shared" si="101"/>
        <v>0</v>
      </c>
      <c r="BO1625">
        <f t="shared" si="102"/>
        <v>1</v>
      </c>
      <c r="BP1625">
        <f t="shared" si="103"/>
        <v>1</v>
      </c>
    </row>
    <row r="1626" spans="1:68" x14ac:dyDescent="0.3">
      <c r="A1626">
        <v>1621</v>
      </c>
      <c r="BG1626" s="27"/>
      <c r="BH1626" s="27"/>
      <c r="BI1626" s="27"/>
      <c r="BJ1626" s="27"/>
      <c r="BL1626">
        <f t="shared" si="100"/>
        <v>0</v>
      </c>
      <c r="BM1626">
        <f t="shared" si="101"/>
        <v>0</v>
      </c>
      <c r="BO1626">
        <f t="shared" si="102"/>
        <v>1</v>
      </c>
      <c r="BP1626">
        <f t="shared" si="103"/>
        <v>1</v>
      </c>
    </row>
    <row r="1627" spans="1:68" x14ac:dyDescent="0.3">
      <c r="A1627">
        <v>1622</v>
      </c>
      <c r="BG1627" s="27"/>
      <c r="BH1627" s="27"/>
      <c r="BI1627" s="27"/>
      <c r="BJ1627" s="27"/>
      <c r="BL1627">
        <f t="shared" si="100"/>
        <v>0</v>
      </c>
      <c r="BM1627">
        <f t="shared" si="101"/>
        <v>0</v>
      </c>
      <c r="BO1627">
        <f t="shared" si="102"/>
        <v>1</v>
      </c>
      <c r="BP1627">
        <f t="shared" si="103"/>
        <v>1</v>
      </c>
    </row>
    <row r="1628" spans="1:68" x14ac:dyDescent="0.3">
      <c r="A1628">
        <v>1623</v>
      </c>
      <c r="BG1628" s="27"/>
      <c r="BH1628" s="27"/>
      <c r="BI1628" s="27"/>
      <c r="BJ1628" s="27"/>
      <c r="BL1628">
        <f t="shared" si="100"/>
        <v>0</v>
      </c>
      <c r="BM1628">
        <f t="shared" si="101"/>
        <v>0</v>
      </c>
      <c r="BO1628">
        <f t="shared" si="102"/>
        <v>1</v>
      </c>
      <c r="BP1628">
        <f t="shared" si="103"/>
        <v>1</v>
      </c>
    </row>
    <row r="1629" spans="1:68" x14ac:dyDescent="0.3">
      <c r="A1629">
        <v>1624</v>
      </c>
      <c r="BG1629" s="27"/>
      <c r="BH1629" s="27"/>
      <c r="BI1629" s="27"/>
      <c r="BJ1629" s="27"/>
      <c r="BL1629">
        <f t="shared" si="100"/>
        <v>0</v>
      </c>
      <c r="BM1629">
        <f t="shared" si="101"/>
        <v>0</v>
      </c>
      <c r="BO1629">
        <f t="shared" si="102"/>
        <v>1</v>
      </c>
      <c r="BP1629">
        <f t="shared" si="103"/>
        <v>1</v>
      </c>
    </row>
    <row r="1630" spans="1:68" x14ac:dyDescent="0.3">
      <c r="A1630">
        <v>1625</v>
      </c>
      <c r="BG1630" s="27"/>
      <c r="BH1630" s="27"/>
      <c r="BI1630" s="27"/>
      <c r="BJ1630" s="27"/>
      <c r="BL1630">
        <f t="shared" si="100"/>
        <v>0</v>
      </c>
      <c r="BM1630">
        <f t="shared" si="101"/>
        <v>0</v>
      </c>
      <c r="BO1630">
        <f t="shared" si="102"/>
        <v>1</v>
      </c>
      <c r="BP1630">
        <f t="shared" si="103"/>
        <v>1</v>
      </c>
    </row>
    <row r="1631" spans="1:68" x14ac:dyDescent="0.3">
      <c r="A1631">
        <v>1626</v>
      </c>
      <c r="BG1631" s="27"/>
      <c r="BH1631" s="27"/>
      <c r="BI1631" s="27"/>
      <c r="BJ1631" s="27"/>
      <c r="BL1631">
        <f t="shared" si="100"/>
        <v>0</v>
      </c>
      <c r="BM1631">
        <f t="shared" si="101"/>
        <v>0</v>
      </c>
      <c r="BO1631">
        <f t="shared" si="102"/>
        <v>1</v>
      </c>
      <c r="BP1631">
        <f t="shared" si="103"/>
        <v>1</v>
      </c>
    </row>
    <row r="1632" spans="1:68" x14ac:dyDescent="0.3">
      <c r="A1632">
        <v>1627</v>
      </c>
      <c r="BG1632" s="27"/>
      <c r="BH1632" s="27"/>
      <c r="BI1632" s="27"/>
      <c r="BJ1632" s="27"/>
      <c r="BL1632">
        <f t="shared" si="100"/>
        <v>0</v>
      </c>
      <c r="BM1632">
        <f t="shared" si="101"/>
        <v>0</v>
      </c>
      <c r="BO1632">
        <f t="shared" si="102"/>
        <v>1</v>
      </c>
      <c r="BP1632">
        <f t="shared" si="103"/>
        <v>1</v>
      </c>
    </row>
    <row r="1633" spans="1:68" x14ac:dyDescent="0.3">
      <c r="A1633">
        <v>1628</v>
      </c>
      <c r="BG1633" s="27"/>
      <c r="BH1633" s="27"/>
      <c r="BI1633" s="27"/>
      <c r="BJ1633" s="27"/>
      <c r="BL1633">
        <f t="shared" si="100"/>
        <v>0</v>
      </c>
      <c r="BM1633">
        <f t="shared" si="101"/>
        <v>0</v>
      </c>
      <c r="BO1633">
        <f t="shared" si="102"/>
        <v>1</v>
      </c>
      <c r="BP1633">
        <f t="shared" si="103"/>
        <v>1</v>
      </c>
    </row>
    <row r="1634" spans="1:68" x14ac:dyDescent="0.3">
      <c r="A1634">
        <v>1629</v>
      </c>
      <c r="BG1634" s="27"/>
      <c r="BH1634" s="27"/>
      <c r="BI1634" s="27"/>
      <c r="BJ1634" s="27"/>
      <c r="BL1634">
        <f t="shared" si="100"/>
        <v>0</v>
      </c>
      <c r="BM1634">
        <f t="shared" si="101"/>
        <v>0</v>
      </c>
      <c r="BO1634">
        <f t="shared" si="102"/>
        <v>1</v>
      </c>
      <c r="BP1634">
        <f t="shared" si="103"/>
        <v>1</v>
      </c>
    </row>
    <row r="1635" spans="1:68" x14ac:dyDescent="0.3">
      <c r="A1635">
        <v>1630</v>
      </c>
      <c r="BG1635" s="27"/>
      <c r="BH1635" s="27"/>
      <c r="BI1635" s="27"/>
      <c r="BJ1635" s="27"/>
      <c r="BL1635">
        <f t="shared" si="100"/>
        <v>0</v>
      </c>
      <c r="BM1635">
        <f t="shared" si="101"/>
        <v>0</v>
      </c>
      <c r="BO1635">
        <f t="shared" si="102"/>
        <v>1</v>
      </c>
      <c r="BP1635">
        <f t="shared" si="103"/>
        <v>1</v>
      </c>
    </row>
    <row r="1636" spans="1:68" x14ac:dyDescent="0.3">
      <c r="A1636">
        <v>1631</v>
      </c>
      <c r="BG1636" s="27"/>
      <c r="BH1636" s="27"/>
      <c r="BI1636" s="27"/>
      <c r="BJ1636" s="27"/>
      <c r="BL1636">
        <f t="shared" si="100"/>
        <v>0</v>
      </c>
      <c r="BM1636">
        <f t="shared" si="101"/>
        <v>0</v>
      </c>
      <c r="BO1636">
        <f t="shared" si="102"/>
        <v>1</v>
      </c>
      <c r="BP1636">
        <f t="shared" si="103"/>
        <v>1</v>
      </c>
    </row>
    <row r="1637" spans="1:68" x14ac:dyDescent="0.3">
      <c r="A1637">
        <v>1632</v>
      </c>
      <c r="BG1637" s="27"/>
      <c r="BH1637" s="27"/>
      <c r="BI1637" s="27"/>
      <c r="BJ1637" s="27"/>
      <c r="BL1637">
        <f t="shared" si="100"/>
        <v>0</v>
      </c>
      <c r="BM1637">
        <f t="shared" si="101"/>
        <v>0</v>
      </c>
      <c r="BO1637">
        <f t="shared" si="102"/>
        <v>1</v>
      </c>
      <c r="BP1637">
        <f t="shared" si="103"/>
        <v>1</v>
      </c>
    </row>
    <row r="1638" spans="1:68" x14ac:dyDescent="0.3">
      <c r="A1638">
        <v>1633</v>
      </c>
      <c r="BG1638" s="27"/>
      <c r="BH1638" s="27"/>
      <c r="BI1638" s="27"/>
      <c r="BJ1638" s="27"/>
      <c r="BL1638">
        <f t="shared" si="100"/>
        <v>0</v>
      </c>
      <c r="BM1638">
        <f t="shared" si="101"/>
        <v>0</v>
      </c>
      <c r="BO1638">
        <f t="shared" si="102"/>
        <v>1</v>
      </c>
      <c r="BP1638">
        <f t="shared" si="103"/>
        <v>1</v>
      </c>
    </row>
    <row r="1639" spans="1:68" x14ac:dyDescent="0.3">
      <c r="A1639">
        <v>1634</v>
      </c>
      <c r="BG1639" s="27"/>
      <c r="BH1639" s="27"/>
      <c r="BI1639" s="27"/>
      <c r="BJ1639" s="27"/>
      <c r="BL1639">
        <f t="shared" si="100"/>
        <v>0</v>
      </c>
      <c r="BM1639">
        <f t="shared" si="101"/>
        <v>0</v>
      </c>
      <c r="BO1639">
        <f t="shared" si="102"/>
        <v>1</v>
      </c>
      <c r="BP1639">
        <f t="shared" si="103"/>
        <v>1</v>
      </c>
    </row>
    <row r="1640" spans="1:68" x14ac:dyDescent="0.3">
      <c r="A1640">
        <v>1635</v>
      </c>
      <c r="BG1640" s="27"/>
      <c r="BH1640" s="27"/>
      <c r="BI1640" s="27"/>
      <c r="BJ1640" s="27"/>
      <c r="BL1640">
        <f t="shared" si="100"/>
        <v>0</v>
      </c>
      <c r="BM1640">
        <f t="shared" si="101"/>
        <v>0</v>
      </c>
      <c r="BO1640">
        <f t="shared" si="102"/>
        <v>1</v>
      </c>
      <c r="BP1640">
        <f t="shared" si="103"/>
        <v>1</v>
      </c>
    </row>
    <row r="1641" spans="1:68" x14ac:dyDescent="0.3">
      <c r="A1641">
        <v>1636</v>
      </c>
      <c r="BG1641" s="27"/>
      <c r="BH1641" s="27"/>
      <c r="BI1641" s="27"/>
      <c r="BJ1641" s="27"/>
      <c r="BL1641">
        <f t="shared" si="100"/>
        <v>0</v>
      </c>
      <c r="BM1641">
        <f t="shared" si="101"/>
        <v>0</v>
      </c>
      <c r="BO1641">
        <f t="shared" si="102"/>
        <v>1</v>
      </c>
      <c r="BP1641">
        <f t="shared" si="103"/>
        <v>1</v>
      </c>
    </row>
    <row r="1642" spans="1:68" x14ac:dyDescent="0.3">
      <c r="A1642">
        <v>1637</v>
      </c>
      <c r="BG1642" s="27"/>
      <c r="BH1642" s="27"/>
      <c r="BI1642" s="27"/>
      <c r="BJ1642" s="27"/>
      <c r="BL1642">
        <f t="shared" si="100"/>
        <v>0</v>
      </c>
      <c r="BM1642">
        <f t="shared" si="101"/>
        <v>0</v>
      </c>
      <c r="BO1642">
        <f t="shared" si="102"/>
        <v>1</v>
      </c>
      <c r="BP1642">
        <f t="shared" si="103"/>
        <v>1</v>
      </c>
    </row>
    <row r="1643" spans="1:68" x14ac:dyDescent="0.3">
      <c r="A1643">
        <v>1638</v>
      </c>
      <c r="BG1643" s="27"/>
      <c r="BH1643" s="27"/>
      <c r="BI1643" s="27"/>
      <c r="BJ1643" s="27"/>
      <c r="BL1643">
        <f t="shared" si="100"/>
        <v>0</v>
      </c>
      <c r="BM1643">
        <f t="shared" si="101"/>
        <v>0</v>
      </c>
      <c r="BO1643">
        <f t="shared" si="102"/>
        <v>1</v>
      </c>
      <c r="BP1643">
        <f t="shared" si="103"/>
        <v>1</v>
      </c>
    </row>
    <row r="1644" spans="1:68" x14ac:dyDescent="0.3">
      <c r="A1644">
        <v>1639</v>
      </c>
      <c r="BG1644" s="27"/>
      <c r="BH1644" s="27"/>
      <c r="BI1644" s="27"/>
      <c r="BJ1644" s="27"/>
      <c r="BL1644">
        <f t="shared" si="100"/>
        <v>0</v>
      </c>
      <c r="BM1644">
        <f t="shared" si="101"/>
        <v>0</v>
      </c>
      <c r="BO1644">
        <f t="shared" si="102"/>
        <v>1</v>
      </c>
      <c r="BP1644">
        <f t="shared" si="103"/>
        <v>1</v>
      </c>
    </row>
    <row r="1645" spans="1:68" x14ac:dyDescent="0.3">
      <c r="A1645">
        <v>1640</v>
      </c>
      <c r="BG1645" s="27"/>
      <c r="BH1645" s="27"/>
      <c r="BI1645" s="27"/>
      <c r="BJ1645" s="27"/>
      <c r="BL1645">
        <f t="shared" si="100"/>
        <v>0</v>
      </c>
      <c r="BM1645">
        <f t="shared" si="101"/>
        <v>0</v>
      </c>
      <c r="BO1645">
        <f t="shared" si="102"/>
        <v>1</v>
      </c>
      <c r="BP1645">
        <f t="shared" si="103"/>
        <v>1</v>
      </c>
    </row>
    <row r="1646" spans="1:68" x14ac:dyDescent="0.3">
      <c r="A1646">
        <v>1641</v>
      </c>
      <c r="BG1646" s="27"/>
      <c r="BH1646" s="27"/>
      <c r="BI1646" s="27"/>
      <c r="BJ1646" s="27"/>
      <c r="BL1646">
        <f t="shared" si="100"/>
        <v>0</v>
      </c>
      <c r="BM1646">
        <f t="shared" si="101"/>
        <v>0</v>
      </c>
      <c r="BO1646">
        <f t="shared" si="102"/>
        <v>1</v>
      </c>
      <c r="BP1646">
        <f t="shared" si="103"/>
        <v>1</v>
      </c>
    </row>
    <row r="1647" spans="1:68" x14ac:dyDescent="0.3">
      <c r="A1647">
        <v>1642</v>
      </c>
      <c r="BG1647" s="27"/>
      <c r="BH1647" s="27"/>
      <c r="BI1647" s="27"/>
      <c r="BJ1647" s="27"/>
      <c r="BL1647">
        <f t="shared" si="100"/>
        <v>0</v>
      </c>
      <c r="BM1647">
        <f t="shared" si="101"/>
        <v>0</v>
      </c>
      <c r="BO1647">
        <f t="shared" si="102"/>
        <v>1</v>
      </c>
      <c r="BP1647">
        <f t="shared" si="103"/>
        <v>1</v>
      </c>
    </row>
    <row r="1648" spans="1:68" x14ac:dyDescent="0.3">
      <c r="A1648">
        <v>1643</v>
      </c>
      <c r="BG1648" s="27"/>
      <c r="BH1648" s="27"/>
      <c r="BI1648" s="27"/>
      <c r="BJ1648" s="27"/>
      <c r="BL1648">
        <f t="shared" si="100"/>
        <v>0</v>
      </c>
      <c r="BM1648">
        <f t="shared" si="101"/>
        <v>0</v>
      </c>
      <c r="BO1648">
        <f t="shared" si="102"/>
        <v>1</v>
      </c>
      <c r="BP1648">
        <f t="shared" si="103"/>
        <v>1</v>
      </c>
    </row>
    <row r="1649" spans="1:68" x14ac:dyDescent="0.3">
      <c r="A1649">
        <v>1644</v>
      </c>
      <c r="BG1649" s="27"/>
      <c r="BH1649" s="27"/>
      <c r="BI1649" s="27"/>
      <c r="BJ1649" s="27"/>
      <c r="BL1649">
        <f t="shared" si="100"/>
        <v>0</v>
      </c>
      <c r="BM1649">
        <f t="shared" si="101"/>
        <v>0</v>
      </c>
      <c r="BO1649">
        <f t="shared" si="102"/>
        <v>1</v>
      </c>
      <c r="BP1649">
        <f t="shared" si="103"/>
        <v>1</v>
      </c>
    </row>
    <row r="1650" spans="1:68" x14ac:dyDescent="0.3">
      <c r="A1650">
        <v>1645</v>
      </c>
      <c r="BG1650" s="27"/>
      <c r="BH1650" s="27"/>
      <c r="BI1650" s="27"/>
      <c r="BJ1650" s="27"/>
      <c r="BL1650">
        <f t="shared" si="100"/>
        <v>0</v>
      </c>
      <c r="BM1650">
        <f t="shared" si="101"/>
        <v>0</v>
      </c>
      <c r="BO1650">
        <f t="shared" si="102"/>
        <v>1</v>
      </c>
      <c r="BP1650">
        <f t="shared" si="103"/>
        <v>1</v>
      </c>
    </row>
    <row r="1651" spans="1:68" x14ac:dyDescent="0.3">
      <c r="A1651">
        <v>1646</v>
      </c>
      <c r="BG1651" s="27"/>
      <c r="BH1651" s="27"/>
      <c r="BI1651" s="27"/>
      <c r="BJ1651" s="27"/>
      <c r="BL1651">
        <f t="shared" si="100"/>
        <v>0</v>
      </c>
      <c r="BM1651">
        <f t="shared" si="101"/>
        <v>0</v>
      </c>
      <c r="BO1651">
        <f t="shared" si="102"/>
        <v>1</v>
      </c>
      <c r="BP1651">
        <f t="shared" si="103"/>
        <v>1</v>
      </c>
    </row>
    <row r="1652" spans="1:68" x14ac:dyDescent="0.3">
      <c r="A1652">
        <v>1647</v>
      </c>
      <c r="BG1652" s="27"/>
      <c r="BH1652" s="27"/>
      <c r="BI1652" s="27"/>
      <c r="BJ1652" s="27"/>
      <c r="BL1652">
        <f t="shared" si="100"/>
        <v>0</v>
      </c>
      <c r="BM1652">
        <f t="shared" si="101"/>
        <v>0</v>
      </c>
      <c r="BO1652">
        <f t="shared" si="102"/>
        <v>1</v>
      </c>
      <c r="BP1652">
        <f t="shared" si="103"/>
        <v>1</v>
      </c>
    </row>
    <row r="1653" spans="1:68" x14ac:dyDescent="0.3">
      <c r="A1653">
        <v>1648</v>
      </c>
      <c r="BG1653" s="27"/>
      <c r="BH1653" s="27"/>
      <c r="BI1653" s="27"/>
      <c r="BJ1653" s="27"/>
      <c r="BL1653">
        <f t="shared" si="100"/>
        <v>0</v>
      </c>
      <c r="BM1653">
        <f t="shared" si="101"/>
        <v>0</v>
      </c>
      <c r="BO1653">
        <f t="shared" si="102"/>
        <v>1</v>
      </c>
      <c r="BP1653">
        <f t="shared" si="103"/>
        <v>1</v>
      </c>
    </row>
    <row r="1654" spans="1:68" x14ac:dyDescent="0.3">
      <c r="A1654">
        <v>1649</v>
      </c>
      <c r="BG1654" s="27"/>
      <c r="BH1654" s="27"/>
      <c r="BI1654" s="27"/>
      <c r="BJ1654" s="27"/>
      <c r="BL1654">
        <f t="shared" si="100"/>
        <v>0</v>
      </c>
      <c r="BM1654">
        <f t="shared" si="101"/>
        <v>0</v>
      </c>
      <c r="BO1654">
        <f t="shared" si="102"/>
        <v>1</v>
      </c>
      <c r="BP1654">
        <f t="shared" si="103"/>
        <v>1</v>
      </c>
    </row>
    <row r="1655" spans="1:68" x14ac:dyDescent="0.3">
      <c r="A1655">
        <v>1650</v>
      </c>
      <c r="BG1655" s="27"/>
      <c r="BH1655" s="27"/>
      <c r="BI1655" s="27"/>
      <c r="BJ1655" s="27"/>
      <c r="BL1655">
        <f t="shared" si="100"/>
        <v>0</v>
      </c>
      <c r="BM1655">
        <f t="shared" si="101"/>
        <v>0</v>
      </c>
      <c r="BO1655">
        <f t="shared" si="102"/>
        <v>1</v>
      </c>
      <c r="BP1655">
        <f t="shared" si="103"/>
        <v>1</v>
      </c>
    </row>
    <row r="1656" spans="1:68" x14ac:dyDescent="0.3">
      <c r="A1656">
        <v>1651</v>
      </c>
      <c r="BG1656" s="27"/>
      <c r="BH1656" s="27"/>
      <c r="BI1656" s="27"/>
      <c r="BJ1656" s="27"/>
      <c r="BL1656">
        <f t="shared" si="100"/>
        <v>0</v>
      </c>
      <c r="BM1656">
        <f t="shared" si="101"/>
        <v>0</v>
      </c>
      <c r="BO1656">
        <f t="shared" si="102"/>
        <v>1</v>
      </c>
      <c r="BP1656">
        <f t="shared" si="103"/>
        <v>1</v>
      </c>
    </row>
    <row r="1657" spans="1:68" x14ac:dyDescent="0.3">
      <c r="A1657">
        <v>1652</v>
      </c>
      <c r="BG1657" s="27"/>
      <c r="BH1657" s="27"/>
      <c r="BI1657" s="27"/>
      <c r="BJ1657" s="27"/>
      <c r="BL1657">
        <f t="shared" si="100"/>
        <v>0</v>
      </c>
      <c r="BM1657">
        <f t="shared" si="101"/>
        <v>0</v>
      </c>
      <c r="BO1657">
        <f t="shared" si="102"/>
        <v>1</v>
      </c>
      <c r="BP1657">
        <f t="shared" si="103"/>
        <v>1</v>
      </c>
    </row>
    <row r="1658" spans="1:68" x14ac:dyDescent="0.3">
      <c r="A1658">
        <v>1653</v>
      </c>
      <c r="BG1658" s="27"/>
      <c r="BH1658" s="27"/>
      <c r="BI1658" s="27"/>
      <c r="BJ1658" s="27"/>
      <c r="BL1658">
        <f t="shared" si="100"/>
        <v>0</v>
      </c>
      <c r="BM1658">
        <f t="shared" si="101"/>
        <v>0</v>
      </c>
      <c r="BO1658">
        <f t="shared" si="102"/>
        <v>1</v>
      </c>
      <c r="BP1658">
        <f t="shared" si="103"/>
        <v>1</v>
      </c>
    </row>
    <row r="1659" spans="1:68" x14ac:dyDescent="0.3">
      <c r="A1659">
        <v>1654</v>
      </c>
      <c r="BG1659" s="27"/>
      <c r="BH1659" s="27"/>
      <c r="BI1659" s="27"/>
      <c r="BJ1659" s="27"/>
      <c r="BL1659">
        <f t="shared" si="100"/>
        <v>0</v>
      </c>
      <c r="BM1659">
        <f t="shared" si="101"/>
        <v>0</v>
      </c>
      <c r="BO1659">
        <f t="shared" si="102"/>
        <v>1</v>
      </c>
      <c r="BP1659">
        <f t="shared" si="103"/>
        <v>1</v>
      </c>
    </row>
    <row r="1660" spans="1:68" x14ac:dyDescent="0.3">
      <c r="A1660">
        <v>1655</v>
      </c>
      <c r="BG1660" s="27"/>
      <c r="BH1660" s="27"/>
      <c r="BI1660" s="27"/>
      <c r="BJ1660" s="27"/>
      <c r="BL1660">
        <f t="shared" si="100"/>
        <v>0</v>
      </c>
      <c r="BM1660">
        <f t="shared" si="101"/>
        <v>0</v>
      </c>
      <c r="BO1660">
        <f t="shared" si="102"/>
        <v>1</v>
      </c>
      <c r="BP1660">
        <f t="shared" si="103"/>
        <v>1</v>
      </c>
    </row>
    <row r="1661" spans="1:68" x14ac:dyDescent="0.3">
      <c r="A1661">
        <v>1656</v>
      </c>
      <c r="BG1661" s="27"/>
      <c r="BH1661" s="27"/>
      <c r="BI1661" s="27"/>
      <c r="BJ1661" s="27"/>
      <c r="BL1661">
        <f t="shared" si="100"/>
        <v>0</v>
      </c>
      <c r="BM1661">
        <f t="shared" si="101"/>
        <v>0</v>
      </c>
      <c r="BO1661">
        <f t="shared" si="102"/>
        <v>1</v>
      </c>
      <c r="BP1661">
        <f t="shared" si="103"/>
        <v>1</v>
      </c>
    </row>
    <row r="1662" spans="1:68" x14ac:dyDescent="0.3">
      <c r="A1662">
        <v>1657</v>
      </c>
      <c r="BG1662" s="27"/>
      <c r="BH1662" s="27"/>
      <c r="BI1662" s="27"/>
      <c r="BJ1662" s="27"/>
      <c r="BL1662">
        <f t="shared" si="100"/>
        <v>0</v>
      </c>
      <c r="BM1662">
        <f t="shared" si="101"/>
        <v>0</v>
      </c>
      <c r="BO1662">
        <f t="shared" si="102"/>
        <v>1</v>
      </c>
      <c r="BP1662">
        <f t="shared" si="103"/>
        <v>1</v>
      </c>
    </row>
    <row r="1663" spans="1:68" x14ac:dyDescent="0.3">
      <c r="A1663">
        <v>1658</v>
      </c>
      <c r="BG1663" s="27"/>
      <c r="BH1663" s="27"/>
      <c r="BI1663" s="27"/>
      <c r="BJ1663" s="27"/>
      <c r="BL1663">
        <f t="shared" si="100"/>
        <v>0</v>
      </c>
      <c r="BM1663">
        <f t="shared" si="101"/>
        <v>0</v>
      </c>
      <c r="BO1663">
        <f t="shared" si="102"/>
        <v>1</v>
      </c>
      <c r="BP1663">
        <f t="shared" si="103"/>
        <v>1</v>
      </c>
    </row>
    <row r="1664" spans="1:68" x14ac:dyDescent="0.3">
      <c r="A1664">
        <v>1659</v>
      </c>
      <c r="BG1664" s="27"/>
      <c r="BH1664" s="27"/>
      <c r="BI1664" s="27"/>
      <c r="BJ1664" s="27"/>
      <c r="BL1664">
        <f t="shared" si="100"/>
        <v>0</v>
      </c>
      <c r="BM1664">
        <f t="shared" si="101"/>
        <v>0</v>
      </c>
      <c r="BO1664">
        <f t="shared" si="102"/>
        <v>1</v>
      </c>
      <c r="BP1664">
        <f t="shared" si="103"/>
        <v>1</v>
      </c>
    </row>
    <row r="1665" spans="1:68" x14ac:dyDescent="0.3">
      <c r="A1665">
        <v>1660</v>
      </c>
      <c r="BG1665" s="27"/>
      <c r="BH1665" s="27"/>
      <c r="BI1665" s="27"/>
      <c r="BJ1665" s="27"/>
      <c r="BL1665">
        <f t="shared" si="100"/>
        <v>0</v>
      </c>
      <c r="BM1665">
        <f t="shared" si="101"/>
        <v>0</v>
      </c>
      <c r="BO1665">
        <f t="shared" si="102"/>
        <v>1</v>
      </c>
      <c r="BP1665">
        <f t="shared" si="103"/>
        <v>1</v>
      </c>
    </row>
    <row r="1666" spans="1:68" x14ac:dyDescent="0.3">
      <c r="A1666">
        <v>1661</v>
      </c>
      <c r="BG1666" s="27"/>
      <c r="BH1666" s="27"/>
      <c r="BI1666" s="27"/>
      <c r="BJ1666" s="27"/>
      <c r="BL1666">
        <f t="shared" si="100"/>
        <v>0</v>
      </c>
      <c r="BM1666">
        <f t="shared" si="101"/>
        <v>0</v>
      </c>
      <c r="BO1666">
        <f t="shared" si="102"/>
        <v>1</v>
      </c>
      <c r="BP1666">
        <f t="shared" si="103"/>
        <v>1</v>
      </c>
    </row>
    <row r="1667" spans="1:68" x14ac:dyDescent="0.3">
      <c r="A1667">
        <v>1662</v>
      </c>
      <c r="BG1667" s="27"/>
      <c r="BH1667" s="27"/>
      <c r="BI1667" s="27"/>
      <c r="BJ1667" s="27"/>
      <c r="BL1667">
        <f t="shared" si="100"/>
        <v>0</v>
      </c>
      <c r="BM1667">
        <f t="shared" si="101"/>
        <v>0</v>
      </c>
      <c r="BO1667">
        <f t="shared" si="102"/>
        <v>1</v>
      </c>
      <c r="BP1667">
        <f t="shared" si="103"/>
        <v>1</v>
      </c>
    </row>
    <row r="1668" spans="1:68" x14ac:dyDescent="0.3">
      <c r="A1668">
        <v>1663</v>
      </c>
      <c r="BG1668" s="27"/>
      <c r="BH1668" s="27"/>
      <c r="BI1668" s="27"/>
      <c r="BJ1668" s="27"/>
      <c r="BL1668">
        <f t="shared" si="100"/>
        <v>0</v>
      </c>
      <c r="BM1668">
        <f t="shared" si="101"/>
        <v>0</v>
      </c>
      <c r="BO1668">
        <f t="shared" si="102"/>
        <v>1</v>
      </c>
      <c r="BP1668">
        <f t="shared" si="103"/>
        <v>1</v>
      </c>
    </row>
    <row r="1669" spans="1:68" x14ac:dyDescent="0.3">
      <c r="A1669">
        <v>1664</v>
      </c>
      <c r="BG1669" s="27"/>
      <c r="BH1669" s="27"/>
      <c r="BI1669" s="27"/>
      <c r="BJ1669" s="27"/>
      <c r="BL1669">
        <f t="shared" si="100"/>
        <v>0</v>
      </c>
      <c r="BM1669">
        <f t="shared" si="101"/>
        <v>0</v>
      </c>
      <c r="BO1669">
        <f t="shared" si="102"/>
        <v>1</v>
      </c>
      <c r="BP1669">
        <f t="shared" si="103"/>
        <v>1</v>
      </c>
    </row>
    <row r="1670" spans="1:68" x14ac:dyDescent="0.3">
      <c r="A1670">
        <v>1665</v>
      </c>
      <c r="BG1670" s="27"/>
      <c r="BH1670" s="27"/>
      <c r="BI1670" s="27"/>
      <c r="BJ1670" s="27"/>
      <c r="BL1670">
        <f t="shared" si="100"/>
        <v>0</v>
      </c>
      <c r="BM1670">
        <f t="shared" si="101"/>
        <v>0</v>
      </c>
      <c r="BO1670">
        <f t="shared" si="102"/>
        <v>1</v>
      </c>
      <c r="BP1670">
        <f t="shared" si="103"/>
        <v>1</v>
      </c>
    </row>
    <row r="1671" spans="1:68" x14ac:dyDescent="0.3">
      <c r="A1671">
        <v>1666</v>
      </c>
      <c r="BG1671" s="27"/>
      <c r="BH1671" s="27"/>
      <c r="BI1671" s="27"/>
      <c r="BJ1671" s="27"/>
      <c r="BL1671">
        <f t="shared" ref="BL1671:BL1734" si="104">BG1671*$BM$1-BH1671</f>
        <v>0</v>
      </c>
      <c r="BM1671">
        <f t="shared" ref="BM1671:BM1734" si="105">BI1671*$BM$1-BJ1671</f>
        <v>0</v>
      </c>
      <c r="BO1671">
        <f t="shared" ref="BO1671:BO1734" si="106">IF(BL1671=MAX($BL1671:$BM1671),1,0)</f>
        <v>1</v>
      </c>
      <c r="BP1671">
        <f t="shared" ref="BP1671:BP1734" si="107">IF(BM1671=MAX($BL1671:$BM1671),1,0)</f>
        <v>1</v>
      </c>
    </row>
    <row r="1672" spans="1:68" x14ac:dyDescent="0.3">
      <c r="A1672">
        <v>1667</v>
      </c>
      <c r="BG1672" s="27"/>
      <c r="BH1672" s="27"/>
      <c r="BI1672" s="27"/>
      <c r="BJ1672" s="27"/>
      <c r="BL1672">
        <f t="shared" si="104"/>
        <v>0</v>
      </c>
      <c r="BM1672">
        <f t="shared" si="105"/>
        <v>0</v>
      </c>
      <c r="BO1672">
        <f t="shared" si="106"/>
        <v>1</v>
      </c>
      <c r="BP1672">
        <f t="shared" si="107"/>
        <v>1</v>
      </c>
    </row>
    <row r="1673" spans="1:68" x14ac:dyDescent="0.3">
      <c r="A1673">
        <v>1668</v>
      </c>
      <c r="BG1673" s="27"/>
      <c r="BH1673" s="27"/>
      <c r="BI1673" s="27"/>
      <c r="BJ1673" s="27"/>
      <c r="BL1673">
        <f t="shared" si="104"/>
        <v>0</v>
      </c>
      <c r="BM1673">
        <f t="shared" si="105"/>
        <v>0</v>
      </c>
      <c r="BO1673">
        <f t="shared" si="106"/>
        <v>1</v>
      </c>
      <c r="BP1673">
        <f t="shared" si="107"/>
        <v>1</v>
      </c>
    </row>
    <row r="1674" spans="1:68" x14ac:dyDescent="0.3">
      <c r="A1674">
        <v>1669</v>
      </c>
      <c r="BG1674" s="27"/>
      <c r="BH1674" s="27"/>
      <c r="BI1674" s="27"/>
      <c r="BJ1674" s="27"/>
      <c r="BL1674">
        <f t="shared" si="104"/>
        <v>0</v>
      </c>
      <c r="BM1674">
        <f t="shared" si="105"/>
        <v>0</v>
      </c>
      <c r="BO1674">
        <f t="shared" si="106"/>
        <v>1</v>
      </c>
      <c r="BP1674">
        <f t="shared" si="107"/>
        <v>1</v>
      </c>
    </row>
    <row r="1675" spans="1:68" x14ac:dyDescent="0.3">
      <c r="A1675">
        <v>1670</v>
      </c>
      <c r="BG1675" s="27"/>
      <c r="BH1675" s="27"/>
      <c r="BI1675" s="27"/>
      <c r="BJ1675" s="27"/>
      <c r="BL1675">
        <f t="shared" si="104"/>
        <v>0</v>
      </c>
      <c r="BM1675">
        <f t="shared" si="105"/>
        <v>0</v>
      </c>
      <c r="BO1675">
        <f t="shared" si="106"/>
        <v>1</v>
      </c>
      <c r="BP1675">
        <f t="shared" si="107"/>
        <v>1</v>
      </c>
    </row>
    <row r="1676" spans="1:68" x14ac:dyDescent="0.3">
      <c r="A1676">
        <v>1671</v>
      </c>
      <c r="BG1676" s="27"/>
      <c r="BH1676" s="27"/>
      <c r="BI1676" s="27"/>
      <c r="BJ1676" s="27"/>
      <c r="BL1676">
        <f t="shared" si="104"/>
        <v>0</v>
      </c>
      <c r="BM1676">
        <f t="shared" si="105"/>
        <v>0</v>
      </c>
      <c r="BO1676">
        <f t="shared" si="106"/>
        <v>1</v>
      </c>
      <c r="BP1676">
        <f t="shared" si="107"/>
        <v>1</v>
      </c>
    </row>
    <row r="1677" spans="1:68" x14ac:dyDescent="0.3">
      <c r="A1677">
        <v>1672</v>
      </c>
      <c r="BG1677" s="27"/>
      <c r="BH1677" s="27"/>
      <c r="BI1677" s="27"/>
      <c r="BJ1677" s="27"/>
      <c r="BL1677">
        <f t="shared" si="104"/>
        <v>0</v>
      </c>
      <c r="BM1677">
        <f t="shared" si="105"/>
        <v>0</v>
      </c>
      <c r="BO1677">
        <f t="shared" si="106"/>
        <v>1</v>
      </c>
      <c r="BP1677">
        <f t="shared" si="107"/>
        <v>1</v>
      </c>
    </row>
    <row r="1678" spans="1:68" x14ac:dyDescent="0.3">
      <c r="A1678">
        <v>1673</v>
      </c>
      <c r="BG1678" s="27"/>
      <c r="BH1678" s="27"/>
      <c r="BI1678" s="27"/>
      <c r="BJ1678" s="27"/>
      <c r="BL1678">
        <f t="shared" si="104"/>
        <v>0</v>
      </c>
      <c r="BM1678">
        <f t="shared" si="105"/>
        <v>0</v>
      </c>
      <c r="BO1678">
        <f t="shared" si="106"/>
        <v>1</v>
      </c>
      <c r="BP1678">
        <f t="shared" si="107"/>
        <v>1</v>
      </c>
    </row>
    <row r="1679" spans="1:68" x14ac:dyDescent="0.3">
      <c r="A1679">
        <v>1674</v>
      </c>
      <c r="BG1679" s="27"/>
      <c r="BH1679" s="27"/>
      <c r="BI1679" s="27"/>
      <c r="BJ1679" s="27"/>
      <c r="BL1679">
        <f t="shared" si="104"/>
        <v>0</v>
      </c>
      <c r="BM1679">
        <f t="shared" si="105"/>
        <v>0</v>
      </c>
      <c r="BO1679">
        <f t="shared" si="106"/>
        <v>1</v>
      </c>
      <c r="BP1679">
        <f t="shared" si="107"/>
        <v>1</v>
      </c>
    </row>
    <row r="1680" spans="1:68" x14ac:dyDescent="0.3">
      <c r="A1680">
        <v>1675</v>
      </c>
      <c r="BG1680" s="27"/>
      <c r="BH1680" s="27"/>
      <c r="BI1680" s="27"/>
      <c r="BJ1680" s="27"/>
      <c r="BL1680">
        <f t="shared" si="104"/>
        <v>0</v>
      </c>
      <c r="BM1680">
        <f t="shared" si="105"/>
        <v>0</v>
      </c>
      <c r="BO1680">
        <f t="shared" si="106"/>
        <v>1</v>
      </c>
      <c r="BP1680">
        <f t="shared" si="107"/>
        <v>1</v>
      </c>
    </row>
    <row r="1681" spans="1:68" x14ac:dyDescent="0.3">
      <c r="A1681">
        <v>1676</v>
      </c>
      <c r="BG1681" s="27"/>
      <c r="BH1681" s="27"/>
      <c r="BI1681" s="27"/>
      <c r="BJ1681" s="27"/>
      <c r="BL1681">
        <f t="shared" si="104"/>
        <v>0</v>
      </c>
      <c r="BM1681">
        <f t="shared" si="105"/>
        <v>0</v>
      </c>
      <c r="BO1681">
        <f t="shared" si="106"/>
        <v>1</v>
      </c>
      <c r="BP1681">
        <f t="shared" si="107"/>
        <v>1</v>
      </c>
    </row>
    <row r="1682" spans="1:68" x14ac:dyDescent="0.3">
      <c r="A1682">
        <v>1677</v>
      </c>
      <c r="BG1682" s="27"/>
      <c r="BH1682" s="27"/>
      <c r="BI1682" s="27"/>
      <c r="BJ1682" s="27"/>
      <c r="BL1682">
        <f t="shared" si="104"/>
        <v>0</v>
      </c>
      <c r="BM1682">
        <f t="shared" si="105"/>
        <v>0</v>
      </c>
      <c r="BO1682">
        <f t="shared" si="106"/>
        <v>1</v>
      </c>
      <c r="BP1682">
        <f t="shared" si="107"/>
        <v>1</v>
      </c>
    </row>
    <row r="1683" spans="1:68" x14ac:dyDescent="0.3">
      <c r="A1683">
        <v>1678</v>
      </c>
      <c r="BG1683" s="27"/>
      <c r="BH1683" s="27"/>
      <c r="BI1683" s="27"/>
      <c r="BJ1683" s="27"/>
      <c r="BL1683">
        <f t="shared" si="104"/>
        <v>0</v>
      </c>
      <c r="BM1683">
        <f t="shared" si="105"/>
        <v>0</v>
      </c>
      <c r="BO1683">
        <f t="shared" si="106"/>
        <v>1</v>
      </c>
      <c r="BP1683">
        <f t="shared" si="107"/>
        <v>1</v>
      </c>
    </row>
    <row r="1684" spans="1:68" x14ac:dyDescent="0.3">
      <c r="A1684">
        <v>1679</v>
      </c>
      <c r="BG1684" s="27"/>
      <c r="BH1684" s="27"/>
      <c r="BI1684" s="27"/>
      <c r="BJ1684" s="27"/>
      <c r="BL1684">
        <f t="shared" si="104"/>
        <v>0</v>
      </c>
      <c r="BM1684">
        <f t="shared" si="105"/>
        <v>0</v>
      </c>
      <c r="BO1684">
        <f t="shared" si="106"/>
        <v>1</v>
      </c>
      <c r="BP1684">
        <f t="shared" si="107"/>
        <v>1</v>
      </c>
    </row>
    <row r="1685" spans="1:68" x14ac:dyDescent="0.3">
      <c r="A1685">
        <v>1680</v>
      </c>
      <c r="BG1685" s="27"/>
      <c r="BH1685" s="27"/>
      <c r="BI1685" s="27"/>
      <c r="BJ1685" s="27"/>
      <c r="BL1685">
        <f t="shared" si="104"/>
        <v>0</v>
      </c>
      <c r="BM1685">
        <f t="shared" si="105"/>
        <v>0</v>
      </c>
      <c r="BO1685">
        <f t="shared" si="106"/>
        <v>1</v>
      </c>
      <c r="BP1685">
        <f t="shared" si="107"/>
        <v>1</v>
      </c>
    </row>
    <row r="1686" spans="1:68" x14ac:dyDescent="0.3">
      <c r="A1686">
        <v>1681</v>
      </c>
      <c r="BG1686" s="27"/>
      <c r="BH1686" s="27"/>
      <c r="BI1686" s="27"/>
      <c r="BJ1686" s="27"/>
      <c r="BL1686">
        <f t="shared" si="104"/>
        <v>0</v>
      </c>
      <c r="BM1686">
        <f t="shared" si="105"/>
        <v>0</v>
      </c>
      <c r="BO1686">
        <f t="shared" si="106"/>
        <v>1</v>
      </c>
      <c r="BP1686">
        <f t="shared" si="107"/>
        <v>1</v>
      </c>
    </row>
    <row r="1687" spans="1:68" x14ac:dyDescent="0.3">
      <c r="A1687">
        <v>1682</v>
      </c>
      <c r="BG1687" s="27"/>
      <c r="BH1687" s="27"/>
      <c r="BI1687" s="27"/>
      <c r="BJ1687" s="27"/>
      <c r="BL1687">
        <f t="shared" si="104"/>
        <v>0</v>
      </c>
      <c r="BM1687">
        <f t="shared" si="105"/>
        <v>0</v>
      </c>
      <c r="BO1687">
        <f t="shared" si="106"/>
        <v>1</v>
      </c>
      <c r="BP1687">
        <f t="shared" si="107"/>
        <v>1</v>
      </c>
    </row>
    <row r="1688" spans="1:68" x14ac:dyDescent="0.3">
      <c r="A1688">
        <v>1683</v>
      </c>
      <c r="BG1688" s="27"/>
      <c r="BH1688" s="27"/>
      <c r="BI1688" s="27"/>
      <c r="BJ1688" s="27"/>
      <c r="BL1688">
        <f t="shared" si="104"/>
        <v>0</v>
      </c>
      <c r="BM1688">
        <f t="shared" si="105"/>
        <v>0</v>
      </c>
      <c r="BO1688">
        <f t="shared" si="106"/>
        <v>1</v>
      </c>
      <c r="BP1688">
        <f t="shared" si="107"/>
        <v>1</v>
      </c>
    </row>
    <row r="1689" spans="1:68" x14ac:dyDescent="0.3">
      <c r="A1689">
        <v>1684</v>
      </c>
      <c r="BG1689" s="27"/>
      <c r="BH1689" s="27"/>
      <c r="BI1689" s="27"/>
      <c r="BJ1689" s="27"/>
      <c r="BL1689">
        <f t="shared" si="104"/>
        <v>0</v>
      </c>
      <c r="BM1689">
        <f t="shared" si="105"/>
        <v>0</v>
      </c>
      <c r="BO1689">
        <f t="shared" si="106"/>
        <v>1</v>
      </c>
      <c r="BP1689">
        <f t="shared" si="107"/>
        <v>1</v>
      </c>
    </row>
    <row r="1690" spans="1:68" x14ac:dyDescent="0.3">
      <c r="A1690">
        <v>1685</v>
      </c>
      <c r="BG1690" s="27"/>
      <c r="BH1690" s="27"/>
      <c r="BI1690" s="27"/>
      <c r="BJ1690" s="27"/>
      <c r="BL1690">
        <f t="shared" si="104"/>
        <v>0</v>
      </c>
      <c r="BM1690">
        <f t="shared" si="105"/>
        <v>0</v>
      </c>
      <c r="BO1690">
        <f t="shared" si="106"/>
        <v>1</v>
      </c>
      <c r="BP1690">
        <f t="shared" si="107"/>
        <v>1</v>
      </c>
    </row>
    <row r="1691" spans="1:68" x14ac:dyDescent="0.3">
      <c r="A1691">
        <v>1686</v>
      </c>
      <c r="BG1691" s="27"/>
      <c r="BH1691" s="27"/>
      <c r="BI1691" s="27"/>
      <c r="BJ1691" s="27"/>
      <c r="BL1691">
        <f t="shared" si="104"/>
        <v>0</v>
      </c>
      <c r="BM1691">
        <f t="shared" si="105"/>
        <v>0</v>
      </c>
      <c r="BO1691">
        <f t="shared" si="106"/>
        <v>1</v>
      </c>
      <c r="BP1691">
        <f t="shared" si="107"/>
        <v>1</v>
      </c>
    </row>
    <row r="1692" spans="1:68" x14ac:dyDescent="0.3">
      <c r="A1692">
        <v>1687</v>
      </c>
      <c r="BG1692" s="27"/>
      <c r="BH1692" s="27"/>
      <c r="BI1692" s="27"/>
      <c r="BJ1692" s="27"/>
      <c r="BL1692">
        <f t="shared" si="104"/>
        <v>0</v>
      </c>
      <c r="BM1692">
        <f t="shared" si="105"/>
        <v>0</v>
      </c>
      <c r="BO1692">
        <f t="shared" si="106"/>
        <v>1</v>
      </c>
      <c r="BP1692">
        <f t="shared" si="107"/>
        <v>1</v>
      </c>
    </row>
    <row r="1693" spans="1:68" x14ac:dyDescent="0.3">
      <c r="A1693">
        <v>1688</v>
      </c>
      <c r="BG1693" s="27"/>
      <c r="BH1693" s="27"/>
      <c r="BI1693" s="27"/>
      <c r="BJ1693" s="27"/>
      <c r="BL1693">
        <f t="shared" si="104"/>
        <v>0</v>
      </c>
      <c r="BM1693">
        <f t="shared" si="105"/>
        <v>0</v>
      </c>
      <c r="BO1693">
        <f t="shared" si="106"/>
        <v>1</v>
      </c>
      <c r="BP1693">
        <f t="shared" si="107"/>
        <v>1</v>
      </c>
    </row>
    <row r="1694" spans="1:68" x14ac:dyDescent="0.3">
      <c r="A1694">
        <v>1689</v>
      </c>
      <c r="BG1694" s="27"/>
      <c r="BH1694" s="27"/>
      <c r="BI1694" s="27"/>
      <c r="BJ1694" s="27"/>
      <c r="BL1694">
        <f t="shared" si="104"/>
        <v>0</v>
      </c>
      <c r="BM1694">
        <f t="shared" si="105"/>
        <v>0</v>
      </c>
      <c r="BO1694">
        <f t="shared" si="106"/>
        <v>1</v>
      </c>
      <c r="BP1694">
        <f t="shared" si="107"/>
        <v>1</v>
      </c>
    </row>
    <row r="1695" spans="1:68" x14ac:dyDescent="0.3">
      <c r="A1695">
        <v>1690</v>
      </c>
      <c r="BG1695" s="27"/>
      <c r="BH1695" s="27"/>
      <c r="BI1695" s="27"/>
      <c r="BJ1695" s="27"/>
      <c r="BL1695">
        <f t="shared" si="104"/>
        <v>0</v>
      </c>
      <c r="BM1695">
        <f t="shared" si="105"/>
        <v>0</v>
      </c>
      <c r="BO1695">
        <f t="shared" si="106"/>
        <v>1</v>
      </c>
      <c r="BP1695">
        <f t="shared" si="107"/>
        <v>1</v>
      </c>
    </row>
    <row r="1696" spans="1:68" x14ac:dyDescent="0.3">
      <c r="A1696">
        <v>1691</v>
      </c>
      <c r="BG1696" s="27"/>
      <c r="BH1696" s="27"/>
      <c r="BI1696" s="27"/>
      <c r="BJ1696" s="27"/>
      <c r="BL1696">
        <f t="shared" si="104"/>
        <v>0</v>
      </c>
      <c r="BM1696">
        <f t="shared" si="105"/>
        <v>0</v>
      </c>
      <c r="BO1696">
        <f t="shared" si="106"/>
        <v>1</v>
      </c>
      <c r="BP1696">
        <f t="shared" si="107"/>
        <v>1</v>
      </c>
    </row>
    <row r="1697" spans="1:68" x14ac:dyDescent="0.3">
      <c r="A1697">
        <v>1692</v>
      </c>
      <c r="BG1697" s="27"/>
      <c r="BH1697" s="27"/>
      <c r="BI1697" s="27"/>
      <c r="BJ1697" s="27"/>
      <c r="BL1697">
        <f t="shared" si="104"/>
        <v>0</v>
      </c>
      <c r="BM1697">
        <f t="shared" si="105"/>
        <v>0</v>
      </c>
      <c r="BO1697">
        <f t="shared" si="106"/>
        <v>1</v>
      </c>
      <c r="BP1697">
        <f t="shared" si="107"/>
        <v>1</v>
      </c>
    </row>
    <row r="1698" spans="1:68" x14ac:dyDescent="0.3">
      <c r="A1698">
        <v>1693</v>
      </c>
      <c r="BG1698" s="27"/>
      <c r="BH1698" s="27"/>
      <c r="BI1698" s="27"/>
      <c r="BJ1698" s="27"/>
      <c r="BL1698">
        <f t="shared" si="104"/>
        <v>0</v>
      </c>
      <c r="BM1698">
        <f t="shared" si="105"/>
        <v>0</v>
      </c>
      <c r="BO1698">
        <f t="shared" si="106"/>
        <v>1</v>
      </c>
      <c r="BP1698">
        <f t="shared" si="107"/>
        <v>1</v>
      </c>
    </row>
    <row r="1699" spans="1:68" x14ac:dyDescent="0.3">
      <c r="A1699">
        <v>1694</v>
      </c>
      <c r="BG1699" s="27"/>
      <c r="BH1699" s="27"/>
      <c r="BI1699" s="27"/>
      <c r="BJ1699" s="27"/>
      <c r="BL1699">
        <f t="shared" si="104"/>
        <v>0</v>
      </c>
      <c r="BM1699">
        <f t="shared" si="105"/>
        <v>0</v>
      </c>
      <c r="BO1699">
        <f t="shared" si="106"/>
        <v>1</v>
      </c>
      <c r="BP1699">
        <f t="shared" si="107"/>
        <v>1</v>
      </c>
    </row>
    <row r="1700" spans="1:68" x14ac:dyDescent="0.3">
      <c r="A1700">
        <v>1695</v>
      </c>
      <c r="BG1700" s="27"/>
      <c r="BH1700" s="27"/>
      <c r="BI1700" s="27"/>
      <c r="BJ1700" s="27"/>
      <c r="BL1700">
        <f t="shared" si="104"/>
        <v>0</v>
      </c>
      <c r="BM1700">
        <f t="shared" si="105"/>
        <v>0</v>
      </c>
      <c r="BO1700">
        <f t="shared" si="106"/>
        <v>1</v>
      </c>
      <c r="BP1700">
        <f t="shared" si="107"/>
        <v>1</v>
      </c>
    </row>
    <row r="1701" spans="1:68" x14ac:dyDescent="0.3">
      <c r="A1701">
        <v>1696</v>
      </c>
      <c r="BG1701" s="27"/>
      <c r="BH1701" s="27"/>
      <c r="BI1701" s="27"/>
      <c r="BJ1701" s="27"/>
      <c r="BL1701">
        <f t="shared" si="104"/>
        <v>0</v>
      </c>
      <c r="BM1701">
        <f t="shared" si="105"/>
        <v>0</v>
      </c>
      <c r="BO1701">
        <f t="shared" si="106"/>
        <v>1</v>
      </c>
      <c r="BP1701">
        <f t="shared" si="107"/>
        <v>1</v>
      </c>
    </row>
    <row r="1702" spans="1:68" x14ac:dyDescent="0.3">
      <c r="A1702">
        <v>1697</v>
      </c>
      <c r="BG1702" s="27"/>
      <c r="BH1702" s="27"/>
      <c r="BI1702" s="27"/>
      <c r="BJ1702" s="27"/>
      <c r="BL1702">
        <f t="shared" si="104"/>
        <v>0</v>
      </c>
      <c r="BM1702">
        <f t="shared" si="105"/>
        <v>0</v>
      </c>
      <c r="BO1702">
        <f t="shared" si="106"/>
        <v>1</v>
      </c>
      <c r="BP1702">
        <f t="shared" si="107"/>
        <v>1</v>
      </c>
    </row>
    <row r="1703" spans="1:68" x14ac:dyDescent="0.3">
      <c r="A1703">
        <v>1698</v>
      </c>
      <c r="BG1703" s="27"/>
      <c r="BH1703" s="27"/>
      <c r="BI1703" s="27"/>
      <c r="BJ1703" s="27"/>
      <c r="BL1703">
        <f t="shared" si="104"/>
        <v>0</v>
      </c>
      <c r="BM1703">
        <f t="shared" si="105"/>
        <v>0</v>
      </c>
      <c r="BO1703">
        <f t="shared" si="106"/>
        <v>1</v>
      </c>
      <c r="BP1703">
        <f t="shared" si="107"/>
        <v>1</v>
      </c>
    </row>
    <row r="1704" spans="1:68" x14ac:dyDescent="0.3">
      <c r="A1704">
        <v>1699</v>
      </c>
      <c r="BG1704" s="27"/>
      <c r="BH1704" s="27"/>
      <c r="BI1704" s="27"/>
      <c r="BJ1704" s="27"/>
      <c r="BL1704">
        <f t="shared" si="104"/>
        <v>0</v>
      </c>
      <c r="BM1704">
        <f t="shared" si="105"/>
        <v>0</v>
      </c>
      <c r="BO1704">
        <f t="shared" si="106"/>
        <v>1</v>
      </c>
      <c r="BP1704">
        <f t="shared" si="107"/>
        <v>1</v>
      </c>
    </row>
    <row r="1705" spans="1:68" x14ac:dyDescent="0.3">
      <c r="A1705">
        <v>1700</v>
      </c>
      <c r="BG1705" s="27"/>
      <c r="BH1705" s="27"/>
      <c r="BI1705" s="27"/>
      <c r="BJ1705" s="27"/>
      <c r="BL1705">
        <f t="shared" si="104"/>
        <v>0</v>
      </c>
      <c r="BM1705">
        <f t="shared" si="105"/>
        <v>0</v>
      </c>
      <c r="BO1705">
        <f t="shared" si="106"/>
        <v>1</v>
      </c>
      <c r="BP1705">
        <f t="shared" si="107"/>
        <v>1</v>
      </c>
    </row>
    <row r="1706" spans="1:68" x14ac:dyDescent="0.3">
      <c r="A1706">
        <v>1701</v>
      </c>
      <c r="BG1706" s="27"/>
      <c r="BH1706" s="27"/>
      <c r="BI1706" s="27"/>
      <c r="BJ1706" s="27"/>
      <c r="BL1706">
        <f t="shared" si="104"/>
        <v>0</v>
      </c>
      <c r="BM1706">
        <f t="shared" si="105"/>
        <v>0</v>
      </c>
      <c r="BO1706">
        <f t="shared" si="106"/>
        <v>1</v>
      </c>
      <c r="BP1706">
        <f t="shared" si="107"/>
        <v>1</v>
      </c>
    </row>
    <row r="1707" spans="1:68" x14ac:dyDescent="0.3">
      <c r="A1707">
        <v>1702</v>
      </c>
      <c r="BG1707" s="27"/>
      <c r="BH1707" s="27"/>
      <c r="BI1707" s="27"/>
      <c r="BJ1707" s="27"/>
      <c r="BL1707">
        <f t="shared" si="104"/>
        <v>0</v>
      </c>
      <c r="BM1707">
        <f t="shared" si="105"/>
        <v>0</v>
      </c>
      <c r="BO1707">
        <f t="shared" si="106"/>
        <v>1</v>
      </c>
      <c r="BP1707">
        <f t="shared" si="107"/>
        <v>1</v>
      </c>
    </row>
    <row r="1708" spans="1:68" x14ac:dyDescent="0.3">
      <c r="A1708">
        <v>1703</v>
      </c>
      <c r="BG1708" s="27"/>
      <c r="BH1708" s="27"/>
      <c r="BI1708" s="27"/>
      <c r="BJ1708" s="27"/>
      <c r="BL1708">
        <f t="shared" si="104"/>
        <v>0</v>
      </c>
      <c r="BM1708">
        <f t="shared" si="105"/>
        <v>0</v>
      </c>
      <c r="BO1708">
        <f t="shared" si="106"/>
        <v>1</v>
      </c>
      <c r="BP1708">
        <f t="shared" si="107"/>
        <v>1</v>
      </c>
    </row>
    <row r="1709" spans="1:68" x14ac:dyDescent="0.3">
      <c r="A1709">
        <v>1704</v>
      </c>
      <c r="BG1709" s="27"/>
      <c r="BH1709" s="27"/>
      <c r="BI1709" s="27"/>
      <c r="BJ1709" s="27"/>
      <c r="BL1709">
        <f t="shared" si="104"/>
        <v>0</v>
      </c>
      <c r="BM1709">
        <f t="shared" si="105"/>
        <v>0</v>
      </c>
      <c r="BO1709">
        <f t="shared" si="106"/>
        <v>1</v>
      </c>
      <c r="BP1709">
        <f t="shared" si="107"/>
        <v>1</v>
      </c>
    </row>
    <row r="1710" spans="1:68" x14ac:dyDescent="0.3">
      <c r="A1710">
        <v>1705</v>
      </c>
      <c r="BG1710" s="27"/>
      <c r="BH1710" s="27"/>
      <c r="BI1710" s="27"/>
      <c r="BJ1710" s="27"/>
      <c r="BL1710">
        <f t="shared" si="104"/>
        <v>0</v>
      </c>
      <c r="BM1710">
        <f t="shared" si="105"/>
        <v>0</v>
      </c>
      <c r="BO1710">
        <f t="shared" si="106"/>
        <v>1</v>
      </c>
      <c r="BP1710">
        <f t="shared" si="107"/>
        <v>1</v>
      </c>
    </row>
    <row r="1711" spans="1:68" x14ac:dyDescent="0.3">
      <c r="A1711">
        <v>1706</v>
      </c>
      <c r="BG1711" s="27"/>
      <c r="BH1711" s="27"/>
      <c r="BI1711" s="27"/>
      <c r="BJ1711" s="27"/>
      <c r="BL1711">
        <f t="shared" si="104"/>
        <v>0</v>
      </c>
      <c r="BM1711">
        <f t="shared" si="105"/>
        <v>0</v>
      </c>
      <c r="BO1711">
        <f t="shared" si="106"/>
        <v>1</v>
      </c>
      <c r="BP1711">
        <f t="shared" si="107"/>
        <v>1</v>
      </c>
    </row>
    <row r="1712" spans="1:68" x14ac:dyDescent="0.3">
      <c r="A1712">
        <v>1707</v>
      </c>
      <c r="BG1712" s="27"/>
      <c r="BH1712" s="27"/>
      <c r="BI1712" s="27"/>
      <c r="BJ1712" s="27"/>
      <c r="BL1712">
        <f t="shared" si="104"/>
        <v>0</v>
      </c>
      <c r="BM1712">
        <f t="shared" si="105"/>
        <v>0</v>
      </c>
      <c r="BO1712">
        <f t="shared" si="106"/>
        <v>1</v>
      </c>
      <c r="BP1712">
        <f t="shared" si="107"/>
        <v>1</v>
      </c>
    </row>
    <row r="1713" spans="1:68" x14ac:dyDescent="0.3">
      <c r="A1713">
        <v>1708</v>
      </c>
      <c r="BG1713" s="27"/>
      <c r="BH1713" s="27"/>
      <c r="BI1713" s="27"/>
      <c r="BJ1713" s="27"/>
      <c r="BL1713">
        <f t="shared" si="104"/>
        <v>0</v>
      </c>
      <c r="BM1713">
        <f t="shared" si="105"/>
        <v>0</v>
      </c>
      <c r="BO1713">
        <f t="shared" si="106"/>
        <v>1</v>
      </c>
      <c r="BP1713">
        <f t="shared" si="107"/>
        <v>1</v>
      </c>
    </row>
    <row r="1714" spans="1:68" x14ac:dyDescent="0.3">
      <c r="A1714">
        <v>1709</v>
      </c>
      <c r="BG1714" s="27"/>
      <c r="BH1714" s="27"/>
      <c r="BI1714" s="27"/>
      <c r="BJ1714" s="27"/>
      <c r="BL1714">
        <f t="shared" si="104"/>
        <v>0</v>
      </c>
      <c r="BM1714">
        <f t="shared" si="105"/>
        <v>0</v>
      </c>
      <c r="BO1714">
        <f t="shared" si="106"/>
        <v>1</v>
      </c>
      <c r="BP1714">
        <f t="shared" si="107"/>
        <v>1</v>
      </c>
    </row>
    <row r="1715" spans="1:68" x14ac:dyDescent="0.3">
      <c r="A1715">
        <v>1710</v>
      </c>
      <c r="BG1715" s="27"/>
      <c r="BH1715" s="27"/>
      <c r="BI1715" s="27"/>
      <c r="BJ1715" s="27"/>
      <c r="BL1715">
        <f t="shared" si="104"/>
        <v>0</v>
      </c>
      <c r="BM1715">
        <f t="shared" si="105"/>
        <v>0</v>
      </c>
      <c r="BO1715">
        <f t="shared" si="106"/>
        <v>1</v>
      </c>
      <c r="BP1715">
        <f t="shared" si="107"/>
        <v>1</v>
      </c>
    </row>
    <row r="1716" spans="1:68" x14ac:dyDescent="0.3">
      <c r="A1716">
        <v>1711</v>
      </c>
      <c r="BG1716" s="27"/>
      <c r="BH1716" s="27"/>
      <c r="BI1716" s="27"/>
      <c r="BJ1716" s="27"/>
      <c r="BL1716">
        <f t="shared" si="104"/>
        <v>0</v>
      </c>
      <c r="BM1716">
        <f t="shared" si="105"/>
        <v>0</v>
      </c>
      <c r="BO1716">
        <f t="shared" si="106"/>
        <v>1</v>
      </c>
      <c r="BP1716">
        <f t="shared" si="107"/>
        <v>1</v>
      </c>
    </row>
    <row r="1717" spans="1:68" x14ac:dyDescent="0.3">
      <c r="A1717">
        <v>1712</v>
      </c>
      <c r="BG1717" s="27"/>
      <c r="BH1717" s="27"/>
      <c r="BI1717" s="27"/>
      <c r="BJ1717" s="27"/>
      <c r="BL1717">
        <f t="shared" si="104"/>
        <v>0</v>
      </c>
      <c r="BM1717">
        <f t="shared" si="105"/>
        <v>0</v>
      </c>
      <c r="BO1717">
        <f t="shared" si="106"/>
        <v>1</v>
      </c>
      <c r="BP1717">
        <f t="shared" si="107"/>
        <v>1</v>
      </c>
    </row>
    <row r="1718" spans="1:68" x14ac:dyDescent="0.3">
      <c r="A1718">
        <v>1713</v>
      </c>
      <c r="BG1718" s="27"/>
      <c r="BH1718" s="27"/>
      <c r="BI1718" s="27"/>
      <c r="BJ1718" s="27"/>
      <c r="BL1718">
        <f t="shared" si="104"/>
        <v>0</v>
      </c>
      <c r="BM1718">
        <f t="shared" si="105"/>
        <v>0</v>
      </c>
      <c r="BO1718">
        <f t="shared" si="106"/>
        <v>1</v>
      </c>
      <c r="BP1718">
        <f t="shared" si="107"/>
        <v>1</v>
      </c>
    </row>
    <row r="1719" spans="1:68" x14ac:dyDescent="0.3">
      <c r="A1719">
        <v>1714</v>
      </c>
      <c r="BG1719" s="27"/>
      <c r="BH1719" s="27"/>
      <c r="BI1719" s="27"/>
      <c r="BJ1719" s="27"/>
      <c r="BL1719">
        <f t="shared" si="104"/>
        <v>0</v>
      </c>
      <c r="BM1719">
        <f t="shared" si="105"/>
        <v>0</v>
      </c>
      <c r="BO1719">
        <f t="shared" si="106"/>
        <v>1</v>
      </c>
      <c r="BP1719">
        <f t="shared" si="107"/>
        <v>1</v>
      </c>
    </row>
    <row r="1720" spans="1:68" x14ac:dyDescent="0.3">
      <c r="A1720">
        <v>1715</v>
      </c>
      <c r="BG1720" s="27"/>
      <c r="BH1720" s="27"/>
      <c r="BI1720" s="27"/>
      <c r="BJ1720" s="27"/>
      <c r="BL1720">
        <f t="shared" si="104"/>
        <v>0</v>
      </c>
      <c r="BM1720">
        <f t="shared" si="105"/>
        <v>0</v>
      </c>
      <c r="BO1720">
        <f t="shared" si="106"/>
        <v>1</v>
      </c>
      <c r="BP1720">
        <f t="shared" si="107"/>
        <v>1</v>
      </c>
    </row>
    <row r="1721" spans="1:68" x14ac:dyDescent="0.3">
      <c r="A1721">
        <v>1716</v>
      </c>
      <c r="BG1721" s="27"/>
      <c r="BH1721" s="27"/>
      <c r="BI1721" s="27"/>
      <c r="BJ1721" s="27"/>
      <c r="BL1721">
        <f t="shared" si="104"/>
        <v>0</v>
      </c>
      <c r="BM1721">
        <f t="shared" si="105"/>
        <v>0</v>
      </c>
      <c r="BO1721">
        <f t="shared" si="106"/>
        <v>1</v>
      </c>
      <c r="BP1721">
        <f t="shared" si="107"/>
        <v>1</v>
      </c>
    </row>
    <row r="1722" spans="1:68" x14ac:dyDescent="0.3">
      <c r="A1722">
        <v>1717</v>
      </c>
      <c r="BG1722" s="27"/>
      <c r="BH1722" s="27"/>
      <c r="BI1722" s="27"/>
      <c r="BJ1722" s="27"/>
      <c r="BL1722">
        <f t="shared" si="104"/>
        <v>0</v>
      </c>
      <c r="BM1722">
        <f t="shared" si="105"/>
        <v>0</v>
      </c>
      <c r="BO1722">
        <f t="shared" si="106"/>
        <v>1</v>
      </c>
      <c r="BP1722">
        <f t="shared" si="107"/>
        <v>1</v>
      </c>
    </row>
    <row r="1723" spans="1:68" x14ac:dyDescent="0.3">
      <c r="A1723">
        <v>1718</v>
      </c>
      <c r="BG1723" s="27"/>
      <c r="BH1723" s="27"/>
      <c r="BI1723" s="27"/>
      <c r="BJ1723" s="27"/>
      <c r="BL1723">
        <f t="shared" si="104"/>
        <v>0</v>
      </c>
      <c r="BM1723">
        <f t="shared" si="105"/>
        <v>0</v>
      </c>
      <c r="BO1723">
        <f t="shared" si="106"/>
        <v>1</v>
      </c>
      <c r="BP1723">
        <f t="shared" si="107"/>
        <v>1</v>
      </c>
    </row>
    <row r="1724" spans="1:68" x14ac:dyDescent="0.3">
      <c r="A1724">
        <v>1719</v>
      </c>
      <c r="BG1724" s="27"/>
      <c r="BH1724" s="27"/>
      <c r="BI1724" s="27"/>
      <c r="BJ1724" s="27"/>
      <c r="BL1724">
        <f t="shared" si="104"/>
        <v>0</v>
      </c>
      <c r="BM1724">
        <f t="shared" si="105"/>
        <v>0</v>
      </c>
      <c r="BO1724">
        <f t="shared" si="106"/>
        <v>1</v>
      </c>
      <c r="BP1724">
        <f t="shared" si="107"/>
        <v>1</v>
      </c>
    </row>
    <row r="1725" spans="1:68" x14ac:dyDescent="0.3">
      <c r="A1725">
        <v>1720</v>
      </c>
      <c r="BG1725" s="27"/>
      <c r="BH1725" s="27"/>
      <c r="BI1725" s="27"/>
      <c r="BJ1725" s="27"/>
      <c r="BL1725">
        <f t="shared" si="104"/>
        <v>0</v>
      </c>
      <c r="BM1725">
        <f t="shared" si="105"/>
        <v>0</v>
      </c>
      <c r="BO1725">
        <f t="shared" si="106"/>
        <v>1</v>
      </c>
      <c r="BP1725">
        <f t="shared" si="107"/>
        <v>1</v>
      </c>
    </row>
    <row r="1726" spans="1:68" x14ac:dyDescent="0.3">
      <c r="A1726">
        <v>1721</v>
      </c>
      <c r="BG1726" s="27"/>
      <c r="BH1726" s="27"/>
      <c r="BI1726" s="27"/>
      <c r="BJ1726" s="27"/>
      <c r="BL1726">
        <f t="shared" si="104"/>
        <v>0</v>
      </c>
      <c r="BM1726">
        <f t="shared" si="105"/>
        <v>0</v>
      </c>
      <c r="BO1726">
        <f t="shared" si="106"/>
        <v>1</v>
      </c>
      <c r="BP1726">
        <f t="shared" si="107"/>
        <v>1</v>
      </c>
    </row>
    <row r="1727" spans="1:68" x14ac:dyDescent="0.3">
      <c r="A1727">
        <v>1722</v>
      </c>
      <c r="BG1727" s="27"/>
      <c r="BH1727" s="27"/>
      <c r="BI1727" s="27"/>
      <c r="BJ1727" s="27"/>
      <c r="BL1727">
        <f t="shared" si="104"/>
        <v>0</v>
      </c>
      <c r="BM1727">
        <f t="shared" si="105"/>
        <v>0</v>
      </c>
      <c r="BO1727">
        <f t="shared" si="106"/>
        <v>1</v>
      </c>
      <c r="BP1727">
        <f t="shared" si="107"/>
        <v>1</v>
      </c>
    </row>
    <row r="1728" spans="1:68" x14ac:dyDescent="0.3">
      <c r="A1728">
        <v>1723</v>
      </c>
      <c r="BG1728" s="27"/>
      <c r="BH1728" s="27"/>
      <c r="BI1728" s="27"/>
      <c r="BJ1728" s="27"/>
      <c r="BL1728">
        <f t="shared" si="104"/>
        <v>0</v>
      </c>
      <c r="BM1728">
        <f t="shared" si="105"/>
        <v>0</v>
      </c>
      <c r="BO1728">
        <f t="shared" si="106"/>
        <v>1</v>
      </c>
      <c r="BP1728">
        <f t="shared" si="107"/>
        <v>1</v>
      </c>
    </row>
    <row r="1729" spans="1:68" x14ac:dyDescent="0.3">
      <c r="A1729">
        <v>1724</v>
      </c>
      <c r="BG1729" s="27"/>
      <c r="BH1729" s="27"/>
      <c r="BI1729" s="27"/>
      <c r="BJ1729" s="27"/>
      <c r="BL1729">
        <f t="shared" si="104"/>
        <v>0</v>
      </c>
      <c r="BM1729">
        <f t="shared" si="105"/>
        <v>0</v>
      </c>
      <c r="BO1729">
        <f t="shared" si="106"/>
        <v>1</v>
      </c>
      <c r="BP1729">
        <f t="shared" si="107"/>
        <v>1</v>
      </c>
    </row>
    <row r="1730" spans="1:68" x14ac:dyDescent="0.3">
      <c r="A1730">
        <v>1725</v>
      </c>
      <c r="BG1730" s="27"/>
      <c r="BH1730" s="27"/>
      <c r="BI1730" s="27"/>
      <c r="BJ1730" s="27"/>
      <c r="BL1730">
        <f t="shared" si="104"/>
        <v>0</v>
      </c>
      <c r="BM1730">
        <f t="shared" si="105"/>
        <v>0</v>
      </c>
      <c r="BO1730">
        <f t="shared" si="106"/>
        <v>1</v>
      </c>
      <c r="BP1730">
        <f t="shared" si="107"/>
        <v>1</v>
      </c>
    </row>
    <row r="1731" spans="1:68" x14ac:dyDescent="0.3">
      <c r="A1731">
        <v>1726</v>
      </c>
      <c r="BG1731" s="27"/>
      <c r="BH1731" s="27"/>
      <c r="BI1731" s="27"/>
      <c r="BJ1731" s="27"/>
      <c r="BL1731">
        <f t="shared" si="104"/>
        <v>0</v>
      </c>
      <c r="BM1731">
        <f t="shared" si="105"/>
        <v>0</v>
      </c>
      <c r="BO1731">
        <f t="shared" si="106"/>
        <v>1</v>
      </c>
      <c r="BP1731">
        <f t="shared" si="107"/>
        <v>1</v>
      </c>
    </row>
    <row r="1732" spans="1:68" x14ac:dyDescent="0.3">
      <c r="A1732">
        <v>1727</v>
      </c>
      <c r="BG1732" s="27"/>
      <c r="BH1732" s="27"/>
      <c r="BI1732" s="27"/>
      <c r="BJ1732" s="27"/>
      <c r="BL1732">
        <f t="shared" si="104"/>
        <v>0</v>
      </c>
      <c r="BM1732">
        <f t="shared" si="105"/>
        <v>0</v>
      </c>
      <c r="BO1732">
        <f t="shared" si="106"/>
        <v>1</v>
      </c>
      <c r="BP1732">
        <f t="shared" si="107"/>
        <v>1</v>
      </c>
    </row>
    <row r="1733" spans="1:68" x14ac:dyDescent="0.3">
      <c r="A1733">
        <v>1728</v>
      </c>
      <c r="BG1733" s="27"/>
      <c r="BH1733" s="27"/>
      <c r="BI1733" s="27"/>
      <c r="BJ1733" s="27"/>
      <c r="BL1733">
        <f t="shared" si="104"/>
        <v>0</v>
      </c>
      <c r="BM1733">
        <f t="shared" si="105"/>
        <v>0</v>
      </c>
      <c r="BO1733">
        <f t="shared" si="106"/>
        <v>1</v>
      </c>
      <c r="BP1733">
        <f t="shared" si="107"/>
        <v>1</v>
      </c>
    </row>
    <row r="1734" spans="1:68" x14ac:dyDescent="0.3">
      <c r="A1734">
        <v>1729</v>
      </c>
      <c r="BG1734" s="27"/>
      <c r="BH1734" s="27"/>
      <c r="BI1734" s="27"/>
      <c r="BJ1734" s="27"/>
      <c r="BL1734">
        <f t="shared" si="104"/>
        <v>0</v>
      </c>
      <c r="BM1734">
        <f t="shared" si="105"/>
        <v>0</v>
      </c>
      <c r="BO1734">
        <f t="shared" si="106"/>
        <v>1</v>
      </c>
      <c r="BP1734">
        <f t="shared" si="107"/>
        <v>1</v>
      </c>
    </row>
    <row r="1735" spans="1:68" x14ac:dyDescent="0.3">
      <c r="A1735">
        <v>1730</v>
      </c>
      <c r="BG1735" s="27"/>
      <c r="BH1735" s="27"/>
      <c r="BI1735" s="27"/>
      <c r="BJ1735" s="27"/>
      <c r="BL1735">
        <f t="shared" ref="BL1735:BL1798" si="108">BG1735*$BM$1-BH1735</f>
        <v>0</v>
      </c>
      <c r="BM1735">
        <f t="shared" ref="BM1735:BM1798" si="109">BI1735*$BM$1-BJ1735</f>
        <v>0</v>
      </c>
      <c r="BO1735">
        <f t="shared" ref="BO1735:BO1798" si="110">IF(BL1735=MAX($BL1735:$BM1735),1,0)</f>
        <v>1</v>
      </c>
      <c r="BP1735">
        <f t="shared" ref="BP1735:BP1798" si="111">IF(BM1735=MAX($BL1735:$BM1735),1,0)</f>
        <v>1</v>
      </c>
    </row>
    <row r="1736" spans="1:68" x14ac:dyDescent="0.3">
      <c r="A1736">
        <v>1731</v>
      </c>
      <c r="BG1736" s="27"/>
      <c r="BH1736" s="27"/>
      <c r="BI1736" s="27"/>
      <c r="BJ1736" s="27"/>
      <c r="BL1736">
        <f t="shared" si="108"/>
        <v>0</v>
      </c>
      <c r="BM1736">
        <f t="shared" si="109"/>
        <v>0</v>
      </c>
      <c r="BO1736">
        <f t="shared" si="110"/>
        <v>1</v>
      </c>
      <c r="BP1736">
        <f t="shared" si="111"/>
        <v>1</v>
      </c>
    </row>
    <row r="1737" spans="1:68" x14ac:dyDescent="0.3">
      <c r="A1737">
        <v>1732</v>
      </c>
      <c r="BG1737" s="27"/>
      <c r="BH1737" s="27"/>
      <c r="BI1737" s="27"/>
      <c r="BJ1737" s="27"/>
      <c r="BL1737">
        <f t="shared" si="108"/>
        <v>0</v>
      </c>
      <c r="BM1737">
        <f t="shared" si="109"/>
        <v>0</v>
      </c>
      <c r="BO1737">
        <f t="shared" si="110"/>
        <v>1</v>
      </c>
      <c r="BP1737">
        <f t="shared" si="111"/>
        <v>1</v>
      </c>
    </row>
    <row r="1738" spans="1:68" x14ac:dyDescent="0.3">
      <c r="A1738">
        <v>1733</v>
      </c>
      <c r="BG1738" s="27"/>
      <c r="BH1738" s="27"/>
      <c r="BI1738" s="27"/>
      <c r="BJ1738" s="27"/>
      <c r="BL1738">
        <f t="shared" si="108"/>
        <v>0</v>
      </c>
      <c r="BM1738">
        <f t="shared" si="109"/>
        <v>0</v>
      </c>
      <c r="BO1738">
        <f t="shared" si="110"/>
        <v>1</v>
      </c>
      <c r="BP1738">
        <f t="shared" si="111"/>
        <v>1</v>
      </c>
    </row>
    <row r="1739" spans="1:68" x14ac:dyDescent="0.3">
      <c r="A1739">
        <v>1734</v>
      </c>
      <c r="BG1739" s="27"/>
      <c r="BH1739" s="27"/>
      <c r="BI1739" s="27"/>
      <c r="BJ1739" s="27"/>
      <c r="BL1739">
        <f t="shared" si="108"/>
        <v>0</v>
      </c>
      <c r="BM1739">
        <f t="shared" si="109"/>
        <v>0</v>
      </c>
      <c r="BO1739">
        <f t="shared" si="110"/>
        <v>1</v>
      </c>
      <c r="BP1739">
        <f t="shared" si="111"/>
        <v>1</v>
      </c>
    </row>
    <row r="1740" spans="1:68" x14ac:dyDescent="0.3">
      <c r="A1740">
        <v>1735</v>
      </c>
      <c r="BG1740" s="27"/>
      <c r="BH1740" s="27"/>
      <c r="BI1740" s="27"/>
      <c r="BJ1740" s="27"/>
      <c r="BL1740">
        <f t="shared" si="108"/>
        <v>0</v>
      </c>
      <c r="BM1740">
        <f t="shared" si="109"/>
        <v>0</v>
      </c>
      <c r="BO1740">
        <f t="shared" si="110"/>
        <v>1</v>
      </c>
      <c r="BP1740">
        <f t="shared" si="111"/>
        <v>1</v>
      </c>
    </row>
    <row r="1741" spans="1:68" x14ac:dyDescent="0.3">
      <c r="A1741">
        <v>1736</v>
      </c>
      <c r="BG1741" s="27"/>
      <c r="BH1741" s="27"/>
      <c r="BI1741" s="27"/>
      <c r="BJ1741" s="27"/>
      <c r="BL1741">
        <f t="shared" si="108"/>
        <v>0</v>
      </c>
      <c r="BM1741">
        <f t="shared" si="109"/>
        <v>0</v>
      </c>
      <c r="BO1741">
        <f t="shared" si="110"/>
        <v>1</v>
      </c>
      <c r="BP1741">
        <f t="shared" si="111"/>
        <v>1</v>
      </c>
    </row>
    <row r="1742" spans="1:68" x14ac:dyDescent="0.3">
      <c r="A1742">
        <v>1737</v>
      </c>
      <c r="BG1742" s="27"/>
      <c r="BH1742" s="27"/>
      <c r="BI1742" s="27"/>
      <c r="BJ1742" s="27"/>
      <c r="BL1742">
        <f t="shared" si="108"/>
        <v>0</v>
      </c>
      <c r="BM1742">
        <f t="shared" si="109"/>
        <v>0</v>
      </c>
      <c r="BO1742">
        <f t="shared" si="110"/>
        <v>1</v>
      </c>
      <c r="BP1742">
        <f t="shared" si="111"/>
        <v>1</v>
      </c>
    </row>
    <row r="1743" spans="1:68" x14ac:dyDescent="0.3">
      <c r="A1743">
        <v>1738</v>
      </c>
      <c r="BG1743" s="27"/>
      <c r="BH1743" s="27"/>
      <c r="BI1743" s="27"/>
      <c r="BJ1743" s="27"/>
      <c r="BL1743">
        <f t="shared" si="108"/>
        <v>0</v>
      </c>
      <c r="BM1743">
        <f t="shared" si="109"/>
        <v>0</v>
      </c>
      <c r="BO1743">
        <f t="shared" si="110"/>
        <v>1</v>
      </c>
      <c r="BP1743">
        <f t="shared" si="111"/>
        <v>1</v>
      </c>
    </row>
    <row r="1744" spans="1:68" x14ac:dyDescent="0.3">
      <c r="A1744">
        <v>1739</v>
      </c>
      <c r="BG1744" s="27"/>
      <c r="BH1744" s="27"/>
      <c r="BI1744" s="27"/>
      <c r="BJ1744" s="27"/>
      <c r="BL1744">
        <f t="shared" si="108"/>
        <v>0</v>
      </c>
      <c r="BM1744">
        <f t="shared" si="109"/>
        <v>0</v>
      </c>
      <c r="BO1744">
        <f t="shared" si="110"/>
        <v>1</v>
      </c>
      <c r="BP1744">
        <f t="shared" si="111"/>
        <v>1</v>
      </c>
    </row>
    <row r="1745" spans="1:68" x14ac:dyDescent="0.3">
      <c r="A1745">
        <v>1740</v>
      </c>
      <c r="BG1745" s="27"/>
      <c r="BH1745" s="27"/>
      <c r="BI1745" s="27"/>
      <c r="BJ1745" s="27"/>
      <c r="BL1745">
        <f t="shared" si="108"/>
        <v>0</v>
      </c>
      <c r="BM1745">
        <f t="shared" si="109"/>
        <v>0</v>
      </c>
      <c r="BO1745">
        <f t="shared" si="110"/>
        <v>1</v>
      </c>
      <c r="BP1745">
        <f t="shared" si="111"/>
        <v>1</v>
      </c>
    </row>
    <row r="1746" spans="1:68" x14ac:dyDescent="0.3">
      <c r="A1746">
        <v>1741</v>
      </c>
      <c r="BG1746" s="27"/>
      <c r="BH1746" s="27"/>
      <c r="BI1746" s="27"/>
      <c r="BJ1746" s="27"/>
      <c r="BL1746">
        <f t="shared" si="108"/>
        <v>0</v>
      </c>
      <c r="BM1746">
        <f t="shared" si="109"/>
        <v>0</v>
      </c>
      <c r="BO1746">
        <f t="shared" si="110"/>
        <v>1</v>
      </c>
      <c r="BP1746">
        <f t="shared" si="111"/>
        <v>1</v>
      </c>
    </row>
    <row r="1747" spans="1:68" x14ac:dyDescent="0.3">
      <c r="A1747">
        <v>1742</v>
      </c>
      <c r="BG1747" s="27"/>
      <c r="BH1747" s="27"/>
      <c r="BI1747" s="27"/>
      <c r="BJ1747" s="27"/>
      <c r="BL1747">
        <f t="shared" si="108"/>
        <v>0</v>
      </c>
      <c r="BM1747">
        <f t="shared" si="109"/>
        <v>0</v>
      </c>
      <c r="BO1747">
        <f t="shared" si="110"/>
        <v>1</v>
      </c>
      <c r="BP1747">
        <f t="shared" si="111"/>
        <v>1</v>
      </c>
    </row>
    <row r="1748" spans="1:68" x14ac:dyDescent="0.3">
      <c r="A1748">
        <v>1743</v>
      </c>
      <c r="BG1748" s="27"/>
      <c r="BH1748" s="27"/>
      <c r="BI1748" s="27"/>
      <c r="BJ1748" s="27"/>
      <c r="BL1748">
        <f t="shared" si="108"/>
        <v>0</v>
      </c>
      <c r="BM1748">
        <f t="shared" si="109"/>
        <v>0</v>
      </c>
      <c r="BO1748">
        <f t="shared" si="110"/>
        <v>1</v>
      </c>
      <c r="BP1748">
        <f t="shared" si="111"/>
        <v>1</v>
      </c>
    </row>
    <row r="1749" spans="1:68" x14ac:dyDescent="0.3">
      <c r="A1749">
        <v>1744</v>
      </c>
      <c r="BG1749" s="27"/>
      <c r="BH1749" s="27"/>
      <c r="BI1749" s="27"/>
      <c r="BJ1749" s="27"/>
      <c r="BL1749">
        <f t="shared" si="108"/>
        <v>0</v>
      </c>
      <c r="BM1749">
        <f t="shared" si="109"/>
        <v>0</v>
      </c>
      <c r="BO1749">
        <f t="shared" si="110"/>
        <v>1</v>
      </c>
      <c r="BP1749">
        <f t="shared" si="111"/>
        <v>1</v>
      </c>
    </row>
    <row r="1750" spans="1:68" x14ac:dyDescent="0.3">
      <c r="A1750">
        <v>1745</v>
      </c>
      <c r="BG1750" s="27"/>
      <c r="BH1750" s="27"/>
      <c r="BI1750" s="27"/>
      <c r="BJ1750" s="27"/>
      <c r="BL1750">
        <f t="shared" si="108"/>
        <v>0</v>
      </c>
      <c r="BM1750">
        <f t="shared" si="109"/>
        <v>0</v>
      </c>
      <c r="BO1750">
        <f t="shared" si="110"/>
        <v>1</v>
      </c>
      <c r="BP1750">
        <f t="shared" si="111"/>
        <v>1</v>
      </c>
    </row>
    <row r="1751" spans="1:68" x14ac:dyDescent="0.3">
      <c r="A1751">
        <v>1746</v>
      </c>
      <c r="BG1751" s="27"/>
      <c r="BH1751" s="27"/>
      <c r="BI1751" s="27"/>
      <c r="BJ1751" s="27"/>
      <c r="BL1751">
        <f t="shared" si="108"/>
        <v>0</v>
      </c>
      <c r="BM1751">
        <f t="shared" si="109"/>
        <v>0</v>
      </c>
      <c r="BO1751">
        <f t="shared" si="110"/>
        <v>1</v>
      </c>
      <c r="BP1751">
        <f t="shared" si="111"/>
        <v>1</v>
      </c>
    </row>
    <row r="1752" spans="1:68" x14ac:dyDescent="0.3">
      <c r="A1752">
        <v>1747</v>
      </c>
      <c r="BG1752" s="27"/>
      <c r="BH1752" s="27"/>
      <c r="BI1752" s="27"/>
      <c r="BJ1752" s="27"/>
      <c r="BL1752">
        <f t="shared" si="108"/>
        <v>0</v>
      </c>
      <c r="BM1752">
        <f t="shared" si="109"/>
        <v>0</v>
      </c>
      <c r="BO1752">
        <f t="shared" si="110"/>
        <v>1</v>
      </c>
      <c r="BP1752">
        <f t="shared" si="111"/>
        <v>1</v>
      </c>
    </row>
    <row r="1753" spans="1:68" x14ac:dyDescent="0.3">
      <c r="A1753">
        <v>1748</v>
      </c>
      <c r="BG1753" s="27"/>
      <c r="BH1753" s="27"/>
      <c r="BI1753" s="27"/>
      <c r="BJ1753" s="27"/>
      <c r="BL1753">
        <f t="shared" si="108"/>
        <v>0</v>
      </c>
      <c r="BM1753">
        <f t="shared" si="109"/>
        <v>0</v>
      </c>
      <c r="BO1753">
        <f t="shared" si="110"/>
        <v>1</v>
      </c>
      <c r="BP1753">
        <f t="shared" si="111"/>
        <v>1</v>
      </c>
    </row>
    <row r="1754" spans="1:68" x14ac:dyDescent="0.3">
      <c r="A1754">
        <v>1749</v>
      </c>
      <c r="BG1754" s="27"/>
      <c r="BH1754" s="27"/>
      <c r="BI1754" s="27"/>
      <c r="BJ1754" s="27"/>
      <c r="BL1754">
        <f t="shared" si="108"/>
        <v>0</v>
      </c>
      <c r="BM1754">
        <f t="shared" si="109"/>
        <v>0</v>
      </c>
      <c r="BO1754">
        <f t="shared" si="110"/>
        <v>1</v>
      </c>
      <c r="BP1754">
        <f t="shared" si="111"/>
        <v>1</v>
      </c>
    </row>
    <row r="1755" spans="1:68" x14ac:dyDescent="0.3">
      <c r="A1755">
        <v>1750</v>
      </c>
      <c r="BG1755" s="27"/>
      <c r="BH1755" s="27"/>
      <c r="BI1755" s="27"/>
      <c r="BJ1755" s="27"/>
      <c r="BL1755">
        <f t="shared" si="108"/>
        <v>0</v>
      </c>
      <c r="BM1755">
        <f t="shared" si="109"/>
        <v>0</v>
      </c>
      <c r="BO1755">
        <f t="shared" si="110"/>
        <v>1</v>
      </c>
      <c r="BP1755">
        <f t="shared" si="111"/>
        <v>1</v>
      </c>
    </row>
    <row r="1756" spans="1:68" x14ac:dyDescent="0.3">
      <c r="A1756">
        <v>1751</v>
      </c>
      <c r="BG1756" s="27"/>
      <c r="BH1756" s="27"/>
      <c r="BI1756" s="27"/>
      <c r="BJ1756" s="27"/>
      <c r="BL1756">
        <f t="shared" si="108"/>
        <v>0</v>
      </c>
      <c r="BM1756">
        <f t="shared" si="109"/>
        <v>0</v>
      </c>
      <c r="BO1756">
        <f t="shared" si="110"/>
        <v>1</v>
      </c>
      <c r="BP1756">
        <f t="shared" si="111"/>
        <v>1</v>
      </c>
    </row>
    <row r="1757" spans="1:68" x14ac:dyDescent="0.3">
      <c r="A1757">
        <v>1752</v>
      </c>
      <c r="BG1757" s="27"/>
      <c r="BH1757" s="27"/>
      <c r="BI1757" s="27"/>
      <c r="BJ1757" s="27"/>
      <c r="BL1757">
        <f t="shared" si="108"/>
        <v>0</v>
      </c>
      <c r="BM1757">
        <f t="shared" si="109"/>
        <v>0</v>
      </c>
      <c r="BO1757">
        <f t="shared" si="110"/>
        <v>1</v>
      </c>
      <c r="BP1757">
        <f t="shared" si="111"/>
        <v>1</v>
      </c>
    </row>
    <row r="1758" spans="1:68" x14ac:dyDescent="0.3">
      <c r="A1758">
        <v>1753</v>
      </c>
      <c r="BG1758" s="27"/>
      <c r="BH1758" s="27"/>
      <c r="BI1758" s="27"/>
      <c r="BJ1758" s="27"/>
      <c r="BL1758">
        <f t="shared" si="108"/>
        <v>0</v>
      </c>
      <c r="BM1758">
        <f t="shared" si="109"/>
        <v>0</v>
      </c>
      <c r="BO1758">
        <f t="shared" si="110"/>
        <v>1</v>
      </c>
      <c r="BP1758">
        <f t="shared" si="111"/>
        <v>1</v>
      </c>
    </row>
    <row r="1759" spans="1:68" x14ac:dyDescent="0.3">
      <c r="A1759">
        <v>1754</v>
      </c>
      <c r="BG1759" s="27"/>
      <c r="BH1759" s="27"/>
      <c r="BI1759" s="27"/>
      <c r="BJ1759" s="27"/>
      <c r="BL1759">
        <f t="shared" si="108"/>
        <v>0</v>
      </c>
      <c r="BM1759">
        <f t="shared" si="109"/>
        <v>0</v>
      </c>
      <c r="BO1759">
        <f t="shared" si="110"/>
        <v>1</v>
      </c>
      <c r="BP1759">
        <f t="shared" si="111"/>
        <v>1</v>
      </c>
    </row>
    <row r="1760" spans="1:68" x14ac:dyDescent="0.3">
      <c r="A1760">
        <v>1755</v>
      </c>
      <c r="BG1760" s="27"/>
      <c r="BH1760" s="27"/>
      <c r="BI1760" s="27"/>
      <c r="BJ1760" s="27"/>
      <c r="BL1760">
        <f t="shared" si="108"/>
        <v>0</v>
      </c>
      <c r="BM1760">
        <f t="shared" si="109"/>
        <v>0</v>
      </c>
      <c r="BO1760">
        <f t="shared" si="110"/>
        <v>1</v>
      </c>
      <c r="BP1760">
        <f t="shared" si="111"/>
        <v>1</v>
      </c>
    </row>
    <row r="1761" spans="1:68" x14ac:dyDescent="0.3">
      <c r="A1761">
        <v>1756</v>
      </c>
      <c r="BG1761" s="27"/>
      <c r="BH1761" s="27"/>
      <c r="BI1761" s="27"/>
      <c r="BJ1761" s="27"/>
      <c r="BL1761">
        <f t="shared" si="108"/>
        <v>0</v>
      </c>
      <c r="BM1761">
        <f t="shared" si="109"/>
        <v>0</v>
      </c>
      <c r="BO1761">
        <f t="shared" si="110"/>
        <v>1</v>
      </c>
      <c r="BP1761">
        <f t="shared" si="111"/>
        <v>1</v>
      </c>
    </row>
    <row r="1762" spans="1:68" x14ac:dyDescent="0.3">
      <c r="A1762">
        <v>1757</v>
      </c>
      <c r="BG1762" s="27"/>
      <c r="BH1762" s="27"/>
      <c r="BI1762" s="27"/>
      <c r="BJ1762" s="27"/>
      <c r="BL1762">
        <f t="shared" si="108"/>
        <v>0</v>
      </c>
      <c r="BM1762">
        <f t="shared" si="109"/>
        <v>0</v>
      </c>
      <c r="BO1762">
        <f t="shared" si="110"/>
        <v>1</v>
      </c>
      <c r="BP1762">
        <f t="shared" si="111"/>
        <v>1</v>
      </c>
    </row>
    <row r="1763" spans="1:68" x14ac:dyDescent="0.3">
      <c r="A1763">
        <v>1758</v>
      </c>
      <c r="BG1763" s="27"/>
      <c r="BH1763" s="27"/>
      <c r="BI1763" s="27"/>
      <c r="BJ1763" s="27"/>
      <c r="BL1763">
        <f t="shared" si="108"/>
        <v>0</v>
      </c>
      <c r="BM1763">
        <f t="shared" si="109"/>
        <v>0</v>
      </c>
      <c r="BO1763">
        <f t="shared" si="110"/>
        <v>1</v>
      </c>
      <c r="BP1763">
        <f t="shared" si="111"/>
        <v>1</v>
      </c>
    </row>
    <row r="1764" spans="1:68" x14ac:dyDescent="0.3">
      <c r="A1764">
        <v>1759</v>
      </c>
      <c r="BG1764" s="27"/>
      <c r="BH1764" s="27"/>
      <c r="BI1764" s="27"/>
      <c r="BJ1764" s="27"/>
      <c r="BL1764">
        <f t="shared" si="108"/>
        <v>0</v>
      </c>
      <c r="BM1764">
        <f t="shared" si="109"/>
        <v>0</v>
      </c>
      <c r="BO1764">
        <f t="shared" si="110"/>
        <v>1</v>
      </c>
      <c r="BP1764">
        <f t="shared" si="111"/>
        <v>1</v>
      </c>
    </row>
    <row r="1765" spans="1:68" x14ac:dyDescent="0.3">
      <c r="A1765">
        <v>1760</v>
      </c>
      <c r="BG1765" s="27"/>
      <c r="BH1765" s="27"/>
      <c r="BI1765" s="27"/>
      <c r="BJ1765" s="27"/>
      <c r="BL1765">
        <f t="shared" si="108"/>
        <v>0</v>
      </c>
      <c r="BM1765">
        <f t="shared" si="109"/>
        <v>0</v>
      </c>
      <c r="BO1765">
        <f t="shared" si="110"/>
        <v>1</v>
      </c>
      <c r="BP1765">
        <f t="shared" si="111"/>
        <v>1</v>
      </c>
    </row>
    <row r="1766" spans="1:68" x14ac:dyDescent="0.3">
      <c r="A1766">
        <v>1761</v>
      </c>
      <c r="BG1766" s="27"/>
      <c r="BH1766" s="27"/>
      <c r="BI1766" s="27"/>
      <c r="BJ1766" s="27"/>
      <c r="BL1766">
        <f t="shared" si="108"/>
        <v>0</v>
      </c>
      <c r="BM1766">
        <f t="shared" si="109"/>
        <v>0</v>
      </c>
      <c r="BO1766">
        <f t="shared" si="110"/>
        <v>1</v>
      </c>
      <c r="BP1766">
        <f t="shared" si="111"/>
        <v>1</v>
      </c>
    </row>
    <row r="1767" spans="1:68" x14ac:dyDescent="0.3">
      <c r="A1767">
        <v>1762</v>
      </c>
      <c r="BG1767" s="27"/>
      <c r="BH1767" s="27"/>
      <c r="BI1767" s="27"/>
      <c r="BJ1767" s="27"/>
      <c r="BL1767">
        <f t="shared" si="108"/>
        <v>0</v>
      </c>
      <c r="BM1767">
        <f t="shared" si="109"/>
        <v>0</v>
      </c>
      <c r="BO1767">
        <f t="shared" si="110"/>
        <v>1</v>
      </c>
      <c r="BP1767">
        <f t="shared" si="111"/>
        <v>1</v>
      </c>
    </row>
    <row r="1768" spans="1:68" x14ac:dyDescent="0.3">
      <c r="A1768">
        <v>1763</v>
      </c>
      <c r="BG1768" s="27"/>
      <c r="BH1768" s="27"/>
      <c r="BI1768" s="27"/>
      <c r="BJ1768" s="27"/>
      <c r="BL1768">
        <f t="shared" si="108"/>
        <v>0</v>
      </c>
      <c r="BM1768">
        <f t="shared" si="109"/>
        <v>0</v>
      </c>
      <c r="BO1768">
        <f t="shared" si="110"/>
        <v>1</v>
      </c>
      <c r="BP1768">
        <f t="shared" si="111"/>
        <v>1</v>
      </c>
    </row>
    <row r="1769" spans="1:68" x14ac:dyDescent="0.3">
      <c r="A1769">
        <v>1764</v>
      </c>
      <c r="BG1769" s="27"/>
      <c r="BH1769" s="27"/>
      <c r="BI1769" s="27"/>
      <c r="BJ1769" s="27"/>
      <c r="BL1769">
        <f t="shared" si="108"/>
        <v>0</v>
      </c>
      <c r="BM1769">
        <f t="shared" si="109"/>
        <v>0</v>
      </c>
      <c r="BO1769">
        <f t="shared" si="110"/>
        <v>1</v>
      </c>
      <c r="BP1769">
        <f t="shared" si="111"/>
        <v>1</v>
      </c>
    </row>
    <row r="1770" spans="1:68" x14ac:dyDescent="0.3">
      <c r="A1770">
        <v>1765</v>
      </c>
      <c r="BG1770" s="27"/>
      <c r="BH1770" s="27"/>
      <c r="BI1770" s="27"/>
      <c r="BJ1770" s="27"/>
      <c r="BL1770">
        <f t="shared" si="108"/>
        <v>0</v>
      </c>
      <c r="BM1770">
        <f t="shared" si="109"/>
        <v>0</v>
      </c>
      <c r="BO1770">
        <f t="shared" si="110"/>
        <v>1</v>
      </c>
      <c r="BP1770">
        <f t="shared" si="111"/>
        <v>1</v>
      </c>
    </row>
    <row r="1771" spans="1:68" x14ac:dyDescent="0.3">
      <c r="A1771">
        <v>1766</v>
      </c>
      <c r="BG1771" s="27"/>
      <c r="BH1771" s="27"/>
      <c r="BI1771" s="27"/>
      <c r="BJ1771" s="27"/>
      <c r="BL1771">
        <f t="shared" si="108"/>
        <v>0</v>
      </c>
      <c r="BM1771">
        <f t="shared" si="109"/>
        <v>0</v>
      </c>
      <c r="BO1771">
        <f t="shared" si="110"/>
        <v>1</v>
      </c>
      <c r="BP1771">
        <f t="shared" si="111"/>
        <v>1</v>
      </c>
    </row>
    <row r="1772" spans="1:68" x14ac:dyDescent="0.3">
      <c r="A1772">
        <v>1767</v>
      </c>
      <c r="BG1772" s="27"/>
      <c r="BH1772" s="27"/>
      <c r="BI1772" s="27"/>
      <c r="BJ1772" s="27"/>
      <c r="BL1772">
        <f t="shared" si="108"/>
        <v>0</v>
      </c>
      <c r="BM1772">
        <f t="shared" si="109"/>
        <v>0</v>
      </c>
      <c r="BO1772">
        <f t="shared" si="110"/>
        <v>1</v>
      </c>
      <c r="BP1772">
        <f t="shared" si="111"/>
        <v>1</v>
      </c>
    </row>
    <row r="1773" spans="1:68" x14ac:dyDescent="0.3">
      <c r="A1773">
        <v>1768</v>
      </c>
      <c r="BG1773" s="27"/>
      <c r="BH1773" s="27"/>
      <c r="BI1773" s="27"/>
      <c r="BJ1773" s="27"/>
      <c r="BL1773">
        <f t="shared" si="108"/>
        <v>0</v>
      </c>
      <c r="BM1773">
        <f t="shared" si="109"/>
        <v>0</v>
      </c>
      <c r="BO1773">
        <f t="shared" si="110"/>
        <v>1</v>
      </c>
      <c r="BP1773">
        <f t="shared" si="111"/>
        <v>1</v>
      </c>
    </row>
    <row r="1774" spans="1:68" x14ac:dyDescent="0.3">
      <c r="A1774">
        <v>1769</v>
      </c>
      <c r="BG1774" s="27"/>
      <c r="BH1774" s="27"/>
      <c r="BI1774" s="27"/>
      <c r="BJ1774" s="27"/>
      <c r="BL1774">
        <f t="shared" si="108"/>
        <v>0</v>
      </c>
      <c r="BM1774">
        <f t="shared" si="109"/>
        <v>0</v>
      </c>
      <c r="BO1774">
        <f t="shared" si="110"/>
        <v>1</v>
      </c>
      <c r="BP1774">
        <f t="shared" si="111"/>
        <v>1</v>
      </c>
    </row>
    <row r="1775" spans="1:68" x14ac:dyDescent="0.3">
      <c r="A1775">
        <v>1770</v>
      </c>
      <c r="BG1775" s="27"/>
      <c r="BH1775" s="27"/>
      <c r="BI1775" s="27"/>
      <c r="BJ1775" s="27"/>
      <c r="BL1775">
        <f t="shared" si="108"/>
        <v>0</v>
      </c>
      <c r="BM1775">
        <f t="shared" si="109"/>
        <v>0</v>
      </c>
      <c r="BO1775">
        <f t="shared" si="110"/>
        <v>1</v>
      </c>
      <c r="BP1775">
        <f t="shared" si="111"/>
        <v>1</v>
      </c>
    </row>
    <row r="1776" spans="1:68" x14ac:dyDescent="0.3">
      <c r="A1776">
        <v>1771</v>
      </c>
      <c r="BG1776" s="27"/>
      <c r="BH1776" s="27"/>
      <c r="BI1776" s="27"/>
      <c r="BJ1776" s="27"/>
      <c r="BL1776">
        <f t="shared" si="108"/>
        <v>0</v>
      </c>
      <c r="BM1776">
        <f t="shared" si="109"/>
        <v>0</v>
      </c>
      <c r="BO1776">
        <f t="shared" si="110"/>
        <v>1</v>
      </c>
      <c r="BP1776">
        <f t="shared" si="111"/>
        <v>1</v>
      </c>
    </row>
    <row r="1777" spans="1:68" x14ac:dyDescent="0.3">
      <c r="A1777">
        <v>1772</v>
      </c>
      <c r="BG1777" s="27"/>
      <c r="BH1777" s="27"/>
      <c r="BI1777" s="27"/>
      <c r="BJ1777" s="27"/>
      <c r="BL1777">
        <f t="shared" si="108"/>
        <v>0</v>
      </c>
      <c r="BM1777">
        <f t="shared" si="109"/>
        <v>0</v>
      </c>
      <c r="BO1777">
        <f t="shared" si="110"/>
        <v>1</v>
      </c>
      <c r="BP1777">
        <f t="shared" si="111"/>
        <v>1</v>
      </c>
    </row>
    <row r="1778" spans="1:68" x14ac:dyDescent="0.3">
      <c r="A1778">
        <v>1773</v>
      </c>
      <c r="BG1778" s="27"/>
      <c r="BH1778" s="27"/>
      <c r="BI1778" s="27"/>
      <c r="BJ1778" s="27"/>
      <c r="BL1778">
        <f t="shared" si="108"/>
        <v>0</v>
      </c>
      <c r="BM1778">
        <f t="shared" si="109"/>
        <v>0</v>
      </c>
      <c r="BO1778">
        <f t="shared" si="110"/>
        <v>1</v>
      </c>
      <c r="BP1778">
        <f t="shared" si="111"/>
        <v>1</v>
      </c>
    </row>
    <row r="1779" spans="1:68" x14ac:dyDescent="0.3">
      <c r="A1779">
        <v>1774</v>
      </c>
      <c r="BG1779" s="27"/>
      <c r="BH1779" s="27"/>
      <c r="BI1779" s="27"/>
      <c r="BJ1779" s="27"/>
      <c r="BL1779">
        <f t="shared" si="108"/>
        <v>0</v>
      </c>
      <c r="BM1779">
        <f t="shared" si="109"/>
        <v>0</v>
      </c>
      <c r="BO1779">
        <f t="shared" si="110"/>
        <v>1</v>
      </c>
      <c r="BP1779">
        <f t="shared" si="111"/>
        <v>1</v>
      </c>
    </row>
    <row r="1780" spans="1:68" x14ac:dyDescent="0.3">
      <c r="A1780">
        <v>1775</v>
      </c>
      <c r="BG1780" s="27"/>
      <c r="BH1780" s="27"/>
      <c r="BI1780" s="27"/>
      <c r="BJ1780" s="27"/>
      <c r="BL1780">
        <f t="shared" si="108"/>
        <v>0</v>
      </c>
      <c r="BM1780">
        <f t="shared" si="109"/>
        <v>0</v>
      </c>
      <c r="BO1780">
        <f t="shared" si="110"/>
        <v>1</v>
      </c>
      <c r="BP1780">
        <f t="shared" si="111"/>
        <v>1</v>
      </c>
    </row>
    <row r="1781" spans="1:68" x14ac:dyDescent="0.3">
      <c r="A1781">
        <v>1776</v>
      </c>
      <c r="BG1781" s="27"/>
      <c r="BH1781" s="27"/>
      <c r="BI1781" s="27"/>
      <c r="BJ1781" s="27"/>
      <c r="BL1781">
        <f t="shared" si="108"/>
        <v>0</v>
      </c>
      <c r="BM1781">
        <f t="shared" si="109"/>
        <v>0</v>
      </c>
      <c r="BO1781">
        <f t="shared" si="110"/>
        <v>1</v>
      </c>
      <c r="BP1781">
        <f t="shared" si="111"/>
        <v>1</v>
      </c>
    </row>
    <row r="1782" spans="1:68" x14ac:dyDescent="0.3">
      <c r="A1782">
        <v>1777</v>
      </c>
      <c r="BG1782" s="27"/>
      <c r="BH1782" s="27"/>
      <c r="BI1782" s="27"/>
      <c r="BJ1782" s="27"/>
      <c r="BL1782">
        <f t="shared" si="108"/>
        <v>0</v>
      </c>
      <c r="BM1782">
        <f t="shared" si="109"/>
        <v>0</v>
      </c>
      <c r="BO1782">
        <f t="shared" si="110"/>
        <v>1</v>
      </c>
      <c r="BP1782">
        <f t="shared" si="111"/>
        <v>1</v>
      </c>
    </row>
    <row r="1783" spans="1:68" x14ac:dyDescent="0.3">
      <c r="A1783">
        <v>1778</v>
      </c>
      <c r="BG1783" s="27"/>
      <c r="BH1783" s="27"/>
      <c r="BI1783" s="27"/>
      <c r="BJ1783" s="27"/>
      <c r="BL1783">
        <f t="shared" si="108"/>
        <v>0</v>
      </c>
      <c r="BM1783">
        <f t="shared" si="109"/>
        <v>0</v>
      </c>
      <c r="BO1783">
        <f t="shared" si="110"/>
        <v>1</v>
      </c>
      <c r="BP1783">
        <f t="shared" si="111"/>
        <v>1</v>
      </c>
    </row>
    <row r="1784" spans="1:68" x14ac:dyDescent="0.3">
      <c r="A1784">
        <v>1779</v>
      </c>
      <c r="BG1784" s="27"/>
      <c r="BH1784" s="27"/>
      <c r="BI1784" s="27"/>
      <c r="BJ1784" s="27"/>
      <c r="BL1784">
        <f t="shared" si="108"/>
        <v>0</v>
      </c>
      <c r="BM1784">
        <f t="shared" si="109"/>
        <v>0</v>
      </c>
      <c r="BO1784">
        <f t="shared" si="110"/>
        <v>1</v>
      </c>
      <c r="BP1784">
        <f t="shared" si="111"/>
        <v>1</v>
      </c>
    </row>
    <row r="1785" spans="1:68" x14ac:dyDescent="0.3">
      <c r="A1785">
        <v>1780</v>
      </c>
      <c r="BG1785" s="27"/>
      <c r="BH1785" s="27"/>
      <c r="BI1785" s="27"/>
      <c r="BJ1785" s="27"/>
      <c r="BL1785">
        <f t="shared" si="108"/>
        <v>0</v>
      </c>
      <c r="BM1785">
        <f t="shared" si="109"/>
        <v>0</v>
      </c>
      <c r="BO1785">
        <f t="shared" si="110"/>
        <v>1</v>
      </c>
      <c r="BP1785">
        <f t="shared" si="111"/>
        <v>1</v>
      </c>
    </row>
    <row r="1786" spans="1:68" x14ac:dyDescent="0.3">
      <c r="A1786">
        <v>1781</v>
      </c>
      <c r="BG1786" s="27"/>
      <c r="BH1786" s="27"/>
      <c r="BI1786" s="27"/>
      <c r="BJ1786" s="27"/>
      <c r="BL1786">
        <f t="shared" si="108"/>
        <v>0</v>
      </c>
      <c r="BM1786">
        <f t="shared" si="109"/>
        <v>0</v>
      </c>
      <c r="BO1786">
        <f t="shared" si="110"/>
        <v>1</v>
      </c>
      <c r="BP1786">
        <f t="shared" si="111"/>
        <v>1</v>
      </c>
    </row>
    <row r="1787" spans="1:68" x14ac:dyDescent="0.3">
      <c r="A1787">
        <v>1782</v>
      </c>
      <c r="BG1787" s="27"/>
      <c r="BH1787" s="27"/>
      <c r="BI1787" s="27"/>
      <c r="BJ1787" s="27"/>
      <c r="BL1787">
        <f t="shared" si="108"/>
        <v>0</v>
      </c>
      <c r="BM1787">
        <f t="shared" si="109"/>
        <v>0</v>
      </c>
      <c r="BO1787">
        <f t="shared" si="110"/>
        <v>1</v>
      </c>
      <c r="BP1787">
        <f t="shared" si="111"/>
        <v>1</v>
      </c>
    </row>
    <row r="1788" spans="1:68" x14ac:dyDescent="0.3">
      <c r="A1788">
        <v>1783</v>
      </c>
      <c r="BG1788" s="27"/>
      <c r="BH1788" s="27"/>
      <c r="BI1788" s="27"/>
      <c r="BJ1788" s="27"/>
      <c r="BL1788">
        <f t="shared" si="108"/>
        <v>0</v>
      </c>
      <c r="BM1788">
        <f t="shared" si="109"/>
        <v>0</v>
      </c>
      <c r="BO1788">
        <f t="shared" si="110"/>
        <v>1</v>
      </c>
      <c r="BP1788">
        <f t="shared" si="111"/>
        <v>1</v>
      </c>
    </row>
    <row r="1789" spans="1:68" x14ac:dyDescent="0.3">
      <c r="A1789">
        <v>1784</v>
      </c>
      <c r="BG1789" s="27"/>
      <c r="BH1789" s="27"/>
      <c r="BI1789" s="27"/>
      <c r="BJ1789" s="27"/>
      <c r="BL1789">
        <f t="shared" si="108"/>
        <v>0</v>
      </c>
      <c r="BM1789">
        <f t="shared" si="109"/>
        <v>0</v>
      </c>
      <c r="BO1789">
        <f t="shared" si="110"/>
        <v>1</v>
      </c>
      <c r="BP1789">
        <f t="shared" si="111"/>
        <v>1</v>
      </c>
    </row>
    <row r="1790" spans="1:68" x14ac:dyDescent="0.3">
      <c r="A1790">
        <v>1785</v>
      </c>
      <c r="BG1790" s="27"/>
      <c r="BH1790" s="27"/>
      <c r="BI1790" s="27"/>
      <c r="BJ1790" s="27"/>
      <c r="BL1790">
        <f t="shared" si="108"/>
        <v>0</v>
      </c>
      <c r="BM1790">
        <f t="shared" si="109"/>
        <v>0</v>
      </c>
      <c r="BO1790">
        <f t="shared" si="110"/>
        <v>1</v>
      </c>
      <c r="BP1790">
        <f t="shared" si="111"/>
        <v>1</v>
      </c>
    </row>
    <row r="1791" spans="1:68" x14ac:dyDescent="0.3">
      <c r="A1791">
        <v>1786</v>
      </c>
      <c r="BG1791" s="27"/>
      <c r="BH1791" s="27"/>
      <c r="BI1791" s="27"/>
      <c r="BJ1791" s="27"/>
      <c r="BL1791">
        <f t="shared" si="108"/>
        <v>0</v>
      </c>
      <c r="BM1791">
        <f t="shared" si="109"/>
        <v>0</v>
      </c>
      <c r="BO1791">
        <f t="shared" si="110"/>
        <v>1</v>
      </c>
      <c r="BP1791">
        <f t="shared" si="111"/>
        <v>1</v>
      </c>
    </row>
    <row r="1792" spans="1:68" x14ac:dyDescent="0.3">
      <c r="A1792">
        <v>1787</v>
      </c>
      <c r="BG1792" s="27"/>
      <c r="BH1792" s="27"/>
      <c r="BI1792" s="27"/>
      <c r="BJ1792" s="27"/>
      <c r="BL1792">
        <f t="shared" si="108"/>
        <v>0</v>
      </c>
      <c r="BM1792">
        <f t="shared" si="109"/>
        <v>0</v>
      </c>
      <c r="BO1792">
        <f t="shared" si="110"/>
        <v>1</v>
      </c>
      <c r="BP1792">
        <f t="shared" si="111"/>
        <v>1</v>
      </c>
    </row>
    <row r="1793" spans="1:68" x14ac:dyDescent="0.3">
      <c r="A1793">
        <v>1788</v>
      </c>
      <c r="BG1793" s="27"/>
      <c r="BH1793" s="27"/>
      <c r="BI1793" s="27"/>
      <c r="BJ1793" s="27"/>
      <c r="BL1793">
        <f t="shared" si="108"/>
        <v>0</v>
      </c>
      <c r="BM1793">
        <f t="shared" si="109"/>
        <v>0</v>
      </c>
      <c r="BO1793">
        <f t="shared" si="110"/>
        <v>1</v>
      </c>
      <c r="BP1793">
        <f t="shared" si="111"/>
        <v>1</v>
      </c>
    </row>
    <row r="1794" spans="1:68" x14ac:dyDescent="0.3">
      <c r="A1794">
        <v>1789</v>
      </c>
      <c r="BG1794" s="27"/>
      <c r="BH1794" s="27"/>
      <c r="BI1794" s="27"/>
      <c r="BJ1794" s="27"/>
      <c r="BL1794">
        <f t="shared" si="108"/>
        <v>0</v>
      </c>
      <c r="BM1794">
        <f t="shared" si="109"/>
        <v>0</v>
      </c>
      <c r="BO1794">
        <f t="shared" si="110"/>
        <v>1</v>
      </c>
      <c r="BP1794">
        <f t="shared" si="111"/>
        <v>1</v>
      </c>
    </row>
    <row r="1795" spans="1:68" x14ac:dyDescent="0.3">
      <c r="A1795">
        <v>1790</v>
      </c>
      <c r="BG1795" s="27"/>
      <c r="BH1795" s="27"/>
      <c r="BI1795" s="27"/>
      <c r="BJ1795" s="27"/>
      <c r="BL1795">
        <f t="shared" si="108"/>
        <v>0</v>
      </c>
      <c r="BM1795">
        <f t="shared" si="109"/>
        <v>0</v>
      </c>
      <c r="BO1795">
        <f t="shared" si="110"/>
        <v>1</v>
      </c>
      <c r="BP1795">
        <f t="shared" si="111"/>
        <v>1</v>
      </c>
    </row>
    <row r="1796" spans="1:68" x14ac:dyDescent="0.3">
      <c r="A1796">
        <v>1791</v>
      </c>
      <c r="BG1796" s="27"/>
      <c r="BH1796" s="27"/>
      <c r="BI1796" s="27"/>
      <c r="BJ1796" s="27"/>
      <c r="BL1796">
        <f t="shared" si="108"/>
        <v>0</v>
      </c>
      <c r="BM1796">
        <f t="shared" si="109"/>
        <v>0</v>
      </c>
      <c r="BO1796">
        <f t="shared" si="110"/>
        <v>1</v>
      </c>
      <c r="BP1796">
        <f t="shared" si="111"/>
        <v>1</v>
      </c>
    </row>
    <row r="1797" spans="1:68" x14ac:dyDescent="0.3">
      <c r="A1797">
        <v>1792</v>
      </c>
      <c r="BG1797" s="27"/>
      <c r="BH1797" s="27"/>
      <c r="BI1797" s="27"/>
      <c r="BJ1797" s="27"/>
      <c r="BL1797">
        <f t="shared" si="108"/>
        <v>0</v>
      </c>
      <c r="BM1797">
        <f t="shared" si="109"/>
        <v>0</v>
      </c>
      <c r="BO1797">
        <f t="shared" si="110"/>
        <v>1</v>
      </c>
      <c r="BP1797">
        <f t="shared" si="111"/>
        <v>1</v>
      </c>
    </row>
    <row r="1798" spans="1:68" x14ac:dyDescent="0.3">
      <c r="A1798">
        <v>1793</v>
      </c>
      <c r="BG1798" s="27"/>
      <c r="BH1798" s="27"/>
      <c r="BI1798" s="27"/>
      <c r="BJ1798" s="27"/>
      <c r="BL1798">
        <f t="shared" si="108"/>
        <v>0</v>
      </c>
      <c r="BM1798">
        <f t="shared" si="109"/>
        <v>0</v>
      </c>
      <c r="BO1798">
        <f t="shared" si="110"/>
        <v>1</v>
      </c>
      <c r="BP1798">
        <f t="shared" si="111"/>
        <v>1</v>
      </c>
    </row>
    <row r="1799" spans="1:68" x14ac:dyDescent="0.3">
      <c r="A1799">
        <v>1794</v>
      </c>
      <c r="BG1799" s="27"/>
      <c r="BH1799" s="27"/>
      <c r="BI1799" s="27"/>
      <c r="BJ1799" s="27"/>
      <c r="BL1799">
        <f t="shared" ref="BL1799:BL1862" si="112">BG1799*$BM$1-BH1799</f>
        <v>0</v>
      </c>
      <c r="BM1799">
        <f t="shared" ref="BM1799:BM1862" si="113">BI1799*$BM$1-BJ1799</f>
        <v>0</v>
      </c>
      <c r="BO1799">
        <f t="shared" ref="BO1799:BO1862" si="114">IF(BL1799=MAX($BL1799:$BM1799),1,0)</f>
        <v>1</v>
      </c>
      <c r="BP1799">
        <f t="shared" ref="BP1799:BP1862" si="115">IF(BM1799=MAX($BL1799:$BM1799),1,0)</f>
        <v>1</v>
      </c>
    </row>
    <row r="1800" spans="1:68" x14ac:dyDescent="0.3">
      <c r="A1800">
        <v>1795</v>
      </c>
      <c r="BG1800" s="27"/>
      <c r="BH1800" s="27"/>
      <c r="BI1800" s="27"/>
      <c r="BJ1800" s="27"/>
      <c r="BL1800">
        <f t="shared" si="112"/>
        <v>0</v>
      </c>
      <c r="BM1800">
        <f t="shared" si="113"/>
        <v>0</v>
      </c>
      <c r="BO1800">
        <f t="shared" si="114"/>
        <v>1</v>
      </c>
      <c r="BP1800">
        <f t="shared" si="115"/>
        <v>1</v>
      </c>
    </row>
    <row r="1801" spans="1:68" x14ac:dyDescent="0.3">
      <c r="A1801">
        <v>1796</v>
      </c>
      <c r="BG1801" s="27"/>
      <c r="BH1801" s="27"/>
      <c r="BI1801" s="27"/>
      <c r="BJ1801" s="27"/>
      <c r="BL1801">
        <f t="shared" si="112"/>
        <v>0</v>
      </c>
      <c r="BM1801">
        <f t="shared" si="113"/>
        <v>0</v>
      </c>
      <c r="BO1801">
        <f t="shared" si="114"/>
        <v>1</v>
      </c>
      <c r="BP1801">
        <f t="shared" si="115"/>
        <v>1</v>
      </c>
    </row>
    <row r="1802" spans="1:68" x14ac:dyDescent="0.3">
      <c r="A1802">
        <v>1797</v>
      </c>
      <c r="BG1802" s="27"/>
      <c r="BH1802" s="27"/>
      <c r="BI1802" s="27"/>
      <c r="BJ1802" s="27"/>
      <c r="BL1802">
        <f t="shared" si="112"/>
        <v>0</v>
      </c>
      <c r="BM1802">
        <f t="shared" si="113"/>
        <v>0</v>
      </c>
      <c r="BO1802">
        <f t="shared" si="114"/>
        <v>1</v>
      </c>
      <c r="BP1802">
        <f t="shared" si="115"/>
        <v>1</v>
      </c>
    </row>
    <row r="1803" spans="1:68" x14ac:dyDescent="0.3">
      <c r="A1803">
        <v>1798</v>
      </c>
      <c r="BG1803" s="27"/>
      <c r="BH1803" s="27"/>
      <c r="BI1803" s="27"/>
      <c r="BJ1803" s="27"/>
      <c r="BL1803">
        <f t="shared" si="112"/>
        <v>0</v>
      </c>
      <c r="BM1803">
        <f t="shared" si="113"/>
        <v>0</v>
      </c>
      <c r="BO1803">
        <f t="shared" si="114"/>
        <v>1</v>
      </c>
      <c r="BP1803">
        <f t="shared" si="115"/>
        <v>1</v>
      </c>
    </row>
    <row r="1804" spans="1:68" x14ac:dyDescent="0.3">
      <c r="A1804">
        <v>1799</v>
      </c>
      <c r="BG1804" s="27"/>
      <c r="BH1804" s="27"/>
      <c r="BI1804" s="27"/>
      <c r="BJ1804" s="27"/>
      <c r="BL1804">
        <f t="shared" si="112"/>
        <v>0</v>
      </c>
      <c r="BM1804">
        <f t="shared" si="113"/>
        <v>0</v>
      </c>
      <c r="BO1804">
        <f t="shared" si="114"/>
        <v>1</v>
      </c>
      <c r="BP1804">
        <f t="shared" si="115"/>
        <v>1</v>
      </c>
    </row>
    <row r="1805" spans="1:68" x14ac:dyDescent="0.3">
      <c r="A1805">
        <v>1800</v>
      </c>
      <c r="BG1805" s="27"/>
      <c r="BH1805" s="27"/>
      <c r="BI1805" s="27"/>
      <c r="BJ1805" s="27"/>
      <c r="BL1805">
        <f t="shared" si="112"/>
        <v>0</v>
      </c>
      <c r="BM1805">
        <f t="shared" si="113"/>
        <v>0</v>
      </c>
      <c r="BO1805">
        <f t="shared" si="114"/>
        <v>1</v>
      </c>
      <c r="BP1805">
        <f t="shared" si="115"/>
        <v>1</v>
      </c>
    </row>
    <row r="1806" spans="1:68" x14ac:dyDescent="0.3">
      <c r="A1806">
        <v>1801</v>
      </c>
      <c r="BG1806" s="27"/>
      <c r="BH1806" s="27"/>
      <c r="BI1806" s="27"/>
      <c r="BJ1806" s="27"/>
      <c r="BL1806">
        <f t="shared" si="112"/>
        <v>0</v>
      </c>
      <c r="BM1806">
        <f t="shared" si="113"/>
        <v>0</v>
      </c>
      <c r="BO1806">
        <f t="shared" si="114"/>
        <v>1</v>
      </c>
      <c r="BP1806">
        <f t="shared" si="115"/>
        <v>1</v>
      </c>
    </row>
    <row r="1807" spans="1:68" x14ac:dyDescent="0.3">
      <c r="A1807">
        <v>1802</v>
      </c>
      <c r="BG1807" s="27"/>
      <c r="BH1807" s="27"/>
      <c r="BI1807" s="27"/>
      <c r="BJ1807" s="27"/>
      <c r="BL1807">
        <f t="shared" si="112"/>
        <v>0</v>
      </c>
      <c r="BM1807">
        <f t="shared" si="113"/>
        <v>0</v>
      </c>
      <c r="BO1807">
        <f t="shared" si="114"/>
        <v>1</v>
      </c>
      <c r="BP1807">
        <f t="shared" si="115"/>
        <v>1</v>
      </c>
    </row>
    <row r="1808" spans="1:68" x14ac:dyDescent="0.3">
      <c r="A1808">
        <v>1803</v>
      </c>
      <c r="BG1808" s="27"/>
      <c r="BH1808" s="27"/>
      <c r="BI1808" s="27"/>
      <c r="BJ1808" s="27"/>
      <c r="BL1808">
        <f t="shared" si="112"/>
        <v>0</v>
      </c>
      <c r="BM1808">
        <f t="shared" si="113"/>
        <v>0</v>
      </c>
      <c r="BO1808">
        <f t="shared" si="114"/>
        <v>1</v>
      </c>
      <c r="BP1808">
        <f t="shared" si="115"/>
        <v>1</v>
      </c>
    </row>
    <row r="1809" spans="1:68" x14ac:dyDescent="0.3">
      <c r="A1809">
        <v>1804</v>
      </c>
      <c r="BG1809" s="27"/>
      <c r="BH1809" s="27"/>
      <c r="BI1809" s="27"/>
      <c r="BJ1809" s="27"/>
      <c r="BL1809">
        <f t="shared" si="112"/>
        <v>0</v>
      </c>
      <c r="BM1809">
        <f t="shared" si="113"/>
        <v>0</v>
      </c>
      <c r="BO1809">
        <f t="shared" si="114"/>
        <v>1</v>
      </c>
      <c r="BP1809">
        <f t="shared" si="115"/>
        <v>1</v>
      </c>
    </row>
    <row r="1810" spans="1:68" x14ac:dyDescent="0.3">
      <c r="A1810">
        <v>1805</v>
      </c>
      <c r="BG1810" s="27"/>
      <c r="BH1810" s="27"/>
      <c r="BI1810" s="27"/>
      <c r="BJ1810" s="27"/>
      <c r="BL1810">
        <f t="shared" si="112"/>
        <v>0</v>
      </c>
      <c r="BM1810">
        <f t="shared" si="113"/>
        <v>0</v>
      </c>
      <c r="BO1810">
        <f t="shared" si="114"/>
        <v>1</v>
      </c>
      <c r="BP1810">
        <f t="shared" si="115"/>
        <v>1</v>
      </c>
    </row>
    <row r="1811" spans="1:68" x14ac:dyDescent="0.3">
      <c r="A1811">
        <v>1806</v>
      </c>
      <c r="BG1811" s="27"/>
      <c r="BH1811" s="27"/>
      <c r="BI1811" s="27"/>
      <c r="BJ1811" s="27"/>
      <c r="BL1811">
        <f t="shared" si="112"/>
        <v>0</v>
      </c>
      <c r="BM1811">
        <f t="shared" si="113"/>
        <v>0</v>
      </c>
      <c r="BO1811">
        <f t="shared" si="114"/>
        <v>1</v>
      </c>
      <c r="BP1811">
        <f t="shared" si="115"/>
        <v>1</v>
      </c>
    </row>
    <row r="1812" spans="1:68" x14ac:dyDescent="0.3">
      <c r="A1812">
        <v>1807</v>
      </c>
      <c r="BG1812" s="27"/>
      <c r="BH1812" s="27"/>
      <c r="BI1812" s="27"/>
      <c r="BJ1812" s="27"/>
      <c r="BL1812">
        <f t="shared" si="112"/>
        <v>0</v>
      </c>
      <c r="BM1812">
        <f t="shared" si="113"/>
        <v>0</v>
      </c>
      <c r="BO1812">
        <f t="shared" si="114"/>
        <v>1</v>
      </c>
      <c r="BP1812">
        <f t="shared" si="115"/>
        <v>1</v>
      </c>
    </row>
    <row r="1813" spans="1:68" x14ac:dyDescent="0.3">
      <c r="A1813">
        <v>1808</v>
      </c>
      <c r="BG1813" s="27"/>
      <c r="BH1813" s="27"/>
      <c r="BI1813" s="27"/>
      <c r="BJ1813" s="27"/>
      <c r="BL1813">
        <f t="shared" si="112"/>
        <v>0</v>
      </c>
      <c r="BM1813">
        <f t="shared" si="113"/>
        <v>0</v>
      </c>
      <c r="BO1813">
        <f t="shared" si="114"/>
        <v>1</v>
      </c>
      <c r="BP1813">
        <f t="shared" si="115"/>
        <v>1</v>
      </c>
    </row>
    <row r="1814" spans="1:68" x14ac:dyDescent="0.3">
      <c r="A1814">
        <v>1809</v>
      </c>
      <c r="BG1814" s="27"/>
      <c r="BH1814" s="27"/>
      <c r="BI1814" s="27"/>
      <c r="BJ1814" s="27"/>
      <c r="BL1814">
        <f t="shared" si="112"/>
        <v>0</v>
      </c>
      <c r="BM1814">
        <f t="shared" si="113"/>
        <v>0</v>
      </c>
      <c r="BO1814">
        <f t="shared" si="114"/>
        <v>1</v>
      </c>
      <c r="BP1814">
        <f t="shared" si="115"/>
        <v>1</v>
      </c>
    </row>
    <row r="1815" spans="1:68" x14ac:dyDescent="0.3">
      <c r="A1815">
        <v>1810</v>
      </c>
      <c r="BG1815" s="27"/>
      <c r="BH1815" s="27"/>
      <c r="BI1815" s="27"/>
      <c r="BJ1815" s="27"/>
      <c r="BL1815">
        <f t="shared" si="112"/>
        <v>0</v>
      </c>
      <c r="BM1815">
        <f t="shared" si="113"/>
        <v>0</v>
      </c>
      <c r="BO1815">
        <f t="shared" si="114"/>
        <v>1</v>
      </c>
      <c r="BP1815">
        <f t="shared" si="115"/>
        <v>1</v>
      </c>
    </row>
    <row r="1816" spans="1:68" x14ac:dyDescent="0.3">
      <c r="A1816">
        <v>1811</v>
      </c>
      <c r="BG1816" s="27"/>
      <c r="BH1816" s="27"/>
      <c r="BI1816" s="27"/>
      <c r="BJ1816" s="27"/>
      <c r="BL1816">
        <f t="shared" si="112"/>
        <v>0</v>
      </c>
      <c r="BM1816">
        <f t="shared" si="113"/>
        <v>0</v>
      </c>
      <c r="BO1816">
        <f t="shared" si="114"/>
        <v>1</v>
      </c>
      <c r="BP1816">
        <f t="shared" si="115"/>
        <v>1</v>
      </c>
    </row>
    <row r="1817" spans="1:68" x14ac:dyDescent="0.3">
      <c r="A1817">
        <v>1812</v>
      </c>
      <c r="BG1817" s="27"/>
      <c r="BH1817" s="27"/>
      <c r="BI1817" s="27"/>
      <c r="BJ1817" s="27"/>
      <c r="BL1817">
        <f t="shared" si="112"/>
        <v>0</v>
      </c>
      <c r="BM1817">
        <f t="shared" si="113"/>
        <v>0</v>
      </c>
      <c r="BO1817">
        <f t="shared" si="114"/>
        <v>1</v>
      </c>
      <c r="BP1817">
        <f t="shared" si="115"/>
        <v>1</v>
      </c>
    </row>
    <row r="1818" spans="1:68" x14ac:dyDescent="0.3">
      <c r="A1818">
        <v>1813</v>
      </c>
      <c r="BG1818" s="27"/>
      <c r="BH1818" s="27"/>
      <c r="BI1818" s="27"/>
      <c r="BJ1818" s="27"/>
      <c r="BL1818">
        <f t="shared" si="112"/>
        <v>0</v>
      </c>
      <c r="BM1818">
        <f t="shared" si="113"/>
        <v>0</v>
      </c>
      <c r="BO1818">
        <f t="shared" si="114"/>
        <v>1</v>
      </c>
      <c r="BP1818">
        <f t="shared" si="115"/>
        <v>1</v>
      </c>
    </row>
    <row r="1819" spans="1:68" x14ac:dyDescent="0.3">
      <c r="A1819">
        <v>1814</v>
      </c>
      <c r="BG1819" s="27"/>
      <c r="BH1819" s="27"/>
      <c r="BI1819" s="27"/>
      <c r="BJ1819" s="27"/>
      <c r="BL1819">
        <f t="shared" si="112"/>
        <v>0</v>
      </c>
      <c r="BM1819">
        <f t="shared" si="113"/>
        <v>0</v>
      </c>
      <c r="BO1819">
        <f t="shared" si="114"/>
        <v>1</v>
      </c>
      <c r="BP1819">
        <f t="shared" si="115"/>
        <v>1</v>
      </c>
    </row>
    <row r="1820" spans="1:68" x14ac:dyDescent="0.3">
      <c r="A1820">
        <v>1815</v>
      </c>
      <c r="BG1820" s="27"/>
      <c r="BH1820" s="27"/>
      <c r="BI1820" s="27"/>
      <c r="BJ1820" s="27"/>
      <c r="BL1820">
        <f t="shared" si="112"/>
        <v>0</v>
      </c>
      <c r="BM1820">
        <f t="shared" si="113"/>
        <v>0</v>
      </c>
      <c r="BO1820">
        <f t="shared" si="114"/>
        <v>1</v>
      </c>
      <c r="BP1820">
        <f t="shared" si="115"/>
        <v>1</v>
      </c>
    </row>
    <row r="1821" spans="1:68" x14ac:dyDescent="0.3">
      <c r="A1821">
        <v>1816</v>
      </c>
      <c r="BG1821" s="27"/>
      <c r="BH1821" s="27"/>
      <c r="BI1821" s="27"/>
      <c r="BJ1821" s="27"/>
      <c r="BL1821">
        <f t="shared" si="112"/>
        <v>0</v>
      </c>
      <c r="BM1821">
        <f t="shared" si="113"/>
        <v>0</v>
      </c>
      <c r="BO1821">
        <f t="shared" si="114"/>
        <v>1</v>
      </c>
      <c r="BP1821">
        <f t="shared" si="115"/>
        <v>1</v>
      </c>
    </row>
    <row r="1822" spans="1:68" x14ac:dyDescent="0.3">
      <c r="A1822">
        <v>1817</v>
      </c>
      <c r="BG1822" s="27"/>
      <c r="BH1822" s="27"/>
      <c r="BI1822" s="27"/>
      <c r="BJ1822" s="27"/>
      <c r="BL1822">
        <f t="shared" si="112"/>
        <v>0</v>
      </c>
      <c r="BM1822">
        <f t="shared" si="113"/>
        <v>0</v>
      </c>
      <c r="BO1822">
        <f t="shared" si="114"/>
        <v>1</v>
      </c>
      <c r="BP1822">
        <f t="shared" si="115"/>
        <v>1</v>
      </c>
    </row>
    <row r="1823" spans="1:68" x14ac:dyDescent="0.3">
      <c r="A1823">
        <v>1818</v>
      </c>
      <c r="BG1823" s="27"/>
      <c r="BH1823" s="27"/>
      <c r="BI1823" s="27"/>
      <c r="BJ1823" s="27"/>
      <c r="BL1823">
        <f t="shared" si="112"/>
        <v>0</v>
      </c>
      <c r="BM1823">
        <f t="shared" si="113"/>
        <v>0</v>
      </c>
      <c r="BO1823">
        <f t="shared" si="114"/>
        <v>1</v>
      </c>
      <c r="BP1823">
        <f t="shared" si="115"/>
        <v>1</v>
      </c>
    </row>
    <row r="1824" spans="1:68" x14ac:dyDescent="0.3">
      <c r="A1824">
        <v>1819</v>
      </c>
      <c r="BG1824" s="27"/>
      <c r="BH1824" s="27"/>
      <c r="BI1824" s="27"/>
      <c r="BJ1824" s="27"/>
      <c r="BL1824">
        <f t="shared" si="112"/>
        <v>0</v>
      </c>
      <c r="BM1824">
        <f t="shared" si="113"/>
        <v>0</v>
      </c>
      <c r="BO1824">
        <f t="shared" si="114"/>
        <v>1</v>
      </c>
      <c r="BP1824">
        <f t="shared" si="115"/>
        <v>1</v>
      </c>
    </row>
    <row r="1825" spans="1:68" x14ac:dyDescent="0.3">
      <c r="A1825">
        <v>1820</v>
      </c>
      <c r="BG1825" s="27"/>
      <c r="BH1825" s="27"/>
      <c r="BI1825" s="27"/>
      <c r="BJ1825" s="27"/>
      <c r="BL1825">
        <f t="shared" si="112"/>
        <v>0</v>
      </c>
      <c r="BM1825">
        <f t="shared" si="113"/>
        <v>0</v>
      </c>
      <c r="BO1825">
        <f t="shared" si="114"/>
        <v>1</v>
      </c>
      <c r="BP1825">
        <f t="shared" si="115"/>
        <v>1</v>
      </c>
    </row>
    <row r="1826" spans="1:68" x14ac:dyDescent="0.3">
      <c r="A1826">
        <v>1821</v>
      </c>
      <c r="BG1826" s="27"/>
      <c r="BH1826" s="27"/>
      <c r="BI1826" s="27"/>
      <c r="BJ1826" s="27"/>
      <c r="BL1826">
        <f t="shared" si="112"/>
        <v>0</v>
      </c>
      <c r="BM1826">
        <f t="shared" si="113"/>
        <v>0</v>
      </c>
      <c r="BO1826">
        <f t="shared" si="114"/>
        <v>1</v>
      </c>
      <c r="BP1826">
        <f t="shared" si="115"/>
        <v>1</v>
      </c>
    </row>
    <row r="1827" spans="1:68" x14ac:dyDescent="0.3">
      <c r="A1827">
        <v>1822</v>
      </c>
      <c r="BG1827" s="27"/>
      <c r="BH1827" s="27"/>
      <c r="BI1827" s="27"/>
      <c r="BJ1827" s="27"/>
      <c r="BL1827">
        <f t="shared" si="112"/>
        <v>0</v>
      </c>
      <c r="BM1827">
        <f t="shared" si="113"/>
        <v>0</v>
      </c>
      <c r="BO1827">
        <f t="shared" si="114"/>
        <v>1</v>
      </c>
      <c r="BP1827">
        <f t="shared" si="115"/>
        <v>1</v>
      </c>
    </row>
    <row r="1828" spans="1:68" x14ac:dyDescent="0.3">
      <c r="A1828">
        <v>1823</v>
      </c>
      <c r="BG1828" s="27"/>
      <c r="BH1828" s="27"/>
      <c r="BI1828" s="27"/>
      <c r="BJ1828" s="27"/>
      <c r="BL1828">
        <f t="shared" si="112"/>
        <v>0</v>
      </c>
      <c r="BM1828">
        <f t="shared" si="113"/>
        <v>0</v>
      </c>
      <c r="BO1828">
        <f t="shared" si="114"/>
        <v>1</v>
      </c>
      <c r="BP1828">
        <f t="shared" si="115"/>
        <v>1</v>
      </c>
    </row>
    <row r="1829" spans="1:68" x14ac:dyDescent="0.3">
      <c r="A1829">
        <v>1824</v>
      </c>
      <c r="BG1829" s="27"/>
      <c r="BH1829" s="27"/>
      <c r="BI1829" s="27"/>
      <c r="BJ1829" s="27"/>
      <c r="BL1829">
        <f t="shared" si="112"/>
        <v>0</v>
      </c>
      <c r="BM1829">
        <f t="shared" si="113"/>
        <v>0</v>
      </c>
      <c r="BO1829">
        <f t="shared" si="114"/>
        <v>1</v>
      </c>
      <c r="BP1829">
        <f t="shared" si="115"/>
        <v>1</v>
      </c>
    </row>
    <row r="1830" spans="1:68" x14ac:dyDescent="0.3">
      <c r="A1830">
        <v>1825</v>
      </c>
      <c r="BG1830" s="27"/>
      <c r="BH1830" s="27"/>
      <c r="BI1830" s="27"/>
      <c r="BJ1830" s="27"/>
      <c r="BL1830">
        <f t="shared" si="112"/>
        <v>0</v>
      </c>
      <c r="BM1830">
        <f t="shared" si="113"/>
        <v>0</v>
      </c>
      <c r="BO1830">
        <f t="shared" si="114"/>
        <v>1</v>
      </c>
      <c r="BP1830">
        <f t="shared" si="115"/>
        <v>1</v>
      </c>
    </row>
    <row r="1831" spans="1:68" x14ac:dyDescent="0.3">
      <c r="A1831">
        <v>1826</v>
      </c>
      <c r="BG1831" s="27"/>
      <c r="BH1831" s="27"/>
      <c r="BI1831" s="27"/>
      <c r="BJ1831" s="27"/>
      <c r="BL1831">
        <f t="shared" si="112"/>
        <v>0</v>
      </c>
      <c r="BM1831">
        <f t="shared" si="113"/>
        <v>0</v>
      </c>
      <c r="BO1831">
        <f t="shared" si="114"/>
        <v>1</v>
      </c>
      <c r="BP1831">
        <f t="shared" si="115"/>
        <v>1</v>
      </c>
    </row>
    <row r="1832" spans="1:68" x14ac:dyDescent="0.3">
      <c r="A1832">
        <v>1827</v>
      </c>
      <c r="BG1832" s="27"/>
      <c r="BH1832" s="27"/>
      <c r="BI1832" s="27"/>
      <c r="BJ1832" s="27"/>
      <c r="BL1832">
        <f t="shared" si="112"/>
        <v>0</v>
      </c>
      <c r="BM1832">
        <f t="shared" si="113"/>
        <v>0</v>
      </c>
      <c r="BO1832">
        <f t="shared" si="114"/>
        <v>1</v>
      </c>
      <c r="BP1832">
        <f t="shared" si="115"/>
        <v>1</v>
      </c>
    </row>
    <row r="1833" spans="1:68" x14ac:dyDescent="0.3">
      <c r="A1833">
        <v>1828</v>
      </c>
      <c r="BG1833" s="27"/>
      <c r="BH1833" s="27"/>
      <c r="BI1833" s="27"/>
      <c r="BJ1833" s="27"/>
      <c r="BL1833">
        <f t="shared" si="112"/>
        <v>0</v>
      </c>
      <c r="BM1833">
        <f t="shared" si="113"/>
        <v>0</v>
      </c>
      <c r="BO1833">
        <f t="shared" si="114"/>
        <v>1</v>
      </c>
      <c r="BP1833">
        <f t="shared" si="115"/>
        <v>1</v>
      </c>
    </row>
    <row r="1834" spans="1:68" x14ac:dyDescent="0.3">
      <c r="A1834">
        <v>1829</v>
      </c>
      <c r="BG1834" s="27"/>
      <c r="BH1834" s="27"/>
      <c r="BI1834" s="27"/>
      <c r="BJ1834" s="27"/>
      <c r="BL1834">
        <f t="shared" si="112"/>
        <v>0</v>
      </c>
      <c r="BM1834">
        <f t="shared" si="113"/>
        <v>0</v>
      </c>
      <c r="BO1834">
        <f t="shared" si="114"/>
        <v>1</v>
      </c>
      <c r="BP1834">
        <f t="shared" si="115"/>
        <v>1</v>
      </c>
    </row>
    <row r="1835" spans="1:68" x14ac:dyDescent="0.3">
      <c r="A1835">
        <v>1830</v>
      </c>
      <c r="BG1835" s="27"/>
      <c r="BH1835" s="27"/>
      <c r="BI1835" s="27"/>
      <c r="BJ1835" s="27"/>
      <c r="BL1835">
        <f t="shared" si="112"/>
        <v>0</v>
      </c>
      <c r="BM1835">
        <f t="shared" si="113"/>
        <v>0</v>
      </c>
      <c r="BO1835">
        <f t="shared" si="114"/>
        <v>1</v>
      </c>
      <c r="BP1835">
        <f t="shared" si="115"/>
        <v>1</v>
      </c>
    </row>
    <row r="1836" spans="1:68" x14ac:dyDescent="0.3">
      <c r="A1836">
        <v>1831</v>
      </c>
      <c r="BG1836" s="27"/>
      <c r="BH1836" s="27"/>
      <c r="BI1836" s="27"/>
      <c r="BJ1836" s="27"/>
      <c r="BL1836">
        <f t="shared" si="112"/>
        <v>0</v>
      </c>
      <c r="BM1836">
        <f t="shared" si="113"/>
        <v>0</v>
      </c>
      <c r="BO1836">
        <f t="shared" si="114"/>
        <v>1</v>
      </c>
      <c r="BP1836">
        <f t="shared" si="115"/>
        <v>1</v>
      </c>
    </row>
    <row r="1837" spans="1:68" x14ac:dyDescent="0.3">
      <c r="A1837">
        <v>1832</v>
      </c>
      <c r="BG1837" s="27"/>
      <c r="BH1837" s="27"/>
      <c r="BI1837" s="27"/>
      <c r="BJ1837" s="27"/>
      <c r="BL1837">
        <f t="shared" si="112"/>
        <v>0</v>
      </c>
      <c r="BM1837">
        <f t="shared" si="113"/>
        <v>0</v>
      </c>
      <c r="BO1837">
        <f t="shared" si="114"/>
        <v>1</v>
      </c>
      <c r="BP1837">
        <f t="shared" si="115"/>
        <v>1</v>
      </c>
    </row>
    <row r="1838" spans="1:68" x14ac:dyDescent="0.3">
      <c r="A1838">
        <v>1833</v>
      </c>
      <c r="BG1838" s="27"/>
      <c r="BH1838" s="27"/>
      <c r="BI1838" s="27"/>
      <c r="BJ1838" s="27"/>
      <c r="BL1838">
        <f t="shared" si="112"/>
        <v>0</v>
      </c>
      <c r="BM1838">
        <f t="shared" si="113"/>
        <v>0</v>
      </c>
      <c r="BO1838">
        <f t="shared" si="114"/>
        <v>1</v>
      </c>
      <c r="BP1838">
        <f t="shared" si="115"/>
        <v>1</v>
      </c>
    </row>
    <row r="1839" spans="1:68" x14ac:dyDescent="0.3">
      <c r="A1839">
        <v>1834</v>
      </c>
      <c r="BG1839" s="27"/>
      <c r="BH1839" s="27"/>
      <c r="BI1839" s="27"/>
      <c r="BJ1839" s="27"/>
      <c r="BL1839">
        <f t="shared" si="112"/>
        <v>0</v>
      </c>
      <c r="BM1839">
        <f t="shared" si="113"/>
        <v>0</v>
      </c>
      <c r="BO1839">
        <f t="shared" si="114"/>
        <v>1</v>
      </c>
      <c r="BP1839">
        <f t="shared" si="115"/>
        <v>1</v>
      </c>
    </row>
    <row r="1840" spans="1:68" x14ac:dyDescent="0.3">
      <c r="A1840">
        <v>1835</v>
      </c>
      <c r="BG1840" s="27"/>
      <c r="BH1840" s="27"/>
      <c r="BI1840" s="27"/>
      <c r="BJ1840" s="27"/>
      <c r="BL1840">
        <f t="shared" si="112"/>
        <v>0</v>
      </c>
      <c r="BM1840">
        <f t="shared" si="113"/>
        <v>0</v>
      </c>
      <c r="BO1840">
        <f t="shared" si="114"/>
        <v>1</v>
      </c>
      <c r="BP1840">
        <f t="shared" si="115"/>
        <v>1</v>
      </c>
    </row>
    <row r="1841" spans="1:68" x14ac:dyDescent="0.3">
      <c r="A1841">
        <v>1836</v>
      </c>
      <c r="BG1841" s="27"/>
      <c r="BH1841" s="27"/>
      <c r="BI1841" s="27"/>
      <c r="BJ1841" s="27"/>
      <c r="BL1841">
        <f t="shared" si="112"/>
        <v>0</v>
      </c>
      <c r="BM1841">
        <f t="shared" si="113"/>
        <v>0</v>
      </c>
      <c r="BO1841">
        <f t="shared" si="114"/>
        <v>1</v>
      </c>
      <c r="BP1841">
        <f t="shared" si="115"/>
        <v>1</v>
      </c>
    </row>
    <row r="1842" spans="1:68" x14ac:dyDescent="0.3">
      <c r="A1842">
        <v>1837</v>
      </c>
      <c r="BG1842" s="27"/>
      <c r="BH1842" s="27"/>
      <c r="BI1842" s="27"/>
      <c r="BJ1842" s="27"/>
      <c r="BL1842">
        <f t="shared" si="112"/>
        <v>0</v>
      </c>
      <c r="BM1842">
        <f t="shared" si="113"/>
        <v>0</v>
      </c>
      <c r="BO1842">
        <f t="shared" si="114"/>
        <v>1</v>
      </c>
      <c r="BP1842">
        <f t="shared" si="115"/>
        <v>1</v>
      </c>
    </row>
    <row r="1843" spans="1:68" x14ac:dyDescent="0.3">
      <c r="A1843">
        <v>1838</v>
      </c>
      <c r="BG1843" s="27"/>
      <c r="BH1843" s="27"/>
      <c r="BI1843" s="27"/>
      <c r="BJ1843" s="27"/>
      <c r="BL1843">
        <f t="shared" si="112"/>
        <v>0</v>
      </c>
      <c r="BM1843">
        <f t="shared" si="113"/>
        <v>0</v>
      </c>
      <c r="BO1843">
        <f t="shared" si="114"/>
        <v>1</v>
      </c>
      <c r="BP1843">
        <f t="shared" si="115"/>
        <v>1</v>
      </c>
    </row>
    <row r="1844" spans="1:68" x14ac:dyDescent="0.3">
      <c r="A1844">
        <v>1839</v>
      </c>
      <c r="BG1844" s="27"/>
      <c r="BH1844" s="27"/>
      <c r="BI1844" s="27"/>
      <c r="BJ1844" s="27"/>
      <c r="BL1844">
        <f t="shared" si="112"/>
        <v>0</v>
      </c>
      <c r="BM1844">
        <f t="shared" si="113"/>
        <v>0</v>
      </c>
      <c r="BO1844">
        <f t="shared" si="114"/>
        <v>1</v>
      </c>
      <c r="BP1844">
        <f t="shared" si="115"/>
        <v>1</v>
      </c>
    </row>
    <row r="1845" spans="1:68" x14ac:dyDescent="0.3">
      <c r="A1845">
        <v>1840</v>
      </c>
      <c r="BG1845" s="27"/>
      <c r="BH1845" s="27"/>
      <c r="BI1845" s="27"/>
      <c r="BJ1845" s="27"/>
      <c r="BL1845">
        <f t="shared" si="112"/>
        <v>0</v>
      </c>
      <c r="BM1845">
        <f t="shared" si="113"/>
        <v>0</v>
      </c>
      <c r="BO1845">
        <f t="shared" si="114"/>
        <v>1</v>
      </c>
      <c r="BP1845">
        <f t="shared" si="115"/>
        <v>1</v>
      </c>
    </row>
    <row r="1846" spans="1:68" x14ac:dyDescent="0.3">
      <c r="A1846">
        <v>1841</v>
      </c>
      <c r="BG1846" s="27"/>
      <c r="BH1846" s="27"/>
      <c r="BI1846" s="27"/>
      <c r="BJ1846" s="27"/>
      <c r="BL1846">
        <f t="shared" si="112"/>
        <v>0</v>
      </c>
      <c r="BM1846">
        <f t="shared" si="113"/>
        <v>0</v>
      </c>
      <c r="BO1846">
        <f t="shared" si="114"/>
        <v>1</v>
      </c>
      <c r="BP1846">
        <f t="shared" si="115"/>
        <v>1</v>
      </c>
    </row>
    <row r="1847" spans="1:68" x14ac:dyDescent="0.3">
      <c r="A1847">
        <v>1842</v>
      </c>
      <c r="BG1847" s="27"/>
      <c r="BH1847" s="27"/>
      <c r="BI1847" s="27"/>
      <c r="BJ1847" s="27"/>
      <c r="BL1847">
        <f t="shared" si="112"/>
        <v>0</v>
      </c>
      <c r="BM1847">
        <f t="shared" si="113"/>
        <v>0</v>
      </c>
      <c r="BO1847">
        <f t="shared" si="114"/>
        <v>1</v>
      </c>
      <c r="BP1847">
        <f t="shared" si="115"/>
        <v>1</v>
      </c>
    </row>
    <row r="1848" spans="1:68" x14ac:dyDescent="0.3">
      <c r="A1848">
        <v>1843</v>
      </c>
      <c r="BG1848" s="27"/>
      <c r="BH1848" s="27"/>
      <c r="BI1848" s="27"/>
      <c r="BJ1848" s="27"/>
      <c r="BL1848">
        <f t="shared" si="112"/>
        <v>0</v>
      </c>
      <c r="BM1848">
        <f t="shared" si="113"/>
        <v>0</v>
      </c>
      <c r="BO1848">
        <f t="shared" si="114"/>
        <v>1</v>
      </c>
      <c r="BP1848">
        <f t="shared" si="115"/>
        <v>1</v>
      </c>
    </row>
    <row r="1849" spans="1:68" x14ac:dyDescent="0.3">
      <c r="A1849">
        <v>1844</v>
      </c>
      <c r="BG1849" s="27"/>
      <c r="BH1849" s="27"/>
      <c r="BI1849" s="27"/>
      <c r="BJ1849" s="27"/>
      <c r="BL1849">
        <f t="shared" si="112"/>
        <v>0</v>
      </c>
      <c r="BM1849">
        <f t="shared" si="113"/>
        <v>0</v>
      </c>
      <c r="BO1849">
        <f t="shared" si="114"/>
        <v>1</v>
      </c>
      <c r="BP1849">
        <f t="shared" si="115"/>
        <v>1</v>
      </c>
    </row>
    <row r="1850" spans="1:68" x14ac:dyDescent="0.3">
      <c r="A1850">
        <v>1845</v>
      </c>
      <c r="BG1850" s="27"/>
      <c r="BH1850" s="27"/>
      <c r="BI1850" s="27"/>
      <c r="BJ1850" s="27"/>
      <c r="BL1850">
        <f t="shared" si="112"/>
        <v>0</v>
      </c>
      <c r="BM1850">
        <f t="shared" si="113"/>
        <v>0</v>
      </c>
      <c r="BO1850">
        <f t="shared" si="114"/>
        <v>1</v>
      </c>
      <c r="BP1850">
        <f t="shared" si="115"/>
        <v>1</v>
      </c>
    </row>
    <row r="1851" spans="1:68" x14ac:dyDescent="0.3">
      <c r="A1851">
        <v>1846</v>
      </c>
      <c r="BG1851" s="27"/>
      <c r="BH1851" s="27"/>
      <c r="BI1851" s="27"/>
      <c r="BJ1851" s="27"/>
      <c r="BL1851">
        <f t="shared" si="112"/>
        <v>0</v>
      </c>
      <c r="BM1851">
        <f t="shared" si="113"/>
        <v>0</v>
      </c>
      <c r="BO1851">
        <f t="shared" si="114"/>
        <v>1</v>
      </c>
      <c r="BP1851">
        <f t="shared" si="115"/>
        <v>1</v>
      </c>
    </row>
    <row r="1852" spans="1:68" x14ac:dyDescent="0.3">
      <c r="A1852">
        <v>1847</v>
      </c>
      <c r="BG1852" s="27"/>
      <c r="BH1852" s="27"/>
      <c r="BI1852" s="27"/>
      <c r="BJ1852" s="27"/>
      <c r="BL1852">
        <f t="shared" si="112"/>
        <v>0</v>
      </c>
      <c r="BM1852">
        <f t="shared" si="113"/>
        <v>0</v>
      </c>
      <c r="BO1852">
        <f t="shared" si="114"/>
        <v>1</v>
      </c>
      <c r="BP1852">
        <f t="shared" si="115"/>
        <v>1</v>
      </c>
    </row>
    <row r="1853" spans="1:68" x14ac:dyDescent="0.3">
      <c r="A1853">
        <v>1848</v>
      </c>
      <c r="BG1853" s="27"/>
      <c r="BH1853" s="27"/>
      <c r="BI1853" s="27"/>
      <c r="BJ1853" s="27"/>
      <c r="BL1853">
        <f t="shared" si="112"/>
        <v>0</v>
      </c>
      <c r="BM1853">
        <f t="shared" si="113"/>
        <v>0</v>
      </c>
      <c r="BO1853">
        <f t="shared" si="114"/>
        <v>1</v>
      </c>
      <c r="BP1853">
        <f t="shared" si="115"/>
        <v>1</v>
      </c>
    </row>
    <row r="1854" spans="1:68" x14ac:dyDescent="0.3">
      <c r="A1854">
        <v>1849</v>
      </c>
      <c r="BG1854" s="27"/>
      <c r="BH1854" s="27"/>
      <c r="BI1854" s="27"/>
      <c r="BJ1854" s="27"/>
      <c r="BL1854">
        <f t="shared" si="112"/>
        <v>0</v>
      </c>
      <c r="BM1854">
        <f t="shared" si="113"/>
        <v>0</v>
      </c>
      <c r="BO1854">
        <f t="shared" si="114"/>
        <v>1</v>
      </c>
      <c r="BP1854">
        <f t="shared" si="115"/>
        <v>1</v>
      </c>
    </row>
    <row r="1855" spans="1:68" x14ac:dyDescent="0.3">
      <c r="A1855">
        <v>1850</v>
      </c>
      <c r="BG1855" s="27"/>
      <c r="BH1855" s="27"/>
      <c r="BI1855" s="27"/>
      <c r="BJ1855" s="27"/>
      <c r="BL1855">
        <f t="shared" si="112"/>
        <v>0</v>
      </c>
      <c r="BM1855">
        <f t="shared" si="113"/>
        <v>0</v>
      </c>
      <c r="BO1855">
        <f t="shared" si="114"/>
        <v>1</v>
      </c>
      <c r="BP1855">
        <f t="shared" si="115"/>
        <v>1</v>
      </c>
    </row>
    <row r="1856" spans="1:68" x14ac:dyDescent="0.3">
      <c r="A1856">
        <v>1851</v>
      </c>
      <c r="BG1856" s="27"/>
      <c r="BH1856" s="27"/>
      <c r="BI1856" s="27"/>
      <c r="BJ1856" s="27"/>
      <c r="BL1856">
        <f t="shared" si="112"/>
        <v>0</v>
      </c>
      <c r="BM1856">
        <f t="shared" si="113"/>
        <v>0</v>
      </c>
      <c r="BO1856">
        <f t="shared" si="114"/>
        <v>1</v>
      </c>
      <c r="BP1856">
        <f t="shared" si="115"/>
        <v>1</v>
      </c>
    </row>
    <row r="1857" spans="1:68" x14ac:dyDescent="0.3">
      <c r="A1857">
        <v>1852</v>
      </c>
      <c r="BG1857" s="27"/>
      <c r="BH1857" s="27"/>
      <c r="BI1857" s="27"/>
      <c r="BJ1857" s="27"/>
      <c r="BL1857">
        <f t="shared" si="112"/>
        <v>0</v>
      </c>
      <c r="BM1857">
        <f t="shared" si="113"/>
        <v>0</v>
      </c>
      <c r="BO1857">
        <f t="shared" si="114"/>
        <v>1</v>
      </c>
      <c r="BP1857">
        <f t="shared" si="115"/>
        <v>1</v>
      </c>
    </row>
    <row r="1858" spans="1:68" x14ac:dyDescent="0.3">
      <c r="A1858">
        <v>1853</v>
      </c>
      <c r="BG1858" s="27"/>
      <c r="BH1858" s="27"/>
      <c r="BI1858" s="27"/>
      <c r="BJ1858" s="27"/>
      <c r="BL1858">
        <f t="shared" si="112"/>
        <v>0</v>
      </c>
      <c r="BM1858">
        <f t="shared" si="113"/>
        <v>0</v>
      </c>
      <c r="BO1858">
        <f t="shared" si="114"/>
        <v>1</v>
      </c>
      <c r="BP1858">
        <f t="shared" si="115"/>
        <v>1</v>
      </c>
    </row>
    <row r="1859" spans="1:68" x14ac:dyDescent="0.3">
      <c r="A1859">
        <v>1854</v>
      </c>
      <c r="BG1859" s="27"/>
      <c r="BH1859" s="27"/>
      <c r="BI1859" s="27"/>
      <c r="BJ1859" s="27"/>
      <c r="BL1859">
        <f t="shared" si="112"/>
        <v>0</v>
      </c>
      <c r="BM1859">
        <f t="shared" si="113"/>
        <v>0</v>
      </c>
      <c r="BO1859">
        <f t="shared" si="114"/>
        <v>1</v>
      </c>
      <c r="BP1859">
        <f t="shared" si="115"/>
        <v>1</v>
      </c>
    </row>
    <row r="1860" spans="1:68" x14ac:dyDescent="0.3">
      <c r="A1860">
        <v>1855</v>
      </c>
      <c r="BG1860" s="27"/>
      <c r="BH1860" s="27"/>
      <c r="BI1860" s="27"/>
      <c r="BJ1860" s="27"/>
      <c r="BL1860">
        <f t="shared" si="112"/>
        <v>0</v>
      </c>
      <c r="BM1860">
        <f t="shared" si="113"/>
        <v>0</v>
      </c>
      <c r="BO1860">
        <f t="shared" si="114"/>
        <v>1</v>
      </c>
      <c r="BP1860">
        <f t="shared" si="115"/>
        <v>1</v>
      </c>
    </row>
    <row r="1861" spans="1:68" x14ac:dyDescent="0.3">
      <c r="A1861">
        <v>1856</v>
      </c>
      <c r="BG1861" s="27"/>
      <c r="BH1861" s="27"/>
      <c r="BI1861" s="27"/>
      <c r="BJ1861" s="27"/>
      <c r="BL1861">
        <f t="shared" si="112"/>
        <v>0</v>
      </c>
      <c r="BM1861">
        <f t="shared" si="113"/>
        <v>0</v>
      </c>
      <c r="BO1861">
        <f t="shared" si="114"/>
        <v>1</v>
      </c>
      <c r="BP1861">
        <f t="shared" si="115"/>
        <v>1</v>
      </c>
    </row>
    <row r="1862" spans="1:68" x14ac:dyDescent="0.3">
      <c r="A1862">
        <v>1857</v>
      </c>
      <c r="BG1862" s="27"/>
      <c r="BH1862" s="27"/>
      <c r="BI1862" s="27"/>
      <c r="BJ1862" s="27"/>
      <c r="BL1862">
        <f t="shared" si="112"/>
        <v>0</v>
      </c>
      <c r="BM1862">
        <f t="shared" si="113"/>
        <v>0</v>
      </c>
      <c r="BO1862">
        <f t="shared" si="114"/>
        <v>1</v>
      </c>
      <c r="BP1862">
        <f t="shared" si="115"/>
        <v>1</v>
      </c>
    </row>
    <row r="1863" spans="1:68" x14ac:dyDescent="0.3">
      <c r="A1863">
        <v>1858</v>
      </c>
      <c r="BG1863" s="27"/>
      <c r="BH1863" s="27"/>
      <c r="BI1863" s="27"/>
      <c r="BJ1863" s="27"/>
      <c r="BL1863">
        <f t="shared" ref="BL1863:BL1926" si="116">BG1863*$BM$1-BH1863</f>
        <v>0</v>
      </c>
      <c r="BM1863">
        <f t="shared" ref="BM1863:BM1926" si="117">BI1863*$BM$1-BJ1863</f>
        <v>0</v>
      </c>
      <c r="BO1863">
        <f t="shared" ref="BO1863:BO1926" si="118">IF(BL1863=MAX($BL1863:$BM1863),1,0)</f>
        <v>1</v>
      </c>
      <c r="BP1863">
        <f t="shared" ref="BP1863:BP1926" si="119">IF(BM1863=MAX($BL1863:$BM1863),1,0)</f>
        <v>1</v>
      </c>
    </row>
    <row r="1864" spans="1:68" x14ac:dyDescent="0.3">
      <c r="A1864">
        <v>1859</v>
      </c>
      <c r="BG1864" s="27"/>
      <c r="BH1864" s="27"/>
      <c r="BI1864" s="27"/>
      <c r="BJ1864" s="27"/>
      <c r="BL1864">
        <f t="shared" si="116"/>
        <v>0</v>
      </c>
      <c r="BM1864">
        <f t="shared" si="117"/>
        <v>0</v>
      </c>
      <c r="BO1864">
        <f t="shared" si="118"/>
        <v>1</v>
      </c>
      <c r="BP1864">
        <f t="shared" si="119"/>
        <v>1</v>
      </c>
    </row>
    <row r="1865" spans="1:68" x14ac:dyDescent="0.3">
      <c r="A1865">
        <v>1860</v>
      </c>
      <c r="BG1865" s="27"/>
      <c r="BH1865" s="27"/>
      <c r="BI1865" s="27"/>
      <c r="BJ1865" s="27"/>
      <c r="BL1865">
        <f t="shared" si="116"/>
        <v>0</v>
      </c>
      <c r="BM1865">
        <f t="shared" si="117"/>
        <v>0</v>
      </c>
      <c r="BO1865">
        <f t="shared" si="118"/>
        <v>1</v>
      </c>
      <c r="BP1865">
        <f t="shared" si="119"/>
        <v>1</v>
      </c>
    </row>
    <row r="1866" spans="1:68" x14ac:dyDescent="0.3">
      <c r="A1866">
        <v>1861</v>
      </c>
      <c r="BG1866" s="27"/>
      <c r="BH1866" s="27"/>
      <c r="BI1866" s="27"/>
      <c r="BJ1866" s="27"/>
      <c r="BL1866">
        <f t="shared" si="116"/>
        <v>0</v>
      </c>
      <c r="BM1866">
        <f t="shared" si="117"/>
        <v>0</v>
      </c>
      <c r="BO1866">
        <f t="shared" si="118"/>
        <v>1</v>
      </c>
      <c r="BP1866">
        <f t="shared" si="119"/>
        <v>1</v>
      </c>
    </row>
    <row r="1867" spans="1:68" x14ac:dyDescent="0.3">
      <c r="A1867">
        <v>1862</v>
      </c>
      <c r="BG1867" s="27"/>
      <c r="BH1867" s="27"/>
      <c r="BI1867" s="27"/>
      <c r="BJ1867" s="27"/>
      <c r="BL1867">
        <f t="shared" si="116"/>
        <v>0</v>
      </c>
      <c r="BM1867">
        <f t="shared" si="117"/>
        <v>0</v>
      </c>
      <c r="BO1867">
        <f t="shared" si="118"/>
        <v>1</v>
      </c>
      <c r="BP1867">
        <f t="shared" si="119"/>
        <v>1</v>
      </c>
    </row>
    <row r="1868" spans="1:68" x14ac:dyDescent="0.3">
      <c r="A1868">
        <v>1863</v>
      </c>
      <c r="BG1868" s="27"/>
      <c r="BH1868" s="27"/>
      <c r="BI1868" s="27"/>
      <c r="BJ1868" s="27"/>
      <c r="BL1868">
        <f t="shared" si="116"/>
        <v>0</v>
      </c>
      <c r="BM1868">
        <f t="shared" si="117"/>
        <v>0</v>
      </c>
      <c r="BO1868">
        <f t="shared" si="118"/>
        <v>1</v>
      </c>
      <c r="BP1868">
        <f t="shared" si="119"/>
        <v>1</v>
      </c>
    </row>
    <row r="1869" spans="1:68" x14ac:dyDescent="0.3">
      <c r="A1869">
        <v>1864</v>
      </c>
      <c r="BG1869" s="27"/>
      <c r="BH1869" s="27"/>
      <c r="BI1869" s="27"/>
      <c r="BJ1869" s="27"/>
      <c r="BL1869">
        <f t="shared" si="116"/>
        <v>0</v>
      </c>
      <c r="BM1869">
        <f t="shared" si="117"/>
        <v>0</v>
      </c>
      <c r="BO1869">
        <f t="shared" si="118"/>
        <v>1</v>
      </c>
      <c r="BP1869">
        <f t="shared" si="119"/>
        <v>1</v>
      </c>
    </row>
    <row r="1870" spans="1:68" x14ac:dyDescent="0.3">
      <c r="A1870">
        <v>1865</v>
      </c>
      <c r="BG1870" s="27"/>
      <c r="BH1870" s="27"/>
      <c r="BI1870" s="27"/>
      <c r="BJ1870" s="27"/>
      <c r="BL1870">
        <f t="shared" si="116"/>
        <v>0</v>
      </c>
      <c r="BM1870">
        <f t="shared" si="117"/>
        <v>0</v>
      </c>
      <c r="BO1870">
        <f t="shared" si="118"/>
        <v>1</v>
      </c>
      <c r="BP1870">
        <f t="shared" si="119"/>
        <v>1</v>
      </c>
    </row>
    <row r="1871" spans="1:68" x14ac:dyDescent="0.3">
      <c r="A1871">
        <v>1866</v>
      </c>
      <c r="BG1871" s="27"/>
      <c r="BH1871" s="27"/>
      <c r="BI1871" s="27"/>
      <c r="BJ1871" s="27"/>
      <c r="BL1871">
        <f t="shared" si="116"/>
        <v>0</v>
      </c>
      <c r="BM1871">
        <f t="shared" si="117"/>
        <v>0</v>
      </c>
      <c r="BO1871">
        <f t="shared" si="118"/>
        <v>1</v>
      </c>
      <c r="BP1871">
        <f t="shared" si="119"/>
        <v>1</v>
      </c>
    </row>
    <row r="1872" spans="1:68" x14ac:dyDescent="0.3">
      <c r="A1872">
        <v>1867</v>
      </c>
      <c r="BG1872" s="27"/>
      <c r="BH1872" s="27"/>
      <c r="BI1872" s="27"/>
      <c r="BJ1872" s="27"/>
      <c r="BL1872">
        <f t="shared" si="116"/>
        <v>0</v>
      </c>
      <c r="BM1872">
        <f t="shared" si="117"/>
        <v>0</v>
      </c>
      <c r="BO1872">
        <f t="shared" si="118"/>
        <v>1</v>
      </c>
      <c r="BP1872">
        <f t="shared" si="119"/>
        <v>1</v>
      </c>
    </row>
    <row r="1873" spans="1:68" x14ac:dyDescent="0.3">
      <c r="A1873">
        <v>1868</v>
      </c>
      <c r="BG1873" s="27"/>
      <c r="BH1873" s="27"/>
      <c r="BI1873" s="27"/>
      <c r="BJ1873" s="27"/>
      <c r="BL1873">
        <f t="shared" si="116"/>
        <v>0</v>
      </c>
      <c r="BM1873">
        <f t="shared" si="117"/>
        <v>0</v>
      </c>
      <c r="BO1873">
        <f t="shared" si="118"/>
        <v>1</v>
      </c>
      <c r="BP1873">
        <f t="shared" si="119"/>
        <v>1</v>
      </c>
    </row>
    <row r="1874" spans="1:68" x14ac:dyDescent="0.3">
      <c r="A1874">
        <v>1869</v>
      </c>
      <c r="BG1874" s="27"/>
      <c r="BH1874" s="27"/>
      <c r="BI1874" s="27"/>
      <c r="BJ1874" s="27"/>
      <c r="BL1874">
        <f t="shared" si="116"/>
        <v>0</v>
      </c>
      <c r="BM1874">
        <f t="shared" si="117"/>
        <v>0</v>
      </c>
      <c r="BO1874">
        <f t="shared" si="118"/>
        <v>1</v>
      </c>
      <c r="BP1874">
        <f t="shared" si="119"/>
        <v>1</v>
      </c>
    </row>
    <row r="1875" spans="1:68" x14ac:dyDescent="0.3">
      <c r="A1875">
        <v>1870</v>
      </c>
      <c r="BG1875" s="27"/>
      <c r="BH1875" s="27"/>
      <c r="BI1875" s="27"/>
      <c r="BJ1875" s="27"/>
      <c r="BL1875">
        <f t="shared" si="116"/>
        <v>0</v>
      </c>
      <c r="BM1875">
        <f t="shared" si="117"/>
        <v>0</v>
      </c>
      <c r="BO1875">
        <f t="shared" si="118"/>
        <v>1</v>
      </c>
      <c r="BP1875">
        <f t="shared" si="119"/>
        <v>1</v>
      </c>
    </row>
    <row r="1876" spans="1:68" x14ac:dyDescent="0.3">
      <c r="A1876">
        <v>1871</v>
      </c>
      <c r="BG1876" s="27"/>
      <c r="BH1876" s="27"/>
      <c r="BI1876" s="27"/>
      <c r="BJ1876" s="27"/>
      <c r="BL1876">
        <f t="shared" si="116"/>
        <v>0</v>
      </c>
      <c r="BM1876">
        <f t="shared" si="117"/>
        <v>0</v>
      </c>
      <c r="BO1876">
        <f t="shared" si="118"/>
        <v>1</v>
      </c>
      <c r="BP1876">
        <f t="shared" si="119"/>
        <v>1</v>
      </c>
    </row>
    <row r="1877" spans="1:68" x14ac:dyDescent="0.3">
      <c r="A1877">
        <v>1872</v>
      </c>
      <c r="BG1877" s="27"/>
      <c r="BH1877" s="27"/>
      <c r="BI1877" s="27"/>
      <c r="BJ1877" s="27"/>
      <c r="BL1877">
        <f t="shared" si="116"/>
        <v>0</v>
      </c>
      <c r="BM1877">
        <f t="shared" si="117"/>
        <v>0</v>
      </c>
      <c r="BO1877">
        <f t="shared" si="118"/>
        <v>1</v>
      </c>
      <c r="BP1877">
        <f t="shared" si="119"/>
        <v>1</v>
      </c>
    </row>
    <row r="1878" spans="1:68" x14ac:dyDescent="0.3">
      <c r="A1878">
        <v>1873</v>
      </c>
      <c r="BG1878" s="27"/>
      <c r="BH1878" s="27"/>
      <c r="BI1878" s="27"/>
      <c r="BJ1878" s="27"/>
      <c r="BL1878">
        <f t="shared" si="116"/>
        <v>0</v>
      </c>
      <c r="BM1878">
        <f t="shared" si="117"/>
        <v>0</v>
      </c>
      <c r="BO1878">
        <f t="shared" si="118"/>
        <v>1</v>
      </c>
      <c r="BP1878">
        <f t="shared" si="119"/>
        <v>1</v>
      </c>
    </row>
    <row r="1879" spans="1:68" x14ac:dyDescent="0.3">
      <c r="A1879">
        <v>1874</v>
      </c>
      <c r="BG1879" s="27"/>
      <c r="BH1879" s="27"/>
      <c r="BI1879" s="27"/>
      <c r="BJ1879" s="27"/>
      <c r="BL1879">
        <f t="shared" si="116"/>
        <v>0</v>
      </c>
      <c r="BM1879">
        <f t="shared" si="117"/>
        <v>0</v>
      </c>
      <c r="BO1879">
        <f t="shared" si="118"/>
        <v>1</v>
      </c>
      <c r="BP1879">
        <f t="shared" si="119"/>
        <v>1</v>
      </c>
    </row>
    <row r="1880" spans="1:68" x14ac:dyDescent="0.3">
      <c r="A1880">
        <v>1875</v>
      </c>
      <c r="BG1880" s="27"/>
      <c r="BH1880" s="27"/>
      <c r="BI1880" s="27"/>
      <c r="BJ1880" s="27"/>
      <c r="BL1880">
        <f t="shared" si="116"/>
        <v>0</v>
      </c>
      <c r="BM1880">
        <f t="shared" si="117"/>
        <v>0</v>
      </c>
      <c r="BO1880">
        <f t="shared" si="118"/>
        <v>1</v>
      </c>
      <c r="BP1880">
        <f t="shared" si="119"/>
        <v>1</v>
      </c>
    </row>
    <row r="1881" spans="1:68" x14ac:dyDescent="0.3">
      <c r="A1881">
        <v>1876</v>
      </c>
      <c r="BG1881" s="27"/>
      <c r="BH1881" s="27"/>
      <c r="BI1881" s="27"/>
      <c r="BJ1881" s="27"/>
      <c r="BL1881">
        <f t="shared" si="116"/>
        <v>0</v>
      </c>
      <c r="BM1881">
        <f t="shared" si="117"/>
        <v>0</v>
      </c>
      <c r="BO1881">
        <f t="shared" si="118"/>
        <v>1</v>
      </c>
      <c r="BP1881">
        <f t="shared" si="119"/>
        <v>1</v>
      </c>
    </row>
    <row r="1882" spans="1:68" x14ac:dyDescent="0.3">
      <c r="A1882">
        <v>1877</v>
      </c>
      <c r="BG1882" s="27"/>
      <c r="BH1882" s="27"/>
      <c r="BI1882" s="27"/>
      <c r="BJ1882" s="27"/>
      <c r="BL1882">
        <f t="shared" si="116"/>
        <v>0</v>
      </c>
      <c r="BM1882">
        <f t="shared" si="117"/>
        <v>0</v>
      </c>
      <c r="BO1882">
        <f t="shared" si="118"/>
        <v>1</v>
      </c>
      <c r="BP1882">
        <f t="shared" si="119"/>
        <v>1</v>
      </c>
    </row>
    <row r="1883" spans="1:68" x14ac:dyDescent="0.3">
      <c r="A1883">
        <v>1878</v>
      </c>
      <c r="BG1883" s="27"/>
      <c r="BH1883" s="27"/>
      <c r="BI1883" s="27"/>
      <c r="BJ1883" s="27"/>
      <c r="BL1883">
        <f t="shared" si="116"/>
        <v>0</v>
      </c>
      <c r="BM1883">
        <f t="shared" si="117"/>
        <v>0</v>
      </c>
      <c r="BO1883">
        <f t="shared" si="118"/>
        <v>1</v>
      </c>
      <c r="BP1883">
        <f t="shared" si="119"/>
        <v>1</v>
      </c>
    </row>
    <row r="1884" spans="1:68" x14ac:dyDescent="0.3">
      <c r="A1884">
        <v>1879</v>
      </c>
      <c r="BG1884" s="27"/>
      <c r="BH1884" s="27"/>
      <c r="BI1884" s="27"/>
      <c r="BJ1884" s="27"/>
      <c r="BL1884">
        <f t="shared" si="116"/>
        <v>0</v>
      </c>
      <c r="BM1884">
        <f t="shared" si="117"/>
        <v>0</v>
      </c>
      <c r="BO1884">
        <f t="shared" si="118"/>
        <v>1</v>
      </c>
      <c r="BP1884">
        <f t="shared" si="119"/>
        <v>1</v>
      </c>
    </row>
    <row r="1885" spans="1:68" x14ac:dyDescent="0.3">
      <c r="A1885">
        <v>1880</v>
      </c>
      <c r="BG1885" s="27"/>
      <c r="BH1885" s="27"/>
      <c r="BI1885" s="27"/>
      <c r="BJ1885" s="27"/>
      <c r="BL1885">
        <f t="shared" si="116"/>
        <v>0</v>
      </c>
      <c r="BM1885">
        <f t="shared" si="117"/>
        <v>0</v>
      </c>
      <c r="BO1885">
        <f t="shared" si="118"/>
        <v>1</v>
      </c>
      <c r="BP1885">
        <f t="shared" si="119"/>
        <v>1</v>
      </c>
    </row>
    <row r="1886" spans="1:68" x14ac:dyDescent="0.3">
      <c r="A1886">
        <v>1881</v>
      </c>
      <c r="BG1886" s="27"/>
      <c r="BH1886" s="27"/>
      <c r="BI1886" s="27"/>
      <c r="BJ1886" s="27"/>
      <c r="BL1886">
        <f t="shared" si="116"/>
        <v>0</v>
      </c>
      <c r="BM1886">
        <f t="shared" si="117"/>
        <v>0</v>
      </c>
      <c r="BO1886">
        <f t="shared" si="118"/>
        <v>1</v>
      </c>
      <c r="BP1886">
        <f t="shared" si="119"/>
        <v>1</v>
      </c>
    </row>
    <row r="1887" spans="1:68" x14ac:dyDescent="0.3">
      <c r="A1887">
        <v>1882</v>
      </c>
      <c r="BG1887" s="27"/>
      <c r="BH1887" s="27"/>
      <c r="BI1887" s="27"/>
      <c r="BJ1887" s="27"/>
      <c r="BL1887">
        <f t="shared" si="116"/>
        <v>0</v>
      </c>
      <c r="BM1887">
        <f t="shared" si="117"/>
        <v>0</v>
      </c>
      <c r="BO1887">
        <f t="shared" si="118"/>
        <v>1</v>
      </c>
      <c r="BP1887">
        <f t="shared" si="119"/>
        <v>1</v>
      </c>
    </row>
    <row r="1888" spans="1:68" x14ac:dyDescent="0.3">
      <c r="A1888">
        <v>1883</v>
      </c>
      <c r="BG1888" s="27"/>
      <c r="BH1888" s="27"/>
      <c r="BI1888" s="27"/>
      <c r="BJ1888" s="27"/>
      <c r="BL1888">
        <f t="shared" si="116"/>
        <v>0</v>
      </c>
      <c r="BM1888">
        <f t="shared" si="117"/>
        <v>0</v>
      </c>
      <c r="BO1888">
        <f t="shared" si="118"/>
        <v>1</v>
      </c>
      <c r="BP1888">
        <f t="shared" si="119"/>
        <v>1</v>
      </c>
    </row>
    <row r="1889" spans="1:68" x14ac:dyDescent="0.3">
      <c r="A1889">
        <v>1884</v>
      </c>
      <c r="BG1889" s="27"/>
      <c r="BH1889" s="27"/>
      <c r="BI1889" s="27"/>
      <c r="BJ1889" s="27"/>
      <c r="BL1889">
        <f t="shared" si="116"/>
        <v>0</v>
      </c>
      <c r="BM1889">
        <f t="shared" si="117"/>
        <v>0</v>
      </c>
      <c r="BO1889">
        <f t="shared" si="118"/>
        <v>1</v>
      </c>
      <c r="BP1889">
        <f t="shared" si="119"/>
        <v>1</v>
      </c>
    </row>
    <row r="1890" spans="1:68" x14ac:dyDescent="0.3">
      <c r="A1890">
        <v>1885</v>
      </c>
      <c r="BG1890" s="27"/>
      <c r="BH1890" s="27"/>
      <c r="BI1890" s="27"/>
      <c r="BJ1890" s="27"/>
      <c r="BL1890">
        <f t="shared" si="116"/>
        <v>0</v>
      </c>
      <c r="BM1890">
        <f t="shared" si="117"/>
        <v>0</v>
      </c>
      <c r="BO1890">
        <f t="shared" si="118"/>
        <v>1</v>
      </c>
      <c r="BP1890">
        <f t="shared" si="119"/>
        <v>1</v>
      </c>
    </row>
    <row r="1891" spans="1:68" x14ac:dyDescent="0.3">
      <c r="A1891">
        <v>1886</v>
      </c>
      <c r="BG1891" s="27"/>
      <c r="BH1891" s="27"/>
      <c r="BI1891" s="27"/>
      <c r="BJ1891" s="27"/>
      <c r="BL1891">
        <f t="shared" si="116"/>
        <v>0</v>
      </c>
      <c r="BM1891">
        <f t="shared" si="117"/>
        <v>0</v>
      </c>
      <c r="BO1891">
        <f t="shared" si="118"/>
        <v>1</v>
      </c>
      <c r="BP1891">
        <f t="shared" si="119"/>
        <v>1</v>
      </c>
    </row>
    <row r="1892" spans="1:68" x14ac:dyDescent="0.3">
      <c r="A1892">
        <v>1887</v>
      </c>
      <c r="BG1892" s="27"/>
      <c r="BH1892" s="27"/>
      <c r="BI1892" s="27"/>
      <c r="BJ1892" s="27"/>
      <c r="BL1892">
        <f t="shared" si="116"/>
        <v>0</v>
      </c>
      <c r="BM1892">
        <f t="shared" si="117"/>
        <v>0</v>
      </c>
      <c r="BO1892">
        <f t="shared" si="118"/>
        <v>1</v>
      </c>
      <c r="BP1892">
        <f t="shared" si="119"/>
        <v>1</v>
      </c>
    </row>
    <row r="1893" spans="1:68" x14ac:dyDescent="0.3">
      <c r="A1893">
        <v>1888</v>
      </c>
      <c r="BG1893" s="27"/>
      <c r="BH1893" s="27"/>
      <c r="BI1893" s="27"/>
      <c r="BJ1893" s="27"/>
      <c r="BL1893">
        <f t="shared" si="116"/>
        <v>0</v>
      </c>
      <c r="BM1893">
        <f t="shared" si="117"/>
        <v>0</v>
      </c>
      <c r="BO1893">
        <f t="shared" si="118"/>
        <v>1</v>
      </c>
      <c r="BP1893">
        <f t="shared" si="119"/>
        <v>1</v>
      </c>
    </row>
    <row r="1894" spans="1:68" x14ac:dyDescent="0.3">
      <c r="A1894">
        <v>1889</v>
      </c>
      <c r="BG1894" s="27"/>
      <c r="BH1894" s="27"/>
      <c r="BI1894" s="27"/>
      <c r="BJ1894" s="27"/>
      <c r="BL1894">
        <f t="shared" si="116"/>
        <v>0</v>
      </c>
      <c r="BM1894">
        <f t="shared" si="117"/>
        <v>0</v>
      </c>
      <c r="BO1894">
        <f t="shared" si="118"/>
        <v>1</v>
      </c>
      <c r="BP1894">
        <f t="shared" si="119"/>
        <v>1</v>
      </c>
    </row>
    <row r="1895" spans="1:68" x14ac:dyDescent="0.3">
      <c r="A1895">
        <v>1890</v>
      </c>
      <c r="BG1895" s="27"/>
      <c r="BH1895" s="27"/>
      <c r="BI1895" s="27"/>
      <c r="BJ1895" s="27"/>
      <c r="BL1895">
        <f t="shared" si="116"/>
        <v>0</v>
      </c>
      <c r="BM1895">
        <f t="shared" si="117"/>
        <v>0</v>
      </c>
      <c r="BO1895">
        <f t="shared" si="118"/>
        <v>1</v>
      </c>
      <c r="BP1895">
        <f t="shared" si="119"/>
        <v>1</v>
      </c>
    </row>
    <row r="1896" spans="1:68" x14ac:dyDescent="0.3">
      <c r="A1896">
        <v>1891</v>
      </c>
      <c r="BG1896" s="27"/>
      <c r="BH1896" s="27"/>
      <c r="BI1896" s="27"/>
      <c r="BJ1896" s="27"/>
      <c r="BL1896">
        <f t="shared" si="116"/>
        <v>0</v>
      </c>
      <c r="BM1896">
        <f t="shared" si="117"/>
        <v>0</v>
      </c>
      <c r="BO1896">
        <f t="shared" si="118"/>
        <v>1</v>
      </c>
      <c r="BP1896">
        <f t="shared" si="119"/>
        <v>1</v>
      </c>
    </row>
    <row r="1897" spans="1:68" x14ac:dyDescent="0.3">
      <c r="A1897">
        <v>1892</v>
      </c>
      <c r="BG1897" s="27"/>
      <c r="BH1897" s="27"/>
      <c r="BI1897" s="27"/>
      <c r="BJ1897" s="27"/>
      <c r="BL1897">
        <f t="shared" si="116"/>
        <v>0</v>
      </c>
      <c r="BM1897">
        <f t="shared" si="117"/>
        <v>0</v>
      </c>
      <c r="BO1897">
        <f t="shared" si="118"/>
        <v>1</v>
      </c>
      <c r="BP1897">
        <f t="shared" si="119"/>
        <v>1</v>
      </c>
    </row>
    <row r="1898" spans="1:68" x14ac:dyDescent="0.3">
      <c r="A1898">
        <v>1893</v>
      </c>
      <c r="BG1898" s="27"/>
      <c r="BH1898" s="27"/>
      <c r="BI1898" s="27"/>
      <c r="BJ1898" s="27"/>
      <c r="BL1898">
        <f t="shared" si="116"/>
        <v>0</v>
      </c>
      <c r="BM1898">
        <f t="shared" si="117"/>
        <v>0</v>
      </c>
      <c r="BO1898">
        <f t="shared" si="118"/>
        <v>1</v>
      </c>
      <c r="BP1898">
        <f t="shared" si="119"/>
        <v>1</v>
      </c>
    </row>
    <row r="1899" spans="1:68" x14ac:dyDescent="0.3">
      <c r="A1899">
        <v>1894</v>
      </c>
      <c r="BG1899" s="27"/>
      <c r="BH1899" s="27"/>
      <c r="BI1899" s="27"/>
      <c r="BJ1899" s="27"/>
      <c r="BL1899">
        <f t="shared" si="116"/>
        <v>0</v>
      </c>
      <c r="BM1899">
        <f t="shared" si="117"/>
        <v>0</v>
      </c>
      <c r="BO1899">
        <f t="shared" si="118"/>
        <v>1</v>
      </c>
      <c r="BP1899">
        <f t="shared" si="119"/>
        <v>1</v>
      </c>
    </row>
    <row r="1900" spans="1:68" x14ac:dyDescent="0.3">
      <c r="A1900">
        <v>1895</v>
      </c>
      <c r="BG1900" s="27"/>
      <c r="BH1900" s="27"/>
      <c r="BI1900" s="27"/>
      <c r="BJ1900" s="27"/>
      <c r="BL1900">
        <f t="shared" si="116"/>
        <v>0</v>
      </c>
      <c r="BM1900">
        <f t="shared" si="117"/>
        <v>0</v>
      </c>
      <c r="BO1900">
        <f t="shared" si="118"/>
        <v>1</v>
      </c>
      <c r="BP1900">
        <f t="shared" si="119"/>
        <v>1</v>
      </c>
    </row>
    <row r="1901" spans="1:68" x14ac:dyDescent="0.3">
      <c r="A1901">
        <v>1896</v>
      </c>
      <c r="BG1901" s="27"/>
      <c r="BH1901" s="27"/>
      <c r="BI1901" s="27"/>
      <c r="BJ1901" s="27"/>
      <c r="BL1901">
        <f t="shared" si="116"/>
        <v>0</v>
      </c>
      <c r="BM1901">
        <f t="shared" si="117"/>
        <v>0</v>
      </c>
      <c r="BO1901">
        <f t="shared" si="118"/>
        <v>1</v>
      </c>
      <c r="BP1901">
        <f t="shared" si="119"/>
        <v>1</v>
      </c>
    </row>
    <row r="1902" spans="1:68" x14ac:dyDescent="0.3">
      <c r="A1902">
        <v>1897</v>
      </c>
      <c r="BG1902" s="27"/>
      <c r="BH1902" s="27"/>
      <c r="BI1902" s="27"/>
      <c r="BJ1902" s="27"/>
      <c r="BL1902">
        <f t="shared" si="116"/>
        <v>0</v>
      </c>
      <c r="BM1902">
        <f t="shared" si="117"/>
        <v>0</v>
      </c>
      <c r="BO1902">
        <f t="shared" si="118"/>
        <v>1</v>
      </c>
      <c r="BP1902">
        <f t="shared" si="119"/>
        <v>1</v>
      </c>
    </row>
    <row r="1903" spans="1:68" x14ac:dyDescent="0.3">
      <c r="A1903">
        <v>1898</v>
      </c>
      <c r="BG1903" s="27"/>
      <c r="BH1903" s="27"/>
      <c r="BI1903" s="27"/>
      <c r="BJ1903" s="27"/>
      <c r="BL1903">
        <f t="shared" si="116"/>
        <v>0</v>
      </c>
      <c r="BM1903">
        <f t="shared" si="117"/>
        <v>0</v>
      </c>
      <c r="BO1903">
        <f t="shared" si="118"/>
        <v>1</v>
      </c>
      <c r="BP1903">
        <f t="shared" si="119"/>
        <v>1</v>
      </c>
    </row>
    <row r="1904" spans="1:68" x14ac:dyDescent="0.3">
      <c r="A1904">
        <v>1899</v>
      </c>
      <c r="BG1904" s="27"/>
      <c r="BH1904" s="27"/>
      <c r="BI1904" s="27"/>
      <c r="BJ1904" s="27"/>
      <c r="BL1904">
        <f t="shared" si="116"/>
        <v>0</v>
      </c>
      <c r="BM1904">
        <f t="shared" si="117"/>
        <v>0</v>
      </c>
      <c r="BO1904">
        <f t="shared" si="118"/>
        <v>1</v>
      </c>
      <c r="BP1904">
        <f t="shared" si="119"/>
        <v>1</v>
      </c>
    </row>
    <row r="1905" spans="1:68" x14ac:dyDescent="0.3">
      <c r="A1905">
        <v>1900</v>
      </c>
      <c r="BG1905" s="27"/>
      <c r="BH1905" s="27"/>
      <c r="BI1905" s="27"/>
      <c r="BJ1905" s="27"/>
      <c r="BL1905">
        <f t="shared" si="116"/>
        <v>0</v>
      </c>
      <c r="BM1905">
        <f t="shared" si="117"/>
        <v>0</v>
      </c>
      <c r="BO1905">
        <f t="shared" si="118"/>
        <v>1</v>
      </c>
      <c r="BP1905">
        <f t="shared" si="119"/>
        <v>1</v>
      </c>
    </row>
    <row r="1906" spans="1:68" x14ac:dyDescent="0.3">
      <c r="A1906">
        <v>1901</v>
      </c>
      <c r="BG1906" s="27"/>
      <c r="BH1906" s="27"/>
      <c r="BI1906" s="27"/>
      <c r="BJ1906" s="27"/>
      <c r="BL1906">
        <f t="shared" si="116"/>
        <v>0</v>
      </c>
      <c r="BM1906">
        <f t="shared" si="117"/>
        <v>0</v>
      </c>
      <c r="BO1906">
        <f t="shared" si="118"/>
        <v>1</v>
      </c>
      <c r="BP1906">
        <f t="shared" si="119"/>
        <v>1</v>
      </c>
    </row>
    <row r="1907" spans="1:68" x14ac:dyDescent="0.3">
      <c r="A1907">
        <v>1902</v>
      </c>
      <c r="BG1907" s="27"/>
      <c r="BH1907" s="27"/>
      <c r="BI1907" s="27"/>
      <c r="BJ1907" s="27"/>
      <c r="BL1907">
        <f t="shared" si="116"/>
        <v>0</v>
      </c>
      <c r="BM1907">
        <f t="shared" si="117"/>
        <v>0</v>
      </c>
      <c r="BO1907">
        <f t="shared" si="118"/>
        <v>1</v>
      </c>
      <c r="BP1907">
        <f t="shared" si="119"/>
        <v>1</v>
      </c>
    </row>
    <row r="1908" spans="1:68" x14ac:dyDescent="0.3">
      <c r="A1908">
        <v>1903</v>
      </c>
      <c r="BG1908" s="27"/>
      <c r="BH1908" s="27"/>
      <c r="BI1908" s="27"/>
      <c r="BJ1908" s="27"/>
      <c r="BL1908">
        <f t="shared" si="116"/>
        <v>0</v>
      </c>
      <c r="BM1908">
        <f t="shared" si="117"/>
        <v>0</v>
      </c>
      <c r="BO1908">
        <f t="shared" si="118"/>
        <v>1</v>
      </c>
      <c r="BP1908">
        <f t="shared" si="119"/>
        <v>1</v>
      </c>
    </row>
    <row r="1909" spans="1:68" x14ac:dyDescent="0.3">
      <c r="A1909">
        <v>1904</v>
      </c>
      <c r="BG1909" s="27"/>
      <c r="BH1909" s="27"/>
      <c r="BI1909" s="27"/>
      <c r="BJ1909" s="27"/>
      <c r="BL1909">
        <f t="shared" si="116"/>
        <v>0</v>
      </c>
      <c r="BM1909">
        <f t="shared" si="117"/>
        <v>0</v>
      </c>
      <c r="BO1909">
        <f t="shared" si="118"/>
        <v>1</v>
      </c>
      <c r="BP1909">
        <f t="shared" si="119"/>
        <v>1</v>
      </c>
    </row>
    <row r="1910" spans="1:68" x14ac:dyDescent="0.3">
      <c r="A1910">
        <v>1905</v>
      </c>
      <c r="BG1910" s="27"/>
      <c r="BH1910" s="27"/>
      <c r="BI1910" s="27"/>
      <c r="BJ1910" s="27"/>
      <c r="BL1910">
        <f t="shared" si="116"/>
        <v>0</v>
      </c>
      <c r="BM1910">
        <f t="shared" si="117"/>
        <v>0</v>
      </c>
      <c r="BO1910">
        <f t="shared" si="118"/>
        <v>1</v>
      </c>
      <c r="BP1910">
        <f t="shared" si="119"/>
        <v>1</v>
      </c>
    </row>
    <row r="1911" spans="1:68" x14ac:dyDescent="0.3">
      <c r="A1911">
        <v>1906</v>
      </c>
      <c r="BG1911" s="27"/>
      <c r="BH1911" s="27"/>
      <c r="BI1911" s="27"/>
      <c r="BJ1911" s="27"/>
      <c r="BL1911">
        <f t="shared" si="116"/>
        <v>0</v>
      </c>
      <c r="BM1911">
        <f t="shared" si="117"/>
        <v>0</v>
      </c>
      <c r="BO1911">
        <f t="shared" si="118"/>
        <v>1</v>
      </c>
      <c r="BP1911">
        <f t="shared" si="119"/>
        <v>1</v>
      </c>
    </row>
    <row r="1912" spans="1:68" x14ac:dyDescent="0.3">
      <c r="A1912">
        <v>1907</v>
      </c>
      <c r="BG1912" s="27"/>
      <c r="BH1912" s="27"/>
      <c r="BI1912" s="27"/>
      <c r="BJ1912" s="27"/>
      <c r="BL1912">
        <f t="shared" si="116"/>
        <v>0</v>
      </c>
      <c r="BM1912">
        <f t="shared" si="117"/>
        <v>0</v>
      </c>
      <c r="BO1912">
        <f t="shared" si="118"/>
        <v>1</v>
      </c>
      <c r="BP1912">
        <f t="shared" si="119"/>
        <v>1</v>
      </c>
    </row>
    <row r="1913" spans="1:68" x14ac:dyDescent="0.3">
      <c r="A1913">
        <v>1908</v>
      </c>
      <c r="BG1913" s="27"/>
      <c r="BH1913" s="27"/>
      <c r="BI1913" s="27"/>
      <c r="BJ1913" s="27"/>
      <c r="BL1913">
        <f t="shared" si="116"/>
        <v>0</v>
      </c>
      <c r="BM1913">
        <f t="shared" si="117"/>
        <v>0</v>
      </c>
      <c r="BO1913">
        <f t="shared" si="118"/>
        <v>1</v>
      </c>
      <c r="BP1913">
        <f t="shared" si="119"/>
        <v>1</v>
      </c>
    </row>
    <row r="1914" spans="1:68" x14ac:dyDescent="0.3">
      <c r="A1914">
        <v>1909</v>
      </c>
      <c r="BG1914" s="27"/>
      <c r="BH1914" s="27"/>
      <c r="BI1914" s="27"/>
      <c r="BJ1914" s="27"/>
      <c r="BL1914">
        <f t="shared" si="116"/>
        <v>0</v>
      </c>
      <c r="BM1914">
        <f t="shared" si="117"/>
        <v>0</v>
      </c>
      <c r="BO1914">
        <f t="shared" si="118"/>
        <v>1</v>
      </c>
      <c r="BP1914">
        <f t="shared" si="119"/>
        <v>1</v>
      </c>
    </row>
    <row r="1915" spans="1:68" x14ac:dyDescent="0.3">
      <c r="A1915">
        <v>1910</v>
      </c>
      <c r="BG1915" s="27"/>
      <c r="BH1915" s="27"/>
      <c r="BI1915" s="27"/>
      <c r="BJ1915" s="27"/>
      <c r="BL1915">
        <f t="shared" si="116"/>
        <v>0</v>
      </c>
      <c r="BM1915">
        <f t="shared" si="117"/>
        <v>0</v>
      </c>
      <c r="BO1915">
        <f t="shared" si="118"/>
        <v>1</v>
      </c>
      <c r="BP1915">
        <f t="shared" si="119"/>
        <v>1</v>
      </c>
    </row>
    <row r="1916" spans="1:68" x14ac:dyDescent="0.3">
      <c r="A1916">
        <v>1911</v>
      </c>
      <c r="BG1916" s="27"/>
      <c r="BH1916" s="27"/>
      <c r="BI1916" s="27"/>
      <c r="BJ1916" s="27"/>
      <c r="BL1916">
        <f t="shared" si="116"/>
        <v>0</v>
      </c>
      <c r="BM1916">
        <f t="shared" si="117"/>
        <v>0</v>
      </c>
      <c r="BO1916">
        <f t="shared" si="118"/>
        <v>1</v>
      </c>
      <c r="BP1916">
        <f t="shared" si="119"/>
        <v>1</v>
      </c>
    </row>
    <row r="1917" spans="1:68" x14ac:dyDescent="0.3">
      <c r="A1917">
        <v>1912</v>
      </c>
      <c r="BG1917" s="27"/>
      <c r="BH1917" s="27"/>
      <c r="BI1917" s="27"/>
      <c r="BJ1917" s="27"/>
      <c r="BL1917">
        <f t="shared" si="116"/>
        <v>0</v>
      </c>
      <c r="BM1917">
        <f t="shared" si="117"/>
        <v>0</v>
      </c>
      <c r="BO1917">
        <f t="shared" si="118"/>
        <v>1</v>
      </c>
      <c r="BP1917">
        <f t="shared" si="119"/>
        <v>1</v>
      </c>
    </row>
    <row r="1918" spans="1:68" x14ac:dyDescent="0.3">
      <c r="A1918">
        <v>1913</v>
      </c>
      <c r="BG1918" s="27"/>
      <c r="BH1918" s="27"/>
      <c r="BI1918" s="27"/>
      <c r="BJ1918" s="27"/>
      <c r="BL1918">
        <f t="shared" si="116"/>
        <v>0</v>
      </c>
      <c r="BM1918">
        <f t="shared" si="117"/>
        <v>0</v>
      </c>
      <c r="BO1918">
        <f t="shared" si="118"/>
        <v>1</v>
      </c>
      <c r="BP1918">
        <f t="shared" si="119"/>
        <v>1</v>
      </c>
    </row>
    <row r="1919" spans="1:68" x14ac:dyDescent="0.3">
      <c r="A1919">
        <v>1914</v>
      </c>
      <c r="BG1919" s="27"/>
      <c r="BH1919" s="27"/>
      <c r="BI1919" s="27"/>
      <c r="BJ1919" s="27"/>
      <c r="BL1919">
        <f t="shared" si="116"/>
        <v>0</v>
      </c>
      <c r="BM1919">
        <f t="shared" si="117"/>
        <v>0</v>
      </c>
      <c r="BO1919">
        <f t="shared" si="118"/>
        <v>1</v>
      </c>
      <c r="BP1919">
        <f t="shared" si="119"/>
        <v>1</v>
      </c>
    </row>
    <row r="1920" spans="1:68" x14ac:dyDescent="0.3">
      <c r="A1920">
        <v>1915</v>
      </c>
      <c r="BG1920" s="27"/>
      <c r="BH1920" s="27"/>
      <c r="BI1920" s="27"/>
      <c r="BJ1920" s="27"/>
      <c r="BL1920">
        <f t="shared" si="116"/>
        <v>0</v>
      </c>
      <c r="BM1920">
        <f t="shared" si="117"/>
        <v>0</v>
      </c>
      <c r="BO1920">
        <f t="shared" si="118"/>
        <v>1</v>
      </c>
      <c r="BP1920">
        <f t="shared" si="119"/>
        <v>1</v>
      </c>
    </row>
    <row r="1921" spans="1:68" x14ac:dyDescent="0.3">
      <c r="A1921">
        <v>1916</v>
      </c>
      <c r="BG1921" s="27"/>
      <c r="BH1921" s="27"/>
      <c r="BI1921" s="27"/>
      <c r="BJ1921" s="27"/>
      <c r="BL1921">
        <f t="shared" si="116"/>
        <v>0</v>
      </c>
      <c r="BM1921">
        <f t="shared" si="117"/>
        <v>0</v>
      </c>
      <c r="BO1921">
        <f t="shared" si="118"/>
        <v>1</v>
      </c>
      <c r="BP1921">
        <f t="shared" si="119"/>
        <v>1</v>
      </c>
    </row>
    <row r="1922" spans="1:68" x14ac:dyDescent="0.3">
      <c r="A1922">
        <v>1917</v>
      </c>
      <c r="BG1922" s="27"/>
      <c r="BH1922" s="27"/>
      <c r="BI1922" s="27"/>
      <c r="BJ1922" s="27"/>
      <c r="BL1922">
        <f t="shared" si="116"/>
        <v>0</v>
      </c>
      <c r="BM1922">
        <f t="shared" si="117"/>
        <v>0</v>
      </c>
      <c r="BO1922">
        <f t="shared" si="118"/>
        <v>1</v>
      </c>
      <c r="BP1922">
        <f t="shared" si="119"/>
        <v>1</v>
      </c>
    </row>
    <row r="1923" spans="1:68" x14ac:dyDescent="0.3">
      <c r="A1923">
        <v>1918</v>
      </c>
      <c r="BG1923" s="27"/>
      <c r="BH1923" s="27"/>
      <c r="BI1923" s="27"/>
      <c r="BJ1923" s="27"/>
      <c r="BL1923">
        <f t="shared" si="116"/>
        <v>0</v>
      </c>
      <c r="BM1923">
        <f t="shared" si="117"/>
        <v>0</v>
      </c>
      <c r="BO1923">
        <f t="shared" si="118"/>
        <v>1</v>
      </c>
      <c r="BP1923">
        <f t="shared" si="119"/>
        <v>1</v>
      </c>
    </row>
    <row r="1924" spans="1:68" x14ac:dyDescent="0.3">
      <c r="A1924">
        <v>1919</v>
      </c>
      <c r="BG1924" s="27"/>
      <c r="BH1924" s="27"/>
      <c r="BI1924" s="27"/>
      <c r="BJ1924" s="27"/>
      <c r="BL1924">
        <f t="shared" si="116"/>
        <v>0</v>
      </c>
      <c r="BM1924">
        <f t="shared" si="117"/>
        <v>0</v>
      </c>
      <c r="BO1924">
        <f t="shared" si="118"/>
        <v>1</v>
      </c>
      <c r="BP1924">
        <f t="shared" si="119"/>
        <v>1</v>
      </c>
    </row>
    <row r="1925" spans="1:68" x14ac:dyDescent="0.3">
      <c r="A1925">
        <v>1920</v>
      </c>
      <c r="BG1925" s="27"/>
      <c r="BH1925" s="27"/>
      <c r="BI1925" s="27"/>
      <c r="BJ1925" s="27"/>
      <c r="BL1925">
        <f t="shared" si="116"/>
        <v>0</v>
      </c>
      <c r="BM1925">
        <f t="shared" si="117"/>
        <v>0</v>
      </c>
      <c r="BO1925">
        <f t="shared" si="118"/>
        <v>1</v>
      </c>
      <c r="BP1925">
        <f t="shared" si="119"/>
        <v>1</v>
      </c>
    </row>
    <row r="1926" spans="1:68" x14ac:dyDescent="0.3">
      <c r="A1926">
        <v>1921</v>
      </c>
      <c r="BG1926" s="27"/>
      <c r="BH1926" s="27"/>
      <c r="BI1926" s="27"/>
      <c r="BJ1926" s="27"/>
      <c r="BL1926">
        <f t="shared" si="116"/>
        <v>0</v>
      </c>
      <c r="BM1926">
        <f t="shared" si="117"/>
        <v>0</v>
      </c>
      <c r="BO1926">
        <f t="shared" si="118"/>
        <v>1</v>
      </c>
      <c r="BP1926">
        <f t="shared" si="119"/>
        <v>1</v>
      </c>
    </row>
    <row r="1927" spans="1:68" x14ac:dyDescent="0.3">
      <c r="A1927">
        <v>1922</v>
      </c>
      <c r="BG1927" s="27"/>
      <c r="BH1927" s="27"/>
      <c r="BI1927" s="27"/>
      <c r="BJ1927" s="27"/>
      <c r="BL1927">
        <f t="shared" ref="BL1927:BL1990" si="120">BG1927*$BM$1-BH1927</f>
        <v>0</v>
      </c>
      <c r="BM1927">
        <f t="shared" ref="BM1927:BM1990" si="121">BI1927*$BM$1-BJ1927</f>
        <v>0</v>
      </c>
      <c r="BO1927">
        <f t="shared" ref="BO1927:BO1990" si="122">IF(BL1927=MAX($BL1927:$BM1927),1,0)</f>
        <v>1</v>
      </c>
      <c r="BP1927">
        <f t="shared" ref="BP1927:BP1990" si="123">IF(BM1927=MAX($BL1927:$BM1927),1,0)</f>
        <v>1</v>
      </c>
    </row>
    <row r="1928" spans="1:68" x14ac:dyDescent="0.3">
      <c r="A1928">
        <v>1923</v>
      </c>
      <c r="BG1928" s="27"/>
      <c r="BH1928" s="27"/>
      <c r="BI1928" s="27"/>
      <c r="BJ1928" s="27"/>
      <c r="BL1928">
        <f t="shared" si="120"/>
        <v>0</v>
      </c>
      <c r="BM1928">
        <f t="shared" si="121"/>
        <v>0</v>
      </c>
      <c r="BO1928">
        <f t="shared" si="122"/>
        <v>1</v>
      </c>
      <c r="BP1928">
        <f t="shared" si="123"/>
        <v>1</v>
      </c>
    </row>
    <row r="1929" spans="1:68" x14ac:dyDescent="0.3">
      <c r="A1929">
        <v>1924</v>
      </c>
      <c r="BG1929" s="27"/>
      <c r="BH1929" s="27"/>
      <c r="BI1929" s="27"/>
      <c r="BJ1929" s="27"/>
      <c r="BL1929">
        <f t="shared" si="120"/>
        <v>0</v>
      </c>
      <c r="BM1929">
        <f t="shared" si="121"/>
        <v>0</v>
      </c>
      <c r="BO1929">
        <f t="shared" si="122"/>
        <v>1</v>
      </c>
      <c r="BP1929">
        <f t="shared" si="123"/>
        <v>1</v>
      </c>
    </row>
    <row r="1930" spans="1:68" x14ac:dyDescent="0.3">
      <c r="A1930">
        <v>1925</v>
      </c>
      <c r="BG1930" s="27"/>
      <c r="BH1930" s="27"/>
      <c r="BI1930" s="27"/>
      <c r="BJ1930" s="27"/>
      <c r="BL1930">
        <f t="shared" si="120"/>
        <v>0</v>
      </c>
      <c r="BM1930">
        <f t="shared" si="121"/>
        <v>0</v>
      </c>
      <c r="BO1930">
        <f t="shared" si="122"/>
        <v>1</v>
      </c>
      <c r="BP1930">
        <f t="shared" si="123"/>
        <v>1</v>
      </c>
    </row>
    <row r="1931" spans="1:68" x14ac:dyDescent="0.3">
      <c r="A1931">
        <v>1926</v>
      </c>
      <c r="BG1931" s="27"/>
      <c r="BH1931" s="27"/>
      <c r="BI1931" s="27"/>
      <c r="BJ1931" s="27"/>
      <c r="BL1931">
        <f t="shared" si="120"/>
        <v>0</v>
      </c>
      <c r="BM1931">
        <f t="shared" si="121"/>
        <v>0</v>
      </c>
      <c r="BO1931">
        <f t="shared" si="122"/>
        <v>1</v>
      </c>
      <c r="BP1931">
        <f t="shared" si="123"/>
        <v>1</v>
      </c>
    </row>
    <row r="1932" spans="1:68" x14ac:dyDescent="0.3">
      <c r="A1932">
        <v>1927</v>
      </c>
      <c r="BG1932" s="27"/>
      <c r="BH1932" s="27"/>
      <c r="BI1932" s="27"/>
      <c r="BJ1932" s="27"/>
      <c r="BL1932">
        <f t="shared" si="120"/>
        <v>0</v>
      </c>
      <c r="BM1932">
        <f t="shared" si="121"/>
        <v>0</v>
      </c>
      <c r="BO1932">
        <f t="shared" si="122"/>
        <v>1</v>
      </c>
      <c r="BP1932">
        <f t="shared" si="123"/>
        <v>1</v>
      </c>
    </row>
    <row r="1933" spans="1:68" x14ac:dyDescent="0.3">
      <c r="A1933">
        <v>1928</v>
      </c>
      <c r="BG1933" s="27"/>
      <c r="BH1933" s="27"/>
      <c r="BI1933" s="27"/>
      <c r="BJ1933" s="27"/>
      <c r="BL1933">
        <f t="shared" si="120"/>
        <v>0</v>
      </c>
      <c r="BM1933">
        <f t="shared" si="121"/>
        <v>0</v>
      </c>
      <c r="BO1933">
        <f t="shared" si="122"/>
        <v>1</v>
      </c>
      <c r="BP1933">
        <f t="shared" si="123"/>
        <v>1</v>
      </c>
    </row>
    <row r="1934" spans="1:68" x14ac:dyDescent="0.3">
      <c r="A1934">
        <v>1929</v>
      </c>
      <c r="BG1934" s="27"/>
      <c r="BH1934" s="27"/>
      <c r="BI1934" s="27"/>
      <c r="BJ1934" s="27"/>
      <c r="BL1934">
        <f t="shared" si="120"/>
        <v>0</v>
      </c>
      <c r="BM1934">
        <f t="shared" si="121"/>
        <v>0</v>
      </c>
      <c r="BO1934">
        <f t="shared" si="122"/>
        <v>1</v>
      </c>
      <c r="BP1934">
        <f t="shared" si="123"/>
        <v>1</v>
      </c>
    </row>
    <row r="1935" spans="1:68" x14ac:dyDescent="0.3">
      <c r="A1935">
        <v>1930</v>
      </c>
      <c r="BG1935" s="27"/>
      <c r="BH1935" s="27"/>
      <c r="BI1935" s="27"/>
      <c r="BJ1935" s="27"/>
      <c r="BL1935">
        <f t="shared" si="120"/>
        <v>0</v>
      </c>
      <c r="BM1935">
        <f t="shared" si="121"/>
        <v>0</v>
      </c>
      <c r="BO1935">
        <f t="shared" si="122"/>
        <v>1</v>
      </c>
      <c r="BP1935">
        <f t="shared" si="123"/>
        <v>1</v>
      </c>
    </row>
    <row r="1936" spans="1:68" x14ac:dyDescent="0.3">
      <c r="A1936">
        <v>1931</v>
      </c>
      <c r="BG1936" s="27"/>
      <c r="BH1936" s="27"/>
      <c r="BI1936" s="27"/>
      <c r="BJ1936" s="27"/>
      <c r="BL1936">
        <f t="shared" si="120"/>
        <v>0</v>
      </c>
      <c r="BM1936">
        <f t="shared" si="121"/>
        <v>0</v>
      </c>
      <c r="BO1936">
        <f t="shared" si="122"/>
        <v>1</v>
      </c>
      <c r="BP1936">
        <f t="shared" si="123"/>
        <v>1</v>
      </c>
    </row>
    <row r="1937" spans="1:68" x14ac:dyDescent="0.3">
      <c r="A1937">
        <v>1932</v>
      </c>
      <c r="BG1937" s="27"/>
      <c r="BH1937" s="27"/>
      <c r="BI1937" s="27"/>
      <c r="BJ1937" s="27"/>
      <c r="BL1937">
        <f t="shared" si="120"/>
        <v>0</v>
      </c>
      <c r="BM1937">
        <f t="shared" si="121"/>
        <v>0</v>
      </c>
      <c r="BO1937">
        <f t="shared" si="122"/>
        <v>1</v>
      </c>
      <c r="BP1937">
        <f t="shared" si="123"/>
        <v>1</v>
      </c>
    </row>
    <row r="1938" spans="1:68" x14ac:dyDescent="0.3">
      <c r="A1938">
        <v>1933</v>
      </c>
      <c r="BG1938" s="27"/>
      <c r="BH1938" s="27"/>
      <c r="BI1938" s="27"/>
      <c r="BJ1938" s="27"/>
      <c r="BL1938">
        <f t="shared" si="120"/>
        <v>0</v>
      </c>
      <c r="BM1938">
        <f t="shared" si="121"/>
        <v>0</v>
      </c>
      <c r="BO1938">
        <f t="shared" si="122"/>
        <v>1</v>
      </c>
      <c r="BP1938">
        <f t="shared" si="123"/>
        <v>1</v>
      </c>
    </row>
    <row r="1939" spans="1:68" x14ac:dyDescent="0.3">
      <c r="A1939">
        <v>1934</v>
      </c>
      <c r="BG1939" s="27"/>
      <c r="BH1939" s="27"/>
      <c r="BI1939" s="27"/>
      <c r="BJ1939" s="27"/>
      <c r="BL1939">
        <f t="shared" si="120"/>
        <v>0</v>
      </c>
      <c r="BM1939">
        <f t="shared" si="121"/>
        <v>0</v>
      </c>
      <c r="BO1939">
        <f t="shared" si="122"/>
        <v>1</v>
      </c>
      <c r="BP1939">
        <f t="shared" si="123"/>
        <v>1</v>
      </c>
    </row>
    <row r="1940" spans="1:68" x14ac:dyDescent="0.3">
      <c r="A1940">
        <v>1935</v>
      </c>
      <c r="BG1940" s="27"/>
      <c r="BH1940" s="27"/>
      <c r="BI1940" s="27"/>
      <c r="BJ1940" s="27"/>
      <c r="BL1940">
        <f t="shared" si="120"/>
        <v>0</v>
      </c>
      <c r="BM1940">
        <f t="shared" si="121"/>
        <v>0</v>
      </c>
      <c r="BO1940">
        <f t="shared" si="122"/>
        <v>1</v>
      </c>
      <c r="BP1940">
        <f t="shared" si="123"/>
        <v>1</v>
      </c>
    </row>
    <row r="1941" spans="1:68" x14ac:dyDescent="0.3">
      <c r="A1941">
        <v>1936</v>
      </c>
      <c r="BG1941" s="27"/>
      <c r="BH1941" s="27"/>
      <c r="BI1941" s="27"/>
      <c r="BJ1941" s="27"/>
      <c r="BL1941">
        <f t="shared" si="120"/>
        <v>0</v>
      </c>
      <c r="BM1941">
        <f t="shared" si="121"/>
        <v>0</v>
      </c>
      <c r="BO1941">
        <f t="shared" si="122"/>
        <v>1</v>
      </c>
      <c r="BP1941">
        <f t="shared" si="123"/>
        <v>1</v>
      </c>
    </row>
    <row r="1942" spans="1:68" x14ac:dyDescent="0.3">
      <c r="A1942">
        <v>1937</v>
      </c>
      <c r="BG1942" s="27"/>
      <c r="BH1942" s="27"/>
      <c r="BI1942" s="27"/>
      <c r="BJ1942" s="27"/>
      <c r="BL1942">
        <f t="shared" si="120"/>
        <v>0</v>
      </c>
      <c r="BM1942">
        <f t="shared" si="121"/>
        <v>0</v>
      </c>
      <c r="BO1942">
        <f t="shared" si="122"/>
        <v>1</v>
      </c>
      <c r="BP1942">
        <f t="shared" si="123"/>
        <v>1</v>
      </c>
    </row>
    <row r="1943" spans="1:68" x14ac:dyDescent="0.3">
      <c r="A1943">
        <v>1938</v>
      </c>
      <c r="BG1943" s="27"/>
      <c r="BH1943" s="27"/>
      <c r="BI1943" s="27"/>
      <c r="BJ1943" s="27"/>
      <c r="BL1943">
        <f t="shared" si="120"/>
        <v>0</v>
      </c>
      <c r="BM1943">
        <f t="shared" si="121"/>
        <v>0</v>
      </c>
      <c r="BO1943">
        <f t="shared" si="122"/>
        <v>1</v>
      </c>
      <c r="BP1943">
        <f t="shared" si="123"/>
        <v>1</v>
      </c>
    </row>
    <row r="1944" spans="1:68" x14ac:dyDescent="0.3">
      <c r="A1944">
        <v>1939</v>
      </c>
      <c r="BG1944" s="27"/>
      <c r="BH1944" s="27"/>
      <c r="BI1944" s="27"/>
      <c r="BJ1944" s="27"/>
      <c r="BL1944">
        <f t="shared" si="120"/>
        <v>0</v>
      </c>
      <c r="BM1944">
        <f t="shared" si="121"/>
        <v>0</v>
      </c>
      <c r="BO1944">
        <f t="shared" si="122"/>
        <v>1</v>
      </c>
      <c r="BP1944">
        <f t="shared" si="123"/>
        <v>1</v>
      </c>
    </row>
    <row r="1945" spans="1:68" x14ac:dyDescent="0.3">
      <c r="A1945">
        <v>1940</v>
      </c>
      <c r="BG1945" s="27"/>
      <c r="BH1945" s="27"/>
      <c r="BI1945" s="27"/>
      <c r="BJ1945" s="27"/>
      <c r="BL1945">
        <f t="shared" si="120"/>
        <v>0</v>
      </c>
      <c r="BM1945">
        <f t="shared" si="121"/>
        <v>0</v>
      </c>
      <c r="BO1945">
        <f t="shared" si="122"/>
        <v>1</v>
      </c>
      <c r="BP1945">
        <f t="shared" si="123"/>
        <v>1</v>
      </c>
    </row>
    <row r="1946" spans="1:68" x14ac:dyDescent="0.3">
      <c r="A1946">
        <v>1941</v>
      </c>
      <c r="BG1946" s="27"/>
      <c r="BH1946" s="27"/>
      <c r="BI1946" s="27"/>
      <c r="BJ1946" s="27"/>
      <c r="BL1946">
        <f t="shared" si="120"/>
        <v>0</v>
      </c>
      <c r="BM1946">
        <f t="shared" si="121"/>
        <v>0</v>
      </c>
      <c r="BO1946">
        <f t="shared" si="122"/>
        <v>1</v>
      </c>
      <c r="BP1946">
        <f t="shared" si="123"/>
        <v>1</v>
      </c>
    </row>
    <row r="1947" spans="1:68" x14ac:dyDescent="0.3">
      <c r="A1947">
        <v>1942</v>
      </c>
      <c r="BG1947" s="27"/>
      <c r="BH1947" s="27"/>
      <c r="BI1947" s="27"/>
      <c r="BJ1947" s="27"/>
      <c r="BL1947">
        <f t="shared" si="120"/>
        <v>0</v>
      </c>
      <c r="BM1947">
        <f t="shared" si="121"/>
        <v>0</v>
      </c>
      <c r="BO1947">
        <f t="shared" si="122"/>
        <v>1</v>
      </c>
      <c r="BP1947">
        <f t="shared" si="123"/>
        <v>1</v>
      </c>
    </row>
    <row r="1948" spans="1:68" x14ac:dyDescent="0.3">
      <c r="A1948">
        <v>1943</v>
      </c>
      <c r="BG1948" s="27"/>
      <c r="BH1948" s="27"/>
      <c r="BI1948" s="27"/>
      <c r="BJ1948" s="27"/>
      <c r="BL1948">
        <f t="shared" si="120"/>
        <v>0</v>
      </c>
      <c r="BM1948">
        <f t="shared" si="121"/>
        <v>0</v>
      </c>
      <c r="BO1948">
        <f t="shared" si="122"/>
        <v>1</v>
      </c>
      <c r="BP1948">
        <f t="shared" si="123"/>
        <v>1</v>
      </c>
    </row>
    <row r="1949" spans="1:68" x14ac:dyDescent="0.3">
      <c r="A1949">
        <v>1944</v>
      </c>
      <c r="BG1949" s="27"/>
      <c r="BH1949" s="27"/>
      <c r="BI1949" s="27"/>
      <c r="BJ1949" s="27"/>
      <c r="BL1949">
        <f t="shared" si="120"/>
        <v>0</v>
      </c>
      <c r="BM1949">
        <f t="shared" si="121"/>
        <v>0</v>
      </c>
      <c r="BO1949">
        <f t="shared" si="122"/>
        <v>1</v>
      </c>
      <c r="BP1949">
        <f t="shared" si="123"/>
        <v>1</v>
      </c>
    </row>
    <row r="1950" spans="1:68" x14ac:dyDescent="0.3">
      <c r="A1950">
        <v>1945</v>
      </c>
      <c r="BG1950" s="27"/>
      <c r="BH1950" s="27"/>
      <c r="BI1950" s="27"/>
      <c r="BJ1950" s="27"/>
      <c r="BL1950">
        <f t="shared" si="120"/>
        <v>0</v>
      </c>
      <c r="BM1950">
        <f t="shared" si="121"/>
        <v>0</v>
      </c>
      <c r="BO1950">
        <f t="shared" si="122"/>
        <v>1</v>
      </c>
      <c r="BP1950">
        <f t="shared" si="123"/>
        <v>1</v>
      </c>
    </row>
    <row r="1951" spans="1:68" x14ac:dyDescent="0.3">
      <c r="A1951">
        <v>1946</v>
      </c>
      <c r="BG1951" s="27"/>
      <c r="BH1951" s="27"/>
      <c r="BI1951" s="27"/>
      <c r="BJ1951" s="27"/>
      <c r="BL1951">
        <f t="shared" si="120"/>
        <v>0</v>
      </c>
      <c r="BM1951">
        <f t="shared" si="121"/>
        <v>0</v>
      </c>
      <c r="BO1951">
        <f t="shared" si="122"/>
        <v>1</v>
      </c>
      <c r="BP1951">
        <f t="shared" si="123"/>
        <v>1</v>
      </c>
    </row>
    <row r="1952" spans="1:68" x14ac:dyDescent="0.3">
      <c r="A1952">
        <v>1947</v>
      </c>
      <c r="BG1952" s="27"/>
      <c r="BH1952" s="27"/>
      <c r="BI1952" s="27"/>
      <c r="BJ1952" s="27"/>
      <c r="BL1952">
        <f t="shared" si="120"/>
        <v>0</v>
      </c>
      <c r="BM1952">
        <f t="shared" si="121"/>
        <v>0</v>
      </c>
      <c r="BO1952">
        <f t="shared" si="122"/>
        <v>1</v>
      </c>
      <c r="BP1952">
        <f t="shared" si="123"/>
        <v>1</v>
      </c>
    </row>
    <row r="1953" spans="1:68" x14ac:dyDescent="0.3">
      <c r="A1953">
        <v>1948</v>
      </c>
      <c r="BG1953" s="27"/>
      <c r="BH1953" s="27"/>
      <c r="BI1953" s="27"/>
      <c r="BJ1953" s="27"/>
      <c r="BL1953">
        <f t="shared" si="120"/>
        <v>0</v>
      </c>
      <c r="BM1953">
        <f t="shared" si="121"/>
        <v>0</v>
      </c>
      <c r="BO1953">
        <f t="shared" si="122"/>
        <v>1</v>
      </c>
      <c r="BP1953">
        <f t="shared" si="123"/>
        <v>1</v>
      </c>
    </row>
    <row r="1954" spans="1:68" x14ac:dyDescent="0.3">
      <c r="A1954">
        <v>1949</v>
      </c>
      <c r="BG1954" s="27"/>
      <c r="BH1954" s="27"/>
      <c r="BI1954" s="27"/>
      <c r="BJ1954" s="27"/>
      <c r="BL1954">
        <f t="shared" si="120"/>
        <v>0</v>
      </c>
      <c r="BM1954">
        <f t="shared" si="121"/>
        <v>0</v>
      </c>
      <c r="BO1954">
        <f t="shared" si="122"/>
        <v>1</v>
      </c>
      <c r="BP1954">
        <f t="shared" si="123"/>
        <v>1</v>
      </c>
    </row>
    <row r="1955" spans="1:68" x14ac:dyDescent="0.3">
      <c r="A1955">
        <v>1950</v>
      </c>
      <c r="BG1955" s="27"/>
      <c r="BH1955" s="27"/>
      <c r="BI1955" s="27"/>
      <c r="BJ1955" s="27"/>
      <c r="BL1955">
        <f t="shared" si="120"/>
        <v>0</v>
      </c>
      <c r="BM1955">
        <f t="shared" si="121"/>
        <v>0</v>
      </c>
      <c r="BO1955">
        <f t="shared" si="122"/>
        <v>1</v>
      </c>
      <c r="BP1955">
        <f t="shared" si="123"/>
        <v>1</v>
      </c>
    </row>
    <row r="1956" spans="1:68" x14ac:dyDescent="0.3">
      <c r="A1956">
        <v>1951</v>
      </c>
      <c r="BG1956" s="27"/>
      <c r="BH1956" s="27"/>
      <c r="BI1956" s="27"/>
      <c r="BJ1956" s="27"/>
      <c r="BL1956">
        <f t="shared" si="120"/>
        <v>0</v>
      </c>
      <c r="BM1956">
        <f t="shared" si="121"/>
        <v>0</v>
      </c>
      <c r="BO1956">
        <f t="shared" si="122"/>
        <v>1</v>
      </c>
      <c r="BP1956">
        <f t="shared" si="123"/>
        <v>1</v>
      </c>
    </row>
    <row r="1957" spans="1:68" x14ac:dyDescent="0.3">
      <c r="A1957">
        <v>1952</v>
      </c>
      <c r="BG1957" s="27"/>
      <c r="BH1957" s="27"/>
      <c r="BI1957" s="27"/>
      <c r="BJ1957" s="27"/>
      <c r="BL1957">
        <f t="shared" si="120"/>
        <v>0</v>
      </c>
      <c r="BM1957">
        <f t="shared" si="121"/>
        <v>0</v>
      </c>
      <c r="BO1957">
        <f t="shared" si="122"/>
        <v>1</v>
      </c>
      <c r="BP1957">
        <f t="shared" si="123"/>
        <v>1</v>
      </c>
    </row>
    <row r="1958" spans="1:68" x14ac:dyDescent="0.3">
      <c r="A1958">
        <v>1953</v>
      </c>
      <c r="BG1958" s="27"/>
      <c r="BH1958" s="27"/>
      <c r="BI1958" s="27"/>
      <c r="BJ1958" s="27"/>
      <c r="BL1958">
        <f t="shared" si="120"/>
        <v>0</v>
      </c>
      <c r="BM1958">
        <f t="shared" si="121"/>
        <v>0</v>
      </c>
      <c r="BO1958">
        <f t="shared" si="122"/>
        <v>1</v>
      </c>
      <c r="BP1958">
        <f t="shared" si="123"/>
        <v>1</v>
      </c>
    </row>
    <row r="1959" spans="1:68" x14ac:dyDescent="0.3">
      <c r="A1959">
        <v>1954</v>
      </c>
      <c r="BG1959" s="27"/>
      <c r="BH1959" s="27"/>
      <c r="BI1959" s="27"/>
      <c r="BJ1959" s="27"/>
      <c r="BL1959">
        <f t="shared" si="120"/>
        <v>0</v>
      </c>
      <c r="BM1959">
        <f t="shared" si="121"/>
        <v>0</v>
      </c>
      <c r="BO1959">
        <f t="shared" si="122"/>
        <v>1</v>
      </c>
      <c r="BP1959">
        <f t="shared" si="123"/>
        <v>1</v>
      </c>
    </row>
    <row r="1960" spans="1:68" x14ac:dyDescent="0.3">
      <c r="A1960">
        <v>1955</v>
      </c>
      <c r="BG1960" s="27"/>
      <c r="BH1960" s="27"/>
      <c r="BI1960" s="27"/>
      <c r="BJ1960" s="27"/>
      <c r="BL1960">
        <f t="shared" si="120"/>
        <v>0</v>
      </c>
      <c r="BM1960">
        <f t="shared" si="121"/>
        <v>0</v>
      </c>
      <c r="BO1960">
        <f t="shared" si="122"/>
        <v>1</v>
      </c>
      <c r="BP1960">
        <f t="shared" si="123"/>
        <v>1</v>
      </c>
    </row>
    <row r="1961" spans="1:68" x14ac:dyDescent="0.3">
      <c r="A1961">
        <v>1956</v>
      </c>
      <c r="BG1961" s="27"/>
      <c r="BH1961" s="27"/>
      <c r="BI1961" s="27"/>
      <c r="BJ1961" s="27"/>
      <c r="BL1961">
        <f t="shared" si="120"/>
        <v>0</v>
      </c>
      <c r="BM1961">
        <f t="shared" si="121"/>
        <v>0</v>
      </c>
      <c r="BO1961">
        <f t="shared" si="122"/>
        <v>1</v>
      </c>
      <c r="BP1961">
        <f t="shared" si="123"/>
        <v>1</v>
      </c>
    </row>
    <row r="1962" spans="1:68" x14ac:dyDescent="0.3">
      <c r="A1962">
        <v>1957</v>
      </c>
      <c r="BG1962" s="27"/>
      <c r="BH1962" s="27"/>
      <c r="BI1962" s="27"/>
      <c r="BJ1962" s="27"/>
      <c r="BL1962">
        <f t="shared" si="120"/>
        <v>0</v>
      </c>
      <c r="BM1962">
        <f t="shared" si="121"/>
        <v>0</v>
      </c>
      <c r="BO1962">
        <f t="shared" si="122"/>
        <v>1</v>
      </c>
      <c r="BP1962">
        <f t="shared" si="123"/>
        <v>1</v>
      </c>
    </row>
    <row r="1963" spans="1:68" x14ac:dyDescent="0.3">
      <c r="A1963">
        <v>1958</v>
      </c>
      <c r="BG1963" s="27"/>
      <c r="BH1963" s="27"/>
      <c r="BI1963" s="27"/>
      <c r="BJ1963" s="27"/>
      <c r="BL1963">
        <f t="shared" si="120"/>
        <v>0</v>
      </c>
      <c r="BM1963">
        <f t="shared" si="121"/>
        <v>0</v>
      </c>
      <c r="BO1963">
        <f t="shared" si="122"/>
        <v>1</v>
      </c>
      <c r="BP1963">
        <f t="shared" si="123"/>
        <v>1</v>
      </c>
    </row>
    <row r="1964" spans="1:68" x14ac:dyDescent="0.3">
      <c r="A1964">
        <v>1959</v>
      </c>
      <c r="BG1964" s="27"/>
      <c r="BH1964" s="27"/>
      <c r="BI1964" s="27"/>
      <c r="BJ1964" s="27"/>
      <c r="BL1964">
        <f t="shared" si="120"/>
        <v>0</v>
      </c>
      <c r="BM1964">
        <f t="shared" si="121"/>
        <v>0</v>
      </c>
      <c r="BO1964">
        <f t="shared" si="122"/>
        <v>1</v>
      </c>
      <c r="BP1964">
        <f t="shared" si="123"/>
        <v>1</v>
      </c>
    </row>
    <row r="1965" spans="1:68" x14ac:dyDescent="0.3">
      <c r="A1965">
        <v>1960</v>
      </c>
      <c r="BG1965" s="27"/>
      <c r="BH1965" s="27"/>
      <c r="BI1965" s="27"/>
      <c r="BJ1965" s="27"/>
      <c r="BL1965">
        <f t="shared" si="120"/>
        <v>0</v>
      </c>
      <c r="BM1965">
        <f t="shared" si="121"/>
        <v>0</v>
      </c>
      <c r="BO1965">
        <f t="shared" si="122"/>
        <v>1</v>
      </c>
      <c r="BP1965">
        <f t="shared" si="123"/>
        <v>1</v>
      </c>
    </row>
    <row r="1966" spans="1:68" x14ac:dyDescent="0.3">
      <c r="A1966">
        <v>1961</v>
      </c>
      <c r="BG1966" s="27"/>
      <c r="BH1966" s="27"/>
      <c r="BI1966" s="27"/>
      <c r="BJ1966" s="27"/>
      <c r="BL1966">
        <f t="shared" si="120"/>
        <v>0</v>
      </c>
      <c r="BM1966">
        <f t="shared" si="121"/>
        <v>0</v>
      </c>
      <c r="BO1966">
        <f t="shared" si="122"/>
        <v>1</v>
      </c>
      <c r="BP1966">
        <f t="shared" si="123"/>
        <v>1</v>
      </c>
    </row>
    <row r="1967" spans="1:68" x14ac:dyDescent="0.3">
      <c r="A1967">
        <v>1962</v>
      </c>
      <c r="BG1967" s="27"/>
      <c r="BH1967" s="27"/>
      <c r="BI1967" s="27"/>
      <c r="BJ1967" s="27"/>
      <c r="BL1967">
        <f t="shared" si="120"/>
        <v>0</v>
      </c>
      <c r="BM1967">
        <f t="shared" si="121"/>
        <v>0</v>
      </c>
      <c r="BO1967">
        <f t="shared" si="122"/>
        <v>1</v>
      </c>
      <c r="BP1967">
        <f t="shared" si="123"/>
        <v>1</v>
      </c>
    </row>
    <row r="1968" spans="1:68" x14ac:dyDescent="0.3">
      <c r="A1968">
        <v>1963</v>
      </c>
      <c r="BG1968" s="27"/>
      <c r="BH1968" s="27"/>
      <c r="BI1968" s="27"/>
      <c r="BJ1968" s="27"/>
      <c r="BL1968">
        <f t="shared" si="120"/>
        <v>0</v>
      </c>
      <c r="BM1968">
        <f t="shared" si="121"/>
        <v>0</v>
      </c>
      <c r="BO1968">
        <f t="shared" si="122"/>
        <v>1</v>
      </c>
      <c r="BP1968">
        <f t="shared" si="123"/>
        <v>1</v>
      </c>
    </row>
    <row r="1969" spans="1:68" x14ac:dyDescent="0.3">
      <c r="A1969">
        <v>1964</v>
      </c>
      <c r="BG1969" s="27"/>
      <c r="BH1969" s="27"/>
      <c r="BI1969" s="27"/>
      <c r="BJ1969" s="27"/>
      <c r="BL1969">
        <f t="shared" si="120"/>
        <v>0</v>
      </c>
      <c r="BM1969">
        <f t="shared" si="121"/>
        <v>0</v>
      </c>
      <c r="BO1969">
        <f t="shared" si="122"/>
        <v>1</v>
      </c>
      <c r="BP1969">
        <f t="shared" si="123"/>
        <v>1</v>
      </c>
    </row>
    <row r="1970" spans="1:68" x14ac:dyDescent="0.3">
      <c r="A1970">
        <v>1965</v>
      </c>
      <c r="BG1970" s="27"/>
      <c r="BH1970" s="27"/>
      <c r="BI1970" s="27"/>
      <c r="BJ1970" s="27"/>
      <c r="BL1970">
        <f t="shared" si="120"/>
        <v>0</v>
      </c>
      <c r="BM1970">
        <f t="shared" si="121"/>
        <v>0</v>
      </c>
      <c r="BO1970">
        <f t="shared" si="122"/>
        <v>1</v>
      </c>
      <c r="BP1970">
        <f t="shared" si="123"/>
        <v>1</v>
      </c>
    </row>
    <row r="1971" spans="1:68" x14ac:dyDescent="0.3">
      <c r="A1971">
        <v>1966</v>
      </c>
      <c r="BG1971" s="27"/>
      <c r="BH1971" s="27"/>
      <c r="BI1971" s="27"/>
      <c r="BJ1971" s="27"/>
      <c r="BL1971">
        <f t="shared" si="120"/>
        <v>0</v>
      </c>
      <c r="BM1971">
        <f t="shared" si="121"/>
        <v>0</v>
      </c>
      <c r="BO1971">
        <f t="shared" si="122"/>
        <v>1</v>
      </c>
      <c r="BP1971">
        <f t="shared" si="123"/>
        <v>1</v>
      </c>
    </row>
    <row r="1972" spans="1:68" x14ac:dyDescent="0.3">
      <c r="A1972">
        <v>1967</v>
      </c>
      <c r="BG1972" s="27"/>
      <c r="BH1972" s="27"/>
      <c r="BI1972" s="27"/>
      <c r="BJ1972" s="27"/>
      <c r="BL1972">
        <f t="shared" si="120"/>
        <v>0</v>
      </c>
      <c r="BM1972">
        <f t="shared" si="121"/>
        <v>0</v>
      </c>
      <c r="BO1972">
        <f t="shared" si="122"/>
        <v>1</v>
      </c>
      <c r="BP1972">
        <f t="shared" si="123"/>
        <v>1</v>
      </c>
    </row>
    <row r="1973" spans="1:68" x14ac:dyDescent="0.3">
      <c r="A1973">
        <v>1968</v>
      </c>
      <c r="BG1973" s="27"/>
      <c r="BH1973" s="27"/>
      <c r="BI1973" s="27"/>
      <c r="BJ1973" s="27"/>
      <c r="BL1973">
        <f t="shared" si="120"/>
        <v>0</v>
      </c>
      <c r="BM1973">
        <f t="shared" si="121"/>
        <v>0</v>
      </c>
      <c r="BO1973">
        <f t="shared" si="122"/>
        <v>1</v>
      </c>
      <c r="BP1973">
        <f t="shared" si="123"/>
        <v>1</v>
      </c>
    </row>
    <row r="1974" spans="1:68" x14ac:dyDescent="0.3">
      <c r="A1974">
        <v>1969</v>
      </c>
      <c r="BG1974" s="27"/>
      <c r="BH1974" s="27"/>
      <c r="BI1974" s="27"/>
      <c r="BJ1974" s="27"/>
      <c r="BL1974">
        <f t="shared" si="120"/>
        <v>0</v>
      </c>
      <c r="BM1974">
        <f t="shared" si="121"/>
        <v>0</v>
      </c>
      <c r="BO1974">
        <f t="shared" si="122"/>
        <v>1</v>
      </c>
      <c r="BP1974">
        <f t="shared" si="123"/>
        <v>1</v>
      </c>
    </row>
    <row r="1975" spans="1:68" x14ac:dyDescent="0.3">
      <c r="A1975">
        <v>1970</v>
      </c>
      <c r="BG1975" s="27"/>
      <c r="BH1975" s="27"/>
      <c r="BI1975" s="27"/>
      <c r="BJ1975" s="27"/>
      <c r="BL1975">
        <f t="shared" si="120"/>
        <v>0</v>
      </c>
      <c r="BM1975">
        <f t="shared" si="121"/>
        <v>0</v>
      </c>
      <c r="BO1975">
        <f t="shared" si="122"/>
        <v>1</v>
      </c>
      <c r="BP1975">
        <f t="shared" si="123"/>
        <v>1</v>
      </c>
    </row>
    <row r="1976" spans="1:68" x14ac:dyDescent="0.3">
      <c r="A1976">
        <v>1971</v>
      </c>
      <c r="BG1976" s="27"/>
      <c r="BH1976" s="27"/>
      <c r="BI1976" s="27"/>
      <c r="BJ1976" s="27"/>
      <c r="BL1976">
        <f t="shared" si="120"/>
        <v>0</v>
      </c>
      <c r="BM1976">
        <f t="shared" si="121"/>
        <v>0</v>
      </c>
      <c r="BO1976">
        <f t="shared" si="122"/>
        <v>1</v>
      </c>
      <c r="BP1976">
        <f t="shared" si="123"/>
        <v>1</v>
      </c>
    </row>
    <row r="1977" spans="1:68" x14ac:dyDescent="0.3">
      <c r="A1977">
        <v>1972</v>
      </c>
      <c r="BG1977" s="27"/>
      <c r="BH1977" s="27"/>
      <c r="BI1977" s="27"/>
      <c r="BJ1977" s="27"/>
      <c r="BL1977">
        <f t="shared" si="120"/>
        <v>0</v>
      </c>
      <c r="BM1977">
        <f t="shared" si="121"/>
        <v>0</v>
      </c>
      <c r="BO1977">
        <f t="shared" si="122"/>
        <v>1</v>
      </c>
      <c r="BP1977">
        <f t="shared" si="123"/>
        <v>1</v>
      </c>
    </row>
    <row r="1978" spans="1:68" x14ac:dyDescent="0.3">
      <c r="A1978">
        <v>1973</v>
      </c>
      <c r="BG1978" s="27"/>
      <c r="BH1978" s="27"/>
      <c r="BI1978" s="27"/>
      <c r="BJ1978" s="27"/>
      <c r="BL1978">
        <f t="shared" si="120"/>
        <v>0</v>
      </c>
      <c r="BM1978">
        <f t="shared" si="121"/>
        <v>0</v>
      </c>
      <c r="BO1978">
        <f t="shared" si="122"/>
        <v>1</v>
      </c>
      <c r="BP1978">
        <f t="shared" si="123"/>
        <v>1</v>
      </c>
    </row>
    <row r="1979" spans="1:68" x14ac:dyDescent="0.3">
      <c r="A1979">
        <v>1974</v>
      </c>
      <c r="BG1979" s="27"/>
      <c r="BH1979" s="27"/>
      <c r="BI1979" s="27"/>
      <c r="BJ1979" s="27"/>
      <c r="BL1979">
        <f t="shared" si="120"/>
        <v>0</v>
      </c>
      <c r="BM1979">
        <f t="shared" si="121"/>
        <v>0</v>
      </c>
      <c r="BO1979">
        <f t="shared" si="122"/>
        <v>1</v>
      </c>
      <c r="BP1979">
        <f t="shared" si="123"/>
        <v>1</v>
      </c>
    </row>
    <row r="1980" spans="1:68" x14ac:dyDescent="0.3">
      <c r="A1980">
        <v>1975</v>
      </c>
      <c r="BG1980" s="27"/>
      <c r="BH1980" s="27"/>
      <c r="BI1980" s="27"/>
      <c r="BJ1980" s="27"/>
      <c r="BL1980">
        <f t="shared" si="120"/>
        <v>0</v>
      </c>
      <c r="BM1980">
        <f t="shared" si="121"/>
        <v>0</v>
      </c>
      <c r="BO1980">
        <f t="shared" si="122"/>
        <v>1</v>
      </c>
      <c r="BP1980">
        <f t="shared" si="123"/>
        <v>1</v>
      </c>
    </row>
    <row r="1981" spans="1:68" x14ac:dyDescent="0.3">
      <c r="A1981">
        <v>1976</v>
      </c>
      <c r="BG1981" s="27"/>
      <c r="BH1981" s="27"/>
      <c r="BI1981" s="27"/>
      <c r="BJ1981" s="27"/>
      <c r="BL1981">
        <f t="shared" si="120"/>
        <v>0</v>
      </c>
      <c r="BM1981">
        <f t="shared" si="121"/>
        <v>0</v>
      </c>
      <c r="BO1981">
        <f t="shared" si="122"/>
        <v>1</v>
      </c>
      <c r="BP1981">
        <f t="shared" si="123"/>
        <v>1</v>
      </c>
    </row>
    <row r="1982" spans="1:68" x14ac:dyDescent="0.3">
      <c r="A1982">
        <v>1977</v>
      </c>
      <c r="BG1982" s="27"/>
      <c r="BH1982" s="27"/>
      <c r="BI1982" s="27"/>
      <c r="BJ1982" s="27"/>
      <c r="BL1982">
        <f t="shared" si="120"/>
        <v>0</v>
      </c>
      <c r="BM1982">
        <f t="shared" si="121"/>
        <v>0</v>
      </c>
      <c r="BO1982">
        <f t="shared" si="122"/>
        <v>1</v>
      </c>
      <c r="BP1982">
        <f t="shared" si="123"/>
        <v>1</v>
      </c>
    </row>
    <row r="1983" spans="1:68" x14ac:dyDescent="0.3">
      <c r="A1983">
        <v>1978</v>
      </c>
      <c r="BG1983" s="27"/>
      <c r="BH1983" s="27"/>
      <c r="BI1983" s="27"/>
      <c r="BJ1983" s="27"/>
      <c r="BL1983">
        <f t="shared" si="120"/>
        <v>0</v>
      </c>
      <c r="BM1983">
        <f t="shared" si="121"/>
        <v>0</v>
      </c>
      <c r="BO1983">
        <f t="shared" si="122"/>
        <v>1</v>
      </c>
      <c r="BP1983">
        <f t="shared" si="123"/>
        <v>1</v>
      </c>
    </row>
    <row r="1984" spans="1:68" x14ac:dyDescent="0.3">
      <c r="A1984">
        <v>1979</v>
      </c>
      <c r="BG1984" s="27"/>
      <c r="BH1984" s="27"/>
      <c r="BI1984" s="27"/>
      <c r="BJ1984" s="27"/>
      <c r="BL1984">
        <f t="shared" si="120"/>
        <v>0</v>
      </c>
      <c r="BM1984">
        <f t="shared" si="121"/>
        <v>0</v>
      </c>
      <c r="BO1984">
        <f t="shared" si="122"/>
        <v>1</v>
      </c>
      <c r="BP1984">
        <f t="shared" si="123"/>
        <v>1</v>
      </c>
    </row>
    <row r="1985" spans="1:68" x14ac:dyDescent="0.3">
      <c r="A1985">
        <v>1980</v>
      </c>
      <c r="BG1985" s="27"/>
      <c r="BH1985" s="27"/>
      <c r="BI1985" s="27"/>
      <c r="BJ1985" s="27"/>
      <c r="BL1985">
        <f t="shared" si="120"/>
        <v>0</v>
      </c>
      <c r="BM1985">
        <f t="shared" si="121"/>
        <v>0</v>
      </c>
      <c r="BO1985">
        <f t="shared" si="122"/>
        <v>1</v>
      </c>
      <c r="BP1985">
        <f t="shared" si="123"/>
        <v>1</v>
      </c>
    </row>
    <row r="1986" spans="1:68" x14ac:dyDescent="0.3">
      <c r="A1986">
        <v>1981</v>
      </c>
      <c r="BG1986" s="27"/>
      <c r="BH1986" s="27"/>
      <c r="BI1986" s="27"/>
      <c r="BJ1986" s="27"/>
      <c r="BL1986">
        <f t="shared" si="120"/>
        <v>0</v>
      </c>
      <c r="BM1986">
        <f t="shared" si="121"/>
        <v>0</v>
      </c>
      <c r="BO1986">
        <f t="shared" si="122"/>
        <v>1</v>
      </c>
      <c r="BP1986">
        <f t="shared" si="123"/>
        <v>1</v>
      </c>
    </row>
    <row r="1987" spans="1:68" x14ac:dyDescent="0.3">
      <c r="A1987">
        <v>1982</v>
      </c>
      <c r="BG1987" s="27"/>
      <c r="BH1987" s="27"/>
      <c r="BI1987" s="27"/>
      <c r="BJ1987" s="27"/>
      <c r="BL1987">
        <f t="shared" si="120"/>
        <v>0</v>
      </c>
      <c r="BM1987">
        <f t="shared" si="121"/>
        <v>0</v>
      </c>
      <c r="BO1987">
        <f t="shared" si="122"/>
        <v>1</v>
      </c>
      <c r="BP1987">
        <f t="shared" si="123"/>
        <v>1</v>
      </c>
    </row>
    <row r="1988" spans="1:68" x14ac:dyDescent="0.3">
      <c r="A1988">
        <v>1983</v>
      </c>
      <c r="BG1988" s="27"/>
      <c r="BH1988" s="27"/>
      <c r="BI1988" s="27"/>
      <c r="BJ1988" s="27"/>
      <c r="BL1988">
        <f t="shared" si="120"/>
        <v>0</v>
      </c>
      <c r="BM1988">
        <f t="shared" si="121"/>
        <v>0</v>
      </c>
      <c r="BO1988">
        <f t="shared" si="122"/>
        <v>1</v>
      </c>
      <c r="BP1988">
        <f t="shared" si="123"/>
        <v>1</v>
      </c>
    </row>
    <row r="1989" spans="1:68" x14ac:dyDescent="0.3">
      <c r="A1989">
        <v>1984</v>
      </c>
      <c r="BG1989" s="27"/>
      <c r="BH1989" s="27"/>
      <c r="BI1989" s="27"/>
      <c r="BJ1989" s="27"/>
      <c r="BL1989">
        <f t="shared" si="120"/>
        <v>0</v>
      </c>
      <c r="BM1989">
        <f t="shared" si="121"/>
        <v>0</v>
      </c>
      <c r="BO1989">
        <f t="shared" si="122"/>
        <v>1</v>
      </c>
      <c r="BP1989">
        <f t="shared" si="123"/>
        <v>1</v>
      </c>
    </row>
    <row r="1990" spans="1:68" x14ac:dyDescent="0.3">
      <c r="A1990">
        <v>1985</v>
      </c>
      <c r="BG1990" s="27"/>
      <c r="BH1990" s="27"/>
      <c r="BI1990" s="27"/>
      <c r="BJ1990" s="27"/>
      <c r="BL1990">
        <f t="shared" si="120"/>
        <v>0</v>
      </c>
      <c r="BM1990">
        <f t="shared" si="121"/>
        <v>0</v>
      </c>
      <c r="BO1990">
        <f t="shared" si="122"/>
        <v>1</v>
      </c>
      <c r="BP1990">
        <f t="shared" si="123"/>
        <v>1</v>
      </c>
    </row>
    <row r="1991" spans="1:68" x14ac:dyDescent="0.3">
      <c r="A1991">
        <v>1986</v>
      </c>
      <c r="BG1991" s="27"/>
      <c r="BH1991" s="27"/>
      <c r="BI1991" s="27"/>
      <c r="BJ1991" s="27"/>
      <c r="BL1991">
        <f t="shared" ref="BL1991:BL2054" si="124">BG1991*$BM$1-BH1991</f>
        <v>0</v>
      </c>
      <c r="BM1991">
        <f t="shared" ref="BM1991:BM2054" si="125">BI1991*$BM$1-BJ1991</f>
        <v>0</v>
      </c>
      <c r="BO1991">
        <f t="shared" ref="BO1991:BO2054" si="126">IF(BL1991=MAX($BL1991:$BM1991),1,0)</f>
        <v>1</v>
      </c>
      <c r="BP1991">
        <f t="shared" ref="BP1991:BP2054" si="127">IF(BM1991=MAX($BL1991:$BM1991),1,0)</f>
        <v>1</v>
      </c>
    </row>
    <row r="1992" spans="1:68" x14ac:dyDescent="0.3">
      <c r="A1992">
        <v>1987</v>
      </c>
      <c r="BG1992" s="27"/>
      <c r="BH1992" s="27"/>
      <c r="BI1992" s="27"/>
      <c r="BJ1992" s="27"/>
      <c r="BL1992">
        <f t="shared" si="124"/>
        <v>0</v>
      </c>
      <c r="BM1992">
        <f t="shared" si="125"/>
        <v>0</v>
      </c>
      <c r="BO1992">
        <f t="shared" si="126"/>
        <v>1</v>
      </c>
      <c r="BP1992">
        <f t="shared" si="127"/>
        <v>1</v>
      </c>
    </row>
    <row r="1993" spans="1:68" x14ac:dyDescent="0.3">
      <c r="A1993">
        <v>1988</v>
      </c>
      <c r="BG1993" s="27"/>
      <c r="BH1993" s="27"/>
      <c r="BI1993" s="27"/>
      <c r="BJ1993" s="27"/>
      <c r="BL1993">
        <f t="shared" si="124"/>
        <v>0</v>
      </c>
      <c r="BM1993">
        <f t="shared" si="125"/>
        <v>0</v>
      </c>
      <c r="BO1993">
        <f t="shared" si="126"/>
        <v>1</v>
      </c>
      <c r="BP1993">
        <f t="shared" si="127"/>
        <v>1</v>
      </c>
    </row>
    <row r="1994" spans="1:68" x14ac:dyDescent="0.3">
      <c r="A1994">
        <v>1989</v>
      </c>
      <c r="BG1994" s="27"/>
      <c r="BH1994" s="27"/>
      <c r="BI1994" s="27"/>
      <c r="BJ1994" s="27"/>
      <c r="BL1994">
        <f t="shared" si="124"/>
        <v>0</v>
      </c>
      <c r="BM1994">
        <f t="shared" si="125"/>
        <v>0</v>
      </c>
      <c r="BO1994">
        <f t="shared" si="126"/>
        <v>1</v>
      </c>
      <c r="BP1994">
        <f t="shared" si="127"/>
        <v>1</v>
      </c>
    </row>
    <row r="1995" spans="1:68" x14ac:dyDescent="0.3">
      <c r="A1995">
        <v>1990</v>
      </c>
      <c r="BG1995" s="27"/>
      <c r="BH1995" s="27"/>
      <c r="BI1995" s="27"/>
      <c r="BJ1995" s="27"/>
      <c r="BL1995">
        <f t="shared" si="124"/>
        <v>0</v>
      </c>
      <c r="BM1995">
        <f t="shared" si="125"/>
        <v>0</v>
      </c>
      <c r="BO1995">
        <f t="shared" si="126"/>
        <v>1</v>
      </c>
      <c r="BP1995">
        <f t="shared" si="127"/>
        <v>1</v>
      </c>
    </row>
    <row r="1996" spans="1:68" x14ac:dyDescent="0.3">
      <c r="A1996">
        <v>1991</v>
      </c>
      <c r="BG1996" s="27"/>
      <c r="BH1996" s="27"/>
      <c r="BI1996" s="27"/>
      <c r="BJ1996" s="27"/>
      <c r="BL1996">
        <f t="shared" si="124"/>
        <v>0</v>
      </c>
      <c r="BM1996">
        <f t="shared" si="125"/>
        <v>0</v>
      </c>
      <c r="BO1996">
        <f t="shared" si="126"/>
        <v>1</v>
      </c>
      <c r="BP1996">
        <f t="shared" si="127"/>
        <v>1</v>
      </c>
    </row>
    <row r="1997" spans="1:68" x14ac:dyDescent="0.3">
      <c r="A1997">
        <v>1992</v>
      </c>
      <c r="BG1997" s="27"/>
      <c r="BH1997" s="27"/>
      <c r="BI1997" s="27"/>
      <c r="BJ1997" s="27"/>
      <c r="BL1997">
        <f t="shared" si="124"/>
        <v>0</v>
      </c>
      <c r="BM1997">
        <f t="shared" si="125"/>
        <v>0</v>
      </c>
      <c r="BO1997">
        <f t="shared" si="126"/>
        <v>1</v>
      </c>
      <c r="BP1997">
        <f t="shared" si="127"/>
        <v>1</v>
      </c>
    </row>
    <row r="1998" spans="1:68" x14ac:dyDescent="0.3">
      <c r="A1998">
        <v>1993</v>
      </c>
      <c r="BG1998" s="27"/>
      <c r="BH1998" s="27"/>
      <c r="BI1998" s="27"/>
      <c r="BJ1998" s="27"/>
      <c r="BL1998">
        <f t="shared" si="124"/>
        <v>0</v>
      </c>
      <c r="BM1998">
        <f t="shared" si="125"/>
        <v>0</v>
      </c>
      <c r="BO1998">
        <f t="shared" si="126"/>
        <v>1</v>
      </c>
      <c r="BP1998">
        <f t="shared" si="127"/>
        <v>1</v>
      </c>
    </row>
    <row r="1999" spans="1:68" x14ac:dyDescent="0.3">
      <c r="A1999">
        <v>1994</v>
      </c>
      <c r="BG1999" s="27"/>
      <c r="BH1999" s="27"/>
      <c r="BI1999" s="27"/>
      <c r="BJ1999" s="27"/>
      <c r="BL1999">
        <f t="shared" si="124"/>
        <v>0</v>
      </c>
      <c r="BM1999">
        <f t="shared" si="125"/>
        <v>0</v>
      </c>
      <c r="BO1999">
        <f t="shared" si="126"/>
        <v>1</v>
      </c>
      <c r="BP1999">
        <f t="shared" si="127"/>
        <v>1</v>
      </c>
    </row>
    <row r="2000" spans="1:68" x14ac:dyDescent="0.3">
      <c r="A2000">
        <v>1995</v>
      </c>
      <c r="BG2000" s="27"/>
      <c r="BH2000" s="27"/>
      <c r="BI2000" s="27"/>
      <c r="BJ2000" s="27"/>
      <c r="BL2000">
        <f t="shared" si="124"/>
        <v>0</v>
      </c>
      <c r="BM2000">
        <f t="shared" si="125"/>
        <v>0</v>
      </c>
      <c r="BO2000">
        <f t="shared" si="126"/>
        <v>1</v>
      </c>
      <c r="BP2000">
        <f t="shared" si="127"/>
        <v>1</v>
      </c>
    </row>
    <row r="2001" spans="1:68" x14ac:dyDescent="0.3">
      <c r="A2001">
        <v>1996</v>
      </c>
      <c r="BG2001" s="27"/>
      <c r="BH2001" s="27"/>
      <c r="BI2001" s="27"/>
      <c r="BJ2001" s="27"/>
      <c r="BL2001">
        <f t="shared" si="124"/>
        <v>0</v>
      </c>
      <c r="BM2001">
        <f t="shared" si="125"/>
        <v>0</v>
      </c>
      <c r="BO2001">
        <f t="shared" si="126"/>
        <v>1</v>
      </c>
      <c r="BP2001">
        <f t="shared" si="127"/>
        <v>1</v>
      </c>
    </row>
    <row r="2002" spans="1:68" x14ac:dyDescent="0.3">
      <c r="A2002">
        <v>1997</v>
      </c>
      <c r="BG2002" s="27"/>
      <c r="BH2002" s="27"/>
      <c r="BI2002" s="27"/>
      <c r="BJ2002" s="27"/>
      <c r="BL2002">
        <f t="shared" si="124"/>
        <v>0</v>
      </c>
      <c r="BM2002">
        <f t="shared" si="125"/>
        <v>0</v>
      </c>
      <c r="BO2002">
        <f t="shared" si="126"/>
        <v>1</v>
      </c>
      <c r="BP2002">
        <f t="shared" si="127"/>
        <v>1</v>
      </c>
    </row>
    <row r="2003" spans="1:68" x14ac:dyDescent="0.3">
      <c r="A2003">
        <v>1998</v>
      </c>
      <c r="BG2003" s="27"/>
      <c r="BH2003" s="27"/>
      <c r="BI2003" s="27"/>
      <c r="BJ2003" s="27"/>
      <c r="BL2003">
        <f t="shared" si="124"/>
        <v>0</v>
      </c>
      <c r="BM2003">
        <f t="shared" si="125"/>
        <v>0</v>
      </c>
      <c r="BO2003">
        <f t="shared" si="126"/>
        <v>1</v>
      </c>
      <c r="BP2003">
        <f t="shared" si="127"/>
        <v>1</v>
      </c>
    </row>
    <row r="2004" spans="1:68" x14ac:dyDescent="0.3">
      <c r="A2004">
        <v>1999</v>
      </c>
      <c r="BG2004" s="27"/>
      <c r="BH2004" s="27"/>
      <c r="BI2004" s="27"/>
      <c r="BJ2004" s="27"/>
      <c r="BL2004">
        <f t="shared" si="124"/>
        <v>0</v>
      </c>
      <c r="BM2004">
        <f t="shared" si="125"/>
        <v>0</v>
      </c>
      <c r="BO2004">
        <f t="shared" si="126"/>
        <v>1</v>
      </c>
      <c r="BP2004">
        <f t="shared" si="127"/>
        <v>1</v>
      </c>
    </row>
    <row r="2005" spans="1:68" x14ac:dyDescent="0.3">
      <c r="A2005">
        <v>2000</v>
      </c>
      <c r="BG2005" s="27"/>
      <c r="BH2005" s="27"/>
      <c r="BI2005" s="27"/>
      <c r="BJ2005" s="27"/>
      <c r="BL2005">
        <f t="shared" si="124"/>
        <v>0</v>
      </c>
      <c r="BM2005">
        <f t="shared" si="125"/>
        <v>0</v>
      </c>
      <c r="BO2005">
        <f t="shared" si="126"/>
        <v>1</v>
      </c>
      <c r="BP2005">
        <f t="shared" si="127"/>
        <v>1</v>
      </c>
    </row>
    <row r="2006" spans="1:68" x14ac:dyDescent="0.3">
      <c r="A2006">
        <v>2001</v>
      </c>
      <c r="BG2006" s="27"/>
      <c r="BH2006" s="27"/>
      <c r="BI2006" s="27"/>
      <c r="BJ2006" s="27"/>
      <c r="BL2006">
        <f t="shared" si="124"/>
        <v>0</v>
      </c>
      <c r="BM2006">
        <f t="shared" si="125"/>
        <v>0</v>
      </c>
      <c r="BO2006">
        <f t="shared" si="126"/>
        <v>1</v>
      </c>
      <c r="BP2006">
        <f t="shared" si="127"/>
        <v>1</v>
      </c>
    </row>
    <row r="2007" spans="1:68" x14ac:dyDescent="0.3">
      <c r="A2007">
        <v>2002</v>
      </c>
      <c r="BG2007" s="27"/>
      <c r="BH2007" s="27"/>
      <c r="BI2007" s="27"/>
      <c r="BJ2007" s="27"/>
      <c r="BL2007">
        <f t="shared" si="124"/>
        <v>0</v>
      </c>
      <c r="BM2007">
        <f t="shared" si="125"/>
        <v>0</v>
      </c>
      <c r="BO2007">
        <f t="shared" si="126"/>
        <v>1</v>
      </c>
      <c r="BP2007">
        <f t="shared" si="127"/>
        <v>1</v>
      </c>
    </row>
    <row r="2008" spans="1:68" x14ac:dyDescent="0.3">
      <c r="A2008">
        <v>2003</v>
      </c>
      <c r="BG2008" s="27"/>
      <c r="BH2008" s="27"/>
      <c r="BI2008" s="27"/>
      <c r="BJ2008" s="27"/>
      <c r="BL2008">
        <f t="shared" si="124"/>
        <v>0</v>
      </c>
      <c r="BM2008">
        <f t="shared" si="125"/>
        <v>0</v>
      </c>
      <c r="BO2008">
        <f t="shared" si="126"/>
        <v>1</v>
      </c>
      <c r="BP2008">
        <f t="shared" si="127"/>
        <v>1</v>
      </c>
    </row>
    <row r="2009" spans="1:68" x14ac:dyDescent="0.3">
      <c r="A2009">
        <v>2004</v>
      </c>
      <c r="BG2009" s="27"/>
      <c r="BH2009" s="27"/>
      <c r="BI2009" s="27"/>
      <c r="BJ2009" s="27"/>
      <c r="BL2009">
        <f t="shared" si="124"/>
        <v>0</v>
      </c>
      <c r="BM2009">
        <f t="shared" si="125"/>
        <v>0</v>
      </c>
      <c r="BO2009">
        <f t="shared" si="126"/>
        <v>1</v>
      </c>
      <c r="BP2009">
        <f t="shared" si="127"/>
        <v>1</v>
      </c>
    </row>
    <row r="2010" spans="1:68" x14ac:dyDescent="0.3">
      <c r="A2010">
        <v>2005</v>
      </c>
      <c r="BG2010" s="27"/>
      <c r="BH2010" s="27"/>
      <c r="BI2010" s="27"/>
      <c r="BJ2010" s="27"/>
      <c r="BL2010">
        <f t="shared" si="124"/>
        <v>0</v>
      </c>
      <c r="BM2010">
        <f t="shared" si="125"/>
        <v>0</v>
      </c>
      <c r="BO2010">
        <f t="shared" si="126"/>
        <v>1</v>
      </c>
      <c r="BP2010">
        <f t="shared" si="127"/>
        <v>1</v>
      </c>
    </row>
    <row r="2011" spans="1:68" x14ac:dyDescent="0.3">
      <c r="A2011">
        <v>2006</v>
      </c>
      <c r="BG2011" s="27"/>
      <c r="BH2011" s="27"/>
      <c r="BI2011" s="27"/>
      <c r="BJ2011" s="27"/>
      <c r="BL2011">
        <f t="shared" si="124"/>
        <v>0</v>
      </c>
      <c r="BM2011">
        <f t="shared" si="125"/>
        <v>0</v>
      </c>
      <c r="BO2011">
        <f t="shared" si="126"/>
        <v>1</v>
      </c>
      <c r="BP2011">
        <f t="shared" si="127"/>
        <v>1</v>
      </c>
    </row>
    <row r="2012" spans="1:68" x14ac:dyDescent="0.3">
      <c r="A2012">
        <v>2007</v>
      </c>
      <c r="BG2012" s="27"/>
      <c r="BH2012" s="27"/>
      <c r="BI2012" s="27"/>
      <c r="BJ2012" s="27"/>
      <c r="BL2012">
        <f t="shared" si="124"/>
        <v>0</v>
      </c>
      <c r="BM2012">
        <f t="shared" si="125"/>
        <v>0</v>
      </c>
      <c r="BO2012">
        <f t="shared" si="126"/>
        <v>1</v>
      </c>
      <c r="BP2012">
        <f t="shared" si="127"/>
        <v>1</v>
      </c>
    </row>
    <row r="2013" spans="1:68" x14ac:dyDescent="0.3">
      <c r="A2013">
        <v>2008</v>
      </c>
      <c r="BG2013" s="27"/>
      <c r="BH2013" s="27"/>
      <c r="BI2013" s="27"/>
      <c r="BJ2013" s="27"/>
      <c r="BL2013">
        <f t="shared" si="124"/>
        <v>0</v>
      </c>
      <c r="BM2013">
        <f t="shared" si="125"/>
        <v>0</v>
      </c>
      <c r="BO2013">
        <f t="shared" si="126"/>
        <v>1</v>
      </c>
      <c r="BP2013">
        <f t="shared" si="127"/>
        <v>1</v>
      </c>
    </row>
    <row r="2014" spans="1:68" x14ac:dyDescent="0.3">
      <c r="A2014">
        <v>2009</v>
      </c>
      <c r="BG2014" s="27"/>
      <c r="BH2014" s="27"/>
      <c r="BI2014" s="27"/>
      <c r="BJ2014" s="27"/>
      <c r="BL2014">
        <f t="shared" si="124"/>
        <v>0</v>
      </c>
      <c r="BM2014">
        <f t="shared" si="125"/>
        <v>0</v>
      </c>
      <c r="BO2014">
        <f t="shared" si="126"/>
        <v>1</v>
      </c>
      <c r="BP2014">
        <f t="shared" si="127"/>
        <v>1</v>
      </c>
    </row>
    <row r="2015" spans="1:68" x14ac:dyDescent="0.3">
      <c r="A2015">
        <v>2010</v>
      </c>
      <c r="BG2015" s="27"/>
      <c r="BH2015" s="27"/>
      <c r="BI2015" s="27"/>
      <c r="BJ2015" s="27"/>
      <c r="BL2015">
        <f t="shared" si="124"/>
        <v>0</v>
      </c>
      <c r="BM2015">
        <f t="shared" si="125"/>
        <v>0</v>
      </c>
      <c r="BO2015">
        <f t="shared" si="126"/>
        <v>1</v>
      </c>
      <c r="BP2015">
        <f t="shared" si="127"/>
        <v>1</v>
      </c>
    </row>
    <row r="2016" spans="1:68" x14ac:dyDescent="0.3">
      <c r="A2016">
        <v>2011</v>
      </c>
      <c r="BG2016" s="27"/>
      <c r="BH2016" s="27"/>
      <c r="BI2016" s="27"/>
      <c r="BJ2016" s="27"/>
      <c r="BL2016">
        <f t="shared" si="124"/>
        <v>0</v>
      </c>
      <c r="BM2016">
        <f t="shared" si="125"/>
        <v>0</v>
      </c>
      <c r="BO2016">
        <f t="shared" si="126"/>
        <v>1</v>
      </c>
      <c r="BP2016">
        <f t="shared" si="127"/>
        <v>1</v>
      </c>
    </row>
    <row r="2017" spans="1:68" x14ac:dyDescent="0.3">
      <c r="A2017">
        <v>2012</v>
      </c>
      <c r="BG2017" s="27"/>
      <c r="BH2017" s="27"/>
      <c r="BI2017" s="27"/>
      <c r="BJ2017" s="27"/>
      <c r="BL2017">
        <f t="shared" si="124"/>
        <v>0</v>
      </c>
      <c r="BM2017">
        <f t="shared" si="125"/>
        <v>0</v>
      </c>
      <c r="BO2017">
        <f t="shared" si="126"/>
        <v>1</v>
      </c>
      <c r="BP2017">
        <f t="shared" si="127"/>
        <v>1</v>
      </c>
    </row>
    <row r="2018" spans="1:68" x14ac:dyDescent="0.3">
      <c r="A2018">
        <v>2013</v>
      </c>
      <c r="BG2018" s="27"/>
      <c r="BH2018" s="27"/>
      <c r="BI2018" s="27"/>
      <c r="BJ2018" s="27"/>
      <c r="BL2018">
        <f t="shared" si="124"/>
        <v>0</v>
      </c>
      <c r="BM2018">
        <f t="shared" si="125"/>
        <v>0</v>
      </c>
      <c r="BO2018">
        <f t="shared" si="126"/>
        <v>1</v>
      </c>
      <c r="BP2018">
        <f t="shared" si="127"/>
        <v>1</v>
      </c>
    </row>
    <row r="2019" spans="1:68" x14ac:dyDescent="0.3">
      <c r="A2019">
        <v>2014</v>
      </c>
      <c r="BG2019" s="27"/>
      <c r="BH2019" s="27"/>
      <c r="BI2019" s="27"/>
      <c r="BJ2019" s="27"/>
      <c r="BL2019">
        <f t="shared" si="124"/>
        <v>0</v>
      </c>
      <c r="BM2019">
        <f t="shared" si="125"/>
        <v>0</v>
      </c>
      <c r="BO2019">
        <f t="shared" si="126"/>
        <v>1</v>
      </c>
      <c r="BP2019">
        <f t="shared" si="127"/>
        <v>1</v>
      </c>
    </row>
    <row r="2020" spans="1:68" x14ac:dyDescent="0.3">
      <c r="A2020">
        <v>2015</v>
      </c>
      <c r="BG2020" s="27"/>
      <c r="BH2020" s="27"/>
      <c r="BI2020" s="27"/>
      <c r="BJ2020" s="27"/>
      <c r="BL2020">
        <f t="shared" si="124"/>
        <v>0</v>
      </c>
      <c r="BM2020">
        <f t="shared" si="125"/>
        <v>0</v>
      </c>
      <c r="BO2020">
        <f t="shared" si="126"/>
        <v>1</v>
      </c>
      <c r="BP2020">
        <f t="shared" si="127"/>
        <v>1</v>
      </c>
    </row>
    <row r="2021" spans="1:68" x14ac:dyDescent="0.3">
      <c r="A2021">
        <v>2016</v>
      </c>
      <c r="BG2021" s="27"/>
      <c r="BH2021" s="27"/>
      <c r="BI2021" s="27"/>
      <c r="BJ2021" s="27"/>
      <c r="BL2021">
        <f t="shared" si="124"/>
        <v>0</v>
      </c>
      <c r="BM2021">
        <f t="shared" si="125"/>
        <v>0</v>
      </c>
      <c r="BO2021">
        <f t="shared" si="126"/>
        <v>1</v>
      </c>
      <c r="BP2021">
        <f t="shared" si="127"/>
        <v>1</v>
      </c>
    </row>
    <row r="2022" spans="1:68" x14ac:dyDescent="0.3">
      <c r="A2022">
        <v>2017</v>
      </c>
      <c r="BG2022" s="27"/>
      <c r="BH2022" s="27"/>
      <c r="BI2022" s="27"/>
      <c r="BJ2022" s="27"/>
      <c r="BL2022">
        <f t="shared" si="124"/>
        <v>0</v>
      </c>
      <c r="BM2022">
        <f t="shared" si="125"/>
        <v>0</v>
      </c>
      <c r="BO2022">
        <f t="shared" si="126"/>
        <v>1</v>
      </c>
      <c r="BP2022">
        <f t="shared" si="127"/>
        <v>1</v>
      </c>
    </row>
    <row r="2023" spans="1:68" x14ac:dyDescent="0.3">
      <c r="A2023">
        <v>2018</v>
      </c>
      <c r="BG2023" s="27"/>
      <c r="BH2023" s="27"/>
      <c r="BI2023" s="27"/>
      <c r="BJ2023" s="27"/>
      <c r="BL2023">
        <f t="shared" si="124"/>
        <v>0</v>
      </c>
      <c r="BM2023">
        <f t="shared" si="125"/>
        <v>0</v>
      </c>
      <c r="BO2023">
        <f t="shared" si="126"/>
        <v>1</v>
      </c>
      <c r="BP2023">
        <f t="shared" si="127"/>
        <v>1</v>
      </c>
    </row>
    <row r="2024" spans="1:68" x14ac:dyDescent="0.3">
      <c r="A2024">
        <v>2019</v>
      </c>
      <c r="BG2024" s="27"/>
      <c r="BH2024" s="27"/>
      <c r="BI2024" s="27"/>
      <c r="BJ2024" s="27"/>
      <c r="BL2024">
        <f t="shared" si="124"/>
        <v>0</v>
      </c>
      <c r="BM2024">
        <f t="shared" si="125"/>
        <v>0</v>
      </c>
      <c r="BO2024">
        <f t="shared" si="126"/>
        <v>1</v>
      </c>
      <c r="BP2024">
        <f t="shared" si="127"/>
        <v>1</v>
      </c>
    </row>
    <row r="2025" spans="1:68" x14ac:dyDescent="0.3">
      <c r="A2025">
        <v>2020</v>
      </c>
      <c r="BG2025" s="27"/>
      <c r="BH2025" s="27"/>
      <c r="BI2025" s="27"/>
      <c r="BJ2025" s="27"/>
      <c r="BL2025">
        <f t="shared" si="124"/>
        <v>0</v>
      </c>
      <c r="BM2025">
        <f t="shared" si="125"/>
        <v>0</v>
      </c>
      <c r="BO2025">
        <f t="shared" si="126"/>
        <v>1</v>
      </c>
      <c r="BP2025">
        <f t="shared" si="127"/>
        <v>1</v>
      </c>
    </row>
    <row r="2026" spans="1:68" x14ac:dyDescent="0.3">
      <c r="A2026">
        <v>2021</v>
      </c>
      <c r="BG2026" s="27"/>
      <c r="BH2026" s="27"/>
      <c r="BI2026" s="27"/>
      <c r="BJ2026" s="27"/>
      <c r="BL2026">
        <f t="shared" si="124"/>
        <v>0</v>
      </c>
      <c r="BM2026">
        <f t="shared" si="125"/>
        <v>0</v>
      </c>
      <c r="BO2026">
        <f t="shared" si="126"/>
        <v>1</v>
      </c>
      <c r="BP2026">
        <f t="shared" si="127"/>
        <v>1</v>
      </c>
    </row>
    <row r="2027" spans="1:68" x14ac:dyDescent="0.3">
      <c r="A2027">
        <v>2022</v>
      </c>
      <c r="BG2027" s="27"/>
      <c r="BH2027" s="27"/>
      <c r="BI2027" s="27"/>
      <c r="BJ2027" s="27"/>
      <c r="BL2027">
        <f t="shared" si="124"/>
        <v>0</v>
      </c>
      <c r="BM2027">
        <f t="shared" si="125"/>
        <v>0</v>
      </c>
      <c r="BO2027">
        <f t="shared" si="126"/>
        <v>1</v>
      </c>
      <c r="BP2027">
        <f t="shared" si="127"/>
        <v>1</v>
      </c>
    </row>
    <row r="2028" spans="1:68" x14ac:dyDescent="0.3">
      <c r="A2028">
        <v>2023</v>
      </c>
      <c r="BG2028" s="27"/>
      <c r="BH2028" s="27"/>
      <c r="BI2028" s="27"/>
      <c r="BJ2028" s="27"/>
      <c r="BL2028">
        <f t="shared" si="124"/>
        <v>0</v>
      </c>
      <c r="BM2028">
        <f t="shared" si="125"/>
        <v>0</v>
      </c>
      <c r="BO2028">
        <f t="shared" si="126"/>
        <v>1</v>
      </c>
      <c r="BP2028">
        <f t="shared" si="127"/>
        <v>1</v>
      </c>
    </row>
    <row r="2029" spans="1:68" x14ac:dyDescent="0.3">
      <c r="A2029">
        <v>2024</v>
      </c>
      <c r="BG2029" s="27"/>
      <c r="BH2029" s="27"/>
      <c r="BI2029" s="27"/>
      <c r="BJ2029" s="27"/>
      <c r="BL2029">
        <f t="shared" si="124"/>
        <v>0</v>
      </c>
      <c r="BM2029">
        <f t="shared" si="125"/>
        <v>0</v>
      </c>
      <c r="BO2029">
        <f t="shared" si="126"/>
        <v>1</v>
      </c>
      <c r="BP2029">
        <f t="shared" si="127"/>
        <v>1</v>
      </c>
    </row>
    <row r="2030" spans="1:68" x14ac:dyDescent="0.3">
      <c r="A2030">
        <v>2025</v>
      </c>
      <c r="BG2030" s="27"/>
      <c r="BH2030" s="27"/>
      <c r="BI2030" s="27"/>
      <c r="BJ2030" s="27"/>
      <c r="BL2030">
        <f t="shared" si="124"/>
        <v>0</v>
      </c>
      <c r="BM2030">
        <f t="shared" si="125"/>
        <v>0</v>
      </c>
      <c r="BO2030">
        <f t="shared" si="126"/>
        <v>1</v>
      </c>
      <c r="BP2030">
        <f t="shared" si="127"/>
        <v>1</v>
      </c>
    </row>
    <row r="2031" spans="1:68" x14ac:dyDescent="0.3">
      <c r="A2031">
        <v>2026</v>
      </c>
      <c r="BG2031" s="27"/>
      <c r="BH2031" s="27"/>
      <c r="BI2031" s="27"/>
      <c r="BJ2031" s="27"/>
      <c r="BL2031">
        <f t="shared" si="124"/>
        <v>0</v>
      </c>
      <c r="BM2031">
        <f t="shared" si="125"/>
        <v>0</v>
      </c>
      <c r="BO2031">
        <f t="shared" si="126"/>
        <v>1</v>
      </c>
      <c r="BP2031">
        <f t="shared" si="127"/>
        <v>1</v>
      </c>
    </row>
    <row r="2032" spans="1:68" x14ac:dyDescent="0.3">
      <c r="A2032">
        <v>2027</v>
      </c>
      <c r="BG2032" s="27"/>
      <c r="BH2032" s="27"/>
      <c r="BI2032" s="27"/>
      <c r="BJ2032" s="27"/>
      <c r="BL2032">
        <f t="shared" si="124"/>
        <v>0</v>
      </c>
      <c r="BM2032">
        <f t="shared" si="125"/>
        <v>0</v>
      </c>
      <c r="BO2032">
        <f t="shared" si="126"/>
        <v>1</v>
      </c>
      <c r="BP2032">
        <f t="shared" si="127"/>
        <v>1</v>
      </c>
    </row>
    <row r="2033" spans="1:68" x14ac:dyDescent="0.3">
      <c r="A2033">
        <v>2028</v>
      </c>
      <c r="BG2033" s="27"/>
      <c r="BH2033" s="27"/>
      <c r="BI2033" s="27"/>
      <c r="BJ2033" s="27"/>
      <c r="BL2033">
        <f t="shared" si="124"/>
        <v>0</v>
      </c>
      <c r="BM2033">
        <f t="shared" si="125"/>
        <v>0</v>
      </c>
      <c r="BO2033">
        <f t="shared" si="126"/>
        <v>1</v>
      </c>
      <c r="BP2033">
        <f t="shared" si="127"/>
        <v>1</v>
      </c>
    </row>
    <row r="2034" spans="1:68" x14ac:dyDescent="0.3">
      <c r="A2034">
        <v>2029</v>
      </c>
      <c r="BG2034" s="27"/>
      <c r="BH2034" s="27"/>
      <c r="BI2034" s="27"/>
      <c r="BJ2034" s="27"/>
      <c r="BL2034">
        <f t="shared" si="124"/>
        <v>0</v>
      </c>
      <c r="BM2034">
        <f t="shared" si="125"/>
        <v>0</v>
      </c>
      <c r="BO2034">
        <f t="shared" si="126"/>
        <v>1</v>
      </c>
      <c r="BP2034">
        <f t="shared" si="127"/>
        <v>1</v>
      </c>
    </row>
    <row r="2035" spans="1:68" x14ac:dyDescent="0.3">
      <c r="A2035">
        <v>2030</v>
      </c>
      <c r="BG2035" s="27"/>
      <c r="BH2035" s="27"/>
      <c r="BI2035" s="27"/>
      <c r="BJ2035" s="27"/>
      <c r="BL2035">
        <f t="shared" si="124"/>
        <v>0</v>
      </c>
      <c r="BM2035">
        <f t="shared" si="125"/>
        <v>0</v>
      </c>
      <c r="BO2035">
        <f t="shared" si="126"/>
        <v>1</v>
      </c>
      <c r="BP2035">
        <f t="shared" si="127"/>
        <v>1</v>
      </c>
    </row>
    <row r="2036" spans="1:68" x14ac:dyDescent="0.3">
      <c r="A2036">
        <v>2031</v>
      </c>
      <c r="BG2036" s="27"/>
      <c r="BH2036" s="27"/>
      <c r="BI2036" s="27"/>
      <c r="BJ2036" s="27"/>
      <c r="BL2036">
        <f t="shared" si="124"/>
        <v>0</v>
      </c>
      <c r="BM2036">
        <f t="shared" si="125"/>
        <v>0</v>
      </c>
      <c r="BO2036">
        <f t="shared" si="126"/>
        <v>1</v>
      </c>
      <c r="BP2036">
        <f t="shared" si="127"/>
        <v>1</v>
      </c>
    </row>
    <row r="2037" spans="1:68" x14ac:dyDescent="0.3">
      <c r="A2037">
        <v>2032</v>
      </c>
      <c r="BG2037" s="27"/>
      <c r="BH2037" s="27"/>
      <c r="BI2037" s="27"/>
      <c r="BJ2037" s="27"/>
      <c r="BL2037">
        <f t="shared" si="124"/>
        <v>0</v>
      </c>
      <c r="BM2037">
        <f t="shared" si="125"/>
        <v>0</v>
      </c>
      <c r="BO2037">
        <f t="shared" si="126"/>
        <v>1</v>
      </c>
      <c r="BP2037">
        <f t="shared" si="127"/>
        <v>1</v>
      </c>
    </row>
    <row r="2038" spans="1:68" x14ac:dyDescent="0.3">
      <c r="A2038">
        <v>2033</v>
      </c>
      <c r="BG2038" s="27"/>
      <c r="BH2038" s="27"/>
      <c r="BI2038" s="27"/>
      <c r="BJ2038" s="27"/>
      <c r="BL2038">
        <f t="shared" si="124"/>
        <v>0</v>
      </c>
      <c r="BM2038">
        <f t="shared" si="125"/>
        <v>0</v>
      </c>
      <c r="BO2038">
        <f t="shared" si="126"/>
        <v>1</v>
      </c>
      <c r="BP2038">
        <f t="shared" si="127"/>
        <v>1</v>
      </c>
    </row>
    <row r="2039" spans="1:68" x14ac:dyDescent="0.3">
      <c r="A2039">
        <v>2034</v>
      </c>
      <c r="BG2039" s="27"/>
      <c r="BH2039" s="27"/>
      <c r="BI2039" s="27"/>
      <c r="BJ2039" s="27"/>
      <c r="BL2039">
        <f t="shared" si="124"/>
        <v>0</v>
      </c>
      <c r="BM2039">
        <f t="shared" si="125"/>
        <v>0</v>
      </c>
      <c r="BO2039">
        <f t="shared" si="126"/>
        <v>1</v>
      </c>
      <c r="BP2039">
        <f t="shared" si="127"/>
        <v>1</v>
      </c>
    </row>
    <row r="2040" spans="1:68" x14ac:dyDescent="0.3">
      <c r="A2040">
        <v>2035</v>
      </c>
      <c r="BG2040" s="27"/>
      <c r="BH2040" s="27"/>
      <c r="BI2040" s="27"/>
      <c r="BJ2040" s="27"/>
      <c r="BL2040">
        <f t="shared" si="124"/>
        <v>0</v>
      </c>
      <c r="BM2040">
        <f t="shared" si="125"/>
        <v>0</v>
      </c>
      <c r="BO2040">
        <f t="shared" si="126"/>
        <v>1</v>
      </c>
      <c r="BP2040">
        <f t="shared" si="127"/>
        <v>1</v>
      </c>
    </row>
    <row r="2041" spans="1:68" x14ac:dyDescent="0.3">
      <c r="A2041">
        <v>2036</v>
      </c>
      <c r="BG2041" s="27"/>
      <c r="BH2041" s="27"/>
      <c r="BI2041" s="27"/>
      <c r="BJ2041" s="27"/>
      <c r="BL2041">
        <f t="shared" si="124"/>
        <v>0</v>
      </c>
      <c r="BM2041">
        <f t="shared" si="125"/>
        <v>0</v>
      </c>
      <c r="BO2041">
        <f t="shared" si="126"/>
        <v>1</v>
      </c>
      <c r="BP2041">
        <f t="shared" si="127"/>
        <v>1</v>
      </c>
    </row>
    <row r="2042" spans="1:68" x14ac:dyDescent="0.3">
      <c r="A2042">
        <v>2037</v>
      </c>
      <c r="BG2042" s="27"/>
      <c r="BH2042" s="27"/>
      <c r="BI2042" s="27"/>
      <c r="BJ2042" s="27"/>
      <c r="BL2042">
        <f t="shared" si="124"/>
        <v>0</v>
      </c>
      <c r="BM2042">
        <f t="shared" si="125"/>
        <v>0</v>
      </c>
      <c r="BO2042">
        <f t="shared" si="126"/>
        <v>1</v>
      </c>
      <c r="BP2042">
        <f t="shared" si="127"/>
        <v>1</v>
      </c>
    </row>
    <row r="2043" spans="1:68" x14ac:dyDescent="0.3">
      <c r="A2043">
        <v>2038</v>
      </c>
      <c r="BG2043" s="27"/>
      <c r="BH2043" s="27"/>
      <c r="BI2043" s="27"/>
      <c r="BJ2043" s="27"/>
      <c r="BL2043">
        <f t="shared" si="124"/>
        <v>0</v>
      </c>
      <c r="BM2043">
        <f t="shared" si="125"/>
        <v>0</v>
      </c>
      <c r="BO2043">
        <f t="shared" si="126"/>
        <v>1</v>
      </c>
      <c r="BP2043">
        <f t="shared" si="127"/>
        <v>1</v>
      </c>
    </row>
    <row r="2044" spans="1:68" x14ac:dyDescent="0.3">
      <c r="A2044">
        <v>2039</v>
      </c>
      <c r="BG2044" s="27"/>
      <c r="BH2044" s="27"/>
      <c r="BI2044" s="27"/>
      <c r="BJ2044" s="27"/>
      <c r="BL2044">
        <f t="shared" si="124"/>
        <v>0</v>
      </c>
      <c r="BM2044">
        <f t="shared" si="125"/>
        <v>0</v>
      </c>
      <c r="BO2044">
        <f t="shared" si="126"/>
        <v>1</v>
      </c>
      <c r="BP2044">
        <f t="shared" si="127"/>
        <v>1</v>
      </c>
    </row>
    <row r="2045" spans="1:68" x14ac:dyDescent="0.3">
      <c r="A2045">
        <v>2040</v>
      </c>
      <c r="BG2045" s="27"/>
      <c r="BH2045" s="27"/>
      <c r="BI2045" s="27"/>
      <c r="BJ2045" s="27"/>
      <c r="BL2045">
        <f t="shared" si="124"/>
        <v>0</v>
      </c>
      <c r="BM2045">
        <f t="shared" si="125"/>
        <v>0</v>
      </c>
      <c r="BO2045">
        <f t="shared" si="126"/>
        <v>1</v>
      </c>
      <c r="BP2045">
        <f t="shared" si="127"/>
        <v>1</v>
      </c>
    </row>
    <row r="2046" spans="1:68" x14ac:dyDescent="0.3">
      <c r="A2046">
        <v>2041</v>
      </c>
      <c r="BG2046" s="27"/>
      <c r="BH2046" s="27"/>
      <c r="BI2046" s="27"/>
      <c r="BJ2046" s="27"/>
      <c r="BL2046">
        <f t="shared" si="124"/>
        <v>0</v>
      </c>
      <c r="BM2046">
        <f t="shared" si="125"/>
        <v>0</v>
      </c>
      <c r="BO2046">
        <f t="shared" si="126"/>
        <v>1</v>
      </c>
      <c r="BP2046">
        <f t="shared" si="127"/>
        <v>1</v>
      </c>
    </row>
    <row r="2047" spans="1:68" x14ac:dyDescent="0.3">
      <c r="A2047">
        <v>2042</v>
      </c>
      <c r="BG2047" s="27"/>
      <c r="BH2047" s="27"/>
      <c r="BI2047" s="27"/>
      <c r="BJ2047" s="27"/>
      <c r="BL2047">
        <f t="shared" si="124"/>
        <v>0</v>
      </c>
      <c r="BM2047">
        <f t="shared" si="125"/>
        <v>0</v>
      </c>
      <c r="BO2047">
        <f t="shared" si="126"/>
        <v>1</v>
      </c>
      <c r="BP2047">
        <f t="shared" si="127"/>
        <v>1</v>
      </c>
    </row>
    <row r="2048" spans="1:68" x14ac:dyDescent="0.3">
      <c r="A2048">
        <v>2043</v>
      </c>
      <c r="BG2048" s="27"/>
      <c r="BH2048" s="27"/>
      <c r="BI2048" s="27"/>
      <c r="BJ2048" s="27"/>
      <c r="BL2048">
        <f t="shared" si="124"/>
        <v>0</v>
      </c>
      <c r="BM2048">
        <f t="shared" si="125"/>
        <v>0</v>
      </c>
      <c r="BO2048">
        <f t="shared" si="126"/>
        <v>1</v>
      </c>
      <c r="BP2048">
        <f t="shared" si="127"/>
        <v>1</v>
      </c>
    </row>
    <row r="2049" spans="1:68" x14ac:dyDescent="0.3">
      <c r="A2049">
        <v>2044</v>
      </c>
      <c r="BG2049" s="27"/>
      <c r="BH2049" s="27"/>
      <c r="BI2049" s="27"/>
      <c r="BJ2049" s="27"/>
      <c r="BL2049">
        <f t="shared" si="124"/>
        <v>0</v>
      </c>
      <c r="BM2049">
        <f t="shared" si="125"/>
        <v>0</v>
      </c>
      <c r="BO2049">
        <f t="shared" si="126"/>
        <v>1</v>
      </c>
      <c r="BP2049">
        <f t="shared" si="127"/>
        <v>1</v>
      </c>
    </row>
    <row r="2050" spans="1:68" x14ac:dyDescent="0.3">
      <c r="A2050">
        <v>2045</v>
      </c>
      <c r="BG2050" s="27"/>
      <c r="BH2050" s="27"/>
      <c r="BI2050" s="27"/>
      <c r="BJ2050" s="27"/>
      <c r="BL2050">
        <f t="shared" si="124"/>
        <v>0</v>
      </c>
      <c r="BM2050">
        <f t="shared" si="125"/>
        <v>0</v>
      </c>
      <c r="BO2050">
        <f t="shared" si="126"/>
        <v>1</v>
      </c>
      <c r="BP2050">
        <f t="shared" si="127"/>
        <v>1</v>
      </c>
    </row>
    <row r="2051" spans="1:68" x14ac:dyDescent="0.3">
      <c r="A2051">
        <v>2046</v>
      </c>
      <c r="BG2051" s="27"/>
      <c r="BH2051" s="27"/>
      <c r="BI2051" s="27"/>
      <c r="BJ2051" s="27"/>
      <c r="BL2051">
        <f t="shared" si="124"/>
        <v>0</v>
      </c>
      <c r="BM2051">
        <f t="shared" si="125"/>
        <v>0</v>
      </c>
      <c r="BO2051">
        <f t="shared" si="126"/>
        <v>1</v>
      </c>
      <c r="BP2051">
        <f t="shared" si="127"/>
        <v>1</v>
      </c>
    </row>
    <row r="2052" spans="1:68" x14ac:dyDescent="0.3">
      <c r="A2052">
        <v>2047</v>
      </c>
      <c r="BG2052" s="27"/>
      <c r="BH2052" s="27"/>
      <c r="BI2052" s="27"/>
      <c r="BJ2052" s="27"/>
      <c r="BL2052">
        <f t="shared" si="124"/>
        <v>0</v>
      </c>
      <c r="BM2052">
        <f t="shared" si="125"/>
        <v>0</v>
      </c>
      <c r="BO2052">
        <f t="shared" si="126"/>
        <v>1</v>
      </c>
      <c r="BP2052">
        <f t="shared" si="127"/>
        <v>1</v>
      </c>
    </row>
    <row r="2053" spans="1:68" x14ac:dyDescent="0.3">
      <c r="A2053">
        <v>2048</v>
      </c>
      <c r="BG2053" s="27"/>
      <c r="BH2053" s="27"/>
      <c r="BI2053" s="27"/>
      <c r="BJ2053" s="27"/>
      <c r="BL2053">
        <f t="shared" si="124"/>
        <v>0</v>
      </c>
      <c r="BM2053">
        <f t="shared" si="125"/>
        <v>0</v>
      </c>
      <c r="BO2053">
        <f t="shared" si="126"/>
        <v>1</v>
      </c>
      <c r="BP2053">
        <f t="shared" si="127"/>
        <v>1</v>
      </c>
    </row>
    <row r="2054" spans="1:68" x14ac:dyDescent="0.3">
      <c r="A2054">
        <v>2049</v>
      </c>
      <c r="BG2054" s="27"/>
      <c r="BH2054" s="27"/>
      <c r="BI2054" s="27"/>
      <c r="BJ2054" s="27"/>
      <c r="BL2054">
        <f t="shared" si="124"/>
        <v>0</v>
      </c>
      <c r="BM2054">
        <f t="shared" si="125"/>
        <v>0</v>
      </c>
      <c r="BO2054">
        <f t="shared" si="126"/>
        <v>1</v>
      </c>
      <c r="BP2054">
        <f t="shared" si="127"/>
        <v>1</v>
      </c>
    </row>
    <row r="2055" spans="1:68" x14ac:dyDescent="0.3">
      <c r="A2055">
        <v>2050</v>
      </c>
      <c r="BG2055" s="27"/>
      <c r="BH2055" s="27"/>
      <c r="BI2055" s="27"/>
      <c r="BJ2055" s="27"/>
      <c r="BL2055">
        <f t="shared" ref="BL2055:BL2118" si="128">BG2055*$BM$1-BH2055</f>
        <v>0</v>
      </c>
      <c r="BM2055">
        <f t="shared" ref="BM2055:BM2118" si="129">BI2055*$BM$1-BJ2055</f>
        <v>0</v>
      </c>
      <c r="BO2055">
        <f t="shared" ref="BO2055:BO2118" si="130">IF(BL2055=MAX($BL2055:$BM2055),1,0)</f>
        <v>1</v>
      </c>
      <c r="BP2055">
        <f t="shared" ref="BP2055:BP2118" si="131">IF(BM2055=MAX($BL2055:$BM2055),1,0)</f>
        <v>1</v>
      </c>
    </row>
    <row r="2056" spans="1:68" x14ac:dyDescent="0.3">
      <c r="A2056">
        <v>2051</v>
      </c>
      <c r="BG2056" s="27"/>
      <c r="BH2056" s="27"/>
      <c r="BI2056" s="27"/>
      <c r="BJ2056" s="27"/>
      <c r="BL2056">
        <f t="shared" si="128"/>
        <v>0</v>
      </c>
      <c r="BM2056">
        <f t="shared" si="129"/>
        <v>0</v>
      </c>
      <c r="BO2056">
        <f t="shared" si="130"/>
        <v>1</v>
      </c>
      <c r="BP2056">
        <f t="shared" si="131"/>
        <v>1</v>
      </c>
    </row>
    <row r="2057" spans="1:68" x14ac:dyDescent="0.3">
      <c r="A2057">
        <v>2052</v>
      </c>
      <c r="BG2057" s="27"/>
      <c r="BH2057" s="27"/>
      <c r="BI2057" s="27"/>
      <c r="BJ2057" s="27"/>
      <c r="BL2057">
        <f t="shared" si="128"/>
        <v>0</v>
      </c>
      <c r="BM2057">
        <f t="shared" si="129"/>
        <v>0</v>
      </c>
      <c r="BO2057">
        <f t="shared" si="130"/>
        <v>1</v>
      </c>
      <c r="BP2057">
        <f t="shared" si="131"/>
        <v>1</v>
      </c>
    </row>
    <row r="2058" spans="1:68" x14ac:dyDescent="0.3">
      <c r="A2058">
        <v>2053</v>
      </c>
      <c r="BG2058" s="27"/>
      <c r="BH2058" s="27"/>
      <c r="BI2058" s="27"/>
      <c r="BJ2058" s="27"/>
      <c r="BL2058">
        <f t="shared" si="128"/>
        <v>0</v>
      </c>
      <c r="BM2058">
        <f t="shared" si="129"/>
        <v>0</v>
      </c>
      <c r="BO2058">
        <f t="shared" si="130"/>
        <v>1</v>
      </c>
      <c r="BP2058">
        <f t="shared" si="131"/>
        <v>1</v>
      </c>
    </row>
    <row r="2059" spans="1:68" x14ac:dyDescent="0.3">
      <c r="A2059">
        <v>2054</v>
      </c>
      <c r="BG2059" s="27"/>
      <c r="BH2059" s="27"/>
      <c r="BI2059" s="27"/>
      <c r="BJ2059" s="27"/>
      <c r="BL2059">
        <f t="shared" si="128"/>
        <v>0</v>
      </c>
      <c r="BM2059">
        <f t="shared" si="129"/>
        <v>0</v>
      </c>
      <c r="BO2059">
        <f t="shared" si="130"/>
        <v>1</v>
      </c>
      <c r="BP2059">
        <f t="shared" si="131"/>
        <v>1</v>
      </c>
    </row>
    <row r="2060" spans="1:68" x14ac:dyDescent="0.3">
      <c r="A2060">
        <v>2055</v>
      </c>
      <c r="BG2060" s="27"/>
      <c r="BH2060" s="27"/>
      <c r="BI2060" s="27"/>
      <c r="BJ2060" s="27"/>
      <c r="BL2060">
        <f t="shared" si="128"/>
        <v>0</v>
      </c>
      <c r="BM2060">
        <f t="shared" si="129"/>
        <v>0</v>
      </c>
      <c r="BO2060">
        <f t="shared" si="130"/>
        <v>1</v>
      </c>
      <c r="BP2060">
        <f t="shared" si="131"/>
        <v>1</v>
      </c>
    </row>
    <row r="2061" spans="1:68" x14ac:dyDescent="0.3">
      <c r="A2061">
        <v>2056</v>
      </c>
      <c r="BG2061" s="27"/>
      <c r="BH2061" s="27"/>
      <c r="BI2061" s="27"/>
      <c r="BJ2061" s="27"/>
      <c r="BL2061">
        <f t="shared" si="128"/>
        <v>0</v>
      </c>
      <c r="BM2061">
        <f t="shared" si="129"/>
        <v>0</v>
      </c>
      <c r="BO2061">
        <f t="shared" si="130"/>
        <v>1</v>
      </c>
      <c r="BP2061">
        <f t="shared" si="131"/>
        <v>1</v>
      </c>
    </row>
    <row r="2062" spans="1:68" x14ac:dyDescent="0.3">
      <c r="A2062">
        <v>2057</v>
      </c>
      <c r="BG2062" s="27"/>
      <c r="BH2062" s="27"/>
      <c r="BI2062" s="27"/>
      <c r="BJ2062" s="27"/>
      <c r="BL2062">
        <f t="shared" si="128"/>
        <v>0</v>
      </c>
      <c r="BM2062">
        <f t="shared" si="129"/>
        <v>0</v>
      </c>
      <c r="BO2062">
        <f t="shared" si="130"/>
        <v>1</v>
      </c>
      <c r="BP2062">
        <f t="shared" si="131"/>
        <v>1</v>
      </c>
    </row>
    <row r="2063" spans="1:68" x14ac:dyDescent="0.3">
      <c r="A2063">
        <v>2058</v>
      </c>
      <c r="BG2063" s="27"/>
      <c r="BH2063" s="27"/>
      <c r="BI2063" s="27"/>
      <c r="BJ2063" s="27"/>
      <c r="BL2063">
        <f t="shared" si="128"/>
        <v>0</v>
      </c>
      <c r="BM2063">
        <f t="shared" si="129"/>
        <v>0</v>
      </c>
      <c r="BO2063">
        <f t="shared" si="130"/>
        <v>1</v>
      </c>
      <c r="BP2063">
        <f t="shared" si="131"/>
        <v>1</v>
      </c>
    </row>
    <row r="2064" spans="1:68" x14ac:dyDescent="0.3">
      <c r="A2064">
        <v>2059</v>
      </c>
      <c r="BG2064" s="27"/>
      <c r="BH2064" s="27"/>
      <c r="BI2064" s="27"/>
      <c r="BJ2064" s="27"/>
      <c r="BL2064">
        <f t="shared" si="128"/>
        <v>0</v>
      </c>
      <c r="BM2064">
        <f t="shared" si="129"/>
        <v>0</v>
      </c>
      <c r="BO2064">
        <f t="shared" si="130"/>
        <v>1</v>
      </c>
      <c r="BP2064">
        <f t="shared" si="131"/>
        <v>1</v>
      </c>
    </row>
    <row r="2065" spans="1:68" x14ac:dyDescent="0.3">
      <c r="A2065">
        <v>2060</v>
      </c>
      <c r="BG2065" s="27"/>
      <c r="BH2065" s="27"/>
      <c r="BI2065" s="27"/>
      <c r="BJ2065" s="27"/>
      <c r="BL2065">
        <f t="shared" si="128"/>
        <v>0</v>
      </c>
      <c r="BM2065">
        <f t="shared" si="129"/>
        <v>0</v>
      </c>
      <c r="BO2065">
        <f t="shared" si="130"/>
        <v>1</v>
      </c>
      <c r="BP2065">
        <f t="shared" si="131"/>
        <v>1</v>
      </c>
    </row>
    <row r="2066" spans="1:68" x14ac:dyDescent="0.3">
      <c r="A2066">
        <v>2061</v>
      </c>
      <c r="BG2066" s="27"/>
      <c r="BH2066" s="27"/>
      <c r="BI2066" s="27"/>
      <c r="BJ2066" s="27"/>
      <c r="BL2066">
        <f t="shared" si="128"/>
        <v>0</v>
      </c>
      <c r="BM2066">
        <f t="shared" si="129"/>
        <v>0</v>
      </c>
      <c r="BO2066">
        <f t="shared" si="130"/>
        <v>1</v>
      </c>
      <c r="BP2066">
        <f t="shared" si="131"/>
        <v>1</v>
      </c>
    </row>
    <row r="2067" spans="1:68" x14ac:dyDescent="0.3">
      <c r="A2067">
        <v>2062</v>
      </c>
      <c r="BG2067" s="27"/>
      <c r="BH2067" s="27"/>
      <c r="BI2067" s="27"/>
      <c r="BJ2067" s="27"/>
      <c r="BL2067">
        <f t="shared" si="128"/>
        <v>0</v>
      </c>
      <c r="BM2067">
        <f t="shared" si="129"/>
        <v>0</v>
      </c>
      <c r="BO2067">
        <f t="shared" si="130"/>
        <v>1</v>
      </c>
      <c r="BP2067">
        <f t="shared" si="131"/>
        <v>1</v>
      </c>
    </row>
    <row r="2068" spans="1:68" x14ac:dyDescent="0.3">
      <c r="A2068">
        <v>2063</v>
      </c>
      <c r="BG2068" s="27"/>
      <c r="BH2068" s="27"/>
      <c r="BI2068" s="27"/>
      <c r="BJ2068" s="27"/>
      <c r="BL2068">
        <f t="shared" si="128"/>
        <v>0</v>
      </c>
      <c r="BM2068">
        <f t="shared" si="129"/>
        <v>0</v>
      </c>
      <c r="BO2068">
        <f t="shared" si="130"/>
        <v>1</v>
      </c>
      <c r="BP2068">
        <f t="shared" si="131"/>
        <v>1</v>
      </c>
    </row>
    <row r="2069" spans="1:68" x14ac:dyDescent="0.3">
      <c r="A2069">
        <v>2064</v>
      </c>
      <c r="BG2069" s="27"/>
      <c r="BH2069" s="27"/>
      <c r="BI2069" s="27"/>
      <c r="BJ2069" s="27"/>
      <c r="BL2069">
        <f t="shared" si="128"/>
        <v>0</v>
      </c>
      <c r="BM2069">
        <f t="shared" si="129"/>
        <v>0</v>
      </c>
      <c r="BO2069">
        <f t="shared" si="130"/>
        <v>1</v>
      </c>
      <c r="BP2069">
        <f t="shared" si="131"/>
        <v>1</v>
      </c>
    </row>
    <row r="2070" spans="1:68" x14ac:dyDescent="0.3">
      <c r="A2070">
        <v>2065</v>
      </c>
      <c r="BG2070" s="27"/>
      <c r="BH2070" s="27"/>
      <c r="BI2070" s="27"/>
      <c r="BJ2070" s="27"/>
      <c r="BL2070">
        <f t="shared" si="128"/>
        <v>0</v>
      </c>
      <c r="BM2070">
        <f t="shared" si="129"/>
        <v>0</v>
      </c>
      <c r="BO2070">
        <f t="shared" si="130"/>
        <v>1</v>
      </c>
      <c r="BP2070">
        <f t="shared" si="131"/>
        <v>1</v>
      </c>
    </row>
    <row r="2071" spans="1:68" x14ac:dyDescent="0.3">
      <c r="A2071">
        <v>2066</v>
      </c>
      <c r="BG2071" s="27"/>
      <c r="BH2071" s="27"/>
      <c r="BI2071" s="27"/>
      <c r="BJ2071" s="27"/>
      <c r="BL2071">
        <f t="shared" si="128"/>
        <v>0</v>
      </c>
      <c r="BM2071">
        <f t="shared" si="129"/>
        <v>0</v>
      </c>
      <c r="BO2071">
        <f t="shared" si="130"/>
        <v>1</v>
      </c>
      <c r="BP2071">
        <f t="shared" si="131"/>
        <v>1</v>
      </c>
    </row>
    <row r="2072" spans="1:68" x14ac:dyDescent="0.3">
      <c r="A2072">
        <v>2067</v>
      </c>
      <c r="BG2072" s="27"/>
      <c r="BH2072" s="27"/>
      <c r="BI2072" s="27"/>
      <c r="BJ2072" s="27"/>
      <c r="BL2072">
        <f t="shared" si="128"/>
        <v>0</v>
      </c>
      <c r="BM2072">
        <f t="shared" si="129"/>
        <v>0</v>
      </c>
      <c r="BO2072">
        <f t="shared" si="130"/>
        <v>1</v>
      </c>
      <c r="BP2072">
        <f t="shared" si="131"/>
        <v>1</v>
      </c>
    </row>
    <row r="2073" spans="1:68" x14ac:dyDescent="0.3">
      <c r="A2073">
        <v>2068</v>
      </c>
      <c r="BG2073" s="27"/>
      <c r="BH2073" s="27"/>
      <c r="BI2073" s="27"/>
      <c r="BJ2073" s="27"/>
      <c r="BL2073">
        <f t="shared" si="128"/>
        <v>0</v>
      </c>
      <c r="BM2073">
        <f t="shared" si="129"/>
        <v>0</v>
      </c>
      <c r="BO2073">
        <f t="shared" si="130"/>
        <v>1</v>
      </c>
      <c r="BP2073">
        <f t="shared" si="131"/>
        <v>1</v>
      </c>
    </row>
    <row r="2074" spans="1:68" x14ac:dyDescent="0.3">
      <c r="A2074">
        <v>2069</v>
      </c>
      <c r="BG2074" s="27"/>
      <c r="BH2074" s="27"/>
      <c r="BI2074" s="27"/>
      <c r="BJ2074" s="27"/>
      <c r="BL2074">
        <f t="shared" si="128"/>
        <v>0</v>
      </c>
      <c r="BM2074">
        <f t="shared" si="129"/>
        <v>0</v>
      </c>
      <c r="BO2074">
        <f t="shared" si="130"/>
        <v>1</v>
      </c>
      <c r="BP2074">
        <f t="shared" si="131"/>
        <v>1</v>
      </c>
    </row>
    <row r="2075" spans="1:68" x14ac:dyDescent="0.3">
      <c r="A2075">
        <v>2070</v>
      </c>
      <c r="BG2075" s="27"/>
      <c r="BH2075" s="27"/>
      <c r="BI2075" s="27"/>
      <c r="BJ2075" s="27"/>
      <c r="BL2075">
        <f t="shared" si="128"/>
        <v>0</v>
      </c>
      <c r="BM2075">
        <f t="shared" si="129"/>
        <v>0</v>
      </c>
      <c r="BO2075">
        <f t="shared" si="130"/>
        <v>1</v>
      </c>
      <c r="BP2075">
        <f t="shared" si="131"/>
        <v>1</v>
      </c>
    </row>
    <row r="2076" spans="1:68" x14ac:dyDescent="0.3">
      <c r="A2076">
        <v>2071</v>
      </c>
      <c r="BG2076" s="27"/>
      <c r="BH2076" s="27"/>
      <c r="BI2076" s="27"/>
      <c r="BJ2076" s="27"/>
      <c r="BL2076">
        <f t="shared" si="128"/>
        <v>0</v>
      </c>
      <c r="BM2076">
        <f t="shared" si="129"/>
        <v>0</v>
      </c>
      <c r="BO2076">
        <f t="shared" si="130"/>
        <v>1</v>
      </c>
      <c r="BP2076">
        <f t="shared" si="131"/>
        <v>1</v>
      </c>
    </row>
    <row r="2077" spans="1:68" x14ac:dyDescent="0.3">
      <c r="A2077">
        <v>2072</v>
      </c>
      <c r="BG2077" s="27"/>
      <c r="BH2077" s="27"/>
      <c r="BI2077" s="27"/>
      <c r="BJ2077" s="27"/>
      <c r="BL2077">
        <f t="shared" si="128"/>
        <v>0</v>
      </c>
      <c r="BM2077">
        <f t="shared" si="129"/>
        <v>0</v>
      </c>
      <c r="BO2077">
        <f t="shared" si="130"/>
        <v>1</v>
      </c>
      <c r="BP2077">
        <f t="shared" si="131"/>
        <v>1</v>
      </c>
    </row>
    <row r="2078" spans="1:68" x14ac:dyDescent="0.3">
      <c r="A2078">
        <v>2073</v>
      </c>
      <c r="BG2078" s="27"/>
      <c r="BH2078" s="27"/>
      <c r="BI2078" s="27"/>
      <c r="BJ2078" s="27"/>
      <c r="BL2078">
        <f t="shared" si="128"/>
        <v>0</v>
      </c>
      <c r="BM2078">
        <f t="shared" si="129"/>
        <v>0</v>
      </c>
      <c r="BO2078">
        <f t="shared" si="130"/>
        <v>1</v>
      </c>
      <c r="BP2078">
        <f t="shared" si="131"/>
        <v>1</v>
      </c>
    </row>
    <row r="2079" spans="1:68" x14ac:dyDescent="0.3">
      <c r="A2079">
        <v>2074</v>
      </c>
      <c r="BG2079" s="27"/>
      <c r="BH2079" s="27"/>
      <c r="BI2079" s="27"/>
      <c r="BJ2079" s="27"/>
      <c r="BL2079">
        <f t="shared" si="128"/>
        <v>0</v>
      </c>
      <c r="BM2079">
        <f t="shared" si="129"/>
        <v>0</v>
      </c>
      <c r="BO2079">
        <f t="shared" si="130"/>
        <v>1</v>
      </c>
      <c r="BP2079">
        <f t="shared" si="131"/>
        <v>1</v>
      </c>
    </row>
    <row r="2080" spans="1:68" x14ac:dyDescent="0.3">
      <c r="A2080">
        <v>2075</v>
      </c>
      <c r="BG2080" s="27"/>
      <c r="BH2080" s="27"/>
      <c r="BI2080" s="27"/>
      <c r="BJ2080" s="27"/>
      <c r="BL2080">
        <f t="shared" si="128"/>
        <v>0</v>
      </c>
      <c r="BM2080">
        <f t="shared" si="129"/>
        <v>0</v>
      </c>
      <c r="BO2080">
        <f t="shared" si="130"/>
        <v>1</v>
      </c>
      <c r="BP2080">
        <f t="shared" si="131"/>
        <v>1</v>
      </c>
    </row>
    <row r="2081" spans="1:68" x14ac:dyDescent="0.3">
      <c r="A2081">
        <v>2076</v>
      </c>
      <c r="BG2081" s="27"/>
      <c r="BH2081" s="27"/>
      <c r="BI2081" s="27"/>
      <c r="BJ2081" s="27"/>
      <c r="BL2081">
        <f t="shared" si="128"/>
        <v>0</v>
      </c>
      <c r="BM2081">
        <f t="shared" si="129"/>
        <v>0</v>
      </c>
      <c r="BO2081">
        <f t="shared" si="130"/>
        <v>1</v>
      </c>
      <c r="BP2081">
        <f t="shared" si="131"/>
        <v>1</v>
      </c>
    </row>
    <row r="2082" spans="1:68" x14ac:dyDescent="0.3">
      <c r="A2082">
        <v>2077</v>
      </c>
      <c r="BG2082" s="27"/>
      <c r="BH2082" s="27"/>
      <c r="BI2082" s="27"/>
      <c r="BJ2082" s="27"/>
      <c r="BL2082">
        <f t="shared" si="128"/>
        <v>0</v>
      </c>
      <c r="BM2082">
        <f t="shared" si="129"/>
        <v>0</v>
      </c>
      <c r="BO2082">
        <f t="shared" si="130"/>
        <v>1</v>
      </c>
      <c r="BP2082">
        <f t="shared" si="131"/>
        <v>1</v>
      </c>
    </row>
    <row r="2083" spans="1:68" x14ac:dyDescent="0.3">
      <c r="A2083">
        <v>2078</v>
      </c>
      <c r="BG2083" s="27"/>
      <c r="BH2083" s="27"/>
      <c r="BI2083" s="27"/>
      <c r="BJ2083" s="27"/>
      <c r="BL2083">
        <f t="shared" si="128"/>
        <v>0</v>
      </c>
      <c r="BM2083">
        <f t="shared" si="129"/>
        <v>0</v>
      </c>
      <c r="BO2083">
        <f t="shared" si="130"/>
        <v>1</v>
      </c>
      <c r="BP2083">
        <f t="shared" si="131"/>
        <v>1</v>
      </c>
    </row>
    <row r="2084" spans="1:68" x14ac:dyDescent="0.3">
      <c r="A2084">
        <v>2079</v>
      </c>
      <c r="BG2084" s="27"/>
      <c r="BH2084" s="27"/>
      <c r="BI2084" s="27"/>
      <c r="BJ2084" s="27"/>
      <c r="BL2084">
        <f t="shared" si="128"/>
        <v>0</v>
      </c>
      <c r="BM2084">
        <f t="shared" si="129"/>
        <v>0</v>
      </c>
      <c r="BO2084">
        <f t="shared" si="130"/>
        <v>1</v>
      </c>
      <c r="BP2084">
        <f t="shared" si="131"/>
        <v>1</v>
      </c>
    </row>
    <row r="2085" spans="1:68" x14ac:dyDescent="0.3">
      <c r="A2085">
        <v>2080</v>
      </c>
      <c r="BG2085" s="27"/>
      <c r="BH2085" s="27"/>
      <c r="BI2085" s="27"/>
      <c r="BJ2085" s="27"/>
      <c r="BL2085">
        <f t="shared" si="128"/>
        <v>0</v>
      </c>
      <c r="BM2085">
        <f t="shared" si="129"/>
        <v>0</v>
      </c>
      <c r="BO2085">
        <f t="shared" si="130"/>
        <v>1</v>
      </c>
      <c r="BP2085">
        <f t="shared" si="131"/>
        <v>1</v>
      </c>
    </row>
    <row r="2086" spans="1:68" x14ac:dyDescent="0.3">
      <c r="A2086">
        <v>2081</v>
      </c>
      <c r="BG2086" s="27"/>
      <c r="BH2086" s="27"/>
      <c r="BI2086" s="27"/>
      <c r="BJ2086" s="27"/>
      <c r="BL2086">
        <f t="shared" si="128"/>
        <v>0</v>
      </c>
      <c r="BM2086">
        <f t="shared" si="129"/>
        <v>0</v>
      </c>
      <c r="BO2086">
        <f t="shared" si="130"/>
        <v>1</v>
      </c>
      <c r="BP2086">
        <f t="shared" si="131"/>
        <v>1</v>
      </c>
    </row>
    <row r="2087" spans="1:68" x14ac:dyDescent="0.3">
      <c r="A2087">
        <v>2082</v>
      </c>
      <c r="BG2087" s="27"/>
      <c r="BH2087" s="27"/>
      <c r="BI2087" s="27"/>
      <c r="BJ2087" s="27"/>
      <c r="BL2087">
        <f t="shared" si="128"/>
        <v>0</v>
      </c>
      <c r="BM2087">
        <f t="shared" si="129"/>
        <v>0</v>
      </c>
      <c r="BO2087">
        <f t="shared" si="130"/>
        <v>1</v>
      </c>
      <c r="BP2087">
        <f t="shared" si="131"/>
        <v>1</v>
      </c>
    </row>
    <row r="2088" spans="1:68" x14ac:dyDescent="0.3">
      <c r="A2088">
        <v>2083</v>
      </c>
      <c r="BG2088" s="27"/>
      <c r="BH2088" s="27"/>
      <c r="BI2088" s="27"/>
      <c r="BJ2088" s="27"/>
      <c r="BL2088">
        <f t="shared" si="128"/>
        <v>0</v>
      </c>
      <c r="BM2088">
        <f t="shared" si="129"/>
        <v>0</v>
      </c>
      <c r="BO2088">
        <f t="shared" si="130"/>
        <v>1</v>
      </c>
      <c r="BP2088">
        <f t="shared" si="131"/>
        <v>1</v>
      </c>
    </row>
    <row r="2089" spans="1:68" x14ac:dyDescent="0.3">
      <c r="A2089">
        <v>2084</v>
      </c>
      <c r="BG2089" s="27"/>
      <c r="BH2089" s="27"/>
      <c r="BI2089" s="27"/>
      <c r="BJ2089" s="27"/>
      <c r="BL2089">
        <f t="shared" si="128"/>
        <v>0</v>
      </c>
      <c r="BM2089">
        <f t="shared" si="129"/>
        <v>0</v>
      </c>
      <c r="BO2089">
        <f t="shared" si="130"/>
        <v>1</v>
      </c>
      <c r="BP2089">
        <f t="shared" si="131"/>
        <v>1</v>
      </c>
    </row>
    <row r="2090" spans="1:68" x14ac:dyDescent="0.3">
      <c r="A2090">
        <v>2085</v>
      </c>
      <c r="BG2090" s="27"/>
      <c r="BH2090" s="27"/>
      <c r="BI2090" s="27"/>
      <c r="BJ2090" s="27"/>
      <c r="BL2090">
        <f t="shared" si="128"/>
        <v>0</v>
      </c>
      <c r="BM2090">
        <f t="shared" si="129"/>
        <v>0</v>
      </c>
      <c r="BO2090">
        <f t="shared" si="130"/>
        <v>1</v>
      </c>
      <c r="BP2090">
        <f t="shared" si="131"/>
        <v>1</v>
      </c>
    </row>
    <row r="2091" spans="1:68" x14ac:dyDescent="0.3">
      <c r="A2091">
        <v>2086</v>
      </c>
      <c r="BG2091" s="27"/>
      <c r="BH2091" s="27"/>
      <c r="BI2091" s="27"/>
      <c r="BJ2091" s="27"/>
      <c r="BL2091">
        <f t="shared" si="128"/>
        <v>0</v>
      </c>
      <c r="BM2091">
        <f t="shared" si="129"/>
        <v>0</v>
      </c>
      <c r="BO2091">
        <f t="shared" si="130"/>
        <v>1</v>
      </c>
      <c r="BP2091">
        <f t="shared" si="131"/>
        <v>1</v>
      </c>
    </row>
    <row r="2092" spans="1:68" x14ac:dyDescent="0.3">
      <c r="A2092">
        <v>2087</v>
      </c>
      <c r="BG2092" s="27"/>
      <c r="BH2092" s="27"/>
      <c r="BI2092" s="27"/>
      <c r="BJ2092" s="27"/>
      <c r="BL2092">
        <f t="shared" si="128"/>
        <v>0</v>
      </c>
      <c r="BM2092">
        <f t="shared" si="129"/>
        <v>0</v>
      </c>
      <c r="BO2092">
        <f t="shared" si="130"/>
        <v>1</v>
      </c>
      <c r="BP2092">
        <f t="shared" si="131"/>
        <v>1</v>
      </c>
    </row>
    <row r="2093" spans="1:68" x14ac:dyDescent="0.3">
      <c r="A2093">
        <v>2088</v>
      </c>
      <c r="BG2093" s="27"/>
      <c r="BH2093" s="27"/>
      <c r="BI2093" s="27"/>
      <c r="BJ2093" s="27"/>
      <c r="BL2093">
        <f t="shared" si="128"/>
        <v>0</v>
      </c>
      <c r="BM2093">
        <f t="shared" si="129"/>
        <v>0</v>
      </c>
      <c r="BO2093">
        <f t="shared" si="130"/>
        <v>1</v>
      </c>
      <c r="BP2093">
        <f t="shared" si="131"/>
        <v>1</v>
      </c>
    </row>
    <row r="2094" spans="1:68" x14ac:dyDescent="0.3">
      <c r="A2094">
        <v>2089</v>
      </c>
      <c r="BG2094" s="27"/>
      <c r="BH2094" s="27"/>
      <c r="BI2094" s="27"/>
      <c r="BJ2094" s="27"/>
      <c r="BL2094">
        <f t="shared" si="128"/>
        <v>0</v>
      </c>
      <c r="BM2094">
        <f t="shared" si="129"/>
        <v>0</v>
      </c>
      <c r="BO2094">
        <f t="shared" si="130"/>
        <v>1</v>
      </c>
      <c r="BP2094">
        <f t="shared" si="131"/>
        <v>1</v>
      </c>
    </row>
    <row r="2095" spans="1:68" x14ac:dyDescent="0.3">
      <c r="A2095">
        <v>2090</v>
      </c>
      <c r="BG2095" s="27"/>
      <c r="BH2095" s="27"/>
      <c r="BI2095" s="27"/>
      <c r="BJ2095" s="27"/>
      <c r="BL2095">
        <f t="shared" si="128"/>
        <v>0</v>
      </c>
      <c r="BM2095">
        <f t="shared" si="129"/>
        <v>0</v>
      </c>
      <c r="BO2095">
        <f t="shared" si="130"/>
        <v>1</v>
      </c>
      <c r="BP2095">
        <f t="shared" si="131"/>
        <v>1</v>
      </c>
    </row>
    <row r="2096" spans="1:68" x14ac:dyDescent="0.3">
      <c r="A2096">
        <v>2091</v>
      </c>
      <c r="BG2096" s="27"/>
      <c r="BH2096" s="27"/>
      <c r="BI2096" s="27"/>
      <c r="BJ2096" s="27"/>
      <c r="BL2096">
        <f t="shared" si="128"/>
        <v>0</v>
      </c>
      <c r="BM2096">
        <f t="shared" si="129"/>
        <v>0</v>
      </c>
      <c r="BO2096">
        <f t="shared" si="130"/>
        <v>1</v>
      </c>
      <c r="BP2096">
        <f t="shared" si="131"/>
        <v>1</v>
      </c>
    </row>
    <row r="2097" spans="1:68" x14ac:dyDescent="0.3">
      <c r="A2097">
        <v>2092</v>
      </c>
      <c r="BG2097" s="27"/>
      <c r="BH2097" s="27"/>
      <c r="BI2097" s="27"/>
      <c r="BJ2097" s="27"/>
      <c r="BL2097">
        <f t="shared" si="128"/>
        <v>0</v>
      </c>
      <c r="BM2097">
        <f t="shared" si="129"/>
        <v>0</v>
      </c>
      <c r="BO2097">
        <f t="shared" si="130"/>
        <v>1</v>
      </c>
      <c r="BP2097">
        <f t="shared" si="131"/>
        <v>1</v>
      </c>
    </row>
    <row r="2098" spans="1:68" x14ac:dyDescent="0.3">
      <c r="A2098">
        <v>2093</v>
      </c>
      <c r="BG2098" s="27"/>
      <c r="BH2098" s="27"/>
      <c r="BI2098" s="27"/>
      <c r="BJ2098" s="27"/>
      <c r="BL2098">
        <f t="shared" si="128"/>
        <v>0</v>
      </c>
      <c r="BM2098">
        <f t="shared" si="129"/>
        <v>0</v>
      </c>
      <c r="BO2098">
        <f t="shared" si="130"/>
        <v>1</v>
      </c>
      <c r="BP2098">
        <f t="shared" si="131"/>
        <v>1</v>
      </c>
    </row>
    <row r="2099" spans="1:68" x14ac:dyDescent="0.3">
      <c r="A2099">
        <v>2094</v>
      </c>
      <c r="BG2099" s="27"/>
      <c r="BH2099" s="27"/>
      <c r="BI2099" s="27"/>
      <c r="BJ2099" s="27"/>
      <c r="BL2099">
        <f t="shared" si="128"/>
        <v>0</v>
      </c>
      <c r="BM2099">
        <f t="shared" si="129"/>
        <v>0</v>
      </c>
      <c r="BO2099">
        <f t="shared" si="130"/>
        <v>1</v>
      </c>
      <c r="BP2099">
        <f t="shared" si="131"/>
        <v>1</v>
      </c>
    </row>
    <row r="2100" spans="1:68" x14ac:dyDescent="0.3">
      <c r="A2100">
        <v>2095</v>
      </c>
      <c r="BG2100" s="27"/>
      <c r="BH2100" s="27"/>
      <c r="BI2100" s="27"/>
      <c r="BJ2100" s="27"/>
      <c r="BL2100">
        <f t="shared" si="128"/>
        <v>0</v>
      </c>
      <c r="BM2100">
        <f t="shared" si="129"/>
        <v>0</v>
      </c>
      <c r="BO2100">
        <f t="shared" si="130"/>
        <v>1</v>
      </c>
      <c r="BP2100">
        <f t="shared" si="131"/>
        <v>1</v>
      </c>
    </row>
    <row r="2101" spans="1:68" x14ac:dyDescent="0.3">
      <c r="A2101">
        <v>2096</v>
      </c>
      <c r="BG2101" s="27"/>
      <c r="BH2101" s="27"/>
      <c r="BI2101" s="27"/>
      <c r="BJ2101" s="27"/>
      <c r="BL2101">
        <f t="shared" si="128"/>
        <v>0</v>
      </c>
      <c r="BM2101">
        <f t="shared" si="129"/>
        <v>0</v>
      </c>
      <c r="BO2101">
        <f t="shared" si="130"/>
        <v>1</v>
      </c>
      <c r="BP2101">
        <f t="shared" si="131"/>
        <v>1</v>
      </c>
    </row>
    <row r="2102" spans="1:68" x14ac:dyDescent="0.3">
      <c r="A2102">
        <v>2097</v>
      </c>
      <c r="BG2102" s="27"/>
      <c r="BH2102" s="27"/>
      <c r="BI2102" s="27"/>
      <c r="BJ2102" s="27"/>
      <c r="BL2102">
        <f t="shared" si="128"/>
        <v>0</v>
      </c>
      <c r="BM2102">
        <f t="shared" si="129"/>
        <v>0</v>
      </c>
      <c r="BO2102">
        <f t="shared" si="130"/>
        <v>1</v>
      </c>
      <c r="BP2102">
        <f t="shared" si="131"/>
        <v>1</v>
      </c>
    </row>
    <row r="2103" spans="1:68" x14ac:dyDescent="0.3">
      <c r="A2103">
        <v>2098</v>
      </c>
      <c r="BG2103" s="27"/>
      <c r="BH2103" s="27"/>
      <c r="BI2103" s="27"/>
      <c r="BJ2103" s="27"/>
      <c r="BL2103">
        <f t="shared" si="128"/>
        <v>0</v>
      </c>
      <c r="BM2103">
        <f t="shared" si="129"/>
        <v>0</v>
      </c>
      <c r="BO2103">
        <f t="shared" si="130"/>
        <v>1</v>
      </c>
      <c r="BP2103">
        <f t="shared" si="131"/>
        <v>1</v>
      </c>
    </row>
    <row r="2104" spans="1:68" x14ac:dyDescent="0.3">
      <c r="A2104">
        <v>2099</v>
      </c>
      <c r="BG2104" s="27"/>
      <c r="BH2104" s="27"/>
      <c r="BI2104" s="27"/>
      <c r="BJ2104" s="27"/>
      <c r="BL2104">
        <f t="shared" si="128"/>
        <v>0</v>
      </c>
      <c r="BM2104">
        <f t="shared" si="129"/>
        <v>0</v>
      </c>
      <c r="BO2104">
        <f t="shared" si="130"/>
        <v>1</v>
      </c>
      <c r="BP2104">
        <f t="shared" si="131"/>
        <v>1</v>
      </c>
    </row>
    <row r="2105" spans="1:68" x14ac:dyDescent="0.3">
      <c r="A2105">
        <v>2100</v>
      </c>
      <c r="BG2105" s="27"/>
      <c r="BH2105" s="27"/>
      <c r="BI2105" s="27"/>
      <c r="BJ2105" s="27"/>
      <c r="BL2105">
        <f t="shared" si="128"/>
        <v>0</v>
      </c>
      <c r="BM2105">
        <f t="shared" si="129"/>
        <v>0</v>
      </c>
      <c r="BO2105">
        <f t="shared" si="130"/>
        <v>1</v>
      </c>
      <c r="BP2105">
        <f t="shared" si="131"/>
        <v>1</v>
      </c>
    </row>
    <row r="2106" spans="1:68" x14ac:dyDescent="0.3">
      <c r="A2106">
        <v>2101</v>
      </c>
      <c r="BG2106" s="27"/>
      <c r="BH2106" s="27"/>
      <c r="BI2106" s="27"/>
      <c r="BJ2106" s="27"/>
      <c r="BL2106">
        <f t="shared" si="128"/>
        <v>0</v>
      </c>
      <c r="BM2106">
        <f t="shared" si="129"/>
        <v>0</v>
      </c>
      <c r="BO2106">
        <f t="shared" si="130"/>
        <v>1</v>
      </c>
      <c r="BP2106">
        <f t="shared" si="131"/>
        <v>1</v>
      </c>
    </row>
    <row r="2107" spans="1:68" x14ac:dyDescent="0.3">
      <c r="A2107">
        <v>2102</v>
      </c>
      <c r="BG2107" s="27"/>
      <c r="BH2107" s="27"/>
      <c r="BI2107" s="27"/>
      <c r="BJ2107" s="27"/>
      <c r="BL2107">
        <f t="shared" si="128"/>
        <v>0</v>
      </c>
      <c r="BM2107">
        <f t="shared" si="129"/>
        <v>0</v>
      </c>
      <c r="BO2107">
        <f t="shared" si="130"/>
        <v>1</v>
      </c>
      <c r="BP2107">
        <f t="shared" si="131"/>
        <v>1</v>
      </c>
    </row>
    <row r="2108" spans="1:68" x14ac:dyDescent="0.3">
      <c r="A2108">
        <v>2103</v>
      </c>
      <c r="BG2108" s="27"/>
      <c r="BH2108" s="27"/>
      <c r="BI2108" s="27"/>
      <c r="BJ2108" s="27"/>
      <c r="BL2108">
        <f t="shared" si="128"/>
        <v>0</v>
      </c>
      <c r="BM2108">
        <f t="shared" si="129"/>
        <v>0</v>
      </c>
      <c r="BO2108">
        <f t="shared" si="130"/>
        <v>1</v>
      </c>
      <c r="BP2108">
        <f t="shared" si="131"/>
        <v>1</v>
      </c>
    </row>
    <row r="2109" spans="1:68" x14ac:dyDescent="0.3">
      <c r="A2109">
        <v>2104</v>
      </c>
      <c r="BG2109" s="27"/>
      <c r="BH2109" s="27"/>
      <c r="BI2109" s="27"/>
      <c r="BJ2109" s="27"/>
      <c r="BL2109">
        <f t="shared" si="128"/>
        <v>0</v>
      </c>
      <c r="BM2109">
        <f t="shared" si="129"/>
        <v>0</v>
      </c>
      <c r="BO2109">
        <f t="shared" si="130"/>
        <v>1</v>
      </c>
      <c r="BP2109">
        <f t="shared" si="131"/>
        <v>1</v>
      </c>
    </row>
    <row r="2110" spans="1:68" x14ac:dyDescent="0.3">
      <c r="A2110">
        <v>2105</v>
      </c>
      <c r="BG2110" s="27"/>
      <c r="BH2110" s="27"/>
      <c r="BI2110" s="27"/>
      <c r="BJ2110" s="27"/>
      <c r="BL2110">
        <f t="shared" si="128"/>
        <v>0</v>
      </c>
      <c r="BM2110">
        <f t="shared" si="129"/>
        <v>0</v>
      </c>
      <c r="BO2110">
        <f t="shared" si="130"/>
        <v>1</v>
      </c>
      <c r="BP2110">
        <f t="shared" si="131"/>
        <v>1</v>
      </c>
    </row>
    <row r="2111" spans="1:68" x14ac:dyDescent="0.3">
      <c r="A2111">
        <v>2106</v>
      </c>
      <c r="BG2111" s="27"/>
      <c r="BH2111" s="27"/>
      <c r="BI2111" s="27"/>
      <c r="BJ2111" s="27"/>
      <c r="BL2111">
        <f t="shared" si="128"/>
        <v>0</v>
      </c>
      <c r="BM2111">
        <f t="shared" si="129"/>
        <v>0</v>
      </c>
      <c r="BO2111">
        <f t="shared" si="130"/>
        <v>1</v>
      </c>
      <c r="BP2111">
        <f t="shared" si="131"/>
        <v>1</v>
      </c>
    </row>
    <row r="2112" spans="1:68" x14ac:dyDescent="0.3">
      <c r="A2112">
        <v>2107</v>
      </c>
      <c r="BG2112" s="27"/>
      <c r="BH2112" s="27"/>
      <c r="BI2112" s="27"/>
      <c r="BJ2112" s="27"/>
      <c r="BL2112">
        <f t="shared" si="128"/>
        <v>0</v>
      </c>
      <c r="BM2112">
        <f t="shared" si="129"/>
        <v>0</v>
      </c>
      <c r="BO2112">
        <f t="shared" si="130"/>
        <v>1</v>
      </c>
      <c r="BP2112">
        <f t="shared" si="131"/>
        <v>1</v>
      </c>
    </row>
    <row r="2113" spans="1:68" x14ac:dyDescent="0.3">
      <c r="A2113">
        <v>2108</v>
      </c>
      <c r="BG2113" s="27"/>
      <c r="BH2113" s="27"/>
      <c r="BI2113" s="27"/>
      <c r="BJ2113" s="27"/>
      <c r="BL2113">
        <f t="shared" si="128"/>
        <v>0</v>
      </c>
      <c r="BM2113">
        <f t="shared" si="129"/>
        <v>0</v>
      </c>
      <c r="BO2113">
        <f t="shared" si="130"/>
        <v>1</v>
      </c>
      <c r="BP2113">
        <f t="shared" si="131"/>
        <v>1</v>
      </c>
    </row>
    <row r="2114" spans="1:68" x14ac:dyDescent="0.3">
      <c r="A2114">
        <v>2109</v>
      </c>
      <c r="BG2114" s="27"/>
      <c r="BH2114" s="27"/>
      <c r="BI2114" s="27"/>
      <c r="BJ2114" s="27"/>
      <c r="BL2114">
        <f t="shared" si="128"/>
        <v>0</v>
      </c>
      <c r="BM2114">
        <f t="shared" si="129"/>
        <v>0</v>
      </c>
      <c r="BO2114">
        <f t="shared" si="130"/>
        <v>1</v>
      </c>
      <c r="BP2114">
        <f t="shared" si="131"/>
        <v>1</v>
      </c>
    </row>
    <row r="2115" spans="1:68" x14ac:dyDescent="0.3">
      <c r="A2115">
        <v>2110</v>
      </c>
      <c r="BG2115" s="27"/>
      <c r="BH2115" s="27"/>
      <c r="BI2115" s="27"/>
      <c r="BJ2115" s="27"/>
      <c r="BL2115">
        <f t="shared" si="128"/>
        <v>0</v>
      </c>
      <c r="BM2115">
        <f t="shared" si="129"/>
        <v>0</v>
      </c>
      <c r="BO2115">
        <f t="shared" si="130"/>
        <v>1</v>
      </c>
      <c r="BP2115">
        <f t="shared" si="131"/>
        <v>1</v>
      </c>
    </row>
    <row r="2116" spans="1:68" x14ac:dyDescent="0.3">
      <c r="A2116">
        <v>2111</v>
      </c>
      <c r="BG2116" s="27"/>
      <c r="BH2116" s="27"/>
      <c r="BI2116" s="27"/>
      <c r="BJ2116" s="27"/>
      <c r="BL2116">
        <f t="shared" si="128"/>
        <v>0</v>
      </c>
      <c r="BM2116">
        <f t="shared" si="129"/>
        <v>0</v>
      </c>
      <c r="BO2116">
        <f t="shared" si="130"/>
        <v>1</v>
      </c>
      <c r="BP2116">
        <f t="shared" si="131"/>
        <v>1</v>
      </c>
    </row>
    <row r="2117" spans="1:68" x14ac:dyDescent="0.3">
      <c r="A2117">
        <v>2112</v>
      </c>
      <c r="BG2117" s="27"/>
      <c r="BH2117" s="27"/>
      <c r="BI2117" s="27"/>
      <c r="BJ2117" s="27"/>
      <c r="BL2117">
        <f t="shared" si="128"/>
        <v>0</v>
      </c>
      <c r="BM2117">
        <f t="shared" si="129"/>
        <v>0</v>
      </c>
      <c r="BO2117">
        <f t="shared" si="130"/>
        <v>1</v>
      </c>
      <c r="BP2117">
        <f t="shared" si="131"/>
        <v>1</v>
      </c>
    </row>
    <row r="2118" spans="1:68" x14ac:dyDescent="0.3">
      <c r="A2118">
        <v>2113</v>
      </c>
      <c r="BG2118" s="27"/>
      <c r="BH2118" s="27"/>
      <c r="BI2118" s="27"/>
      <c r="BJ2118" s="27"/>
      <c r="BL2118">
        <f t="shared" si="128"/>
        <v>0</v>
      </c>
      <c r="BM2118">
        <f t="shared" si="129"/>
        <v>0</v>
      </c>
      <c r="BO2118">
        <f t="shared" si="130"/>
        <v>1</v>
      </c>
      <c r="BP2118">
        <f t="shared" si="131"/>
        <v>1</v>
      </c>
    </row>
    <row r="2119" spans="1:68" x14ac:dyDescent="0.3">
      <c r="A2119">
        <v>2114</v>
      </c>
      <c r="BG2119" s="27"/>
      <c r="BH2119" s="27"/>
      <c r="BI2119" s="27"/>
      <c r="BJ2119" s="27"/>
      <c r="BL2119">
        <f t="shared" ref="BL2119:BL2182" si="132">BG2119*$BM$1-BH2119</f>
        <v>0</v>
      </c>
      <c r="BM2119">
        <f t="shared" ref="BM2119:BM2182" si="133">BI2119*$BM$1-BJ2119</f>
        <v>0</v>
      </c>
      <c r="BO2119">
        <f t="shared" ref="BO2119:BO2182" si="134">IF(BL2119=MAX($BL2119:$BM2119),1,0)</f>
        <v>1</v>
      </c>
      <c r="BP2119">
        <f t="shared" ref="BP2119:BP2182" si="135">IF(BM2119=MAX($BL2119:$BM2119),1,0)</f>
        <v>1</v>
      </c>
    </row>
    <row r="2120" spans="1:68" x14ac:dyDescent="0.3">
      <c r="A2120">
        <v>2115</v>
      </c>
      <c r="BG2120" s="27"/>
      <c r="BH2120" s="27"/>
      <c r="BI2120" s="27"/>
      <c r="BJ2120" s="27"/>
      <c r="BL2120">
        <f t="shared" si="132"/>
        <v>0</v>
      </c>
      <c r="BM2120">
        <f t="shared" si="133"/>
        <v>0</v>
      </c>
      <c r="BO2120">
        <f t="shared" si="134"/>
        <v>1</v>
      </c>
      <c r="BP2120">
        <f t="shared" si="135"/>
        <v>1</v>
      </c>
    </row>
    <row r="2121" spans="1:68" x14ac:dyDescent="0.3">
      <c r="A2121">
        <v>2116</v>
      </c>
      <c r="BG2121" s="27"/>
      <c r="BH2121" s="27"/>
      <c r="BI2121" s="27"/>
      <c r="BJ2121" s="27"/>
      <c r="BL2121">
        <f t="shared" si="132"/>
        <v>0</v>
      </c>
      <c r="BM2121">
        <f t="shared" si="133"/>
        <v>0</v>
      </c>
      <c r="BO2121">
        <f t="shared" si="134"/>
        <v>1</v>
      </c>
      <c r="BP2121">
        <f t="shared" si="135"/>
        <v>1</v>
      </c>
    </row>
    <row r="2122" spans="1:68" x14ac:dyDescent="0.3">
      <c r="A2122">
        <v>2117</v>
      </c>
      <c r="BG2122" s="27"/>
      <c r="BH2122" s="27"/>
      <c r="BI2122" s="27"/>
      <c r="BJ2122" s="27"/>
      <c r="BL2122">
        <f t="shared" si="132"/>
        <v>0</v>
      </c>
      <c r="BM2122">
        <f t="shared" si="133"/>
        <v>0</v>
      </c>
      <c r="BO2122">
        <f t="shared" si="134"/>
        <v>1</v>
      </c>
      <c r="BP2122">
        <f t="shared" si="135"/>
        <v>1</v>
      </c>
    </row>
    <row r="2123" spans="1:68" x14ac:dyDescent="0.3">
      <c r="A2123">
        <v>2118</v>
      </c>
      <c r="BG2123" s="27"/>
      <c r="BH2123" s="27"/>
      <c r="BI2123" s="27"/>
      <c r="BJ2123" s="27"/>
      <c r="BL2123">
        <f t="shared" si="132"/>
        <v>0</v>
      </c>
      <c r="BM2123">
        <f t="shared" si="133"/>
        <v>0</v>
      </c>
      <c r="BO2123">
        <f t="shared" si="134"/>
        <v>1</v>
      </c>
      <c r="BP2123">
        <f t="shared" si="135"/>
        <v>1</v>
      </c>
    </row>
    <row r="2124" spans="1:68" x14ac:dyDescent="0.3">
      <c r="A2124">
        <v>2119</v>
      </c>
      <c r="BG2124" s="27"/>
      <c r="BH2124" s="27"/>
      <c r="BI2124" s="27"/>
      <c r="BJ2124" s="27"/>
      <c r="BL2124">
        <f t="shared" si="132"/>
        <v>0</v>
      </c>
      <c r="BM2124">
        <f t="shared" si="133"/>
        <v>0</v>
      </c>
      <c r="BO2124">
        <f t="shared" si="134"/>
        <v>1</v>
      </c>
      <c r="BP2124">
        <f t="shared" si="135"/>
        <v>1</v>
      </c>
    </row>
    <row r="2125" spans="1:68" x14ac:dyDescent="0.3">
      <c r="A2125">
        <v>2120</v>
      </c>
      <c r="BG2125" s="27"/>
      <c r="BH2125" s="27"/>
      <c r="BI2125" s="27"/>
      <c r="BJ2125" s="27"/>
      <c r="BL2125">
        <f t="shared" si="132"/>
        <v>0</v>
      </c>
      <c r="BM2125">
        <f t="shared" si="133"/>
        <v>0</v>
      </c>
      <c r="BO2125">
        <f t="shared" si="134"/>
        <v>1</v>
      </c>
      <c r="BP2125">
        <f t="shared" si="135"/>
        <v>1</v>
      </c>
    </row>
    <row r="2126" spans="1:68" x14ac:dyDescent="0.3">
      <c r="A2126">
        <v>2121</v>
      </c>
      <c r="BG2126" s="27"/>
      <c r="BH2126" s="27"/>
      <c r="BI2126" s="27"/>
      <c r="BJ2126" s="27"/>
      <c r="BL2126">
        <f t="shared" si="132"/>
        <v>0</v>
      </c>
      <c r="BM2126">
        <f t="shared" si="133"/>
        <v>0</v>
      </c>
      <c r="BO2126">
        <f t="shared" si="134"/>
        <v>1</v>
      </c>
      <c r="BP2126">
        <f t="shared" si="135"/>
        <v>1</v>
      </c>
    </row>
    <row r="2127" spans="1:68" x14ac:dyDescent="0.3">
      <c r="A2127">
        <v>2122</v>
      </c>
      <c r="BG2127" s="27"/>
      <c r="BH2127" s="27"/>
      <c r="BI2127" s="27"/>
      <c r="BJ2127" s="27"/>
      <c r="BL2127">
        <f t="shared" si="132"/>
        <v>0</v>
      </c>
      <c r="BM2127">
        <f t="shared" si="133"/>
        <v>0</v>
      </c>
      <c r="BO2127">
        <f t="shared" si="134"/>
        <v>1</v>
      </c>
      <c r="BP2127">
        <f t="shared" si="135"/>
        <v>1</v>
      </c>
    </row>
    <row r="2128" spans="1:68" x14ac:dyDescent="0.3">
      <c r="A2128">
        <v>2123</v>
      </c>
      <c r="BG2128" s="27"/>
      <c r="BH2128" s="27"/>
      <c r="BI2128" s="27"/>
      <c r="BJ2128" s="27"/>
      <c r="BL2128">
        <f t="shared" si="132"/>
        <v>0</v>
      </c>
      <c r="BM2128">
        <f t="shared" si="133"/>
        <v>0</v>
      </c>
      <c r="BO2128">
        <f t="shared" si="134"/>
        <v>1</v>
      </c>
      <c r="BP2128">
        <f t="shared" si="135"/>
        <v>1</v>
      </c>
    </row>
    <row r="2129" spans="1:68" x14ac:dyDescent="0.3">
      <c r="A2129">
        <v>2124</v>
      </c>
      <c r="BG2129" s="27"/>
      <c r="BH2129" s="27"/>
      <c r="BI2129" s="27"/>
      <c r="BJ2129" s="27"/>
      <c r="BL2129">
        <f t="shared" si="132"/>
        <v>0</v>
      </c>
      <c r="BM2129">
        <f t="shared" si="133"/>
        <v>0</v>
      </c>
      <c r="BO2129">
        <f t="shared" si="134"/>
        <v>1</v>
      </c>
      <c r="BP2129">
        <f t="shared" si="135"/>
        <v>1</v>
      </c>
    </row>
    <row r="2130" spans="1:68" x14ac:dyDescent="0.3">
      <c r="A2130">
        <v>2125</v>
      </c>
      <c r="BG2130" s="27"/>
      <c r="BH2130" s="27"/>
      <c r="BI2130" s="27"/>
      <c r="BJ2130" s="27"/>
      <c r="BL2130">
        <f t="shared" si="132"/>
        <v>0</v>
      </c>
      <c r="BM2130">
        <f t="shared" si="133"/>
        <v>0</v>
      </c>
      <c r="BO2130">
        <f t="shared" si="134"/>
        <v>1</v>
      </c>
      <c r="BP2130">
        <f t="shared" si="135"/>
        <v>1</v>
      </c>
    </row>
    <row r="2131" spans="1:68" x14ac:dyDescent="0.3">
      <c r="A2131">
        <v>2126</v>
      </c>
      <c r="BG2131" s="27"/>
      <c r="BH2131" s="27"/>
      <c r="BI2131" s="27"/>
      <c r="BJ2131" s="27"/>
      <c r="BL2131">
        <f t="shared" si="132"/>
        <v>0</v>
      </c>
      <c r="BM2131">
        <f t="shared" si="133"/>
        <v>0</v>
      </c>
      <c r="BO2131">
        <f t="shared" si="134"/>
        <v>1</v>
      </c>
      <c r="BP2131">
        <f t="shared" si="135"/>
        <v>1</v>
      </c>
    </row>
    <row r="2132" spans="1:68" x14ac:dyDescent="0.3">
      <c r="A2132">
        <v>2127</v>
      </c>
      <c r="BG2132" s="27"/>
      <c r="BH2132" s="27"/>
      <c r="BI2132" s="27"/>
      <c r="BJ2132" s="27"/>
      <c r="BL2132">
        <f t="shared" si="132"/>
        <v>0</v>
      </c>
      <c r="BM2132">
        <f t="shared" si="133"/>
        <v>0</v>
      </c>
      <c r="BO2132">
        <f t="shared" si="134"/>
        <v>1</v>
      </c>
      <c r="BP2132">
        <f t="shared" si="135"/>
        <v>1</v>
      </c>
    </row>
    <row r="2133" spans="1:68" x14ac:dyDescent="0.3">
      <c r="A2133">
        <v>2128</v>
      </c>
      <c r="BG2133" s="27"/>
      <c r="BH2133" s="27"/>
      <c r="BI2133" s="27"/>
      <c r="BJ2133" s="27"/>
      <c r="BL2133">
        <f t="shared" si="132"/>
        <v>0</v>
      </c>
      <c r="BM2133">
        <f t="shared" si="133"/>
        <v>0</v>
      </c>
      <c r="BO2133">
        <f t="shared" si="134"/>
        <v>1</v>
      </c>
      <c r="BP2133">
        <f t="shared" si="135"/>
        <v>1</v>
      </c>
    </row>
    <row r="2134" spans="1:68" x14ac:dyDescent="0.3">
      <c r="A2134">
        <v>2129</v>
      </c>
      <c r="BG2134" s="27"/>
      <c r="BH2134" s="27"/>
      <c r="BI2134" s="27"/>
      <c r="BJ2134" s="27"/>
      <c r="BL2134">
        <f t="shared" si="132"/>
        <v>0</v>
      </c>
      <c r="BM2134">
        <f t="shared" si="133"/>
        <v>0</v>
      </c>
      <c r="BO2134">
        <f t="shared" si="134"/>
        <v>1</v>
      </c>
      <c r="BP2134">
        <f t="shared" si="135"/>
        <v>1</v>
      </c>
    </row>
    <row r="2135" spans="1:68" x14ac:dyDescent="0.3">
      <c r="A2135">
        <v>2130</v>
      </c>
      <c r="BG2135" s="27"/>
      <c r="BH2135" s="27"/>
      <c r="BI2135" s="27"/>
      <c r="BJ2135" s="27"/>
      <c r="BL2135">
        <f t="shared" si="132"/>
        <v>0</v>
      </c>
      <c r="BM2135">
        <f t="shared" si="133"/>
        <v>0</v>
      </c>
      <c r="BO2135">
        <f t="shared" si="134"/>
        <v>1</v>
      </c>
      <c r="BP2135">
        <f t="shared" si="135"/>
        <v>1</v>
      </c>
    </row>
    <row r="2136" spans="1:68" x14ac:dyDescent="0.3">
      <c r="A2136">
        <v>2131</v>
      </c>
      <c r="BG2136" s="27"/>
      <c r="BH2136" s="27"/>
      <c r="BI2136" s="27"/>
      <c r="BJ2136" s="27"/>
      <c r="BL2136">
        <f t="shared" si="132"/>
        <v>0</v>
      </c>
      <c r="BM2136">
        <f t="shared" si="133"/>
        <v>0</v>
      </c>
      <c r="BO2136">
        <f t="shared" si="134"/>
        <v>1</v>
      </c>
      <c r="BP2136">
        <f t="shared" si="135"/>
        <v>1</v>
      </c>
    </row>
    <row r="2137" spans="1:68" x14ac:dyDescent="0.3">
      <c r="A2137">
        <v>2132</v>
      </c>
      <c r="BG2137" s="27"/>
      <c r="BH2137" s="27"/>
      <c r="BI2137" s="27"/>
      <c r="BJ2137" s="27"/>
      <c r="BL2137">
        <f t="shared" si="132"/>
        <v>0</v>
      </c>
      <c r="BM2137">
        <f t="shared" si="133"/>
        <v>0</v>
      </c>
      <c r="BO2137">
        <f t="shared" si="134"/>
        <v>1</v>
      </c>
      <c r="BP2137">
        <f t="shared" si="135"/>
        <v>1</v>
      </c>
    </row>
    <row r="2138" spans="1:68" x14ac:dyDescent="0.3">
      <c r="A2138">
        <v>2133</v>
      </c>
      <c r="BG2138" s="27"/>
      <c r="BH2138" s="27"/>
      <c r="BI2138" s="27"/>
      <c r="BJ2138" s="27"/>
      <c r="BL2138">
        <f t="shared" si="132"/>
        <v>0</v>
      </c>
      <c r="BM2138">
        <f t="shared" si="133"/>
        <v>0</v>
      </c>
      <c r="BO2138">
        <f t="shared" si="134"/>
        <v>1</v>
      </c>
      <c r="BP2138">
        <f t="shared" si="135"/>
        <v>1</v>
      </c>
    </row>
    <row r="2139" spans="1:68" x14ac:dyDescent="0.3">
      <c r="A2139">
        <v>2134</v>
      </c>
      <c r="BG2139" s="27"/>
      <c r="BH2139" s="27"/>
      <c r="BI2139" s="27"/>
      <c r="BJ2139" s="27"/>
      <c r="BL2139">
        <f t="shared" si="132"/>
        <v>0</v>
      </c>
      <c r="BM2139">
        <f t="shared" si="133"/>
        <v>0</v>
      </c>
      <c r="BO2139">
        <f t="shared" si="134"/>
        <v>1</v>
      </c>
      <c r="BP2139">
        <f t="shared" si="135"/>
        <v>1</v>
      </c>
    </row>
    <row r="2140" spans="1:68" x14ac:dyDescent="0.3">
      <c r="A2140">
        <v>2135</v>
      </c>
      <c r="BG2140" s="27"/>
      <c r="BH2140" s="27"/>
      <c r="BI2140" s="27"/>
      <c r="BJ2140" s="27"/>
      <c r="BL2140">
        <f t="shared" si="132"/>
        <v>0</v>
      </c>
      <c r="BM2140">
        <f t="shared" si="133"/>
        <v>0</v>
      </c>
      <c r="BO2140">
        <f t="shared" si="134"/>
        <v>1</v>
      </c>
      <c r="BP2140">
        <f t="shared" si="135"/>
        <v>1</v>
      </c>
    </row>
    <row r="2141" spans="1:68" x14ac:dyDescent="0.3">
      <c r="A2141">
        <v>2136</v>
      </c>
      <c r="BG2141" s="27"/>
      <c r="BH2141" s="27"/>
      <c r="BI2141" s="27"/>
      <c r="BJ2141" s="27"/>
      <c r="BL2141">
        <f t="shared" si="132"/>
        <v>0</v>
      </c>
      <c r="BM2141">
        <f t="shared" si="133"/>
        <v>0</v>
      </c>
      <c r="BO2141">
        <f t="shared" si="134"/>
        <v>1</v>
      </c>
      <c r="BP2141">
        <f t="shared" si="135"/>
        <v>1</v>
      </c>
    </row>
    <row r="2142" spans="1:68" x14ac:dyDescent="0.3">
      <c r="A2142">
        <v>2137</v>
      </c>
      <c r="BG2142" s="27"/>
      <c r="BH2142" s="27"/>
      <c r="BI2142" s="27"/>
      <c r="BJ2142" s="27"/>
      <c r="BL2142">
        <f t="shared" si="132"/>
        <v>0</v>
      </c>
      <c r="BM2142">
        <f t="shared" si="133"/>
        <v>0</v>
      </c>
      <c r="BO2142">
        <f t="shared" si="134"/>
        <v>1</v>
      </c>
      <c r="BP2142">
        <f t="shared" si="135"/>
        <v>1</v>
      </c>
    </row>
    <row r="2143" spans="1:68" x14ac:dyDescent="0.3">
      <c r="A2143">
        <v>2138</v>
      </c>
      <c r="BG2143" s="27"/>
      <c r="BH2143" s="27"/>
      <c r="BI2143" s="27"/>
      <c r="BJ2143" s="27"/>
      <c r="BL2143">
        <f t="shared" si="132"/>
        <v>0</v>
      </c>
      <c r="BM2143">
        <f t="shared" si="133"/>
        <v>0</v>
      </c>
      <c r="BO2143">
        <f t="shared" si="134"/>
        <v>1</v>
      </c>
      <c r="BP2143">
        <f t="shared" si="135"/>
        <v>1</v>
      </c>
    </row>
    <row r="2144" spans="1:68" x14ac:dyDescent="0.3">
      <c r="A2144">
        <v>2139</v>
      </c>
      <c r="BG2144" s="27"/>
      <c r="BH2144" s="27"/>
      <c r="BI2144" s="27"/>
      <c r="BJ2144" s="27"/>
      <c r="BL2144">
        <f t="shared" si="132"/>
        <v>0</v>
      </c>
      <c r="BM2144">
        <f t="shared" si="133"/>
        <v>0</v>
      </c>
      <c r="BO2144">
        <f t="shared" si="134"/>
        <v>1</v>
      </c>
      <c r="BP2144">
        <f t="shared" si="135"/>
        <v>1</v>
      </c>
    </row>
    <row r="2145" spans="1:68" x14ac:dyDescent="0.3">
      <c r="A2145">
        <v>2140</v>
      </c>
      <c r="BG2145" s="27"/>
      <c r="BH2145" s="27"/>
      <c r="BI2145" s="27"/>
      <c r="BJ2145" s="27"/>
      <c r="BL2145">
        <f t="shared" si="132"/>
        <v>0</v>
      </c>
      <c r="BM2145">
        <f t="shared" si="133"/>
        <v>0</v>
      </c>
      <c r="BO2145">
        <f t="shared" si="134"/>
        <v>1</v>
      </c>
      <c r="BP2145">
        <f t="shared" si="135"/>
        <v>1</v>
      </c>
    </row>
    <row r="2146" spans="1:68" x14ac:dyDescent="0.3">
      <c r="A2146">
        <v>2141</v>
      </c>
      <c r="BG2146" s="27"/>
      <c r="BH2146" s="27"/>
      <c r="BI2146" s="27"/>
      <c r="BJ2146" s="27"/>
      <c r="BL2146">
        <f t="shared" si="132"/>
        <v>0</v>
      </c>
      <c r="BM2146">
        <f t="shared" si="133"/>
        <v>0</v>
      </c>
      <c r="BO2146">
        <f t="shared" si="134"/>
        <v>1</v>
      </c>
      <c r="BP2146">
        <f t="shared" si="135"/>
        <v>1</v>
      </c>
    </row>
    <row r="2147" spans="1:68" x14ac:dyDescent="0.3">
      <c r="A2147">
        <v>2142</v>
      </c>
      <c r="BG2147" s="27"/>
      <c r="BH2147" s="27"/>
      <c r="BI2147" s="27"/>
      <c r="BJ2147" s="27"/>
      <c r="BL2147">
        <f t="shared" si="132"/>
        <v>0</v>
      </c>
      <c r="BM2147">
        <f t="shared" si="133"/>
        <v>0</v>
      </c>
      <c r="BO2147">
        <f t="shared" si="134"/>
        <v>1</v>
      </c>
      <c r="BP2147">
        <f t="shared" si="135"/>
        <v>1</v>
      </c>
    </row>
    <row r="2148" spans="1:68" x14ac:dyDescent="0.3">
      <c r="A2148">
        <v>2143</v>
      </c>
      <c r="BG2148" s="27"/>
      <c r="BH2148" s="27"/>
      <c r="BI2148" s="27"/>
      <c r="BJ2148" s="27"/>
      <c r="BL2148">
        <f t="shared" si="132"/>
        <v>0</v>
      </c>
      <c r="BM2148">
        <f t="shared" si="133"/>
        <v>0</v>
      </c>
      <c r="BO2148">
        <f t="shared" si="134"/>
        <v>1</v>
      </c>
      <c r="BP2148">
        <f t="shared" si="135"/>
        <v>1</v>
      </c>
    </row>
    <row r="2149" spans="1:68" x14ac:dyDescent="0.3">
      <c r="A2149">
        <v>2144</v>
      </c>
      <c r="BG2149" s="27"/>
      <c r="BH2149" s="27"/>
      <c r="BI2149" s="27"/>
      <c r="BJ2149" s="27"/>
      <c r="BL2149">
        <f t="shared" si="132"/>
        <v>0</v>
      </c>
      <c r="BM2149">
        <f t="shared" si="133"/>
        <v>0</v>
      </c>
      <c r="BO2149">
        <f t="shared" si="134"/>
        <v>1</v>
      </c>
      <c r="BP2149">
        <f t="shared" si="135"/>
        <v>1</v>
      </c>
    </row>
    <row r="2150" spans="1:68" x14ac:dyDescent="0.3">
      <c r="A2150">
        <v>2145</v>
      </c>
      <c r="BG2150" s="27"/>
      <c r="BH2150" s="27"/>
      <c r="BI2150" s="27"/>
      <c r="BJ2150" s="27"/>
      <c r="BL2150">
        <f t="shared" si="132"/>
        <v>0</v>
      </c>
      <c r="BM2150">
        <f t="shared" si="133"/>
        <v>0</v>
      </c>
      <c r="BO2150">
        <f t="shared" si="134"/>
        <v>1</v>
      </c>
      <c r="BP2150">
        <f t="shared" si="135"/>
        <v>1</v>
      </c>
    </row>
    <row r="2151" spans="1:68" x14ac:dyDescent="0.3">
      <c r="A2151">
        <v>2146</v>
      </c>
      <c r="BG2151" s="27"/>
      <c r="BH2151" s="27"/>
      <c r="BI2151" s="27"/>
      <c r="BJ2151" s="27"/>
      <c r="BL2151">
        <f t="shared" si="132"/>
        <v>0</v>
      </c>
      <c r="BM2151">
        <f t="shared" si="133"/>
        <v>0</v>
      </c>
      <c r="BO2151">
        <f t="shared" si="134"/>
        <v>1</v>
      </c>
      <c r="BP2151">
        <f t="shared" si="135"/>
        <v>1</v>
      </c>
    </row>
    <row r="2152" spans="1:68" x14ac:dyDescent="0.3">
      <c r="A2152">
        <v>2147</v>
      </c>
      <c r="BG2152" s="27"/>
      <c r="BH2152" s="27"/>
      <c r="BI2152" s="27"/>
      <c r="BJ2152" s="27"/>
      <c r="BL2152">
        <f t="shared" si="132"/>
        <v>0</v>
      </c>
      <c r="BM2152">
        <f t="shared" si="133"/>
        <v>0</v>
      </c>
      <c r="BO2152">
        <f t="shared" si="134"/>
        <v>1</v>
      </c>
      <c r="BP2152">
        <f t="shared" si="135"/>
        <v>1</v>
      </c>
    </row>
    <row r="2153" spans="1:68" x14ac:dyDescent="0.3">
      <c r="A2153">
        <v>2148</v>
      </c>
      <c r="BG2153" s="27"/>
      <c r="BH2153" s="27"/>
      <c r="BI2153" s="27"/>
      <c r="BJ2153" s="27"/>
      <c r="BL2153">
        <f t="shared" si="132"/>
        <v>0</v>
      </c>
      <c r="BM2153">
        <f t="shared" si="133"/>
        <v>0</v>
      </c>
      <c r="BO2153">
        <f t="shared" si="134"/>
        <v>1</v>
      </c>
      <c r="BP2153">
        <f t="shared" si="135"/>
        <v>1</v>
      </c>
    </row>
    <row r="2154" spans="1:68" x14ac:dyDescent="0.3">
      <c r="A2154">
        <v>2149</v>
      </c>
      <c r="BG2154" s="27"/>
      <c r="BH2154" s="27"/>
      <c r="BI2154" s="27"/>
      <c r="BJ2154" s="27"/>
      <c r="BL2154">
        <f t="shared" si="132"/>
        <v>0</v>
      </c>
      <c r="BM2154">
        <f t="shared" si="133"/>
        <v>0</v>
      </c>
      <c r="BO2154">
        <f t="shared" si="134"/>
        <v>1</v>
      </c>
      <c r="BP2154">
        <f t="shared" si="135"/>
        <v>1</v>
      </c>
    </row>
    <row r="2155" spans="1:68" x14ac:dyDescent="0.3">
      <c r="A2155">
        <v>2150</v>
      </c>
      <c r="BG2155" s="27"/>
      <c r="BH2155" s="27"/>
      <c r="BI2155" s="27"/>
      <c r="BJ2155" s="27"/>
      <c r="BL2155">
        <f t="shared" si="132"/>
        <v>0</v>
      </c>
      <c r="BM2155">
        <f t="shared" si="133"/>
        <v>0</v>
      </c>
      <c r="BO2155">
        <f t="shared" si="134"/>
        <v>1</v>
      </c>
      <c r="BP2155">
        <f t="shared" si="135"/>
        <v>1</v>
      </c>
    </row>
    <row r="2156" spans="1:68" x14ac:dyDescent="0.3">
      <c r="A2156">
        <v>2151</v>
      </c>
      <c r="BG2156" s="27"/>
      <c r="BH2156" s="27"/>
      <c r="BI2156" s="27"/>
      <c r="BJ2156" s="27"/>
      <c r="BL2156">
        <f t="shared" si="132"/>
        <v>0</v>
      </c>
      <c r="BM2156">
        <f t="shared" si="133"/>
        <v>0</v>
      </c>
      <c r="BO2156">
        <f t="shared" si="134"/>
        <v>1</v>
      </c>
      <c r="BP2156">
        <f t="shared" si="135"/>
        <v>1</v>
      </c>
    </row>
    <row r="2157" spans="1:68" x14ac:dyDescent="0.3">
      <c r="A2157">
        <v>2152</v>
      </c>
      <c r="BG2157" s="27"/>
      <c r="BH2157" s="27"/>
      <c r="BI2157" s="27"/>
      <c r="BJ2157" s="27"/>
      <c r="BL2157">
        <f t="shared" si="132"/>
        <v>0</v>
      </c>
      <c r="BM2157">
        <f t="shared" si="133"/>
        <v>0</v>
      </c>
      <c r="BO2157">
        <f t="shared" si="134"/>
        <v>1</v>
      </c>
      <c r="BP2157">
        <f t="shared" si="135"/>
        <v>1</v>
      </c>
    </row>
    <row r="2158" spans="1:68" x14ac:dyDescent="0.3">
      <c r="A2158">
        <v>2153</v>
      </c>
      <c r="BG2158" s="27"/>
      <c r="BH2158" s="27"/>
      <c r="BI2158" s="27"/>
      <c r="BJ2158" s="27"/>
      <c r="BL2158">
        <f t="shared" si="132"/>
        <v>0</v>
      </c>
      <c r="BM2158">
        <f t="shared" si="133"/>
        <v>0</v>
      </c>
      <c r="BO2158">
        <f t="shared" si="134"/>
        <v>1</v>
      </c>
      <c r="BP2158">
        <f t="shared" si="135"/>
        <v>1</v>
      </c>
    </row>
    <row r="2159" spans="1:68" x14ac:dyDescent="0.3">
      <c r="A2159">
        <v>2154</v>
      </c>
      <c r="BG2159" s="27"/>
      <c r="BH2159" s="27"/>
      <c r="BI2159" s="27"/>
      <c r="BJ2159" s="27"/>
      <c r="BL2159">
        <f t="shared" si="132"/>
        <v>0</v>
      </c>
      <c r="BM2159">
        <f t="shared" si="133"/>
        <v>0</v>
      </c>
      <c r="BO2159">
        <f t="shared" si="134"/>
        <v>1</v>
      </c>
      <c r="BP2159">
        <f t="shared" si="135"/>
        <v>1</v>
      </c>
    </row>
    <row r="2160" spans="1:68" x14ac:dyDescent="0.3">
      <c r="A2160">
        <v>2155</v>
      </c>
      <c r="BG2160" s="27"/>
      <c r="BH2160" s="27"/>
      <c r="BI2160" s="27"/>
      <c r="BJ2160" s="27"/>
      <c r="BL2160">
        <f t="shared" si="132"/>
        <v>0</v>
      </c>
      <c r="BM2160">
        <f t="shared" si="133"/>
        <v>0</v>
      </c>
      <c r="BO2160">
        <f t="shared" si="134"/>
        <v>1</v>
      </c>
      <c r="BP2160">
        <f t="shared" si="135"/>
        <v>1</v>
      </c>
    </row>
    <row r="2161" spans="1:68" x14ac:dyDescent="0.3">
      <c r="A2161">
        <v>2156</v>
      </c>
      <c r="BG2161" s="27"/>
      <c r="BH2161" s="27"/>
      <c r="BI2161" s="27"/>
      <c r="BJ2161" s="27"/>
      <c r="BL2161">
        <f t="shared" si="132"/>
        <v>0</v>
      </c>
      <c r="BM2161">
        <f t="shared" si="133"/>
        <v>0</v>
      </c>
      <c r="BO2161">
        <f t="shared" si="134"/>
        <v>1</v>
      </c>
      <c r="BP2161">
        <f t="shared" si="135"/>
        <v>1</v>
      </c>
    </row>
    <row r="2162" spans="1:68" x14ac:dyDescent="0.3">
      <c r="A2162">
        <v>2157</v>
      </c>
      <c r="BG2162" s="27"/>
      <c r="BH2162" s="27"/>
      <c r="BI2162" s="27"/>
      <c r="BJ2162" s="27"/>
      <c r="BL2162">
        <f t="shared" si="132"/>
        <v>0</v>
      </c>
      <c r="BM2162">
        <f t="shared" si="133"/>
        <v>0</v>
      </c>
      <c r="BO2162">
        <f t="shared" si="134"/>
        <v>1</v>
      </c>
      <c r="BP2162">
        <f t="shared" si="135"/>
        <v>1</v>
      </c>
    </row>
    <row r="2163" spans="1:68" x14ac:dyDescent="0.3">
      <c r="A2163">
        <v>2158</v>
      </c>
      <c r="BG2163" s="27"/>
      <c r="BH2163" s="27"/>
      <c r="BI2163" s="27"/>
      <c r="BJ2163" s="27"/>
      <c r="BL2163">
        <f t="shared" si="132"/>
        <v>0</v>
      </c>
      <c r="BM2163">
        <f t="shared" si="133"/>
        <v>0</v>
      </c>
      <c r="BO2163">
        <f t="shared" si="134"/>
        <v>1</v>
      </c>
      <c r="BP2163">
        <f t="shared" si="135"/>
        <v>1</v>
      </c>
    </row>
    <row r="2164" spans="1:68" x14ac:dyDescent="0.3">
      <c r="A2164">
        <v>2159</v>
      </c>
      <c r="BG2164" s="27"/>
      <c r="BH2164" s="27"/>
      <c r="BI2164" s="27"/>
      <c r="BJ2164" s="27"/>
      <c r="BL2164">
        <f t="shared" si="132"/>
        <v>0</v>
      </c>
      <c r="BM2164">
        <f t="shared" si="133"/>
        <v>0</v>
      </c>
      <c r="BO2164">
        <f t="shared" si="134"/>
        <v>1</v>
      </c>
      <c r="BP2164">
        <f t="shared" si="135"/>
        <v>1</v>
      </c>
    </row>
    <row r="2165" spans="1:68" x14ac:dyDescent="0.3">
      <c r="A2165">
        <v>2160</v>
      </c>
      <c r="BG2165" s="27"/>
      <c r="BH2165" s="27"/>
      <c r="BI2165" s="27"/>
      <c r="BJ2165" s="27"/>
      <c r="BL2165">
        <f t="shared" si="132"/>
        <v>0</v>
      </c>
      <c r="BM2165">
        <f t="shared" si="133"/>
        <v>0</v>
      </c>
      <c r="BO2165">
        <f t="shared" si="134"/>
        <v>1</v>
      </c>
      <c r="BP2165">
        <f t="shared" si="135"/>
        <v>1</v>
      </c>
    </row>
    <row r="2166" spans="1:68" x14ac:dyDescent="0.3">
      <c r="A2166">
        <v>2161</v>
      </c>
      <c r="BG2166" s="27"/>
      <c r="BH2166" s="27"/>
      <c r="BI2166" s="27"/>
      <c r="BJ2166" s="27"/>
      <c r="BL2166">
        <f t="shared" si="132"/>
        <v>0</v>
      </c>
      <c r="BM2166">
        <f t="shared" si="133"/>
        <v>0</v>
      </c>
      <c r="BO2166">
        <f t="shared" si="134"/>
        <v>1</v>
      </c>
      <c r="BP2166">
        <f t="shared" si="135"/>
        <v>1</v>
      </c>
    </row>
    <row r="2167" spans="1:68" x14ac:dyDescent="0.3">
      <c r="A2167">
        <v>2162</v>
      </c>
      <c r="BG2167" s="27"/>
      <c r="BH2167" s="27"/>
      <c r="BI2167" s="27"/>
      <c r="BJ2167" s="27"/>
      <c r="BL2167">
        <f t="shared" si="132"/>
        <v>0</v>
      </c>
      <c r="BM2167">
        <f t="shared" si="133"/>
        <v>0</v>
      </c>
      <c r="BO2167">
        <f t="shared" si="134"/>
        <v>1</v>
      </c>
      <c r="BP2167">
        <f t="shared" si="135"/>
        <v>1</v>
      </c>
    </row>
    <row r="2168" spans="1:68" x14ac:dyDescent="0.3">
      <c r="A2168">
        <v>2163</v>
      </c>
      <c r="BG2168" s="27"/>
      <c r="BH2168" s="27"/>
      <c r="BI2168" s="27"/>
      <c r="BJ2168" s="27"/>
      <c r="BL2168">
        <f t="shared" si="132"/>
        <v>0</v>
      </c>
      <c r="BM2168">
        <f t="shared" si="133"/>
        <v>0</v>
      </c>
      <c r="BO2168">
        <f t="shared" si="134"/>
        <v>1</v>
      </c>
      <c r="BP2168">
        <f t="shared" si="135"/>
        <v>1</v>
      </c>
    </row>
    <row r="2169" spans="1:68" x14ac:dyDescent="0.3">
      <c r="A2169">
        <v>2164</v>
      </c>
      <c r="BG2169" s="27"/>
      <c r="BH2169" s="27"/>
      <c r="BI2169" s="27"/>
      <c r="BJ2169" s="27"/>
      <c r="BL2169">
        <f t="shared" si="132"/>
        <v>0</v>
      </c>
      <c r="BM2169">
        <f t="shared" si="133"/>
        <v>0</v>
      </c>
      <c r="BO2169">
        <f t="shared" si="134"/>
        <v>1</v>
      </c>
      <c r="BP2169">
        <f t="shared" si="135"/>
        <v>1</v>
      </c>
    </row>
    <row r="2170" spans="1:68" x14ac:dyDescent="0.3">
      <c r="A2170">
        <v>2165</v>
      </c>
      <c r="BG2170" s="27"/>
      <c r="BH2170" s="27"/>
      <c r="BI2170" s="27"/>
      <c r="BJ2170" s="27"/>
      <c r="BL2170">
        <f t="shared" si="132"/>
        <v>0</v>
      </c>
      <c r="BM2170">
        <f t="shared" si="133"/>
        <v>0</v>
      </c>
      <c r="BO2170">
        <f t="shared" si="134"/>
        <v>1</v>
      </c>
      <c r="BP2170">
        <f t="shared" si="135"/>
        <v>1</v>
      </c>
    </row>
    <row r="2171" spans="1:68" x14ac:dyDescent="0.3">
      <c r="A2171">
        <v>2166</v>
      </c>
      <c r="BG2171" s="27"/>
      <c r="BH2171" s="27"/>
      <c r="BI2171" s="27"/>
      <c r="BJ2171" s="27"/>
      <c r="BL2171">
        <f t="shared" si="132"/>
        <v>0</v>
      </c>
      <c r="BM2171">
        <f t="shared" si="133"/>
        <v>0</v>
      </c>
      <c r="BO2171">
        <f t="shared" si="134"/>
        <v>1</v>
      </c>
      <c r="BP2171">
        <f t="shared" si="135"/>
        <v>1</v>
      </c>
    </row>
    <row r="2172" spans="1:68" x14ac:dyDescent="0.3">
      <c r="A2172">
        <v>2167</v>
      </c>
      <c r="BG2172" s="27"/>
      <c r="BH2172" s="27"/>
      <c r="BI2172" s="27"/>
      <c r="BJ2172" s="27"/>
      <c r="BL2172">
        <f t="shared" si="132"/>
        <v>0</v>
      </c>
      <c r="BM2172">
        <f t="shared" si="133"/>
        <v>0</v>
      </c>
      <c r="BO2172">
        <f t="shared" si="134"/>
        <v>1</v>
      </c>
      <c r="BP2172">
        <f t="shared" si="135"/>
        <v>1</v>
      </c>
    </row>
    <row r="2173" spans="1:68" x14ac:dyDescent="0.3">
      <c r="A2173">
        <v>2168</v>
      </c>
      <c r="BG2173" s="27"/>
      <c r="BH2173" s="27"/>
      <c r="BI2173" s="27"/>
      <c r="BJ2173" s="27"/>
      <c r="BL2173">
        <f t="shared" si="132"/>
        <v>0</v>
      </c>
      <c r="BM2173">
        <f t="shared" si="133"/>
        <v>0</v>
      </c>
      <c r="BO2173">
        <f t="shared" si="134"/>
        <v>1</v>
      </c>
      <c r="BP2173">
        <f t="shared" si="135"/>
        <v>1</v>
      </c>
    </row>
    <row r="2174" spans="1:68" x14ac:dyDescent="0.3">
      <c r="A2174">
        <v>2169</v>
      </c>
      <c r="BG2174" s="27"/>
      <c r="BH2174" s="27"/>
      <c r="BI2174" s="27"/>
      <c r="BJ2174" s="27"/>
      <c r="BL2174">
        <f t="shared" si="132"/>
        <v>0</v>
      </c>
      <c r="BM2174">
        <f t="shared" si="133"/>
        <v>0</v>
      </c>
      <c r="BO2174">
        <f t="shared" si="134"/>
        <v>1</v>
      </c>
      <c r="BP2174">
        <f t="shared" si="135"/>
        <v>1</v>
      </c>
    </row>
    <row r="2175" spans="1:68" x14ac:dyDescent="0.3">
      <c r="A2175">
        <v>2170</v>
      </c>
      <c r="BG2175" s="27"/>
      <c r="BH2175" s="27"/>
      <c r="BI2175" s="27"/>
      <c r="BJ2175" s="27"/>
      <c r="BL2175">
        <f t="shared" si="132"/>
        <v>0</v>
      </c>
      <c r="BM2175">
        <f t="shared" si="133"/>
        <v>0</v>
      </c>
      <c r="BO2175">
        <f t="shared" si="134"/>
        <v>1</v>
      </c>
      <c r="BP2175">
        <f t="shared" si="135"/>
        <v>1</v>
      </c>
    </row>
    <row r="2176" spans="1:68" x14ac:dyDescent="0.3">
      <c r="A2176">
        <v>2171</v>
      </c>
      <c r="BG2176" s="27"/>
      <c r="BH2176" s="27"/>
      <c r="BI2176" s="27"/>
      <c r="BJ2176" s="27"/>
      <c r="BL2176">
        <f t="shared" si="132"/>
        <v>0</v>
      </c>
      <c r="BM2176">
        <f t="shared" si="133"/>
        <v>0</v>
      </c>
      <c r="BO2176">
        <f t="shared" si="134"/>
        <v>1</v>
      </c>
      <c r="BP2176">
        <f t="shared" si="135"/>
        <v>1</v>
      </c>
    </row>
    <row r="2177" spans="1:68" x14ac:dyDescent="0.3">
      <c r="A2177">
        <v>2172</v>
      </c>
      <c r="BG2177" s="27"/>
      <c r="BH2177" s="27"/>
      <c r="BI2177" s="27"/>
      <c r="BJ2177" s="27"/>
      <c r="BL2177">
        <f t="shared" si="132"/>
        <v>0</v>
      </c>
      <c r="BM2177">
        <f t="shared" si="133"/>
        <v>0</v>
      </c>
      <c r="BO2177">
        <f t="shared" si="134"/>
        <v>1</v>
      </c>
      <c r="BP2177">
        <f t="shared" si="135"/>
        <v>1</v>
      </c>
    </row>
    <row r="2178" spans="1:68" x14ac:dyDescent="0.3">
      <c r="A2178">
        <v>2173</v>
      </c>
      <c r="BG2178" s="27"/>
      <c r="BH2178" s="27"/>
      <c r="BI2178" s="27"/>
      <c r="BJ2178" s="27"/>
      <c r="BL2178">
        <f t="shared" si="132"/>
        <v>0</v>
      </c>
      <c r="BM2178">
        <f t="shared" si="133"/>
        <v>0</v>
      </c>
      <c r="BO2178">
        <f t="shared" si="134"/>
        <v>1</v>
      </c>
      <c r="BP2178">
        <f t="shared" si="135"/>
        <v>1</v>
      </c>
    </row>
    <row r="2179" spans="1:68" x14ac:dyDescent="0.3">
      <c r="A2179">
        <v>2174</v>
      </c>
      <c r="BG2179" s="27"/>
      <c r="BH2179" s="27"/>
      <c r="BI2179" s="27"/>
      <c r="BJ2179" s="27"/>
      <c r="BL2179">
        <f t="shared" si="132"/>
        <v>0</v>
      </c>
      <c r="BM2179">
        <f t="shared" si="133"/>
        <v>0</v>
      </c>
      <c r="BO2179">
        <f t="shared" si="134"/>
        <v>1</v>
      </c>
      <c r="BP2179">
        <f t="shared" si="135"/>
        <v>1</v>
      </c>
    </row>
    <row r="2180" spans="1:68" x14ac:dyDescent="0.3">
      <c r="A2180">
        <v>2175</v>
      </c>
      <c r="BG2180" s="27"/>
      <c r="BH2180" s="27"/>
      <c r="BI2180" s="27"/>
      <c r="BJ2180" s="27"/>
      <c r="BL2180">
        <f t="shared" si="132"/>
        <v>0</v>
      </c>
      <c r="BM2180">
        <f t="shared" si="133"/>
        <v>0</v>
      </c>
      <c r="BO2180">
        <f t="shared" si="134"/>
        <v>1</v>
      </c>
      <c r="BP2180">
        <f t="shared" si="135"/>
        <v>1</v>
      </c>
    </row>
    <row r="2181" spans="1:68" x14ac:dyDescent="0.3">
      <c r="A2181">
        <v>2176</v>
      </c>
      <c r="BG2181" s="27"/>
      <c r="BH2181" s="27"/>
      <c r="BI2181" s="27"/>
      <c r="BJ2181" s="27"/>
      <c r="BL2181">
        <f t="shared" si="132"/>
        <v>0</v>
      </c>
      <c r="BM2181">
        <f t="shared" si="133"/>
        <v>0</v>
      </c>
      <c r="BO2181">
        <f t="shared" si="134"/>
        <v>1</v>
      </c>
      <c r="BP2181">
        <f t="shared" si="135"/>
        <v>1</v>
      </c>
    </row>
    <row r="2182" spans="1:68" x14ac:dyDescent="0.3">
      <c r="A2182">
        <v>2177</v>
      </c>
      <c r="BG2182" s="27"/>
      <c r="BH2182" s="27"/>
      <c r="BI2182" s="27"/>
      <c r="BJ2182" s="27"/>
      <c r="BL2182">
        <f t="shared" si="132"/>
        <v>0</v>
      </c>
      <c r="BM2182">
        <f t="shared" si="133"/>
        <v>0</v>
      </c>
      <c r="BO2182">
        <f t="shared" si="134"/>
        <v>1</v>
      </c>
      <c r="BP2182">
        <f t="shared" si="135"/>
        <v>1</v>
      </c>
    </row>
    <row r="2183" spans="1:68" x14ac:dyDescent="0.3">
      <c r="A2183">
        <v>2178</v>
      </c>
      <c r="BG2183" s="27"/>
      <c r="BH2183" s="27"/>
      <c r="BI2183" s="27"/>
      <c r="BJ2183" s="27"/>
      <c r="BL2183">
        <f t="shared" ref="BL2183:BL2246" si="136">BG2183*$BM$1-BH2183</f>
        <v>0</v>
      </c>
      <c r="BM2183">
        <f t="shared" ref="BM2183:BM2246" si="137">BI2183*$BM$1-BJ2183</f>
        <v>0</v>
      </c>
      <c r="BO2183">
        <f t="shared" ref="BO2183:BO2246" si="138">IF(BL2183=MAX($BL2183:$BM2183),1,0)</f>
        <v>1</v>
      </c>
      <c r="BP2183">
        <f t="shared" ref="BP2183:BP2246" si="139">IF(BM2183=MAX($BL2183:$BM2183),1,0)</f>
        <v>1</v>
      </c>
    </row>
    <row r="2184" spans="1:68" x14ac:dyDescent="0.3">
      <c r="A2184">
        <v>2179</v>
      </c>
      <c r="BG2184" s="27"/>
      <c r="BH2184" s="27"/>
      <c r="BI2184" s="27"/>
      <c r="BJ2184" s="27"/>
      <c r="BL2184">
        <f t="shared" si="136"/>
        <v>0</v>
      </c>
      <c r="BM2184">
        <f t="shared" si="137"/>
        <v>0</v>
      </c>
      <c r="BO2184">
        <f t="shared" si="138"/>
        <v>1</v>
      </c>
      <c r="BP2184">
        <f t="shared" si="139"/>
        <v>1</v>
      </c>
    </row>
    <row r="2185" spans="1:68" x14ac:dyDescent="0.3">
      <c r="A2185">
        <v>2180</v>
      </c>
      <c r="BG2185" s="27"/>
      <c r="BH2185" s="27"/>
      <c r="BI2185" s="27"/>
      <c r="BJ2185" s="27"/>
      <c r="BL2185">
        <f t="shared" si="136"/>
        <v>0</v>
      </c>
      <c r="BM2185">
        <f t="shared" si="137"/>
        <v>0</v>
      </c>
      <c r="BO2185">
        <f t="shared" si="138"/>
        <v>1</v>
      </c>
      <c r="BP2185">
        <f t="shared" si="139"/>
        <v>1</v>
      </c>
    </row>
    <row r="2186" spans="1:68" x14ac:dyDescent="0.3">
      <c r="A2186">
        <v>2181</v>
      </c>
      <c r="BG2186" s="27"/>
      <c r="BH2186" s="27"/>
      <c r="BI2186" s="27"/>
      <c r="BJ2186" s="27"/>
      <c r="BL2186">
        <f t="shared" si="136"/>
        <v>0</v>
      </c>
      <c r="BM2186">
        <f t="shared" si="137"/>
        <v>0</v>
      </c>
      <c r="BO2186">
        <f t="shared" si="138"/>
        <v>1</v>
      </c>
      <c r="BP2186">
        <f t="shared" si="139"/>
        <v>1</v>
      </c>
    </row>
    <row r="2187" spans="1:68" x14ac:dyDescent="0.3">
      <c r="A2187">
        <v>2182</v>
      </c>
      <c r="BG2187" s="27"/>
      <c r="BH2187" s="27"/>
      <c r="BI2187" s="27"/>
      <c r="BJ2187" s="27"/>
      <c r="BL2187">
        <f t="shared" si="136"/>
        <v>0</v>
      </c>
      <c r="BM2187">
        <f t="shared" si="137"/>
        <v>0</v>
      </c>
      <c r="BO2187">
        <f t="shared" si="138"/>
        <v>1</v>
      </c>
      <c r="BP2187">
        <f t="shared" si="139"/>
        <v>1</v>
      </c>
    </row>
    <row r="2188" spans="1:68" x14ac:dyDescent="0.3">
      <c r="A2188">
        <v>2183</v>
      </c>
      <c r="BG2188" s="27"/>
      <c r="BH2188" s="27"/>
      <c r="BI2188" s="27"/>
      <c r="BJ2188" s="27"/>
      <c r="BL2188">
        <f t="shared" si="136"/>
        <v>0</v>
      </c>
      <c r="BM2188">
        <f t="shared" si="137"/>
        <v>0</v>
      </c>
      <c r="BO2188">
        <f t="shared" si="138"/>
        <v>1</v>
      </c>
      <c r="BP2188">
        <f t="shared" si="139"/>
        <v>1</v>
      </c>
    </row>
    <row r="2189" spans="1:68" x14ac:dyDescent="0.3">
      <c r="A2189">
        <v>2184</v>
      </c>
      <c r="BG2189" s="27"/>
      <c r="BH2189" s="27"/>
      <c r="BI2189" s="27"/>
      <c r="BJ2189" s="27"/>
      <c r="BL2189">
        <f t="shared" si="136"/>
        <v>0</v>
      </c>
      <c r="BM2189">
        <f t="shared" si="137"/>
        <v>0</v>
      </c>
      <c r="BO2189">
        <f t="shared" si="138"/>
        <v>1</v>
      </c>
      <c r="BP2189">
        <f t="shared" si="139"/>
        <v>1</v>
      </c>
    </row>
    <row r="2190" spans="1:68" x14ac:dyDescent="0.3">
      <c r="A2190">
        <v>2185</v>
      </c>
      <c r="BG2190" s="27"/>
      <c r="BH2190" s="27"/>
      <c r="BI2190" s="27"/>
      <c r="BJ2190" s="27"/>
      <c r="BL2190">
        <f t="shared" si="136"/>
        <v>0</v>
      </c>
      <c r="BM2190">
        <f t="shared" si="137"/>
        <v>0</v>
      </c>
      <c r="BO2190">
        <f t="shared" si="138"/>
        <v>1</v>
      </c>
      <c r="BP2190">
        <f t="shared" si="139"/>
        <v>1</v>
      </c>
    </row>
    <row r="2191" spans="1:68" x14ac:dyDescent="0.3">
      <c r="A2191">
        <v>2186</v>
      </c>
      <c r="BG2191" s="27"/>
      <c r="BH2191" s="27"/>
      <c r="BI2191" s="27"/>
      <c r="BJ2191" s="27"/>
      <c r="BL2191">
        <f t="shared" si="136"/>
        <v>0</v>
      </c>
      <c r="BM2191">
        <f t="shared" si="137"/>
        <v>0</v>
      </c>
      <c r="BO2191">
        <f t="shared" si="138"/>
        <v>1</v>
      </c>
      <c r="BP2191">
        <f t="shared" si="139"/>
        <v>1</v>
      </c>
    </row>
    <row r="2192" spans="1:68" x14ac:dyDescent="0.3">
      <c r="A2192">
        <v>2187</v>
      </c>
      <c r="BG2192" s="27"/>
      <c r="BH2192" s="27"/>
      <c r="BI2192" s="27"/>
      <c r="BJ2192" s="27"/>
      <c r="BL2192">
        <f t="shared" si="136"/>
        <v>0</v>
      </c>
      <c r="BM2192">
        <f t="shared" si="137"/>
        <v>0</v>
      </c>
      <c r="BO2192">
        <f t="shared" si="138"/>
        <v>1</v>
      </c>
      <c r="BP2192">
        <f t="shared" si="139"/>
        <v>1</v>
      </c>
    </row>
    <row r="2193" spans="1:68" x14ac:dyDescent="0.3">
      <c r="A2193">
        <v>2188</v>
      </c>
      <c r="BG2193" s="27"/>
      <c r="BH2193" s="27"/>
      <c r="BI2193" s="27"/>
      <c r="BJ2193" s="27"/>
      <c r="BL2193">
        <f t="shared" si="136"/>
        <v>0</v>
      </c>
      <c r="BM2193">
        <f t="shared" si="137"/>
        <v>0</v>
      </c>
      <c r="BO2193">
        <f t="shared" si="138"/>
        <v>1</v>
      </c>
      <c r="BP2193">
        <f t="shared" si="139"/>
        <v>1</v>
      </c>
    </row>
    <row r="2194" spans="1:68" x14ac:dyDescent="0.3">
      <c r="A2194">
        <v>2189</v>
      </c>
      <c r="BG2194" s="27"/>
      <c r="BH2194" s="27"/>
      <c r="BI2194" s="27"/>
      <c r="BJ2194" s="27"/>
      <c r="BL2194">
        <f t="shared" si="136"/>
        <v>0</v>
      </c>
      <c r="BM2194">
        <f t="shared" si="137"/>
        <v>0</v>
      </c>
      <c r="BO2194">
        <f t="shared" si="138"/>
        <v>1</v>
      </c>
      <c r="BP2194">
        <f t="shared" si="139"/>
        <v>1</v>
      </c>
    </row>
    <row r="2195" spans="1:68" x14ac:dyDescent="0.3">
      <c r="A2195">
        <v>2190</v>
      </c>
      <c r="BG2195" s="27"/>
      <c r="BH2195" s="27"/>
      <c r="BI2195" s="27"/>
      <c r="BJ2195" s="27"/>
      <c r="BL2195">
        <f t="shared" si="136"/>
        <v>0</v>
      </c>
      <c r="BM2195">
        <f t="shared" si="137"/>
        <v>0</v>
      </c>
      <c r="BO2195">
        <f t="shared" si="138"/>
        <v>1</v>
      </c>
      <c r="BP2195">
        <f t="shared" si="139"/>
        <v>1</v>
      </c>
    </row>
    <row r="2196" spans="1:68" x14ac:dyDescent="0.3">
      <c r="A2196">
        <v>2191</v>
      </c>
      <c r="BG2196" s="27"/>
      <c r="BH2196" s="27"/>
      <c r="BI2196" s="27"/>
      <c r="BJ2196" s="27"/>
      <c r="BL2196">
        <f t="shared" si="136"/>
        <v>0</v>
      </c>
      <c r="BM2196">
        <f t="shared" si="137"/>
        <v>0</v>
      </c>
      <c r="BO2196">
        <f t="shared" si="138"/>
        <v>1</v>
      </c>
      <c r="BP2196">
        <f t="shared" si="139"/>
        <v>1</v>
      </c>
    </row>
    <row r="2197" spans="1:68" x14ac:dyDescent="0.3">
      <c r="A2197">
        <v>2192</v>
      </c>
      <c r="BG2197" s="27"/>
      <c r="BH2197" s="27"/>
      <c r="BI2197" s="27"/>
      <c r="BJ2197" s="27"/>
      <c r="BL2197">
        <f t="shared" si="136"/>
        <v>0</v>
      </c>
      <c r="BM2197">
        <f t="shared" si="137"/>
        <v>0</v>
      </c>
      <c r="BO2197">
        <f t="shared" si="138"/>
        <v>1</v>
      </c>
      <c r="BP2197">
        <f t="shared" si="139"/>
        <v>1</v>
      </c>
    </row>
    <row r="2198" spans="1:68" x14ac:dyDescent="0.3">
      <c r="A2198">
        <v>2193</v>
      </c>
      <c r="BG2198" s="27"/>
      <c r="BH2198" s="27"/>
      <c r="BI2198" s="27"/>
      <c r="BJ2198" s="27"/>
      <c r="BL2198">
        <f t="shared" si="136"/>
        <v>0</v>
      </c>
      <c r="BM2198">
        <f t="shared" si="137"/>
        <v>0</v>
      </c>
      <c r="BO2198">
        <f t="shared" si="138"/>
        <v>1</v>
      </c>
      <c r="BP2198">
        <f t="shared" si="139"/>
        <v>1</v>
      </c>
    </row>
    <row r="2199" spans="1:68" x14ac:dyDescent="0.3">
      <c r="A2199">
        <v>2194</v>
      </c>
      <c r="BG2199" s="27"/>
      <c r="BH2199" s="27"/>
      <c r="BI2199" s="27"/>
      <c r="BJ2199" s="27"/>
      <c r="BL2199">
        <f t="shared" si="136"/>
        <v>0</v>
      </c>
      <c r="BM2199">
        <f t="shared" si="137"/>
        <v>0</v>
      </c>
      <c r="BO2199">
        <f t="shared" si="138"/>
        <v>1</v>
      </c>
      <c r="BP2199">
        <f t="shared" si="139"/>
        <v>1</v>
      </c>
    </row>
    <row r="2200" spans="1:68" x14ac:dyDescent="0.3">
      <c r="A2200">
        <v>2195</v>
      </c>
      <c r="BG2200" s="27"/>
      <c r="BH2200" s="27"/>
      <c r="BI2200" s="27"/>
      <c r="BJ2200" s="27"/>
      <c r="BL2200">
        <f t="shared" si="136"/>
        <v>0</v>
      </c>
      <c r="BM2200">
        <f t="shared" si="137"/>
        <v>0</v>
      </c>
      <c r="BO2200">
        <f t="shared" si="138"/>
        <v>1</v>
      </c>
      <c r="BP2200">
        <f t="shared" si="139"/>
        <v>1</v>
      </c>
    </row>
    <row r="2201" spans="1:68" x14ac:dyDescent="0.3">
      <c r="A2201">
        <v>2196</v>
      </c>
      <c r="BG2201" s="27"/>
      <c r="BH2201" s="27"/>
      <c r="BI2201" s="27"/>
      <c r="BJ2201" s="27"/>
      <c r="BL2201">
        <f t="shared" si="136"/>
        <v>0</v>
      </c>
      <c r="BM2201">
        <f t="shared" si="137"/>
        <v>0</v>
      </c>
      <c r="BO2201">
        <f t="shared" si="138"/>
        <v>1</v>
      </c>
      <c r="BP2201">
        <f t="shared" si="139"/>
        <v>1</v>
      </c>
    </row>
    <row r="2202" spans="1:68" x14ac:dyDescent="0.3">
      <c r="A2202">
        <v>2197</v>
      </c>
      <c r="BG2202" s="27"/>
      <c r="BH2202" s="27"/>
      <c r="BI2202" s="27"/>
      <c r="BJ2202" s="27"/>
      <c r="BL2202">
        <f t="shared" si="136"/>
        <v>0</v>
      </c>
      <c r="BM2202">
        <f t="shared" si="137"/>
        <v>0</v>
      </c>
      <c r="BO2202">
        <f t="shared" si="138"/>
        <v>1</v>
      </c>
      <c r="BP2202">
        <f t="shared" si="139"/>
        <v>1</v>
      </c>
    </row>
    <row r="2203" spans="1:68" x14ac:dyDescent="0.3">
      <c r="A2203">
        <v>2198</v>
      </c>
      <c r="BG2203" s="27"/>
      <c r="BH2203" s="27"/>
      <c r="BI2203" s="27"/>
      <c r="BJ2203" s="27"/>
      <c r="BL2203">
        <f t="shared" si="136"/>
        <v>0</v>
      </c>
      <c r="BM2203">
        <f t="shared" si="137"/>
        <v>0</v>
      </c>
      <c r="BO2203">
        <f t="shared" si="138"/>
        <v>1</v>
      </c>
      <c r="BP2203">
        <f t="shared" si="139"/>
        <v>1</v>
      </c>
    </row>
    <row r="2204" spans="1:68" x14ac:dyDescent="0.3">
      <c r="A2204">
        <v>2199</v>
      </c>
      <c r="BG2204" s="27"/>
      <c r="BH2204" s="27"/>
      <c r="BI2204" s="27"/>
      <c r="BJ2204" s="27"/>
      <c r="BL2204">
        <f t="shared" si="136"/>
        <v>0</v>
      </c>
      <c r="BM2204">
        <f t="shared" si="137"/>
        <v>0</v>
      </c>
      <c r="BO2204">
        <f t="shared" si="138"/>
        <v>1</v>
      </c>
      <c r="BP2204">
        <f t="shared" si="139"/>
        <v>1</v>
      </c>
    </row>
    <row r="2205" spans="1:68" x14ac:dyDescent="0.3">
      <c r="A2205">
        <v>2200</v>
      </c>
      <c r="BG2205" s="27"/>
      <c r="BH2205" s="27"/>
      <c r="BI2205" s="27"/>
      <c r="BJ2205" s="27"/>
      <c r="BL2205">
        <f t="shared" si="136"/>
        <v>0</v>
      </c>
      <c r="BM2205">
        <f t="shared" si="137"/>
        <v>0</v>
      </c>
      <c r="BO2205">
        <f t="shared" si="138"/>
        <v>1</v>
      </c>
      <c r="BP2205">
        <f t="shared" si="139"/>
        <v>1</v>
      </c>
    </row>
    <row r="2206" spans="1:68" x14ac:dyDescent="0.3">
      <c r="A2206">
        <v>2201</v>
      </c>
      <c r="BG2206" s="27"/>
      <c r="BH2206" s="27"/>
      <c r="BI2206" s="27"/>
      <c r="BJ2206" s="27"/>
      <c r="BL2206">
        <f t="shared" si="136"/>
        <v>0</v>
      </c>
      <c r="BM2206">
        <f t="shared" si="137"/>
        <v>0</v>
      </c>
      <c r="BO2206">
        <f t="shared" si="138"/>
        <v>1</v>
      </c>
      <c r="BP2206">
        <f t="shared" si="139"/>
        <v>1</v>
      </c>
    </row>
    <row r="2207" spans="1:68" x14ac:dyDescent="0.3">
      <c r="A2207">
        <v>2202</v>
      </c>
      <c r="BG2207" s="27"/>
      <c r="BH2207" s="27"/>
      <c r="BI2207" s="27"/>
      <c r="BJ2207" s="27"/>
      <c r="BL2207">
        <f t="shared" si="136"/>
        <v>0</v>
      </c>
      <c r="BM2207">
        <f t="shared" si="137"/>
        <v>0</v>
      </c>
      <c r="BO2207">
        <f t="shared" si="138"/>
        <v>1</v>
      </c>
      <c r="BP2207">
        <f t="shared" si="139"/>
        <v>1</v>
      </c>
    </row>
    <row r="2208" spans="1:68" x14ac:dyDescent="0.3">
      <c r="A2208">
        <v>2203</v>
      </c>
      <c r="BG2208" s="27"/>
      <c r="BH2208" s="27"/>
      <c r="BI2208" s="27"/>
      <c r="BJ2208" s="27"/>
      <c r="BL2208">
        <f t="shared" si="136"/>
        <v>0</v>
      </c>
      <c r="BM2208">
        <f t="shared" si="137"/>
        <v>0</v>
      </c>
      <c r="BO2208">
        <f t="shared" si="138"/>
        <v>1</v>
      </c>
      <c r="BP2208">
        <f t="shared" si="139"/>
        <v>1</v>
      </c>
    </row>
    <row r="2209" spans="1:68" x14ac:dyDescent="0.3">
      <c r="A2209">
        <v>2204</v>
      </c>
      <c r="BG2209" s="27"/>
      <c r="BH2209" s="27"/>
      <c r="BI2209" s="27"/>
      <c r="BJ2209" s="27"/>
      <c r="BL2209">
        <f t="shared" si="136"/>
        <v>0</v>
      </c>
      <c r="BM2209">
        <f t="shared" si="137"/>
        <v>0</v>
      </c>
      <c r="BO2209">
        <f t="shared" si="138"/>
        <v>1</v>
      </c>
      <c r="BP2209">
        <f t="shared" si="139"/>
        <v>1</v>
      </c>
    </row>
    <row r="2210" spans="1:68" x14ac:dyDescent="0.3">
      <c r="A2210">
        <v>2205</v>
      </c>
      <c r="BG2210" s="27"/>
      <c r="BH2210" s="27"/>
      <c r="BI2210" s="27"/>
      <c r="BJ2210" s="27"/>
      <c r="BL2210">
        <f t="shared" si="136"/>
        <v>0</v>
      </c>
      <c r="BM2210">
        <f t="shared" si="137"/>
        <v>0</v>
      </c>
      <c r="BO2210">
        <f t="shared" si="138"/>
        <v>1</v>
      </c>
      <c r="BP2210">
        <f t="shared" si="139"/>
        <v>1</v>
      </c>
    </row>
    <row r="2211" spans="1:68" x14ac:dyDescent="0.3">
      <c r="A2211">
        <v>2206</v>
      </c>
      <c r="BG2211" s="27"/>
      <c r="BH2211" s="27"/>
      <c r="BI2211" s="27"/>
      <c r="BJ2211" s="27"/>
      <c r="BL2211">
        <f t="shared" si="136"/>
        <v>0</v>
      </c>
      <c r="BM2211">
        <f t="shared" si="137"/>
        <v>0</v>
      </c>
      <c r="BO2211">
        <f t="shared" si="138"/>
        <v>1</v>
      </c>
      <c r="BP2211">
        <f t="shared" si="139"/>
        <v>1</v>
      </c>
    </row>
    <row r="2212" spans="1:68" x14ac:dyDescent="0.3">
      <c r="A2212">
        <v>2207</v>
      </c>
      <c r="BG2212" s="27"/>
      <c r="BH2212" s="27"/>
      <c r="BI2212" s="27"/>
      <c r="BJ2212" s="27"/>
      <c r="BL2212">
        <f t="shared" si="136"/>
        <v>0</v>
      </c>
      <c r="BM2212">
        <f t="shared" si="137"/>
        <v>0</v>
      </c>
      <c r="BO2212">
        <f t="shared" si="138"/>
        <v>1</v>
      </c>
      <c r="BP2212">
        <f t="shared" si="139"/>
        <v>1</v>
      </c>
    </row>
    <row r="2213" spans="1:68" x14ac:dyDescent="0.3">
      <c r="A2213">
        <v>2208</v>
      </c>
      <c r="BG2213" s="27"/>
      <c r="BH2213" s="27"/>
      <c r="BI2213" s="27"/>
      <c r="BJ2213" s="27"/>
      <c r="BL2213">
        <f t="shared" si="136"/>
        <v>0</v>
      </c>
      <c r="BM2213">
        <f t="shared" si="137"/>
        <v>0</v>
      </c>
      <c r="BO2213">
        <f t="shared" si="138"/>
        <v>1</v>
      </c>
      <c r="BP2213">
        <f t="shared" si="139"/>
        <v>1</v>
      </c>
    </row>
    <row r="2214" spans="1:68" x14ac:dyDescent="0.3">
      <c r="A2214">
        <v>2209</v>
      </c>
      <c r="BG2214" s="27"/>
      <c r="BH2214" s="27"/>
      <c r="BI2214" s="27"/>
      <c r="BJ2214" s="27"/>
      <c r="BL2214">
        <f t="shared" si="136"/>
        <v>0</v>
      </c>
      <c r="BM2214">
        <f t="shared" si="137"/>
        <v>0</v>
      </c>
      <c r="BO2214">
        <f t="shared" si="138"/>
        <v>1</v>
      </c>
      <c r="BP2214">
        <f t="shared" si="139"/>
        <v>1</v>
      </c>
    </row>
    <row r="2215" spans="1:68" x14ac:dyDescent="0.3">
      <c r="A2215">
        <v>2210</v>
      </c>
      <c r="BG2215" s="27"/>
      <c r="BH2215" s="27"/>
      <c r="BI2215" s="27"/>
      <c r="BJ2215" s="27"/>
      <c r="BL2215">
        <f t="shared" si="136"/>
        <v>0</v>
      </c>
      <c r="BM2215">
        <f t="shared" si="137"/>
        <v>0</v>
      </c>
      <c r="BO2215">
        <f t="shared" si="138"/>
        <v>1</v>
      </c>
      <c r="BP2215">
        <f t="shared" si="139"/>
        <v>1</v>
      </c>
    </row>
    <row r="2216" spans="1:68" x14ac:dyDescent="0.3">
      <c r="A2216">
        <v>2211</v>
      </c>
      <c r="BG2216" s="27"/>
      <c r="BH2216" s="27"/>
      <c r="BI2216" s="27"/>
      <c r="BJ2216" s="27"/>
      <c r="BL2216">
        <f t="shared" si="136"/>
        <v>0</v>
      </c>
      <c r="BM2216">
        <f t="shared" si="137"/>
        <v>0</v>
      </c>
      <c r="BO2216">
        <f t="shared" si="138"/>
        <v>1</v>
      </c>
      <c r="BP2216">
        <f t="shared" si="139"/>
        <v>1</v>
      </c>
    </row>
    <row r="2217" spans="1:68" x14ac:dyDescent="0.3">
      <c r="A2217">
        <v>2212</v>
      </c>
      <c r="BG2217" s="27"/>
      <c r="BH2217" s="27"/>
      <c r="BI2217" s="27"/>
      <c r="BJ2217" s="27"/>
      <c r="BL2217">
        <f t="shared" si="136"/>
        <v>0</v>
      </c>
      <c r="BM2217">
        <f t="shared" si="137"/>
        <v>0</v>
      </c>
      <c r="BO2217">
        <f t="shared" si="138"/>
        <v>1</v>
      </c>
      <c r="BP2217">
        <f t="shared" si="139"/>
        <v>1</v>
      </c>
    </row>
    <row r="2218" spans="1:68" x14ac:dyDescent="0.3">
      <c r="A2218">
        <v>2213</v>
      </c>
      <c r="BG2218" s="27"/>
      <c r="BH2218" s="27"/>
      <c r="BI2218" s="27"/>
      <c r="BJ2218" s="27"/>
      <c r="BL2218">
        <f t="shared" si="136"/>
        <v>0</v>
      </c>
      <c r="BM2218">
        <f t="shared" si="137"/>
        <v>0</v>
      </c>
      <c r="BO2218">
        <f t="shared" si="138"/>
        <v>1</v>
      </c>
      <c r="BP2218">
        <f t="shared" si="139"/>
        <v>1</v>
      </c>
    </row>
    <row r="2219" spans="1:68" x14ac:dyDescent="0.3">
      <c r="A2219">
        <v>2214</v>
      </c>
      <c r="BG2219" s="27"/>
      <c r="BH2219" s="27"/>
      <c r="BI2219" s="27"/>
      <c r="BJ2219" s="27"/>
      <c r="BL2219">
        <f t="shared" si="136"/>
        <v>0</v>
      </c>
      <c r="BM2219">
        <f t="shared" si="137"/>
        <v>0</v>
      </c>
      <c r="BO2219">
        <f t="shared" si="138"/>
        <v>1</v>
      </c>
      <c r="BP2219">
        <f t="shared" si="139"/>
        <v>1</v>
      </c>
    </row>
    <row r="2220" spans="1:68" x14ac:dyDescent="0.3">
      <c r="A2220">
        <v>2215</v>
      </c>
      <c r="BG2220" s="27"/>
      <c r="BH2220" s="27"/>
      <c r="BI2220" s="27"/>
      <c r="BJ2220" s="27"/>
      <c r="BL2220">
        <f t="shared" si="136"/>
        <v>0</v>
      </c>
      <c r="BM2220">
        <f t="shared" si="137"/>
        <v>0</v>
      </c>
      <c r="BO2220">
        <f t="shared" si="138"/>
        <v>1</v>
      </c>
      <c r="BP2220">
        <f t="shared" si="139"/>
        <v>1</v>
      </c>
    </row>
    <row r="2221" spans="1:68" x14ac:dyDescent="0.3">
      <c r="A2221">
        <v>2216</v>
      </c>
      <c r="BG2221" s="27"/>
      <c r="BH2221" s="27"/>
      <c r="BI2221" s="27"/>
      <c r="BJ2221" s="27"/>
      <c r="BL2221">
        <f t="shared" si="136"/>
        <v>0</v>
      </c>
      <c r="BM2221">
        <f t="shared" si="137"/>
        <v>0</v>
      </c>
      <c r="BO2221">
        <f t="shared" si="138"/>
        <v>1</v>
      </c>
      <c r="BP2221">
        <f t="shared" si="139"/>
        <v>1</v>
      </c>
    </row>
    <row r="2222" spans="1:68" x14ac:dyDescent="0.3">
      <c r="A2222">
        <v>2217</v>
      </c>
      <c r="BG2222" s="27"/>
      <c r="BH2222" s="27"/>
      <c r="BI2222" s="27"/>
      <c r="BJ2222" s="27"/>
      <c r="BL2222">
        <f t="shared" si="136"/>
        <v>0</v>
      </c>
      <c r="BM2222">
        <f t="shared" si="137"/>
        <v>0</v>
      </c>
      <c r="BO2222">
        <f t="shared" si="138"/>
        <v>1</v>
      </c>
      <c r="BP2222">
        <f t="shared" si="139"/>
        <v>1</v>
      </c>
    </row>
    <row r="2223" spans="1:68" x14ac:dyDescent="0.3">
      <c r="A2223">
        <v>2218</v>
      </c>
      <c r="BG2223" s="27"/>
      <c r="BH2223" s="27"/>
      <c r="BI2223" s="27"/>
      <c r="BJ2223" s="27"/>
      <c r="BL2223">
        <f t="shared" si="136"/>
        <v>0</v>
      </c>
      <c r="BM2223">
        <f t="shared" si="137"/>
        <v>0</v>
      </c>
      <c r="BO2223">
        <f t="shared" si="138"/>
        <v>1</v>
      </c>
      <c r="BP2223">
        <f t="shared" si="139"/>
        <v>1</v>
      </c>
    </row>
    <row r="2224" spans="1:68" x14ac:dyDescent="0.3">
      <c r="A2224">
        <v>2219</v>
      </c>
      <c r="BG2224" s="27"/>
      <c r="BH2224" s="27"/>
      <c r="BI2224" s="27"/>
      <c r="BJ2224" s="27"/>
      <c r="BL2224">
        <f t="shared" si="136"/>
        <v>0</v>
      </c>
      <c r="BM2224">
        <f t="shared" si="137"/>
        <v>0</v>
      </c>
      <c r="BO2224">
        <f t="shared" si="138"/>
        <v>1</v>
      </c>
      <c r="BP2224">
        <f t="shared" si="139"/>
        <v>1</v>
      </c>
    </row>
    <row r="2225" spans="1:68" x14ac:dyDescent="0.3">
      <c r="A2225">
        <v>2220</v>
      </c>
      <c r="BG2225" s="27"/>
      <c r="BH2225" s="27"/>
      <c r="BI2225" s="27"/>
      <c r="BJ2225" s="27"/>
      <c r="BL2225">
        <f t="shared" si="136"/>
        <v>0</v>
      </c>
      <c r="BM2225">
        <f t="shared" si="137"/>
        <v>0</v>
      </c>
      <c r="BO2225">
        <f t="shared" si="138"/>
        <v>1</v>
      </c>
      <c r="BP2225">
        <f t="shared" si="139"/>
        <v>1</v>
      </c>
    </row>
    <row r="2226" spans="1:68" x14ac:dyDescent="0.3">
      <c r="A2226">
        <v>2221</v>
      </c>
      <c r="BG2226" s="27"/>
      <c r="BH2226" s="27"/>
      <c r="BI2226" s="27"/>
      <c r="BJ2226" s="27"/>
      <c r="BL2226">
        <f t="shared" si="136"/>
        <v>0</v>
      </c>
      <c r="BM2226">
        <f t="shared" si="137"/>
        <v>0</v>
      </c>
      <c r="BO2226">
        <f t="shared" si="138"/>
        <v>1</v>
      </c>
      <c r="BP2226">
        <f t="shared" si="139"/>
        <v>1</v>
      </c>
    </row>
    <row r="2227" spans="1:68" x14ac:dyDescent="0.3">
      <c r="A2227">
        <v>2222</v>
      </c>
      <c r="BG2227" s="27"/>
      <c r="BH2227" s="27"/>
      <c r="BI2227" s="27"/>
      <c r="BJ2227" s="27"/>
      <c r="BL2227">
        <f t="shared" si="136"/>
        <v>0</v>
      </c>
      <c r="BM2227">
        <f t="shared" si="137"/>
        <v>0</v>
      </c>
      <c r="BO2227">
        <f t="shared" si="138"/>
        <v>1</v>
      </c>
      <c r="BP2227">
        <f t="shared" si="139"/>
        <v>1</v>
      </c>
    </row>
    <row r="2228" spans="1:68" x14ac:dyDescent="0.3">
      <c r="A2228">
        <v>2223</v>
      </c>
      <c r="BG2228" s="27"/>
      <c r="BH2228" s="27"/>
      <c r="BI2228" s="27"/>
      <c r="BJ2228" s="27"/>
      <c r="BL2228">
        <f t="shared" si="136"/>
        <v>0</v>
      </c>
      <c r="BM2228">
        <f t="shared" si="137"/>
        <v>0</v>
      </c>
      <c r="BO2228">
        <f t="shared" si="138"/>
        <v>1</v>
      </c>
      <c r="BP2228">
        <f t="shared" si="139"/>
        <v>1</v>
      </c>
    </row>
    <row r="2229" spans="1:68" x14ac:dyDescent="0.3">
      <c r="A2229">
        <v>2224</v>
      </c>
      <c r="BG2229" s="27"/>
      <c r="BH2229" s="27"/>
      <c r="BI2229" s="27"/>
      <c r="BJ2229" s="27"/>
      <c r="BL2229">
        <f t="shared" si="136"/>
        <v>0</v>
      </c>
      <c r="BM2229">
        <f t="shared" si="137"/>
        <v>0</v>
      </c>
      <c r="BO2229">
        <f t="shared" si="138"/>
        <v>1</v>
      </c>
      <c r="BP2229">
        <f t="shared" si="139"/>
        <v>1</v>
      </c>
    </row>
    <row r="2230" spans="1:68" x14ac:dyDescent="0.3">
      <c r="A2230">
        <v>2225</v>
      </c>
      <c r="BG2230" s="27"/>
      <c r="BH2230" s="27"/>
      <c r="BI2230" s="27"/>
      <c r="BJ2230" s="27"/>
      <c r="BL2230">
        <f t="shared" si="136"/>
        <v>0</v>
      </c>
      <c r="BM2230">
        <f t="shared" si="137"/>
        <v>0</v>
      </c>
      <c r="BO2230">
        <f t="shared" si="138"/>
        <v>1</v>
      </c>
      <c r="BP2230">
        <f t="shared" si="139"/>
        <v>1</v>
      </c>
    </row>
    <row r="2231" spans="1:68" x14ac:dyDescent="0.3">
      <c r="A2231">
        <v>2226</v>
      </c>
      <c r="BG2231" s="27"/>
      <c r="BH2231" s="27"/>
      <c r="BI2231" s="27"/>
      <c r="BJ2231" s="27"/>
      <c r="BL2231">
        <f t="shared" si="136"/>
        <v>0</v>
      </c>
      <c r="BM2231">
        <f t="shared" si="137"/>
        <v>0</v>
      </c>
      <c r="BO2231">
        <f t="shared" si="138"/>
        <v>1</v>
      </c>
      <c r="BP2231">
        <f t="shared" si="139"/>
        <v>1</v>
      </c>
    </row>
    <row r="2232" spans="1:68" x14ac:dyDescent="0.3">
      <c r="A2232">
        <v>2227</v>
      </c>
      <c r="BG2232" s="27"/>
      <c r="BH2232" s="27"/>
      <c r="BI2232" s="27"/>
      <c r="BJ2232" s="27"/>
      <c r="BL2232">
        <f t="shared" si="136"/>
        <v>0</v>
      </c>
      <c r="BM2232">
        <f t="shared" si="137"/>
        <v>0</v>
      </c>
      <c r="BO2232">
        <f t="shared" si="138"/>
        <v>1</v>
      </c>
      <c r="BP2232">
        <f t="shared" si="139"/>
        <v>1</v>
      </c>
    </row>
    <row r="2233" spans="1:68" x14ac:dyDescent="0.3">
      <c r="A2233">
        <v>2228</v>
      </c>
      <c r="BG2233" s="27"/>
      <c r="BH2233" s="27"/>
      <c r="BI2233" s="27"/>
      <c r="BJ2233" s="27"/>
      <c r="BL2233">
        <f t="shared" si="136"/>
        <v>0</v>
      </c>
      <c r="BM2233">
        <f t="shared" si="137"/>
        <v>0</v>
      </c>
      <c r="BO2233">
        <f t="shared" si="138"/>
        <v>1</v>
      </c>
      <c r="BP2233">
        <f t="shared" si="139"/>
        <v>1</v>
      </c>
    </row>
    <row r="2234" spans="1:68" x14ac:dyDescent="0.3">
      <c r="A2234">
        <v>2229</v>
      </c>
      <c r="BG2234" s="27"/>
      <c r="BH2234" s="27"/>
      <c r="BI2234" s="27"/>
      <c r="BJ2234" s="27"/>
      <c r="BL2234">
        <f t="shared" si="136"/>
        <v>0</v>
      </c>
      <c r="BM2234">
        <f t="shared" si="137"/>
        <v>0</v>
      </c>
      <c r="BO2234">
        <f t="shared" si="138"/>
        <v>1</v>
      </c>
      <c r="BP2234">
        <f t="shared" si="139"/>
        <v>1</v>
      </c>
    </row>
    <row r="2235" spans="1:68" x14ac:dyDescent="0.3">
      <c r="A2235">
        <v>2230</v>
      </c>
      <c r="BG2235" s="27"/>
      <c r="BH2235" s="27"/>
      <c r="BI2235" s="27"/>
      <c r="BJ2235" s="27"/>
      <c r="BL2235">
        <f t="shared" si="136"/>
        <v>0</v>
      </c>
      <c r="BM2235">
        <f t="shared" si="137"/>
        <v>0</v>
      </c>
      <c r="BO2235">
        <f t="shared" si="138"/>
        <v>1</v>
      </c>
      <c r="BP2235">
        <f t="shared" si="139"/>
        <v>1</v>
      </c>
    </row>
    <row r="2236" spans="1:68" x14ac:dyDescent="0.3">
      <c r="A2236">
        <v>2231</v>
      </c>
      <c r="BG2236" s="27"/>
      <c r="BH2236" s="27"/>
      <c r="BI2236" s="27"/>
      <c r="BJ2236" s="27"/>
      <c r="BL2236">
        <f t="shared" si="136"/>
        <v>0</v>
      </c>
      <c r="BM2236">
        <f t="shared" si="137"/>
        <v>0</v>
      </c>
      <c r="BO2236">
        <f t="shared" si="138"/>
        <v>1</v>
      </c>
      <c r="BP2236">
        <f t="shared" si="139"/>
        <v>1</v>
      </c>
    </row>
    <row r="2237" spans="1:68" x14ac:dyDescent="0.3">
      <c r="A2237">
        <v>2232</v>
      </c>
      <c r="BG2237" s="27"/>
      <c r="BH2237" s="27"/>
      <c r="BI2237" s="27"/>
      <c r="BJ2237" s="27"/>
      <c r="BL2237">
        <f t="shared" si="136"/>
        <v>0</v>
      </c>
      <c r="BM2237">
        <f t="shared" si="137"/>
        <v>0</v>
      </c>
      <c r="BO2237">
        <f t="shared" si="138"/>
        <v>1</v>
      </c>
      <c r="BP2237">
        <f t="shared" si="139"/>
        <v>1</v>
      </c>
    </row>
    <row r="2238" spans="1:68" x14ac:dyDescent="0.3">
      <c r="A2238">
        <v>2233</v>
      </c>
      <c r="BG2238" s="27"/>
      <c r="BH2238" s="27"/>
      <c r="BI2238" s="27"/>
      <c r="BJ2238" s="27"/>
      <c r="BL2238">
        <f t="shared" si="136"/>
        <v>0</v>
      </c>
      <c r="BM2238">
        <f t="shared" si="137"/>
        <v>0</v>
      </c>
      <c r="BO2238">
        <f t="shared" si="138"/>
        <v>1</v>
      </c>
      <c r="BP2238">
        <f t="shared" si="139"/>
        <v>1</v>
      </c>
    </row>
    <row r="2239" spans="1:68" x14ac:dyDescent="0.3">
      <c r="A2239">
        <v>2234</v>
      </c>
      <c r="BG2239" s="27"/>
      <c r="BH2239" s="27"/>
      <c r="BI2239" s="27"/>
      <c r="BJ2239" s="27"/>
      <c r="BL2239">
        <f t="shared" si="136"/>
        <v>0</v>
      </c>
      <c r="BM2239">
        <f t="shared" si="137"/>
        <v>0</v>
      </c>
      <c r="BO2239">
        <f t="shared" si="138"/>
        <v>1</v>
      </c>
      <c r="BP2239">
        <f t="shared" si="139"/>
        <v>1</v>
      </c>
    </row>
    <row r="2240" spans="1:68" x14ac:dyDescent="0.3">
      <c r="A2240">
        <v>2235</v>
      </c>
      <c r="BG2240" s="27"/>
      <c r="BH2240" s="27"/>
      <c r="BI2240" s="27"/>
      <c r="BJ2240" s="27"/>
      <c r="BL2240">
        <f t="shared" si="136"/>
        <v>0</v>
      </c>
      <c r="BM2240">
        <f t="shared" si="137"/>
        <v>0</v>
      </c>
      <c r="BO2240">
        <f t="shared" si="138"/>
        <v>1</v>
      </c>
      <c r="BP2240">
        <f t="shared" si="139"/>
        <v>1</v>
      </c>
    </row>
    <row r="2241" spans="1:68" x14ac:dyDescent="0.3">
      <c r="A2241">
        <v>2236</v>
      </c>
      <c r="BG2241" s="27"/>
      <c r="BH2241" s="27"/>
      <c r="BI2241" s="27"/>
      <c r="BJ2241" s="27"/>
      <c r="BL2241">
        <f t="shared" si="136"/>
        <v>0</v>
      </c>
      <c r="BM2241">
        <f t="shared" si="137"/>
        <v>0</v>
      </c>
      <c r="BO2241">
        <f t="shared" si="138"/>
        <v>1</v>
      </c>
      <c r="BP2241">
        <f t="shared" si="139"/>
        <v>1</v>
      </c>
    </row>
    <row r="2242" spans="1:68" x14ac:dyDescent="0.3">
      <c r="A2242">
        <v>2237</v>
      </c>
      <c r="BG2242" s="27"/>
      <c r="BH2242" s="27"/>
      <c r="BI2242" s="27"/>
      <c r="BJ2242" s="27"/>
      <c r="BL2242">
        <f t="shared" si="136"/>
        <v>0</v>
      </c>
      <c r="BM2242">
        <f t="shared" si="137"/>
        <v>0</v>
      </c>
      <c r="BO2242">
        <f t="shared" si="138"/>
        <v>1</v>
      </c>
      <c r="BP2242">
        <f t="shared" si="139"/>
        <v>1</v>
      </c>
    </row>
    <row r="2243" spans="1:68" x14ac:dyDescent="0.3">
      <c r="A2243">
        <v>2238</v>
      </c>
      <c r="BG2243" s="27"/>
      <c r="BH2243" s="27"/>
      <c r="BI2243" s="27"/>
      <c r="BJ2243" s="27"/>
      <c r="BL2243">
        <f t="shared" si="136"/>
        <v>0</v>
      </c>
      <c r="BM2243">
        <f t="shared" si="137"/>
        <v>0</v>
      </c>
      <c r="BO2243">
        <f t="shared" si="138"/>
        <v>1</v>
      </c>
      <c r="BP2243">
        <f t="shared" si="139"/>
        <v>1</v>
      </c>
    </row>
    <row r="2244" spans="1:68" x14ac:dyDescent="0.3">
      <c r="A2244">
        <v>2239</v>
      </c>
      <c r="BG2244" s="27"/>
      <c r="BH2244" s="27"/>
      <c r="BI2244" s="27"/>
      <c r="BJ2244" s="27"/>
      <c r="BL2244">
        <f t="shared" si="136"/>
        <v>0</v>
      </c>
      <c r="BM2244">
        <f t="shared" si="137"/>
        <v>0</v>
      </c>
      <c r="BO2244">
        <f t="shared" si="138"/>
        <v>1</v>
      </c>
      <c r="BP2244">
        <f t="shared" si="139"/>
        <v>1</v>
      </c>
    </row>
    <row r="2245" spans="1:68" x14ac:dyDescent="0.3">
      <c r="A2245">
        <v>2240</v>
      </c>
      <c r="BG2245" s="27"/>
      <c r="BH2245" s="27"/>
      <c r="BI2245" s="27"/>
      <c r="BJ2245" s="27"/>
      <c r="BL2245">
        <f t="shared" si="136"/>
        <v>0</v>
      </c>
      <c r="BM2245">
        <f t="shared" si="137"/>
        <v>0</v>
      </c>
      <c r="BO2245">
        <f t="shared" si="138"/>
        <v>1</v>
      </c>
      <c r="BP2245">
        <f t="shared" si="139"/>
        <v>1</v>
      </c>
    </row>
    <row r="2246" spans="1:68" x14ac:dyDescent="0.3">
      <c r="A2246">
        <v>2241</v>
      </c>
      <c r="BG2246" s="27"/>
      <c r="BH2246" s="27"/>
      <c r="BI2246" s="27"/>
      <c r="BJ2246" s="27"/>
      <c r="BL2246">
        <f t="shared" si="136"/>
        <v>0</v>
      </c>
      <c r="BM2246">
        <f t="shared" si="137"/>
        <v>0</v>
      </c>
      <c r="BO2246">
        <f t="shared" si="138"/>
        <v>1</v>
      </c>
      <c r="BP2246">
        <f t="shared" si="139"/>
        <v>1</v>
      </c>
    </row>
    <row r="2247" spans="1:68" x14ac:dyDescent="0.3">
      <c r="A2247">
        <v>2242</v>
      </c>
      <c r="BG2247" s="27"/>
      <c r="BH2247" s="27"/>
      <c r="BI2247" s="27"/>
      <c r="BJ2247" s="27"/>
      <c r="BL2247">
        <f t="shared" ref="BL2247:BL2310" si="140">BG2247*$BM$1-BH2247</f>
        <v>0</v>
      </c>
      <c r="BM2247">
        <f t="shared" ref="BM2247:BM2310" si="141">BI2247*$BM$1-BJ2247</f>
        <v>0</v>
      </c>
      <c r="BO2247">
        <f t="shared" ref="BO2247:BO2310" si="142">IF(BL2247=MAX($BL2247:$BM2247),1,0)</f>
        <v>1</v>
      </c>
      <c r="BP2247">
        <f t="shared" ref="BP2247:BP2310" si="143">IF(BM2247=MAX($BL2247:$BM2247),1,0)</f>
        <v>1</v>
      </c>
    </row>
    <row r="2248" spans="1:68" x14ac:dyDescent="0.3">
      <c r="A2248">
        <v>2243</v>
      </c>
      <c r="BG2248" s="27"/>
      <c r="BH2248" s="27"/>
      <c r="BI2248" s="27"/>
      <c r="BJ2248" s="27"/>
      <c r="BL2248">
        <f t="shared" si="140"/>
        <v>0</v>
      </c>
      <c r="BM2248">
        <f t="shared" si="141"/>
        <v>0</v>
      </c>
      <c r="BO2248">
        <f t="shared" si="142"/>
        <v>1</v>
      </c>
      <c r="BP2248">
        <f t="shared" si="143"/>
        <v>1</v>
      </c>
    </row>
    <row r="2249" spans="1:68" x14ac:dyDescent="0.3">
      <c r="A2249">
        <v>2244</v>
      </c>
      <c r="BG2249" s="27"/>
      <c r="BH2249" s="27"/>
      <c r="BI2249" s="27"/>
      <c r="BJ2249" s="27"/>
      <c r="BL2249">
        <f t="shared" si="140"/>
        <v>0</v>
      </c>
      <c r="BM2249">
        <f t="shared" si="141"/>
        <v>0</v>
      </c>
      <c r="BO2249">
        <f t="shared" si="142"/>
        <v>1</v>
      </c>
      <c r="BP2249">
        <f t="shared" si="143"/>
        <v>1</v>
      </c>
    </row>
    <row r="2250" spans="1:68" x14ac:dyDescent="0.3">
      <c r="A2250">
        <v>2245</v>
      </c>
      <c r="BG2250" s="27"/>
      <c r="BH2250" s="27"/>
      <c r="BI2250" s="27"/>
      <c r="BJ2250" s="27"/>
      <c r="BL2250">
        <f t="shared" si="140"/>
        <v>0</v>
      </c>
      <c r="BM2250">
        <f t="shared" si="141"/>
        <v>0</v>
      </c>
      <c r="BO2250">
        <f t="shared" si="142"/>
        <v>1</v>
      </c>
      <c r="BP2250">
        <f t="shared" si="143"/>
        <v>1</v>
      </c>
    </row>
    <row r="2251" spans="1:68" x14ac:dyDescent="0.3">
      <c r="A2251">
        <v>2246</v>
      </c>
      <c r="BG2251" s="27"/>
      <c r="BH2251" s="27"/>
      <c r="BI2251" s="27"/>
      <c r="BJ2251" s="27"/>
      <c r="BL2251">
        <f t="shared" si="140"/>
        <v>0</v>
      </c>
      <c r="BM2251">
        <f t="shared" si="141"/>
        <v>0</v>
      </c>
      <c r="BO2251">
        <f t="shared" si="142"/>
        <v>1</v>
      </c>
      <c r="BP2251">
        <f t="shared" si="143"/>
        <v>1</v>
      </c>
    </row>
    <row r="2252" spans="1:68" x14ac:dyDescent="0.3">
      <c r="A2252">
        <v>2247</v>
      </c>
      <c r="BG2252" s="27"/>
      <c r="BH2252" s="27"/>
      <c r="BI2252" s="27"/>
      <c r="BJ2252" s="27"/>
      <c r="BL2252">
        <f t="shared" si="140"/>
        <v>0</v>
      </c>
      <c r="BM2252">
        <f t="shared" si="141"/>
        <v>0</v>
      </c>
      <c r="BO2252">
        <f t="shared" si="142"/>
        <v>1</v>
      </c>
      <c r="BP2252">
        <f t="shared" si="143"/>
        <v>1</v>
      </c>
    </row>
    <row r="2253" spans="1:68" x14ac:dyDescent="0.3">
      <c r="A2253">
        <v>2248</v>
      </c>
      <c r="BG2253" s="27"/>
      <c r="BH2253" s="27"/>
      <c r="BI2253" s="27"/>
      <c r="BJ2253" s="27"/>
      <c r="BL2253">
        <f t="shared" si="140"/>
        <v>0</v>
      </c>
      <c r="BM2253">
        <f t="shared" si="141"/>
        <v>0</v>
      </c>
      <c r="BO2253">
        <f t="shared" si="142"/>
        <v>1</v>
      </c>
      <c r="BP2253">
        <f t="shared" si="143"/>
        <v>1</v>
      </c>
    </row>
    <row r="2254" spans="1:68" x14ac:dyDescent="0.3">
      <c r="A2254">
        <v>2249</v>
      </c>
      <c r="BG2254" s="27"/>
      <c r="BH2254" s="27"/>
      <c r="BI2254" s="27"/>
      <c r="BJ2254" s="27"/>
      <c r="BL2254">
        <f t="shared" si="140"/>
        <v>0</v>
      </c>
      <c r="BM2254">
        <f t="shared" si="141"/>
        <v>0</v>
      </c>
      <c r="BO2254">
        <f t="shared" si="142"/>
        <v>1</v>
      </c>
      <c r="BP2254">
        <f t="shared" si="143"/>
        <v>1</v>
      </c>
    </row>
    <row r="2255" spans="1:68" x14ac:dyDescent="0.3">
      <c r="A2255">
        <v>2250</v>
      </c>
      <c r="BG2255" s="27"/>
      <c r="BH2255" s="27"/>
      <c r="BI2255" s="27"/>
      <c r="BJ2255" s="27"/>
      <c r="BL2255">
        <f t="shared" si="140"/>
        <v>0</v>
      </c>
      <c r="BM2255">
        <f t="shared" si="141"/>
        <v>0</v>
      </c>
      <c r="BO2255">
        <f t="shared" si="142"/>
        <v>1</v>
      </c>
      <c r="BP2255">
        <f t="shared" si="143"/>
        <v>1</v>
      </c>
    </row>
    <row r="2256" spans="1:68" x14ac:dyDescent="0.3">
      <c r="A2256">
        <v>2251</v>
      </c>
      <c r="BG2256" s="27"/>
      <c r="BH2256" s="27"/>
      <c r="BI2256" s="27"/>
      <c r="BJ2256" s="27"/>
      <c r="BL2256">
        <f t="shared" si="140"/>
        <v>0</v>
      </c>
      <c r="BM2256">
        <f t="shared" si="141"/>
        <v>0</v>
      </c>
      <c r="BO2256">
        <f t="shared" si="142"/>
        <v>1</v>
      </c>
      <c r="BP2256">
        <f t="shared" si="143"/>
        <v>1</v>
      </c>
    </row>
    <row r="2257" spans="1:68" x14ac:dyDescent="0.3">
      <c r="A2257">
        <v>2252</v>
      </c>
      <c r="BG2257" s="27"/>
      <c r="BH2257" s="27"/>
      <c r="BI2257" s="27"/>
      <c r="BJ2257" s="27"/>
      <c r="BL2257">
        <f t="shared" si="140"/>
        <v>0</v>
      </c>
      <c r="BM2257">
        <f t="shared" si="141"/>
        <v>0</v>
      </c>
      <c r="BO2257">
        <f t="shared" si="142"/>
        <v>1</v>
      </c>
      <c r="BP2257">
        <f t="shared" si="143"/>
        <v>1</v>
      </c>
    </row>
    <row r="2258" spans="1:68" x14ac:dyDescent="0.3">
      <c r="A2258">
        <v>2253</v>
      </c>
      <c r="BG2258" s="27"/>
      <c r="BH2258" s="27"/>
      <c r="BI2258" s="27"/>
      <c r="BJ2258" s="27"/>
      <c r="BL2258">
        <f t="shared" si="140"/>
        <v>0</v>
      </c>
      <c r="BM2258">
        <f t="shared" si="141"/>
        <v>0</v>
      </c>
      <c r="BO2258">
        <f t="shared" si="142"/>
        <v>1</v>
      </c>
      <c r="BP2258">
        <f t="shared" si="143"/>
        <v>1</v>
      </c>
    </row>
    <row r="2259" spans="1:68" x14ac:dyDescent="0.3">
      <c r="A2259">
        <v>2254</v>
      </c>
      <c r="BG2259" s="27"/>
      <c r="BH2259" s="27"/>
      <c r="BI2259" s="27"/>
      <c r="BJ2259" s="27"/>
      <c r="BL2259">
        <f t="shared" si="140"/>
        <v>0</v>
      </c>
      <c r="BM2259">
        <f t="shared" si="141"/>
        <v>0</v>
      </c>
      <c r="BO2259">
        <f t="shared" si="142"/>
        <v>1</v>
      </c>
      <c r="BP2259">
        <f t="shared" si="143"/>
        <v>1</v>
      </c>
    </row>
    <row r="2260" spans="1:68" x14ac:dyDescent="0.3">
      <c r="A2260">
        <v>2255</v>
      </c>
      <c r="BG2260" s="27"/>
      <c r="BH2260" s="27"/>
      <c r="BI2260" s="27"/>
      <c r="BJ2260" s="27"/>
      <c r="BL2260">
        <f t="shared" si="140"/>
        <v>0</v>
      </c>
      <c r="BM2260">
        <f t="shared" si="141"/>
        <v>0</v>
      </c>
      <c r="BO2260">
        <f t="shared" si="142"/>
        <v>1</v>
      </c>
      <c r="BP2260">
        <f t="shared" si="143"/>
        <v>1</v>
      </c>
    </row>
    <row r="2261" spans="1:68" x14ac:dyDescent="0.3">
      <c r="A2261">
        <v>2256</v>
      </c>
      <c r="BG2261" s="27"/>
      <c r="BH2261" s="27"/>
      <c r="BI2261" s="27"/>
      <c r="BJ2261" s="27"/>
      <c r="BL2261">
        <f t="shared" si="140"/>
        <v>0</v>
      </c>
      <c r="BM2261">
        <f t="shared" si="141"/>
        <v>0</v>
      </c>
      <c r="BO2261">
        <f t="shared" si="142"/>
        <v>1</v>
      </c>
      <c r="BP2261">
        <f t="shared" si="143"/>
        <v>1</v>
      </c>
    </row>
    <row r="2262" spans="1:68" x14ac:dyDescent="0.3">
      <c r="A2262">
        <v>2257</v>
      </c>
      <c r="BG2262" s="27"/>
      <c r="BH2262" s="27"/>
      <c r="BI2262" s="27"/>
      <c r="BJ2262" s="27"/>
      <c r="BL2262">
        <f t="shared" si="140"/>
        <v>0</v>
      </c>
      <c r="BM2262">
        <f t="shared" si="141"/>
        <v>0</v>
      </c>
      <c r="BO2262">
        <f t="shared" si="142"/>
        <v>1</v>
      </c>
      <c r="BP2262">
        <f t="shared" si="143"/>
        <v>1</v>
      </c>
    </row>
    <row r="2263" spans="1:68" x14ac:dyDescent="0.3">
      <c r="A2263">
        <v>2258</v>
      </c>
      <c r="BG2263" s="27"/>
      <c r="BH2263" s="27"/>
      <c r="BI2263" s="27"/>
      <c r="BJ2263" s="27"/>
      <c r="BL2263">
        <f t="shared" si="140"/>
        <v>0</v>
      </c>
      <c r="BM2263">
        <f t="shared" si="141"/>
        <v>0</v>
      </c>
      <c r="BO2263">
        <f t="shared" si="142"/>
        <v>1</v>
      </c>
      <c r="BP2263">
        <f t="shared" si="143"/>
        <v>1</v>
      </c>
    </row>
    <row r="2264" spans="1:68" x14ac:dyDescent="0.3">
      <c r="A2264">
        <v>2259</v>
      </c>
      <c r="BG2264" s="27"/>
      <c r="BH2264" s="27"/>
      <c r="BI2264" s="27"/>
      <c r="BJ2264" s="27"/>
      <c r="BL2264">
        <f t="shared" si="140"/>
        <v>0</v>
      </c>
      <c r="BM2264">
        <f t="shared" si="141"/>
        <v>0</v>
      </c>
      <c r="BO2264">
        <f t="shared" si="142"/>
        <v>1</v>
      </c>
      <c r="BP2264">
        <f t="shared" si="143"/>
        <v>1</v>
      </c>
    </row>
    <row r="2265" spans="1:68" x14ac:dyDescent="0.3">
      <c r="A2265">
        <v>2260</v>
      </c>
      <c r="BG2265" s="27"/>
      <c r="BH2265" s="27"/>
      <c r="BI2265" s="27"/>
      <c r="BJ2265" s="27"/>
      <c r="BL2265">
        <f t="shared" si="140"/>
        <v>0</v>
      </c>
      <c r="BM2265">
        <f t="shared" si="141"/>
        <v>0</v>
      </c>
      <c r="BO2265">
        <f t="shared" si="142"/>
        <v>1</v>
      </c>
      <c r="BP2265">
        <f t="shared" si="143"/>
        <v>1</v>
      </c>
    </row>
    <row r="2266" spans="1:68" x14ac:dyDescent="0.3">
      <c r="A2266">
        <v>2261</v>
      </c>
      <c r="BG2266" s="27"/>
      <c r="BH2266" s="27"/>
      <c r="BI2266" s="27"/>
      <c r="BJ2266" s="27"/>
      <c r="BL2266">
        <f t="shared" si="140"/>
        <v>0</v>
      </c>
      <c r="BM2266">
        <f t="shared" si="141"/>
        <v>0</v>
      </c>
      <c r="BO2266">
        <f t="shared" si="142"/>
        <v>1</v>
      </c>
      <c r="BP2266">
        <f t="shared" si="143"/>
        <v>1</v>
      </c>
    </row>
    <row r="2267" spans="1:68" x14ac:dyDescent="0.3">
      <c r="A2267">
        <v>2262</v>
      </c>
      <c r="BG2267" s="27"/>
      <c r="BH2267" s="27"/>
      <c r="BI2267" s="27"/>
      <c r="BJ2267" s="27"/>
      <c r="BL2267">
        <f t="shared" si="140"/>
        <v>0</v>
      </c>
      <c r="BM2267">
        <f t="shared" si="141"/>
        <v>0</v>
      </c>
      <c r="BO2267">
        <f t="shared" si="142"/>
        <v>1</v>
      </c>
      <c r="BP2267">
        <f t="shared" si="143"/>
        <v>1</v>
      </c>
    </row>
    <row r="2268" spans="1:68" x14ac:dyDescent="0.3">
      <c r="A2268">
        <v>2263</v>
      </c>
      <c r="BG2268" s="27"/>
      <c r="BH2268" s="27"/>
      <c r="BI2268" s="27"/>
      <c r="BJ2268" s="27"/>
      <c r="BL2268">
        <f t="shared" si="140"/>
        <v>0</v>
      </c>
      <c r="BM2268">
        <f t="shared" si="141"/>
        <v>0</v>
      </c>
      <c r="BO2268">
        <f t="shared" si="142"/>
        <v>1</v>
      </c>
      <c r="BP2268">
        <f t="shared" si="143"/>
        <v>1</v>
      </c>
    </row>
    <row r="2269" spans="1:68" x14ac:dyDescent="0.3">
      <c r="A2269">
        <v>2264</v>
      </c>
      <c r="BG2269" s="27"/>
      <c r="BH2269" s="27"/>
      <c r="BI2269" s="27"/>
      <c r="BJ2269" s="27"/>
      <c r="BL2269">
        <f t="shared" si="140"/>
        <v>0</v>
      </c>
      <c r="BM2269">
        <f t="shared" si="141"/>
        <v>0</v>
      </c>
      <c r="BO2269">
        <f t="shared" si="142"/>
        <v>1</v>
      </c>
      <c r="BP2269">
        <f t="shared" si="143"/>
        <v>1</v>
      </c>
    </row>
    <row r="2270" spans="1:68" x14ac:dyDescent="0.3">
      <c r="A2270">
        <v>2265</v>
      </c>
      <c r="BG2270" s="27"/>
      <c r="BH2270" s="27"/>
      <c r="BI2270" s="27"/>
      <c r="BJ2270" s="27"/>
      <c r="BL2270">
        <f t="shared" si="140"/>
        <v>0</v>
      </c>
      <c r="BM2270">
        <f t="shared" si="141"/>
        <v>0</v>
      </c>
      <c r="BO2270">
        <f t="shared" si="142"/>
        <v>1</v>
      </c>
      <c r="BP2270">
        <f t="shared" si="143"/>
        <v>1</v>
      </c>
    </row>
    <row r="2271" spans="1:68" x14ac:dyDescent="0.3">
      <c r="A2271">
        <v>2266</v>
      </c>
      <c r="BG2271" s="27"/>
      <c r="BH2271" s="27"/>
      <c r="BI2271" s="27"/>
      <c r="BJ2271" s="27"/>
      <c r="BL2271">
        <f t="shared" si="140"/>
        <v>0</v>
      </c>
      <c r="BM2271">
        <f t="shared" si="141"/>
        <v>0</v>
      </c>
      <c r="BO2271">
        <f t="shared" si="142"/>
        <v>1</v>
      </c>
      <c r="BP2271">
        <f t="shared" si="143"/>
        <v>1</v>
      </c>
    </row>
    <row r="2272" spans="1:68" x14ac:dyDescent="0.3">
      <c r="A2272">
        <v>2267</v>
      </c>
      <c r="BG2272" s="27"/>
      <c r="BH2272" s="27"/>
      <c r="BI2272" s="27"/>
      <c r="BJ2272" s="27"/>
      <c r="BL2272">
        <f t="shared" si="140"/>
        <v>0</v>
      </c>
      <c r="BM2272">
        <f t="shared" si="141"/>
        <v>0</v>
      </c>
      <c r="BO2272">
        <f t="shared" si="142"/>
        <v>1</v>
      </c>
      <c r="BP2272">
        <f t="shared" si="143"/>
        <v>1</v>
      </c>
    </row>
    <row r="2273" spans="1:68" x14ac:dyDescent="0.3">
      <c r="A2273">
        <v>2268</v>
      </c>
      <c r="BG2273" s="27"/>
      <c r="BH2273" s="27"/>
      <c r="BI2273" s="27"/>
      <c r="BJ2273" s="27"/>
      <c r="BL2273">
        <f t="shared" si="140"/>
        <v>0</v>
      </c>
      <c r="BM2273">
        <f t="shared" si="141"/>
        <v>0</v>
      </c>
      <c r="BO2273">
        <f t="shared" si="142"/>
        <v>1</v>
      </c>
      <c r="BP2273">
        <f t="shared" si="143"/>
        <v>1</v>
      </c>
    </row>
    <row r="2274" spans="1:68" x14ac:dyDescent="0.3">
      <c r="A2274">
        <v>2269</v>
      </c>
      <c r="BG2274" s="27"/>
      <c r="BH2274" s="27"/>
      <c r="BI2274" s="27"/>
      <c r="BJ2274" s="27"/>
      <c r="BL2274">
        <f t="shared" si="140"/>
        <v>0</v>
      </c>
      <c r="BM2274">
        <f t="shared" si="141"/>
        <v>0</v>
      </c>
      <c r="BO2274">
        <f t="shared" si="142"/>
        <v>1</v>
      </c>
      <c r="BP2274">
        <f t="shared" si="143"/>
        <v>1</v>
      </c>
    </row>
    <row r="2275" spans="1:68" x14ac:dyDescent="0.3">
      <c r="A2275">
        <v>2270</v>
      </c>
      <c r="BG2275" s="27"/>
      <c r="BH2275" s="27"/>
      <c r="BI2275" s="27"/>
      <c r="BJ2275" s="27"/>
      <c r="BL2275">
        <f t="shared" si="140"/>
        <v>0</v>
      </c>
      <c r="BM2275">
        <f t="shared" si="141"/>
        <v>0</v>
      </c>
      <c r="BO2275">
        <f t="shared" si="142"/>
        <v>1</v>
      </c>
      <c r="BP2275">
        <f t="shared" si="143"/>
        <v>1</v>
      </c>
    </row>
    <row r="2276" spans="1:68" x14ac:dyDescent="0.3">
      <c r="A2276">
        <v>2271</v>
      </c>
      <c r="BG2276" s="27"/>
      <c r="BH2276" s="27"/>
      <c r="BI2276" s="27"/>
      <c r="BJ2276" s="27"/>
      <c r="BL2276">
        <f t="shared" si="140"/>
        <v>0</v>
      </c>
      <c r="BM2276">
        <f t="shared" si="141"/>
        <v>0</v>
      </c>
      <c r="BO2276">
        <f t="shared" si="142"/>
        <v>1</v>
      </c>
      <c r="BP2276">
        <f t="shared" si="143"/>
        <v>1</v>
      </c>
    </row>
    <row r="2277" spans="1:68" x14ac:dyDescent="0.3">
      <c r="A2277">
        <v>2272</v>
      </c>
      <c r="BG2277" s="27"/>
      <c r="BH2277" s="27"/>
      <c r="BI2277" s="27"/>
      <c r="BJ2277" s="27"/>
      <c r="BL2277">
        <f t="shared" si="140"/>
        <v>0</v>
      </c>
      <c r="BM2277">
        <f t="shared" si="141"/>
        <v>0</v>
      </c>
      <c r="BO2277">
        <f t="shared" si="142"/>
        <v>1</v>
      </c>
      <c r="BP2277">
        <f t="shared" si="143"/>
        <v>1</v>
      </c>
    </row>
    <row r="2278" spans="1:68" x14ac:dyDescent="0.3">
      <c r="A2278">
        <v>2273</v>
      </c>
      <c r="BG2278" s="27"/>
      <c r="BH2278" s="27"/>
      <c r="BI2278" s="27"/>
      <c r="BJ2278" s="27"/>
      <c r="BL2278">
        <f t="shared" si="140"/>
        <v>0</v>
      </c>
      <c r="BM2278">
        <f t="shared" si="141"/>
        <v>0</v>
      </c>
      <c r="BO2278">
        <f t="shared" si="142"/>
        <v>1</v>
      </c>
      <c r="BP2278">
        <f t="shared" si="143"/>
        <v>1</v>
      </c>
    </row>
    <row r="2279" spans="1:68" x14ac:dyDescent="0.3">
      <c r="A2279">
        <v>2274</v>
      </c>
      <c r="BG2279" s="27"/>
      <c r="BH2279" s="27"/>
      <c r="BI2279" s="27"/>
      <c r="BJ2279" s="27"/>
      <c r="BL2279">
        <f t="shared" si="140"/>
        <v>0</v>
      </c>
      <c r="BM2279">
        <f t="shared" si="141"/>
        <v>0</v>
      </c>
      <c r="BO2279">
        <f t="shared" si="142"/>
        <v>1</v>
      </c>
      <c r="BP2279">
        <f t="shared" si="143"/>
        <v>1</v>
      </c>
    </row>
    <row r="2280" spans="1:68" x14ac:dyDescent="0.3">
      <c r="A2280">
        <v>2275</v>
      </c>
      <c r="BG2280" s="27"/>
      <c r="BH2280" s="27"/>
      <c r="BI2280" s="27"/>
      <c r="BJ2280" s="27"/>
      <c r="BL2280">
        <f t="shared" si="140"/>
        <v>0</v>
      </c>
      <c r="BM2280">
        <f t="shared" si="141"/>
        <v>0</v>
      </c>
      <c r="BO2280">
        <f t="shared" si="142"/>
        <v>1</v>
      </c>
      <c r="BP2280">
        <f t="shared" si="143"/>
        <v>1</v>
      </c>
    </row>
    <row r="2281" spans="1:68" x14ac:dyDescent="0.3">
      <c r="A2281">
        <v>2276</v>
      </c>
      <c r="BG2281" s="27"/>
      <c r="BH2281" s="27"/>
      <c r="BI2281" s="27"/>
      <c r="BJ2281" s="27"/>
      <c r="BL2281">
        <f t="shared" si="140"/>
        <v>0</v>
      </c>
      <c r="BM2281">
        <f t="shared" si="141"/>
        <v>0</v>
      </c>
      <c r="BO2281">
        <f t="shared" si="142"/>
        <v>1</v>
      </c>
      <c r="BP2281">
        <f t="shared" si="143"/>
        <v>1</v>
      </c>
    </row>
    <row r="2282" spans="1:68" x14ac:dyDescent="0.3">
      <c r="A2282">
        <v>2277</v>
      </c>
      <c r="BG2282" s="27"/>
      <c r="BH2282" s="27"/>
      <c r="BI2282" s="27"/>
      <c r="BJ2282" s="27"/>
      <c r="BL2282">
        <f t="shared" si="140"/>
        <v>0</v>
      </c>
      <c r="BM2282">
        <f t="shared" si="141"/>
        <v>0</v>
      </c>
      <c r="BO2282">
        <f t="shared" si="142"/>
        <v>1</v>
      </c>
      <c r="BP2282">
        <f t="shared" si="143"/>
        <v>1</v>
      </c>
    </row>
    <row r="2283" spans="1:68" x14ac:dyDescent="0.3">
      <c r="A2283">
        <v>2278</v>
      </c>
      <c r="BG2283" s="27"/>
      <c r="BH2283" s="27"/>
      <c r="BI2283" s="27"/>
      <c r="BJ2283" s="27"/>
      <c r="BL2283">
        <f t="shared" si="140"/>
        <v>0</v>
      </c>
      <c r="BM2283">
        <f t="shared" si="141"/>
        <v>0</v>
      </c>
      <c r="BO2283">
        <f t="shared" si="142"/>
        <v>1</v>
      </c>
      <c r="BP2283">
        <f t="shared" si="143"/>
        <v>1</v>
      </c>
    </row>
    <row r="2284" spans="1:68" x14ac:dyDescent="0.3">
      <c r="A2284">
        <v>2279</v>
      </c>
      <c r="BG2284" s="27"/>
      <c r="BH2284" s="27"/>
      <c r="BI2284" s="27"/>
      <c r="BJ2284" s="27"/>
      <c r="BL2284">
        <f t="shared" si="140"/>
        <v>0</v>
      </c>
      <c r="BM2284">
        <f t="shared" si="141"/>
        <v>0</v>
      </c>
      <c r="BO2284">
        <f t="shared" si="142"/>
        <v>1</v>
      </c>
      <c r="BP2284">
        <f t="shared" si="143"/>
        <v>1</v>
      </c>
    </row>
    <row r="2285" spans="1:68" x14ac:dyDescent="0.3">
      <c r="A2285">
        <v>2280</v>
      </c>
      <c r="BG2285" s="27"/>
      <c r="BH2285" s="27"/>
      <c r="BI2285" s="27"/>
      <c r="BJ2285" s="27"/>
      <c r="BL2285">
        <f t="shared" si="140"/>
        <v>0</v>
      </c>
      <c r="BM2285">
        <f t="shared" si="141"/>
        <v>0</v>
      </c>
      <c r="BO2285">
        <f t="shared" si="142"/>
        <v>1</v>
      </c>
      <c r="BP2285">
        <f t="shared" si="143"/>
        <v>1</v>
      </c>
    </row>
    <row r="2286" spans="1:68" x14ac:dyDescent="0.3">
      <c r="A2286">
        <v>2281</v>
      </c>
      <c r="BG2286" s="27"/>
      <c r="BH2286" s="27"/>
      <c r="BI2286" s="27"/>
      <c r="BJ2286" s="27"/>
      <c r="BL2286">
        <f t="shared" si="140"/>
        <v>0</v>
      </c>
      <c r="BM2286">
        <f t="shared" si="141"/>
        <v>0</v>
      </c>
      <c r="BO2286">
        <f t="shared" si="142"/>
        <v>1</v>
      </c>
      <c r="BP2286">
        <f t="shared" si="143"/>
        <v>1</v>
      </c>
    </row>
    <row r="2287" spans="1:68" x14ac:dyDescent="0.3">
      <c r="A2287">
        <v>2282</v>
      </c>
      <c r="BG2287" s="27"/>
      <c r="BH2287" s="27"/>
      <c r="BI2287" s="27"/>
      <c r="BJ2287" s="27"/>
      <c r="BL2287">
        <f t="shared" si="140"/>
        <v>0</v>
      </c>
      <c r="BM2287">
        <f t="shared" si="141"/>
        <v>0</v>
      </c>
      <c r="BO2287">
        <f t="shared" si="142"/>
        <v>1</v>
      </c>
      <c r="BP2287">
        <f t="shared" si="143"/>
        <v>1</v>
      </c>
    </row>
    <row r="2288" spans="1:68" x14ac:dyDescent="0.3">
      <c r="A2288">
        <v>2283</v>
      </c>
      <c r="BG2288" s="27"/>
      <c r="BH2288" s="27"/>
      <c r="BI2288" s="27"/>
      <c r="BJ2288" s="27"/>
      <c r="BL2288">
        <f t="shared" si="140"/>
        <v>0</v>
      </c>
      <c r="BM2288">
        <f t="shared" si="141"/>
        <v>0</v>
      </c>
      <c r="BO2288">
        <f t="shared" si="142"/>
        <v>1</v>
      </c>
      <c r="BP2288">
        <f t="shared" si="143"/>
        <v>1</v>
      </c>
    </row>
    <row r="2289" spans="1:68" x14ac:dyDescent="0.3">
      <c r="A2289">
        <v>2284</v>
      </c>
      <c r="BG2289" s="27"/>
      <c r="BH2289" s="27"/>
      <c r="BI2289" s="27"/>
      <c r="BJ2289" s="27"/>
      <c r="BL2289">
        <f t="shared" si="140"/>
        <v>0</v>
      </c>
      <c r="BM2289">
        <f t="shared" si="141"/>
        <v>0</v>
      </c>
      <c r="BO2289">
        <f t="shared" si="142"/>
        <v>1</v>
      </c>
      <c r="BP2289">
        <f t="shared" si="143"/>
        <v>1</v>
      </c>
    </row>
    <row r="2290" spans="1:68" x14ac:dyDescent="0.3">
      <c r="A2290">
        <v>2285</v>
      </c>
      <c r="BG2290" s="27"/>
      <c r="BH2290" s="27"/>
      <c r="BI2290" s="27"/>
      <c r="BJ2290" s="27"/>
      <c r="BL2290">
        <f t="shared" si="140"/>
        <v>0</v>
      </c>
      <c r="BM2290">
        <f t="shared" si="141"/>
        <v>0</v>
      </c>
      <c r="BO2290">
        <f t="shared" si="142"/>
        <v>1</v>
      </c>
      <c r="BP2290">
        <f t="shared" si="143"/>
        <v>1</v>
      </c>
    </row>
    <row r="2291" spans="1:68" x14ac:dyDescent="0.3">
      <c r="A2291">
        <v>2286</v>
      </c>
      <c r="BG2291" s="27"/>
      <c r="BH2291" s="27"/>
      <c r="BI2291" s="27"/>
      <c r="BJ2291" s="27"/>
      <c r="BL2291">
        <f t="shared" si="140"/>
        <v>0</v>
      </c>
      <c r="BM2291">
        <f t="shared" si="141"/>
        <v>0</v>
      </c>
      <c r="BO2291">
        <f t="shared" si="142"/>
        <v>1</v>
      </c>
      <c r="BP2291">
        <f t="shared" si="143"/>
        <v>1</v>
      </c>
    </row>
    <row r="2292" spans="1:68" x14ac:dyDescent="0.3">
      <c r="A2292">
        <v>2287</v>
      </c>
      <c r="BG2292" s="27"/>
      <c r="BH2292" s="27"/>
      <c r="BI2292" s="27"/>
      <c r="BJ2292" s="27"/>
      <c r="BL2292">
        <f t="shared" si="140"/>
        <v>0</v>
      </c>
      <c r="BM2292">
        <f t="shared" si="141"/>
        <v>0</v>
      </c>
      <c r="BO2292">
        <f t="shared" si="142"/>
        <v>1</v>
      </c>
      <c r="BP2292">
        <f t="shared" si="143"/>
        <v>1</v>
      </c>
    </row>
    <row r="2293" spans="1:68" x14ac:dyDescent="0.3">
      <c r="A2293">
        <v>2288</v>
      </c>
      <c r="BG2293" s="27"/>
      <c r="BH2293" s="27"/>
      <c r="BI2293" s="27"/>
      <c r="BJ2293" s="27"/>
      <c r="BL2293">
        <f t="shared" si="140"/>
        <v>0</v>
      </c>
      <c r="BM2293">
        <f t="shared" si="141"/>
        <v>0</v>
      </c>
      <c r="BO2293">
        <f t="shared" si="142"/>
        <v>1</v>
      </c>
      <c r="BP2293">
        <f t="shared" si="143"/>
        <v>1</v>
      </c>
    </row>
    <row r="2294" spans="1:68" x14ac:dyDescent="0.3">
      <c r="A2294">
        <v>2289</v>
      </c>
      <c r="BG2294" s="27"/>
      <c r="BH2294" s="27"/>
      <c r="BI2294" s="27"/>
      <c r="BJ2294" s="27"/>
      <c r="BL2294">
        <f t="shared" si="140"/>
        <v>0</v>
      </c>
      <c r="BM2294">
        <f t="shared" si="141"/>
        <v>0</v>
      </c>
      <c r="BO2294">
        <f t="shared" si="142"/>
        <v>1</v>
      </c>
      <c r="BP2294">
        <f t="shared" si="143"/>
        <v>1</v>
      </c>
    </row>
    <row r="2295" spans="1:68" x14ac:dyDescent="0.3">
      <c r="A2295">
        <v>2290</v>
      </c>
      <c r="BG2295" s="27"/>
      <c r="BH2295" s="27"/>
      <c r="BI2295" s="27"/>
      <c r="BJ2295" s="27"/>
      <c r="BL2295">
        <f t="shared" si="140"/>
        <v>0</v>
      </c>
      <c r="BM2295">
        <f t="shared" si="141"/>
        <v>0</v>
      </c>
      <c r="BO2295">
        <f t="shared" si="142"/>
        <v>1</v>
      </c>
      <c r="BP2295">
        <f t="shared" si="143"/>
        <v>1</v>
      </c>
    </row>
    <row r="2296" spans="1:68" x14ac:dyDescent="0.3">
      <c r="A2296">
        <v>2291</v>
      </c>
      <c r="BG2296" s="27"/>
      <c r="BH2296" s="27"/>
      <c r="BI2296" s="27"/>
      <c r="BJ2296" s="27"/>
      <c r="BL2296">
        <f t="shared" si="140"/>
        <v>0</v>
      </c>
      <c r="BM2296">
        <f t="shared" si="141"/>
        <v>0</v>
      </c>
      <c r="BO2296">
        <f t="shared" si="142"/>
        <v>1</v>
      </c>
      <c r="BP2296">
        <f t="shared" si="143"/>
        <v>1</v>
      </c>
    </row>
    <row r="2297" spans="1:68" x14ac:dyDescent="0.3">
      <c r="A2297">
        <v>2292</v>
      </c>
      <c r="BG2297" s="27"/>
      <c r="BH2297" s="27"/>
      <c r="BI2297" s="27"/>
      <c r="BJ2297" s="27"/>
      <c r="BL2297">
        <f t="shared" si="140"/>
        <v>0</v>
      </c>
      <c r="BM2297">
        <f t="shared" si="141"/>
        <v>0</v>
      </c>
      <c r="BO2297">
        <f t="shared" si="142"/>
        <v>1</v>
      </c>
      <c r="BP2297">
        <f t="shared" si="143"/>
        <v>1</v>
      </c>
    </row>
    <row r="2298" spans="1:68" x14ac:dyDescent="0.3">
      <c r="A2298">
        <v>2293</v>
      </c>
      <c r="BG2298" s="27"/>
      <c r="BH2298" s="27"/>
      <c r="BI2298" s="27"/>
      <c r="BJ2298" s="27"/>
      <c r="BL2298">
        <f t="shared" si="140"/>
        <v>0</v>
      </c>
      <c r="BM2298">
        <f t="shared" si="141"/>
        <v>0</v>
      </c>
      <c r="BO2298">
        <f t="shared" si="142"/>
        <v>1</v>
      </c>
      <c r="BP2298">
        <f t="shared" si="143"/>
        <v>1</v>
      </c>
    </row>
    <row r="2299" spans="1:68" x14ac:dyDescent="0.3">
      <c r="A2299">
        <v>2294</v>
      </c>
      <c r="BG2299" s="27"/>
      <c r="BH2299" s="27"/>
      <c r="BI2299" s="27"/>
      <c r="BJ2299" s="27"/>
      <c r="BL2299">
        <f t="shared" si="140"/>
        <v>0</v>
      </c>
      <c r="BM2299">
        <f t="shared" si="141"/>
        <v>0</v>
      </c>
      <c r="BO2299">
        <f t="shared" si="142"/>
        <v>1</v>
      </c>
      <c r="BP2299">
        <f t="shared" si="143"/>
        <v>1</v>
      </c>
    </row>
    <row r="2300" spans="1:68" x14ac:dyDescent="0.3">
      <c r="A2300">
        <v>2295</v>
      </c>
      <c r="BG2300" s="27"/>
      <c r="BH2300" s="27"/>
      <c r="BI2300" s="27"/>
      <c r="BJ2300" s="27"/>
      <c r="BL2300">
        <f t="shared" si="140"/>
        <v>0</v>
      </c>
      <c r="BM2300">
        <f t="shared" si="141"/>
        <v>0</v>
      </c>
      <c r="BO2300">
        <f t="shared" si="142"/>
        <v>1</v>
      </c>
      <c r="BP2300">
        <f t="shared" si="143"/>
        <v>1</v>
      </c>
    </row>
    <row r="2301" spans="1:68" x14ac:dyDescent="0.3">
      <c r="A2301">
        <v>2296</v>
      </c>
      <c r="BG2301" s="27"/>
      <c r="BH2301" s="27"/>
      <c r="BI2301" s="27"/>
      <c r="BJ2301" s="27"/>
      <c r="BL2301">
        <f t="shared" si="140"/>
        <v>0</v>
      </c>
      <c r="BM2301">
        <f t="shared" si="141"/>
        <v>0</v>
      </c>
      <c r="BO2301">
        <f t="shared" si="142"/>
        <v>1</v>
      </c>
      <c r="BP2301">
        <f t="shared" si="143"/>
        <v>1</v>
      </c>
    </row>
    <row r="2302" spans="1:68" x14ac:dyDescent="0.3">
      <c r="A2302">
        <v>2297</v>
      </c>
      <c r="BG2302" s="27"/>
      <c r="BH2302" s="27"/>
      <c r="BI2302" s="27"/>
      <c r="BJ2302" s="27"/>
      <c r="BL2302">
        <f t="shared" si="140"/>
        <v>0</v>
      </c>
      <c r="BM2302">
        <f t="shared" si="141"/>
        <v>0</v>
      </c>
      <c r="BO2302">
        <f t="shared" si="142"/>
        <v>1</v>
      </c>
      <c r="BP2302">
        <f t="shared" si="143"/>
        <v>1</v>
      </c>
    </row>
    <row r="2303" spans="1:68" x14ac:dyDescent="0.3">
      <c r="A2303">
        <v>2298</v>
      </c>
      <c r="BG2303" s="27"/>
      <c r="BH2303" s="27"/>
      <c r="BI2303" s="27"/>
      <c r="BJ2303" s="27"/>
      <c r="BL2303">
        <f t="shared" si="140"/>
        <v>0</v>
      </c>
      <c r="BM2303">
        <f t="shared" si="141"/>
        <v>0</v>
      </c>
      <c r="BO2303">
        <f t="shared" si="142"/>
        <v>1</v>
      </c>
      <c r="BP2303">
        <f t="shared" si="143"/>
        <v>1</v>
      </c>
    </row>
    <row r="2304" spans="1:68" x14ac:dyDescent="0.3">
      <c r="A2304">
        <v>2299</v>
      </c>
      <c r="BG2304" s="27"/>
      <c r="BH2304" s="27"/>
      <c r="BI2304" s="27"/>
      <c r="BJ2304" s="27"/>
      <c r="BL2304">
        <f t="shared" si="140"/>
        <v>0</v>
      </c>
      <c r="BM2304">
        <f t="shared" si="141"/>
        <v>0</v>
      </c>
      <c r="BO2304">
        <f t="shared" si="142"/>
        <v>1</v>
      </c>
      <c r="BP2304">
        <f t="shared" si="143"/>
        <v>1</v>
      </c>
    </row>
    <row r="2305" spans="1:68" x14ac:dyDescent="0.3">
      <c r="A2305">
        <v>2300</v>
      </c>
      <c r="BG2305" s="27"/>
      <c r="BH2305" s="27"/>
      <c r="BI2305" s="27"/>
      <c r="BJ2305" s="27"/>
      <c r="BL2305">
        <f t="shared" si="140"/>
        <v>0</v>
      </c>
      <c r="BM2305">
        <f t="shared" si="141"/>
        <v>0</v>
      </c>
      <c r="BO2305">
        <f t="shared" si="142"/>
        <v>1</v>
      </c>
      <c r="BP2305">
        <f t="shared" si="143"/>
        <v>1</v>
      </c>
    </row>
    <row r="2306" spans="1:68" x14ac:dyDescent="0.3">
      <c r="A2306">
        <v>2301</v>
      </c>
      <c r="BG2306" s="27"/>
      <c r="BH2306" s="27"/>
      <c r="BI2306" s="27"/>
      <c r="BJ2306" s="27"/>
      <c r="BL2306">
        <f t="shared" si="140"/>
        <v>0</v>
      </c>
      <c r="BM2306">
        <f t="shared" si="141"/>
        <v>0</v>
      </c>
      <c r="BO2306">
        <f t="shared" si="142"/>
        <v>1</v>
      </c>
      <c r="BP2306">
        <f t="shared" si="143"/>
        <v>1</v>
      </c>
    </row>
    <row r="2307" spans="1:68" x14ac:dyDescent="0.3">
      <c r="A2307">
        <v>2302</v>
      </c>
      <c r="BG2307" s="27"/>
      <c r="BH2307" s="27"/>
      <c r="BI2307" s="27"/>
      <c r="BJ2307" s="27"/>
      <c r="BL2307">
        <f t="shared" si="140"/>
        <v>0</v>
      </c>
      <c r="BM2307">
        <f t="shared" si="141"/>
        <v>0</v>
      </c>
      <c r="BO2307">
        <f t="shared" si="142"/>
        <v>1</v>
      </c>
      <c r="BP2307">
        <f t="shared" si="143"/>
        <v>1</v>
      </c>
    </row>
    <row r="2308" spans="1:68" x14ac:dyDescent="0.3">
      <c r="A2308">
        <v>2303</v>
      </c>
      <c r="BG2308" s="27"/>
      <c r="BH2308" s="27"/>
      <c r="BI2308" s="27"/>
      <c r="BJ2308" s="27"/>
      <c r="BL2308">
        <f t="shared" si="140"/>
        <v>0</v>
      </c>
      <c r="BM2308">
        <f t="shared" si="141"/>
        <v>0</v>
      </c>
      <c r="BO2308">
        <f t="shared" si="142"/>
        <v>1</v>
      </c>
      <c r="BP2308">
        <f t="shared" si="143"/>
        <v>1</v>
      </c>
    </row>
    <row r="2309" spans="1:68" x14ac:dyDescent="0.3">
      <c r="A2309">
        <v>2304</v>
      </c>
      <c r="BG2309" s="27"/>
      <c r="BH2309" s="27"/>
      <c r="BI2309" s="27"/>
      <c r="BJ2309" s="27"/>
      <c r="BL2309">
        <f t="shared" si="140"/>
        <v>0</v>
      </c>
      <c r="BM2309">
        <f t="shared" si="141"/>
        <v>0</v>
      </c>
      <c r="BO2309">
        <f t="shared" si="142"/>
        <v>1</v>
      </c>
      <c r="BP2309">
        <f t="shared" si="143"/>
        <v>1</v>
      </c>
    </row>
    <row r="2310" spans="1:68" x14ac:dyDescent="0.3">
      <c r="A2310">
        <v>2305</v>
      </c>
      <c r="BG2310" s="27"/>
      <c r="BH2310" s="27"/>
      <c r="BI2310" s="27"/>
      <c r="BJ2310" s="27"/>
      <c r="BL2310">
        <f t="shared" si="140"/>
        <v>0</v>
      </c>
      <c r="BM2310">
        <f t="shared" si="141"/>
        <v>0</v>
      </c>
      <c r="BO2310">
        <f t="shared" si="142"/>
        <v>1</v>
      </c>
      <c r="BP2310">
        <f t="shared" si="143"/>
        <v>1</v>
      </c>
    </row>
    <row r="2311" spans="1:68" x14ac:dyDescent="0.3">
      <c r="A2311">
        <v>2306</v>
      </c>
      <c r="BG2311" s="27"/>
      <c r="BH2311" s="27"/>
      <c r="BI2311" s="27"/>
      <c r="BJ2311" s="27"/>
      <c r="BL2311">
        <f t="shared" ref="BL2311:BL2374" si="144">BG2311*$BM$1-BH2311</f>
        <v>0</v>
      </c>
      <c r="BM2311">
        <f t="shared" ref="BM2311:BM2374" si="145">BI2311*$BM$1-BJ2311</f>
        <v>0</v>
      </c>
      <c r="BO2311">
        <f t="shared" ref="BO2311:BO2374" si="146">IF(BL2311=MAX($BL2311:$BM2311),1,0)</f>
        <v>1</v>
      </c>
      <c r="BP2311">
        <f t="shared" ref="BP2311:BP2374" si="147">IF(BM2311=MAX($BL2311:$BM2311),1,0)</f>
        <v>1</v>
      </c>
    </row>
    <row r="2312" spans="1:68" x14ac:dyDescent="0.3">
      <c r="A2312">
        <v>2307</v>
      </c>
      <c r="BG2312" s="27"/>
      <c r="BH2312" s="27"/>
      <c r="BI2312" s="27"/>
      <c r="BJ2312" s="27"/>
      <c r="BL2312">
        <f t="shared" si="144"/>
        <v>0</v>
      </c>
      <c r="BM2312">
        <f t="shared" si="145"/>
        <v>0</v>
      </c>
      <c r="BO2312">
        <f t="shared" si="146"/>
        <v>1</v>
      </c>
      <c r="BP2312">
        <f t="shared" si="147"/>
        <v>1</v>
      </c>
    </row>
    <row r="2313" spans="1:68" x14ac:dyDescent="0.3">
      <c r="A2313">
        <v>2308</v>
      </c>
      <c r="BG2313" s="27"/>
      <c r="BH2313" s="27"/>
      <c r="BI2313" s="27"/>
      <c r="BJ2313" s="27"/>
      <c r="BL2313">
        <f t="shared" si="144"/>
        <v>0</v>
      </c>
      <c r="BM2313">
        <f t="shared" si="145"/>
        <v>0</v>
      </c>
      <c r="BO2313">
        <f t="shared" si="146"/>
        <v>1</v>
      </c>
      <c r="BP2313">
        <f t="shared" si="147"/>
        <v>1</v>
      </c>
    </row>
    <row r="2314" spans="1:68" x14ac:dyDescent="0.3">
      <c r="A2314">
        <v>2309</v>
      </c>
      <c r="BG2314" s="27"/>
      <c r="BH2314" s="27"/>
      <c r="BI2314" s="27"/>
      <c r="BJ2314" s="27"/>
      <c r="BL2314">
        <f t="shared" si="144"/>
        <v>0</v>
      </c>
      <c r="BM2314">
        <f t="shared" si="145"/>
        <v>0</v>
      </c>
      <c r="BO2314">
        <f t="shared" si="146"/>
        <v>1</v>
      </c>
      <c r="BP2314">
        <f t="shared" si="147"/>
        <v>1</v>
      </c>
    </row>
    <row r="2315" spans="1:68" x14ac:dyDescent="0.3">
      <c r="A2315">
        <v>2310</v>
      </c>
      <c r="BG2315" s="27"/>
      <c r="BH2315" s="27"/>
      <c r="BI2315" s="27"/>
      <c r="BJ2315" s="27"/>
      <c r="BL2315">
        <f t="shared" si="144"/>
        <v>0</v>
      </c>
      <c r="BM2315">
        <f t="shared" si="145"/>
        <v>0</v>
      </c>
      <c r="BO2315">
        <f t="shared" si="146"/>
        <v>1</v>
      </c>
      <c r="BP2315">
        <f t="shared" si="147"/>
        <v>1</v>
      </c>
    </row>
    <row r="2316" spans="1:68" x14ac:dyDescent="0.3">
      <c r="A2316">
        <v>2311</v>
      </c>
      <c r="BG2316" s="27"/>
      <c r="BH2316" s="27"/>
      <c r="BI2316" s="27"/>
      <c r="BJ2316" s="27"/>
      <c r="BL2316">
        <f t="shared" si="144"/>
        <v>0</v>
      </c>
      <c r="BM2316">
        <f t="shared" si="145"/>
        <v>0</v>
      </c>
      <c r="BO2316">
        <f t="shared" si="146"/>
        <v>1</v>
      </c>
      <c r="BP2316">
        <f t="shared" si="147"/>
        <v>1</v>
      </c>
    </row>
    <row r="2317" spans="1:68" x14ac:dyDescent="0.3">
      <c r="A2317">
        <v>2312</v>
      </c>
      <c r="BG2317" s="27"/>
      <c r="BH2317" s="27"/>
      <c r="BI2317" s="27"/>
      <c r="BJ2317" s="27"/>
      <c r="BL2317">
        <f t="shared" si="144"/>
        <v>0</v>
      </c>
      <c r="BM2317">
        <f t="shared" si="145"/>
        <v>0</v>
      </c>
      <c r="BO2317">
        <f t="shared" si="146"/>
        <v>1</v>
      </c>
      <c r="BP2317">
        <f t="shared" si="147"/>
        <v>1</v>
      </c>
    </row>
    <row r="2318" spans="1:68" x14ac:dyDescent="0.3">
      <c r="A2318">
        <v>2313</v>
      </c>
      <c r="BG2318" s="27"/>
      <c r="BH2318" s="27"/>
      <c r="BI2318" s="27"/>
      <c r="BJ2318" s="27"/>
      <c r="BL2318">
        <f t="shared" si="144"/>
        <v>0</v>
      </c>
      <c r="BM2318">
        <f t="shared" si="145"/>
        <v>0</v>
      </c>
      <c r="BO2318">
        <f t="shared" si="146"/>
        <v>1</v>
      </c>
      <c r="BP2318">
        <f t="shared" si="147"/>
        <v>1</v>
      </c>
    </row>
    <row r="2319" spans="1:68" x14ac:dyDescent="0.3">
      <c r="A2319">
        <v>2314</v>
      </c>
      <c r="BG2319" s="27"/>
      <c r="BH2319" s="27"/>
      <c r="BI2319" s="27"/>
      <c r="BJ2319" s="27"/>
      <c r="BL2319">
        <f t="shared" si="144"/>
        <v>0</v>
      </c>
      <c r="BM2319">
        <f t="shared" si="145"/>
        <v>0</v>
      </c>
      <c r="BO2319">
        <f t="shared" si="146"/>
        <v>1</v>
      </c>
      <c r="BP2319">
        <f t="shared" si="147"/>
        <v>1</v>
      </c>
    </row>
    <row r="2320" spans="1:68" x14ac:dyDescent="0.3">
      <c r="A2320">
        <v>2315</v>
      </c>
      <c r="BG2320" s="27"/>
      <c r="BH2320" s="27"/>
      <c r="BI2320" s="27"/>
      <c r="BJ2320" s="27"/>
      <c r="BL2320">
        <f t="shared" si="144"/>
        <v>0</v>
      </c>
      <c r="BM2320">
        <f t="shared" si="145"/>
        <v>0</v>
      </c>
      <c r="BO2320">
        <f t="shared" si="146"/>
        <v>1</v>
      </c>
      <c r="BP2320">
        <f t="shared" si="147"/>
        <v>1</v>
      </c>
    </row>
    <row r="2321" spans="1:68" x14ac:dyDescent="0.3">
      <c r="A2321">
        <v>2316</v>
      </c>
      <c r="BG2321" s="27"/>
      <c r="BH2321" s="27"/>
      <c r="BI2321" s="27"/>
      <c r="BJ2321" s="27"/>
      <c r="BL2321">
        <f t="shared" si="144"/>
        <v>0</v>
      </c>
      <c r="BM2321">
        <f t="shared" si="145"/>
        <v>0</v>
      </c>
      <c r="BO2321">
        <f t="shared" si="146"/>
        <v>1</v>
      </c>
      <c r="BP2321">
        <f t="shared" si="147"/>
        <v>1</v>
      </c>
    </row>
    <row r="2322" spans="1:68" x14ac:dyDescent="0.3">
      <c r="A2322">
        <v>2317</v>
      </c>
      <c r="BG2322" s="27"/>
      <c r="BH2322" s="27"/>
      <c r="BI2322" s="27"/>
      <c r="BJ2322" s="27"/>
      <c r="BL2322">
        <f t="shared" si="144"/>
        <v>0</v>
      </c>
      <c r="BM2322">
        <f t="shared" si="145"/>
        <v>0</v>
      </c>
      <c r="BO2322">
        <f t="shared" si="146"/>
        <v>1</v>
      </c>
      <c r="BP2322">
        <f t="shared" si="147"/>
        <v>1</v>
      </c>
    </row>
    <row r="2323" spans="1:68" x14ac:dyDescent="0.3">
      <c r="A2323">
        <v>2318</v>
      </c>
      <c r="BG2323" s="27"/>
      <c r="BH2323" s="27"/>
      <c r="BI2323" s="27"/>
      <c r="BJ2323" s="27"/>
      <c r="BL2323">
        <f t="shared" si="144"/>
        <v>0</v>
      </c>
      <c r="BM2323">
        <f t="shared" si="145"/>
        <v>0</v>
      </c>
      <c r="BO2323">
        <f t="shared" si="146"/>
        <v>1</v>
      </c>
      <c r="BP2323">
        <f t="shared" si="147"/>
        <v>1</v>
      </c>
    </row>
    <row r="2324" spans="1:68" x14ac:dyDescent="0.3">
      <c r="A2324">
        <v>2319</v>
      </c>
      <c r="BG2324" s="27"/>
      <c r="BH2324" s="27"/>
      <c r="BI2324" s="27"/>
      <c r="BJ2324" s="27"/>
      <c r="BL2324">
        <f t="shared" si="144"/>
        <v>0</v>
      </c>
      <c r="BM2324">
        <f t="shared" si="145"/>
        <v>0</v>
      </c>
      <c r="BO2324">
        <f t="shared" si="146"/>
        <v>1</v>
      </c>
      <c r="BP2324">
        <f t="shared" si="147"/>
        <v>1</v>
      </c>
    </row>
    <row r="2325" spans="1:68" x14ac:dyDescent="0.3">
      <c r="A2325">
        <v>2320</v>
      </c>
      <c r="BG2325" s="27"/>
      <c r="BH2325" s="27"/>
      <c r="BI2325" s="27"/>
      <c r="BJ2325" s="27"/>
      <c r="BL2325">
        <f t="shared" si="144"/>
        <v>0</v>
      </c>
      <c r="BM2325">
        <f t="shared" si="145"/>
        <v>0</v>
      </c>
      <c r="BO2325">
        <f t="shared" si="146"/>
        <v>1</v>
      </c>
      <c r="BP2325">
        <f t="shared" si="147"/>
        <v>1</v>
      </c>
    </row>
    <row r="2326" spans="1:68" x14ac:dyDescent="0.3">
      <c r="A2326">
        <v>2321</v>
      </c>
      <c r="BG2326" s="27"/>
      <c r="BH2326" s="27"/>
      <c r="BI2326" s="27"/>
      <c r="BJ2326" s="27"/>
      <c r="BL2326">
        <f t="shared" si="144"/>
        <v>0</v>
      </c>
      <c r="BM2326">
        <f t="shared" si="145"/>
        <v>0</v>
      </c>
      <c r="BO2326">
        <f t="shared" si="146"/>
        <v>1</v>
      </c>
      <c r="BP2326">
        <f t="shared" si="147"/>
        <v>1</v>
      </c>
    </row>
    <row r="2327" spans="1:68" x14ac:dyDescent="0.3">
      <c r="A2327">
        <v>2322</v>
      </c>
      <c r="BG2327" s="27"/>
      <c r="BH2327" s="27"/>
      <c r="BI2327" s="27"/>
      <c r="BJ2327" s="27"/>
      <c r="BL2327">
        <f t="shared" si="144"/>
        <v>0</v>
      </c>
      <c r="BM2327">
        <f t="shared" si="145"/>
        <v>0</v>
      </c>
      <c r="BO2327">
        <f t="shared" si="146"/>
        <v>1</v>
      </c>
      <c r="BP2327">
        <f t="shared" si="147"/>
        <v>1</v>
      </c>
    </row>
    <row r="2328" spans="1:68" x14ac:dyDescent="0.3">
      <c r="A2328">
        <v>2323</v>
      </c>
      <c r="BG2328" s="27"/>
      <c r="BH2328" s="27"/>
      <c r="BI2328" s="27"/>
      <c r="BJ2328" s="27"/>
      <c r="BL2328">
        <f t="shared" si="144"/>
        <v>0</v>
      </c>
      <c r="BM2328">
        <f t="shared" si="145"/>
        <v>0</v>
      </c>
      <c r="BO2328">
        <f t="shared" si="146"/>
        <v>1</v>
      </c>
      <c r="BP2328">
        <f t="shared" si="147"/>
        <v>1</v>
      </c>
    </row>
    <row r="2329" spans="1:68" x14ac:dyDescent="0.3">
      <c r="A2329">
        <v>2324</v>
      </c>
      <c r="BG2329" s="27"/>
      <c r="BH2329" s="27"/>
      <c r="BI2329" s="27"/>
      <c r="BJ2329" s="27"/>
      <c r="BL2329">
        <f t="shared" si="144"/>
        <v>0</v>
      </c>
      <c r="BM2329">
        <f t="shared" si="145"/>
        <v>0</v>
      </c>
      <c r="BO2329">
        <f t="shared" si="146"/>
        <v>1</v>
      </c>
      <c r="BP2329">
        <f t="shared" si="147"/>
        <v>1</v>
      </c>
    </row>
    <row r="2330" spans="1:68" x14ac:dyDescent="0.3">
      <c r="A2330">
        <v>2325</v>
      </c>
      <c r="BG2330" s="27"/>
      <c r="BH2330" s="27"/>
      <c r="BI2330" s="27"/>
      <c r="BJ2330" s="27"/>
      <c r="BL2330">
        <f t="shared" si="144"/>
        <v>0</v>
      </c>
      <c r="BM2330">
        <f t="shared" si="145"/>
        <v>0</v>
      </c>
      <c r="BO2330">
        <f t="shared" si="146"/>
        <v>1</v>
      </c>
      <c r="BP2330">
        <f t="shared" si="147"/>
        <v>1</v>
      </c>
    </row>
    <row r="2331" spans="1:68" x14ac:dyDescent="0.3">
      <c r="A2331">
        <v>2326</v>
      </c>
      <c r="BG2331" s="27"/>
      <c r="BH2331" s="27"/>
      <c r="BI2331" s="27"/>
      <c r="BJ2331" s="27"/>
      <c r="BL2331">
        <f t="shared" si="144"/>
        <v>0</v>
      </c>
      <c r="BM2331">
        <f t="shared" si="145"/>
        <v>0</v>
      </c>
      <c r="BO2331">
        <f t="shared" si="146"/>
        <v>1</v>
      </c>
      <c r="BP2331">
        <f t="shared" si="147"/>
        <v>1</v>
      </c>
    </row>
    <row r="2332" spans="1:68" x14ac:dyDescent="0.3">
      <c r="A2332">
        <v>2327</v>
      </c>
      <c r="BG2332" s="27"/>
      <c r="BH2332" s="27"/>
      <c r="BI2332" s="27"/>
      <c r="BJ2332" s="27"/>
      <c r="BL2332">
        <f t="shared" si="144"/>
        <v>0</v>
      </c>
      <c r="BM2332">
        <f t="shared" si="145"/>
        <v>0</v>
      </c>
      <c r="BO2332">
        <f t="shared" si="146"/>
        <v>1</v>
      </c>
      <c r="BP2332">
        <f t="shared" si="147"/>
        <v>1</v>
      </c>
    </row>
    <row r="2333" spans="1:68" x14ac:dyDescent="0.3">
      <c r="A2333">
        <v>2328</v>
      </c>
      <c r="BG2333" s="27"/>
      <c r="BH2333" s="27"/>
      <c r="BI2333" s="27"/>
      <c r="BJ2333" s="27"/>
      <c r="BL2333">
        <f t="shared" si="144"/>
        <v>0</v>
      </c>
      <c r="BM2333">
        <f t="shared" si="145"/>
        <v>0</v>
      </c>
      <c r="BO2333">
        <f t="shared" si="146"/>
        <v>1</v>
      </c>
      <c r="BP2333">
        <f t="shared" si="147"/>
        <v>1</v>
      </c>
    </row>
    <row r="2334" spans="1:68" x14ac:dyDescent="0.3">
      <c r="A2334">
        <v>2329</v>
      </c>
      <c r="BG2334" s="27"/>
      <c r="BH2334" s="27"/>
      <c r="BI2334" s="27"/>
      <c r="BJ2334" s="27"/>
      <c r="BL2334">
        <f t="shared" si="144"/>
        <v>0</v>
      </c>
      <c r="BM2334">
        <f t="shared" si="145"/>
        <v>0</v>
      </c>
      <c r="BO2334">
        <f t="shared" si="146"/>
        <v>1</v>
      </c>
      <c r="BP2334">
        <f t="shared" si="147"/>
        <v>1</v>
      </c>
    </row>
    <row r="2335" spans="1:68" x14ac:dyDescent="0.3">
      <c r="A2335">
        <v>2330</v>
      </c>
      <c r="BG2335" s="27"/>
      <c r="BH2335" s="27"/>
      <c r="BI2335" s="27"/>
      <c r="BJ2335" s="27"/>
      <c r="BL2335">
        <f t="shared" si="144"/>
        <v>0</v>
      </c>
      <c r="BM2335">
        <f t="shared" si="145"/>
        <v>0</v>
      </c>
      <c r="BO2335">
        <f t="shared" si="146"/>
        <v>1</v>
      </c>
      <c r="BP2335">
        <f t="shared" si="147"/>
        <v>1</v>
      </c>
    </row>
    <row r="2336" spans="1:68" x14ac:dyDescent="0.3">
      <c r="A2336">
        <v>2331</v>
      </c>
      <c r="BG2336" s="27"/>
      <c r="BH2336" s="27"/>
      <c r="BI2336" s="27"/>
      <c r="BJ2336" s="27"/>
      <c r="BL2336">
        <f t="shared" si="144"/>
        <v>0</v>
      </c>
      <c r="BM2336">
        <f t="shared" si="145"/>
        <v>0</v>
      </c>
      <c r="BO2336">
        <f t="shared" si="146"/>
        <v>1</v>
      </c>
      <c r="BP2336">
        <f t="shared" si="147"/>
        <v>1</v>
      </c>
    </row>
    <row r="2337" spans="1:68" x14ac:dyDescent="0.3">
      <c r="A2337">
        <v>2332</v>
      </c>
      <c r="BG2337" s="27"/>
      <c r="BH2337" s="27"/>
      <c r="BI2337" s="27"/>
      <c r="BJ2337" s="27"/>
      <c r="BL2337">
        <f t="shared" si="144"/>
        <v>0</v>
      </c>
      <c r="BM2337">
        <f t="shared" si="145"/>
        <v>0</v>
      </c>
      <c r="BO2337">
        <f t="shared" si="146"/>
        <v>1</v>
      </c>
      <c r="BP2337">
        <f t="shared" si="147"/>
        <v>1</v>
      </c>
    </row>
    <row r="2338" spans="1:68" x14ac:dyDescent="0.3">
      <c r="A2338">
        <v>2333</v>
      </c>
      <c r="BG2338" s="27"/>
      <c r="BH2338" s="27"/>
      <c r="BI2338" s="27"/>
      <c r="BJ2338" s="27"/>
      <c r="BL2338">
        <f t="shared" si="144"/>
        <v>0</v>
      </c>
      <c r="BM2338">
        <f t="shared" si="145"/>
        <v>0</v>
      </c>
      <c r="BO2338">
        <f t="shared" si="146"/>
        <v>1</v>
      </c>
      <c r="BP2338">
        <f t="shared" si="147"/>
        <v>1</v>
      </c>
    </row>
    <row r="2339" spans="1:68" x14ac:dyDescent="0.3">
      <c r="A2339">
        <v>2334</v>
      </c>
      <c r="BG2339" s="27"/>
      <c r="BH2339" s="27"/>
      <c r="BI2339" s="27"/>
      <c r="BJ2339" s="27"/>
      <c r="BL2339">
        <f t="shared" si="144"/>
        <v>0</v>
      </c>
      <c r="BM2339">
        <f t="shared" si="145"/>
        <v>0</v>
      </c>
      <c r="BO2339">
        <f t="shared" si="146"/>
        <v>1</v>
      </c>
      <c r="BP2339">
        <f t="shared" si="147"/>
        <v>1</v>
      </c>
    </row>
    <row r="2340" spans="1:68" x14ac:dyDescent="0.3">
      <c r="A2340">
        <v>2335</v>
      </c>
      <c r="BG2340" s="27"/>
      <c r="BH2340" s="27"/>
      <c r="BI2340" s="27"/>
      <c r="BJ2340" s="27"/>
      <c r="BL2340">
        <f t="shared" si="144"/>
        <v>0</v>
      </c>
      <c r="BM2340">
        <f t="shared" si="145"/>
        <v>0</v>
      </c>
      <c r="BO2340">
        <f t="shared" si="146"/>
        <v>1</v>
      </c>
      <c r="BP2340">
        <f t="shared" si="147"/>
        <v>1</v>
      </c>
    </row>
    <row r="2341" spans="1:68" x14ac:dyDescent="0.3">
      <c r="A2341">
        <v>2336</v>
      </c>
      <c r="BG2341" s="27"/>
      <c r="BH2341" s="27"/>
      <c r="BI2341" s="27"/>
      <c r="BJ2341" s="27"/>
      <c r="BL2341">
        <f t="shared" si="144"/>
        <v>0</v>
      </c>
      <c r="BM2341">
        <f t="shared" si="145"/>
        <v>0</v>
      </c>
      <c r="BO2341">
        <f t="shared" si="146"/>
        <v>1</v>
      </c>
      <c r="BP2341">
        <f t="shared" si="147"/>
        <v>1</v>
      </c>
    </row>
    <row r="2342" spans="1:68" x14ac:dyDescent="0.3">
      <c r="A2342">
        <v>2337</v>
      </c>
      <c r="BG2342" s="27"/>
      <c r="BH2342" s="27"/>
      <c r="BI2342" s="27"/>
      <c r="BJ2342" s="27"/>
      <c r="BL2342">
        <f t="shared" si="144"/>
        <v>0</v>
      </c>
      <c r="BM2342">
        <f t="shared" si="145"/>
        <v>0</v>
      </c>
      <c r="BO2342">
        <f t="shared" si="146"/>
        <v>1</v>
      </c>
      <c r="BP2342">
        <f t="shared" si="147"/>
        <v>1</v>
      </c>
    </row>
    <row r="2343" spans="1:68" x14ac:dyDescent="0.3">
      <c r="A2343">
        <v>2338</v>
      </c>
      <c r="BG2343" s="27"/>
      <c r="BH2343" s="27"/>
      <c r="BI2343" s="27"/>
      <c r="BJ2343" s="27"/>
      <c r="BL2343">
        <f t="shared" si="144"/>
        <v>0</v>
      </c>
      <c r="BM2343">
        <f t="shared" si="145"/>
        <v>0</v>
      </c>
      <c r="BO2343">
        <f t="shared" si="146"/>
        <v>1</v>
      </c>
      <c r="BP2343">
        <f t="shared" si="147"/>
        <v>1</v>
      </c>
    </row>
    <row r="2344" spans="1:68" x14ac:dyDescent="0.3">
      <c r="A2344">
        <v>2339</v>
      </c>
      <c r="BG2344" s="27"/>
      <c r="BH2344" s="27"/>
      <c r="BI2344" s="27"/>
      <c r="BJ2344" s="27"/>
      <c r="BL2344">
        <f t="shared" si="144"/>
        <v>0</v>
      </c>
      <c r="BM2344">
        <f t="shared" si="145"/>
        <v>0</v>
      </c>
      <c r="BO2344">
        <f t="shared" si="146"/>
        <v>1</v>
      </c>
      <c r="BP2344">
        <f t="shared" si="147"/>
        <v>1</v>
      </c>
    </row>
    <row r="2345" spans="1:68" x14ac:dyDescent="0.3">
      <c r="A2345">
        <v>2340</v>
      </c>
      <c r="BG2345" s="27"/>
      <c r="BH2345" s="27"/>
      <c r="BI2345" s="27"/>
      <c r="BJ2345" s="27"/>
      <c r="BL2345">
        <f t="shared" si="144"/>
        <v>0</v>
      </c>
      <c r="BM2345">
        <f t="shared" si="145"/>
        <v>0</v>
      </c>
      <c r="BO2345">
        <f t="shared" si="146"/>
        <v>1</v>
      </c>
      <c r="BP2345">
        <f t="shared" si="147"/>
        <v>1</v>
      </c>
    </row>
    <row r="2346" spans="1:68" x14ac:dyDescent="0.3">
      <c r="A2346">
        <v>2341</v>
      </c>
      <c r="BG2346" s="27"/>
      <c r="BH2346" s="27"/>
      <c r="BI2346" s="27"/>
      <c r="BJ2346" s="27"/>
      <c r="BL2346">
        <f t="shared" si="144"/>
        <v>0</v>
      </c>
      <c r="BM2346">
        <f t="shared" si="145"/>
        <v>0</v>
      </c>
      <c r="BO2346">
        <f t="shared" si="146"/>
        <v>1</v>
      </c>
      <c r="BP2346">
        <f t="shared" si="147"/>
        <v>1</v>
      </c>
    </row>
    <row r="2347" spans="1:68" x14ac:dyDescent="0.3">
      <c r="A2347">
        <v>2342</v>
      </c>
      <c r="BG2347" s="27"/>
      <c r="BH2347" s="27"/>
      <c r="BI2347" s="27"/>
      <c r="BJ2347" s="27"/>
      <c r="BL2347">
        <f t="shared" si="144"/>
        <v>0</v>
      </c>
      <c r="BM2347">
        <f t="shared" si="145"/>
        <v>0</v>
      </c>
      <c r="BO2347">
        <f t="shared" si="146"/>
        <v>1</v>
      </c>
      <c r="BP2347">
        <f t="shared" si="147"/>
        <v>1</v>
      </c>
    </row>
    <row r="2348" spans="1:68" x14ac:dyDescent="0.3">
      <c r="A2348">
        <v>2343</v>
      </c>
      <c r="BG2348" s="27"/>
      <c r="BH2348" s="27"/>
      <c r="BI2348" s="27"/>
      <c r="BJ2348" s="27"/>
      <c r="BL2348">
        <f t="shared" si="144"/>
        <v>0</v>
      </c>
      <c r="BM2348">
        <f t="shared" si="145"/>
        <v>0</v>
      </c>
      <c r="BO2348">
        <f t="shared" si="146"/>
        <v>1</v>
      </c>
      <c r="BP2348">
        <f t="shared" si="147"/>
        <v>1</v>
      </c>
    </row>
    <row r="2349" spans="1:68" x14ac:dyDescent="0.3">
      <c r="A2349">
        <v>2344</v>
      </c>
      <c r="BG2349" s="27"/>
      <c r="BH2349" s="27"/>
      <c r="BI2349" s="27"/>
      <c r="BJ2349" s="27"/>
      <c r="BL2349">
        <f t="shared" si="144"/>
        <v>0</v>
      </c>
      <c r="BM2349">
        <f t="shared" si="145"/>
        <v>0</v>
      </c>
      <c r="BO2349">
        <f t="shared" si="146"/>
        <v>1</v>
      </c>
      <c r="BP2349">
        <f t="shared" si="147"/>
        <v>1</v>
      </c>
    </row>
    <row r="2350" spans="1:68" x14ac:dyDescent="0.3">
      <c r="A2350">
        <v>2345</v>
      </c>
      <c r="BG2350" s="27"/>
      <c r="BH2350" s="27"/>
      <c r="BI2350" s="27"/>
      <c r="BJ2350" s="27"/>
      <c r="BL2350">
        <f t="shared" si="144"/>
        <v>0</v>
      </c>
      <c r="BM2350">
        <f t="shared" si="145"/>
        <v>0</v>
      </c>
      <c r="BO2350">
        <f t="shared" si="146"/>
        <v>1</v>
      </c>
      <c r="BP2350">
        <f t="shared" si="147"/>
        <v>1</v>
      </c>
    </row>
    <row r="2351" spans="1:68" x14ac:dyDescent="0.3">
      <c r="A2351">
        <v>2346</v>
      </c>
      <c r="BG2351" s="27"/>
      <c r="BH2351" s="27"/>
      <c r="BI2351" s="27"/>
      <c r="BJ2351" s="27"/>
      <c r="BL2351">
        <f t="shared" si="144"/>
        <v>0</v>
      </c>
      <c r="BM2351">
        <f t="shared" si="145"/>
        <v>0</v>
      </c>
      <c r="BO2351">
        <f t="shared" si="146"/>
        <v>1</v>
      </c>
      <c r="BP2351">
        <f t="shared" si="147"/>
        <v>1</v>
      </c>
    </row>
    <row r="2352" spans="1:68" x14ac:dyDescent="0.3">
      <c r="A2352">
        <v>2347</v>
      </c>
      <c r="BG2352" s="27"/>
      <c r="BH2352" s="27"/>
      <c r="BI2352" s="27"/>
      <c r="BJ2352" s="27"/>
      <c r="BL2352">
        <f t="shared" si="144"/>
        <v>0</v>
      </c>
      <c r="BM2352">
        <f t="shared" si="145"/>
        <v>0</v>
      </c>
      <c r="BO2352">
        <f t="shared" si="146"/>
        <v>1</v>
      </c>
      <c r="BP2352">
        <f t="shared" si="147"/>
        <v>1</v>
      </c>
    </row>
    <row r="2353" spans="1:68" x14ac:dyDescent="0.3">
      <c r="A2353">
        <v>2348</v>
      </c>
      <c r="BG2353" s="27"/>
      <c r="BH2353" s="27"/>
      <c r="BI2353" s="27"/>
      <c r="BJ2353" s="27"/>
      <c r="BL2353">
        <f t="shared" si="144"/>
        <v>0</v>
      </c>
      <c r="BM2353">
        <f t="shared" si="145"/>
        <v>0</v>
      </c>
      <c r="BO2353">
        <f t="shared" si="146"/>
        <v>1</v>
      </c>
      <c r="BP2353">
        <f t="shared" si="147"/>
        <v>1</v>
      </c>
    </row>
    <row r="2354" spans="1:68" x14ac:dyDescent="0.3">
      <c r="A2354">
        <v>2349</v>
      </c>
      <c r="BG2354" s="27"/>
      <c r="BH2354" s="27"/>
      <c r="BI2354" s="27"/>
      <c r="BJ2354" s="27"/>
      <c r="BL2354">
        <f t="shared" si="144"/>
        <v>0</v>
      </c>
      <c r="BM2354">
        <f t="shared" si="145"/>
        <v>0</v>
      </c>
      <c r="BO2354">
        <f t="shared" si="146"/>
        <v>1</v>
      </c>
      <c r="BP2354">
        <f t="shared" si="147"/>
        <v>1</v>
      </c>
    </row>
    <row r="2355" spans="1:68" x14ac:dyDescent="0.3">
      <c r="A2355">
        <v>2350</v>
      </c>
      <c r="BG2355" s="27"/>
      <c r="BH2355" s="27"/>
      <c r="BI2355" s="27"/>
      <c r="BJ2355" s="27"/>
      <c r="BL2355">
        <f t="shared" si="144"/>
        <v>0</v>
      </c>
      <c r="BM2355">
        <f t="shared" si="145"/>
        <v>0</v>
      </c>
      <c r="BO2355">
        <f t="shared" si="146"/>
        <v>1</v>
      </c>
      <c r="BP2355">
        <f t="shared" si="147"/>
        <v>1</v>
      </c>
    </row>
    <row r="2356" spans="1:68" x14ac:dyDescent="0.3">
      <c r="A2356">
        <v>2351</v>
      </c>
      <c r="BG2356" s="27"/>
      <c r="BH2356" s="27"/>
      <c r="BI2356" s="27"/>
      <c r="BJ2356" s="27"/>
      <c r="BL2356">
        <f t="shared" si="144"/>
        <v>0</v>
      </c>
      <c r="BM2356">
        <f t="shared" si="145"/>
        <v>0</v>
      </c>
      <c r="BO2356">
        <f t="shared" si="146"/>
        <v>1</v>
      </c>
      <c r="BP2356">
        <f t="shared" si="147"/>
        <v>1</v>
      </c>
    </row>
    <row r="2357" spans="1:68" x14ac:dyDescent="0.3">
      <c r="A2357">
        <v>2352</v>
      </c>
      <c r="BG2357" s="27"/>
      <c r="BH2357" s="27"/>
      <c r="BI2357" s="27"/>
      <c r="BJ2357" s="27"/>
      <c r="BL2357">
        <f t="shared" si="144"/>
        <v>0</v>
      </c>
      <c r="BM2357">
        <f t="shared" si="145"/>
        <v>0</v>
      </c>
      <c r="BO2357">
        <f t="shared" si="146"/>
        <v>1</v>
      </c>
      <c r="BP2357">
        <f t="shared" si="147"/>
        <v>1</v>
      </c>
    </row>
    <row r="2358" spans="1:68" x14ac:dyDescent="0.3">
      <c r="A2358">
        <v>2353</v>
      </c>
      <c r="BG2358" s="27"/>
      <c r="BH2358" s="27"/>
      <c r="BI2358" s="27"/>
      <c r="BJ2358" s="27"/>
      <c r="BL2358">
        <f t="shared" si="144"/>
        <v>0</v>
      </c>
      <c r="BM2358">
        <f t="shared" si="145"/>
        <v>0</v>
      </c>
      <c r="BO2358">
        <f t="shared" si="146"/>
        <v>1</v>
      </c>
      <c r="BP2358">
        <f t="shared" si="147"/>
        <v>1</v>
      </c>
    </row>
    <row r="2359" spans="1:68" x14ac:dyDescent="0.3">
      <c r="A2359">
        <v>2354</v>
      </c>
      <c r="BG2359" s="27"/>
      <c r="BH2359" s="27"/>
      <c r="BI2359" s="27"/>
      <c r="BJ2359" s="27"/>
      <c r="BL2359">
        <f t="shared" si="144"/>
        <v>0</v>
      </c>
      <c r="BM2359">
        <f t="shared" si="145"/>
        <v>0</v>
      </c>
      <c r="BO2359">
        <f t="shared" si="146"/>
        <v>1</v>
      </c>
      <c r="BP2359">
        <f t="shared" si="147"/>
        <v>1</v>
      </c>
    </row>
    <row r="2360" spans="1:68" x14ac:dyDescent="0.3">
      <c r="A2360">
        <v>2355</v>
      </c>
      <c r="BG2360" s="27"/>
      <c r="BH2360" s="27"/>
      <c r="BI2360" s="27"/>
      <c r="BJ2360" s="27"/>
      <c r="BL2360">
        <f t="shared" si="144"/>
        <v>0</v>
      </c>
      <c r="BM2360">
        <f t="shared" si="145"/>
        <v>0</v>
      </c>
      <c r="BO2360">
        <f t="shared" si="146"/>
        <v>1</v>
      </c>
      <c r="BP2360">
        <f t="shared" si="147"/>
        <v>1</v>
      </c>
    </row>
    <row r="2361" spans="1:68" x14ac:dyDescent="0.3">
      <c r="A2361">
        <v>2356</v>
      </c>
      <c r="BG2361" s="27"/>
      <c r="BH2361" s="27"/>
      <c r="BI2361" s="27"/>
      <c r="BJ2361" s="27"/>
      <c r="BL2361">
        <f t="shared" si="144"/>
        <v>0</v>
      </c>
      <c r="BM2361">
        <f t="shared" si="145"/>
        <v>0</v>
      </c>
      <c r="BO2361">
        <f t="shared" si="146"/>
        <v>1</v>
      </c>
      <c r="BP2361">
        <f t="shared" si="147"/>
        <v>1</v>
      </c>
    </row>
    <row r="2362" spans="1:68" x14ac:dyDescent="0.3">
      <c r="A2362">
        <v>2357</v>
      </c>
      <c r="BG2362" s="27"/>
      <c r="BH2362" s="27"/>
      <c r="BI2362" s="27"/>
      <c r="BJ2362" s="27"/>
      <c r="BL2362">
        <f t="shared" si="144"/>
        <v>0</v>
      </c>
      <c r="BM2362">
        <f t="shared" si="145"/>
        <v>0</v>
      </c>
      <c r="BO2362">
        <f t="shared" si="146"/>
        <v>1</v>
      </c>
      <c r="BP2362">
        <f t="shared" si="147"/>
        <v>1</v>
      </c>
    </row>
    <row r="2363" spans="1:68" x14ac:dyDescent="0.3">
      <c r="A2363">
        <v>2358</v>
      </c>
      <c r="BG2363" s="27"/>
      <c r="BH2363" s="27"/>
      <c r="BI2363" s="27"/>
      <c r="BJ2363" s="27"/>
      <c r="BL2363">
        <f t="shared" si="144"/>
        <v>0</v>
      </c>
      <c r="BM2363">
        <f t="shared" si="145"/>
        <v>0</v>
      </c>
      <c r="BO2363">
        <f t="shared" si="146"/>
        <v>1</v>
      </c>
      <c r="BP2363">
        <f t="shared" si="147"/>
        <v>1</v>
      </c>
    </row>
    <row r="2364" spans="1:68" x14ac:dyDescent="0.3">
      <c r="A2364">
        <v>2359</v>
      </c>
      <c r="BG2364" s="27"/>
      <c r="BH2364" s="27"/>
      <c r="BI2364" s="27"/>
      <c r="BJ2364" s="27"/>
      <c r="BL2364">
        <f t="shared" si="144"/>
        <v>0</v>
      </c>
      <c r="BM2364">
        <f t="shared" si="145"/>
        <v>0</v>
      </c>
      <c r="BO2364">
        <f t="shared" si="146"/>
        <v>1</v>
      </c>
      <c r="BP2364">
        <f t="shared" si="147"/>
        <v>1</v>
      </c>
    </row>
    <row r="2365" spans="1:68" x14ac:dyDescent="0.3">
      <c r="A2365">
        <v>2360</v>
      </c>
      <c r="BG2365" s="27"/>
      <c r="BH2365" s="27"/>
      <c r="BI2365" s="27"/>
      <c r="BJ2365" s="27"/>
      <c r="BL2365">
        <f t="shared" si="144"/>
        <v>0</v>
      </c>
      <c r="BM2365">
        <f t="shared" si="145"/>
        <v>0</v>
      </c>
      <c r="BO2365">
        <f t="shared" si="146"/>
        <v>1</v>
      </c>
      <c r="BP2365">
        <f t="shared" si="147"/>
        <v>1</v>
      </c>
    </row>
    <row r="2366" spans="1:68" x14ac:dyDescent="0.3">
      <c r="A2366">
        <v>2361</v>
      </c>
      <c r="BG2366" s="27"/>
      <c r="BH2366" s="27"/>
      <c r="BI2366" s="27"/>
      <c r="BJ2366" s="27"/>
      <c r="BL2366">
        <f t="shared" si="144"/>
        <v>0</v>
      </c>
      <c r="BM2366">
        <f t="shared" si="145"/>
        <v>0</v>
      </c>
      <c r="BO2366">
        <f t="shared" si="146"/>
        <v>1</v>
      </c>
      <c r="BP2366">
        <f t="shared" si="147"/>
        <v>1</v>
      </c>
    </row>
    <row r="2367" spans="1:68" x14ac:dyDescent="0.3">
      <c r="A2367">
        <v>2362</v>
      </c>
      <c r="BG2367" s="27"/>
      <c r="BH2367" s="27"/>
      <c r="BI2367" s="27"/>
      <c r="BJ2367" s="27"/>
      <c r="BL2367">
        <f t="shared" si="144"/>
        <v>0</v>
      </c>
      <c r="BM2367">
        <f t="shared" si="145"/>
        <v>0</v>
      </c>
      <c r="BO2367">
        <f t="shared" si="146"/>
        <v>1</v>
      </c>
      <c r="BP2367">
        <f t="shared" si="147"/>
        <v>1</v>
      </c>
    </row>
    <row r="2368" spans="1:68" x14ac:dyDescent="0.3">
      <c r="A2368">
        <v>2363</v>
      </c>
      <c r="BG2368" s="27"/>
      <c r="BH2368" s="27"/>
      <c r="BI2368" s="27"/>
      <c r="BJ2368" s="27"/>
      <c r="BL2368">
        <f t="shared" si="144"/>
        <v>0</v>
      </c>
      <c r="BM2368">
        <f t="shared" si="145"/>
        <v>0</v>
      </c>
      <c r="BO2368">
        <f t="shared" si="146"/>
        <v>1</v>
      </c>
      <c r="BP2368">
        <f t="shared" si="147"/>
        <v>1</v>
      </c>
    </row>
    <row r="2369" spans="1:68" x14ac:dyDescent="0.3">
      <c r="A2369">
        <v>2364</v>
      </c>
      <c r="BG2369" s="27"/>
      <c r="BH2369" s="27"/>
      <c r="BI2369" s="27"/>
      <c r="BJ2369" s="27"/>
      <c r="BL2369">
        <f t="shared" si="144"/>
        <v>0</v>
      </c>
      <c r="BM2369">
        <f t="shared" si="145"/>
        <v>0</v>
      </c>
      <c r="BO2369">
        <f t="shared" si="146"/>
        <v>1</v>
      </c>
      <c r="BP2369">
        <f t="shared" si="147"/>
        <v>1</v>
      </c>
    </row>
    <row r="2370" spans="1:68" x14ac:dyDescent="0.3">
      <c r="A2370">
        <v>2365</v>
      </c>
      <c r="BG2370" s="27"/>
      <c r="BH2370" s="27"/>
      <c r="BI2370" s="27"/>
      <c r="BJ2370" s="27"/>
      <c r="BL2370">
        <f t="shared" si="144"/>
        <v>0</v>
      </c>
      <c r="BM2370">
        <f t="shared" si="145"/>
        <v>0</v>
      </c>
      <c r="BO2370">
        <f t="shared" si="146"/>
        <v>1</v>
      </c>
      <c r="BP2370">
        <f t="shared" si="147"/>
        <v>1</v>
      </c>
    </row>
    <row r="2371" spans="1:68" x14ac:dyDescent="0.3">
      <c r="A2371">
        <v>2366</v>
      </c>
      <c r="BG2371" s="27"/>
      <c r="BH2371" s="27"/>
      <c r="BI2371" s="27"/>
      <c r="BJ2371" s="27"/>
      <c r="BL2371">
        <f t="shared" si="144"/>
        <v>0</v>
      </c>
      <c r="BM2371">
        <f t="shared" si="145"/>
        <v>0</v>
      </c>
      <c r="BO2371">
        <f t="shared" si="146"/>
        <v>1</v>
      </c>
      <c r="BP2371">
        <f t="shared" si="147"/>
        <v>1</v>
      </c>
    </row>
    <row r="2372" spans="1:68" x14ac:dyDescent="0.3">
      <c r="A2372">
        <v>2367</v>
      </c>
      <c r="BG2372" s="27"/>
      <c r="BH2372" s="27"/>
      <c r="BI2372" s="27"/>
      <c r="BJ2372" s="27"/>
      <c r="BL2372">
        <f t="shared" si="144"/>
        <v>0</v>
      </c>
      <c r="BM2372">
        <f t="shared" si="145"/>
        <v>0</v>
      </c>
      <c r="BO2372">
        <f t="shared" si="146"/>
        <v>1</v>
      </c>
      <c r="BP2372">
        <f t="shared" si="147"/>
        <v>1</v>
      </c>
    </row>
    <row r="2373" spans="1:68" x14ac:dyDescent="0.3">
      <c r="A2373">
        <v>2368</v>
      </c>
      <c r="BG2373" s="27"/>
      <c r="BH2373" s="27"/>
      <c r="BI2373" s="27"/>
      <c r="BJ2373" s="27"/>
      <c r="BL2373">
        <f t="shared" si="144"/>
        <v>0</v>
      </c>
      <c r="BM2373">
        <f t="shared" si="145"/>
        <v>0</v>
      </c>
      <c r="BO2373">
        <f t="shared" si="146"/>
        <v>1</v>
      </c>
      <c r="BP2373">
        <f t="shared" si="147"/>
        <v>1</v>
      </c>
    </row>
    <row r="2374" spans="1:68" x14ac:dyDescent="0.3">
      <c r="A2374">
        <v>2369</v>
      </c>
      <c r="BG2374" s="27"/>
      <c r="BH2374" s="27"/>
      <c r="BI2374" s="27"/>
      <c r="BJ2374" s="27"/>
      <c r="BL2374">
        <f t="shared" si="144"/>
        <v>0</v>
      </c>
      <c r="BM2374">
        <f t="shared" si="145"/>
        <v>0</v>
      </c>
      <c r="BO2374">
        <f t="shared" si="146"/>
        <v>1</v>
      </c>
      <c r="BP2374">
        <f t="shared" si="147"/>
        <v>1</v>
      </c>
    </row>
    <row r="2375" spans="1:68" x14ac:dyDescent="0.3">
      <c r="A2375">
        <v>2370</v>
      </c>
      <c r="BG2375" s="27"/>
      <c r="BH2375" s="27"/>
      <c r="BI2375" s="27"/>
      <c r="BJ2375" s="27"/>
      <c r="BL2375">
        <f t="shared" ref="BL2375:BL2438" si="148">BG2375*$BM$1-BH2375</f>
        <v>0</v>
      </c>
      <c r="BM2375">
        <f t="shared" ref="BM2375:BM2438" si="149">BI2375*$BM$1-BJ2375</f>
        <v>0</v>
      </c>
      <c r="BO2375">
        <f t="shared" ref="BO2375:BO2438" si="150">IF(BL2375=MAX($BL2375:$BM2375),1,0)</f>
        <v>1</v>
      </c>
      <c r="BP2375">
        <f t="shared" ref="BP2375:BP2438" si="151">IF(BM2375=MAX($BL2375:$BM2375),1,0)</f>
        <v>1</v>
      </c>
    </row>
    <row r="2376" spans="1:68" x14ac:dyDescent="0.3">
      <c r="A2376">
        <v>2371</v>
      </c>
      <c r="BG2376" s="27"/>
      <c r="BH2376" s="27"/>
      <c r="BI2376" s="27"/>
      <c r="BJ2376" s="27"/>
      <c r="BL2376">
        <f t="shared" si="148"/>
        <v>0</v>
      </c>
      <c r="BM2376">
        <f t="shared" si="149"/>
        <v>0</v>
      </c>
      <c r="BO2376">
        <f t="shared" si="150"/>
        <v>1</v>
      </c>
      <c r="BP2376">
        <f t="shared" si="151"/>
        <v>1</v>
      </c>
    </row>
    <row r="2377" spans="1:68" x14ac:dyDescent="0.3">
      <c r="A2377">
        <v>2372</v>
      </c>
      <c r="BG2377" s="27"/>
      <c r="BH2377" s="27"/>
      <c r="BI2377" s="27"/>
      <c r="BJ2377" s="27"/>
      <c r="BL2377">
        <f t="shared" si="148"/>
        <v>0</v>
      </c>
      <c r="BM2377">
        <f t="shared" si="149"/>
        <v>0</v>
      </c>
      <c r="BO2377">
        <f t="shared" si="150"/>
        <v>1</v>
      </c>
      <c r="BP2377">
        <f t="shared" si="151"/>
        <v>1</v>
      </c>
    </row>
    <row r="2378" spans="1:68" x14ac:dyDescent="0.3">
      <c r="A2378">
        <v>2373</v>
      </c>
      <c r="BG2378" s="27"/>
      <c r="BH2378" s="27"/>
      <c r="BI2378" s="27"/>
      <c r="BJ2378" s="27"/>
      <c r="BL2378">
        <f t="shared" si="148"/>
        <v>0</v>
      </c>
      <c r="BM2378">
        <f t="shared" si="149"/>
        <v>0</v>
      </c>
      <c r="BO2378">
        <f t="shared" si="150"/>
        <v>1</v>
      </c>
      <c r="BP2378">
        <f t="shared" si="151"/>
        <v>1</v>
      </c>
    </row>
    <row r="2379" spans="1:68" x14ac:dyDescent="0.3">
      <c r="A2379">
        <v>2374</v>
      </c>
      <c r="BG2379" s="27"/>
      <c r="BH2379" s="27"/>
      <c r="BI2379" s="27"/>
      <c r="BJ2379" s="27"/>
      <c r="BL2379">
        <f t="shared" si="148"/>
        <v>0</v>
      </c>
      <c r="BM2379">
        <f t="shared" si="149"/>
        <v>0</v>
      </c>
      <c r="BO2379">
        <f t="shared" si="150"/>
        <v>1</v>
      </c>
      <c r="BP2379">
        <f t="shared" si="151"/>
        <v>1</v>
      </c>
    </row>
    <row r="2380" spans="1:68" x14ac:dyDescent="0.3">
      <c r="A2380">
        <v>2375</v>
      </c>
      <c r="BG2380" s="27"/>
      <c r="BH2380" s="27"/>
      <c r="BI2380" s="27"/>
      <c r="BJ2380" s="27"/>
      <c r="BL2380">
        <f t="shared" si="148"/>
        <v>0</v>
      </c>
      <c r="BM2380">
        <f t="shared" si="149"/>
        <v>0</v>
      </c>
      <c r="BO2380">
        <f t="shared" si="150"/>
        <v>1</v>
      </c>
      <c r="BP2380">
        <f t="shared" si="151"/>
        <v>1</v>
      </c>
    </row>
    <row r="2381" spans="1:68" x14ac:dyDescent="0.3">
      <c r="A2381">
        <v>2376</v>
      </c>
      <c r="BG2381" s="27"/>
      <c r="BH2381" s="27"/>
      <c r="BI2381" s="27"/>
      <c r="BJ2381" s="27"/>
      <c r="BL2381">
        <f t="shared" si="148"/>
        <v>0</v>
      </c>
      <c r="BM2381">
        <f t="shared" si="149"/>
        <v>0</v>
      </c>
      <c r="BO2381">
        <f t="shared" si="150"/>
        <v>1</v>
      </c>
      <c r="BP2381">
        <f t="shared" si="151"/>
        <v>1</v>
      </c>
    </row>
    <row r="2382" spans="1:68" x14ac:dyDescent="0.3">
      <c r="A2382">
        <v>2377</v>
      </c>
      <c r="BG2382" s="27"/>
      <c r="BH2382" s="27"/>
      <c r="BI2382" s="27"/>
      <c r="BJ2382" s="27"/>
      <c r="BL2382">
        <f t="shared" si="148"/>
        <v>0</v>
      </c>
      <c r="BM2382">
        <f t="shared" si="149"/>
        <v>0</v>
      </c>
      <c r="BO2382">
        <f t="shared" si="150"/>
        <v>1</v>
      </c>
      <c r="BP2382">
        <f t="shared" si="151"/>
        <v>1</v>
      </c>
    </row>
    <row r="2383" spans="1:68" x14ac:dyDescent="0.3">
      <c r="A2383">
        <v>2378</v>
      </c>
      <c r="BG2383" s="27"/>
      <c r="BH2383" s="27"/>
      <c r="BI2383" s="27"/>
      <c r="BJ2383" s="27"/>
      <c r="BL2383">
        <f t="shared" si="148"/>
        <v>0</v>
      </c>
      <c r="BM2383">
        <f t="shared" si="149"/>
        <v>0</v>
      </c>
      <c r="BO2383">
        <f t="shared" si="150"/>
        <v>1</v>
      </c>
      <c r="BP2383">
        <f t="shared" si="151"/>
        <v>1</v>
      </c>
    </row>
    <row r="2384" spans="1:68" x14ac:dyDescent="0.3">
      <c r="A2384">
        <v>2379</v>
      </c>
      <c r="BG2384" s="27"/>
      <c r="BH2384" s="27"/>
      <c r="BI2384" s="27"/>
      <c r="BJ2384" s="27"/>
      <c r="BL2384">
        <f t="shared" si="148"/>
        <v>0</v>
      </c>
      <c r="BM2384">
        <f t="shared" si="149"/>
        <v>0</v>
      </c>
      <c r="BO2384">
        <f t="shared" si="150"/>
        <v>1</v>
      </c>
      <c r="BP2384">
        <f t="shared" si="151"/>
        <v>1</v>
      </c>
    </row>
    <row r="2385" spans="1:68" x14ac:dyDescent="0.3">
      <c r="A2385">
        <v>2380</v>
      </c>
      <c r="BG2385" s="27"/>
      <c r="BH2385" s="27"/>
      <c r="BI2385" s="27"/>
      <c r="BJ2385" s="27"/>
      <c r="BL2385">
        <f t="shared" si="148"/>
        <v>0</v>
      </c>
      <c r="BM2385">
        <f t="shared" si="149"/>
        <v>0</v>
      </c>
      <c r="BO2385">
        <f t="shared" si="150"/>
        <v>1</v>
      </c>
      <c r="BP2385">
        <f t="shared" si="151"/>
        <v>1</v>
      </c>
    </row>
    <row r="2386" spans="1:68" x14ac:dyDescent="0.3">
      <c r="A2386">
        <v>2381</v>
      </c>
      <c r="BG2386" s="27"/>
      <c r="BH2386" s="27"/>
      <c r="BI2386" s="27"/>
      <c r="BJ2386" s="27"/>
      <c r="BL2386">
        <f t="shared" si="148"/>
        <v>0</v>
      </c>
      <c r="BM2386">
        <f t="shared" si="149"/>
        <v>0</v>
      </c>
      <c r="BO2386">
        <f t="shared" si="150"/>
        <v>1</v>
      </c>
      <c r="BP2386">
        <f t="shared" si="151"/>
        <v>1</v>
      </c>
    </row>
    <row r="2387" spans="1:68" x14ac:dyDescent="0.3">
      <c r="A2387">
        <v>2382</v>
      </c>
      <c r="BG2387" s="27"/>
      <c r="BH2387" s="27"/>
      <c r="BI2387" s="27"/>
      <c r="BJ2387" s="27"/>
      <c r="BL2387">
        <f t="shared" si="148"/>
        <v>0</v>
      </c>
      <c r="BM2387">
        <f t="shared" si="149"/>
        <v>0</v>
      </c>
      <c r="BO2387">
        <f t="shared" si="150"/>
        <v>1</v>
      </c>
      <c r="BP2387">
        <f t="shared" si="151"/>
        <v>1</v>
      </c>
    </row>
    <row r="2388" spans="1:68" x14ac:dyDescent="0.3">
      <c r="A2388">
        <v>2383</v>
      </c>
      <c r="BG2388" s="27"/>
      <c r="BH2388" s="27"/>
      <c r="BI2388" s="27"/>
      <c r="BJ2388" s="27"/>
      <c r="BL2388">
        <f t="shared" si="148"/>
        <v>0</v>
      </c>
      <c r="BM2388">
        <f t="shared" si="149"/>
        <v>0</v>
      </c>
      <c r="BO2388">
        <f t="shared" si="150"/>
        <v>1</v>
      </c>
      <c r="BP2388">
        <f t="shared" si="151"/>
        <v>1</v>
      </c>
    </row>
    <row r="2389" spans="1:68" x14ac:dyDescent="0.3">
      <c r="A2389">
        <v>2384</v>
      </c>
      <c r="BG2389" s="27"/>
      <c r="BH2389" s="27"/>
      <c r="BI2389" s="27"/>
      <c r="BJ2389" s="27"/>
      <c r="BL2389">
        <f t="shared" si="148"/>
        <v>0</v>
      </c>
      <c r="BM2389">
        <f t="shared" si="149"/>
        <v>0</v>
      </c>
      <c r="BO2389">
        <f t="shared" si="150"/>
        <v>1</v>
      </c>
      <c r="BP2389">
        <f t="shared" si="151"/>
        <v>1</v>
      </c>
    </row>
    <row r="2390" spans="1:68" x14ac:dyDescent="0.3">
      <c r="A2390">
        <v>2385</v>
      </c>
      <c r="BG2390" s="27"/>
      <c r="BH2390" s="27"/>
      <c r="BI2390" s="27"/>
      <c r="BJ2390" s="27"/>
      <c r="BL2390">
        <f t="shared" si="148"/>
        <v>0</v>
      </c>
      <c r="BM2390">
        <f t="shared" si="149"/>
        <v>0</v>
      </c>
      <c r="BO2390">
        <f t="shared" si="150"/>
        <v>1</v>
      </c>
      <c r="BP2390">
        <f t="shared" si="151"/>
        <v>1</v>
      </c>
    </row>
    <row r="2391" spans="1:68" x14ac:dyDescent="0.3">
      <c r="A2391">
        <v>2386</v>
      </c>
      <c r="BG2391" s="27"/>
      <c r="BH2391" s="27"/>
      <c r="BI2391" s="27"/>
      <c r="BJ2391" s="27"/>
      <c r="BL2391">
        <f t="shared" si="148"/>
        <v>0</v>
      </c>
      <c r="BM2391">
        <f t="shared" si="149"/>
        <v>0</v>
      </c>
      <c r="BO2391">
        <f t="shared" si="150"/>
        <v>1</v>
      </c>
      <c r="BP2391">
        <f t="shared" si="151"/>
        <v>1</v>
      </c>
    </row>
    <row r="2392" spans="1:68" x14ac:dyDescent="0.3">
      <c r="A2392">
        <v>2387</v>
      </c>
      <c r="BG2392" s="27"/>
      <c r="BH2392" s="27"/>
      <c r="BI2392" s="27"/>
      <c r="BJ2392" s="27"/>
      <c r="BL2392">
        <f t="shared" si="148"/>
        <v>0</v>
      </c>
      <c r="BM2392">
        <f t="shared" si="149"/>
        <v>0</v>
      </c>
      <c r="BO2392">
        <f t="shared" si="150"/>
        <v>1</v>
      </c>
      <c r="BP2392">
        <f t="shared" si="151"/>
        <v>1</v>
      </c>
    </row>
    <row r="2393" spans="1:68" x14ac:dyDescent="0.3">
      <c r="A2393">
        <v>2388</v>
      </c>
      <c r="BG2393" s="27"/>
      <c r="BH2393" s="27"/>
      <c r="BI2393" s="27"/>
      <c r="BJ2393" s="27"/>
      <c r="BL2393">
        <f t="shared" si="148"/>
        <v>0</v>
      </c>
      <c r="BM2393">
        <f t="shared" si="149"/>
        <v>0</v>
      </c>
      <c r="BO2393">
        <f t="shared" si="150"/>
        <v>1</v>
      </c>
      <c r="BP2393">
        <f t="shared" si="151"/>
        <v>1</v>
      </c>
    </row>
    <row r="2394" spans="1:68" x14ac:dyDescent="0.3">
      <c r="A2394">
        <v>2389</v>
      </c>
      <c r="BG2394" s="27"/>
      <c r="BH2394" s="27"/>
      <c r="BI2394" s="27"/>
      <c r="BJ2394" s="27"/>
      <c r="BL2394">
        <f t="shared" si="148"/>
        <v>0</v>
      </c>
      <c r="BM2394">
        <f t="shared" si="149"/>
        <v>0</v>
      </c>
      <c r="BO2394">
        <f t="shared" si="150"/>
        <v>1</v>
      </c>
      <c r="BP2394">
        <f t="shared" si="151"/>
        <v>1</v>
      </c>
    </row>
    <row r="2395" spans="1:68" x14ac:dyDescent="0.3">
      <c r="A2395">
        <v>2390</v>
      </c>
      <c r="BG2395" s="27"/>
      <c r="BH2395" s="27"/>
      <c r="BI2395" s="27"/>
      <c r="BJ2395" s="27"/>
      <c r="BL2395">
        <f t="shared" si="148"/>
        <v>0</v>
      </c>
      <c r="BM2395">
        <f t="shared" si="149"/>
        <v>0</v>
      </c>
      <c r="BO2395">
        <f t="shared" si="150"/>
        <v>1</v>
      </c>
      <c r="BP2395">
        <f t="shared" si="151"/>
        <v>1</v>
      </c>
    </row>
    <row r="2396" spans="1:68" x14ac:dyDescent="0.3">
      <c r="A2396">
        <v>2391</v>
      </c>
      <c r="BG2396" s="27"/>
      <c r="BH2396" s="27"/>
      <c r="BI2396" s="27"/>
      <c r="BJ2396" s="27"/>
      <c r="BL2396">
        <f t="shared" si="148"/>
        <v>0</v>
      </c>
      <c r="BM2396">
        <f t="shared" si="149"/>
        <v>0</v>
      </c>
      <c r="BO2396">
        <f t="shared" si="150"/>
        <v>1</v>
      </c>
      <c r="BP2396">
        <f t="shared" si="151"/>
        <v>1</v>
      </c>
    </row>
    <row r="2397" spans="1:68" x14ac:dyDescent="0.3">
      <c r="A2397">
        <v>2392</v>
      </c>
      <c r="BG2397" s="27"/>
      <c r="BH2397" s="27"/>
      <c r="BI2397" s="27"/>
      <c r="BJ2397" s="27"/>
      <c r="BL2397">
        <f t="shared" si="148"/>
        <v>0</v>
      </c>
      <c r="BM2397">
        <f t="shared" si="149"/>
        <v>0</v>
      </c>
      <c r="BO2397">
        <f t="shared" si="150"/>
        <v>1</v>
      </c>
      <c r="BP2397">
        <f t="shared" si="151"/>
        <v>1</v>
      </c>
    </row>
    <row r="2398" spans="1:68" x14ac:dyDescent="0.3">
      <c r="A2398">
        <v>2393</v>
      </c>
      <c r="BG2398" s="27"/>
      <c r="BH2398" s="27"/>
      <c r="BI2398" s="27"/>
      <c r="BJ2398" s="27"/>
      <c r="BL2398">
        <f t="shared" si="148"/>
        <v>0</v>
      </c>
      <c r="BM2398">
        <f t="shared" si="149"/>
        <v>0</v>
      </c>
      <c r="BO2398">
        <f t="shared" si="150"/>
        <v>1</v>
      </c>
      <c r="BP2398">
        <f t="shared" si="151"/>
        <v>1</v>
      </c>
    </row>
    <row r="2399" spans="1:68" x14ac:dyDescent="0.3">
      <c r="A2399">
        <v>2394</v>
      </c>
      <c r="BG2399" s="27"/>
      <c r="BH2399" s="27"/>
      <c r="BI2399" s="27"/>
      <c r="BJ2399" s="27"/>
      <c r="BL2399">
        <f t="shared" si="148"/>
        <v>0</v>
      </c>
      <c r="BM2399">
        <f t="shared" si="149"/>
        <v>0</v>
      </c>
      <c r="BO2399">
        <f t="shared" si="150"/>
        <v>1</v>
      </c>
      <c r="BP2399">
        <f t="shared" si="151"/>
        <v>1</v>
      </c>
    </row>
    <row r="2400" spans="1:68" x14ac:dyDescent="0.3">
      <c r="A2400">
        <v>2395</v>
      </c>
      <c r="BG2400" s="27"/>
      <c r="BH2400" s="27"/>
      <c r="BI2400" s="27"/>
      <c r="BJ2400" s="27"/>
      <c r="BL2400">
        <f t="shared" si="148"/>
        <v>0</v>
      </c>
      <c r="BM2400">
        <f t="shared" si="149"/>
        <v>0</v>
      </c>
      <c r="BO2400">
        <f t="shared" si="150"/>
        <v>1</v>
      </c>
      <c r="BP2400">
        <f t="shared" si="151"/>
        <v>1</v>
      </c>
    </row>
    <row r="2401" spans="1:68" x14ac:dyDescent="0.3">
      <c r="A2401">
        <v>2396</v>
      </c>
      <c r="BG2401" s="27"/>
      <c r="BH2401" s="27"/>
      <c r="BI2401" s="27"/>
      <c r="BJ2401" s="27"/>
      <c r="BL2401">
        <f t="shared" si="148"/>
        <v>0</v>
      </c>
      <c r="BM2401">
        <f t="shared" si="149"/>
        <v>0</v>
      </c>
      <c r="BO2401">
        <f t="shared" si="150"/>
        <v>1</v>
      </c>
      <c r="BP2401">
        <f t="shared" si="151"/>
        <v>1</v>
      </c>
    </row>
    <row r="2402" spans="1:68" x14ac:dyDescent="0.3">
      <c r="A2402">
        <v>2397</v>
      </c>
      <c r="BG2402" s="27"/>
      <c r="BH2402" s="27"/>
      <c r="BI2402" s="27"/>
      <c r="BJ2402" s="27"/>
      <c r="BL2402">
        <f t="shared" si="148"/>
        <v>0</v>
      </c>
      <c r="BM2402">
        <f t="shared" si="149"/>
        <v>0</v>
      </c>
      <c r="BO2402">
        <f t="shared" si="150"/>
        <v>1</v>
      </c>
      <c r="BP2402">
        <f t="shared" si="151"/>
        <v>1</v>
      </c>
    </row>
    <row r="2403" spans="1:68" x14ac:dyDescent="0.3">
      <c r="A2403">
        <v>2398</v>
      </c>
      <c r="BG2403" s="27"/>
      <c r="BH2403" s="27"/>
      <c r="BI2403" s="27"/>
      <c r="BJ2403" s="27"/>
      <c r="BL2403">
        <f t="shared" si="148"/>
        <v>0</v>
      </c>
      <c r="BM2403">
        <f t="shared" si="149"/>
        <v>0</v>
      </c>
      <c r="BO2403">
        <f t="shared" si="150"/>
        <v>1</v>
      </c>
      <c r="BP2403">
        <f t="shared" si="151"/>
        <v>1</v>
      </c>
    </row>
    <row r="2404" spans="1:68" x14ac:dyDescent="0.3">
      <c r="A2404">
        <v>2399</v>
      </c>
      <c r="BG2404" s="27"/>
      <c r="BH2404" s="27"/>
      <c r="BI2404" s="27"/>
      <c r="BJ2404" s="27"/>
      <c r="BL2404">
        <f t="shared" si="148"/>
        <v>0</v>
      </c>
      <c r="BM2404">
        <f t="shared" si="149"/>
        <v>0</v>
      </c>
      <c r="BO2404">
        <f t="shared" si="150"/>
        <v>1</v>
      </c>
      <c r="BP2404">
        <f t="shared" si="151"/>
        <v>1</v>
      </c>
    </row>
    <row r="2405" spans="1:68" x14ac:dyDescent="0.3">
      <c r="A2405">
        <v>2400</v>
      </c>
      <c r="BG2405" s="27"/>
      <c r="BH2405" s="27"/>
      <c r="BI2405" s="27"/>
      <c r="BJ2405" s="27"/>
      <c r="BL2405">
        <f t="shared" si="148"/>
        <v>0</v>
      </c>
      <c r="BM2405">
        <f t="shared" si="149"/>
        <v>0</v>
      </c>
      <c r="BO2405">
        <f t="shared" si="150"/>
        <v>1</v>
      </c>
      <c r="BP2405">
        <f t="shared" si="151"/>
        <v>1</v>
      </c>
    </row>
    <row r="2406" spans="1:68" x14ac:dyDescent="0.3">
      <c r="A2406">
        <v>2401</v>
      </c>
      <c r="BG2406" s="27"/>
      <c r="BH2406" s="27"/>
      <c r="BI2406" s="27"/>
      <c r="BJ2406" s="27"/>
      <c r="BL2406">
        <f t="shared" si="148"/>
        <v>0</v>
      </c>
      <c r="BM2406">
        <f t="shared" si="149"/>
        <v>0</v>
      </c>
      <c r="BO2406">
        <f t="shared" si="150"/>
        <v>1</v>
      </c>
      <c r="BP2406">
        <f t="shared" si="151"/>
        <v>1</v>
      </c>
    </row>
    <row r="2407" spans="1:68" x14ac:dyDescent="0.3">
      <c r="A2407">
        <v>2402</v>
      </c>
      <c r="BG2407" s="27"/>
      <c r="BH2407" s="27"/>
      <c r="BI2407" s="27"/>
      <c r="BJ2407" s="27"/>
      <c r="BL2407">
        <f t="shared" si="148"/>
        <v>0</v>
      </c>
      <c r="BM2407">
        <f t="shared" si="149"/>
        <v>0</v>
      </c>
      <c r="BO2407">
        <f t="shared" si="150"/>
        <v>1</v>
      </c>
      <c r="BP2407">
        <f t="shared" si="151"/>
        <v>1</v>
      </c>
    </row>
    <row r="2408" spans="1:68" x14ac:dyDescent="0.3">
      <c r="A2408">
        <v>2403</v>
      </c>
      <c r="BG2408" s="27"/>
      <c r="BH2408" s="27"/>
      <c r="BI2408" s="27"/>
      <c r="BJ2408" s="27"/>
      <c r="BL2408">
        <f t="shared" si="148"/>
        <v>0</v>
      </c>
      <c r="BM2408">
        <f t="shared" si="149"/>
        <v>0</v>
      </c>
      <c r="BO2408">
        <f t="shared" si="150"/>
        <v>1</v>
      </c>
      <c r="BP2408">
        <f t="shared" si="151"/>
        <v>1</v>
      </c>
    </row>
    <row r="2409" spans="1:68" x14ac:dyDescent="0.3">
      <c r="A2409">
        <v>2404</v>
      </c>
      <c r="BG2409" s="27"/>
      <c r="BH2409" s="27"/>
      <c r="BI2409" s="27"/>
      <c r="BJ2409" s="27"/>
      <c r="BL2409">
        <f t="shared" si="148"/>
        <v>0</v>
      </c>
      <c r="BM2409">
        <f t="shared" si="149"/>
        <v>0</v>
      </c>
      <c r="BO2409">
        <f t="shared" si="150"/>
        <v>1</v>
      </c>
      <c r="BP2409">
        <f t="shared" si="151"/>
        <v>1</v>
      </c>
    </row>
    <row r="2410" spans="1:68" x14ac:dyDescent="0.3">
      <c r="A2410">
        <v>2405</v>
      </c>
      <c r="BG2410" s="27"/>
      <c r="BH2410" s="27"/>
      <c r="BI2410" s="27"/>
      <c r="BJ2410" s="27"/>
      <c r="BL2410">
        <f t="shared" si="148"/>
        <v>0</v>
      </c>
      <c r="BM2410">
        <f t="shared" si="149"/>
        <v>0</v>
      </c>
      <c r="BO2410">
        <f t="shared" si="150"/>
        <v>1</v>
      </c>
      <c r="BP2410">
        <f t="shared" si="151"/>
        <v>1</v>
      </c>
    </row>
    <row r="2411" spans="1:68" x14ac:dyDescent="0.3">
      <c r="A2411">
        <v>2406</v>
      </c>
      <c r="BG2411" s="27"/>
      <c r="BH2411" s="27"/>
      <c r="BI2411" s="27"/>
      <c r="BJ2411" s="27"/>
      <c r="BL2411">
        <f t="shared" si="148"/>
        <v>0</v>
      </c>
      <c r="BM2411">
        <f t="shared" si="149"/>
        <v>0</v>
      </c>
      <c r="BO2411">
        <f t="shared" si="150"/>
        <v>1</v>
      </c>
      <c r="BP2411">
        <f t="shared" si="151"/>
        <v>1</v>
      </c>
    </row>
    <row r="2412" spans="1:68" x14ac:dyDescent="0.3">
      <c r="A2412">
        <v>2407</v>
      </c>
      <c r="BG2412" s="27"/>
      <c r="BH2412" s="27"/>
      <c r="BI2412" s="27"/>
      <c r="BJ2412" s="27"/>
      <c r="BL2412">
        <f t="shared" si="148"/>
        <v>0</v>
      </c>
      <c r="BM2412">
        <f t="shared" si="149"/>
        <v>0</v>
      </c>
      <c r="BO2412">
        <f t="shared" si="150"/>
        <v>1</v>
      </c>
      <c r="BP2412">
        <f t="shared" si="151"/>
        <v>1</v>
      </c>
    </row>
    <row r="2413" spans="1:68" x14ac:dyDescent="0.3">
      <c r="A2413">
        <v>2408</v>
      </c>
      <c r="BG2413" s="27"/>
      <c r="BH2413" s="27"/>
      <c r="BI2413" s="27"/>
      <c r="BJ2413" s="27"/>
      <c r="BL2413">
        <f t="shared" si="148"/>
        <v>0</v>
      </c>
      <c r="BM2413">
        <f t="shared" si="149"/>
        <v>0</v>
      </c>
      <c r="BO2413">
        <f t="shared" si="150"/>
        <v>1</v>
      </c>
      <c r="BP2413">
        <f t="shared" si="151"/>
        <v>1</v>
      </c>
    </row>
    <row r="2414" spans="1:68" x14ac:dyDescent="0.3">
      <c r="A2414">
        <v>2409</v>
      </c>
      <c r="BG2414" s="27"/>
      <c r="BH2414" s="27"/>
      <c r="BI2414" s="27"/>
      <c r="BJ2414" s="27"/>
      <c r="BL2414">
        <f t="shared" si="148"/>
        <v>0</v>
      </c>
      <c r="BM2414">
        <f t="shared" si="149"/>
        <v>0</v>
      </c>
      <c r="BO2414">
        <f t="shared" si="150"/>
        <v>1</v>
      </c>
      <c r="BP2414">
        <f t="shared" si="151"/>
        <v>1</v>
      </c>
    </row>
    <row r="2415" spans="1:68" x14ac:dyDescent="0.3">
      <c r="A2415">
        <v>2410</v>
      </c>
      <c r="BG2415" s="27"/>
      <c r="BH2415" s="27"/>
      <c r="BI2415" s="27"/>
      <c r="BJ2415" s="27"/>
      <c r="BL2415">
        <f t="shared" si="148"/>
        <v>0</v>
      </c>
      <c r="BM2415">
        <f t="shared" si="149"/>
        <v>0</v>
      </c>
      <c r="BO2415">
        <f t="shared" si="150"/>
        <v>1</v>
      </c>
      <c r="BP2415">
        <f t="shared" si="151"/>
        <v>1</v>
      </c>
    </row>
    <row r="2416" spans="1:68" x14ac:dyDescent="0.3">
      <c r="A2416">
        <v>2411</v>
      </c>
      <c r="BG2416" s="27"/>
      <c r="BH2416" s="27"/>
      <c r="BI2416" s="27"/>
      <c r="BJ2416" s="27"/>
      <c r="BL2416">
        <f t="shared" si="148"/>
        <v>0</v>
      </c>
      <c r="BM2416">
        <f t="shared" si="149"/>
        <v>0</v>
      </c>
      <c r="BO2416">
        <f t="shared" si="150"/>
        <v>1</v>
      </c>
      <c r="BP2416">
        <f t="shared" si="151"/>
        <v>1</v>
      </c>
    </row>
    <row r="2417" spans="1:68" x14ac:dyDescent="0.3">
      <c r="A2417">
        <v>2412</v>
      </c>
      <c r="BG2417" s="27"/>
      <c r="BH2417" s="27"/>
      <c r="BI2417" s="27"/>
      <c r="BJ2417" s="27"/>
      <c r="BL2417">
        <f t="shared" si="148"/>
        <v>0</v>
      </c>
      <c r="BM2417">
        <f t="shared" si="149"/>
        <v>0</v>
      </c>
      <c r="BO2417">
        <f t="shared" si="150"/>
        <v>1</v>
      </c>
      <c r="BP2417">
        <f t="shared" si="151"/>
        <v>1</v>
      </c>
    </row>
    <row r="2418" spans="1:68" x14ac:dyDescent="0.3">
      <c r="A2418">
        <v>2413</v>
      </c>
      <c r="BG2418" s="27"/>
      <c r="BH2418" s="27"/>
      <c r="BI2418" s="27"/>
      <c r="BJ2418" s="27"/>
      <c r="BL2418">
        <f t="shared" si="148"/>
        <v>0</v>
      </c>
      <c r="BM2418">
        <f t="shared" si="149"/>
        <v>0</v>
      </c>
      <c r="BO2418">
        <f t="shared" si="150"/>
        <v>1</v>
      </c>
      <c r="BP2418">
        <f t="shared" si="151"/>
        <v>1</v>
      </c>
    </row>
    <row r="2419" spans="1:68" x14ac:dyDescent="0.3">
      <c r="A2419">
        <v>2414</v>
      </c>
      <c r="BG2419" s="27"/>
      <c r="BH2419" s="27"/>
      <c r="BI2419" s="27"/>
      <c r="BJ2419" s="27"/>
      <c r="BL2419">
        <f t="shared" si="148"/>
        <v>0</v>
      </c>
      <c r="BM2419">
        <f t="shared" si="149"/>
        <v>0</v>
      </c>
      <c r="BO2419">
        <f t="shared" si="150"/>
        <v>1</v>
      </c>
      <c r="BP2419">
        <f t="shared" si="151"/>
        <v>1</v>
      </c>
    </row>
    <row r="2420" spans="1:68" x14ac:dyDescent="0.3">
      <c r="A2420">
        <v>2415</v>
      </c>
      <c r="BG2420" s="27"/>
      <c r="BH2420" s="27"/>
      <c r="BI2420" s="27"/>
      <c r="BJ2420" s="27"/>
      <c r="BL2420">
        <f t="shared" si="148"/>
        <v>0</v>
      </c>
      <c r="BM2420">
        <f t="shared" si="149"/>
        <v>0</v>
      </c>
      <c r="BO2420">
        <f t="shared" si="150"/>
        <v>1</v>
      </c>
      <c r="BP2420">
        <f t="shared" si="151"/>
        <v>1</v>
      </c>
    </row>
    <row r="2421" spans="1:68" x14ac:dyDescent="0.3">
      <c r="A2421">
        <v>2416</v>
      </c>
      <c r="BG2421" s="27"/>
      <c r="BH2421" s="27"/>
      <c r="BI2421" s="27"/>
      <c r="BJ2421" s="27"/>
      <c r="BL2421">
        <f t="shared" si="148"/>
        <v>0</v>
      </c>
      <c r="BM2421">
        <f t="shared" si="149"/>
        <v>0</v>
      </c>
      <c r="BO2421">
        <f t="shared" si="150"/>
        <v>1</v>
      </c>
      <c r="BP2421">
        <f t="shared" si="151"/>
        <v>1</v>
      </c>
    </row>
    <row r="2422" spans="1:68" x14ac:dyDescent="0.3">
      <c r="A2422">
        <v>2417</v>
      </c>
      <c r="BG2422" s="27"/>
      <c r="BH2422" s="27"/>
      <c r="BI2422" s="27"/>
      <c r="BJ2422" s="27"/>
      <c r="BL2422">
        <f t="shared" si="148"/>
        <v>0</v>
      </c>
      <c r="BM2422">
        <f t="shared" si="149"/>
        <v>0</v>
      </c>
      <c r="BO2422">
        <f t="shared" si="150"/>
        <v>1</v>
      </c>
      <c r="BP2422">
        <f t="shared" si="151"/>
        <v>1</v>
      </c>
    </row>
    <row r="2423" spans="1:68" x14ac:dyDescent="0.3">
      <c r="A2423">
        <v>2418</v>
      </c>
      <c r="BG2423" s="27"/>
      <c r="BH2423" s="27"/>
      <c r="BI2423" s="27"/>
      <c r="BJ2423" s="27"/>
      <c r="BL2423">
        <f t="shared" si="148"/>
        <v>0</v>
      </c>
      <c r="BM2423">
        <f t="shared" si="149"/>
        <v>0</v>
      </c>
      <c r="BO2423">
        <f t="shared" si="150"/>
        <v>1</v>
      </c>
      <c r="BP2423">
        <f t="shared" si="151"/>
        <v>1</v>
      </c>
    </row>
    <row r="2424" spans="1:68" x14ac:dyDescent="0.3">
      <c r="A2424">
        <v>2419</v>
      </c>
      <c r="BG2424" s="27"/>
      <c r="BH2424" s="27"/>
      <c r="BI2424" s="27"/>
      <c r="BJ2424" s="27"/>
      <c r="BL2424">
        <f t="shared" si="148"/>
        <v>0</v>
      </c>
      <c r="BM2424">
        <f t="shared" si="149"/>
        <v>0</v>
      </c>
      <c r="BO2424">
        <f t="shared" si="150"/>
        <v>1</v>
      </c>
      <c r="BP2424">
        <f t="shared" si="151"/>
        <v>1</v>
      </c>
    </row>
    <row r="2425" spans="1:68" x14ac:dyDescent="0.3">
      <c r="A2425">
        <v>2420</v>
      </c>
      <c r="BG2425" s="27"/>
      <c r="BH2425" s="27"/>
      <c r="BI2425" s="27"/>
      <c r="BJ2425" s="27"/>
      <c r="BL2425">
        <f t="shared" si="148"/>
        <v>0</v>
      </c>
      <c r="BM2425">
        <f t="shared" si="149"/>
        <v>0</v>
      </c>
      <c r="BO2425">
        <f t="shared" si="150"/>
        <v>1</v>
      </c>
      <c r="BP2425">
        <f t="shared" si="151"/>
        <v>1</v>
      </c>
    </row>
    <row r="2426" spans="1:68" x14ac:dyDescent="0.3">
      <c r="A2426">
        <v>2421</v>
      </c>
      <c r="BG2426" s="27"/>
      <c r="BH2426" s="27"/>
      <c r="BI2426" s="27"/>
      <c r="BJ2426" s="27"/>
      <c r="BL2426">
        <f t="shared" si="148"/>
        <v>0</v>
      </c>
      <c r="BM2426">
        <f t="shared" si="149"/>
        <v>0</v>
      </c>
      <c r="BO2426">
        <f t="shared" si="150"/>
        <v>1</v>
      </c>
      <c r="BP2426">
        <f t="shared" si="151"/>
        <v>1</v>
      </c>
    </row>
    <row r="2427" spans="1:68" x14ac:dyDescent="0.3">
      <c r="A2427">
        <v>2422</v>
      </c>
      <c r="BG2427" s="27"/>
      <c r="BH2427" s="27"/>
      <c r="BI2427" s="27"/>
      <c r="BJ2427" s="27"/>
      <c r="BL2427">
        <f t="shared" si="148"/>
        <v>0</v>
      </c>
      <c r="BM2427">
        <f t="shared" si="149"/>
        <v>0</v>
      </c>
      <c r="BO2427">
        <f t="shared" si="150"/>
        <v>1</v>
      </c>
      <c r="BP2427">
        <f t="shared" si="151"/>
        <v>1</v>
      </c>
    </row>
    <row r="2428" spans="1:68" x14ac:dyDescent="0.3">
      <c r="A2428">
        <v>2423</v>
      </c>
      <c r="BG2428" s="27"/>
      <c r="BH2428" s="27"/>
      <c r="BI2428" s="27"/>
      <c r="BJ2428" s="27"/>
      <c r="BL2428">
        <f t="shared" si="148"/>
        <v>0</v>
      </c>
      <c r="BM2428">
        <f t="shared" si="149"/>
        <v>0</v>
      </c>
      <c r="BO2428">
        <f t="shared" si="150"/>
        <v>1</v>
      </c>
      <c r="BP2428">
        <f t="shared" si="151"/>
        <v>1</v>
      </c>
    </row>
    <row r="2429" spans="1:68" x14ac:dyDescent="0.3">
      <c r="A2429">
        <v>2424</v>
      </c>
      <c r="BG2429" s="27"/>
      <c r="BH2429" s="27"/>
      <c r="BI2429" s="27"/>
      <c r="BJ2429" s="27"/>
      <c r="BL2429">
        <f t="shared" si="148"/>
        <v>0</v>
      </c>
      <c r="BM2429">
        <f t="shared" si="149"/>
        <v>0</v>
      </c>
      <c r="BO2429">
        <f t="shared" si="150"/>
        <v>1</v>
      </c>
      <c r="BP2429">
        <f t="shared" si="151"/>
        <v>1</v>
      </c>
    </row>
    <row r="2430" spans="1:68" x14ac:dyDescent="0.3">
      <c r="A2430">
        <v>2425</v>
      </c>
      <c r="BG2430" s="27"/>
      <c r="BH2430" s="27"/>
      <c r="BI2430" s="27"/>
      <c r="BJ2430" s="27"/>
      <c r="BL2430">
        <f t="shared" si="148"/>
        <v>0</v>
      </c>
      <c r="BM2430">
        <f t="shared" si="149"/>
        <v>0</v>
      </c>
      <c r="BO2430">
        <f t="shared" si="150"/>
        <v>1</v>
      </c>
      <c r="BP2430">
        <f t="shared" si="151"/>
        <v>1</v>
      </c>
    </row>
    <row r="2431" spans="1:68" x14ac:dyDescent="0.3">
      <c r="A2431">
        <v>2426</v>
      </c>
      <c r="BG2431" s="27"/>
      <c r="BH2431" s="27"/>
      <c r="BI2431" s="27"/>
      <c r="BJ2431" s="27"/>
      <c r="BL2431">
        <f t="shared" si="148"/>
        <v>0</v>
      </c>
      <c r="BM2431">
        <f t="shared" si="149"/>
        <v>0</v>
      </c>
      <c r="BO2431">
        <f t="shared" si="150"/>
        <v>1</v>
      </c>
      <c r="BP2431">
        <f t="shared" si="151"/>
        <v>1</v>
      </c>
    </row>
    <row r="2432" spans="1:68" x14ac:dyDescent="0.3">
      <c r="A2432">
        <v>2427</v>
      </c>
      <c r="BG2432" s="27"/>
      <c r="BH2432" s="27"/>
      <c r="BI2432" s="27"/>
      <c r="BJ2432" s="27"/>
      <c r="BL2432">
        <f t="shared" si="148"/>
        <v>0</v>
      </c>
      <c r="BM2432">
        <f t="shared" si="149"/>
        <v>0</v>
      </c>
      <c r="BO2432">
        <f t="shared" si="150"/>
        <v>1</v>
      </c>
      <c r="BP2432">
        <f t="shared" si="151"/>
        <v>1</v>
      </c>
    </row>
    <row r="2433" spans="1:68" x14ac:dyDescent="0.3">
      <c r="A2433">
        <v>2428</v>
      </c>
      <c r="BG2433" s="27"/>
      <c r="BH2433" s="27"/>
      <c r="BI2433" s="27"/>
      <c r="BJ2433" s="27"/>
      <c r="BL2433">
        <f t="shared" si="148"/>
        <v>0</v>
      </c>
      <c r="BM2433">
        <f t="shared" si="149"/>
        <v>0</v>
      </c>
      <c r="BO2433">
        <f t="shared" si="150"/>
        <v>1</v>
      </c>
      <c r="BP2433">
        <f t="shared" si="151"/>
        <v>1</v>
      </c>
    </row>
    <row r="2434" spans="1:68" x14ac:dyDescent="0.3">
      <c r="A2434">
        <v>2429</v>
      </c>
      <c r="BG2434" s="27"/>
      <c r="BH2434" s="27"/>
      <c r="BI2434" s="27"/>
      <c r="BJ2434" s="27"/>
      <c r="BL2434">
        <f t="shared" si="148"/>
        <v>0</v>
      </c>
      <c r="BM2434">
        <f t="shared" si="149"/>
        <v>0</v>
      </c>
      <c r="BO2434">
        <f t="shared" si="150"/>
        <v>1</v>
      </c>
      <c r="BP2434">
        <f t="shared" si="151"/>
        <v>1</v>
      </c>
    </row>
    <row r="2435" spans="1:68" x14ac:dyDescent="0.3">
      <c r="A2435">
        <v>2430</v>
      </c>
      <c r="BG2435" s="27"/>
      <c r="BH2435" s="27"/>
      <c r="BI2435" s="27"/>
      <c r="BJ2435" s="27"/>
      <c r="BL2435">
        <f t="shared" si="148"/>
        <v>0</v>
      </c>
      <c r="BM2435">
        <f t="shared" si="149"/>
        <v>0</v>
      </c>
      <c r="BO2435">
        <f t="shared" si="150"/>
        <v>1</v>
      </c>
      <c r="BP2435">
        <f t="shared" si="151"/>
        <v>1</v>
      </c>
    </row>
    <row r="2436" spans="1:68" x14ac:dyDescent="0.3">
      <c r="A2436">
        <v>2431</v>
      </c>
      <c r="BG2436" s="27"/>
      <c r="BH2436" s="27"/>
      <c r="BI2436" s="27"/>
      <c r="BJ2436" s="27"/>
      <c r="BL2436">
        <f t="shared" si="148"/>
        <v>0</v>
      </c>
      <c r="BM2436">
        <f t="shared" si="149"/>
        <v>0</v>
      </c>
      <c r="BO2436">
        <f t="shared" si="150"/>
        <v>1</v>
      </c>
      <c r="BP2436">
        <f t="shared" si="151"/>
        <v>1</v>
      </c>
    </row>
    <row r="2437" spans="1:68" x14ac:dyDescent="0.3">
      <c r="A2437">
        <v>2432</v>
      </c>
      <c r="BG2437" s="27"/>
      <c r="BH2437" s="27"/>
      <c r="BI2437" s="27"/>
      <c r="BJ2437" s="27"/>
      <c r="BL2437">
        <f t="shared" si="148"/>
        <v>0</v>
      </c>
      <c r="BM2437">
        <f t="shared" si="149"/>
        <v>0</v>
      </c>
      <c r="BO2437">
        <f t="shared" si="150"/>
        <v>1</v>
      </c>
      <c r="BP2437">
        <f t="shared" si="151"/>
        <v>1</v>
      </c>
    </row>
    <row r="2438" spans="1:68" x14ac:dyDescent="0.3">
      <c r="A2438">
        <v>2433</v>
      </c>
      <c r="BG2438" s="27"/>
      <c r="BH2438" s="27"/>
      <c r="BI2438" s="27"/>
      <c r="BJ2438" s="27"/>
      <c r="BL2438">
        <f t="shared" si="148"/>
        <v>0</v>
      </c>
      <c r="BM2438">
        <f t="shared" si="149"/>
        <v>0</v>
      </c>
      <c r="BO2438">
        <f t="shared" si="150"/>
        <v>1</v>
      </c>
      <c r="BP2438">
        <f t="shared" si="151"/>
        <v>1</v>
      </c>
    </row>
    <row r="2439" spans="1:68" x14ac:dyDescent="0.3">
      <c r="A2439">
        <v>2434</v>
      </c>
      <c r="BG2439" s="27"/>
      <c r="BH2439" s="27"/>
      <c r="BI2439" s="27"/>
      <c r="BJ2439" s="27"/>
      <c r="BL2439">
        <f t="shared" ref="BL2439:BL2502" si="152">BG2439*$BM$1-BH2439</f>
        <v>0</v>
      </c>
      <c r="BM2439">
        <f t="shared" ref="BM2439:BM2502" si="153">BI2439*$BM$1-BJ2439</f>
        <v>0</v>
      </c>
      <c r="BO2439">
        <f t="shared" ref="BO2439:BO2502" si="154">IF(BL2439=MAX($BL2439:$BM2439),1,0)</f>
        <v>1</v>
      </c>
      <c r="BP2439">
        <f t="shared" ref="BP2439:BP2502" si="155">IF(BM2439=MAX($BL2439:$BM2439),1,0)</f>
        <v>1</v>
      </c>
    </row>
    <row r="2440" spans="1:68" x14ac:dyDescent="0.3">
      <c r="A2440">
        <v>2435</v>
      </c>
      <c r="BG2440" s="27"/>
      <c r="BH2440" s="27"/>
      <c r="BI2440" s="27"/>
      <c r="BJ2440" s="27"/>
      <c r="BL2440">
        <f t="shared" si="152"/>
        <v>0</v>
      </c>
      <c r="BM2440">
        <f t="shared" si="153"/>
        <v>0</v>
      </c>
      <c r="BO2440">
        <f t="shared" si="154"/>
        <v>1</v>
      </c>
      <c r="BP2440">
        <f t="shared" si="155"/>
        <v>1</v>
      </c>
    </row>
    <row r="2441" spans="1:68" x14ac:dyDescent="0.3">
      <c r="A2441">
        <v>2436</v>
      </c>
      <c r="BG2441" s="27"/>
      <c r="BH2441" s="27"/>
      <c r="BI2441" s="27"/>
      <c r="BJ2441" s="27"/>
      <c r="BL2441">
        <f t="shared" si="152"/>
        <v>0</v>
      </c>
      <c r="BM2441">
        <f t="shared" si="153"/>
        <v>0</v>
      </c>
      <c r="BO2441">
        <f t="shared" si="154"/>
        <v>1</v>
      </c>
      <c r="BP2441">
        <f t="shared" si="155"/>
        <v>1</v>
      </c>
    </row>
    <row r="2442" spans="1:68" x14ac:dyDescent="0.3">
      <c r="A2442">
        <v>2437</v>
      </c>
      <c r="BG2442" s="27"/>
      <c r="BH2442" s="27"/>
      <c r="BI2442" s="27"/>
      <c r="BJ2442" s="27"/>
      <c r="BL2442">
        <f t="shared" si="152"/>
        <v>0</v>
      </c>
      <c r="BM2442">
        <f t="shared" si="153"/>
        <v>0</v>
      </c>
      <c r="BO2442">
        <f t="shared" si="154"/>
        <v>1</v>
      </c>
      <c r="BP2442">
        <f t="shared" si="155"/>
        <v>1</v>
      </c>
    </row>
    <row r="2443" spans="1:68" x14ac:dyDescent="0.3">
      <c r="A2443">
        <v>2438</v>
      </c>
      <c r="BG2443" s="27"/>
      <c r="BH2443" s="27"/>
      <c r="BI2443" s="27"/>
      <c r="BJ2443" s="27"/>
      <c r="BL2443">
        <f t="shared" si="152"/>
        <v>0</v>
      </c>
      <c r="BM2443">
        <f t="shared" si="153"/>
        <v>0</v>
      </c>
      <c r="BO2443">
        <f t="shared" si="154"/>
        <v>1</v>
      </c>
      <c r="BP2443">
        <f t="shared" si="155"/>
        <v>1</v>
      </c>
    </row>
    <row r="2444" spans="1:68" x14ac:dyDescent="0.3">
      <c r="A2444">
        <v>2439</v>
      </c>
      <c r="BG2444" s="27"/>
      <c r="BH2444" s="27"/>
      <c r="BI2444" s="27"/>
      <c r="BJ2444" s="27"/>
      <c r="BL2444">
        <f t="shared" si="152"/>
        <v>0</v>
      </c>
      <c r="BM2444">
        <f t="shared" si="153"/>
        <v>0</v>
      </c>
      <c r="BO2444">
        <f t="shared" si="154"/>
        <v>1</v>
      </c>
      <c r="BP2444">
        <f t="shared" si="155"/>
        <v>1</v>
      </c>
    </row>
    <row r="2445" spans="1:68" x14ac:dyDescent="0.3">
      <c r="A2445">
        <v>2440</v>
      </c>
      <c r="BG2445" s="27"/>
      <c r="BH2445" s="27"/>
      <c r="BI2445" s="27"/>
      <c r="BJ2445" s="27"/>
      <c r="BL2445">
        <f t="shared" si="152"/>
        <v>0</v>
      </c>
      <c r="BM2445">
        <f t="shared" si="153"/>
        <v>0</v>
      </c>
      <c r="BO2445">
        <f t="shared" si="154"/>
        <v>1</v>
      </c>
      <c r="BP2445">
        <f t="shared" si="155"/>
        <v>1</v>
      </c>
    </row>
    <row r="2446" spans="1:68" x14ac:dyDescent="0.3">
      <c r="A2446">
        <v>2441</v>
      </c>
      <c r="BG2446" s="27"/>
      <c r="BH2446" s="27"/>
      <c r="BI2446" s="27"/>
      <c r="BJ2446" s="27"/>
      <c r="BL2446">
        <f t="shared" si="152"/>
        <v>0</v>
      </c>
      <c r="BM2446">
        <f t="shared" si="153"/>
        <v>0</v>
      </c>
      <c r="BO2446">
        <f t="shared" si="154"/>
        <v>1</v>
      </c>
      <c r="BP2446">
        <f t="shared" si="155"/>
        <v>1</v>
      </c>
    </row>
    <row r="2447" spans="1:68" x14ac:dyDescent="0.3">
      <c r="A2447">
        <v>2442</v>
      </c>
      <c r="BG2447" s="27"/>
      <c r="BH2447" s="27"/>
      <c r="BI2447" s="27"/>
      <c r="BJ2447" s="27"/>
      <c r="BL2447">
        <f t="shared" si="152"/>
        <v>0</v>
      </c>
      <c r="BM2447">
        <f t="shared" si="153"/>
        <v>0</v>
      </c>
      <c r="BO2447">
        <f t="shared" si="154"/>
        <v>1</v>
      </c>
      <c r="BP2447">
        <f t="shared" si="155"/>
        <v>1</v>
      </c>
    </row>
    <row r="2448" spans="1:68" x14ac:dyDescent="0.3">
      <c r="A2448">
        <v>2443</v>
      </c>
      <c r="BG2448" s="27"/>
      <c r="BH2448" s="27"/>
      <c r="BI2448" s="27"/>
      <c r="BJ2448" s="27"/>
      <c r="BL2448">
        <f t="shared" si="152"/>
        <v>0</v>
      </c>
      <c r="BM2448">
        <f t="shared" si="153"/>
        <v>0</v>
      </c>
      <c r="BO2448">
        <f t="shared" si="154"/>
        <v>1</v>
      </c>
      <c r="BP2448">
        <f t="shared" si="155"/>
        <v>1</v>
      </c>
    </row>
    <row r="2449" spans="1:68" x14ac:dyDescent="0.3">
      <c r="A2449">
        <v>2444</v>
      </c>
      <c r="BG2449" s="27"/>
      <c r="BH2449" s="27"/>
      <c r="BI2449" s="27"/>
      <c r="BJ2449" s="27"/>
      <c r="BL2449">
        <f t="shared" si="152"/>
        <v>0</v>
      </c>
      <c r="BM2449">
        <f t="shared" si="153"/>
        <v>0</v>
      </c>
      <c r="BO2449">
        <f t="shared" si="154"/>
        <v>1</v>
      </c>
      <c r="BP2449">
        <f t="shared" si="155"/>
        <v>1</v>
      </c>
    </row>
    <row r="2450" spans="1:68" x14ac:dyDescent="0.3">
      <c r="A2450">
        <v>2445</v>
      </c>
      <c r="BG2450" s="27"/>
      <c r="BH2450" s="27"/>
      <c r="BI2450" s="27"/>
      <c r="BJ2450" s="27"/>
      <c r="BL2450">
        <f t="shared" si="152"/>
        <v>0</v>
      </c>
      <c r="BM2450">
        <f t="shared" si="153"/>
        <v>0</v>
      </c>
      <c r="BO2450">
        <f t="shared" si="154"/>
        <v>1</v>
      </c>
      <c r="BP2450">
        <f t="shared" si="155"/>
        <v>1</v>
      </c>
    </row>
    <row r="2451" spans="1:68" x14ac:dyDescent="0.3">
      <c r="A2451">
        <v>2446</v>
      </c>
      <c r="BG2451" s="27"/>
      <c r="BH2451" s="27"/>
      <c r="BI2451" s="27"/>
      <c r="BJ2451" s="27"/>
      <c r="BL2451">
        <f t="shared" si="152"/>
        <v>0</v>
      </c>
      <c r="BM2451">
        <f t="shared" si="153"/>
        <v>0</v>
      </c>
      <c r="BO2451">
        <f t="shared" si="154"/>
        <v>1</v>
      </c>
      <c r="BP2451">
        <f t="shared" si="155"/>
        <v>1</v>
      </c>
    </row>
    <row r="2452" spans="1:68" x14ac:dyDescent="0.3">
      <c r="A2452">
        <v>2447</v>
      </c>
      <c r="BG2452" s="27"/>
      <c r="BH2452" s="27"/>
      <c r="BI2452" s="27"/>
      <c r="BJ2452" s="27"/>
      <c r="BL2452">
        <f t="shared" si="152"/>
        <v>0</v>
      </c>
      <c r="BM2452">
        <f t="shared" si="153"/>
        <v>0</v>
      </c>
      <c r="BO2452">
        <f t="shared" si="154"/>
        <v>1</v>
      </c>
      <c r="BP2452">
        <f t="shared" si="155"/>
        <v>1</v>
      </c>
    </row>
    <row r="2453" spans="1:68" x14ac:dyDescent="0.3">
      <c r="A2453">
        <v>2448</v>
      </c>
      <c r="BG2453" s="27"/>
      <c r="BH2453" s="27"/>
      <c r="BI2453" s="27"/>
      <c r="BJ2453" s="27"/>
      <c r="BL2453">
        <f t="shared" si="152"/>
        <v>0</v>
      </c>
      <c r="BM2453">
        <f t="shared" si="153"/>
        <v>0</v>
      </c>
      <c r="BO2453">
        <f t="shared" si="154"/>
        <v>1</v>
      </c>
      <c r="BP2453">
        <f t="shared" si="155"/>
        <v>1</v>
      </c>
    </row>
    <row r="2454" spans="1:68" x14ac:dyDescent="0.3">
      <c r="A2454">
        <v>2449</v>
      </c>
      <c r="BG2454" s="27"/>
      <c r="BH2454" s="27"/>
      <c r="BI2454" s="27"/>
      <c r="BJ2454" s="27"/>
      <c r="BL2454">
        <f t="shared" si="152"/>
        <v>0</v>
      </c>
      <c r="BM2454">
        <f t="shared" si="153"/>
        <v>0</v>
      </c>
      <c r="BO2454">
        <f t="shared" si="154"/>
        <v>1</v>
      </c>
      <c r="BP2454">
        <f t="shared" si="155"/>
        <v>1</v>
      </c>
    </row>
    <row r="2455" spans="1:68" x14ac:dyDescent="0.3">
      <c r="A2455">
        <v>2450</v>
      </c>
      <c r="BG2455" s="27"/>
      <c r="BH2455" s="27"/>
      <c r="BI2455" s="27"/>
      <c r="BJ2455" s="27"/>
      <c r="BL2455">
        <f t="shared" si="152"/>
        <v>0</v>
      </c>
      <c r="BM2455">
        <f t="shared" si="153"/>
        <v>0</v>
      </c>
      <c r="BO2455">
        <f t="shared" si="154"/>
        <v>1</v>
      </c>
      <c r="BP2455">
        <f t="shared" si="155"/>
        <v>1</v>
      </c>
    </row>
    <row r="2456" spans="1:68" x14ac:dyDescent="0.3">
      <c r="A2456">
        <v>2451</v>
      </c>
      <c r="BG2456" s="27"/>
      <c r="BH2456" s="27"/>
      <c r="BI2456" s="27"/>
      <c r="BJ2456" s="27"/>
      <c r="BL2456">
        <f t="shared" si="152"/>
        <v>0</v>
      </c>
      <c r="BM2456">
        <f t="shared" si="153"/>
        <v>0</v>
      </c>
      <c r="BO2456">
        <f t="shared" si="154"/>
        <v>1</v>
      </c>
      <c r="BP2456">
        <f t="shared" si="155"/>
        <v>1</v>
      </c>
    </row>
    <row r="2457" spans="1:68" x14ac:dyDescent="0.3">
      <c r="A2457">
        <v>2452</v>
      </c>
      <c r="BG2457" s="27"/>
      <c r="BH2457" s="27"/>
      <c r="BI2457" s="27"/>
      <c r="BJ2457" s="27"/>
      <c r="BL2457">
        <f t="shared" si="152"/>
        <v>0</v>
      </c>
      <c r="BM2457">
        <f t="shared" si="153"/>
        <v>0</v>
      </c>
      <c r="BO2457">
        <f t="shared" si="154"/>
        <v>1</v>
      </c>
      <c r="BP2457">
        <f t="shared" si="155"/>
        <v>1</v>
      </c>
    </row>
    <row r="2458" spans="1:68" x14ac:dyDescent="0.3">
      <c r="A2458">
        <v>2453</v>
      </c>
      <c r="BG2458" s="27"/>
      <c r="BH2458" s="27"/>
      <c r="BI2458" s="27"/>
      <c r="BJ2458" s="27"/>
      <c r="BL2458">
        <f t="shared" si="152"/>
        <v>0</v>
      </c>
      <c r="BM2458">
        <f t="shared" si="153"/>
        <v>0</v>
      </c>
      <c r="BO2458">
        <f t="shared" si="154"/>
        <v>1</v>
      </c>
      <c r="BP2458">
        <f t="shared" si="155"/>
        <v>1</v>
      </c>
    </row>
    <row r="2459" spans="1:68" x14ac:dyDescent="0.3">
      <c r="A2459">
        <v>2454</v>
      </c>
      <c r="BG2459" s="27"/>
      <c r="BH2459" s="27"/>
      <c r="BI2459" s="27"/>
      <c r="BJ2459" s="27"/>
      <c r="BL2459">
        <f t="shared" si="152"/>
        <v>0</v>
      </c>
      <c r="BM2459">
        <f t="shared" si="153"/>
        <v>0</v>
      </c>
      <c r="BO2459">
        <f t="shared" si="154"/>
        <v>1</v>
      </c>
      <c r="BP2459">
        <f t="shared" si="155"/>
        <v>1</v>
      </c>
    </row>
    <row r="2460" spans="1:68" x14ac:dyDescent="0.3">
      <c r="A2460">
        <v>2455</v>
      </c>
      <c r="BG2460" s="27"/>
      <c r="BH2460" s="27"/>
      <c r="BI2460" s="27"/>
      <c r="BJ2460" s="27"/>
      <c r="BL2460">
        <f t="shared" si="152"/>
        <v>0</v>
      </c>
      <c r="BM2460">
        <f t="shared" si="153"/>
        <v>0</v>
      </c>
      <c r="BO2460">
        <f t="shared" si="154"/>
        <v>1</v>
      </c>
      <c r="BP2460">
        <f t="shared" si="155"/>
        <v>1</v>
      </c>
    </row>
    <row r="2461" spans="1:68" x14ac:dyDescent="0.3">
      <c r="A2461">
        <v>2456</v>
      </c>
      <c r="BG2461" s="27"/>
      <c r="BH2461" s="27"/>
      <c r="BI2461" s="27"/>
      <c r="BJ2461" s="27"/>
      <c r="BL2461">
        <f t="shared" si="152"/>
        <v>0</v>
      </c>
      <c r="BM2461">
        <f t="shared" si="153"/>
        <v>0</v>
      </c>
      <c r="BO2461">
        <f t="shared" si="154"/>
        <v>1</v>
      </c>
      <c r="BP2461">
        <f t="shared" si="155"/>
        <v>1</v>
      </c>
    </row>
    <row r="2462" spans="1:68" x14ac:dyDescent="0.3">
      <c r="A2462">
        <v>2457</v>
      </c>
      <c r="BG2462" s="27"/>
      <c r="BH2462" s="27"/>
      <c r="BI2462" s="27"/>
      <c r="BJ2462" s="27"/>
      <c r="BL2462">
        <f t="shared" si="152"/>
        <v>0</v>
      </c>
      <c r="BM2462">
        <f t="shared" si="153"/>
        <v>0</v>
      </c>
      <c r="BO2462">
        <f t="shared" si="154"/>
        <v>1</v>
      </c>
      <c r="BP2462">
        <f t="shared" si="155"/>
        <v>1</v>
      </c>
    </row>
    <row r="2463" spans="1:68" x14ac:dyDescent="0.3">
      <c r="A2463">
        <v>2458</v>
      </c>
      <c r="BG2463" s="27"/>
      <c r="BH2463" s="27"/>
      <c r="BI2463" s="27"/>
      <c r="BJ2463" s="27"/>
      <c r="BL2463">
        <f t="shared" si="152"/>
        <v>0</v>
      </c>
      <c r="BM2463">
        <f t="shared" si="153"/>
        <v>0</v>
      </c>
      <c r="BO2463">
        <f t="shared" si="154"/>
        <v>1</v>
      </c>
      <c r="BP2463">
        <f t="shared" si="155"/>
        <v>1</v>
      </c>
    </row>
    <row r="2464" spans="1:68" x14ac:dyDescent="0.3">
      <c r="A2464">
        <v>2459</v>
      </c>
      <c r="BG2464" s="27"/>
      <c r="BH2464" s="27"/>
      <c r="BI2464" s="27"/>
      <c r="BJ2464" s="27"/>
      <c r="BL2464">
        <f t="shared" si="152"/>
        <v>0</v>
      </c>
      <c r="BM2464">
        <f t="shared" si="153"/>
        <v>0</v>
      </c>
      <c r="BO2464">
        <f t="shared" si="154"/>
        <v>1</v>
      </c>
      <c r="BP2464">
        <f t="shared" si="155"/>
        <v>1</v>
      </c>
    </row>
    <row r="2465" spans="1:68" x14ac:dyDescent="0.3">
      <c r="A2465">
        <v>2460</v>
      </c>
      <c r="BG2465" s="27"/>
      <c r="BH2465" s="27"/>
      <c r="BI2465" s="27"/>
      <c r="BJ2465" s="27"/>
      <c r="BL2465">
        <f t="shared" si="152"/>
        <v>0</v>
      </c>
      <c r="BM2465">
        <f t="shared" si="153"/>
        <v>0</v>
      </c>
      <c r="BO2465">
        <f t="shared" si="154"/>
        <v>1</v>
      </c>
      <c r="BP2465">
        <f t="shared" si="155"/>
        <v>1</v>
      </c>
    </row>
    <row r="2466" spans="1:68" x14ac:dyDescent="0.3">
      <c r="A2466">
        <v>2461</v>
      </c>
      <c r="BG2466" s="27"/>
      <c r="BH2466" s="27"/>
      <c r="BI2466" s="27"/>
      <c r="BJ2466" s="27"/>
      <c r="BL2466">
        <f t="shared" si="152"/>
        <v>0</v>
      </c>
      <c r="BM2466">
        <f t="shared" si="153"/>
        <v>0</v>
      </c>
      <c r="BO2466">
        <f t="shared" si="154"/>
        <v>1</v>
      </c>
      <c r="BP2466">
        <f t="shared" si="155"/>
        <v>1</v>
      </c>
    </row>
    <row r="2467" spans="1:68" x14ac:dyDescent="0.3">
      <c r="A2467">
        <v>2462</v>
      </c>
      <c r="BG2467" s="27"/>
      <c r="BH2467" s="27"/>
      <c r="BI2467" s="27"/>
      <c r="BJ2467" s="27"/>
      <c r="BL2467">
        <f t="shared" si="152"/>
        <v>0</v>
      </c>
      <c r="BM2467">
        <f t="shared" si="153"/>
        <v>0</v>
      </c>
      <c r="BO2467">
        <f t="shared" si="154"/>
        <v>1</v>
      </c>
      <c r="BP2467">
        <f t="shared" si="155"/>
        <v>1</v>
      </c>
    </row>
    <row r="2468" spans="1:68" x14ac:dyDescent="0.3">
      <c r="A2468">
        <v>2463</v>
      </c>
      <c r="BG2468" s="27"/>
      <c r="BH2468" s="27"/>
      <c r="BI2468" s="27"/>
      <c r="BJ2468" s="27"/>
      <c r="BL2468">
        <f t="shared" si="152"/>
        <v>0</v>
      </c>
      <c r="BM2468">
        <f t="shared" si="153"/>
        <v>0</v>
      </c>
      <c r="BO2468">
        <f t="shared" si="154"/>
        <v>1</v>
      </c>
      <c r="BP2468">
        <f t="shared" si="155"/>
        <v>1</v>
      </c>
    </row>
    <row r="2469" spans="1:68" x14ac:dyDescent="0.3">
      <c r="A2469">
        <v>2464</v>
      </c>
      <c r="BG2469" s="27"/>
      <c r="BH2469" s="27"/>
      <c r="BI2469" s="27"/>
      <c r="BJ2469" s="27"/>
      <c r="BL2469">
        <f t="shared" si="152"/>
        <v>0</v>
      </c>
      <c r="BM2469">
        <f t="shared" si="153"/>
        <v>0</v>
      </c>
      <c r="BO2469">
        <f t="shared" si="154"/>
        <v>1</v>
      </c>
      <c r="BP2469">
        <f t="shared" si="155"/>
        <v>1</v>
      </c>
    </row>
    <row r="2470" spans="1:68" x14ac:dyDescent="0.3">
      <c r="A2470">
        <v>2465</v>
      </c>
      <c r="BG2470" s="27"/>
      <c r="BH2470" s="27"/>
      <c r="BI2470" s="27"/>
      <c r="BJ2470" s="27"/>
      <c r="BL2470">
        <f t="shared" si="152"/>
        <v>0</v>
      </c>
      <c r="BM2470">
        <f t="shared" si="153"/>
        <v>0</v>
      </c>
      <c r="BO2470">
        <f t="shared" si="154"/>
        <v>1</v>
      </c>
      <c r="BP2470">
        <f t="shared" si="155"/>
        <v>1</v>
      </c>
    </row>
    <row r="2471" spans="1:68" x14ac:dyDescent="0.3">
      <c r="A2471">
        <v>2466</v>
      </c>
      <c r="BG2471" s="27"/>
      <c r="BH2471" s="27"/>
      <c r="BI2471" s="27"/>
      <c r="BJ2471" s="27"/>
      <c r="BL2471">
        <f t="shared" si="152"/>
        <v>0</v>
      </c>
      <c r="BM2471">
        <f t="shared" si="153"/>
        <v>0</v>
      </c>
      <c r="BO2471">
        <f t="shared" si="154"/>
        <v>1</v>
      </c>
      <c r="BP2471">
        <f t="shared" si="155"/>
        <v>1</v>
      </c>
    </row>
    <row r="2472" spans="1:68" x14ac:dyDescent="0.3">
      <c r="A2472">
        <v>2467</v>
      </c>
      <c r="BG2472" s="27"/>
      <c r="BH2472" s="27"/>
      <c r="BI2472" s="27"/>
      <c r="BJ2472" s="27"/>
      <c r="BL2472">
        <f t="shared" si="152"/>
        <v>0</v>
      </c>
      <c r="BM2472">
        <f t="shared" si="153"/>
        <v>0</v>
      </c>
      <c r="BO2472">
        <f t="shared" si="154"/>
        <v>1</v>
      </c>
      <c r="BP2472">
        <f t="shared" si="155"/>
        <v>1</v>
      </c>
    </row>
    <row r="2473" spans="1:68" x14ac:dyDescent="0.3">
      <c r="A2473">
        <v>2468</v>
      </c>
      <c r="BG2473" s="27"/>
      <c r="BH2473" s="27"/>
      <c r="BI2473" s="27"/>
      <c r="BJ2473" s="27"/>
      <c r="BL2473">
        <f t="shared" si="152"/>
        <v>0</v>
      </c>
      <c r="BM2473">
        <f t="shared" si="153"/>
        <v>0</v>
      </c>
      <c r="BO2473">
        <f t="shared" si="154"/>
        <v>1</v>
      </c>
      <c r="BP2473">
        <f t="shared" si="155"/>
        <v>1</v>
      </c>
    </row>
    <row r="2474" spans="1:68" x14ac:dyDescent="0.3">
      <c r="A2474">
        <v>2469</v>
      </c>
      <c r="BG2474" s="27"/>
      <c r="BH2474" s="27"/>
      <c r="BI2474" s="27"/>
      <c r="BJ2474" s="27"/>
      <c r="BL2474">
        <f t="shared" si="152"/>
        <v>0</v>
      </c>
      <c r="BM2474">
        <f t="shared" si="153"/>
        <v>0</v>
      </c>
      <c r="BO2474">
        <f t="shared" si="154"/>
        <v>1</v>
      </c>
      <c r="BP2474">
        <f t="shared" si="155"/>
        <v>1</v>
      </c>
    </row>
    <row r="2475" spans="1:68" x14ac:dyDescent="0.3">
      <c r="A2475">
        <v>2470</v>
      </c>
      <c r="BG2475" s="27"/>
      <c r="BH2475" s="27"/>
      <c r="BI2475" s="27"/>
      <c r="BJ2475" s="27"/>
      <c r="BL2475">
        <f t="shared" si="152"/>
        <v>0</v>
      </c>
      <c r="BM2475">
        <f t="shared" si="153"/>
        <v>0</v>
      </c>
      <c r="BO2475">
        <f t="shared" si="154"/>
        <v>1</v>
      </c>
      <c r="BP2475">
        <f t="shared" si="155"/>
        <v>1</v>
      </c>
    </row>
    <row r="2476" spans="1:68" x14ac:dyDescent="0.3">
      <c r="A2476">
        <v>2471</v>
      </c>
      <c r="BG2476" s="27"/>
      <c r="BH2476" s="27"/>
      <c r="BI2476" s="27"/>
      <c r="BJ2476" s="27"/>
      <c r="BL2476">
        <f t="shared" si="152"/>
        <v>0</v>
      </c>
      <c r="BM2476">
        <f t="shared" si="153"/>
        <v>0</v>
      </c>
      <c r="BO2476">
        <f t="shared" si="154"/>
        <v>1</v>
      </c>
      <c r="BP2476">
        <f t="shared" si="155"/>
        <v>1</v>
      </c>
    </row>
    <row r="2477" spans="1:68" x14ac:dyDescent="0.3">
      <c r="A2477">
        <v>2472</v>
      </c>
      <c r="BG2477" s="27"/>
      <c r="BH2477" s="27"/>
      <c r="BI2477" s="27"/>
      <c r="BJ2477" s="27"/>
      <c r="BL2477">
        <f t="shared" si="152"/>
        <v>0</v>
      </c>
      <c r="BM2477">
        <f t="shared" si="153"/>
        <v>0</v>
      </c>
      <c r="BO2477">
        <f t="shared" si="154"/>
        <v>1</v>
      </c>
      <c r="BP2477">
        <f t="shared" si="155"/>
        <v>1</v>
      </c>
    </row>
    <row r="2478" spans="1:68" x14ac:dyDescent="0.3">
      <c r="A2478">
        <v>2473</v>
      </c>
      <c r="BG2478" s="27"/>
      <c r="BH2478" s="27"/>
      <c r="BI2478" s="27"/>
      <c r="BJ2478" s="27"/>
      <c r="BL2478">
        <f t="shared" si="152"/>
        <v>0</v>
      </c>
      <c r="BM2478">
        <f t="shared" si="153"/>
        <v>0</v>
      </c>
      <c r="BO2478">
        <f t="shared" si="154"/>
        <v>1</v>
      </c>
      <c r="BP2478">
        <f t="shared" si="155"/>
        <v>1</v>
      </c>
    </row>
    <row r="2479" spans="1:68" x14ac:dyDescent="0.3">
      <c r="A2479">
        <v>2474</v>
      </c>
      <c r="BG2479" s="27"/>
      <c r="BH2479" s="27"/>
      <c r="BI2479" s="27"/>
      <c r="BJ2479" s="27"/>
      <c r="BL2479">
        <f t="shared" si="152"/>
        <v>0</v>
      </c>
      <c r="BM2479">
        <f t="shared" si="153"/>
        <v>0</v>
      </c>
      <c r="BO2479">
        <f t="shared" si="154"/>
        <v>1</v>
      </c>
      <c r="BP2479">
        <f t="shared" si="155"/>
        <v>1</v>
      </c>
    </row>
    <row r="2480" spans="1:68" x14ac:dyDescent="0.3">
      <c r="A2480">
        <v>2475</v>
      </c>
      <c r="BG2480" s="27"/>
      <c r="BH2480" s="27"/>
      <c r="BI2480" s="27"/>
      <c r="BJ2480" s="27"/>
      <c r="BL2480">
        <f t="shared" si="152"/>
        <v>0</v>
      </c>
      <c r="BM2480">
        <f t="shared" si="153"/>
        <v>0</v>
      </c>
      <c r="BO2480">
        <f t="shared" si="154"/>
        <v>1</v>
      </c>
      <c r="BP2480">
        <f t="shared" si="155"/>
        <v>1</v>
      </c>
    </row>
    <row r="2481" spans="1:68" x14ac:dyDescent="0.3">
      <c r="A2481">
        <v>2476</v>
      </c>
      <c r="BG2481" s="27"/>
      <c r="BH2481" s="27"/>
      <c r="BI2481" s="27"/>
      <c r="BJ2481" s="27"/>
      <c r="BL2481">
        <f t="shared" si="152"/>
        <v>0</v>
      </c>
      <c r="BM2481">
        <f t="shared" si="153"/>
        <v>0</v>
      </c>
      <c r="BO2481">
        <f t="shared" si="154"/>
        <v>1</v>
      </c>
      <c r="BP2481">
        <f t="shared" si="155"/>
        <v>1</v>
      </c>
    </row>
    <row r="2482" spans="1:68" x14ac:dyDescent="0.3">
      <c r="A2482">
        <v>2477</v>
      </c>
      <c r="BG2482" s="27"/>
      <c r="BH2482" s="27"/>
      <c r="BI2482" s="27"/>
      <c r="BJ2482" s="27"/>
      <c r="BL2482">
        <f t="shared" si="152"/>
        <v>0</v>
      </c>
      <c r="BM2482">
        <f t="shared" si="153"/>
        <v>0</v>
      </c>
      <c r="BO2482">
        <f t="shared" si="154"/>
        <v>1</v>
      </c>
      <c r="BP2482">
        <f t="shared" si="155"/>
        <v>1</v>
      </c>
    </row>
    <row r="2483" spans="1:68" x14ac:dyDescent="0.3">
      <c r="A2483">
        <v>2478</v>
      </c>
      <c r="BG2483" s="27"/>
      <c r="BH2483" s="27"/>
      <c r="BI2483" s="27"/>
      <c r="BJ2483" s="27"/>
      <c r="BL2483">
        <f t="shared" si="152"/>
        <v>0</v>
      </c>
      <c r="BM2483">
        <f t="shared" si="153"/>
        <v>0</v>
      </c>
      <c r="BO2483">
        <f t="shared" si="154"/>
        <v>1</v>
      </c>
      <c r="BP2483">
        <f t="shared" si="155"/>
        <v>1</v>
      </c>
    </row>
    <row r="2484" spans="1:68" x14ac:dyDescent="0.3">
      <c r="A2484">
        <v>2479</v>
      </c>
      <c r="BG2484" s="27"/>
      <c r="BH2484" s="27"/>
      <c r="BI2484" s="27"/>
      <c r="BJ2484" s="27"/>
      <c r="BL2484">
        <f t="shared" si="152"/>
        <v>0</v>
      </c>
      <c r="BM2484">
        <f t="shared" si="153"/>
        <v>0</v>
      </c>
      <c r="BO2484">
        <f t="shared" si="154"/>
        <v>1</v>
      </c>
      <c r="BP2484">
        <f t="shared" si="155"/>
        <v>1</v>
      </c>
    </row>
    <row r="2485" spans="1:68" x14ac:dyDescent="0.3">
      <c r="A2485">
        <v>2480</v>
      </c>
      <c r="BG2485" s="27"/>
      <c r="BH2485" s="27"/>
      <c r="BI2485" s="27"/>
      <c r="BJ2485" s="27"/>
      <c r="BL2485">
        <f t="shared" si="152"/>
        <v>0</v>
      </c>
      <c r="BM2485">
        <f t="shared" si="153"/>
        <v>0</v>
      </c>
      <c r="BO2485">
        <f t="shared" si="154"/>
        <v>1</v>
      </c>
      <c r="BP2485">
        <f t="shared" si="155"/>
        <v>1</v>
      </c>
    </row>
    <row r="2486" spans="1:68" x14ac:dyDescent="0.3">
      <c r="A2486">
        <v>2481</v>
      </c>
      <c r="BG2486" s="27"/>
      <c r="BH2486" s="27"/>
      <c r="BI2486" s="27"/>
      <c r="BJ2486" s="27"/>
      <c r="BL2486">
        <f t="shared" si="152"/>
        <v>0</v>
      </c>
      <c r="BM2486">
        <f t="shared" si="153"/>
        <v>0</v>
      </c>
      <c r="BO2486">
        <f t="shared" si="154"/>
        <v>1</v>
      </c>
      <c r="BP2486">
        <f t="shared" si="155"/>
        <v>1</v>
      </c>
    </row>
    <row r="2487" spans="1:68" x14ac:dyDescent="0.3">
      <c r="A2487">
        <v>2482</v>
      </c>
      <c r="BG2487" s="27"/>
      <c r="BH2487" s="27"/>
      <c r="BI2487" s="27"/>
      <c r="BJ2487" s="27"/>
      <c r="BL2487">
        <f t="shared" si="152"/>
        <v>0</v>
      </c>
      <c r="BM2487">
        <f t="shared" si="153"/>
        <v>0</v>
      </c>
      <c r="BO2487">
        <f t="shared" si="154"/>
        <v>1</v>
      </c>
      <c r="BP2487">
        <f t="shared" si="155"/>
        <v>1</v>
      </c>
    </row>
    <row r="2488" spans="1:68" x14ac:dyDescent="0.3">
      <c r="A2488">
        <v>2483</v>
      </c>
      <c r="BG2488" s="27"/>
      <c r="BH2488" s="27"/>
      <c r="BI2488" s="27"/>
      <c r="BJ2488" s="27"/>
      <c r="BL2488">
        <f t="shared" si="152"/>
        <v>0</v>
      </c>
      <c r="BM2488">
        <f t="shared" si="153"/>
        <v>0</v>
      </c>
      <c r="BO2488">
        <f t="shared" si="154"/>
        <v>1</v>
      </c>
      <c r="BP2488">
        <f t="shared" si="155"/>
        <v>1</v>
      </c>
    </row>
    <row r="2489" spans="1:68" x14ac:dyDescent="0.3">
      <c r="A2489">
        <v>2484</v>
      </c>
      <c r="BG2489" s="27"/>
      <c r="BH2489" s="27"/>
      <c r="BI2489" s="27"/>
      <c r="BJ2489" s="27"/>
      <c r="BL2489">
        <f t="shared" si="152"/>
        <v>0</v>
      </c>
      <c r="BM2489">
        <f t="shared" si="153"/>
        <v>0</v>
      </c>
      <c r="BO2489">
        <f t="shared" si="154"/>
        <v>1</v>
      </c>
      <c r="BP2489">
        <f t="shared" si="155"/>
        <v>1</v>
      </c>
    </row>
    <row r="2490" spans="1:68" x14ac:dyDescent="0.3">
      <c r="A2490">
        <v>2485</v>
      </c>
      <c r="BG2490" s="27"/>
      <c r="BH2490" s="27"/>
      <c r="BI2490" s="27"/>
      <c r="BJ2490" s="27"/>
      <c r="BL2490">
        <f t="shared" si="152"/>
        <v>0</v>
      </c>
      <c r="BM2490">
        <f t="shared" si="153"/>
        <v>0</v>
      </c>
      <c r="BO2490">
        <f t="shared" si="154"/>
        <v>1</v>
      </c>
      <c r="BP2490">
        <f t="shared" si="155"/>
        <v>1</v>
      </c>
    </row>
    <row r="2491" spans="1:68" x14ac:dyDescent="0.3">
      <c r="A2491">
        <v>2486</v>
      </c>
      <c r="BG2491" s="27"/>
      <c r="BH2491" s="27"/>
      <c r="BI2491" s="27"/>
      <c r="BJ2491" s="27"/>
      <c r="BL2491">
        <f t="shared" si="152"/>
        <v>0</v>
      </c>
      <c r="BM2491">
        <f t="shared" si="153"/>
        <v>0</v>
      </c>
      <c r="BO2491">
        <f t="shared" si="154"/>
        <v>1</v>
      </c>
      <c r="BP2491">
        <f t="shared" si="155"/>
        <v>1</v>
      </c>
    </row>
    <row r="2492" spans="1:68" x14ac:dyDescent="0.3">
      <c r="A2492">
        <v>2487</v>
      </c>
      <c r="BG2492" s="27"/>
      <c r="BH2492" s="27"/>
      <c r="BI2492" s="27"/>
      <c r="BJ2492" s="27"/>
      <c r="BL2492">
        <f t="shared" si="152"/>
        <v>0</v>
      </c>
      <c r="BM2492">
        <f t="shared" si="153"/>
        <v>0</v>
      </c>
      <c r="BO2492">
        <f t="shared" si="154"/>
        <v>1</v>
      </c>
      <c r="BP2492">
        <f t="shared" si="155"/>
        <v>1</v>
      </c>
    </row>
    <row r="2493" spans="1:68" x14ac:dyDescent="0.3">
      <c r="A2493">
        <v>2488</v>
      </c>
      <c r="BG2493" s="27"/>
      <c r="BH2493" s="27"/>
      <c r="BI2493" s="27"/>
      <c r="BJ2493" s="27"/>
      <c r="BL2493">
        <f t="shared" si="152"/>
        <v>0</v>
      </c>
      <c r="BM2493">
        <f t="shared" si="153"/>
        <v>0</v>
      </c>
      <c r="BO2493">
        <f t="shared" si="154"/>
        <v>1</v>
      </c>
      <c r="BP2493">
        <f t="shared" si="155"/>
        <v>1</v>
      </c>
    </row>
    <row r="2494" spans="1:68" x14ac:dyDescent="0.3">
      <c r="A2494">
        <v>2489</v>
      </c>
      <c r="BG2494" s="27"/>
      <c r="BH2494" s="27"/>
      <c r="BI2494" s="27"/>
      <c r="BJ2494" s="27"/>
      <c r="BL2494">
        <f t="shared" si="152"/>
        <v>0</v>
      </c>
      <c r="BM2494">
        <f t="shared" si="153"/>
        <v>0</v>
      </c>
      <c r="BO2494">
        <f t="shared" si="154"/>
        <v>1</v>
      </c>
      <c r="BP2494">
        <f t="shared" si="155"/>
        <v>1</v>
      </c>
    </row>
    <row r="2495" spans="1:68" x14ac:dyDescent="0.3">
      <c r="A2495">
        <v>2490</v>
      </c>
      <c r="BG2495" s="27"/>
      <c r="BH2495" s="27"/>
      <c r="BI2495" s="27"/>
      <c r="BJ2495" s="27"/>
      <c r="BL2495">
        <f t="shared" si="152"/>
        <v>0</v>
      </c>
      <c r="BM2495">
        <f t="shared" si="153"/>
        <v>0</v>
      </c>
      <c r="BO2495">
        <f t="shared" si="154"/>
        <v>1</v>
      </c>
      <c r="BP2495">
        <f t="shared" si="155"/>
        <v>1</v>
      </c>
    </row>
    <row r="2496" spans="1:68" x14ac:dyDescent="0.3">
      <c r="A2496">
        <v>2491</v>
      </c>
      <c r="BG2496" s="27"/>
      <c r="BH2496" s="27"/>
      <c r="BI2496" s="27"/>
      <c r="BJ2496" s="27"/>
      <c r="BL2496">
        <f t="shared" si="152"/>
        <v>0</v>
      </c>
      <c r="BM2496">
        <f t="shared" si="153"/>
        <v>0</v>
      </c>
      <c r="BO2496">
        <f t="shared" si="154"/>
        <v>1</v>
      </c>
      <c r="BP2496">
        <f t="shared" si="155"/>
        <v>1</v>
      </c>
    </row>
    <row r="2497" spans="1:68" x14ac:dyDescent="0.3">
      <c r="A2497">
        <v>2492</v>
      </c>
      <c r="BG2497" s="27"/>
      <c r="BH2497" s="27"/>
      <c r="BI2497" s="27"/>
      <c r="BJ2497" s="27"/>
      <c r="BL2497">
        <f t="shared" si="152"/>
        <v>0</v>
      </c>
      <c r="BM2497">
        <f t="shared" si="153"/>
        <v>0</v>
      </c>
      <c r="BO2497">
        <f t="shared" si="154"/>
        <v>1</v>
      </c>
      <c r="BP2497">
        <f t="shared" si="155"/>
        <v>1</v>
      </c>
    </row>
    <row r="2498" spans="1:68" x14ac:dyDescent="0.3">
      <c r="A2498">
        <v>2493</v>
      </c>
      <c r="BG2498" s="27"/>
      <c r="BH2498" s="27"/>
      <c r="BI2498" s="27"/>
      <c r="BJ2498" s="27"/>
      <c r="BL2498">
        <f t="shared" si="152"/>
        <v>0</v>
      </c>
      <c r="BM2498">
        <f t="shared" si="153"/>
        <v>0</v>
      </c>
      <c r="BO2498">
        <f t="shared" si="154"/>
        <v>1</v>
      </c>
      <c r="BP2498">
        <f t="shared" si="155"/>
        <v>1</v>
      </c>
    </row>
    <row r="2499" spans="1:68" x14ac:dyDescent="0.3">
      <c r="A2499">
        <v>2494</v>
      </c>
      <c r="BG2499" s="27"/>
      <c r="BH2499" s="27"/>
      <c r="BI2499" s="27"/>
      <c r="BJ2499" s="27"/>
      <c r="BL2499">
        <f t="shared" si="152"/>
        <v>0</v>
      </c>
      <c r="BM2499">
        <f t="shared" si="153"/>
        <v>0</v>
      </c>
      <c r="BO2499">
        <f t="shared" si="154"/>
        <v>1</v>
      </c>
      <c r="BP2499">
        <f t="shared" si="155"/>
        <v>1</v>
      </c>
    </row>
    <row r="2500" spans="1:68" x14ac:dyDescent="0.3">
      <c r="A2500">
        <v>2495</v>
      </c>
      <c r="BG2500" s="27"/>
      <c r="BH2500" s="27"/>
      <c r="BI2500" s="27"/>
      <c r="BJ2500" s="27"/>
      <c r="BL2500">
        <f t="shared" si="152"/>
        <v>0</v>
      </c>
      <c r="BM2500">
        <f t="shared" si="153"/>
        <v>0</v>
      </c>
      <c r="BO2500">
        <f t="shared" si="154"/>
        <v>1</v>
      </c>
      <c r="BP2500">
        <f t="shared" si="155"/>
        <v>1</v>
      </c>
    </row>
    <row r="2501" spans="1:68" x14ac:dyDescent="0.3">
      <c r="A2501">
        <v>2496</v>
      </c>
      <c r="BG2501" s="27"/>
      <c r="BH2501" s="27"/>
      <c r="BI2501" s="27"/>
      <c r="BJ2501" s="27"/>
      <c r="BL2501">
        <f t="shared" si="152"/>
        <v>0</v>
      </c>
      <c r="BM2501">
        <f t="shared" si="153"/>
        <v>0</v>
      </c>
      <c r="BO2501">
        <f t="shared" si="154"/>
        <v>1</v>
      </c>
      <c r="BP2501">
        <f t="shared" si="155"/>
        <v>1</v>
      </c>
    </row>
    <row r="2502" spans="1:68" x14ac:dyDescent="0.3">
      <c r="A2502">
        <v>2497</v>
      </c>
      <c r="BG2502" s="27"/>
      <c r="BH2502" s="27"/>
      <c r="BI2502" s="27"/>
      <c r="BJ2502" s="27"/>
      <c r="BL2502">
        <f t="shared" si="152"/>
        <v>0</v>
      </c>
      <c r="BM2502">
        <f t="shared" si="153"/>
        <v>0</v>
      </c>
      <c r="BO2502">
        <f t="shared" si="154"/>
        <v>1</v>
      </c>
      <c r="BP2502">
        <f t="shared" si="155"/>
        <v>1</v>
      </c>
    </row>
    <row r="2503" spans="1:68" x14ac:dyDescent="0.3">
      <c r="A2503">
        <v>2498</v>
      </c>
      <c r="BG2503" s="27"/>
      <c r="BH2503" s="27"/>
      <c r="BI2503" s="27"/>
      <c r="BJ2503" s="27"/>
      <c r="BL2503">
        <f t="shared" ref="BL2503:BL2566" si="156">BG2503*$BM$1-BH2503</f>
        <v>0</v>
      </c>
      <c r="BM2503">
        <f t="shared" ref="BM2503:BM2566" si="157">BI2503*$BM$1-BJ2503</f>
        <v>0</v>
      </c>
      <c r="BO2503">
        <f t="shared" ref="BO2503:BO2566" si="158">IF(BL2503=MAX($BL2503:$BM2503),1,0)</f>
        <v>1</v>
      </c>
      <c r="BP2503">
        <f t="shared" ref="BP2503:BP2566" si="159">IF(BM2503=MAX($BL2503:$BM2503),1,0)</f>
        <v>1</v>
      </c>
    </row>
    <row r="2504" spans="1:68" x14ac:dyDescent="0.3">
      <c r="A2504">
        <v>2499</v>
      </c>
      <c r="BG2504" s="27"/>
      <c r="BH2504" s="27"/>
      <c r="BI2504" s="27"/>
      <c r="BJ2504" s="27"/>
      <c r="BL2504">
        <f t="shared" si="156"/>
        <v>0</v>
      </c>
      <c r="BM2504">
        <f t="shared" si="157"/>
        <v>0</v>
      </c>
      <c r="BO2504">
        <f t="shared" si="158"/>
        <v>1</v>
      </c>
      <c r="BP2504">
        <f t="shared" si="159"/>
        <v>1</v>
      </c>
    </row>
    <row r="2505" spans="1:68" x14ac:dyDescent="0.3">
      <c r="A2505">
        <v>2500</v>
      </c>
      <c r="BG2505" s="27"/>
      <c r="BH2505" s="27"/>
      <c r="BI2505" s="27"/>
      <c r="BJ2505" s="27"/>
      <c r="BL2505">
        <f t="shared" si="156"/>
        <v>0</v>
      </c>
      <c r="BM2505">
        <f t="shared" si="157"/>
        <v>0</v>
      </c>
      <c r="BO2505">
        <f t="shared" si="158"/>
        <v>1</v>
      </c>
      <c r="BP2505">
        <f t="shared" si="159"/>
        <v>1</v>
      </c>
    </row>
    <row r="2506" spans="1:68" x14ac:dyDescent="0.3">
      <c r="A2506">
        <v>2501</v>
      </c>
      <c r="BG2506" s="27"/>
      <c r="BH2506" s="27"/>
      <c r="BI2506" s="27"/>
      <c r="BJ2506" s="27"/>
      <c r="BL2506">
        <f t="shared" si="156"/>
        <v>0</v>
      </c>
      <c r="BM2506">
        <f t="shared" si="157"/>
        <v>0</v>
      </c>
      <c r="BO2506">
        <f t="shared" si="158"/>
        <v>1</v>
      </c>
      <c r="BP2506">
        <f t="shared" si="159"/>
        <v>1</v>
      </c>
    </row>
    <row r="2507" spans="1:68" x14ac:dyDescent="0.3">
      <c r="A2507">
        <v>2502</v>
      </c>
      <c r="BG2507" s="27"/>
      <c r="BH2507" s="27"/>
      <c r="BI2507" s="27"/>
      <c r="BJ2507" s="27"/>
      <c r="BL2507">
        <f t="shared" si="156"/>
        <v>0</v>
      </c>
      <c r="BM2507">
        <f t="shared" si="157"/>
        <v>0</v>
      </c>
      <c r="BO2507">
        <f t="shared" si="158"/>
        <v>1</v>
      </c>
      <c r="BP2507">
        <f t="shared" si="159"/>
        <v>1</v>
      </c>
    </row>
    <row r="2508" spans="1:68" x14ac:dyDescent="0.3">
      <c r="A2508">
        <v>2503</v>
      </c>
      <c r="BG2508" s="27"/>
      <c r="BH2508" s="27"/>
      <c r="BI2508" s="27"/>
      <c r="BJ2508" s="27"/>
      <c r="BL2508">
        <f t="shared" si="156"/>
        <v>0</v>
      </c>
      <c r="BM2508">
        <f t="shared" si="157"/>
        <v>0</v>
      </c>
      <c r="BO2508">
        <f t="shared" si="158"/>
        <v>1</v>
      </c>
      <c r="BP2508">
        <f t="shared" si="159"/>
        <v>1</v>
      </c>
    </row>
    <row r="2509" spans="1:68" x14ac:dyDescent="0.3">
      <c r="A2509">
        <v>2504</v>
      </c>
      <c r="BG2509" s="27"/>
      <c r="BH2509" s="27"/>
      <c r="BI2509" s="27"/>
      <c r="BJ2509" s="27"/>
      <c r="BL2509">
        <f t="shared" si="156"/>
        <v>0</v>
      </c>
      <c r="BM2509">
        <f t="shared" si="157"/>
        <v>0</v>
      </c>
      <c r="BO2509">
        <f t="shared" si="158"/>
        <v>1</v>
      </c>
      <c r="BP2509">
        <f t="shared" si="159"/>
        <v>1</v>
      </c>
    </row>
    <row r="2510" spans="1:68" x14ac:dyDescent="0.3">
      <c r="A2510">
        <v>2505</v>
      </c>
      <c r="BG2510" s="27"/>
      <c r="BH2510" s="27"/>
      <c r="BI2510" s="27"/>
      <c r="BJ2510" s="27"/>
      <c r="BL2510">
        <f t="shared" si="156"/>
        <v>0</v>
      </c>
      <c r="BM2510">
        <f t="shared" si="157"/>
        <v>0</v>
      </c>
      <c r="BO2510">
        <f t="shared" si="158"/>
        <v>1</v>
      </c>
      <c r="BP2510">
        <f t="shared" si="159"/>
        <v>1</v>
      </c>
    </row>
    <row r="2511" spans="1:68" x14ac:dyDescent="0.3">
      <c r="A2511">
        <v>2506</v>
      </c>
      <c r="BG2511" s="27"/>
      <c r="BH2511" s="27"/>
      <c r="BI2511" s="27"/>
      <c r="BJ2511" s="27"/>
      <c r="BL2511">
        <f t="shared" si="156"/>
        <v>0</v>
      </c>
      <c r="BM2511">
        <f t="shared" si="157"/>
        <v>0</v>
      </c>
      <c r="BO2511">
        <f t="shared" si="158"/>
        <v>1</v>
      </c>
      <c r="BP2511">
        <f t="shared" si="159"/>
        <v>1</v>
      </c>
    </row>
    <row r="2512" spans="1:68" x14ac:dyDescent="0.3">
      <c r="A2512">
        <v>2507</v>
      </c>
      <c r="BG2512" s="27"/>
      <c r="BH2512" s="27"/>
      <c r="BI2512" s="27"/>
      <c r="BJ2512" s="27"/>
      <c r="BL2512">
        <f t="shared" si="156"/>
        <v>0</v>
      </c>
      <c r="BM2512">
        <f t="shared" si="157"/>
        <v>0</v>
      </c>
      <c r="BO2512">
        <f t="shared" si="158"/>
        <v>1</v>
      </c>
      <c r="BP2512">
        <f t="shared" si="159"/>
        <v>1</v>
      </c>
    </row>
    <row r="2513" spans="1:68" x14ac:dyDescent="0.3">
      <c r="A2513">
        <v>2508</v>
      </c>
      <c r="BG2513" s="27"/>
      <c r="BH2513" s="27"/>
      <c r="BI2513" s="27"/>
      <c r="BJ2513" s="27"/>
      <c r="BL2513">
        <f t="shared" si="156"/>
        <v>0</v>
      </c>
      <c r="BM2513">
        <f t="shared" si="157"/>
        <v>0</v>
      </c>
      <c r="BO2513">
        <f t="shared" si="158"/>
        <v>1</v>
      </c>
      <c r="BP2513">
        <f t="shared" si="159"/>
        <v>1</v>
      </c>
    </row>
    <row r="2514" spans="1:68" x14ac:dyDescent="0.3">
      <c r="A2514">
        <v>2509</v>
      </c>
      <c r="BG2514" s="27"/>
      <c r="BH2514" s="27"/>
      <c r="BI2514" s="27"/>
      <c r="BJ2514" s="27"/>
      <c r="BL2514">
        <f t="shared" si="156"/>
        <v>0</v>
      </c>
      <c r="BM2514">
        <f t="shared" si="157"/>
        <v>0</v>
      </c>
      <c r="BO2514">
        <f t="shared" si="158"/>
        <v>1</v>
      </c>
      <c r="BP2514">
        <f t="shared" si="159"/>
        <v>1</v>
      </c>
    </row>
    <row r="2515" spans="1:68" x14ac:dyDescent="0.3">
      <c r="A2515">
        <v>2510</v>
      </c>
      <c r="BG2515" s="27"/>
      <c r="BH2515" s="27"/>
      <c r="BI2515" s="27"/>
      <c r="BJ2515" s="27"/>
      <c r="BL2515">
        <f t="shared" si="156"/>
        <v>0</v>
      </c>
      <c r="BM2515">
        <f t="shared" si="157"/>
        <v>0</v>
      </c>
      <c r="BO2515">
        <f t="shared" si="158"/>
        <v>1</v>
      </c>
      <c r="BP2515">
        <f t="shared" si="159"/>
        <v>1</v>
      </c>
    </row>
    <row r="2516" spans="1:68" x14ac:dyDescent="0.3">
      <c r="A2516">
        <v>2511</v>
      </c>
      <c r="BG2516" s="27"/>
      <c r="BH2516" s="27"/>
      <c r="BI2516" s="27"/>
      <c r="BJ2516" s="27"/>
      <c r="BL2516">
        <f t="shared" si="156"/>
        <v>0</v>
      </c>
      <c r="BM2516">
        <f t="shared" si="157"/>
        <v>0</v>
      </c>
      <c r="BO2516">
        <f t="shared" si="158"/>
        <v>1</v>
      </c>
      <c r="BP2516">
        <f t="shared" si="159"/>
        <v>1</v>
      </c>
    </row>
    <row r="2517" spans="1:68" x14ac:dyDescent="0.3">
      <c r="A2517">
        <v>2512</v>
      </c>
      <c r="BG2517" s="27"/>
      <c r="BH2517" s="27"/>
      <c r="BI2517" s="27"/>
      <c r="BJ2517" s="27"/>
      <c r="BL2517">
        <f t="shared" si="156"/>
        <v>0</v>
      </c>
      <c r="BM2517">
        <f t="shared" si="157"/>
        <v>0</v>
      </c>
      <c r="BO2517">
        <f t="shared" si="158"/>
        <v>1</v>
      </c>
      <c r="BP2517">
        <f t="shared" si="159"/>
        <v>1</v>
      </c>
    </row>
    <row r="2518" spans="1:68" x14ac:dyDescent="0.3">
      <c r="A2518">
        <v>2513</v>
      </c>
      <c r="BG2518" s="27"/>
      <c r="BH2518" s="27"/>
      <c r="BI2518" s="27"/>
      <c r="BJ2518" s="27"/>
      <c r="BL2518">
        <f t="shared" si="156"/>
        <v>0</v>
      </c>
      <c r="BM2518">
        <f t="shared" si="157"/>
        <v>0</v>
      </c>
      <c r="BO2518">
        <f t="shared" si="158"/>
        <v>1</v>
      </c>
      <c r="BP2518">
        <f t="shared" si="159"/>
        <v>1</v>
      </c>
    </row>
    <row r="2519" spans="1:68" x14ac:dyDescent="0.3">
      <c r="A2519">
        <v>2514</v>
      </c>
      <c r="BG2519" s="27"/>
      <c r="BH2519" s="27"/>
      <c r="BI2519" s="27"/>
      <c r="BJ2519" s="27"/>
      <c r="BL2519">
        <f t="shared" si="156"/>
        <v>0</v>
      </c>
      <c r="BM2519">
        <f t="shared" si="157"/>
        <v>0</v>
      </c>
      <c r="BO2519">
        <f t="shared" si="158"/>
        <v>1</v>
      </c>
      <c r="BP2519">
        <f t="shared" si="159"/>
        <v>1</v>
      </c>
    </row>
    <row r="2520" spans="1:68" x14ac:dyDescent="0.3">
      <c r="A2520">
        <v>2515</v>
      </c>
      <c r="BG2520" s="27"/>
      <c r="BH2520" s="27"/>
      <c r="BI2520" s="27"/>
      <c r="BJ2520" s="27"/>
      <c r="BL2520">
        <f t="shared" si="156"/>
        <v>0</v>
      </c>
      <c r="BM2520">
        <f t="shared" si="157"/>
        <v>0</v>
      </c>
      <c r="BO2520">
        <f t="shared" si="158"/>
        <v>1</v>
      </c>
      <c r="BP2520">
        <f t="shared" si="159"/>
        <v>1</v>
      </c>
    </row>
    <row r="2521" spans="1:68" x14ac:dyDescent="0.3">
      <c r="A2521">
        <v>2516</v>
      </c>
      <c r="BG2521" s="27"/>
      <c r="BH2521" s="27"/>
      <c r="BI2521" s="27"/>
      <c r="BJ2521" s="27"/>
      <c r="BL2521">
        <f t="shared" si="156"/>
        <v>0</v>
      </c>
      <c r="BM2521">
        <f t="shared" si="157"/>
        <v>0</v>
      </c>
      <c r="BO2521">
        <f t="shared" si="158"/>
        <v>1</v>
      </c>
      <c r="BP2521">
        <f t="shared" si="159"/>
        <v>1</v>
      </c>
    </row>
    <row r="2522" spans="1:68" x14ac:dyDescent="0.3">
      <c r="A2522">
        <v>2517</v>
      </c>
      <c r="BG2522" s="27"/>
      <c r="BH2522" s="27"/>
      <c r="BI2522" s="27"/>
      <c r="BJ2522" s="27"/>
      <c r="BL2522">
        <f t="shared" si="156"/>
        <v>0</v>
      </c>
      <c r="BM2522">
        <f t="shared" si="157"/>
        <v>0</v>
      </c>
      <c r="BO2522">
        <f t="shared" si="158"/>
        <v>1</v>
      </c>
      <c r="BP2522">
        <f t="shared" si="159"/>
        <v>1</v>
      </c>
    </row>
    <row r="2523" spans="1:68" x14ac:dyDescent="0.3">
      <c r="A2523">
        <v>2518</v>
      </c>
      <c r="BG2523" s="27"/>
      <c r="BH2523" s="27"/>
      <c r="BI2523" s="27"/>
      <c r="BJ2523" s="27"/>
      <c r="BL2523">
        <f t="shared" si="156"/>
        <v>0</v>
      </c>
      <c r="BM2523">
        <f t="shared" si="157"/>
        <v>0</v>
      </c>
      <c r="BO2523">
        <f t="shared" si="158"/>
        <v>1</v>
      </c>
      <c r="BP2523">
        <f t="shared" si="159"/>
        <v>1</v>
      </c>
    </row>
    <row r="2524" spans="1:68" x14ac:dyDescent="0.3">
      <c r="A2524">
        <v>2519</v>
      </c>
      <c r="BG2524" s="27"/>
      <c r="BH2524" s="27"/>
      <c r="BI2524" s="27"/>
      <c r="BJ2524" s="27"/>
      <c r="BL2524">
        <f t="shared" si="156"/>
        <v>0</v>
      </c>
      <c r="BM2524">
        <f t="shared" si="157"/>
        <v>0</v>
      </c>
      <c r="BO2524">
        <f t="shared" si="158"/>
        <v>1</v>
      </c>
      <c r="BP2524">
        <f t="shared" si="159"/>
        <v>1</v>
      </c>
    </row>
    <row r="2525" spans="1:68" x14ac:dyDescent="0.3">
      <c r="A2525">
        <v>2520</v>
      </c>
      <c r="BG2525" s="27"/>
      <c r="BH2525" s="27"/>
      <c r="BI2525" s="27"/>
      <c r="BJ2525" s="27"/>
      <c r="BL2525">
        <f t="shared" si="156"/>
        <v>0</v>
      </c>
      <c r="BM2525">
        <f t="shared" si="157"/>
        <v>0</v>
      </c>
      <c r="BO2525">
        <f t="shared" si="158"/>
        <v>1</v>
      </c>
      <c r="BP2525">
        <f t="shared" si="159"/>
        <v>1</v>
      </c>
    </row>
    <row r="2526" spans="1:68" x14ac:dyDescent="0.3">
      <c r="A2526">
        <v>2521</v>
      </c>
      <c r="BG2526" s="27"/>
      <c r="BH2526" s="27"/>
      <c r="BI2526" s="27"/>
      <c r="BJ2526" s="27"/>
      <c r="BL2526">
        <f t="shared" si="156"/>
        <v>0</v>
      </c>
      <c r="BM2526">
        <f t="shared" si="157"/>
        <v>0</v>
      </c>
      <c r="BO2526">
        <f t="shared" si="158"/>
        <v>1</v>
      </c>
      <c r="BP2526">
        <f t="shared" si="159"/>
        <v>1</v>
      </c>
    </row>
    <row r="2527" spans="1:68" x14ac:dyDescent="0.3">
      <c r="A2527">
        <v>2522</v>
      </c>
      <c r="BG2527" s="27"/>
      <c r="BH2527" s="27"/>
      <c r="BI2527" s="27"/>
      <c r="BJ2527" s="27"/>
      <c r="BL2527">
        <f t="shared" si="156"/>
        <v>0</v>
      </c>
      <c r="BM2527">
        <f t="shared" si="157"/>
        <v>0</v>
      </c>
      <c r="BO2527">
        <f t="shared" si="158"/>
        <v>1</v>
      </c>
      <c r="BP2527">
        <f t="shared" si="159"/>
        <v>1</v>
      </c>
    </row>
    <row r="2528" spans="1:68" x14ac:dyDescent="0.3">
      <c r="A2528">
        <v>2523</v>
      </c>
      <c r="BG2528" s="27"/>
      <c r="BH2528" s="27"/>
      <c r="BI2528" s="27"/>
      <c r="BJ2528" s="27"/>
      <c r="BL2528">
        <f t="shared" si="156"/>
        <v>0</v>
      </c>
      <c r="BM2528">
        <f t="shared" si="157"/>
        <v>0</v>
      </c>
      <c r="BO2528">
        <f t="shared" si="158"/>
        <v>1</v>
      </c>
      <c r="BP2528">
        <f t="shared" si="159"/>
        <v>1</v>
      </c>
    </row>
    <row r="2529" spans="1:68" x14ac:dyDescent="0.3">
      <c r="A2529">
        <v>2524</v>
      </c>
      <c r="BG2529" s="27"/>
      <c r="BH2529" s="27"/>
      <c r="BI2529" s="27"/>
      <c r="BJ2529" s="27"/>
      <c r="BL2529">
        <f t="shared" si="156"/>
        <v>0</v>
      </c>
      <c r="BM2529">
        <f t="shared" si="157"/>
        <v>0</v>
      </c>
      <c r="BO2529">
        <f t="shared" si="158"/>
        <v>1</v>
      </c>
      <c r="BP2529">
        <f t="shared" si="159"/>
        <v>1</v>
      </c>
    </row>
    <row r="2530" spans="1:68" x14ac:dyDescent="0.3">
      <c r="A2530">
        <v>2525</v>
      </c>
      <c r="BG2530" s="27"/>
      <c r="BH2530" s="27"/>
      <c r="BI2530" s="27"/>
      <c r="BJ2530" s="27"/>
      <c r="BL2530">
        <f t="shared" si="156"/>
        <v>0</v>
      </c>
      <c r="BM2530">
        <f t="shared" si="157"/>
        <v>0</v>
      </c>
      <c r="BO2530">
        <f t="shared" si="158"/>
        <v>1</v>
      </c>
      <c r="BP2530">
        <f t="shared" si="159"/>
        <v>1</v>
      </c>
    </row>
    <row r="2531" spans="1:68" x14ac:dyDescent="0.3">
      <c r="A2531">
        <v>2526</v>
      </c>
      <c r="BG2531" s="27"/>
      <c r="BH2531" s="27"/>
      <c r="BI2531" s="27"/>
      <c r="BJ2531" s="27"/>
      <c r="BL2531">
        <f t="shared" si="156"/>
        <v>0</v>
      </c>
      <c r="BM2531">
        <f t="shared" si="157"/>
        <v>0</v>
      </c>
      <c r="BO2531">
        <f t="shared" si="158"/>
        <v>1</v>
      </c>
      <c r="BP2531">
        <f t="shared" si="159"/>
        <v>1</v>
      </c>
    </row>
    <row r="2532" spans="1:68" x14ac:dyDescent="0.3">
      <c r="A2532">
        <v>2527</v>
      </c>
      <c r="BG2532" s="27"/>
      <c r="BH2532" s="27"/>
      <c r="BI2532" s="27"/>
      <c r="BJ2532" s="27"/>
      <c r="BL2532">
        <f t="shared" si="156"/>
        <v>0</v>
      </c>
      <c r="BM2532">
        <f t="shared" si="157"/>
        <v>0</v>
      </c>
      <c r="BO2532">
        <f t="shared" si="158"/>
        <v>1</v>
      </c>
      <c r="BP2532">
        <f t="shared" si="159"/>
        <v>1</v>
      </c>
    </row>
    <row r="2533" spans="1:68" x14ac:dyDescent="0.3">
      <c r="A2533">
        <v>2528</v>
      </c>
      <c r="BG2533" s="27"/>
      <c r="BH2533" s="27"/>
      <c r="BI2533" s="27"/>
      <c r="BJ2533" s="27"/>
      <c r="BL2533">
        <f t="shared" si="156"/>
        <v>0</v>
      </c>
      <c r="BM2533">
        <f t="shared" si="157"/>
        <v>0</v>
      </c>
      <c r="BO2533">
        <f t="shared" si="158"/>
        <v>1</v>
      </c>
      <c r="BP2533">
        <f t="shared" si="159"/>
        <v>1</v>
      </c>
    </row>
    <row r="2534" spans="1:68" x14ac:dyDescent="0.3">
      <c r="A2534">
        <v>2529</v>
      </c>
      <c r="BG2534" s="27"/>
      <c r="BH2534" s="27"/>
      <c r="BI2534" s="27"/>
      <c r="BJ2534" s="27"/>
      <c r="BL2534">
        <f t="shared" si="156"/>
        <v>0</v>
      </c>
      <c r="BM2534">
        <f t="shared" si="157"/>
        <v>0</v>
      </c>
      <c r="BO2534">
        <f t="shared" si="158"/>
        <v>1</v>
      </c>
      <c r="BP2534">
        <f t="shared" si="159"/>
        <v>1</v>
      </c>
    </row>
    <row r="2535" spans="1:68" x14ac:dyDescent="0.3">
      <c r="A2535">
        <v>2530</v>
      </c>
      <c r="BG2535" s="27"/>
      <c r="BH2535" s="27"/>
      <c r="BI2535" s="27"/>
      <c r="BJ2535" s="27"/>
      <c r="BL2535">
        <f t="shared" si="156"/>
        <v>0</v>
      </c>
      <c r="BM2535">
        <f t="shared" si="157"/>
        <v>0</v>
      </c>
      <c r="BO2535">
        <f t="shared" si="158"/>
        <v>1</v>
      </c>
      <c r="BP2535">
        <f t="shared" si="159"/>
        <v>1</v>
      </c>
    </row>
    <row r="2536" spans="1:68" x14ac:dyDescent="0.3">
      <c r="A2536">
        <v>2531</v>
      </c>
      <c r="BG2536" s="27"/>
      <c r="BH2536" s="27"/>
      <c r="BI2536" s="27"/>
      <c r="BJ2536" s="27"/>
      <c r="BL2536">
        <f t="shared" si="156"/>
        <v>0</v>
      </c>
      <c r="BM2536">
        <f t="shared" si="157"/>
        <v>0</v>
      </c>
      <c r="BO2536">
        <f t="shared" si="158"/>
        <v>1</v>
      </c>
      <c r="BP2536">
        <f t="shared" si="159"/>
        <v>1</v>
      </c>
    </row>
    <row r="2537" spans="1:68" x14ac:dyDescent="0.3">
      <c r="A2537">
        <v>2532</v>
      </c>
      <c r="BG2537" s="27"/>
      <c r="BH2537" s="27"/>
      <c r="BI2537" s="27"/>
      <c r="BJ2537" s="27"/>
      <c r="BL2537">
        <f t="shared" si="156"/>
        <v>0</v>
      </c>
      <c r="BM2537">
        <f t="shared" si="157"/>
        <v>0</v>
      </c>
      <c r="BO2537">
        <f t="shared" si="158"/>
        <v>1</v>
      </c>
      <c r="BP2537">
        <f t="shared" si="159"/>
        <v>1</v>
      </c>
    </row>
    <row r="2538" spans="1:68" x14ac:dyDescent="0.3">
      <c r="A2538">
        <v>2533</v>
      </c>
      <c r="BG2538" s="27"/>
      <c r="BH2538" s="27"/>
      <c r="BI2538" s="27"/>
      <c r="BJ2538" s="27"/>
      <c r="BL2538">
        <f t="shared" si="156"/>
        <v>0</v>
      </c>
      <c r="BM2538">
        <f t="shared" si="157"/>
        <v>0</v>
      </c>
      <c r="BO2538">
        <f t="shared" si="158"/>
        <v>1</v>
      </c>
      <c r="BP2538">
        <f t="shared" si="159"/>
        <v>1</v>
      </c>
    </row>
    <row r="2539" spans="1:68" x14ac:dyDescent="0.3">
      <c r="A2539">
        <v>2534</v>
      </c>
      <c r="BG2539" s="27"/>
      <c r="BH2539" s="27"/>
      <c r="BI2539" s="27"/>
      <c r="BJ2539" s="27"/>
      <c r="BL2539">
        <f t="shared" si="156"/>
        <v>0</v>
      </c>
      <c r="BM2539">
        <f t="shared" si="157"/>
        <v>0</v>
      </c>
      <c r="BO2539">
        <f t="shared" si="158"/>
        <v>1</v>
      </c>
      <c r="BP2539">
        <f t="shared" si="159"/>
        <v>1</v>
      </c>
    </row>
    <row r="2540" spans="1:68" x14ac:dyDescent="0.3">
      <c r="A2540">
        <v>2535</v>
      </c>
      <c r="BG2540" s="27"/>
      <c r="BH2540" s="27"/>
      <c r="BI2540" s="27"/>
      <c r="BJ2540" s="27"/>
      <c r="BL2540">
        <f t="shared" si="156"/>
        <v>0</v>
      </c>
      <c r="BM2540">
        <f t="shared" si="157"/>
        <v>0</v>
      </c>
      <c r="BO2540">
        <f t="shared" si="158"/>
        <v>1</v>
      </c>
      <c r="BP2540">
        <f t="shared" si="159"/>
        <v>1</v>
      </c>
    </row>
    <row r="2541" spans="1:68" x14ac:dyDescent="0.3">
      <c r="A2541">
        <v>2536</v>
      </c>
      <c r="BG2541" s="27"/>
      <c r="BH2541" s="27"/>
      <c r="BI2541" s="27"/>
      <c r="BJ2541" s="27"/>
      <c r="BL2541">
        <f t="shared" si="156"/>
        <v>0</v>
      </c>
      <c r="BM2541">
        <f t="shared" si="157"/>
        <v>0</v>
      </c>
      <c r="BO2541">
        <f t="shared" si="158"/>
        <v>1</v>
      </c>
      <c r="BP2541">
        <f t="shared" si="159"/>
        <v>1</v>
      </c>
    </row>
    <row r="2542" spans="1:68" x14ac:dyDescent="0.3">
      <c r="A2542">
        <v>2537</v>
      </c>
      <c r="BG2542" s="27"/>
      <c r="BH2542" s="27"/>
      <c r="BI2542" s="27"/>
      <c r="BJ2542" s="27"/>
      <c r="BL2542">
        <f t="shared" si="156"/>
        <v>0</v>
      </c>
      <c r="BM2542">
        <f t="shared" si="157"/>
        <v>0</v>
      </c>
      <c r="BO2542">
        <f t="shared" si="158"/>
        <v>1</v>
      </c>
      <c r="BP2542">
        <f t="shared" si="159"/>
        <v>1</v>
      </c>
    </row>
    <row r="2543" spans="1:68" x14ac:dyDescent="0.3">
      <c r="A2543">
        <v>2538</v>
      </c>
      <c r="BG2543" s="27"/>
      <c r="BH2543" s="27"/>
      <c r="BI2543" s="27"/>
      <c r="BJ2543" s="27"/>
      <c r="BL2543">
        <f t="shared" si="156"/>
        <v>0</v>
      </c>
      <c r="BM2543">
        <f t="shared" si="157"/>
        <v>0</v>
      </c>
      <c r="BO2543">
        <f t="shared" si="158"/>
        <v>1</v>
      </c>
      <c r="BP2543">
        <f t="shared" si="159"/>
        <v>1</v>
      </c>
    </row>
    <row r="2544" spans="1:68" x14ac:dyDescent="0.3">
      <c r="A2544">
        <v>2539</v>
      </c>
      <c r="BG2544" s="27"/>
      <c r="BH2544" s="27"/>
      <c r="BI2544" s="27"/>
      <c r="BJ2544" s="27"/>
      <c r="BL2544">
        <f t="shared" si="156"/>
        <v>0</v>
      </c>
      <c r="BM2544">
        <f t="shared" si="157"/>
        <v>0</v>
      </c>
      <c r="BO2544">
        <f t="shared" si="158"/>
        <v>1</v>
      </c>
      <c r="BP2544">
        <f t="shared" si="159"/>
        <v>1</v>
      </c>
    </row>
    <row r="2545" spans="1:68" x14ac:dyDescent="0.3">
      <c r="A2545">
        <v>2540</v>
      </c>
      <c r="BG2545" s="27"/>
      <c r="BH2545" s="27"/>
      <c r="BI2545" s="27"/>
      <c r="BJ2545" s="27"/>
      <c r="BL2545">
        <f t="shared" si="156"/>
        <v>0</v>
      </c>
      <c r="BM2545">
        <f t="shared" si="157"/>
        <v>0</v>
      </c>
      <c r="BO2545">
        <f t="shared" si="158"/>
        <v>1</v>
      </c>
      <c r="BP2545">
        <f t="shared" si="159"/>
        <v>1</v>
      </c>
    </row>
    <row r="2546" spans="1:68" x14ac:dyDescent="0.3">
      <c r="A2546">
        <v>2541</v>
      </c>
      <c r="BG2546" s="27"/>
      <c r="BH2546" s="27"/>
      <c r="BI2546" s="27"/>
      <c r="BJ2546" s="27"/>
      <c r="BL2546">
        <f t="shared" si="156"/>
        <v>0</v>
      </c>
      <c r="BM2546">
        <f t="shared" si="157"/>
        <v>0</v>
      </c>
      <c r="BO2546">
        <f t="shared" si="158"/>
        <v>1</v>
      </c>
      <c r="BP2546">
        <f t="shared" si="159"/>
        <v>1</v>
      </c>
    </row>
    <row r="2547" spans="1:68" x14ac:dyDescent="0.3">
      <c r="A2547">
        <v>2542</v>
      </c>
      <c r="BG2547" s="27"/>
      <c r="BH2547" s="27"/>
      <c r="BI2547" s="27"/>
      <c r="BJ2547" s="27"/>
      <c r="BL2547">
        <f t="shared" si="156"/>
        <v>0</v>
      </c>
      <c r="BM2547">
        <f t="shared" si="157"/>
        <v>0</v>
      </c>
      <c r="BO2547">
        <f t="shared" si="158"/>
        <v>1</v>
      </c>
      <c r="BP2547">
        <f t="shared" si="159"/>
        <v>1</v>
      </c>
    </row>
    <row r="2548" spans="1:68" x14ac:dyDescent="0.3">
      <c r="A2548">
        <v>2543</v>
      </c>
      <c r="BG2548" s="27"/>
      <c r="BH2548" s="27"/>
      <c r="BI2548" s="27"/>
      <c r="BJ2548" s="27"/>
      <c r="BL2548">
        <f t="shared" si="156"/>
        <v>0</v>
      </c>
      <c r="BM2548">
        <f t="shared" si="157"/>
        <v>0</v>
      </c>
      <c r="BO2548">
        <f t="shared" si="158"/>
        <v>1</v>
      </c>
      <c r="BP2548">
        <f t="shared" si="159"/>
        <v>1</v>
      </c>
    </row>
    <row r="2549" spans="1:68" x14ac:dyDescent="0.3">
      <c r="A2549">
        <v>2544</v>
      </c>
      <c r="BG2549" s="27"/>
      <c r="BH2549" s="27"/>
      <c r="BI2549" s="27"/>
      <c r="BJ2549" s="27"/>
      <c r="BL2549">
        <f t="shared" si="156"/>
        <v>0</v>
      </c>
      <c r="BM2549">
        <f t="shared" si="157"/>
        <v>0</v>
      </c>
      <c r="BO2549">
        <f t="shared" si="158"/>
        <v>1</v>
      </c>
      <c r="BP2549">
        <f t="shared" si="159"/>
        <v>1</v>
      </c>
    </row>
    <row r="2550" spans="1:68" x14ac:dyDescent="0.3">
      <c r="A2550">
        <v>2545</v>
      </c>
      <c r="BG2550" s="27"/>
      <c r="BH2550" s="27"/>
      <c r="BI2550" s="27"/>
      <c r="BJ2550" s="27"/>
      <c r="BL2550">
        <f t="shared" si="156"/>
        <v>0</v>
      </c>
      <c r="BM2550">
        <f t="shared" si="157"/>
        <v>0</v>
      </c>
      <c r="BO2550">
        <f t="shared" si="158"/>
        <v>1</v>
      </c>
      <c r="BP2550">
        <f t="shared" si="159"/>
        <v>1</v>
      </c>
    </row>
    <row r="2551" spans="1:68" x14ac:dyDescent="0.3">
      <c r="A2551">
        <v>2546</v>
      </c>
      <c r="BG2551" s="27"/>
      <c r="BH2551" s="27"/>
      <c r="BI2551" s="27"/>
      <c r="BJ2551" s="27"/>
      <c r="BL2551">
        <f t="shared" si="156"/>
        <v>0</v>
      </c>
      <c r="BM2551">
        <f t="shared" si="157"/>
        <v>0</v>
      </c>
      <c r="BO2551">
        <f t="shared" si="158"/>
        <v>1</v>
      </c>
      <c r="BP2551">
        <f t="shared" si="159"/>
        <v>1</v>
      </c>
    </row>
    <row r="2552" spans="1:68" x14ac:dyDescent="0.3">
      <c r="A2552">
        <v>2547</v>
      </c>
      <c r="BG2552" s="27"/>
      <c r="BH2552" s="27"/>
      <c r="BI2552" s="27"/>
      <c r="BJ2552" s="27"/>
      <c r="BL2552">
        <f t="shared" si="156"/>
        <v>0</v>
      </c>
      <c r="BM2552">
        <f t="shared" si="157"/>
        <v>0</v>
      </c>
      <c r="BO2552">
        <f t="shared" si="158"/>
        <v>1</v>
      </c>
      <c r="BP2552">
        <f t="shared" si="159"/>
        <v>1</v>
      </c>
    </row>
    <row r="2553" spans="1:68" x14ac:dyDescent="0.3">
      <c r="A2553">
        <v>2548</v>
      </c>
      <c r="BG2553" s="27"/>
      <c r="BH2553" s="27"/>
      <c r="BI2553" s="27"/>
      <c r="BJ2553" s="27"/>
      <c r="BL2553">
        <f t="shared" si="156"/>
        <v>0</v>
      </c>
      <c r="BM2553">
        <f t="shared" si="157"/>
        <v>0</v>
      </c>
      <c r="BO2553">
        <f t="shared" si="158"/>
        <v>1</v>
      </c>
      <c r="BP2553">
        <f t="shared" si="159"/>
        <v>1</v>
      </c>
    </row>
    <row r="2554" spans="1:68" x14ac:dyDescent="0.3">
      <c r="A2554">
        <v>2549</v>
      </c>
      <c r="BG2554" s="27"/>
      <c r="BH2554" s="27"/>
      <c r="BI2554" s="27"/>
      <c r="BJ2554" s="27"/>
      <c r="BL2554">
        <f t="shared" si="156"/>
        <v>0</v>
      </c>
      <c r="BM2554">
        <f t="shared" si="157"/>
        <v>0</v>
      </c>
      <c r="BO2554">
        <f t="shared" si="158"/>
        <v>1</v>
      </c>
      <c r="BP2554">
        <f t="shared" si="159"/>
        <v>1</v>
      </c>
    </row>
    <row r="2555" spans="1:68" x14ac:dyDescent="0.3">
      <c r="A2555">
        <v>2550</v>
      </c>
      <c r="BG2555" s="27"/>
      <c r="BH2555" s="27"/>
      <c r="BI2555" s="27"/>
      <c r="BJ2555" s="27"/>
      <c r="BL2555">
        <f t="shared" si="156"/>
        <v>0</v>
      </c>
      <c r="BM2555">
        <f t="shared" si="157"/>
        <v>0</v>
      </c>
      <c r="BO2555">
        <f t="shared" si="158"/>
        <v>1</v>
      </c>
      <c r="BP2555">
        <f t="shared" si="159"/>
        <v>1</v>
      </c>
    </row>
    <row r="2556" spans="1:68" x14ac:dyDescent="0.3">
      <c r="A2556">
        <v>2551</v>
      </c>
      <c r="BG2556" s="27"/>
      <c r="BH2556" s="27"/>
      <c r="BI2556" s="27"/>
      <c r="BJ2556" s="27"/>
      <c r="BL2556">
        <f t="shared" si="156"/>
        <v>0</v>
      </c>
      <c r="BM2556">
        <f t="shared" si="157"/>
        <v>0</v>
      </c>
      <c r="BO2556">
        <f t="shared" si="158"/>
        <v>1</v>
      </c>
      <c r="BP2556">
        <f t="shared" si="159"/>
        <v>1</v>
      </c>
    </row>
    <row r="2557" spans="1:68" x14ac:dyDescent="0.3">
      <c r="A2557">
        <v>2552</v>
      </c>
      <c r="BG2557" s="27"/>
      <c r="BH2557" s="27"/>
      <c r="BI2557" s="27"/>
      <c r="BJ2557" s="27"/>
      <c r="BL2557">
        <f t="shared" si="156"/>
        <v>0</v>
      </c>
      <c r="BM2557">
        <f t="shared" si="157"/>
        <v>0</v>
      </c>
      <c r="BO2557">
        <f t="shared" si="158"/>
        <v>1</v>
      </c>
      <c r="BP2557">
        <f t="shared" si="159"/>
        <v>1</v>
      </c>
    </row>
    <row r="2558" spans="1:68" x14ac:dyDescent="0.3">
      <c r="A2558">
        <v>2553</v>
      </c>
      <c r="BG2558" s="27"/>
      <c r="BH2558" s="27"/>
      <c r="BI2558" s="27"/>
      <c r="BJ2558" s="27"/>
      <c r="BL2558">
        <f t="shared" si="156"/>
        <v>0</v>
      </c>
      <c r="BM2558">
        <f t="shared" si="157"/>
        <v>0</v>
      </c>
      <c r="BO2558">
        <f t="shared" si="158"/>
        <v>1</v>
      </c>
      <c r="BP2558">
        <f t="shared" si="159"/>
        <v>1</v>
      </c>
    </row>
    <row r="2559" spans="1:68" x14ac:dyDescent="0.3">
      <c r="A2559">
        <v>2554</v>
      </c>
      <c r="BG2559" s="27"/>
      <c r="BH2559" s="27"/>
      <c r="BI2559" s="27"/>
      <c r="BJ2559" s="27"/>
      <c r="BL2559">
        <f t="shared" si="156"/>
        <v>0</v>
      </c>
      <c r="BM2559">
        <f t="shared" si="157"/>
        <v>0</v>
      </c>
      <c r="BO2559">
        <f t="shared" si="158"/>
        <v>1</v>
      </c>
      <c r="BP2559">
        <f t="shared" si="159"/>
        <v>1</v>
      </c>
    </row>
    <row r="2560" spans="1:68" x14ac:dyDescent="0.3">
      <c r="A2560">
        <v>2555</v>
      </c>
      <c r="BG2560" s="27"/>
      <c r="BH2560" s="27"/>
      <c r="BI2560" s="27"/>
      <c r="BJ2560" s="27"/>
      <c r="BL2560">
        <f t="shared" si="156"/>
        <v>0</v>
      </c>
      <c r="BM2560">
        <f t="shared" si="157"/>
        <v>0</v>
      </c>
      <c r="BO2560">
        <f t="shared" si="158"/>
        <v>1</v>
      </c>
      <c r="BP2560">
        <f t="shared" si="159"/>
        <v>1</v>
      </c>
    </row>
    <row r="2561" spans="1:68" x14ac:dyDescent="0.3">
      <c r="A2561">
        <v>2556</v>
      </c>
      <c r="BG2561" s="27"/>
      <c r="BH2561" s="27"/>
      <c r="BI2561" s="27"/>
      <c r="BJ2561" s="27"/>
      <c r="BL2561">
        <f t="shared" si="156"/>
        <v>0</v>
      </c>
      <c r="BM2561">
        <f t="shared" si="157"/>
        <v>0</v>
      </c>
      <c r="BO2561">
        <f t="shared" si="158"/>
        <v>1</v>
      </c>
      <c r="BP2561">
        <f t="shared" si="159"/>
        <v>1</v>
      </c>
    </row>
    <row r="2562" spans="1:68" x14ac:dyDescent="0.3">
      <c r="A2562">
        <v>2557</v>
      </c>
      <c r="BG2562" s="27"/>
      <c r="BH2562" s="27"/>
      <c r="BI2562" s="27"/>
      <c r="BJ2562" s="27"/>
      <c r="BL2562">
        <f t="shared" si="156"/>
        <v>0</v>
      </c>
      <c r="BM2562">
        <f t="shared" si="157"/>
        <v>0</v>
      </c>
      <c r="BO2562">
        <f t="shared" si="158"/>
        <v>1</v>
      </c>
      <c r="BP2562">
        <f t="shared" si="159"/>
        <v>1</v>
      </c>
    </row>
    <row r="2563" spans="1:68" x14ac:dyDescent="0.3">
      <c r="A2563">
        <v>2558</v>
      </c>
      <c r="BG2563" s="27"/>
      <c r="BH2563" s="27"/>
      <c r="BI2563" s="27"/>
      <c r="BJ2563" s="27"/>
      <c r="BL2563">
        <f t="shared" si="156"/>
        <v>0</v>
      </c>
      <c r="BM2563">
        <f t="shared" si="157"/>
        <v>0</v>
      </c>
      <c r="BO2563">
        <f t="shared" si="158"/>
        <v>1</v>
      </c>
      <c r="BP2563">
        <f t="shared" si="159"/>
        <v>1</v>
      </c>
    </row>
    <row r="2564" spans="1:68" x14ac:dyDescent="0.3">
      <c r="A2564">
        <v>2559</v>
      </c>
      <c r="BG2564" s="27"/>
      <c r="BH2564" s="27"/>
      <c r="BI2564" s="27"/>
      <c r="BJ2564" s="27"/>
      <c r="BL2564">
        <f t="shared" si="156"/>
        <v>0</v>
      </c>
      <c r="BM2564">
        <f t="shared" si="157"/>
        <v>0</v>
      </c>
      <c r="BO2564">
        <f t="shared" si="158"/>
        <v>1</v>
      </c>
      <c r="BP2564">
        <f t="shared" si="159"/>
        <v>1</v>
      </c>
    </row>
    <row r="2565" spans="1:68" x14ac:dyDescent="0.3">
      <c r="A2565">
        <v>2560</v>
      </c>
      <c r="BG2565" s="27"/>
      <c r="BH2565" s="27"/>
      <c r="BI2565" s="27"/>
      <c r="BJ2565" s="27"/>
      <c r="BL2565">
        <f t="shared" si="156"/>
        <v>0</v>
      </c>
      <c r="BM2565">
        <f t="shared" si="157"/>
        <v>0</v>
      </c>
      <c r="BO2565">
        <f t="shared" si="158"/>
        <v>1</v>
      </c>
      <c r="BP2565">
        <f t="shared" si="159"/>
        <v>1</v>
      </c>
    </row>
    <row r="2566" spans="1:68" x14ac:dyDescent="0.3">
      <c r="A2566">
        <v>2561</v>
      </c>
      <c r="BG2566" s="27"/>
      <c r="BH2566" s="27"/>
      <c r="BI2566" s="27"/>
      <c r="BJ2566" s="27"/>
      <c r="BL2566">
        <f t="shared" si="156"/>
        <v>0</v>
      </c>
      <c r="BM2566">
        <f t="shared" si="157"/>
        <v>0</v>
      </c>
      <c r="BO2566">
        <f t="shared" si="158"/>
        <v>1</v>
      </c>
      <c r="BP2566">
        <f t="shared" si="159"/>
        <v>1</v>
      </c>
    </row>
    <row r="2567" spans="1:68" x14ac:dyDescent="0.3">
      <c r="A2567">
        <v>2562</v>
      </c>
      <c r="BG2567" s="27"/>
      <c r="BH2567" s="27"/>
      <c r="BI2567" s="27"/>
      <c r="BJ2567" s="27"/>
      <c r="BL2567">
        <f t="shared" ref="BL2567:BL2630" si="160">BG2567*$BM$1-BH2567</f>
        <v>0</v>
      </c>
      <c r="BM2567">
        <f t="shared" ref="BM2567:BM2630" si="161">BI2567*$BM$1-BJ2567</f>
        <v>0</v>
      </c>
      <c r="BO2567">
        <f t="shared" ref="BO2567:BO2630" si="162">IF(BL2567=MAX($BL2567:$BM2567),1,0)</f>
        <v>1</v>
      </c>
      <c r="BP2567">
        <f t="shared" ref="BP2567:BP2630" si="163">IF(BM2567=MAX($BL2567:$BM2567),1,0)</f>
        <v>1</v>
      </c>
    </row>
    <row r="2568" spans="1:68" x14ac:dyDescent="0.3">
      <c r="A2568">
        <v>2563</v>
      </c>
      <c r="BG2568" s="27"/>
      <c r="BH2568" s="27"/>
      <c r="BI2568" s="27"/>
      <c r="BJ2568" s="27"/>
      <c r="BL2568">
        <f t="shared" si="160"/>
        <v>0</v>
      </c>
      <c r="BM2568">
        <f t="shared" si="161"/>
        <v>0</v>
      </c>
      <c r="BO2568">
        <f t="shared" si="162"/>
        <v>1</v>
      </c>
      <c r="BP2568">
        <f t="shared" si="163"/>
        <v>1</v>
      </c>
    </row>
    <row r="2569" spans="1:68" x14ac:dyDescent="0.3">
      <c r="A2569">
        <v>2564</v>
      </c>
      <c r="BG2569" s="27"/>
      <c r="BH2569" s="27"/>
      <c r="BI2569" s="27"/>
      <c r="BJ2569" s="27"/>
      <c r="BL2569">
        <f t="shared" si="160"/>
        <v>0</v>
      </c>
      <c r="BM2569">
        <f t="shared" si="161"/>
        <v>0</v>
      </c>
      <c r="BO2569">
        <f t="shared" si="162"/>
        <v>1</v>
      </c>
      <c r="BP2569">
        <f t="shared" si="163"/>
        <v>1</v>
      </c>
    </row>
    <row r="2570" spans="1:68" x14ac:dyDescent="0.3">
      <c r="A2570">
        <v>2565</v>
      </c>
      <c r="BG2570" s="27"/>
      <c r="BH2570" s="27"/>
      <c r="BI2570" s="27"/>
      <c r="BJ2570" s="27"/>
      <c r="BL2570">
        <f t="shared" si="160"/>
        <v>0</v>
      </c>
      <c r="BM2570">
        <f t="shared" si="161"/>
        <v>0</v>
      </c>
      <c r="BO2570">
        <f t="shared" si="162"/>
        <v>1</v>
      </c>
      <c r="BP2570">
        <f t="shared" si="163"/>
        <v>1</v>
      </c>
    </row>
    <row r="2571" spans="1:68" x14ac:dyDescent="0.3">
      <c r="A2571">
        <v>2566</v>
      </c>
      <c r="BG2571" s="27"/>
      <c r="BH2571" s="27"/>
      <c r="BI2571" s="27"/>
      <c r="BJ2571" s="27"/>
      <c r="BL2571">
        <f t="shared" si="160"/>
        <v>0</v>
      </c>
      <c r="BM2571">
        <f t="shared" si="161"/>
        <v>0</v>
      </c>
      <c r="BO2571">
        <f t="shared" si="162"/>
        <v>1</v>
      </c>
      <c r="BP2571">
        <f t="shared" si="163"/>
        <v>1</v>
      </c>
    </row>
    <row r="2572" spans="1:68" x14ac:dyDescent="0.3">
      <c r="A2572">
        <v>2567</v>
      </c>
      <c r="BG2572" s="27"/>
      <c r="BH2572" s="27"/>
      <c r="BI2572" s="27"/>
      <c r="BJ2572" s="27"/>
      <c r="BL2572">
        <f t="shared" si="160"/>
        <v>0</v>
      </c>
      <c r="BM2572">
        <f t="shared" si="161"/>
        <v>0</v>
      </c>
      <c r="BO2572">
        <f t="shared" si="162"/>
        <v>1</v>
      </c>
      <c r="BP2572">
        <f t="shared" si="163"/>
        <v>1</v>
      </c>
    </row>
    <row r="2573" spans="1:68" x14ac:dyDescent="0.3">
      <c r="A2573">
        <v>2568</v>
      </c>
      <c r="BG2573" s="27"/>
      <c r="BH2573" s="27"/>
      <c r="BI2573" s="27"/>
      <c r="BJ2573" s="27"/>
      <c r="BL2573">
        <f t="shared" si="160"/>
        <v>0</v>
      </c>
      <c r="BM2573">
        <f t="shared" si="161"/>
        <v>0</v>
      </c>
      <c r="BO2573">
        <f t="shared" si="162"/>
        <v>1</v>
      </c>
      <c r="BP2573">
        <f t="shared" si="163"/>
        <v>1</v>
      </c>
    </row>
    <row r="2574" spans="1:68" x14ac:dyDescent="0.3">
      <c r="A2574">
        <v>2569</v>
      </c>
      <c r="BG2574" s="27"/>
      <c r="BH2574" s="27"/>
      <c r="BI2574" s="27"/>
      <c r="BJ2574" s="27"/>
      <c r="BL2574">
        <f t="shared" si="160"/>
        <v>0</v>
      </c>
      <c r="BM2574">
        <f t="shared" si="161"/>
        <v>0</v>
      </c>
      <c r="BO2574">
        <f t="shared" si="162"/>
        <v>1</v>
      </c>
      <c r="BP2574">
        <f t="shared" si="163"/>
        <v>1</v>
      </c>
    </row>
    <row r="2575" spans="1:68" x14ac:dyDescent="0.3">
      <c r="A2575">
        <v>2570</v>
      </c>
      <c r="BG2575" s="27"/>
      <c r="BH2575" s="27"/>
      <c r="BI2575" s="27"/>
      <c r="BJ2575" s="27"/>
      <c r="BL2575">
        <f t="shared" si="160"/>
        <v>0</v>
      </c>
      <c r="BM2575">
        <f t="shared" si="161"/>
        <v>0</v>
      </c>
      <c r="BO2575">
        <f t="shared" si="162"/>
        <v>1</v>
      </c>
      <c r="BP2575">
        <f t="shared" si="163"/>
        <v>1</v>
      </c>
    </row>
    <row r="2576" spans="1:68" x14ac:dyDescent="0.3">
      <c r="A2576">
        <v>2571</v>
      </c>
      <c r="BG2576" s="27"/>
      <c r="BH2576" s="27"/>
      <c r="BI2576" s="27"/>
      <c r="BJ2576" s="27"/>
      <c r="BL2576">
        <f t="shared" si="160"/>
        <v>0</v>
      </c>
      <c r="BM2576">
        <f t="shared" si="161"/>
        <v>0</v>
      </c>
      <c r="BO2576">
        <f t="shared" si="162"/>
        <v>1</v>
      </c>
      <c r="BP2576">
        <f t="shared" si="163"/>
        <v>1</v>
      </c>
    </row>
    <row r="2577" spans="1:68" x14ac:dyDescent="0.3">
      <c r="A2577">
        <v>2572</v>
      </c>
      <c r="BG2577" s="27"/>
      <c r="BH2577" s="27"/>
      <c r="BI2577" s="27"/>
      <c r="BJ2577" s="27"/>
      <c r="BL2577">
        <f t="shared" si="160"/>
        <v>0</v>
      </c>
      <c r="BM2577">
        <f t="shared" si="161"/>
        <v>0</v>
      </c>
      <c r="BO2577">
        <f t="shared" si="162"/>
        <v>1</v>
      </c>
      <c r="BP2577">
        <f t="shared" si="163"/>
        <v>1</v>
      </c>
    </row>
    <row r="2578" spans="1:68" x14ac:dyDescent="0.3">
      <c r="A2578">
        <v>2573</v>
      </c>
      <c r="BG2578" s="27"/>
      <c r="BH2578" s="27"/>
      <c r="BI2578" s="27"/>
      <c r="BJ2578" s="27"/>
      <c r="BL2578">
        <f t="shared" si="160"/>
        <v>0</v>
      </c>
      <c r="BM2578">
        <f t="shared" si="161"/>
        <v>0</v>
      </c>
      <c r="BO2578">
        <f t="shared" si="162"/>
        <v>1</v>
      </c>
      <c r="BP2578">
        <f t="shared" si="163"/>
        <v>1</v>
      </c>
    </row>
    <row r="2579" spans="1:68" x14ac:dyDescent="0.3">
      <c r="A2579">
        <v>2574</v>
      </c>
      <c r="BG2579" s="27"/>
      <c r="BH2579" s="27"/>
      <c r="BI2579" s="27"/>
      <c r="BJ2579" s="27"/>
      <c r="BL2579">
        <f t="shared" si="160"/>
        <v>0</v>
      </c>
      <c r="BM2579">
        <f t="shared" si="161"/>
        <v>0</v>
      </c>
      <c r="BO2579">
        <f t="shared" si="162"/>
        <v>1</v>
      </c>
      <c r="BP2579">
        <f t="shared" si="163"/>
        <v>1</v>
      </c>
    </row>
    <row r="2580" spans="1:68" x14ac:dyDescent="0.3">
      <c r="A2580">
        <v>2575</v>
      </c>
      <c r="BG2580" s="27"/>
      <c r="BH2580" s="27"/>
      <c r="BI2580" s="27"/>
      <c r="BJ2580" s="27"/>
      <c r="BL2580">
        <f t="shared" si="160"/>
        <v>0</v>
      </c>
      <c r="BM2580">
        <f t="shared" si="161"/>
        <v>0</v>
      </c>
      <c r="BO2580">
        <f t="shared" si="162"/>
        <v>1</v>
      </c>
      <c r="BP2580">
        <f t="shared" si="163"/>
        <v>1</v>
      </c>
    </row>
    <row r="2581" spans="1:68" x14ac:dyDescent="0.3">
      <c r="A2581">
        <v>2576</v>
      </c>
      <c r="BG2581" s="27"/>
      <c r="BH2581" s="27"/>
      <c r="BI2581" s="27"/>
      <c r="BJ2581" s="27"/>
      <c r="BL2581">
        <f t="shared" si="160"/>
        <v>0</v>
      </c>
      <c r="BM2581">
        <f t="shared" si="161"/>
        <v>0</v>
      </c>
      <c r="BO2581">
        <f t="shared" si="162"/>
        <v>1</v>
      </c>
      <c r="BP2581">
        <f t="shared" si="163"/>
        <v>1</v>
      </c>
    </row>
    <row r="2582" spans="1:68" x14ac:dyDescent="0.3">
      <c r="A2582">
        <v>2577</v>
      </c>
      <c r="BG2582" s="27"/>
      <c r="BH2582" s="27"/>
      <c r="BI2582" s="27"/>
      <c r="BJ2582" s="27"/>
      <c r="BL2582">
        <f t="shared" si="160"/>
        <v>0</v>
      </c>
      <c r="BM2582">
        <f t="shared" si="161"/>
        <v>0</v>
      </c>
      <c r="BO2582">
        <f t="shared" si="162"/>
        <v>1</v>
      </c>
      <c r="BP2582">
        <f t="shared" si="163"/>
        <v>1</v>
      </c>
    </row>
    <row r="2583" spans="1:68" x14ac:dyDescent="0.3">
      <c r="A2583">
        <v>2578</v>
      </c>
      <c r="BG2583" s="27"/>
      <c r="BH2583" s="27"/>
      <c r="BI2583" s="27"/>
      <c r="BJ2583" s="27"/>
      <c r="BL2583">
        <f t="shared" si="160"/>
        <v>0</v>
      </c>
      <c r="BM2583">
        <f t="shared" si="161"/>
        <v>0</v>
      </c>
      <c r="BO2583">
        <f t="shared" si="162"/>
        <v>1</v>
      </c>
      <c r="BP2583">
        <f t="shared" si="163"/>
        <v>1</v>
      </c>
    </row>
    <row r="2584" spans="1:68" x14ac:dyDescent="0.3">
      <c r="A2584">
        <v>2579</v>
      </c>
      <c r="BG2584" s="27"/>
      <c r="BH2584" s="27"/>
      <c r="BI2584" s="27"/>
      <c r="BJ2584" s="27"/>
      <c r="BL2584">
        <f t="shared" si="160"/>
        <v>0</v>
      </c>
      <c r="BM2584">
        <f t="shared" si="161"/>
        <v>0</v>
      </c>
      <c r="BO2584">
        <f t="shared" si="162"/>
        <v>1</v>
      </c>
      <c r="BP2584">
        <f t="shared" si="163"/>
        <v>1</v>
      </c>
    </row>
    <row r="2585" spans="1:68" x14ac:dyDescent="0.3">
      <c r="A2585">
        <v>2580</v>
      </c>
      <c r="BG2585" s="27"/>
      <c r="BH2585" s="27"/>
      <c r="BI2585" s="27"/>
      <c r="BJ2585" s="27"/>
      <c r="BL2585">
        <f t="shared" si="160"/>
        <v>0</v>
      </c>
      <c r="BM2585">
        <f t="shared" si="161"/>
        <v>0</v>
      </c>
      <c r="BO2585">
        <f t="shared" si="162"/>
        <v>1</v>
      </c>
      <c r="BP2585">
        <f t="shared" si="163"/>
        <v>1</v>
      </c>
    </row>
    <row r="2586" spans="1:68" x14ac:dyDescent="0.3">
      <c r="A2586">
        <v>2581</v>
      </c>
      <c r="BG2586" s="27"/>
      <c r="BH2586" s="27"/>
      <c r="BI2586" s="27"/>
      <c r="BJ2586" s="27"/>
      <c r="BL2586">
        <f t="shared" si="160"/>
        <v>0</v>
      </c>
      <c r="BM2586">
        <f t="shared" si="161"/>
        <v>0</v>
      </c>
      <c r="BO2586">
        <f t="shared" si="162"/>
        <v>1</v>
      </c>
      <c r="BP2586">
        <f t="shared" si="163"/>
        <v>1</v>
      </c>
    </row>
    <row r="2587" spans="1:68" x14ac:dyDescent="0.3">
      <c r="A2587">
        <v>2582</v>
      </c>
      <c r="BG2587" s="27"/>
      <c r="BH2587" s="27"/>
      <c r="BI2587" s="27"/>
      <c r="BJ2587" s="27"/>
      <c r="BL2587">
        <f t="shared" si="160"/>
        <v>0</v>
      </c>
      <c r="BM2587">
        <f t="shared" si="161"/>
        <v>0</v>
      </c>
      <c r="BO2587">
        <f t="shared" si="162"/>
        <v>1</v>
      </c>
      <c r="BP2587">
        <f t="shared" si="163"/>
        <v>1</v>
      </c>
    </row>
    <row r="2588" spans="1:68" x14ac:dyDescent="0.3">
      <c r="A2588">
        <v>2583</v>
      </c>
      <c r="BG2588" s="27"/>
      <c r="BH2588" s="27"/>
      <c r="BI2588" s="27"/>
      <c r="BJ2588" s="27"/>
      <c r="BL2588">
        <f t="shared" si="160"/>
        <v>0</v>
      </c>
      <c r="BM2588">
        <f t="shared" si="161"/>
        <v>0</v>
      </c>
      <c r="BO2588">
        <f t="shared" si="162"/>
        <v>1</v>
      </c>
      <c r="BP2588">
        <f t="shared" si="163"/>
        <v>1</v>
      </c>
    </row>
    <row r="2589" spans="1:68" x14ac:dyDescent="0.3">
      <c r="A2589">
        <v>2584</v>
      </c>
      <c r="BG2589" s="27"/>
      <c r="BH2589" s="27"/>
      <c r="BI2589" s="27"/>
      <c r="BJ2589" s="27"/>
      <c r="BL2589">
        <f t="shared" si="160"/>
        <v>0</v>
      </c>
      <c r="BM2589">
        <f t="shared" si="161"/>
        <v>0</v>
      </c>
      <c r="BO2589">
        <f t="shared" si="162"/>
        <v>1</v>
      </c>
      <c r="BP2589">
        <f t="shared" si="163"/>
        <v>1</v>
      </c>
    </row>
    <row r="2590" spans="1:68" x14ac:dyDescent="0.3">
      <c r="A2590">
        <v>2585</v>
      </c>
      <c r="BG2590" s="27"/>
      <c r="BH2590" s="27"/>
      <c r="BI2590" s="27"/>
      <c r="BJ2590" s="27"/>
      <c r="BL2590">
        <f t="shared" si="160"/>
        <v>0</v>
      </c>
      <c r="BM2590">
        <f t="shared" si="161"/>
        <v>0</v>
      </c>
      <c r="BO2590">
        <f t="shared" si="162"/>
        <v>1</v>
      </c>
      <c r="BP2590">
        <f t="shared" si="163"/>
        <v>1</v>
      </c>
    </row>
    <row r="2591" spans="1:68" x14ac:dyDescent="0.3">
      <c r="A2591">
        <v>2586</v>
      </c>
      <c r="BG2591" s="27"/>
      <c r="BH2591" s="27"/>
      <c r="BI2591" s="27"/>
      <c r="BJ2591" s="27"/>
      <c r="BL2591">
        <f t="shared" si="160"/>
        <v>0</v>
      </c>
      <c r="BM2591">
        <f t="shared" si="161"/>
        <v>0</v>
      </c>
      <c r="BO2591">
        <f t="shared" si="162"/>
        <v>1</v>
      </c>
      <c r="BP2591">
        <f t="shared" si="163"/>
        <v>1</v>
      </c>
    </row>
    <row r="2592" spans="1:68" x14ac:dyDescent="0.3">
      <c r="A2592">
        <v>2587</v>
      </c>
      <c r="BG2592" s="27"/>
      <c r="BH2592" s="27"/>
      <c r="BI2592" s="27"/>
      <c r="BJ2592" s="27"/>
      <c r="BL2592">
        <f t="shared" si="160"/>
        <v>0</v>
      </c>
      <c r="BM2592">
        <f t="shared" si="161"/>
        <v>0</v>
      </c>
      <c r="BO2592">
        <f t="shared" si="162"/>
        <v>1</v>
      </c>
      <c r="BP2592">
        <f t="shared" si="163"/>
        <v>1</v>
      </c>
    </row>
    <row r="2593" spans="1:68" x14ac:dyDescent="0.3">
      <c r="A2593">
        <v>2588</v>
      </c>
      <c r="BG2593" s="27"/>
      <c r="BH2593" s="27"/>
      <c r="BI2593" s="27"/>
      <c r="BJ2593" s="27"/>
      <c r="BL2593">
        <f t="shared" si="160"/>
        <v>0</v>
      </c>
      <c r="BM2593">
        <f t="shared" si="161"/>
        <v>0</v>
      </c>
      <c r="BO2593">
        <f t="shared" si="162"/>
        <v>1</v>
      </c>
      <c r="BP2593">
        <f t="shared" si="163"/>
        <v>1</v>
      </c>
    </row>
    <row r="2594" spans="1:68" x14ac:dyDescent="0.3">
      <c r="A2594">
        <v>2589</v>
      </c>
      <c r="BG2594" s="27"/>
      <c r="BH2594" s="27"/>
      <c r="BI2594" s="27"/>
      <c r="BJ2594" s="27"/>
      <c r="BL2594">
        <f t="shared" si="160"/>
        <v>0</v>
      </c>
      <c r="BM2594">
        <f t="shared" si="161"/>
        <v>0</v>
      </c>
      <c r="BO2594">
        <f t="shared" si="162"/>
        <v>1</v>
      </c>
      <c r="BP2594">
        <f t="shared" si="163"/>
        <v>1</v>
      </c>
    </row>
    <row r="2595" spans="1:68" x14ac:dyDescent="0.3">
      <c r="A2595">
        <v>2590</v>
      </c>
      <c r="BG2595" s="27"/>
      <c r="BH2595" s="27"/>
      <c r="BI2595" s="27"/>
      <c r="BJ2595" s="27"/>
      <c r="BL2595">
        <f t="shared" si="160"/>
        <v>0</v>
      </c>
      <c r="BM2595">
        <f t="shared" si="161"/>
        <v>0</v>
      </c>
      <c r="BO2595">
        <f t="shared" si="162"/>
        <v>1</v>
      </c>
      <c r="BP2595">
        <f t="shared" si="163"/>
        <v>1</v>
      </c>
    </row>
    <row r="2596" spans="1:68" x14ac:dyDescent="0.3">
      <c r="A2596">
        <v>2591</v>
      </c>
      <c r="BG2596" s="27"/>
      <c r="BH2596" s="27"/>
      <c r="BI2596" s="27"/>
      <c r="BJ2596" s="27"/>
      <c r="BL2596">
        <f t="shared" si="160"/>
        <v>0</v>
      </c>
      <c r="BM2596">
        <f t="shared" si="161"/>
        <v>0</v>
      </c>
      <c r="BO2596">
        <f t="shared" si="162"/>
        <v>1</v>
      </c>
      <c r="BP2596">
        <f t="shared" si="163"/>
        <v>1</v>
      </c>
    </row>
    <row r="2597" spans="1:68" x14ac:dyDescent="0.3">
      <c r="A2597">
        <v>2592</v>
      </c>
      <c r="BG2597" s="27"/>
      <c r="BH2597" s="27"/>
      <c r="BI2597" s="27"/>
      <c r="BJ2597" s="27"/>
      <c r="BL2597">
        <f t="shared" si="160"/>
        <v>0</v>
      </c>
      <c r="BM2597">
        <f t="shared" si="161"/>
        <v>0</v>
      </c>
      <c r="BO2597">
        <f t="shared" si="162"/>
        <v>1</v>
      </c>
      <c r="BP2597">
        <f t="shared" si="163"/>
        <v>1</v>
      </c>
    </row>
    <row r="2598" spans="1:68" x14ac:dyDescent="0.3">
      <c r="A2598">
        <v>2593</v>
      </c>
      <c r="BG2598" s="27"/>
      <c r="BH2598" s="27"/>
      <c r="BI2598" s="27"/>
      <c r="BJ2598" s="27"/>
      <c r="BL2598">
        <f t="shared" si="160"/>
        <v>0</v>
      </c>
      <c r="BM2598">
        <f t="shared" si="161"/>
        <v>0</v>
      </c>
      <c r="BO2598">
        <f t="shared" si="162"/>
        <v>1</v>
      </c>
      <c r="BP2598">
        <f t="shared" si="163"/>
        <v>1</v>
      </c>
    </row>
    <row r="2599" spans="1:68" x14ac:dyDescent="0.3">
      <c r="A2599">
        <v>2594</v>
      </c>
      <c r="BG2599" s="27"/>
      <c r="BH2599" s="27"/>
      <c r="BI2599" s="27"/>
      <c r="BJ2599" s="27"/>
      <c r="BL2599">
        <f t="shared" si="160"/>
        <v>0</v>
      </c>
      <c r="BM2599">
        <f t="shared" si="161"/>
        <v>0</v>
      </c>
      <c r="BO2599">
        <f t="shared" si="162"/>
        <v>1</v>
      </c>
      <c r="BP2599">
        <f t="shared" si="163"/>
        <v>1</v>
      </c>
    </row>
    <row r="2600" spans="1:68" x14ac:dyDescent="0.3">
      <c r="A2600">
        <v>2595</v>
      </c>
      <c r="BG2600" s="27"/>
      <c r="BH2600" s="27"/>
      <c r="BI2600" s="27"/>
      <c r="BJ2600" s="27"/>
      <c r="BL2600">
        <f t="shared" si="160"/>
        <v>0</v>
      </c>
      <c r="BM2600">
        <f t="shared" si="161"/>
        <v>0</v>
      </c>
      <c r="BO2600">
        <f t="shared" si="162"/>
        <v>1</v>
      </c>
      <c r="BP2600">
        <f t="shared" si="163"/>
        <v>1</v>
      </c>
    </row>
    <row r="2601" spans="1:68" x14ac:dyDescent="0.3">
      <c r="A2601">
        <v>2596</v>
      </c>
      <c r="BG2601" s="27"/>
      <c r="BH2601" s="27"/>
      <c r="BI2601" s="27"/>
      <c r="BJ2601" s="27"/>
      <c r="BL2601">
        <f t="shared" si="160"/>
        <v>0</v>
      </c>
      <c r="BM2601">
        <f t="shared" si="161"/>
        <v>0</v>
      </c>
      <c r="BO2601">
        <f t="shared" si="162"/>
        <v>1</v>
      </c>
      <c r="BP2601">
        <f t="shared" si="163"/>
        <v>1</v>
      </c>
    </row>
    <row r="2602" spans="1:68" x14ac:dyDescent="0.3">
      <c r="A2602">
        <v>2597</v>
      </c>
      <c r="BG2602" s="27"/>
      <c r="BH2602" s="27"/>
      <c r="BI2602" s="27"/>
      <c r="BJ2602" s="27"/>
      <c r="BL2602">
        <f t="shared" si="160"/>
        <v>0</v>
      </c>
      <c r="BM2602">
        <f t="shared" si="161"/>
        <v>0</v>
      </c>
      <c r="BO2602">
        <f t="shared" si="162"/>
        <v>1</v>
      </c>
      <c r="BP2602">
        <f t="shared" si="163"/>
        <v>1</v>
      </c>
    </row>
    <row r="2603" spans="1:68" x14ac:dyDescent="0.3">
      <c r="A2603">
        <v>2598</v>
      </c>
      <c r="BG2603" s="27"/>
      <c r="BH2603" s="27"/>
      <c r="BI2603" s="27"/>
      <c r="BJ2603" s="27"/>
      <c r="BL2603">
        <f t="shared" si="160"/>
        <v>0</v>
      </c>
      <c r="BM2603">
        <f t="shared" si="161"/>
        <v>0</v>
      </c>
      <c r="BO2603">
        <f t="shared" si="162"/>
        <v>1</v>
      </c>
      <c r="BP2603">
        <f t="shared" si="163"/>
        <v>1</v>
      </c>
    </row>
    <row r="2604" spans="1:68" x14ac:dyDescent="0.3">
      <c r="A2604">
        <v>2599</v>
      </c>
      <c r="BG2604" s="27"/>
      <c r="BH2604" s="27"/>
      <c r="BI2604" s="27"/>
      <c r="BJ2604" s="27"/>
      <c r="BL2604">
        <f t="shared" si="160"/>
        <v>0</v>
      </c>
      <c r="BM2604">
        <f t="shared" si="161"/>
        <v>0</v>
      </c>
      <c r="BO2604">
        <f t="shared" si="162"/>
        <v>1</v>
      </c>
      <c r="BP2604">
        <f t="shared" si="163"/>
        <v>1</v>
      </c>
    </row>
    <row r="2605" spans="1:68" x14ac:dyDescent="0.3">
      <c r="A2605">
        <v>2600</v>
      </c>
      <c r="BG2605" s="27"/>
      <c r="BH2605" s="27"/>
      <c r="BI2605" s="27"/>
      <c r="BJ2605" s="27"/>
      <c r="BL2605">
        <f t="shared" si="160"/>
        <v>0</v>
      </c>
      <c r="BM2605">
        <f t="shared" si="161"/>
        <v>0</v>
      </c>
      <c r="BO2605">
        <f t="shared" si="162"/>
        <v>1</v>
      </c>
      <c r="BP2605">
        <f t="shared" si="163"/>
        <v>1</v>
      </c>
    </row>
    <row r="2606" spans="1:68" x14ac:dyDescent="0.3">
      <c r="A2606">
        <v>2601</v>
      </c>
      <c r="BG2606" s="27"/>
      <c r="BH2606" s="27"/>
      <c r="BI2606" s="27"/>
      <c r="BJ2606" s="27"/>
      <c r="BL2606">
        <f t="shared" si="160"/>
        <v>0</v>
      </c>
      <c r="BM2606">
        <f t="shared" si="161"/>
        <v>0</v>
      </c>
      <c r="BO2606">
        <f t="shared" si="162"/>
        <v>1</v>
      </c>
      <c r="BP2606">
        <f t="shared" si="163"/>
        <v>1</v>
      </c>
    </row>
    <row r="2607" spans="1:68" x14ac:dyDescent="0.3">
      <c r="A2607">
        <v>2602</v>
      </c>
      <c r="BG2607" s="27"/>
      <c r="BH2607" s="27"/>
      <c r="BI2607" s="27"/>
      <c r="BJ2607" s="27"/>
      <c r="BL2607">
        <f t="shared" si="160"/>
        <v>0</v>
      </c>
      <c r="BM2607">
        <f t="shared" si="161"/>
        <v>0</v>
      </c>
      <c r="BO2607">
        <f t="shared" si="162"/>
        <v>1</v>
      </c>
      <c r="BP2607">
        <f t="shared" si="163"/>
        <v>1</v>
      </c>
    </row>
    <row r="2608" spans="1:68" x14ac:dyDescent="0.3">
      <c r="A2608">
        <v>2603</v>
      </c>
      <c r="BG2608" s="27"/>
      <c r="BH2608" s="27"/>
      <c r="BI2608" s="27"/>
      <c r="BJ2608" s="27"/>
      <c r="BL2608">
        <f t="shared" si="160"/>
        <v>0</v>
      </c>
      <c r="BM2608">
        <f t="shared" si="161"/>
        <v>0</v>
      </c>
      <c r="BO2608">
        <f t="shared" si="162"/>
        <v>1</v>
      </c>
      <c r="BP2608">
        <f t="shared" si="163"/>
        <v>1</v>
      </c>
    </row>
    <row r="2609" spans="1:68" x14ac:dyDescent="0.3">
      <c r="A2609">
        <v>2604</v>
      </c>
      <c r="BG2609" s="27"/>
      <c r="BH2609" s="27"/>
      <c r="BI2609" s="27"/>
      <c r="BJ2609" s="27"/>
      <c r="BL2609">
        <f t="shared" si="160"/>
        <v>0</v>
      </c>
      <c r="BM2609">
        <f t="shared" si="161"/>
        <v>0</v>
      </c>
      <c r="BO2609">
        <f t="shared" si="162"/>
        <v>1</v>
      </c>
      <c r="BP2609">
        <f t="shared" si="163"/>
        <v>1</v>
      </c>
    </row>
    <row r="2610" spans="1:68" x14ac:dyDescent="0.3">
      <c r="A2610">
        <v>2605</v>
      </c>
      <c r="BG2610" s="27"/>
      <c r="BH2610" s="27"/>
      <c r="BI2610" s="27"/>
      <c r="BJ2610" s="27"/>
      <c r="BL2610">
        <f t="shared" si="160"/>
        <v>0</v>
      </c>
      <c r="BM2610">
        <f t="shared" si="161"/>
        <v>0</v>
      </c>
      <c r="BO2610">
        <f t="shared" si="162"/>
        <v>1</v>
      </c>
      <c r="BP2610">
        <f t="shared" si="163"/>
        <v>1</v>
      </c>
    </row>
    <row r="2611" spans="1:68" x14ac:dyDescent="0.3">
      <c r="A2611">
        <v>2606</v>
      </c>
      <c r="BG2611" s="27"/>
      <c r="BH2611" s="27"/>
      <c r="BI2611" s="27"/>
      <c r="BJ2611" s="27"/>
      <c r="BL2611">
        <f t="shared" si="160"/>
        <v>0</v>
      </c>
      <c r="BM2611">
        <f t="shared" si="161"/>
        <v>0</v>
      </c>
      <c r="BO2611">
        <f t="shared" si="162"/>
        <v>1</v>
      </c>
      <c r="BP2611">
        <f t="shared" si="163"/>
        <v>1</v>
      </c>
    </row>
    <row r="2612" spans="1:68" x14ac:dyDescent="0.3">
      <c r="A2612">
        <v>2607</v>
      </c>
      <c r="BG2612" s="27"/>
      <c r="BH2612" s="27"/>
      <c r="BI2612" s="27"/>
      <c r="BJ2612" s="27"/>
      <c r="BL2612">
        <f t="shared" si="160"/>
        <v>0</v>
      </c>
      <c r="BM2612">
        <f t="shared" si="161"/>
        <v>0</v>
      </c>
      <c r="BO2612">
        <f t="shared" si="162"/>
        <v>1</v>
      </c>
      <c r="BP2612">
        <f t="shared" si="163"/>
        <v>1</v>
      </c>
    </row>
    <row r="2613" spans="1:68" x14ac:dyDescent="0.3">
      <c r="A2613">
        <v>2608</v>
      </c>
      <c r="BG2613" s="27"/>
      <c r="BH2613" s="27"/>
      <c r="BI2613" s="27"/>
      <c r="BJ2613" s="27"/>
      <c r="BL2613">
        <f t="shared" si="160"/>
        <v>0</v>
      </c>
      <c r="BM2613">
        <f t="shared" si="161"/>
        <v>0</v>
      </c>
      <c r="BO2613">
        <f t="shared" si="162"/>
        <v>1</v>
      </c>
      <c r="BP2613">
        <f t="shared" si="163"/>
        <v>1</v>
      </c>
    </row>
    <row r="2614" spans="1:68" x14ac:dyDescent="0.3">
      <c r="A2614">
        <v>2609</v>
      </c>
      <c r="BG2614" s="27"/>
      <c r="BH2614" s="27"/>
      <c r="BI2614" s="27"/>
      <c r="BJ2614" s="27"/>
      <c r="BL2614">
        <f t="shared" si="160"/>
        <v>0</v>
      </c>
      <c r="BM2614">
        <f t="shared" si="161"/>
        <v>0</v>
      </c>
      <c r="BO2614">
        <f t="shared" si="162"/>
        <v>1</v>
      </c>
      <c r="BP2614">
        <f t="shared" si="163"/>
        <v>1</v>
      </c>
    </row>
    <row r="2615" spans="1:68" x14ac:dyDescent="0.3">
      <c r="A2615">
        <v>2610</v>
      </c>
      <c r="BG2615" s="27"/>
      <c r="BH2615" s="27"/>
      <c r="BI2615" s="27"/>
      <c r="BJ2615" s="27"/>
      <c r="BL2615">
        <f t="shared" si="160"/>
        <v>0</v>
      </c>
      <c r="BM2615">
        <f t="shared" si="161"/>
        <v>0</v>
      </c>
      <c r="BO2615">
        <f t="shared" si="162"/>
        <v>1</v>
      </c>
      <c r="BP2615">
        <f t="shared" si="163"/>
        <v>1</v>
      </c>
    </row>
    <row r="2616" spans="1:68" x14ac:dyDescent="0.3">
      <c r="A2616">
        <v>2611</v>
      </c>
      <c r="BG2616" s="27"/>
      <c r="BH2616" s="27"/>
      <c r="BI2616" s="27"/>
      <c r="BJ2616" s="27"/>
      <c r="BL2616">
        <f t="shared" si="160"/>
        <v>0</v>
      </c>
      <c r="BM2616">
        <f t="shared" si="161"/>
        <v>0</v>
      </c>
      <c r="BO2616">
        <f t="shared" si="162"/>
        <v>1</v>
      </c>
      <c r="BP2616">
        <f t="shared" si="163"/>
        <v>1</v>
      </c>
    </row>
    <row r="2617" spans="1:68" x14ac:dyDescent="0.3">
      <c r="A2617">
        <v>2612</v>
      </c>
      <c r="BG2617" s="27"/>
      <c r="BH2617" s="27"/>
      <c r="BI2617" s="27"/>
      <c r="BJ2617" s="27"/>
      <c r="BL2617">
        <f t="shared" si="160"/>
        <v>0</v>
      </c>
      <c r="BM2617">
        <f t="shared" si="161"/>
        <v>0</v>
      </c>
      <c r="BO2617">
        <f t="shared" si="162"/>
        <v>1</v>
      </c>
      <c r="BP2617">
        <f t="shared" si="163"/>
        <v>1</v>
      </c>
    </row>
    <row r="2618" spans="1:68" x14ac:dyDescent="0.3">
      <c r="A2618">
        <v>2613</v>
      </c>
      <c r="BG2618" s="27"/>
      <c r="BH2618" s="27"/>
      <c r="BI2618" s="27"/>
      <c r="BJ2618" s="27"/>
      <c r="BL2618">
        <f t="shared" si="160"/>
        <v>0</v>
      </c>
      <c r="BM2618">
        <f t="shared" si="161"/>
        <v>0</v>
      </c>
      <c r="BO2618">
        <f t="shared" si="162"/>
        <v>1</v>
      </c>
      <c r="BP2618">
        <f t="shared" si="163"/>
        <v>1</v>
      </c>
    </row>
    <row r="2619" spans="1:68" x14ac:dyDescent="0.3">
      <c r="A2619">
        <v>2614</v>
      </c>
      <c r="BG2619" s="27"/>
      <c r="BH2619" s="27"/>
      <c r="BI2619" s="27"/>
      <c r="BJ2619" s="27"/>
      <c r="BL2619">
        <f t="shared" si="160"/>
        <v>0</v>
      </c>
      <c r="BM2619">
        <f t="shared" si="161"/>
        <v>0</v>
      </c>
      <c r="BO2619">
        <f t="shared" si="162"/>
        <v>1</v>
      </c>
      <c r="BP2619">
        <f t="shared" si="163"/>
        <v>1</v>
      </c>
    </row>
    <row r="2620" spans="1:68" x14ac:dyDescent="0.3">
      <c r="A2620">
        <v>2615</v>
      </c>
      <c r="BG2620" s="27"/>
      <c r="BH2620" s="27"/>
      <c r="BI2620" s="27"/>
      <c r="BJ2620" s="27"/>
      <c r="BL2620">
        <f t="shared" si="160"/>
        <v>0</v>
      </c>
      <c r="BM2620">
        <f t="shared" si="161"/>
        <v>0</v>
      </c>
      <c r="BO2620">
        <f t="shared" si="162"/>
        <v>1</v>
      </c>
      <c r="BP2620">
        <f t="shared" si="163"/>
        <v>1</v>
      </c>
    </row>
    <row r="2621" spans="1:68" x14ac:dyDescent="0.3">
      <c r="A2621">
        <v>2616</v>
      </c>
      <c r="BG2621" s="27"/>
      <c r="BH2621" s="27"/>
      <c r="BI2621" s="27"/>
      <c r="BJ2621" s="27"/>
      <c r="BL2621">
        <f t="shared" si="160"/>
        <v>0</v>
      </c>
      <c r="BM2621">
        <f t="shared" si="161"/>
        <v>0</v>
      </c>
      <c r="BO2621">
        <f t="shared" si="162"/>
        <v>1</v>
      </c>
      <c r="BP2621">
        <f t="shared" si="163"/>
        <v>1</v>
      </c>
    </row>
    <row r="2622" spans="1:68" x14ac:dyDescent="0.3">
      <c r="A2622">
        <v>2617</v>
      </c>
      <c r="BG2622" s="27"/>
      <c r="BH2622" s="27"/>
      <c r="BI2622" s="27"/>
      <c r="BJ2622" s="27"/>
      <c r="BL2622">
        <f t="shared" si="160"/>
        <v>0</v>
      </c>
      <c r="BM2622">
        <f t="shared" si="161"/>
        <v>0</v>
      </c>
      <c r="BO2622">
        <f t="shared" si="162"/>
        <v>1</v>
      </c>
      <c r="BP2622">
        <f t="shared" si="163"/>
        <v>1</v>
      </c>
    </row>
    <row r="2623" spans="1:68" x14ac:dyDescent="0.3">
      <c r="A2623">
        <v>2618</v>
      </c>
      <c r="BG2623" s="27"/>
      <c r="BH2623" s="27"/>
      <c r="BI2623" s="27"/>
      <c r="BJ2623" s="27"/>
      <c r="BL2623">
        <f t="shared" si="160"/>
        <v>0</v>
      </c>
      <c r="BM2623">
        <f t="shared" si="161"/>
        <v>0</v>
      </c>
      <c r="BO2623">
        <f t="shared" si="162"/>
        <v>1</v>
      </c>
      <c r="BP2623">
        <f t="shared" si="163"/>
        <v>1</v>
      </c>
    </row>
    <row r="2624" spans="1:68" x14ac:dyDescent="0.3">
      <c r="A2624">
        <v>2619</v>
      </c>
      <c r="BG2624" s="27"/>
      <c r="BH2624" s="27"/>
      <c r="BI2624" s="27"/>
      <c r="BJ2624" s="27"/>
      <c r="BL2624">
        <f t="shared" si="160"/>
        <v>0</v>
      </c>
      <c r="BM2624">
        <f t="shared" si="161"/>
        <v>0</v>
      </c>
      <c r="BO2624">
        <f t="shared" si="162"/>
        <v>1</v>
      </c>
      <c r="BP2624">
        <f t="shared" si="163"/>
        <v>1</v>
      </c>
    </row>
    <row r="2625" spans="1:68" x14ac:dyDescent="0.3">
      <c r="A2625">
        <v>2620</v>
      </c>
      <c r="BG2625" s="27"/>
      <c r="BH2625" s="27"/>
      <c r="BI2625" s="27"/>
      <c r="BJ2625" s="27"/>
      <c r="BL2625">
        <f t="shared" si="160"/>
        <v>0</v>
      </c>
      <c r="BM2625">
        <f t="shared" si="161"/>
        <v>0</v>
      </c>
      <c r="BO2625">
        <f t="shared" si="162"/>
        <v>1</v>
      </c>
      <c r="BP2625">
        <f t="shared" si="163"/>
        <v>1</v>
      </c>
    </row>
    <row r="2626" spans="1:68" x14ac:dyDescent="0.3">
      <c r="A2626">
        <v>2621</v>
      </c>
      <c r="BG2626" s="27"/>
      <c r="BH2626" s="27"/>
      <c r="BI2626" s="27"/>
      <c r="BJ2626" s="27"/>
      <c r="BL2626">
        <f t="shared" si="160"/>
        <v>0</v>
      </c>
      <c r="BM2626">
        <f t="shared" si="161"/>
        <v>0</v>
      </c>
      <c r="BO2626">
        <f t="shared" si="162"/>
        <v>1</v>
      </c>
      <c r="BP2626">
        <f t="shared" si="163"/>
        <v>1</v>
      </c>
    </row>
    <row r="2627" spans="1:68" x14ac:dyDescent="0.3">
      <c r="A2627">
        <v>2622</v>
      </c>
      <c r="BG2627" s="27"/>
      <c r="BH2627" s="27"/>
      <c r="BI2627" s="27"/>
      <c r="BJ2627" s="27"/>
      <c r="BL2627">
        <f t="shared" si="160"/>
        <v>0</v>
      </c>
      <c r="BM2627">
        <f t="shared" si="161"/>
        <v>0</v>
      </c>
      <c r="BO2627">
        <f t="shared" si="162"/>
        <v>1</v>
      </c>
      <c r="BP2627">
        <f t="shared" si="163"/>
        <v>1</v>
      </c>
    </row>
    <row r="2628" spans="1:68" x14ac:dyDescent="0.3">
      <c r="A2628">
        <v>2623</v>
      </c>
      <c r="BG2628" s="27"/>
      <c r="BH2628" s="27"/>
      <c r="BI2628" s="27"/>
      <c r="BJ2628" s="27"/>
      <c r="BL2628">
        <f t="shared" si="160"/>
        <v>0</v>
      </c>
      <c r="BM2628">
        <f t="shared" si="161"/>
        <v>0</v>
      </c>
      <c r="BO2628">
        <f t="shared" si="162"/>
        <v>1</v>
      </c>
      <c r="BP2628">
        <f t="shared" si="163"/>
        <v>1</v>
      </c>
    </row>
    <row r="2629" spans="1:68" x14ac:dyDescent="0.3">
      <c r="A2629">
        <v>2624</v>
      </c>
      <c r="BG2629" s="27"/>
      <c r="BH2629" s="27"/>
      <c r="BI2629" s="27"/>
      <c r="BJ2629" s="27"/>
      <c r="BL2629">
        <f t="shared" si="160"/>
        <v>0</v>
      </c>
      <c r="BM2629">
        <f t="shared" si="161"/>
        <v>0</v>
      </c>
      <c r="BO2629">
        <f t="shared" si="162"/>
        <v>1</v>
      </c>
      <c r="BP2629">
        <f t="shared" si="163"/>
        <v>1</v>
      </c>
    </row>
    <row r="2630" spans="1:68" x14ac:dyDescent="0.3">
      <c r="A2630">
        <v>2625</v>
      </c>
      <c r="BG2630" s="27"/>
      <c r="BH2630" s="27"/>
      <c r="BI2630" s="27"/>
      <c r="BJ2630" s="27"/>
      <c r="BL2630">
        <f t="shared" si="160"/>
        <v>0</v>
      </c>
      <c r="BM2630">
        <f t="shared" si="161"/>
        <v>0</v>
      </c>
      <c r="BO2630">
        <f t="shared" si="162"/>
        <v>1</v>
      </c>
      <c r="BP2630">
        <f t="shared" si="163"/>
        <v>1</v>
      </c>
    </row>
    <row r="2631" spans="1:68" x14ac:dyDescent="0.3">
      <c r="A2631">
        <v>2626</v>
      </c>
      <c r="BG2631" s="27"/>
      <c r="BH2631" s="27"/>
      <c r="BI2631" s="27"/>
      <c r="BJ2631" s="27"/>
      <c r="BL2631">
        <f t="shared" ref="BL2631:BL2694" si="164">BG2631*$BM$1-BH2631</f>
        <v>0</v>
      </c>
      <c r="BM2631">
        <f t="shared" ref="BM2631:BM2694" si="165">BI2631*$BM$1-BJ2631</f>
        <v>0</v>
      </c>
      <c r="BO2631">
        <f t="shared" ref="BO2631:BO2694" si="166">IF(BL2631=MAX($BL2631:$BM2631),1,0)</f>
        <v>1</v>
      </c>
      <c r="BP2631">
        <f t="shared" ref="BP2631:BP2694" si="167">IF(BM2631=MAX($BL2631:$BM2631),1,0)</f>
        <v>1</v>
      </c>
    </row>
    <row r="2632" spans="1:68" x14ac:dyDescent="0.3">
      <c r="A2632">
        <v>2627</v>
      </c>
      <c r="BG2632" s="27"/>
      <c r="BH2632" s="27"/>
      <c r="BI2632" s="27"/>
      <c r="BJ2632" s="27"/>
      <c r="BL2632">
        <f t="shared" si="164"/>
        <v>0</v>
      </c>
      <c r="BM2632">
        <f t="shared" si="165"/>
        <v>0</v>
      </c>
      <c r="BO2632">
        <f t="shared" si="166"/>
        <v>1</v>
      </c>
      <c r="BP2632">
        <f t="shared" si="167"/>
        <v>1</v>
      </c>
    </row>
    <row r="2633" spans="1:68" x14ac:dyDescent="0.3">
      <c r="A2633">
        <v>2628</v>
      </c>
      <c r="BG2633" s="27"/>
      <c r="BH2633" s="27"/>
      <c r="BI2633" s="27"/>
      <c r="BJ2633" s="27"/>
      <c r="BL2633">
        <f t="shared" si="164"/>
        <v>0</v>
      </c>
      <c r="BM2633">
        <f t="shared" si="165"/>
        <v>0</v>
      </c>
      <c r="BO2633">
        <f t="shared" si="166"/>
        <v>1</v>
      </c>
      <c r="BP2633">
        <f t="shared" si="167"/>
        <v>1</v>
      </c>
    </row>
    <row r="2634" spans="1:68" x14ac:dyDescent="0.3">
      <c r="A2634">
        <v>2629</v>
      </c>
      <c r="BG2634" s="27"/>
      <c r="BH2634" s="27"/>
      <c r="BI2634" s="27"/>
      <c r="BJ2634" s="27"/>
      <c r="BL2634">
        <f t="shared" si="164"/>
        <v>0</v>
      </c>
      <c r="BM2634">
        <f t="shared" si="165"/>
        <v>0</v>
      </c>
      <c r="BO2634">
        <f t="shared" si="166"/>
        <v>1</v>
      </c>
      <c r="BP2634">
        <f t="shared" si="167"/>
        <v>1</v>
      </c>
    </row>
    <row r="2635" spans="1:68" x14ac:dyDescent="0.3">
      <c r="A2635">
        <v>2630</v>
      </c>
      <c r="BG2635" s="27"/>
      <c r="BH2635" s="27"/>
      <c r="BI2635" s="27"/>
      <c r="BJ2635" s="27"/>
      <c r="BL2635">
        <f t="shared" si="164"/>
        <v>0</v>
      </c>
      <c r="BM2635">
        <f t="shared" si="165"/>
        <v>0</v>
      </c>
      <c r="BO2635">
        <f t="shared" si="166"/>
        <v>1</v>
      </c>
      <c r="BP2635">
        <f t="shared" si="167"/>
        <v>1</v>
      </c>
    </row>
    <row r="2636" spans="1:68" x14ac:dyDescent="0.3">
      <c r="A2636">
        <v>2631</v>
      </c>
      <c r="BG2636" s="27"/>
      <c r="BH2636" s="27"/>
      <c r="BI2636" s="27"/>
      <c r="BJ2636" s="27"/>
      <c r="BL2636">
        <f t="shared" si="164"/>
        <v>0</v>
      </c>
      <c r="BM2636">
        <f t="shared" si="165"/>
        <v>0</v>
      </c>
      <c r="BO2636">
        <f t="shared" si="166"/>
        <v>1</v>
      </c>
      <c r="BP2636">
        <f t="shared" si="167"/>
        <v>1</v>
      </c>
    </row>
    <row r="2637" spans="1:68" x14ac:dyDescent="0.3">
      <c r="A2637">
        <v>2632</v>
      </c>
      <c r="BG2637" s="27"/>
      <c r="BH2637" s="27"/>
      <c r="BI2637" s="27"/>
      <c r="BJ2637" s="27"/>
      <c r="BL2637">
        <f t="shared" si="164"/>
        <v>0</v>
      </c>
      <c r="BM2637">
        <f t="shared" si="165"/>
        <v>0</v>
      </c>
      <c r="BO2637">
        <f t="shared" si="166"/>
        <v>1</v>
      </c>
      <c r="BP2637">
        <f t="shared" si="167"/>
        <v>1</v>
      </c>
    </row>
    <row r="2638" spans="1:68" x14ac:dyDescent="0.3">
      <c r="A2638">
        <v>2633</v>
      </c>
      <c r="BG2638" s="27"/>
      <c r="BH2638" s="27"/>
      <c r="BI2638" s="27"/>
      <c r="BJ2638" s="27"/>
      <c r="BL2638">
        <f t="shared" si="164"/>
        <v>0</v>
      </c>
      <c r="BM2638">
        <f t="shared" si="165"/>
        <v>0</v>
      </c>
      <c r="BO2638">
        <f t="shared" si="166"/>
        <v>1</v>
      </c>
      <c r="BP2638">
        <f t="shared" si="167"/>
        <v>1</v>
      </c>
    </row>
    <row r="2639" spans="1:68" x14ac:dyDescent="0.3">
      <c r="A2639">
        <v>2634</v>
      </c>
      <c r="BG2639" s="27"/>
      <c r="BH2639" s="27"/>
      <c r="BI2639" s="27"/>
      <c r="BJ2639" s="27"/>
      <c r="BL2639">
        <f t="shared" si="164"/>
        <v>0</v>
      </c>
      <c r="BM2639">
        <f t="shared" si="165"/>
        <v>0</v>
      </c>
      <c r="BO2639">
        <f t="shared" si="166"/>
        <v>1</v>
      </c>
      <c r="BP2639">
        <f t="shared" si="167"/>
        <v>1</v>
      </c>
    </row>
    <row r="2640" spans="1:68" x14ac:dyDescent="0.3">
      <c r="A2640">
        <v>2635</v>
      </c>
      <c r="BG2640" s="27"/>
      <c r="BH2640" s="27"/>
      <c r="BI2640" s="27"/>
      <c r="BJ2640" s="27"/>
      <c r="BL2640">
        <f t="shared" si="164"/>
        <v>0</v>
      </c>
      <c r="BM2640">
        <f t="shared" si="165"/>
        <v>0</v>
      </c>
      <c r="BO2640">
        <f t="shared" si="166"/>
        <v>1</v>
      </c>
      <c r="BP2640">
        <f t="shared" si="167"/>
        <v>1</v>
      </c>
    </row>
    <row r="2641" spans="1:68" x14ac:dyDescent="0.3">
      <c r="A2641">
        <v>2636</v>
      </c>
      <c r="BG2641" s="27"/>
      <c r="BH2641" s="27"/>
      <c r="BI2641" s="27"/>
      <c r="BJ2641" s="27"/>
      <c r="BL2641">
        <f t="shared" si="164"/>
        <v>0</v>
      </c>
      <c r="BM2641">
        <f t="shared" si="165"/>
        <v>0</v>
      </c>
      <c r="BO2641">
        <f t="shared" si="166"/>
        <v>1</v>
      </c>
      <c r="BP2641">
        <f t="shared" si="167"/>
        <v>1</v>
      </c>
    </row>
    <row r="2642" spans="1:68" x14ac:dyDescent="0.3">
      <c r="A2642">
        <v>2637</v>
      </c>
      <c r="BG2642" s="27"/>
      <c r="BH2642" s="27"/>
      <c r="BI2642" s="27"/>
      <c r="BJ2642" s="27"/>
      <c r="BL2642">
        <f t="shared" si="164"/>
        <v>0</v>
      </c>
      <c r="BM2642">
        <f t="shared" si="165"/>
        <v>0</v>
      </c>
      <c r="BO2642">
        <f t="shared" si="166"/>
        <v>1</v>
      </c>
      <c r="BP2642">
        <f t="shared" si="167"/>
        <v>1</v>
      </c>
    </row>
    <row r="2643" spans="1:68" x14ac:dyDescent="0.3">
      <c r="A2643">
        <v>2638</v>
      </c>
      <c r="BG2643" s="27"/>
      <c r="BH2643" s="27"/>
      <c r="BI2643" s="27"/>
      <c r="BJ2643" s="27"/>
      <c r="BL2643">
        <f t="shared" si="164"/>
        <v>0</v>
      </c>
      <c r="BM2643">
        <f t="shared" si="165"/>
        <v>0</v>
      </c>
      <c r="BO2643">
        <f t="shared" si="166"/>
        <v>1</v>
      </c>
      <c r="BP2643">
        <f t="shared" si="167"/>
        <v>1</v>
      </c>
    </row>
    <row r="2644" spans="1:68" x14ac:dyDescent="0.3">
      <c r="A2644">
        <v>2639</v>
      </c>
      <c r="BG2644" s="27"/>
      <c r="BH2644" s="27"/>
      <c r="BI2644" s="27"/>
      <c r="BJ2644" s="27"/>
      <c r="BL2644">
        <f t="shared" si="164"/>
        <v>0</v>
      </c>
      <c r="BM2644">
        <f t="shared" si="165"/>
        <v>0</v>
      </c>
      <c r="BO2644">
        <f t="shared" si="166"/>
        <v>1</v>
      </c>
      <c r="BP2644">
        <f t="shared" si="167"/>
        <v>1</v>
      </c>
    </row>
    <row r="2645" spans="1:68" x14ac:dyDescent="0.3">
      <c r="A2645">
        <v>2640</v>
      </c>
      <c r="BG2645" s="27"/>
      <c r="BH2645" s="27"/>
      <c r="BI2645" s="27"/>
      <c r="BJ2645" s="27"/>
      <c r="BL2645">
        <f t="shared" si="164"/>
        <v>0</v>
      </c>
      <c r="BM2645">
        <f t="shared" si="165"/>
        <v>0</v>
      </c>
      <c r="BO2645">
        <f t="shared" si="166"/>
        <v>1</v>
      </c>
      <c r="BP2645">
        <f t="shared" si="167"/>
        <v>1</v>
      </c>
    </row>
    <row r="2646" spans="1:68" x14ac:dyDescent="0.3">
      <c r="A2646">
        <v>2641</v>
      </c>
      <c r="BG2646" s="27"/>
      <c r="BH2646" s="27"/>
      <c r="BI2646" s="27"/>
      <c r="BJ2646" s="27"/>
      <c r="BL2646">
        <f t="shared" si="164"/>
        <v>0</v>
      </c>
      <c r="BM2646">
        <f t="shared" si="165"/>
        <v>0</v>
      </c>
      <c r="BO2646">
        <f t="shared" si="166"/>
        <v>1</v>
      </c>
      <c r="BP2646">
        <f t="shared" si="167"/>
        <v>1</v>
      </c>
    </row>
    <row r="2647" spans="1:68" x14ac:dyDescent="0.3">
      <c r="A2647">
        <v>2642</v>
      </c>
      <c r="BG2647" s="27"/>
      <c r="BH2647" s="27"/>
      <c r="BI2647" s="27"/>
      <c r="BJ2647" s="27"/>
      <c r="BL2647">
        <f t="shared" si="164"/>
        <v>0</v>
      </c>
      <c r="BM2647">
        <f t="shared" si="165"/>
        <v>0</v>
      </c>
      <c r="BO2647">
        <f t="shared" si="166"/>
        <v>1</v>
      </c>
      <c r="BP2647">
        <f t="shared" si="167"/>
        <v>1</v>
      </c>
    </row>
    <row r="2648" spans="1:68" x14ac:dyDescent="0.3">
      <c r="A2648">
        <v>2643</v>
      </c>
      <c r="BG2648" s="27"/>
      <c r="BH2648" s="27"/>
      <c r="BI2648" s="27"/>
      <c r="BJ2648" s="27"/>
      <c r="BL2648">
        <f t="shared" si="164"/>
        <v>0</v>
      </c>
      <c r="BM2648">
        <f t="shared" si="165"/>
        <v>0</v>
      </c>
      <c r="BO2648">
        <f t="shared" si="166"/>
        <v>1</v>
      </c>
      <c r="BP2648">
        <f t="shared" si="167"/>
        <v>1</v>
      </c>
    </row>
    <row r="2649" spans="1:68" x14ac:dyDescent="0.3">
      <c r="A2649">
        <v>2644</v>
      </c>
      <c r="BG2649" s="27"/>
      <c r="BH2649" s="27"/>
      <c r="BI2649" s="27"/>
      <c r="BJ2649" s="27"/>
      <c r="BL2649">
        <f t="shared" si="164"/>
        <v>0</v>
      </c>
      <c r="BM2649">
        <f t="shared" si="165"/>
        <v>0</v>
      </c>
      <c r="BO2649">
        <f t="shared" si="166"/>
        <v>1</v>
      </c>
      <c r="BP2649">
        <f t="shared" si="167"/>
        <v>1</v>
      </c>
    </row>
    <row r="2650" spans="1:68" x14ac:dyDescent="0.3">
      <c r="A2650">
        <v>2645</v>
      </c>
      <c r="BG2650" s="27"/>
      <c r="BH2650" s="27"/>
      <c r="BI2650" s="27"/>
      <c r="BJ2650" s="27"/>
      <c r="BL2650">
        <f t="shared" si="164"/>
        <v>0</v>
      </c>
      <c r="BM2650">
        <f t="shared" si="165"/>
        <v>0</v>
      </c>
      <c r="BO2650">
        <f t="shared" si="166"/>
        <v>1</v>
      </c>
      <c r="BP2650">
        <f t="shared" si="167"/>
        <v>1</v>
      </c>
    </row>
    <row r="2651" spans="1:68" x14ac:dyDescent="0.3">
      <c r="A2651">
        <v>2646</v>
      </c>
      <c r="BG2651" s="27"/>
      <c r="BH2651" s="27"/>
      <c r="BI2651" s="27"/>
      <c r="BJ2651" s="27"/>
      <c r="BL2651">
        <f t="shared" si="164"/>
        <v>0</v>
      </c>
      <c r="BM2651">
        <f t="shared" si="165"/>
        <v>0</v>
      </c>
      <c r="BO2651">
        <f t="shared" si="166"/>
        <v>1</v>
      </c>
      <c r="BP2651">
        <f t="shared" si="167"/>
        <v>1</v>
      </c>
    </row>
    <row r="2652" spans="1:68" x14ac:dyDescent="0.3">
      <c r="A2652">
        <v>2647</v>
      </c>
      <c r="BG2652" s="27"/>
      <c r="BH2652" s="27"/>
      <c r="BI2652" s="27"/>
      <c r="BJ2652" s="27"/>
      <c r="BL2652">
        <f t="shared" si="164"/>
        <v>0</v>
      </c>
      <c r="BM2652">
        <f t="shared" si="165"/>
        <v>0</v>
      </c>
      <c r="BO2652">
        <f t="shared" si="166"/>
        <v>1</v>
      </c>
      <c r="BP2652">
        <f t="shared" si="167"/>
        <v>1</v>
      </c>
    </row>
    <row r="2653" spans="1:68" x14ac:dyDescent="0.3">
      <c r="A2653">
        <v>2648</v>
      </c>
      <c r="BG2653" s="27"/>
      <c r="BH2653" s="27"/>
      <c r="BI2653" s="27"/>
      <c r="BJ2653" s="27"/>
      <c r="BL2653">
        <f t="shared" si="164"/>
        <v>0</v>
      </c>
      <c r="BM2653">
        <f t="shared" si="165"/>
        <v>0</v>
      </c>
      <c r="BO2653">
        <f t="shared" si="166"/>
        <v>1</v>
      </c>
      <c r="BP2653">
        <f t="shared" si="167"/>
        <v>1</v>
      </c>
    </row>
    <row r="2654" spans="1:68" x14ac:dyDescent="0.3">
      <c r="A2654">
        <v>2649</v>
      </c>
      <c r="BG2654" s="27"/>
      <c r="BH2654" s="27"/>
      <c r="BI2654" s="27"/>
      <c r="BJ2654" s="27"/>
      <c r="BL2654">
        <f t="shared" si="164"/>
        <v>0</v>
      </c>
      <c r="BM2654">
        <f t="shared" si="165"/>
        <v>0</v>
      </c>
      <c r="BO2654">
        <f t="shared" si="166"/>
        <v>1</v>
      </c>
      <c r="BP2654">
        <f t="shared" si="167"/>
        <v>1</v>
      </c>
    </row>
    <row r="2655" spans="1:68" x14ac:dyDescent="0.3">
      <c r="A2655">
        <v>2650</v>
      </c>
      <c r="BG2655" s="27"/>
      <c r="BH2655" s="27"/>
      <c r="BI2655" s="27"/>
      <c r="BJ2655" s="27"/>
      <c r="BL2655">
        <f t="shared" si="164"/>
        <v>0</v>
      </c>
      <c r="BM2655">
        <f t="shared" si="165"/>
        <v>0</v>
      </c>
      <c r="BO2655">
        <f t="shared" si="166"/>
        <v>1</v>
      </c>
      <c r="BP2655">
        <f t="shared" si="167"/>
        <v>1</v>
      </c>
    </row>
    <row r="2656" spans="1:68" x14ac:dyDescent="0.3">
      <c r="A2656">
        <v>2651</v>
      </c>
      <c r="BG2656" s="27"/>
      <c r="BH2656" s="27"/>
      <c r="BI2656" s="27"/>
      <c r="BJ2656" s="27"/>
      <c r="BL2656">
        <f t="shared" si="164"/>
        <v>0</v>
      </c>
      <c r="BM2656">
        <f t="shared" si="165"/>
        <v>0</v>
      </c>
      <c r="BO2656">
        <f t="shared" si="166"/>
        <v>1</v>
      </c>
      <c r="BP2656">
        <f t="shared" si="167"/>
        <v>1</v>
      </c>
    </row>
    <row r="2657" spans="1:68" x14ac:dyDescent="0.3">
      <c r="A2657">
        <v>2652</v>
      </c>
      <c r="BG2657" s="27"/>
      <c r="BH2657" s="27"/>
      <c r="BI2657" s="27"/>
      <c r="BJ2657" s="27"/>
      <c r="BL2657">
        <f t="shared" si="164"/>
        <v>0</v>
      </c>
      <c r="BM2657">
        <f t="shared" si="165"/>
        <v>0</v>
      </c>
      <c r="BO2657">
        <f t="shared" si="166"/>
        <v>1</v>
      </c>
      <c r="BP2657">
        <f t="shared" si="167"/>
        <v>1</v>
      </c>
    </row>
    <row r="2658" spans="1:68" x14ac:dyDescent="0.3">
      <c r="A2658">
        <v>2653</v>
      </c>
      <c r="BG2658" s="27"/>
      <c r="BH2658" s="27"/>
      <c r="BI2658" s="27"/>
      <c r="BJ2658" s="27"/>
      <c r="BL2658">
        <f t="shared" si="164"/>
        <v>0</v>
      </c>
      <c r="BM2658">
        <f t="shared" si="165"/>
        <v>0</v>
      </c>
      <c r="BO2658">
        <f t="shared" si="166"/>
        <v>1</v>
      </c>
      <c r="BP2658">
        <f t="shared" si="167"/>
        <v>1</v>
      </c>
    </row>
    <row r="2659" spans="1:68" x14ac:dyDescent="0.3">
      <c r="A2659">
        <v>2654</v>
      </c>
      <c r="BG2659" s="27"/>
      <c r="BH2659" s="27"/>
      <c r="BI2659" s="27"/>
      <c r="BJ2659" s="27"/>
      <c r="BL2659">
        <f t="shared" si="164"/>
        <v>0</v>
      </c>
      <c r="BM2659">
        <f t="shared" si="165"/>
        <v>0</v>
      </c>
      <c r="BO2659">
        <f t="shared" si="166"/>
        <v>1</v>
      </c>
      <c r="BP2659">
        <f t="shared" si="167"/>
        <v>1</v>
      </c>
    </row>
    <row r="2660" spans="1:68" x14ac:dyDescent="0.3">
      <c r="A2660">
        <v>2655</v>
      </c>
      <c r="BG2660" s="27"/>
      <c r="BH2660" s="27"/>
      <c r="BI2660" s="27"/>
      <c r="BJ2660" s="27"/>
      <c r="BL2660">
        <f t="shared" si="164"/>
        <v>0</v>
      </c>
      <c r="BM2660">
        <f t="shared" si="165"/>
        <v>0</v>
      </c>
      <c r="BO2660">
        <f t="shared" si="166"/>
        <v>1</v>
      </c>
      <c r="BP2660">
        <f t="shared" si="167"/>
        <v>1</v>
      </c>
    </row>
    <row r="2661" spans="1:68" x14ac:dyDescent="0.3">
      <c r="A2661">
        <v>2656</v>
      </c>
      <c r="BG2661" s="27"/>
      <c r="BH2661" s="27"/>
      <c r="BI2661" s="27"/>
      <c r="BJ2661" s="27"/>
      <c r="BL2661">
        <f t="shared" si="164"/>
        <v>0</v>
      </c>
      <c r="BM2661">
        <f t="shared" si="165"/>
        <v>0</v>
      </c>
      <c r="BO2661">
        <f t="shared" si="166"/>
        <v>1</v>
      </c>
      <c r="BP2661">
        <f t="shared" si="167"/>
        <v>1</v>
      </c>
    </row>
    <row r="2662" spans="1:68" x14ac:dyDescent="0.3">
      <c r="A2662">
        <v>2657</v>
      </c>
      <c r="BG2662" s="27"/>
      <c r="BH2662" s="27"/>
      <c r="BI2662" s="27"/>
      <c r="BJ2662" s="27"/>
      <c r="BL2662">
        <f t="shared" si="164"/>
        <v>0</v>
      </c>
      <c r="BM2662">
        <f t="shared" si="165"/>
        <v>0</v>
      </c>
      <c r="BO2662">
        <f t="shared" si="166"/>
        <v>1</v>
      </c>
      <c r="BP2662">
        <f t="shared" si="167"/>
        <v>1</v>
      </c>
    </row>
    <row r="2663" spans="1:68" x14ac:dyDescent="0.3">
      <c r="A2663">
        <v>2658</v>
      </c>
      <c r="BG2663" s="27"/>
      <c r="BH2663" s="27"/>
      <c r="BI2663" s="27"/>
      <c r="BJ2663" s="27"/>
      <c r="BL2663">
        <f t="shared" si="164"/>
        <v>0</v>
      </c>
      <c r="BM2663">
        <f t="shared" si="165"/>
        <v>0</v>
      </c>
      <c r="BO2663">
        <f t="shared" si="166"/>
        <v>1</v>
      </c>
      <c r="BP2663">
        <f t="shared" si="167"/>
        <v>1</v>
      </c>
    </row>
    <row r="2664" spans="1:68" x14ac:dyDescent="0.3">
      <c r="A2664">
        <v>2659</v>
      </c>
      <c r="BG2664" s="27"/>
      <c r="BH2664" s="27"/>
      <c r="BI2664" s="27"/>
      <c r="BJ2664" s="27"/>
      <c r="BL2664">
        <f t="shared" si="164"/>
        <v>0</v>
      </c>
      <c r="BM2664">
        <f t="shared" si="165"/>
        <v>0</v>
      </c>
      <c r="BO2664">
        <f t="shared" si="166"/>
        <v>1</v>
      </c>
      <c r="BP2664">
        <f t="shared" si="167"/>
        <v>1</v>
      </c>
    </row>
    <row r="2665" spans="1:68" x14ac:dyDescent="0.3">
      <c r="A2665">
        <v>2660</v>
      </c>
      <c r="BG2665" s="27"/>
      <c r="BH2665" s="27"/>
      <c r="BI2665" s="27"/>
      <c r="BJ2665" s="27"/>
      <c r="BL2665">
        <f t="shared" si="164"/>
        <v>0</v>
      </c>
      <c r="BM2665">
        <f t="shared" si="165"/>
        <v>0</v>
      </c>
      <c r="BO2665">
        <f t="shared" si="166"/>
        <v>1</v>
      </c>
      <c r="BP2665">
        <f t="shared" si="167"/>
        <v>1</v>
      </c>
    </row>
    <row r="2666" spans="1:68" x14ac:dyDescent="0.3">
      <c r="A2666">
        <v>2661</v>
      </c>
      <c r="BG2666" s="27"/>
      <c r="BH2666" s="27"/>
      <c r="BI2666" s="27"/>
      <c r="BJ2666" s="27"/>
      <c r="BL2666">
        <f t="shared" si="164"/>
        <v>0</v>
      </c>
      <c r="BM2666">
        <f t="shared" si="165"/>
        <v>0</v>
      </c>
      <c r="BO2666">
        <f t="shared" si="166"/>
        <v>1</v>
      </c>
      <c r="BP2666">
        <f t="shared" si="167"/>
        <v>1</v>
      </c>
    </row>
    <row r="2667" spans="1:68" x14ac:dyDescent="0.3">
      <c r="A2667">
        <v>2662</v>
      </c>
      <c r="BG2667" s="27"/>
      <c r="BH2667" s="27"/>
      <c r="BI2667" s="27"/>
      <c r="BJ2667" s="27"/>
      <c r="BL2667">
        <f t="shared" si="164"/>
        <v>0</v>
      </c>
      <c r="BM2667">
        <f t="shared" si="165"/>
        <v>0</v>
      </c>
      <c r="BO2667">
        <f t="shared" si="166"/>
        <v>1</v>
      </c>
      <c r="BP2667">
        <f t="shared" si="167"/>
        <v>1</v>
      </c>
    </row>
    <row r="2668" spans="1:68" x14ac:dyDescent="0.3">
      <c r="A2668">
        <v>2663</v>
      </c>
      <c r="BG2668" s="27"/>
      <c r="BH2668" s="27"/>
      <c r="BI2668" s="27"/>
      <c r="BJ2668" s="27"/>
      <c r="BL2668">
        <f t="shared" si="164"/>
        <v>0</v>
      </c>
      <c r="BM2668">
        <f t="shared" si="165"/>
        <v>0</v>
      </c>
      <c r="BO2668">
        <f t="shared" si="166"/>
        <v>1</v>
      </c>
      <c r="BP2668">
        <f t="shared" si="167"/>
        <v>1</v>
      </c>
    </row>
    <row r="2669" spans="1:68" x14ac:dyDescent="0.3">
      <c r="A2669">
        <v>2664</v>
      </c>
      <c r="BG2669" s="27"/>
      <c r="BH2669" s="27"/>
      <c r="BI2669" s="27"/>
      <c r="BJ2669" s="27"/>
      <c r="BL2669">
        <f t="shared" si="164"/>
        <v>0</v>
      </c>
      <c r="BM2669">
        <f t="shared" si="165"/>
        <v>0</v>
      </c>
      <c r="BO2669">
        <f t="shared" si="166"/>
        <v>1</v>
      </c>
      <c r="BP2669">
        <f t="shared" si="167"/>
        <v>1</v>
      </c>
    </row>
    <row r="2670" spans="1:68" x14ac:dyDescent="0.3">
      <c r="A2670">
        <v>2665</v>
      </c>
      <c r="BG2670" s="27"/>
      <c r="BH2670" s="27"/>
      <c r="BI2670" s="27"/>
      <c r="BJ2670" s="27"/>
      <c r="BL2670">
        <f t="shared" si="164"/>
        <v>0</v>
      </c>
      <c r="BM2670">
        <f t="shared" si="165"/>
        <v>0</v>
      </c>
      <c r="BO2670">
        <f t="shared" si="166"/>
        <v>1</v>
      </c>
      <c r="BP2670">
        <f t="shared" si="167"/>
        <v>1</v>
      </c>
    </row>
    <row r="2671" spans="1:68" x14ac:dyDescent="0.3">
      <c r="A2671">
        <v>2666</v>
      </c>
      <c r="BG2671" s="27"/>
      <c r="BH2671" s="27"/>
      <c r="BI2671" s="27"/>
      <c r="BJ2671" s="27"/>
      <c r="BL2671">
        <f t="shared" si="164"/>
        <v>0</v>
      </c>
      <c r="BM2671">
        <f t="shared" si="165"/>
        <v>0</v>
      </c>
      <c r="BO2671">
        <f t="shared" si="166"/>
        <v>1</v>
      </c>
      <c r="BP2671">
        <f t="shared" si="167"/>
        <v>1</v>
      </c>
    </row>
    <row r="2672" spans="1:68" x14ac:dyDescent="0.3">
      <c r="A2672">
        <v>2667</v>
      </c>
      <c r="BG2672" s="27"/>
      <c r="BH2672" s="27"/>
      <c r="BI2672" s="27"/>
      <c r="BJ2672" s="27"/>
      <c r="BL2672">
        <f t="shared" si="164"/>
        <v>0</v>
      </c>
      <c r="BM2672">
        <f t="shared" si="165"/>
        <v>0</v>
      </c>
      <c r="BO2672">
        <f t="shared" si="166"/>
        <v>1</v>
      </c>
      <c r="BP2672">
        <f t="shared" si="167"/>
        <v>1</v>
      </c>
    </row>
    <row r="2673" spans="1:68" x14ac:dyDescent="0.3">
      <c r="A2673">
        <v>2668</v>
      </c>
      <c r="BG2673" s="27"/>
      <c r="BH2673" s="27"/>
      <c r="BI2673" s="27"/>
      <c r="BJ2673" s="27"/>
      <c r="BL2673">
        <f t="shared" si="164"/>
        <v>0</v>
      </c>
      <c r="BM2673">
        <f t="shared" si="165"/>
        <v>0</v>
      </c>
      <c r="BO2673">
        <f t="shared" si="166"/>
        <v>1</v>
      </c>
      <c r="BP2673">
        <f t="shared" si="167"/>
        <v>1</v>
      </c>
    </row>
    <row r="2674" spans="1:68" x14ac:dyDescent="0.3">
      <c r="A2674">
        <v>2669</v>
      </c>
      <c r="BG2674" s="27"/>
      <c r="BH2674" s="27"/>
      <c r="BI2674" s="27"/>
      <c r="BJ2674" s="27"/>
      <c r="BL2674">
        <f t="shared" si="164"/>
        <v>0</v>
      </c>
      <c r="BM2674">
        <f t="shared" si="165"/>
        <v>0</v>
      </c>
      <c r="BO2674">
        <f t="shared" si="166"/>
        <v>1</v>
      </c>
      <c r="BP2674">
        <f t="shared" si="167"/>
        <v>1</v>
      </c>
    </row>
    <row r="2675" spans="1:68" x14ac:dyDescent="0.3">
      <c r="A2675">
        <v>2670</v>
      </c>
      <c r="BG2675" s="27"/>
      <c r="BH2675" s="27"/>
      <c r="BI2675" s="27"/>
      <c r="BJ2675" s="27"/>
      <c r="BL2675">
        <f t="shared" si="164"/>
        <v>0</v>
      </c>
      <c r="BM2675">
        <f t="shared" si="165"/>
        <v>0</v>
      </c>
      <c r="BO2675">
        <f t="shared" si="166"/>
        <v>1</v>
      </c>
      <c r="BP2675">
        <f t="shared" si="167"/>
        <v>1</v>
      </c>
    </row>
    <row r="2676" spans="1:68" x14ac:dyDescent="0.3">
      <c r="A2676">
        <v>2671</v>
      </c>
      <c r="BG2676" s="27"/>
      <c r="BH2676" s="27"/>
      <c r="BI2676" s="27"/>
      <c r="BJ2676" s="27"/>
      <c r="BL2676">
        <f t="shared" si="164"/>
        <v>0</v>
      </c>
      <c r="BM2676">
        <f t="shared" si="165"/>
        <v>0</v>
      </c>
      <c r="BO2676">
        <f t="shared" si="166"/>
        <v>1</v>
      </c>
      <c r="BP2676">
        <f t="shared" si="167"/>
        <v>1</v>
      </c>
    </row>
    <row r="2677" spans="1:68" x14ac:dyDescent="0.3">
      <c r="A2677">
        <v>2672</v>
      </c>
      <c r="BG2677" s="27"/>
      <c r="BH2677" s="27"/>
      <c r="BI2677" s="27"/>
      <c r="BJ2677" s="27"/>
      <c r="BL2677">
        <f t="shared" si="164"/>
        <v>0</v>
      </c>
      <c r="BM2677">
        <f t="shared" si="165"/>
        <v>0</v>
      </c>
      <c r="BO2677">
        <f t="shared" si="166"/>
        <v>1</v>
      </c>
      <c r="BP2677">
        <f t="shared" si="167"/>
        <v>1</v>
      </c>
    </row>
    <row r="2678" spans="1:68" x14ac:dyDescent="0.3">
      <c r="A2678">
        <v>2673</v>
      </c>
      <c r="BG2678" s="27"/>
      <c r="BH2678" s="27"/>
      <c r="BI2678" s="27"/>
      <c r="BJ2678" s="27"/>
      <c r="BL2678">
        <f t="shared" si="164"/>
        <v>0</v>
      </c>
      <c r="BM2678">
        <f t="shared" si="165"/>
        <v>0</v>
      </c>
      <c r="BO2678">
        <f t="shared" si="166"/>
        <v>1</v>
      </c>
      <c r="BP2678">
        <f t="shared" si="167"/>
        <v>1</v>
      </c>
    </row>
    <row r="2679" spans="1:68" x14ac:dyDescent="0.3">
      <c r="A2679">
        <v>2674</v>
      </c>
      <c r="BG2679" s="27"/>
      <c r="BH2679" s="27"/>
      <c r="BI2679" s="27"/>
      <c r="BJ2679" s="27"/>
      <c r="BL2679">
        <f t="shared" si="164"/>
        <v>0</v>
      </c>
      <c r="BM2679">
        <f t="shared" si="165"/>
        <v>0</v>
      </c>
      <c r="BO2679">
        <f t="shared" si="166"/>
        <v>1</v>
      </c>
      <c r="BP2679">
        <f t="shared" si="167"/>
        <v>1</v>
      </c>
    </row>
    <row r="2680" spans="1:68" x14ac:dyDescent="0.3">
      <c r="A2680">
        <v>2675</v>
      </c>
      <c r="BG2680" s="27"/>
      <c r="BH2680" s="27"/>
      <c r="BI2680" s="27"/>
      <c r="BJ2680" s="27"/>
      <c r="BL2680">
        <f t="shared" si="164"/>
        <v>0</v>
      </c>
      <c r="BM2680">
        <f t="shared" si="165"/>
        <v>0</v>
      </c>
      <c r="BO2680">
        <f t="shared" si="166"/>
        <v>1</v>
      </c>
      <c r="BP2680">
        <f t="shared" si="167"/>
        <v>1</v>
      </c>
    </row>
    <row r="2681" spans="1:68" x14ac:dyDescent="0.3">
      <c r="A2681">
        <v>2676</v>
      </c>
      <c r="BG2681" s="27"/>
      <c r="BH2681" s="27"/>
      <c r="BI2681" s="27"/>
      <c r="BJ2681" s="27"/>
      <c r="BL2681">
        <f t="shared" si="164"/>
        <v>0</v>
      </c>
      <c r="BM2681">
        <f t="shared" si="165"/>
        <v>0</v>
      </c>
      <c r="BO2681">
        <f t="shared" si="166"/>
        <v>1</v>
      </c>
      <c r="BP2681">
        <f t="shared" si="167"/>
        <v>1</v>
      </c>
    </row>
    <row r="2682" spans="1:68" x14ac:dyDescent="0.3">
      <c r="A2682">
        <v>2677</v>
      </c>
      <c r="BG2682" s="27"/>
      <c r="BH2682" s="27"/>
      <c r="BI2682" s="27"/>
      <c r="BJ2682" s="27"/>
      <c r="BL2682">
        <f t="shared" si="164"/>
        <v>0</v>
      </c>
      <c r="BM2682">
        <f t="shared" si="165"/>
        <v>0</v>
      </c>
      <c r="BO2682">
        <f t="shared" si="166"/>
        <v>1</v>
      </c>
      <c r="BP2682">
        <f t="shared" si="167"/>
        <v>1</v>
      </c>
    </row>
    <row r="2683" spans="1:68" x14ac:dyDescent="0.3">
      <c r="A2683">
        <v>2678</v>
      </c>
      <c r="BG2683" s="27"/>
      <c r="BH2683" s="27"/>
      <c r="BI2683" s="27"/>
      <c r="BJ2683" s="27"/>
      <c r="BL2683">
        <f t="shared" si="164"/>
        <v>0</v>
      </c>
      <c r="BM2683">
        <f t="shared" si="165"/>
        <v>0</v>
      </c>
      <c r="BO2683">
        <f t="shared" si="166"/>
        <v>1</v>
      </c>
      <c r="BP2683">
        <f t="shared" si="167"/>
        <v>1</v>
      </c>
    </row>
    <row r="2684" spans="1:68" x14ac:dyDescent="0.3">
      <c r="A2684">
        <v>2679</v>
      </c>
      <c r="BG2684" s="27"/>
      <c r="BH2684" s="27"/>
      <c r="BI2684" s="27"/>
      <c r="BJ2684" s="27"/>
      <c r="BL2684">
        <f t="shared" si="164"/>
        <v>0</v>
      </c>
      <c r="BM2684">
        <f t="shared" si="165"/>
        <v>0</v>
      </c>
      <c r="BO2684">
        <f t="shared" si="166"/>
        <v>1</v>
      </c>
      <c r="BP2684">
        <f t="shared" si="167"/>
        <v>1</v>
      </c>
    </row>
    <row r="2685" spans="1:68" x14ac:dyDescent="0.3">
      <c r="A2685">
        <v>2680</v>
      </c>
      <c r="BG2685" s="27"/>
      <c r="BH2685" s="27"/>
      <c r="BI2685" s="27"/>
      <c r="BJ2685" s="27"/>
      <c r="BL2685">
        <f t="shared" si="164"/>
        <v>0</v>
      </c>
      <c r="BM2685">
        <f t="shared" si="165"/>
        <v>0</v>
      </c>
      <c r="BO2685">
        <f t="shared" si="166"/>
        <v>1</v>
      </c>
      <c r="BP2685">
        <f t="shared" si="167"/>
        <v>1</v>
      </c>
    </row>
    <row r="2686" spans="1:68" x14ac:dyDescent="0.3">
      <c r="A2686">
        <v>2681</v>
      </c>
      <c r="BG2686" s="27"/>
      <c r="BH2686" s="27"/>
      <c r="BI2686" s="27"/>
      <c r="BJ2686" s="27"/>
      <c r="BL2686">
        <f t="shared" si="164"/>
        <v>0</v>
      </c>
      <c r="BM2686">
        <f t="shared" si="165"/>
        <v>0</v>
      </c>
      <c r="BO2686">
        <f t="shared" si="166"/>
        <v>1</v>
      </c>
      <c r="BP2686">
        <f t="shared" si="167"/>
        <v>1</v>
      </c>
    </row>
    <row r="2687" spans="1:68" x14ac:dyDescent="0.3">
      <c r="A2687">
        <v>2682</v>
      </c>
      <c r="BG2687" s="27"/>
      <c r="BH2687" s="27"/>
      <c r="BI2687" s="27"/>
      <c r="BJ2687" s="27"/>
      <c r="BL2687">
        <f t="shared" si="164"/>
        <v>0</v>
      </c>
      <c r="BM2687">
        <f t="shared" si="165"/>
        <v>0</v>
      </c>
      <c r="BO2687">
        <f t="shared" si="166"/>
        <v>1</v>
      </c>
      <c r="BP2687">
        <f t="shared" si="167"/>
        <v>1</v>
      </c>
    </row>
    <row r="2688" spans="1:68" x14ac:dyDescent="0.3">
      <c r="A2688">
        <v>2683</v>
      </c>
      <c r="BG2688" s="27"/>
      <c r="BH2688" s="27"/>
      <c r="BI2688" s="27"/>
      <c r="BJ2688" s="27"/>
      <c r="BL2688">
        <f t="shared" si="164"/>
        <v>0</v>
      </c>
      <c r="BM2688">
        <f t="shared" si="165"/>
        <v>0</v>
      </c>
      <c r="BO2688">
        <f t="shared" si="166"/>
        <v>1</v>
      </c>
      <c r="BP2688">
        <f t="shared" si="167"/>
        <v>1</v>
      </c>
    </row>
    <row r="2689" spans="1:68" x14ac:dyDescent="0.3">
      <c r="A2689">
        <v>2684</v>
      </c>
      <c r="BG2689" s="27"/>
      <c r="BH2689" s="27"/>
      <c r="BI2689" s="27"/>
      <c r="BJ2689" s="27"/>
      <c r="BL2689">
        <f t="shared" si="164"/>
        <v>0</v>
      </c>
      <c r="BM2689">
        <f t="shared" si="165"/>
        <v>0</v>
      </c>
      <c r="BO2689">
        <f t="shared" si="166"/>
        <v>1</v>
      </c>
      <c r="BP2689">
        <f t="shared" si="167"/>
        <v>1</v>
      </c>
    </row>
    <row r="2690" spans="1:68" x14ac:dyDescent="0.3">
      <c r="A2690">
        <v>2685</v>
      </c>
      <c r="BG2690" s="27"/>
      <c r="BH2690" s="27"/>
      <c r="BI2690" s="27"/>
      <c r="BJ2690" s="27"/>
      <c r="BL2690">
        <f t="shared" si="164"/>
        <v>0</v>
      </c>
      <c r="BM2690">
        <f t="shared" si="165"/>
        <v>0</v>
      </c>
      <c r="BO2690">
        <f t="shared" si="166"/>
        <v>1</v>
      </c>
      <c r="BP2690">
        <f t="shared" si="167"/>
        <v>1</v>
      </c>
    </row>
    <row r="2691" spans="1:68" x14ac:dyDescent="0.3">
      <c r="A2691">
        <v>2686</v>
      </c>
      <c r="BG2691" s="27"/>
      <c r="BH2691" s="27"/>
      <c r="BI2691" s="27"/>
      <c r="BJ2691" s="27"/>
      <c r="BL2691">
        <f t="shared" si="164"/>
        <v>0</v>
      </c>
      <c r="BM2691">
        <f t="shared" si="165"/>
        <v>0</v>
      </c>
      <c r="BO2691">
        <f t="shared" si="166"/>
        <v>1</v>
      </c>
      <c r="BP2691">
        <f t="shared" si="167"/>
        <v>1</v>
      </c>
    </row>
    <row r="2692" spans="1:68" x14ac:dyDescent="0.3">
      <c r="A2692">
        <v>2687</v>
      </c>
      <c r="BG2692" s="27"/>
      <c r="BH2692" s="27"/>
      <c r="BI2692" s="27"/>
      <c r="BJ2692" s="27"/>
      <c r="BL2692">
        <f t="shared" si="164"/>
        <v>0</v>
      </c>
      <c r="BM2692">
        <f t="shared" si="165"/>
        <v>0</v>
      </c>
      <c r="BO2692">
        <f t="shared" si="166"/>
        <v>1</v>
      </c>
      <c r="BP2692">
        <f t="shared" si="167"/>
        <v>1</v>
      </c>
    </row>
    <row r="2693" spans="1:68" x14ac:dyDescent="0.3">
      <c r="A2693">
        <v>2688</v>
      </c>
      <c r="BG2693" s="27"/>
      <c r="BH2693" s="27"/>
      <c r="BI2693" s="27"/>
      <c r="BJ2693" s="27"/>
      <c r="BL2693">
        <f t="shared" si="164"/>
        <v>0</v>
      </c>
      <c r="BM2693">
        <f t="shared" si="165"/>
        <v>0</v>
      </c>
      <c r="BO2693">
        <f t="shared" si="166"/>
        <v>1</v>
      </c>
      <c r="BP2693">
        <f t="shared" si="167"/>
        <v>1</v>
      </c>
    </row>
    <row r="2694" spans="1:68" x14ac:dyDescent="0.3">
      <c r="A2694">
        <v>2689</v>
      </c>
      <c r="BG2694" s="27"/>
      <c r="BH2694" s="27"/>
      <c r="BI2694" s="27"/>
      <c r="BJ2694" s="27"/>
      <c r="BL2694">
        <f t="shared" si="164"/>
        <v>0</v>
      </c>
      <c r="BM2694">
        <f t="shared" si="165"/>
        <v>0</v>
      </c>
      <c r="BO2694">
        <f t="shared" si="166"/>
        <v>1</v>
      </c>
      <c r="BP2694">
        <f t="shared" si="167"/>
        <v>1</v>
      </c>
    </row>
    <row r="2695" spans="1:68" x14ac:dyDescent="0.3">
      <c r="A2695">
        <v>2690</v>
      </c>
      <c r="BG2695" s="27"/>
      <c r="BH2695" s="27"/>
      <c r="BI2695" s="27"/>
      <c r="BJ2695" s="27"/>
      <c r="BL2695">
        <f t="shared" ref="BL2695:BL2758" si="168">BG2695*$BM$1-BH2695</f>
        <v>0</v>
      </c>
      <c r="BM2695">
        <f t="shared" ref="BM2695:BM2758" si="169">BI2695*$BM$1-BJ2695</f>
        <v>0</v>
      </c>
      <c r="BO2695">
        <f t="shared" ref="BO2695:BO2758" si="170">IF(BL2695=MAX($BL2695:$BM2695),1,0)</f>
        <v>1</v>
      </c>
      <c r="BP2695">
        <f t="shared" ref="BP2695:BP2758" si="171">IF(BM2695=MAX($BL2695:$BM2695),1,0)</f>
        <v>1</v>
      </c>
    </row>
    <row r="2696" spans="1:68" x14ac:dyDescent="0.3">
      <c r="A2696">
        <v>2691</v>
      </c>
      <c r="BG2696" s="27"/>
      <c r="BH2696" s="27"/>
      <c r="BI2696" s="27"/>
      <c r="BJ2696" s="27"/>
      <c r="BL2696">
        <f t="shared" si="168"/>
        <v>0</v>
      </c>
      <c r="BM2696">
        <f t="shared" si="169"/>
        <v>0</v>
      </c>
      <c r="BO2696">
        <f t="shared" si="170"/>
        <v>1</v>
      </c>
      <c r="BP2696">
        <f t="shared" si="171"/>
        <v>1</v>
      </c>
    </row>
    <row r="2697" spans="1:68" x14ac:dyDescent="0.3">
      <c r="A2697">
        <v>2692</v>
      </c>
      <c r="BG2697" s="27"/>
      <c r="BH2697" s="27"/>
      <c r="BI2697" s="27"/>
      <c r="BJ2697" s="27"/>
      <c r="BL2697">
        <f t="shared" si="168"/>
        <v>0</v>
      </c>
      <c r="BM2697">
        <f t="shared" si="169"/>
        <v>0</v>
      </c>
      <c r="BO2697">
        <f t="shared" si="170"/>
        <v>1</v>
      </c>
      <c r="BP2697">
        <f t="shared" si="171"/>
        <v>1</v>
      </c>
    </row>
    <row r="2698" spans="1:68" x14ac:dyDescent="0.3">
      <c r="A2698">
        <v>2693</v>
      </c>
      <c r="BG2698" s="27"/>
      <c r="BH2698" s="27"/>
      <c r="BI2698" s="27"/>
      <c r="BJ2698" s="27"/>
      <c r="BL2698">
        <f t="shared" si="168"/>
        <v>0</v>
      </c>
      <c r="BM2698">
        <f t="shared" si="169"/>
        <v>0</v>
      </c>
      <c r="BO2698">
        <f t="shared" si="170"/>
        <v>1</v>
      </c>
      <c r="BP2698">
        <f t="shared" si="171"/>
        <v>1</v>
      </c>
    </row>
    <row r="2699" spans="1:68" x14ac:dyDescent="0.3">
      <c r="A2699">
        <v>2694</v>
      </c>
      <c r="BG2699" s="27"/>
      <c r="BH2699" s="27"/>
      <c r="BI2699" s="27"/>
      <c r="BJ2699" s="27"/>
      <c r="BL2699">
        <f t="shared" si="168"/>
        <v>0</v>
      </c>
      <c r="BM2699">
        <f t="shared" si="169"/>
        <v>0</v>
      </c>
      <c r="BO2699">
        <f t="shared" si="170"/>
        <v>1</v>
      </c>
      <c r="BP2699">
        <f t="shared" si="171"/>
        <v>1</v>
      </c>
    </row>
    <row r="2700" spans="1:68" x14ac:dyDescent="0.3">
      <c r="A2700">
        <v>2695</v>
      </c>
      <c r="BG2700" s="27"/>
      <c r="BH2700" s="27"/>
      <c r="BI2700" s="27"/>
      <c r="BJ2700" s="27"/>
      <c r="BL2700">
        <f t="shared" si="168"/>
        <v>0</v>
      </c>
      <c r="BM2700">
        <f t="shared" si="169"/>
        <v>0</v>
      </c>
      <c r="BO2700">
        <f t="shared" si="170"/>
        <v>1</v>
      </c>
      <c r="BP2700">
        <f t="shared" si="171"/>
        <v>1</v>
      </c>
    </row>
    <row r="2701" spans="1:68" x14ac:dyDescent="0.3">
      <c r="A2701">
        <v>2696</v>
      </c>
      <c r="BG2701" s="27"/>
      <c r="BH2701" s="27"/>
      <c r="BI2701" s="27"/>
      <c r="BJ2701" s="27"/>
      <c r="BL2701">
        <f t="shared" si="168"/>
        <v>0</v>
      </c>
      <c r="BM2701">
        <f t="shared" si="169"/>
        <v>0</v>
      </c>
      <c r="BO2701">
        <f t="shared" si="170"/>
        <v>1</v>
      </c>
      <c r="BP2701">
        <f t="shared" si="171"/>
        <v>1</v>
      </c>
    </row>
    <row r="2702" spans="1:68" x14ac:dyDescent="0.3">
      <c r="A2702">
        <v>2697</v>
      </c>
      <c r="BG2702" s="27"/>
      <c r="BH2702" s="27"/>
      <c r="BI2702" s="27"/>
      <c r="BJ2702" s="27"/>
      <c r="BL2702">
        <f t="shared" si="168"/>
        <v>0</v>
      </c>
      <c r="BM2702">
        <f t="shared" si="169"/>
        <v>0</v>
      </c>
      <c r="BO2702">
        <f t="shared" si="170"/>
        <v>1</v>
      </c>
      <c r="BP2702">
        <f t="shared" si="171"/>
        <v>1</v>
      </c>
    </row>
    <row r="2703" spans="1:68" x14ac:dyDescent="0.3">
      <c r="A2703">
        <v>2698</v>
      </c>
      <c r="BG2703" s="27"/>
      <c r="BH2703" s="27"/>
      <c r="BI2703" s="27"/>
      <c r="BJ2703" s="27"/>
      <c r="BL2703">
        <f t="shared" si="168"/>
        <v>0</v>
      </c>
      <c r="BM2703">
        <f t="shared" si="169"/>
        <v>0</v>
      </c>
      <c r="BO2703">
        <f t="shared" si="170"/>
        <v>1</v>
      </c>
      <c r="BP2703">
        <f t="shared" si="171"/>
        <v>1</v>
      </c>
    </row>
    <row r="2704" spans="1:68" x14ac:dyDescent="0.3">
      <c r="A2704">
        <v>2699</v>
      </c>
      <c r="BG2704" s="27"/>
      <c r="BH2704" s="27"/>
      <c r="BI2704" s="27"/>
      <c r="BJ2704" s="27"/>
      <c r="BL2704">
        <f t="shared" si="168"/>
        <v>0</v>
      </c>
      <c r="BM2704">
        <f t="shared" si="169"/>
        <v>0</v>
      </c>
      <c r="BO2704">
        <f t="shared" si="170"/>
        <v>1</v>
      </c>
      <c r="BP2704">
        <f t="shared" si="171"/>
        <v>1</v>
      </c>
    </row>
    <row r="2705" spans="1:68" x14ac:dyDescent="0.3">
      <c r="A2705">
        <v>2700</v>
      </c>
      <c r="BG2705" s="27"/>
      <c r="BH2705" s="27"/>
      <c r="BI2705" s="27"/>
      <c r="BJ2705" s="27"/>
      <c r="BL2705">
        <f t="shared" si="168"/>
        <v>0</v>
      </c>
      <c r="BM2705">
        <f t="shared" si="169"/>
        <v>0</v>
      </c>
      <c r="BO2705">
        <f t="shared" si="170"/>
        <v>1</v>
      </c>
      <c r="BP2705">
        <f t="shared" si="171"/>
        <v>1</v>
      </c>
    </row>
    <row r="2706" spans="1:68" x14ac:dyDescent="0.3">
      <c r="A2706">
        <v>2701</v>
      </c>
      <c r="BG2706" s="27"/>
      <c r="BH2706" s="27"/>
      <c r="BI2706" s="27"/>
      <c r="BJ2706" s="27"/>
      <c r="BL2706">
        <f t="shared" si="168"/>
        <v>0</v>
      </c>
      <c r="BM2706">
        <f t="shared" si="169"/>
        <v>0</v>
      </c>
      <c r="BO2706">
        <f t="shared" si="170"/>
        <v>1</v>
      </c>
      <c r="BP2706">
        <f t="shared" si="171"/>
        <v>1</v>
      </c>
    </row>
    <row r="2707" spans="1:68" x14ac:dyDescent="0.3">
      <c r="A2707">
        <v>2702</v>
      </c>
      <c r="BG2707" s="27"/>
      <c r="BH2707" s="27"/>
      <c r="BI2707" s="27"/>
      <c r="BJ2707" s="27"/>
      <c r="BL2707">
        <f t="shared" si="168"/>
        <v>0</v>
      </c>
      <c r="BM2707">
        <f t="shared" si="169"/>
        <v>0</v>
      </c>
      <c r="BO2707">
        <f t="shared" si="170"/>
        <v>1</v>
      </c>
      <c r="BP2707">
        <f t="shared" si="171"/>
        <v>1</v>
      </c>
    </row>
    <row r="2708" spans="1:68" x14ac:dyDescent="0.3">
      <c r="A2708">
        <v>2703</v>
      </c>
      <c r="BG2708" s="27"/>
      <c r="BH2708" s="27"/>
      <c r="BI2708" s="27"/>
      <c r="BJ2708" s="27"/>
      <c r="BL2708">
        <f t="shared" si="168"/>
        <v>0</v>
      </c>
      <c r="BM2708">
        <f t="shared" si="169"/>
        <v>0</v>
      </c>
      <c r="BO2708">
        <f t="shared" si="170"/>
        <v>1</v>
      </c>
      <c r="BP2708">
        <f t="shared" si="171"/>
        <v>1</v>
      </c>
    </row>
    <row r="2709" spans="1:68" x14ac:dyDescent="0.3">
      <c r="A2709">
        <v>2704</v>
      </c>
      <c r="BG2709" s="27"/>
      <c r="BH2709" s="27"/>
      <c r="BI2709" s="27"/>
      <c r="BJ2709" s="27"/>
      <c r="BL2709">
        <f t="shared" si="168"/>
        <v>0</v>
      </c>
      <c r="BM2709">
        <f t="shared" si="169"/>
        <v>0</v>
      </c>
      <c r="BO2709">
        <f t="shared" si="170"/>
        <v>1</v>
      </c>
      <c r="BP2709">
        <f t="shared" si="171"/>
        <v>1</v>
      </c>
    </row>
    <row r="2710" spans="1:68" x14ac:dyDescent="0.3">
      <c r="A2710">
        <v>2705</v>
      </c>
      <c r="BG2710" s="27"/>
      <c r="BH2710" s="27"/>
      <c r="BI2710" s="27"/>
      <c r="BJ2710" s="27"/>
      <c r="BL2710">
        <f t="shared" si="168"/>
        <v>0</v>
      </c>
      <c r="BM2710">
        <f t="shared" si="169"/>
        <v>0</v>
      </c>
      <c r="BO2710">
        <f t="shared" si="170"/>
        <v>1</v>
      </c>
      <c r="BP2710">
        <f t="shared" si="171"/>
        <v>1</v>
      </c>
    </row>
    <row r="2711" spans="1:68" x14ac:dyDescent="0.3">
      <c r="A2711">
        <v>2706</v>
      </c>
      <c r="BG2711" s="27"/>
      <c r="BH2711" s="27"/>
      <c r="BI2711" s="27"/>
      <c r="BJ2711" s="27"/>
      <c r="BL2711">
        <f t="shared" si="168"/>
        <v>0</v>
      </c>
      <c r="BM2711">
        <f t="shared" si="169"/>
        <v>0</v>
      </c>
      <c r="BO2711">
        <f t="shared" si="170"/>
        <v>1</v>
      </c>
      <c r="BP2711">
        <f t="shared" si="171"/>
        <v>1</v>
      </c>
    </row>
    <row r="2712" spans="1:68" x14ac:dyDescent="0.3">
      <c r="A2712">
        <v>2707</v>
      </c>
      <c r="BG2712" s="27"/>
      <c r="BH2712" s="27"/>
      <c r="BI2712" s="27"/>
      <c r="BJ2712" s="27"/>
      <c r="BL2712">
        <f t="shared" si="168"/>
        <v>0</v>
      </c>
      <c r="BM2712">
        <f t="shared" si="169"/>
        <v>0</v>
      </c>
      <c r="BO2712">
        <f t="shared" si="170"/>
        <v>1</v>
      </c>
      <c r="BP2712">
        <f t="shared" si="171"/>
        <v>1</v>
      </c>
    </row>
    <row r="2713" spans="1:68" x14ac:dyDescent="0.3">
      <c r="A2713">
        <v>2708</v>
      </c>
      <c r="BG2713" s="27"/>
      <c r="BH2713" s="27"/>
      <c r="BI2713" s="27"/>
      <c r="BJ2713" s="27"/>
      <c r="BL2713">
        <f t="shared" si="168"/>
        <v>0</v>
      </c>
      <c r="BM2713">
        <f t="shared" si="169"/>
        <v>0</v>
      </c>
      <c r="BO2713">
        <f t="shared" si="170"/>
        <v>1</v>
      </c>
      <c r="BP2713">
        <f t="shared" si="171"/>
        <v>1</v>
      </c>
    </row>
    <row r="2714" spans="1:68" x14ac:dyDescent="0.3">
      <c r="A2714">
        <v>2709</v>
      </c>
      <c r="BG2714" s="27"/>
      <c r="BH2714" s="27"/>
      <c r="BI2714" s="27"/>
      <c r="BJ2714" s="27"/>
      <c r="BL2714">
        <f t="shared" si="168"/>
        <v>0</v>
      </c>
      <c r="BM2714">
        <f t="shared" si="169"/>
        <v>0</v>
      </c>
      <c r="BO2714">
        <f t="shared" si="170"/>
        <v>1</v>
      </c>
      <c r="BP2714">
        <f t="shared" si="171"/>
        <v>1</v>
      </c>
    </row>
    <row r="2715" spans="1:68" x14ac:dyDescent="0.3">
      <c r="A2715">
        <v>2710</v>
      </c>
      <c r="BG2715" s="27"/>
      <c r="BH2715" s="27"/>
      <c r="BI2715" s="27"/>
      <c r="BJ2715" s="27"/>
      <c r="BL2715">
        <f t="shared" si="168"/>
        <v>0</v>
      </c>
      <c r="BM2715">
        <f t="shared" si="169"/>
        <v>0</v>
      </c>
      <c r="BO2715">
        <f t="shared" si="170"/>
        <v>1</v>
      </c>
      <c r="BP2715">
        <f t="shared" si="171"/>
        <v>1</v>
      </c>
    </row>
    <row r="2716" spans="1:68" x14ac:dyDescent="0.3">
      <c r="A2716">
        <v>2711</v>
      </c>
      <c r="BG2716" s="27"/>
      <c r="BH2716" s="27"/>
      <c r="BI2716" s="27"/>
      <c r="BJ2716" s="27"/>
      <c r="BL2716">
        <f t="shared" si="168"/>
        <v>0</v>
      </c>
      <c r="BM2716">
        <f t="shared" si="169"/>
        <v>0</v>
      </c>
      <c r="BO2716">
        <f t="shared" si="170"/>
        <v>1</v>
      </c>
      <c r="BP2716">
        <f t="shared" si="171"/>
        <v>1</v>
      </c>
    </row>
    <row r="2717" spans="1:68" x14ac:dyDescent="0.3">
      <c r="A2717">
        <v>2712</v>
      </c>
      <c r="BG2717" s="27"/>
      <c r="BH2717" s="27"/>
      <c r="BI2717" s="27"/>
      <c r="BJ2717" s="27"/>
      <c r="BL2717">
        <f t="shared" si="168"/>
        <v>0</v>
      </c>
      <c r="BM2717">
        <f t="shared" si="169"/>
        <v>0</v>
      </c>
      <c r="BO2717">
        <f t="shared" si="170"/>
        <v>1</v>
      </c>
      <c r="BP2717">
        <f t="shared" si="171"/>
        <v>1</v>
      </c>
    </row>
    <row r="2718" spans="1:68" x14ac:dyDescent="0.3">
      <c r="A2718">
        <v>2713</v>
      </c>
      <c r="BG2718" s="27"/>
      <c r="BH2718" s="27"/>
      <c r="BI2718" s="27"/>
      <c r="BJ2718" s="27"/>
      <c r="BL2718">
        <f t="shared" si="168"/>
        <v>0</v>
      </c>
      <c r="BM2718">
        <f t="shared" si="169"/>
        <v>0</v>
      </c>
      <c r="BO2718">
        <f t="shared" si="170"/>
        <v>1</v>
      </c>
      <c r="BP2718">
        <f t="shared" si="171"/>
        <v>1</v>
      </c>
    </row>
    <row r="2719" spans="1:68" x14ac:dyDescent="0.3">
      <c r="A2719">
        <v>2714</v>
      </c>
      <c r="BG2719" s="27"/>
      <c r="BH2719" s="27"/>
      <c r="BI2719" s="27"/>
      <c r="BJ2719" s="27"/>
      <c r="BL2719">
        <f t="shared" si="168"/>
        <v>0</v>
      </c>
      <c r="BM2719">
        <f t="shared" si="169"/>
        <v>0</v>
      </c>
      <c r="BO2719">
        <f t="shared" si="170"/>
        <v>1</v>
      </c>
      <c r="BP2719">
        <f t="shared" si="171"/>
        <v>1</v>
      </c>
    </row>
    <row r="2720" spans="1:68" x14ac:dyDescent="0.3">
      <c r="A2720">
        <v>2715</v>
      </c>
      <c r="BG2720" s="27"/>
      <c r="BH2720" s="27"/>
      <c r="BI2720" s="27"/>
      <c r="BJ2720" s="27"/>
      <c r="BL2720">
        <f t="shared" si="168"/>
        <v>0</v>
      </c>
      <c r="BM2720">
        <f t="shared" si="169"/>
        <v>0</v>
      </c>
      <c r="BO2720">
        <f t="shared" si="170"/>
        <v>1</v>
      </c>
      <c r="BP2720">
        <f t="shared" si="171"/>
        <v>1</v>
      </c>
    </row>
    <row r="2721" spans="1:68" x14ac:dyDescent="0.3">
      <c r="A2721">
        <v>2716</v>
      </c>
      <c r="BG2721" s="27"/>
      <c r="BH2721" s="27"/>
      <c r="BI2721" s="27"/>
      <c r="BJ2721" s="27"/>
      <c r="BL2721">
        <f t="shared" si="168"/>
        <v>0</v>
      </c>
      <c r="BM2721">
        <f t="shared" si="169"/>
        <v>0</v>
      </c>
      <c r="BO2721">
        <f t="shared" si="170"/>
        <v>1</v>
      </c>
      <c r="BP2721">
        <f t="shared" si="171"/>
        <v>1</v>
      </c>
    </row>
    <row r="2722" spans="1:68" x14ac:dyDescent="0.3">
      <c r="A2722">
        <v>2717</v>
      </c>
      <c r="BG2722" s="27"/>
      <c r="BH2722" s="27"/>
      <c r="BI2722" s="27"/>
      <c r="BJ2722" s="27"/>
      <c r="BL2722">
        <f t="shared" si="168"/>
        <v>0</v>
      </c>
      <c r="BM2722">
        <f t="shared" si="169"/>
        <v>0</v>
      </c>
      <c r="BO2722">
        <f t="shared" si="170"/>
        <v>1</v>
      </c>
      <c r="BP2722">
        <f t="shared" si="171"/>
        <v>1</v>
      </c>
    </row>
    <row r="2723" spans="1:68" x14ac:dyDescent="0.3">
      <c r="A2723">
        <v>2718</v>
      </c>
      <c r="BG2723" s="27"/>
      <c r="BH2723" s="27"/>
      <c r="BI2723" s="27"/>
      <c r="BJ2723" s="27"/>
      <c r="BL2723">
        <f t="shared" si="168"/>
        <v>0</v>
      </c>
      <c r="BM2723">
        <f t="shared" si="169"/>
        <v>0</v>
      </c>
      <c r="BO2723">
        <f t="shared" si="170"/>
        <v>1</v>
      </c>
      <c r="BP2723">
        <f t="shared" si="171"/>
        <v>1</v>
      </c>
    </row>
    <row r="2724" spans="1:68" x14ac:dyDescent="0.3">
      <c r="A2724">
        <v>2719</v>
      </c>
      <c r="BG2724" s="27"/>
      <c r="BH2724" s="27"/>
      <c r="BI2724" s="27"/>
      <c r="BJ2724" s="27"/>
      <c r="BL2724">
        <f t="shared" si="168"/>
        <v>0</v>
      </c>
      <c r="BM2724">
        <f t="shared" si="169"/>
        <v>0</v>
      </c>
      <c r="BO2724">
        <f t="shared" si="170"/>
        <v>1</v>
      </c>
      <c r="BP2724">
        <f t="shared" si="171"/>
        <v>1</v>
      </c>
    </row>
    <row r="2725" spans="1:68" x14ac:dyDescent="0.3">
      <c r="A2725">
        <v>2720</v>
      </c>
      <c r="BG2725" s="27"/>
      <c r="BH2725" s="27"/>
      <c r="BI2725" s="27"/>
      <c r="BJ2725" s="27"/>
      <c r="BL2725">
        <f t="shared" si="168"/>
        <v>0</v>
      </c>
      <c r="BM2725">
        <f t="shared" si="169"/>
        <v>0</v>
      </c>
      <c r="BO2725">
        <f t="shared" si="170"/>
        <v>1</v>
      </c>
      <c r="BP2725">
        <f t="shared" si="171"/>
        <v>1</v>
      </c>
    </row>
    <row r="2726" spans="1:68" x14ac:dyDescent="0.3">
      <c r="A2726">
        <v>2721</v>
      </c>
      <c r="BG2726" s="27"/>
      <c r="BH2726" s="27"/>
      <c r="BI2726" s="27"/>
      <c r="BJ2726" s="27"/>
      <c r="BL2726">
        <f t="shared" si="168"/>
        <v>0</v>
      </c>
      <c r="BM2726">
        <f t="shared" si="169"/>
        <v>0</v>
      </c>
      <c r="BO2726">
        <f t="shared" si="170"/>
        <v>1</v>
      </c>
      <c r="BP2726">
        <f t="shared" si="171"/>
        <v>1</v>
      </c>
    </row>
    <row r="2727" spans="1:68" x14ac:dyDescent="0.3">
      <c r="A2727">
        <v>2722</v>
      </c>
      <c r="BG2727" s="27"/>
      <c r="BH2727" s="27"/>
      <c r="BI2727" s="27"/>
      <c r="BJ2727" s="27"/>
      <c r="BL2727">
        <f t="shared" si="168"/>
        <v>0</v>
      </c>
      <c r="BM2727">
        <f t="shared" si="169"/>
        <v>0</v>
      </c>
      <c r="BO2727">
        <f t="shared" si="170"/>
        <v>1</v>
      </c>
      <c r="BP2727">
        <f t="shared" si="171"/>
        <v>1</v>
      </c>
    </row>
    <row r="2728" spans="1:68" x14ac:dyDescent="0.3">
      <c r="A2728">
        <v>2723</v>
      </c>
      <c r="BG2728" s="27"/>
      <c r="BH2728" s="27"/>
      <c r="BI2728" s="27"/>
      <c r="BJ2728" s="27"/>
      <c r="BL2728">
        <f t="shared" si="168"/>
        <v>0</v>
      </c>
      <c r="BM2728">
        <f t="shared" si="169"/>
        <v>0</v>
      </c>
      <c r="BO2728">
        <f t="shared" si="170"/>
        <v>1</v>
      </c>
      <c r="BP2728">
        <f t="shared" si="171"/>
        <v>1</v>
      </c>
    </row>
    <row r="2729" spans="1:68" x14ac:dyDescent="0.3">
      <c r="A2729">
        <v>2724</v>
      </c>
      <c r="BG2729" s="27"/>
      <c r="BH2729" s="27"/>
      <c r="BI2729" s="27"/>
      <c r="BJ2729" s="27"/>
      <c r="BL2729">
        <f t="shared" si="168"/>
        <v>0</v>
      </c>
      <c r="BM2729">
        <f t="shared" si="169"/>
        <v>0</v>
      </c>
      <c r="BO2729">
        <f t="shared" si="170"/>
        <v>1</v>
      </c>
      <c r="BP2729">
        <f t="shared" si="171"/>
        <v>1</v>
      </c>
    </row>
    <row r="2730" spans="1:68" x14ac:dyDescent="0.3">
      <c r="A2730">
        <v>2725</v>
      </c>
      <c r="BG2730" s="27"/>
      <c r="BH2730" s="27"/>
      <c r="BI2730" s="27"/>
      <c r="BJ2730" s="27"/>
      <c r="BL2730">
        <f t="shared" si="168"/>
        <v>0</v>
      </c>
      <c r="BM2730">
        <f t="shared" si="169"/>
        <v>0</v>
      </c>
      <c r="BO2730">
        <f t="shared" si="170"/>
        <v>1</v>
      </c>
      <c r="BP2730">
        <f t="shared" si="171"/>
        <v>1</v>
      </c>
    </row>
    <row r="2731" spans="1:68" x14ac:dyDescent="0.3">
      <c r="A2731">
        <v>2726</v>
      </c>
      <c r="BG2731" s="27"/>
      <c r="BH2731" s="27"/>
      <c r="BI2731" s="27"/>
      <c r="BJ2731" s="27"/>
      <c r="BL2731">
        <f t="shared" si="168"/>
        <v>0</v>
      </c>
      <c r="BM2731">
        <f t="shared" si="169"/>
        <v>0</v>
      </c>
      <c r="BO2731">
        <f t="shared" si="170"/>
        <v>1</v>
      </c>
      <c r="BP2731">
        <f t="shared" si="171"/>
        <v>1</v>
      </c>
    </row>
    <row r="2732" spans="1:68" x14ac:dyDescent="0.3">
      <c r="A2732">
        <v>2727</v>
      </c>
      <c r="BG2732" s="27"/>
      <c r="BH2732" s="27"/>
      <c r="BI2732" s="27"/>
      <c r="BJ2732" s="27"/>
      <c r="BL2732">
        <f t="shared" si="168"/>
        <v>0</v>
      </c>
      <c r="BM2732">
        <f t="shared" si="169"/>
        <v>0</v>
      </c>
      <c r="BO2732">
        <f t="shared" si="170"/>
        <v>1</v>
      </c>
      <c r="BP2732">
        <f t="shared" si="171"/>
        <v>1</v>
      </c>
    </row>
    <row r="2733" spans="1:68" x14ac:dyDescent="0.3">
      <c r="A2733">
        <v>2728</v>
      </c>
      <c r="BG2733" s="27"/>
      <c r="BH2733" s="27"/>
      <c r="BI2733" s="27"/>
      <c r="BJ2733" s="27"/>
      <c r="BL2733">
        <f t="shared" si="168"/>
        <v>0</v>
      </c>
      <c r="BM2733">
        <f t="shared" si="169"/>
        <v>0</v>
      </c>
      <c r="BO2733">
        <f t="shared" si="170"/>
        <v>1</v>
      </c>
      <c r="BP2733">
        <f t="shared" si="171"/>
        <v>1</v>
      </c>
    </row>
    <row r="2734" spans="1:68" x14ac:dyDescent="0.3">
      <c r="A2734">
        <v>2729</v>
      </c>
      <c r="BG2734" s="27"/>
      <c r="BH2734" s="27"/>
      <c r="BI2734" s="27"/>
      <c r="BJ2734" s="27"/>
      <c r="BL2734">
        <f t="shared" si="168"/>
        <v>0</v>
      </c>
      <c r="BM2734">
        <f t="shared" si="169"/>
        <v>0</v>
      </c>
      <c r="BO2734">
        <f t="shared" si="170"/>
        <v>1</v>
      </c>
      <c r="BP2734">
        <f t="shared" si="171"/>
        <v>1</v>
      </c>
    </row>
    <row r="2735" spans="1:68" x14ac:dyDescent="0.3">
      <c r="A2735">
        <v>2730</v>
      </c>
      <c r="BG2735" s="27"/>
      <c r="BH2735" s="27"/>
      <c r="BI2735" s="27"/>
      <c r="BJ2735" s="27"/>
      <c r="BL2735">
        <f t="shared" si="168"/>
        <v>0</v>
      </c>
      <c r="BM2735">
        <f t="shared" si="169"/>
        <v>0</v>
      </c>
      <c r="BO2735">
        <f t="shared" si="170"/>
        <v>1</v>
      </c>
      <c r="BP2735">
        <f t="shared" si="171"/>
        <v>1</v>
      </c>
    </row>
    <row r="2736" spans="1:68" x14ac:dyDescent="0.3">
      <c r="A2736">
        <v>2731</v>
      </c>
      <c r="BG2736" s="27"/>
      <c r="BH2736" s="27"/>
      <c r="BI2736" s="27"/>
      <c r="BJ2736" s="27"/>
      <c r="BL2736">
        <f t="shared" si="168"/>
        <v>0</v>
      </c>
      <c r="BM2736">
        <f t="shared" si="169"/>
        <v>0</v>
      </c>
      <c r="BO2736">
        <f t="shared" si="170"/>
        <v>1</v>
      </c>
      <c r="BP2736">
        <f t="shared" si="171"/>
        <v>1</v>
      </c>
    </row>
    <row r="2737" spans="1:68" x14ac:dyDescent="0.3">
      <c r="A2737">
        <v>2732</v>
      </c>
      <c r="BG2737" s="27"/>
      <c r="BH2737" s="27"/>
      <c r="BI2737" s="27"/>
      <c r="BJ2737" s="27"/>
      <c r="BL2737">
        <f t="shared" si="168"/>
        <v>0</v>
      </c>
      <c r="BM2737">
        <f t="shared" si="169"/>
        <v>0</v>
      </c>
      <c r="BO2737">
        <f t="shared" si="170"/>
        <v>1</v>
      </c>
      <c r="BP2737">
        <f t="shared" si="171"/>
        <v>1</v>
      </c>
    </row>
    <row r="2738" spans="1:68" x14ac:dyDescent="0.3">
      <c r="A2738">
        <v>2733</v>
      </c>
      <c r="BG2738" s="27"/>
      <c r="BH2738" s="27"/>
      <c r="BI2738" s="27"/>
      <c r="BJ2738" s="27"/>
      <c r="BL2738">
        <f t="shared" si="168"/>
        <v>0</v>
      </c>
      <c r="BM2738">
        <f t="shared" si="169"/>
        <v>0</v>
      </c>
      <c r="BO2738">
        <f t="shared" si="170"/>
        <v>1</v>
      </c>
      <c r="BP2738">
        <f t="shared" si="171"/>
        <v>1</v>
      </c>
    </row>
    <row r="2739" spans="1:68" x14ac:dyDescent="0.3">
      <c r="A2739">
        <v>2734</v>
      </c>
      <c r="BG2739" s="27"/>
      <c r="BH2739" s="27"/>
      <c r="BI2739" s="27"/>
      <c r="BJ2739" s="27"/>
      <c r="BL2739">
        <f t="shared" si="168"/>
        <v>0</v>
      </c>
      <c r="BM2739">
        <f t="shared" si="169"/>
        <v>0</v>
      </c>
      <c r="BO2739">
        <f t="shared" si="170"/>
        <v>1</v>
      </c>
      <c r="BP2739">
        <f t="shared" si="171"/>
        <v>1</v>
      </c>
    </row>
    <row r="2740" spans="1:68" x14ac:dyDescent="0.3">
      <c r="A2740">
        <v>2735</v>
      </c>
      <c r="BG2740" s="27"/>
      <c r="BH2740" s="27"/>
      <c r="BI2740" s="27"/>
      <c r="BJ2740" s="27"/>
      <c r="BL2740">
        <f t="shared" si="168"/>
        <v>0</v>
      </c>
      <c r="BM2740">
        <f t="shared" si="169"/>
        <v>0</v>
      </c>
      <c r="BO2740">
        <f t="shared" si="170"/>
        <v>1</v>
      </c>
      <c r="BP2740">
        <f t="shared" si="171"/>
        <v>1</v>
      </c>
    </row>
    <row r="2741" spans="1:68" x14ac:dyDescent="0.3">
      <c r="A2741">
        <v>2736</v>
      </c>
      <c r="BG2741" s="27"/>
      <c r="BH2741" s="27"/>
      <c r="BI2741" s="27"/>
      <c r="BJ2741" s="27"/>
      <c r="BL2741">
        <f t="shared" si="168"/>
        <v>0</v>
      </c>
      <c r="BM2741">
        <f t="shared" si="169"/>
        <v>0</v>
      </c>
      <c r="BO2741">
        <f t="shared" si="170"/>
        <v>1</v>
      </c>
      <c r="BP2741">
        <f t="shared" si="171"/>
        <v>1</v>
      </c>
    </row>
    <row r="2742" spans="1:68" x14ac:dyDescent="0.3">
      <c r="A2742">
        <v>2737</v>
      </c>
      <c r="BG2742" s="27"/>
      <c r="BH2742" s="27"/>
      <c r="BI2742" s="27"/>
      <c r="BJ2742" s="27"/>
      <c r="BL2742">
        <f t="shared" si="168"/>
        <v>0</v>
      </c>
      <c r="BM2742">
        <f t="shared" si="169"/>
        <v>0</v>
      </c>
      <c r="BO2742">
        <f t="shared" si="170"/>
        <v>1</v>
      </c>
      <c r="BP2742">
        <f t="shared" si="171"/>
        <v>1</v>
      </c>
    </row>
    <row r="2743" spans="1:68" x14ac:dyDescent="0.3">
      <c r="A2743">
        <v>2738</v>
      </c>
      <c r="BG2743" s="27"/>
      <c r="BH2743" s="27"/>
      <c r="BI2743" s="27"/>
      <c r="BJ2743" s="27"/>
      <c r="BL2743">
        <f t="shared" si="168"/>
        <v>0</v>
      </c>
      <c r="BM2743">
        <f t="shared" si="169"/>
        <v>0</v>
      </c>
      <c r="BO2743">
        <f t="shared" si="170"/>
        <v>1</v>
      </c>
      <c r="BP2743">
        <f t="shared" si="171"/>
        <v>1</v>
      </c>
    </row>
    <row r="2744" spans="1:68" x14ac:dyDescent="0.3">
      <c r="A2744">
        <v>2739</v>
      </c>
      <c r="BG2744" s="27"/>
      <c r="BH2744" s="27"/>
      <c r="BI2744" s="27"/>
      <c r="BJ2744" s="27"/>
      <c r="BL2744">
        <f t="shared" si="168"/>
        <v>0</v>
      </c>
      <c r="BM2744">
        <f t="shared" si="169"/>
        <v>0</v>
      </c>
      <c r="BO2744">
        <f t="shared" si="170"/>
        <v>1</v>
      </c>
      <c r="BP2744">
        <f t="shared" si="171"/>
        <v>1</v>
      </c>
    </row>
    <row r="2745" spans="1:68" x14ac:dyDescent="0.3">
      <c r="A2745">
        <v>2740</v>
      </c>
      <c r="BG2745" s="27"/>
      <c r="BH2745" s="27"/>
      <c r="BI2745" s="27"/>
      <c r="BJ2745" s="27"/>
      <c r="BL2745">
        <f t="shared" si="168"/>
        <v>0</v>
      </c>
      <c r="BM2745">
        <f t="shared" si="169"/>
        <v>0</v>
      </c>
      <c r="BO2745">
        <f t="shared" si="170"/>
        <v>1</v>
      </c>
      <c r="BP2745">
        <f t="shared" si="171"/>
        <v>1</v>
      </c>
    </row>
    <row r="2746" spans="1:68" x14ac:dyDescent="0.3">
      <c r="A2746">
        <v>2741</v>
      </c>
      <c r="BG2746" s="27"/>
      <c r="BH2746" s="27"/>
      <c r="BI2746" s="27"/>
      <c r="BJ2746" s="27"/>
      <c r="BL2746">
        <f t="shared" si="168"/>
        <v>0</v>
      </c>
      <c r="BM2746">
        <f t="shared" si="169"/>
        <v>0</v>
      </c>
      <c r="BO2746">
        <f t="shared" si="170"/>
        <v>1</v>
      </c>
      <c r="BP2746">
        <f t="shared" si="171"/>
        <v>1</v>
      </c>
    </row>
    <row r="2747" spans="1:68" x14ac:dyDescent="0.3">
      <c r="A2747">
        <v>2742</v>
      </c>
      <c r="BG2747" s="27"/>
      <c r="BH2747" s="27"/>
      <c r="BI2747" s="27"/>
      <c r="BJ2747" s="27"/>
      <c r="BL2747">
        <f t="shared" si="168"/>
        <v>0</v>
      </c>
      <c r="BM2747">
        <f t="shared" si="169"/>
        <v>0</v>
      </c>
      <c r="BO2747">
        <f t="shared" si="170"/>
        <v>1</v>
      </c>
      <c r="BP2747">
        <f t="shared" si="171"/>
        <v>1</v>
      </c>
    </row>
    <row r="2748" spans="1:68" x14ac:dyDescent="0.3">
      <c r="A2748">
        <v>2743</v>
      </c>
      <c r="BG2748" s="27"/>
      <c r="BH2748" s="27"/>
      <c r="BI2748" s="27"/>
      <c r="BJ2748" s="27"/>
      <c r="BL2748">
        <f t="shared" si="168"/>
        <v>0</v>
      </c>
      <c r="BM2748">
        <f t="shared" si="169"/>
        <v>0</v>
      </c>
      <c r="BO2748">
        <f t="shared" si="170"/>
        <v>1</v>
      </c>
      <c r="BP2748">
        <f t="shared" si="171"/>
        <v>1</v>
      </c>
    </row>
    <row r="2749" spans="1:68" x14ac:dyDescent="0.3">
      <c r="A2749">
        <v>2744</v>
      </c>
      <c r="BG2749" s="27"/>
      <c r="BH2749" s="27"/>
      <c r="BI2749" s="27"/>
      <c r="BJ2749" s="27"/>
      <c r="BL2749">
        <f t="shared" si="168"/>
        <v>0</v>
      </c>
      <c r="BM2749">
        <f t="shared" si="169"/>
        <v>0</v>
      </c>
      <c r="BO2749">
        <f t="shared" si="170"/>
        <v>1</v>
      </c>
      <c r="BP2749">
        <f t="shared" si="171"/>
        <v>1</v>
      </c>
    </row>
    <row r="2750" spans="1:68" x14ac:dyDescent="0.3">
      <c r="A2750">
        <v>2745</v>
      </c>
      <c r="BG2750" s="27"/>
      <c r="BH2750" s="27"/>
      <c r="BI2750" s="27"/>
      <c r="BJ2750" s="27"/>
      <c r="BL2750">
        <f t="shared" si="168"/>
        <v>0</v>
      </c>
      <c r="BM2750">
        <f t="shared" si="169"/>
        <v>0</v>
      </c>
      <c r="BO2750">
        <f t="shared" si="170"/>
        <v>1</v>
      </c>
      <c r="BP2750">
        <f t="shared" si="171"/>
        <v>1</v>
      </c>
    </row>
    <row r="2751" spans="1:68" x14ac:dyDescent="0.3">
      <c r="A2751">
        <v>2746</v>
      </c>
      <c r="BG2751" s="27"/>
      <c r="BH2751" s="27"/>
      <c r="BI2751" s="27"/>
      <c r="BJ2751" s="27"/>
      <c r="BL2751">
        <f t="shared" si="168"/>
        <v>0</v>
      </c>
      <c r="BM2751">
        <f t="shared" si="169"/>
        <v>0</v>
      </c>
      <c r="BO2751">
        <f t="shared" si="170"/>
        <v>1</v>
      </c>
      <c r="BP2751">
        <f t="shared" si="171"/>
        <v>1</v>
      </c>
    </row>
    <row r="2752" spans="1:68" x14ac:dyDescent="0.3">
      <c r="A2752">
        <v>2747</v>
      </c>
      <c r="BG2752" s="27"/>
      <c r="BH2752" s="27"/>
      <c r="BI2752" s="27"/>
      <c r="BJ2752" s="27"/>
      <c r="BL2752">
        <f t="shared" si="168"/>
        <v>0</v>
      </c>
      <c r="BM2752">
        <f t="shared" si="169"/>
        <v>0</v>
      </c>
      <c r="BO2752">
        <f t="shared" si="170"/>
        <v>1</v>
      </c>
      <c r="BP2752">
        <f t="shared" si="171"/>
        <v>1</v>
      </c>
    </row>
    <row r="2753" spans="1:68" x14ac:dyDescent="0.3">
      <c r="A2753">
        <v>2748</v>
      </c>
      <c r="BG2753" s="27"/>
      <c r="BH2753" s="27"/>
      <c r="BI2753" s="27"/>
      <c r="BJ2753" s="27"/>
      <c r="BL2753">
        <f t="shared" si="168"/>
        <v>0</v>
      </c>
      <c r="BM2753">
        <f t="shared" si="169"/>
        <v>0</v>
      </c>
      <c r="BO2753">
        <f t="shared" si="170"/>
        <v>1</v>
      </c>
      <c r="BP2753">
        <f t="shared" si="171"/>
        <v>1</v>
      </c>
    </row>
    <row r="2754" spans="1:68" x14ac:dyDescent="0.3">
      <c r="A2754">
        <v>2749</v>
      </c>
      <c r="BG2754" s="27"/>
      <c r="BH2754" s="27"/>
      <c r="BI2754" s="27"/>
      <c r="BJ2754" s="27"/>
      <c r="BL2754">
        <f t="shared" si="168"/>
        <v>0</v>
      </c>
      <c r="BM2754">
        <f t="shared" si="169"/>
        <v>0</v>
      </c>
      <c r="BO2754">
        <f t="shared" si="170"/>
        <v>1</v>
      </c>
      <c r="BP2754">
        <f t="shared" si="171"/>
        <v>1</v>
      </c>
    </row>
    <row r="2755" spans="1:68" x14ac:dyDescent="0.3">
      <c r="A2755">
        <v>2750</v>
      </c>
      <c r="BG2755" s="27"/>
      <c r="BH2755" s="27"/>
      <c r="BI2755" s="27"/>
      <c r="BJ2755" s="27"/>
      <c r="BL2755">
        <f t="shared" si="168"/>
        <v>0</v>
      </c>
      <c r="BM2755">
        <f t="shared" si="169"/>
        <v>0</v>
      </c>
      <c r="BO2755">
        <f t="shared" si="170"/>
        <v>1</v>
      </c>
      <c r="BP2755">
        <f t="shared" si="171"/>
        <v>1</v>
      </c>
    </row>
    <row r="2756" spans="1:68" x14ac:dyDescent="0.3">
      <c r="A2756">
        <v>2751</v>
      </c>
      <c r="BG2756" s="27"/>
      <c r="BH2756" s="27"/>
      <c r="BI2756" s="27"/>
      <c r="BJ2756" s="27"/>
      <c r="BL2756">
        <f t="shared" si="168"/>
        <v>0</v>
      </c>
      <c r="BM2756">
        <f t="shared" si="169"/>
        <v>0</v>
      </c>
      <c r="BO2756">
        <f t="shared" si="170"/>
        <v>1</v>
      </c>
      <c r="BP2756">
        <f t="shared" si="171"/>
        <v>1</v>
      </c>
    </row>
    <row r="2757" spans="1:68" x14ac:dyDescent="0.3">
      <c r="A2757">
        <v>2752</v>
      </c>
      <c r="BG2757" s="27"/>
      <c r="BH2757" s="27"/>
      <c r="BI2757" s="27"/>
      <c r="BJ2757" s="27"/>
      <c r="BL2757">
        <f t="shared" si="168"/>
        <v>0</v>
      </c>
      <c r="BM2757">
        <f t="shared" si="169"/>
        <v>0</v>
      </c>
      <c r="BO2757">
        <f t="shared" si="170"/>
        <v>1</v>
      </c>
      <c r="BP2757">
        <f t="shared" si="171"/>
        <v>1</v>
      </c>
    </row>
    <row r="2758" spans="1:68" x14ac:dyDescent="0.3">
      <c r="A2758">
        <v>2753</v>
      </c>
      <c r="BG2758" s="27"/>
      <c r="BH2758" s="27"/>
      <c r="BI2758" s="27"/>
      <c r="BJ2758" s="27"/>
      <c r="BL2758">
        <f t="shared" si="168"/>
        <v>0</v>
      </c>
      <c r="BM2758">
        <f t="shared" si="169"/>
        <v>0</v>
      </c>
      <c r="BO2758">
        <f t="shared" si="170"/>
        <v>1</v>
      </c>
      <c r="BP2758">
        <f t="shared" si="171"/>
        <v>1</v>
      </c>
    </row>
    <row r="2759" spans="1:68" x14ac:dyDescent="0.3">
      <c r="A2759">
        <v>2754</v>
      </c>
      <c r="BG2759" s="27"/>
      <c r="BH2759" s="27"/>
      <c r="BI2759" s="27"/>
      <c r="BJ2759" s="27"/>
      <c r="BL2759">
        <f t="shared" ref="BL2759:BL2822" si="172">BG2759*$BM$1-BH2759</f>
        <v>0</v>
      </c>
      <c r="BM2759">
        <f t="shared" ref="BM2759:BM2822" si="173">BI2759*$BM$1-BJ2759</f>
        <v>0</v>
      </c>
      <c r="BO2759">
        <f t="shared" ref="BO2759:BO2822" si="174">IF(BL2759=MAX($BL2759:$BM2759),1,0)</f>
        <v>1</v>
      </c>
      <c r="BP2759">
        <f t="shared" ref="BP2759:BP2822" si="175">IF(BM2759=MAX($BL2759:$BM2759),1,0)</f>
        <v>1</v>
      </c>
    </row>
    <row r="2760" spans="1:68" x14ac:dyDescent="0.3">
      <c r="A2760">
        <v>2755</v>
      </c>
      <c r="BG2760" s="27"/>
      <c r="BH2760" s="27"/>
      <c r="BI2760" s="27"/>
      <c r="BJ2760" s="27"/>
      <c r="BL2760">
        <f t="shared" si="172"/>
        <v>0</v>
      </c>
      <c r="BM2760">
        <f t="shared" si="173"/>
        <v>0</v>
      </c>
      <c r="BO2760">
        <f t="shared" si="174"/>
        <v>1</v>
      </c>
      <c r="BP2760">
        <f t="shared" si="175"/>
        <v>1</v>
      </c>
    </row>
    <row r="2761" spans="1:68" x14ac:dyDescent="0.3">
      <c r="A2761">
        <v>2756</v>
      </c>
      <c r="BG2761" s="27"/>
      <c r="BH2761" s="27"/>
      <c r="BI2761" s="27"/>
      <c r="BJ2761" s="27"/>
      <c r="BL2761">
        <f t="shared" si="172"/>
        <v>0</v>
      </c>
      <c r="BM2761">
        <f t="shared" si="173"/>
        <v>0</v>
      </c>
      <c r="BO2761">
        <f t="shared" si="174"/>
        <v>1</v>
      </c>
      <c r="BP2761">
        <f t="shared" si="175"/>
        <v>1</v>
      </c>
    </row>
    <row r="2762" spans="1:68" x14ac:dyDescent="0.3">
      <c r="A2762">
        <v>2757</v>
      </c>
      <c r="BG2762" s="27"/>
      <c r="BH2762" s="27"/>
      <c r="BI2762" s="27"/>
      <c r="BJ2762" s="27"/>
      <c r="BL2762">
        <f t="shared" si="172"/>
        <v>0</v>
      </c>
      <c r="BM2762">
        <f t="shared" si="173"/>
        <v>0</v>
      </c>
      <c r="BO2762">
        <f t="shared" si="174"/>
        <v>1</v>
      </c>
      <c r="BP2762">
        <f t="shared" si="175"/>
        <v>1</v>
      </c>
    </row>
    <row r="2763" spans="1:68" x14ac:dyDescent="0.3">
      <c r="A2763">
        <v>2758</v>
      </c>
      <c r="BG2763" s="27"/>
      <c r="BH2763" s="27"/>
      <c r="BI2763" s="27"/>
      <c r="BJ2763" s="27"/>
      <c r="BL2763">
        <f t="shared" si="172"/>
        <v>0</v>
      </c>
      <c r="BM2763">
        <f t="shared" si="173"/>
        <v>0</v>
      </c>
      <c r="BO2763">
        <f t="shared" si="174"/>
        <v>1</v>
      </c>
      <c r="BP2763">
        <f t="shared" si="175"/>
        <v>1</v>
      </c>
    </row>
    <row r="2764" spans="1:68" x14ac:dyDescent="0.3">
      <c r="A2764">
        <v>2759</v>
      </c>
      <c r="BG2764" s="27"/>
      <c r="BH2764" s="27"/>
      <c r="BI2764" s="27"/>
      <c r="BJ2764" s="27"/>
      <c r="BL2764">
        <f t="shared" si="172"/>
        <v>0</v>
      </c>
      <c r="BM2764">
        <f t="shared" si="173"/>
        <v>0</v>
      </c>
      <c r="BO2764">
        <f t="shared" si="174"/>
        <v>1</v>
      </c>
      <c r="BP2764">
        <f t="shared" si="175"/>
        <v>1</v>
      </c>
    </row>
    <row r="2765" spans="1:68" x14ac:dyDescent="0.3">
      <c r="A2765">
        <v>2760</v>
      </c>
      <c r="BG2765" s="27"/>
      <c r="BH2765" s="27"/>
      <c r="BI2765" s="27"/>
      <c r="BJ2765" s="27"/>
      <c r="BL2765">
        <f t="shared" si="172"/>
        <v>0</v>
      </c>
      <c r="BM2765">
        <f t="shared" si="173"/>
        <v>0</v>
      </c>
      <c r="BO2765">
        <f t="shared" si="174"/>
        <v>1</v>
      </c>
      <c r="BP2765">
        <f t="shared" si="175"/>
        <v>1</v>
      </c>
    </row>
    <row r="2766" spans="1:68" x14ac:dyDescent="0.3">
      <c r="A2766">
        <v>2761</v>
      </c>
      <c r="BG2766" s="27"/>
      <c r="BH2766" s="27"/>
      <c r="BI2766" s="27"/>
      <c r="BJ2766" s="27"/>
      <c r="BL2766">
        <f t="shared" si="172"/>
        <v>0</v>
      </c>
      <c r="BM2766">
        <f t="shared" si="173"/>
        <v>0</v>
      </c>
      <c r="BO2766">
        <f t="shared" si="174"/>
        <v>1</v>
      </c>
      <c r="BP2766">
        <f t="shared" si="175"/>
        <v>1</v>
      </c>
    </row>
    <row r="2767" spans="1:68" x14ac:dyDescent="0.3">
      <c r="A2767">
        <v>2762</v>
      </c>
      <c r="BG2767" s="27"/>
      <c r="BH2767" s="27"/>
      <c r="BI2767" s="27"/>
      <c r="BJ2767" s="27"/>
      <c r="BL2767">
        <f t="shared" si="172"/>
        <v>0</v>
      </c>
      <c r="BM2767">
        <f t="shared" si="173"/>
        <v>0</v>
      </c>
      <c r="BO2767">
        <f t="shared" si="174"/>
        <v>1</v>
      </c>
      <c r="BP2767">
        <f t="shared" si="175"/>
        <v>1</v>
      </c>
    </row>
    <row r="2768" spans="1:68" x14ac:dyDescent="0.3">
      <c r="A2768">
        <v>2763</v>
      </c>
      <c r="BG2768" s="27"/>
      <c r="BH2768" s="27"/>
      <c r="BI2768" s="27"/>
      <c r="BJ2768" s="27"/>
      <c r="BL2768">
        <f t="shared" si="172"/>
        <v>0</v>
      </c>
      <c r="BM2768">
        <f t="shared" si="173"/>
        <v>0</v>
      </c>
      <c r="BO2768">
        <f t="shared" si="174"/>
        <v>1</v>
      </c>
      <c r="BP2768">
        <f t="shared" si="175"/>
        <v>1</v>
      </c>
    </row>
    <row r="2769" spans="1:68" x14ac:dyDescent="0.3">
      <c r="A2769">
        <v>2764</v>
      </c>
      <c r="BG2769" s="27"/>
      <c r="BH2769" s="27"/>
      <c r="BI2769" s="27"/>
      <c r="BJ2769" s="27"/>
      <c r="BL2769">
        <f t="shared" si="172"/>
        <v>0</v>
      </c>
      <c r="BM2769">
        <f t="shared" si="173"/>
        <v>0</v>
      </c>
      <c r="BO2769">
        <f t="shared" si="174"/>
        <v>1</v>
      </c>
      <c r="BP2769">
        <f t="shared" si="175"/>
        <v>1</v>
      </c>
    </row>
    <row r="2770" spans="1:68" x14ac:dyDescent="0.3">
      <c r="A2770">
        <v>2765</v>
      </c>
      <c r="BG2770" s="27"/>
      <c r="BH2770" s="27"/>
      <c r="BI2770" s="27"/>
      <c r="BJ2770" s="27"/>
      <c r="BL2770">
        <f t="shared" si="172"/>
        <v>0</v>
      </c>
      <c r="BM2770">
        <f t="shared" si="173"/>
        <v>0</v>
      </c>
      <c r="BO2770">
        <f t="shared" si="174"/>
        <v>1</v>
      </c>
      <c r="BP2770">
        <f t="shared" si="175"/>
        <v>1</v>
      </c>
    </row>
    <row r="2771" spans="1:68" x14ac:dyDescent="0.3">
      <c r="A2771">
        <v>2766</v>
      </c>
      <c r="BG2771" s="27"/>
      <c r="BH2771" s="27"/>
      <c r="BI2771" s="27"/>
      <c r="BJ2771" s="27"/>
      <c r="BL2771">
        <f t="shared" si="172"/>
        <v>0</v>
      </c>
      <c r="BM2771">
        <f t="shared" si="173"/>
        <v>0</v>
      </c>
      <c r="BO2771">
        <f t="shared" si="174"/>
        <v>1</v>
      </c>
      <c r="BP2771">
        <f t="shared" si="175"/>
        <v>1</v>
      </c>
    </row>
    <row r="2772" spans="1:68" x14ac:dyDescent="0.3">
      <c r="A2772">
        <v>2767</v>
      </c>
      <c r="BG2772" s="27"/>
      <c r="BH2772" s="27"/>
      <c r="BI2772" s="27"/>
      <c r="BJ2772" s="27"/>
      <c r="BL2772">
        <f t="shared" si="172"/>
        <v>0</v>
      </c>
      <c r="BM2772">
        <f t="shared" si="173"/>
        <v>0</v>
      </c>
      <c r="BO2772">
        <f t="shared" si="174"/>
        <v>1</v>
      </c>
      <c r="BP2772">
        <f t="shared" si="175"/>
        <v>1</v>
      </c>
    </row>
    <row r="2773" spans="1:68" x14ac:dyDescent="0.3">
      <c r="A2773">
        <v>2768</v>
      </c>
      <c r="BG2773" s="27"/>
      <c r="BH2773" s="27"/>
      <c r="BI2773" s="27"/>
      <c r="BJ2773" s="27"/>
      <c r="BL2773">
        <f t="shared" si="172"/>
        <v>0</v>
      </c>
      <c r="BM2773">
        <f t="shared" si="173"/>
        <v>0</v>
      </c>
      <c r="BO2773">
        <f t="shared" si="174"/>
        <v>1</v>
      </c>
      <c r="BP2773">
        <f t="shared" si="175"/>
        <v>1</v>
      </c>
    </row>
    <row r="2774" spans="1:68" x14ac:dyDescent="0.3">
      <c r="A2774">
        <v>2769</v>
      </c>
      <c r="BG2774" s="27"/>
      <c r="BH2774" s="27"/>
      <c r="BI2774" s="27"/>
      <c r="BJ2774" s="27"/>
      <c r="BL2774">
        <f t="shared" si="172"/>
        <v>0</v>
      </c>
      <c r="BM2774">
        <f t="shared" si="173"/>
        <v>0</v>
      </c>
      <c r="BO2774">
        <f t="shared" si="174"/>
        <v>1</v>
      </c>
      <c r="BP2774">
        <f t="shared" si="175"/>
        <v>1</v>
      </c>
    </row>
    <row r="2775" spans="1:68" x14ac:dyDescent="0.3">
      <c r="A2775">
        <v>2770</v>
      </c>
      <c r="BG2775" s="27"/>
      <c r="BH2775" s="27"/>
      <c r="BI2775" s="27"/>
      <c r="BJ2775" s="27"/>
      <c r="BL2775">
        <f t="shared" si="172"/>
        <v>0</v>
      </c>
      <c r="BM2775">
        <f t="shared" si="173"/>
        <v>0</v>
      </c>
      <c r="BO2775">
        <f t="shared" si="174"/>
        <v>1</v>
      </c>
      <c r="BP2775">
        <f t="shared" si="175"/>
        <v>1</v>
      </c>
    </row>
    <row r="2776" spans="1:68" x14ac:dyDescent="0.3">
      <c r="A2776">
        <v>2771</v>
      </c>
      <c r="BG2776" s="27"/>
      <c r="BH2776" s="27"/>
      <c r="BI2776" s="27"/>
      <c r="BJ2776" s="27"/>
      <c r="BL2776">
        <f t="shared" si="172"/>
        <v>0</v>
      </c>
      <c r="BM2776">
        <f t="shared" si="173"/>
        <v>0</v>
      </c>
      <c r="BO2776">
        <f t="shared" si="174"/>
        <v>1</v>
      </c>
      <c r="BP2776">
        <f t="shared" si="175"/>
        <v>1</v>
      </c>
    </row>
    <row r="2777" spans="1:68" x14ac:dyDescent="0.3">
      <c r="A2777">
        <v>2772</v>
      </c>
      <c r="BG2777" s="27"/>
      <c r="BH2777" s="27"/>
      <c r="BI2777" s="27"/>
      <c r="BJ2777" s="27"/>
      <c r="BL2777">
        <f t="shared" si="172"/>
        <v>0</v>
      </c>
      <c r="BM2777">
        <f t="shared" si="173"/>
        <v>0</v>
      </c>
      <c r="BO2777">
        <f t="shared" si="174"/>
        <v>1</v>
      </c>
      <c r="BP2777">
        <f t="shared" si="175"/>
        <v>1</v>
      </c>
    </row>
    <row r="2778" spans="1:68" x14ac:dyDescent="0.3">
      <c r="A2778">
        <v>2773</v>
      </c>
      <c r="BG2778" s="27"/>
      <c r="BH2778" s="27"/>
      <c r="BI2778" s="27"/>
      <c r="BJ2778" s="27"/>
      <c r="BL2778">
        <f t="shared" si="172"/>
        <v>0</v>
      </c>
      <c r="BM2778">
        <f t="shared" si="173"/>
        <v>0</v>
      </c>
      <c r="BO2778">
        <f t="shared" si="174"/>
        <v>1</v>
      </c>
      <c r="BP2778">
        <f t="shared" si="175"/>
        <v>1</v>
      </c>
    </row>
    <row r="2779" spans="1:68" x14ac:dyDescent="0.3">
      <c r="A2779">
        <v>2774</v>
      </c>
      <c r="BG2779" s="27"/>
      <c r="BH2779" s="27"/>
      <c r="BI2779" s="27"/>
      <c r="BJ2779" s="27"/>
      <c r="BL2779">
        <f t="shared" si="172"/>
        <v>0</v>
      </c>
      <c r="BM2779">
        <f t="shared" si="173"/>
        <v>0</v>
      </c>
      <c r="BO2779">
        <f t="shared" si="174"/>
        <v>1</v>
      </c>
      <c r="BP2779">
        <f t="shared" si="175"/>
        <v>1</v>
      </c>
    </row>
    <row r="2780" spans="1:68" x14ac:dyDescent="0.3">
      <c r="A2780">
        <v>2775</v>
      </c>
      <c r="BG2780" s="27"/>
      <c r="BH2780" s="27"/>
      <c r="BI2780" s="27"/>
      <c r="BJ2780" s="27"/>
      <c r="BL2780">
        <f t="shared" si="172"/>
        <v>0</v>
      </c>
      <c r="BM2780">
        <f t="shared" si="173"/>
        <v>0</v>
      </c>
      <c r="BO2780">
        <f t="shared" si="174"/>
        <v>1</v>
      </c>
      <c r="BP2780">
        <f t="shared" si="175"/>
        <v>1</v>
      </c>
    </row>
    <row r="2781" spans="1:68" x14ac:dyDescent="0.3">
      <c r="A2781">
        <v>2776</v>
      </c>
      <c r="BG2781" s="27"/>
      <c r="BH2781" s="27"/>
      <c r="BI2781" s="27"/>
      <c r="BJ2781" s="27"/>
      <c r="BL2781">
        <f t="shared" si="172"/>
        <v>0</v>
      </c>
      <c r="BM2781">
        <f t="shared" si="173"/>
        <v>0</v>
      </c>
      <c r="BO2781">
        <f t="shared" si="174"/>
        <v>1</v>
      </c>
      <c r="BP2781">
        <f t="shared" si="175"/>
        <v>1</v>
      </c>
    </row>
    <row r="2782" spans="1:68" x14ac:dyDescent="0.3">
      <c r="A2782">
        <v>2777</v>
      </c>
      <c r="BG2782" s="27"/>
      <c r="BH2782" s="27"/>
      <c r="BI2782" s="27"/>
      <c r="BJ2782" s="27"/>
      <c r="BL2782">
        <f t="shared" si="172"/>
        <v>0</v>
      </c>
      <c r="BM2782">
        <f t="shared" si="173"/>
        <v>0</v>
      </c>
      <c r="BO2782">
        <f t="shared" si="174"/>
        <v>1</v>
      </c>
      <c r="BP2782">
        <f t="shared" si="175"/>
        <v>1</v>
      </c>
    </row>
    <row r="2783" spans="1:68" x14ac:dyDescent="0.3">
      <c r="A2783">
        <v>2778</v>
      </c>
      <c r="BG2783" s="27"/>
      <c r="BH2783" s="27"/>
      <c r="BI2783" s="27"/>
      <c r="BJ2783" s="27"/>
      <c r="BL2783">
        <f t="shared" si="172"/>
        <v>0</v>
      </c>
      <c r="BM2783">
        <f t="shared" si="173"/>
        <v>0</v>
      </c>
      <c r="BO2783">
        <f t="shared" si="174"/>
        <v>1</v>
      </c>
      <c r="BP2783">
        <f t="shared" si="175"/>
        <v>1</v>
      </c>
    </row>
    <row r="2784" spans="1:68" x14ac:dyDescent="0.3">
      <c r="A2784">
        <v>2779</v>
      </c>
      <c r="BG2784" s="27"/>
      <c r="BH2784" s="27"/>
      <c r="BI2784" s="27"/>
      <c r="BJ2784" s="27"/>
      <c r="BL2784">
        <f t="shared" si="172"/>
        <v>0</v>
      </c>
      <c r="BM2784">
        <f t="shared" si="173"/>
        <v>0</v>
      </c>
      <c r="BO2784">
        <f t="shared" si="174"/>
        <v>1</v>
      </c>
      <c r="BP2784">
        <f t="shared" si="175"/>
        <v>1</v>
      </c>
    </row>
    <row r="2785" spans="1:68" x14ac:dyDescent="0.3">
      <c r="A2785">
        <v>2780</v>
      </c>
      <c r="BG2785" s="27"/>
      <c r="BH2785" s="27"/>
      <c r="BI2785" s="27"/>
      <c r="BJ2785" s="27"/>
      <c r="BL2785">
        <f t="shared" si="172"/>
        <v>0</v>
      </c>
      <c r="BM2785">
        <f t="shared" si="173"/>
        <v>0</v>
      </c>
      <c r="BO2785">
        <f t="shared" si="174"/>
        <v>1</v>
      </c>
      <c r="BP2785">
        <f t="shared" si="175"/>
        <v>1</v>
      </c>
    </row>
    <row r="2786" spans="1:68" x14ac:dyDescent="0.3">
      <c r="A2786">
        <v>2781</v>
      </c>
      <c r="BG2786" s="27"/>
      <c r="BH2786" s="27"/>
      <c r="BI2786" s="27"/>
      <c r="BJ2786" s="27"/>
      <c r="BL2786">
        <f t="shared" si="172"/>
        <v>0</v>
      </c>
      <c r="BM2786">
        <f t="shared" si="173"/>
        <v>0</v>
      </c>
      <c r="BO2786">
        <f t="shared" si="174"/>
        <v>1</v>
      </c>
      <c r="BP2786">
        <f t="shared" si="175"/>
        <v>1</v>
      </c>
    </row>
    <row r="2787" spans="1:68" x14ac:dyDescent="0.3">
      <c r="A2787">
        <v>2782</v>
      </c>
      <c r="BG2787" s="27"/>
      <c r="BH2787" s="27"/>
      <c r="BI2787" s="27"/>
      <c r="BJ2787" s="27"/>
      <c r="BL2787">
        <f t="shared" si="172"/>
        <v>0</v>
      </c>
      <c r="BM2787">
        <f t="shared" si="173"/>
        <v>0</v>
      </c>
      <c r="BO2787">
        <f t="shared" si="174"/>
        <v>1</v>
      </c>
      <c r="BP2787">
        <f t="shared" si="175"/>
        <v>1</v>
      </c>
    </row>
    <row r="2788" spans="1:68" x14ac:dyDescent="0.3">
      <c r="A2788">
        <v>2783</v>
      </c>
      <c r="BG2788" s="27"/>
      <c r="BH2788" s="27"/>
      <c r="BI2788" s="27"/>
      <c r="BJ2788" s="27"/>
      <c r="BL2788">
        <f t="shared" si="172"/>
        <v>0</v>
      </c>
      <c r="BM2788">
        <f t="shared" si="173"/>
        <v>0</v>
      </c>
      <c r="BO2788">
        <f t="shared" si="174"/>
        <v>1</v>
      </c>
      <c r="BP2788">
        <f t="shared" si="175"/>
        <v>1</v>
      </c>
    </row>
    <row r="2789" spans="1:68" x14ac:dyDescent="0.3">
      <c r="A2789">
        <v>2784</v>
      </c>
      <c r="BG2789" s="27"/>
      <c r="BH2789" s="27"/>
      <c r="BI2789" s="27"/>
      <c r="BJ2789" s="27"/>
      <c r="BL2789">
        <f t="shared" si="172"/>
        <v>0</v>
      </c>
      <c r="BM2789">
        <f t="shared" si="173"/>
        <v>0</v>
      </c>
      <c r="BO2789">
        <f t="shared" si="174"/>
        <v>1</v>
      </c>
      <c r="BP2789">
        <f t="shared" si="175"/>
        <v>1</v>
      </c>
    </row>
    <row r="2790" spans="1:68" x14ac:dyDescent="0.3">
      <c r="A2790">
        <v>2785</v>
      </c>
      <c r="BG2790" s="27"/>
      <c r="BH2790" s="27"/>
      <c r="BI2790" s="27"/>
      <c r="BJ2790" s="27"/>
      <c r="BL2790">
        <f t="shared" si="172"/>
        <v>0</v>
      </c>
      <c r="BM2790">
        <f t="shared" si="173"/>
        <v>0</v>
      </c>
      <c r="BO2790">
        <f t="shared" si="174"/>
        <v>1</v>
      </c>
      <c r="BP2790">
        <f t="shared" si="175"/>
        <v>1</v>
      </c>
    </row>
    <row r="2791" spans="1:68" x14ac:dyDescent="0.3">
      <c r="A2791">
        <v>2786</v>
      </c>
      <c r="BG2791" s="27"/>
      <c r="BH2791" s="27"/>
      <c r="BI2791" s="27"/>
      <c r="BJ2791" s="27"/>
      <c r="BL2791">
        <f t="shared" si="172"/>
        <v>0</v>
      </c>
      <c r="BM2791">
        <f t="shared" si="173"/>
        <v>0</v>
      </c>
      <c r="BO2791">
        <f t="shared" si="174"/>
        <v>1</v>
      </c>
      <c r="BP2791">
        <f t="shared" si="175"/>
        <v>1</v>
      </c>
    </row>
    <row r="2792" spans="1:68" x14ac:dyDescent="0.3">
      <c r="A2792">
        <v>2787</v>
      </c>
      <c r="BG2792" s="27"/>
      <c r="BH2792" s="27"/>
      <c r="BI2792" s="27"/>
      <c r="BJ2792" s="27"/>
      <c r="BL2792">
        <f t="shared" si="172"/>
        <v>0</v>
      </c>
      <c r="BM2792">
        <f t="shared" si="173"/>
        <v>0</v>
      </c>
      <c r="BO2792">
        <f t="shared" si="174"/>
        <v>1</v>
      </c>
      <c r="BP2792">
        <f t="shared" si="175"/>
        <v>1</v>
      </c>
    </row>
    <row r="2793" spans="1:68" x14ac:dyDescent="0.3">
      <c r="A2793">
        <v>2788</v>
      </c>
      <c r="BG2793" s="27"/>
      <c r="BH2793" s="27"/>
      <c r="BI2793" s="27"/>
      <c r="BJ2793" s="27"/>
      <c r="BL2793">
        <f t="shared" si="172"/>
        <v>0</v>
      </c>
      <c r="BM2793">
        <f t="shared" si="173"/>
        <v>0</v>
      </c>
      <c r="BO2793">
        <f t="shared" si="174"/>
        <v>1</v>
      </c>
      <c r="BP2793">
        <f t="shared" si="175"/>
        <v>1</v>
      </c>
    </row>
    <row r="2794" spans="1:68" x14ac:dyDescent="0.3">
      <c r="A2794">
        <v>2789</v>
      </c>
      <c r="BG2794" s="27"/>
      <c r="BH2794" s="27"/>
      <c r="BI2794" s="27"/>
      <c r="BJ2794" s="27"/>
      <c r="BL2794">
        <f t="shared" si="172"/>
        <v>0</v>
      </c>
      <c r="BM2794">
        <f t="shared" si="173"/>
        <v>0</v>
      </c>
      <c r="BO2794">
        <f t="shared" si="174"/>
        <v>1</v>
      </c>
      <c r="BP2794">
        <f t="shared" si="175"/>
        <v>1</v>
      </c>
    </row>
    <row r="2795" spans="1:68" x14ac:dyDescent="0.3">
      <c r="A2795">
        <v>2790</v>
      </c>
      <c r="BG2795" s="27"/>
      <c r="BH2795" s="27"/>
      <c r="BI2795" s="27"/>
      <c r="BJ2795" s="27"/>
      <c r="BL2795">
        <f t="shared" si="172"/>
        <v>0</v>
      </c>
      <c r="BM2795">
        <f t="shared" si="173"/>
        <v>0</v>
      </c>
      <c r="BO2795">
        <f t="shared" si="174"/>
        <v>1</v>
      </c>
      <c r="BP2795">
        <f t="shared" si="175"/>
        <v>1</v>
      </c>
    </row>
    <row r="2796" spans="1:68" x14ac:dyDescent="0.3">
      <c r="A2796">
        <v>2791</v>
      </c>
      <c r="BG2796" s="27"/>
      <c r="BH2796" s="27"/>
      <c r="BI2796" s="27"/>
      <c r="BJ2796" s="27"/>
      <c r="BL2796">
        <f t="shared" si="172"/>
        <v>0</v>
      </c>
      <c r="BM2796">
        <f t="shared" si="173"/>
        <v>0</v>
      </c>
      <c r="BO2796">
        <f t="shared" si="174"/>
        <v>1</v>
      </c>
      <c r="BP2796">
        <f t="shared" si="175"/>
        <v>1</v>
      </c>
    </row>
    <row r="2797" spans="1:68" x14ac:dyDescent="0.3">
      <c r="A2797">
        <v>2792</v>
      </c>
      <c r="BG2797" s="27"/>
      <c r="BH2797" s="27"/>
      <c r="BI2797" s="27"/>
      <c r="BJ2797" s="27"/>
      <c r="BL2797">
        <f t="shared" si="172"/>
        <v>0</v>
      </c>
      <c r="BM2797">
        <f t="shared" si="173"/>
        <v>0</v>
      </c>
      <c r="BO2797">
        <f t="shared" si="174"/>
        <v>1</v>
      </c>
      <c r="BP2797">
        <f t="shared" si="175"/>
        <v>1</v>
      </c>
    </row>
    <row r="2798" spans="1:68" x14ac:dyDescent="0.3">
      <c r="A2798">
        <v>2793</v>
      </c>
      <c r="BG2798" s="27"/>
      <c r="BH2798" s="27"/>
      <c r="BI2798" s="27"/>
      <c r="BJ2798" s="27"/>
      <c r="BL2798">
        <f t="shared" si="172"/>
        <v>0</v>
      </c>
      <c r="BM2798">
        <f t="shared" si="173"/>
        <v>0</v>
      </c>
      <c r="BO2798">
        <f t="shared" si="174"/>
        <v>1</v>
      </c>
      <c r="BP2798">
        <f t="shared" si="175"/>
        <v>1</v>
      </c>
    </row>
    <row r="2799" spans="1:68" x14ac:dyDescent="0.3">
      <c r="A2799">
        <v>2794</v>
      </c>
      <c r="BG2799" s="27"/>
      <c r="BH2799" s="27"/>
      <c r="BI2799" s="27"/>
      <c r="BJ2799" s="27"/>
      <c r="BL2799">
        <f t="shared" si="172"/>
        <v>0</v>
      </c>
      <c r="BM2799">
        <f t="shared" si="173"/>
        <v>0</v>
      </c>
      <c r="BO2799">
        <f t="shared" si="174"/>
        <v>1</v>
      </c>
      <c r="BP2799">
        <f t="shared" si="175"/>
        <v>1</v>
      </c>
    </row>
    <row r="2800" spans="1:68" x14ac:dyDescent="0.3">
      <c r="A2800">
        <v>2795</v>
      </c>
      <c r="BG2800" s="27"/>
      <c r="BH2800" s="27"/>
      <c r="BI2800" s="27"/>
      <c r="BJ2800" s="27"/>
      <c r="BL2800">
        <f t="shared" si="172"/>
        <v>0</v>
      </c>
      <c r="BM2800">
        <f t="shared" si="173"/>
        <v>0</v>
      </c>
      <c r="BO2800">
        <f t="shared" si="174"/>
        <v>1</v>
      </c>
      <c r="BP2800">
        <f t="shared" si="175"/>
        <v>1</v>
      </c>
    </row>
    <row r="2801" spans="1:68" x14ac:dyDescent="0.3">
      <c r="A2801">
        <v>2796</v>
      </c>
      <c r="BG2801" s="27"/>
      <c r="BH2801" s="27"/>
      <c r="BI2801" s="27"/>
      <c r="BJ2801" s="27"/>
      <c r="BL2801">
        <f t="shared" si="172"/>
        <v>0</v>
      </c>
      <c r="BM2801">
        <f t="shared" si="173"/>
        <v>0</v>
      </c>
      <c r="BO2801">
        <f t="shared" si="174"/>
        <v>1</v>
      </c>
      <c r="BP2801">
        <f t="shared" si="175"/>
        <v>1</v>
      </c>
    </row>
    <row r="2802" spans="1:68" x14ac:dyDescent="0.3">
      <c r="A2802">
        <v>2797</v>
      </c>
      <c r="BG2802" s="27"/>
      <c r="BH2802" s="27"/>
      <c r="BI2802" s="27"/>
      <c r="BJ2802" s="27"/>
      <c r="BL2802">
        <f t="shared" si="172"/>
        <v>0</v>
      </c>
      <c r="BM2802">
        <f t="shared" si="173"/>
        <v>0</v>
      </c>
      <c r="BO2802">
        <f t="shared" si="174"/>
        <v>1</v>
      </c>
      <c r="BP2802">
        <f t="shared" si="175"/>
        <v>1</v>
      </c>
    </row>
    <row r="2803" spans="1:68" x14ac:dyDescent="0.3">
      <c r="A2803">
        <v>2798</v>
      </c>
      <c r="BG2803" s="27"/>
      <c r="BH2803" s="27"/>
      <c r="BI2803" s="27"/>
      <c r="BJ2803" s="27"/>
      <c r="BL2803">
        <f t="shared" si="172"/>
        <v>0</v>
      </c>
      <c r="BM2803">
        <f t="shared" si="173"/>
        <v>0</v>
      </c>
      <c r="BO2803">
        <f t="shared" si="174"/>
        <v>1</v>
      </c>
      <c r="BP2803">
        <f t="shared" si="175"/>
        <v>1</v>
      </c>
    </row>
    <row r="2804" spans="1:68" x14ac:dyDescent="0.3">
      <c r="A2804">
        <v>2799</v>
      </c>
      <c r="BG2804" s="27"/>
      <c r="BH2804" s="27"/>
      <c r="BI2804" s="27"/>
      <c r="BJ2804" s="27"/>
      <c r="BL2804">
        <f t="shared" si="172"/>
        <v>0</v>
      </c>
      <c r="BM2804">
        <f t="shared" si="173"/>
        <v>0</v>
      </c>
      <c r="BO2804">
        <f t="shared" si="174"/>
        <v>1</v>
      </c>
      <c r="BP2804">
        <f t="shared" si="175"/>
        <v>1</v>
      </c>
    </row>
    <row r="2805" spans="1:68" x14ac:dyDescent="0.3">
      <c r="A2805">
        <v>2800</v>
      </c>
      <c r="BG2805" s="27"/>
      <c r="BH2805" s="27"/>
      <c r="BI2805" s="27"/>
      <c r="BJ2805" s="27"/>
      <c r="BL2805">
        <f t="shared" si="172"/>
        <v>0</v>
      </c>
      <c r="BM2805">
        <f t="shared" si="173"/>
        <v>0</v>
      </c>
      <c r="BO2805">
        <f t="shared" si="174"/>
        <v>1</v>
      </c>
      <c r="BP2805">
        <f t="shared" si="175"/>
        <v>1</v>
      </c>
    </row>
    <row r="2806" spans="1:68" x14ac:dyDescent="0.3">
      <c r="A2806">
        <v>2801</v>
      </c>
      <c r="BG2806" s="27"/>
      <c r="BH2806" s="27"/>
      <c r="BI2806" s="27"/>
      <c r="BJ2806" s="27"/>
      <c r="BL2806">
        <f t="shared" si="172"/>
        <v>0</v>
      </c>
      <c r="BM2806">
        <f t="shared" si="173"/>
        <v>0</v>
      </c>
      <c r="BO2806">
        <f t="shared" si="174"/>
        <v>1</v>
      </c>
      <c r="BP2806">
        <f t="shared" si="175"/>
        <v>1</v>
      </c>
    </row>
    <row r="2807" spans="1:68" x14ac:dyDescent="0.3">
      <c r="A2807">
        <v>2802</v>
      </c>
      <c r="BG2807" s="27"/>
      <c r="BH2807" s="27"/>
      <c r="BI2807" s="27"/>
      <c r="BJ2807" s="27"/>
      <c r="BL2807">
        <f t="shared" si="172"/>
        <v>0</v>
      </c>
      <c r="BM2807">
        <f t="shared" si="173"/>
        <v>0</v>
      </c>
      <c r="BO2807">
        <f t="shared" si="174"/>
        <v>1</v>
      </c>
      <c r="BP2807">
        <f t="shared" si="175"/>
        <v>1</v>
      </c>
    </row>
    <row r="2808" spans="1:68" x14ac:dyDescent="0.3">
      <c r="A2808">
        <v>2803</v>
      </c>
      <c r="BG2808" s="27"/>
      <c r="BH2808" s="27"/>
      <c r="BI2808" s="27"/>
      <c r="BJ2808" s="27"/>
      <c r="BL2808">
        <f t="shared" si="172"/>
        <v>0</v>
      </c>
      <c r="BM2808">
        <f t="shared" si="173"/>
        <v>0</v>
      </c>
      <c r="BO2808">
        <f t="shared" si="174"/>
        <v>1</v>
      </c>
      <c r="BP2808">
        <f t="shared" si="175"/>
        <v>1</v>
      </c>
    </row>
    <row r="2809" spans="1:68" x14ac:dyDescent="0.3">
      <c r="A2809">
        <v>2804</v>
      </c>
      <c r="BG2809" s="27"/>
      <c r="BH2809" s="27"/>
      <c r="BI2809" s="27"/>
      <c r="BJ2809" s="27"/>
      <c r="BL2809">
        <f t="shared" si="172"/>
        <v>0</v>
      </c>
      <c r="BM2809">
        <f t="shared" si="173"/>
        <v>0</v>
      </c>
      <c r="BO2809">
        <f t="shared" si="174"/>
        <v>1</v>
      </c>
      <c r="BP2809">
        <f t="shared" si="175"/>
        <v>1</v>
      </c>
    </row>
    <row r="2810" spans="1:68" x14ac:dyDescent="0.3">
      <c r="A2810">
        <v>2805</v>
      </c>
      <c r="BG2810" s="27"/>
      <c r="BH2810" s="27"/>
      <c r="BI2810" s="27"/>
      <c r="BJ2810" s="27"/>
      <c r="BL2810">
        <f t="shared" si="172"/>
        <v>0</v>
      </c>
      <c r="BM2810">
        <f t="shared" si="173"/>
        <v>0</v>
      </c>
      <c r="BO2810">
        <f t="shared" si="174"/>
        <v>1</v>
      </c>
      <c r="BP2810">
        <f t="shared" si="175"/>
        <v>1</v>
      </c>
    </row>
    <row r="2811" spans="1:68" x14ac:dyDescent="0.3">
      <c r="A2811">
        <v>2806</v>
      </c>
      <c r="BG2811" s="27"/>
      <c r="BH2811" s="27"/>
      <c r="BI2811" s="27"/>
      <c r="BJ2811" s="27"/>
      <c r="BL2811">
        <f t="shared" si="172"/>
        <v>0</v>
      </c>
      <c r="BM2811">
        <f t="shared" si="173"/>
        <v>0</v>
      </c>
      <c r="BO2811">
        <f t="shared" si="174"/>
        <v>1</v>
      </c>
      <c r="BP2811">
        <f t="shared" si="175"/>
        <v>1</v>
      </c>
    </row>
    <row r="2812" spans="1:68" x14ac:dyDescent="0.3">
      <c r="A2812">
        <v>2807</v>
      </c>
      <c r="BG2812" s="27"/>
      <c r="BH2812" s="27"/>
      <c r="BI2812" s="27"/>
      <c r="BJ2812" s="27"/>
      <c r="BL2812">
        <f t="shared" si="172"/>
        <v>0</v>
      </c>
      <c r="BM2812">
        <f t="shared" si="173"/>
        <v>0</v>
      </c>
      <c r="BO2812">
        <f t="shared" si="174"/>
        <v>1</v>
      </c>
      <c r="BP2812">
        <f t="shared" si="175"/>
        <v>1</v>
      </c>
    </row>
    <row r="2813" spans="1:68" x14ac:dyDescent="0.3">
      <c r="A2813">
        <v>2808</v>
      </c>
      <c r="BG2813" s="27"/>
      <c r="BH2813" s="27"/>
      <c r="BI2813" s="27"/>
      <c r="BJ2813" s="27"/>
      <c r="BL2813">
        <f t="shared" si="172"/>
        <v>0</v>
      </c>
      <c r="BM2813">
        <f t="shared" si="173"/>
        <v>0</v>
      </c>
      <c r="BO2813">
        <f t="shared" si="174"/>
        <v>1</v>
      </c>
      <c r="BP2813">
        <f t="shared" si="175"/>
        <v>1</v>
      </c>
    </row>
    <row r="2814" spans="1:68" x14ac:dyDescent="0.3">
      <c r="A2814">
        <v>2809</v>
      </c>
      <c r="BG2814" s="27"/>
      <c r="BH2814" s="27"/>
      <c r="BI2814" s="27"/>
      <c r="BJ2814" s="27"/>
      <c r="BL2814">
        <f t="shared" si="172"/>
        <v>0</v>
      </c>
      <c r="BM2814">
        <f t="shared" si="173"/>
        <v>0</v>
      </c>
      <c r="BO2814">
        <f t="shared" si="174"/>
        <v>1</v>
      </c>
      <c r="BP2814">
        <f t="shared" si="175"/>
        <v>1</v>
      </c>
    </row>
    <row r="2815" spans="1:68" x14ac:dyDescent="0.3">
      <c r="A2815">
        <v>2810</v>
      </c>
      <c r="BG2815" s="27"/>
      <c r="BH2815" s="27"/>
      <c r="BI2815" s="27"/>
      <c r="BJ2815" s="27"/>
      <c r="BL2815">
        <f t="shared" si="172"/>
        <v>0</v>
      </c>
      <c r="BM2815">
        <f t="shared" si="173"/>
        <v>0</v>
      </c>
      <c r="BO2815">
        <f t="shared" si="174"/>
        <v>1</v>
      </c>
      <c r="BP2815">
        <f t="shared" si="175"/>
        <v>1</v>
      </c>
    </row>
    <row r="2816" spans="1:68" x14ac:dyDescent="0.3">
      <c r="A2816">
        <v>2811</v>
      </c>
      <c r="BG2816" s="27"/>
      <c r="BH2816" s="27"/>
      <c r="BI2816" s="27"/>
      <c r="BJ2816" s="27"/>
      <c r="BL2816">
        <f t="shared" si="172"/>
        <v>0</v>
      </c>
      <c r="BM2816">
        <f t="shared" si="173"/>
        <v>0</v>
      </c>
      <c r="BO2816">
        <f t="shared" si="174"/>
        <v>1</v>
      </c>
      <c r="BP2816">
        <f t="shared" si="175"/>
        <v>1</v>
      </c>
    </row>
    <row r="2817" spans="1:68" x14ac:dyDescent="0.3">
      <c r="A2817">
        <v>2812</v>
      </c>
      <c r="BG2817" s="27"/>
      <c r="BH2817" s="27"/>
      <c r="BI2817" s="27"/>
      <c r="BJ2817" s="27"/>
      <c r="BL2817">
        <f t="shared" si="172"/>
        <v>0</v>
      </c>
      <c r="BM2817">
        <f t="shared" si="173"/>
        <v>0</v>
      </c>
      <c r="BO2817">
        <f t="shared" si="174"/>
        <v>1</v>
      </c>
      <c r="BP2817">
        <f t="shared" si="175"/>
        <v>1</v>
      </c>
    </row>
    <row r="2818" spans="1:68" x14ac:dyDescent="0.3">
      <c r="A2818">
        <v>2813</v>
      </c>
      <c r="BG2818" s="27"/>
      <c r="BH2818" s="27"/>
      <c r="BI2818" s="27"/>
      <c r="BJ2818" s="27"/>
      <c r="BL2818">
        <f t="shared" si="172"/>
        <v>0</v>
      </c>
      <c r="BM2818">
        <f t="shared" si="173"/>
        <v>0</v>
      </c>
      <c r="BO2818">
        <f t="shared" si="174"/>
        <v>1</v>
      </c>
      <c r="BP2818">
        <f t="shared" si="175"/>
        <v>1</v>
      </c>
    </row>
    <row r="2819" spans="1:68" x14ac:dyDescent="0.3">
      <c r="A2819">
        <v>2814</v>
      </c>
      <c r="BG2819" s="27"/>
      <c r="BH2819" s="27"/>
      <c r="BI2819" s="27"/>
      <c r="BJ2819" s="27"/>
      <c r="BL2819">
        <f t="shared" si="172"/>
        <v>0</v>
      </c>
      <c r="BM2819">
        <f t="shared" si="173"/>
        <v>0</v>
      </c>
      <c r="BO2819">
        <f t="shared" si="174"/>
        <v>1</v>
      </c>
      <c r="BP2819">
        <f t="shared" si="175"/>
        <v>1</v>
      </c>
    </row>
    <row r="2820" spans="1:68" x14ac:dyDescent="0.3">
      <c r="A2820">
        <v>2815</v>
      </c>
      <c r="BG2820" s="27"/>
      <c r="BH2820" s="27"/>
      <c r="BI2820" s="27"/>
      <c r="BJ2820" s="27"/>
      <c r="BL2820">
        <f t="shared" si="172"/>
        <v>0</v>
      </c>
      <c r="BM2820">
        <f t="shared" si="173"/>
        <v>0</v>
      </c>
      <c r="BO2820">
        <f t="shared" si="174"/>
        <v>1</v>
      </c>
      <c r="BP2820">
        <f t="shared" si="175"/>
        <v>1</v>
      </c>
    </row>
    <row r="2821" spans="1:68" x14ac:dyDescent="0.3">
      <c r="A2821">
        <v>2816</v>
      </c>
      <c r="BG2821" s="27"/>
      <c r="BH2821" s="27"/>
      <c r="BI2821" s="27"/>
      <c r="BJ2821" s="27"/>
      <c r="BL2821">
        <f t="shared" si="172"/>
        <v>0</v>
      </c>
      <c r="BM2821">
        <f t="shared" si="173"/>
        <v>0</v>
      </c>
      <c r="BO2821">
        <f t="shared" si="174"/>
        <v>1</v>
      </c>
      <c r="BP2821">
        <f t="shared" si="175"/>
        <v>1</v>
      </c>
    </row>
    <row r="2822" spans="1:68" x14ac:dyDescent="0.3">
      <c r="A2822">
        <v>2817</v>
      </c>
      <c r="BG2822" s="27"/>
      <c r="BH2822" s="27"/>
      <c r="BI2822" s="27"/>
      <c r="BJ2822" s="27"/>
      <c r="BL2822">
        <f t="shared" si="172"/>
        <v>0</v>
      </c>
      <c r="BM2822">
        <f t="shared" si="173"/>
        <v>0</v>
      </c>
      <c r="BO2822">
        <f t="shared" si="174"/>
        <v>1</v>
      </c>
      <c r="BP2822">
        <f t="shared" si="175"/>
        <v>1</v>
      </c>
    </row>
    <row r="2823" spans="1:68" x14ac:dyDescent="0.3">
      <c r="A2823">
        <v>2818</v>
      </c>
      <c r="BG2823" s="27"/>
      <c r="BH2823" s="27"/>
      <c r="BI2823" s="27"/>
      <c r="BJ2823" s="27"/>
      <c r="BL2823">
        <f t="shared" ref="BL2823:BL2886" si="176">BG2823*$BM$1-BH2823</f>
        <v>0</v>
      </c>
      <c r="BM2823">
        <f t="shared" ref="BM2823:BM2886" si="177">BI2823*$BM$1-BJ2823</f>
        <v>0</v>
      </c>
      <c r="BO2823">
        <f t="shared" ref="BO2823:BO2886" si="178">IF(BL2823=MAX($BL2823:$BM2823),1,0)</f>
        <v>1</v>
      </c>
      <c r="BP2823">
        <f t="shared" ref="BP2823:BP2886" si="179">IF(BM2823=MAX($BL2823:$BM2823),1,0)</f>
        <v>1</v>
      </c>
    </row>
    <row r="2824" spans="1:68" x14ac:dyDescent="0.3">
      <c r="A2824">
        <v>2819</v>
      </c>
      <c r="BG2824" s="27"/>
      <c r="BH2824" s="27"/>
      <c r="BI2824" s="27"/>
      <c r="BJ2824" s="27"/>
      <c r="BL2824">
        <f t="shared" si="176"/>
        <v>0</v>
      </c>
      <c r="BM2824">
        <f t="shared" si="177"/>
        <v>0</v>
      </c>
      <c r="BO2824">
        <f t="shared" si="178"/>
        <v>1</v>
      </c>
      <c r="BP2824">
        <f t="shared" si="179"/>
        <v>1</v>
      </c>
    </row>
    <row r="2825" spans="1:68" x14ac:dyDescent="0.3">
      <c r="A2825">
        <v>2820</v>
      </c>
      <c r="BG2825" s="27"/>
      <c r="BH2825" s="27"/>
      <c r="BI2825" s="27"/>
      <c r="BJ2825" s="27"/>
      <c r="BL2825">
        <f t="shared" si="176"/>
        <v>0</v>
      </c>
      <c r="BM2825">
        <f t="shared" si="177"/>
        <v>0</v>
      </c>
      <c r="BO2825">
        <f t="shared" si="178"/>
        <v>1</v>
      </c>
      <c r="BP2825">
        <f t="shared" si="179"/>
        <v>1</v>
      </c>
    </row>
    <row r="2826" spans="1:68" x14ac:dyDescent="0.3">
      <c r="A2826">
        <v>2821</v>
      </c>
      <c r="BG2826" s="27"/>
      <c r="BH2826" s="27"/>
      <c r="BI2826" s="27"/>
      <c r="BJ2826" s="27"/>
      <c r="BL2826">
        <f t="shared" si="176"/>
        <v>0</v>
      </c>
      <c r="BM2826">
        <f t="shared" si="177"/>
        <v>0</v>
      </c>
      <c r="BO2826">
        <f t="shared" si="178"/>
        <v>1</v>
      </c>
      <c r="BP2826">
        <f t="shared" si="179"/>
        <v>1</v>
      </c>
    </row>
    <row r="2827" spans="1:68" x14ac:dyDescent="0.3">
      <c r="A2827">
        <v>2822</v>
      </c>
      <c r="BG2827" s="27"/>
      <c r="BH2827" s="27"/>
      <c r="BI2827" s="27"/>
      <c r="BJ2827" s="27"/>
      <c r="BL2827">
        <f t="shared" si="176"/>
        <v>0</v>
      </c>
      <c r="BM2827">
        <f t="shared" si="177"/>
        <v>0</v>
      </c>
      <c r="BO2827">
        <f t="shared" si="178"/>
        <v>1</v>
      </c>
      <c r="BP2827">
        <f t="shared" si="179"/>
        <v>1</v>
      </c>
    </row>
    <row r="2828" spans="1:68" x14ac:dyDescent="0.3">
      <c r="A2828">
        <v>2823</v>
      </c>
      <c r="BG2828" s="27"/>
      <c r="BH2828" s="27"/>
      <c r="BI2828" s="27"/>
      <c r="BJ2828" s="27"/>
      <c r="BL2828">
        <f t="shared" si="176"/>
        <v>0</v>
      </c>
      <c r="BM2828">
        <f t="shared" si="177"/>
        <v>0</v>
      </c>
      <c r="BO2828">
        <f t="shared" si="178"/>
        <v>1</v>
      </c>
      <c r="BP2828">
        <f t="shared" si="179"/>
        <v>1</v>
      </c>
    </row>
    <row r="2829" spans="1:68" x14ac:dyDescent="0.3">
      <c r="A2829">
        <v>2824</v>
      </c>
      <c r="BG2829" s="27"/>
      <c r="BH2829" s="27"/>
      <c r="BI2829" s="27"/>
      <c r="BJ2829" s="27"/>
      <c r="BL2829">
        <f t="shared" si="176"/>
        <v>0</v>
      </c>
      <c r="BM2829">
        <f t="shared" si="177"/>
        <v>0</v>
      </c>
      <c r="BO2829">
        <f t="shared" si="178"/>
        <v>1</v>
      </c>
      <c r="BP2829">
        <f t="shared" si="179"/>
        <v>1</v>
      </c>
    </row>
    <row r="2830" spans="1:68" x14ac:dyDescent="0.3">
      <c r="A2830">
        <v>2825</v>
      </c>
      <c r="BG2830" s="27"/>
      <c r="BH2830" s="27"/>
      <c r="BI2830" s="27"/>
      <c r="BJ2830" s="27"/>
      <c r="BL2830">
        <f t="shared" si="176"/>
        <v>0</v>
      </c>
      <c r="BM2830">
        <f t="shared" si="177"/>
        <v>0</v>
      </c>
      <c r="BO2830">
        <f t="shared" si="178"/>
        <v>1</v>
      </c>
      <c r="BP2830">
        <f t="shared" si="179"/>
        <v>1</v>
      </c>
    </row>
    <row r="2831" spans="1:68" x14ac:dyDescent="0.3">
      <c r="A2831">
        <v>2826</v>
      </c>
      <c r="BG2831" s="27"/>
      <c r="BH2831" s="27"/>
      <c r="BI2831" s="27"/>
      <c r="BJ2831" s="27"/>
      <c r="BL2831">
        <f t="shared" si="176"/>
        <v>0</v>
      </c>
      <c r="BM2831">
        <f t="shared" si="177"/>
        <v>0</v>
      </c>
      <c r="BO2831">
        <f t="shared" si="178"/>
        <v>1</v>
      </c>
      <c r="BP2831">
        <f t="shared" si="179"/>
        <v>1</v>
      </c>
    </row>
    <row r="2832" spans="1:68" x14ac:dyDescent="0.3">
      <c r="A2832">
        <v>2827</v>
      </c>
      <c r="BG2832" s="27"/>
      <c r="BH2832" s="27"/>
      <c r="BI2832" s="27"/>
      <c r="BJ2832" s="27"/>
      <c r="BL2832">
        <f t="shared" si="176"/>
        <v>0</v>
      </c>
      <c r="BM2832">
        <f t="shared" si="177"/>
        <v>0</v>
      </c>
      <c r="BO2832">
        <f t="shared" si="178"/>
        <v>1</v>
      </c>
      <c r="BP2832">
        <f t="shared" si="179"/>
        <v>1</v>
      </c>
    </row>
    <row r="2833" spans="1:68" x14ac:dyDescent="0.3">
      <c r="A2833">
        <v>2828</v>
      </c>
      <c r="BG2833" s="27"/>
      <c r="BH2833" s="27"/>
      <c r="BI2833" s="27"/>
      <c r="BJ2833" s="27"/>
      <c r="BL2833">
        <f t="shared" si="176"/>
        <v>0</v>
      </c>
      <c r="BM2833">
        <f t="shared" si="177"/>
        <v>0</v>
      </c>
      <c r="BO2833">
        <f t="shared" si="178"/>
        <v>1</v>
      </c>
      <c r="BP2833">
        <f t="shared" si="179"/>
        <v>1</v>
      </c>
    </row>
    <row r="2834" spans="1:68" x14ac:dyDescent="0.3">
      <c r="A2834">
        <v>2829</v>
      </c>
      <c r="BG2834" s="27"/>
      <c r="BH2834" s="27"/>
      <c r="BI2834" s="27"/>
      <c r="BJ2834" s="27"/>
      <c r="BL2834">
        <f t="shared" si="176"/>
        <v>0</v>
      </c>
      <c r="BM2834">
        <f t="shared" si="177"/>
        <v>0</v>
      </c>
      <c r="BO2834">
        <f t="shared" si="178"/>
        <v>1</v>
      </c>
      <c r="BP2834">
        <f t="shared" si="179"/>
        <v>1</v>
      </c>
    </row>
    <row r="2835" spans="1:68" x14ac:dyDescent="0.3">
      <c r="A2835">
        <v>2830</v>
      </c>
      <c r="BG2835" s="27"/>
      <c r="BH2835" s="27"/>
      <c r="BI2835" s="27"/>
      <c r="BJ2835" s="27"/>
      <c r="BL2835">
        <f t="shared" si="176"/>
        <v>0</v>
      </c>
      <c r="BM2835">
        <f t="shared" si="177"/>
        <v>0</v>
      </c>
      <c r="BO2835">
        <f t="shared" si="178"/>
        <v>1</v>
      </c>
      <c r="BP2835">
        <f t="shared" si="179"/>
        <v>1</v>
      </c>
    </row>
    <row r="2836" spans="1:68" x14ac:dyDescent="0.3">
      <c r="A2836">
        <v>2831</v>
      </c>
      <c r="BG2836" s="27"/>
      <c r="BH2836" s="27"/>
      <c r="BI2836" s="27"/>
      <c r="BJ2836" s="27"/>
      <c r="BL2836">
        <f t="shared" si="176"/>
        <v>0</v>
      </c>
      <c r="BM2836">
        <f t="shared" si="177"/>
        <v>0</v>
      </c>
      <c r="BO2836">
        <f t="shared" si="178"/>
        <v>1</v>
      </c>
      <c r="BP2836">
        <f t="shared" si="179"/>
        <v>1</v>
      </c>
    </row>
    <row r="2837" spans="1:68" x14ac:dyDescent="0.3">
      <c r="A2837">
        <v>2832</v>
      </c>
      <c r="BG2837" s="27"/>
      <c r="BH2837" s="27"/>
      <c r="BI2837" s="27"/>
      <c r="BJ2837" s="27"/>
      <c r="BL2837">
        <f t="shared" si="176"/>
        <v>0</v>
      </c>
      <c r="BM2837">
        <f t="shared" si="177"/>
        <v>0</v>
      </c>
      <c r="BO2837">
        <f t="shared" si="178"/>
        <v>1</v>
      </c>
      <c r="BP2837">
        <f t="shared" si="179"/>
        <v>1</v>
      </c>
    </row>
    <row r="2838" spans="1:68" x14ac:dyDescent="0.3">
      <c r="A2838">
        <v>2833</v>
      </c>
      <c r="BG2838" s="27"/>
      <c r="BH2838" s="27"/>
      <c r="BI2838" s="27"/>
      <c r="BJ2838" s="27"/>
      <c r="BL2838">
        <f t="shared" si="176"/>
        <v>0</v>
      </c>
      <c r="BM2838">
        <f t="shared" si="177"/>
        <v>0</v>
      </c>
      <c r="BO2838">
        <f t="shared" si="178"/>
        <v>1</v>
      </c>
      <c r="BP2838">
        <f t="shared" si="179"/>
        <v>1</v>
      </c>
    </row>
    <row r="2839" spans="1:68" x14ac:dyDescent="0.3">
      <c r="A2839">
        <v>2834</v>
      </c>
      <c r="BG2839" s="27"/>
      <c r="BH2839" s="27"/>
      <c r="BI2839" s="27"/>
      <c r="BJ2839" s="27"/>
      <c r="BL2839">
        <f t="shared" si="176"/>
        <v>0</v>
      </c>
      <c r="BM2839">
        <f t="shared" si="177"/>
        <v>0</v>
      </c>
      <c r="BO2839">
        <f t="shared" si="178"/>
        <v>1</v>
      </c>
      <c r="BP2839">
        <f t="shared" si="179"/>
        <v>1</v>
      </c>
    </row>
    <row r="2840" spans="1:68" x14ac:dyDescent="0.3">
      <c r="A2840">
        <v>2835</v>
      </c>
      <c r="BG2840" s="27"/>
      <c r="BH2840" s="27"/>
      <c r="BI2840" s="27"/>
      <c r="BJ2840" s="27"/>
      <c r="BL2840">
        <f t="shared" si="176"/>
        <v>0</v>
      </c>
      <c r="BM2840">
        <f t="shared" si="177"/>
        <v>0</v>
      </c>
      <c r="BO2840">
        <f t="shared" si="178"/>
        <v>1</v>
      </c>
      <c r="BP2840">
        <f t="shared" si="179"/>
        <v>1</v>
      </c>
    </row>
    <row r="2841" spans="1:68" x14ac:dyDescent="0.3">
      <c r="A2841">
        <v>2836</v>
      </c>
      <c r="BG2841" s="27"/>
      <c r="BH2841" s="27"/>
      <c r="BI2841" s="27"/>
      <c r="BJ2841" s="27"/>
      <c r="BL2841">
        <f t="shared" si="176"/>
        <v>0</v>
      </c>
      <c r="BM2841">
        <f t="shared" si="177"/>
        <v>0</v>
      </c>
      <c r="BO2841">
        <f t="shared" si="178"/>
        <v>1</v>
      </c>
      <c r="BP2841">
        <f t="shared" si="179"/>
        <v>1</v>
      </c>
    </row>
    <row r="2842" spans="1:68" x14ac:dyDescent="0.3">
      <c r="A2842">
        <v>2837</v>
      </c>
      <c r="BG2842" s="27"/>
      <c r="BH2842" s="27"/>
      <c r="BI2842" s="27"/>
      <c r="BJ2842" s="27"/>
      <c r="BL2842">
        <f t="shared" si="176"/>
        <v>0</v>
      </c>
      <c r="BM2842">
        <f t="shared" si="177"/>
        <v>0</v>
      </c>
      <c r="BO2842">
        <f t="shared" si="178"/>
        <v>1</v>
      </c>
      <c r="BP2842">
        <f t="shared" si="179"/>
        <v>1</v>
      </c>
    </row>
    <row r="2843" spans="1:68" x14ac:dyDescent="0.3">
      <c r="A2843">
        <v>2838</v>
      </c>
      <c r="BG2843" s="27"/>
      <c r="BH2843" s="27"/>
      <c r="BI2843" s="27"/>
      <c r="BJ2843" s="27"/>
      <c r="BL2843">
        <f t="shared" si="176"/>
        <v>0</v>
      </c>
      <c r="BM2843">
        <f t="shared" si="177"/>
        <v>0</v>
      </c>
      <c r="BO2843">
        <f t="shared" si="178"/>
        <v>1</v>
      </c>
      <c r="BP2843">
        <f t="shared" si="179"/>
        <v>1</v>
      </c>
    </row>
    <row r="2844" spans="1:68" x14ac:dyDescent="0.3">
      <c r="A2844">
        <v>2839</v>
      </c>
      <c r="BG2844" s="27"/>
      <c r="BH2844" s="27"/>
      <c r="BI2844" s="27"/>
      <c r="BJ2844" s="27"/>
      <c r="BL2844">
        <f t="shared" si="176"/>
        <v>0</v>
      </c>
      <c r="BM2844">
        <f t="shared" si="177"/>
        <v>0</v>
      </c>
      <c r="BO2844">
        <f t="shared" si="178"/>
        <v>1</v>
      </c>
      <c r="BP2844">
        <f t="shared" si="179"/>
        <v>1</v>
      </c>
    </row>
    <row r="2845" spans="1:68" x14ac:dyDescent="0.3">
      <c r="A2845">
        <v>2840</v>
      </c>
      <c r="BG2845" s="27"/>
      <c r="BH2845" s="27"/>
      <c r="BI2845" s="27"/>
      <c r="BJ2845" s="27"/>
      <c r="BL2845">
        <f t="shared" si="176"/>
        <v>0</v>
      </c>
      <c r="BM2845">
        <f t="shared" si="177"/>
        <v>0</v>
      </c>
      <c r="BO2845">
        <f t="shared" si="178"/>
        <v>1</v>
      </c>
      <c r="BP2845">
        <f t="shared" si="179"/>
        <v>1</v>
      </c>
    </row>
    <row r="2846" spans="1:68" x14ac:dyDescent="0.3">
      <c r="A2846">
        <v>2841</v>
      </c>
      <c r="BG2846" s="27"/>
      <c r="BH2846" s="27"/>
      <c r="BI2846" s="27"/>
      <c r="BJ2846" s="27"/>
      <c r="BL2846">
        <f t="shared" si="176"/>
        <v>0</v>
      </c>
      <c r="BM2846">
        <f t="shared" si="177"/>
        <v>0</v>
      </c>
      <c r="BO2846">
        <f t="shared" si="178"/>
        <v>1</v>
      </c>
      <c r="BP2846">
        <f t="shared" si="179"/>
        <v>1</v>
      </c>
    </row>
    <row r="2847" spans="1:68" x14ac:dyDescent="0.3">
      <c r="A2847">
        <v>2842</v>
      </c>
      <c r="BG2847" s="27"/>
      <c r="BH2847" s="27"/>
      <c r="BI2847" s="27"/>
      <c r="BJ2847" s="27"/>
      <c r="BL2847">
        <f t="shared" si="176"/>
        <v>0</v>
      </c>
      <c r="BM2847">
        <f t="shared" si="177"/>
        <v>0</v>
      </c>
      <c r="BO2847">
        <f t="shared" si="178"/>
        <v>1</v>
      </c>
      <c r="BP2847">
        <f t="shared" si="179"/>
        <v>1</v>
      </c>
    </row>
    <row r="2848" spans="1:68" x14ac:dyDescent="0.3">
      <c r="A2848">
        <v>2843</v>
      </c>
      <c r="BG2848" s="27"/>
      <c r="BH2848" s="27"/>
      <c r="BI2848" s="27"/>
      <c r="BJ2848" s="27"/>
      <c r="BL2848">
        <f t="shared" si="176"/>
        <v>0</v>
      </c>
      <c r="BM2848">
        <f t="shared" si="177"/>
        <v>0</v>
      </c>
      <c r="BO2848">
        <f t="shared" si="178"/>
        <v>1</v>
      </c>
      <c r="BP2848">
        <f t="shared" si="179"/>
        <v>1</v>
      </c>
    </row>
    <row r="2849" spans="1:68" x14ac:dyDescent="0.3">
      <c r="A2849">
        <v>2844</v>
      </c>
      <c r="BG2849" s="27"/>
      <c r="BH2849" s="27"/>
      <c r="BI2849" s="27"/>
      <c r="BJ2849" s="27"/>
      <c r="BL2849">
        <f t="shared" si="176"/>
        <v>0</v>
      </c>
      <c r="BM2849">
        <f t="shared" si="177"/>
        <v>0</v>
      </c>
      <c r="BO2849">
        <f t="shared" si="178"/>
        <v>1</v>
      </c>
      <c r="BP2849">
        <f t="shared" si="179"/>
        <v>1</v>
      </c>
    </row>
    <row r="2850" spans="1:68" x14ac:dyDescent="0.3">
      <c r="A2850">
        <v>2845</v>
      </c>
      <c r="BG2850" s="27"/>
      <c r="BH2850" s="27"/>
      <c r="BI2850" s="27"/>
      <c r="BJ2850" s="27"/>
      <c r="BL2850">
        <f t="shared" si="176"/>
        <v>0</v>
      </c>
      <c r="BM2850">
        <f t="shared" si="177"/>
        <v>0</v>
      </c>
      <c r="BO2850">
        <f t="shared" si="178"/>
        <v>1</v>
      </c>
      <c r="BP2850">
        <f t="shared" si="179"/>
        <v>1</v>
      </c>
    </row>
    <row r="2851" spans="1:68" x14ac:dyDescent="0.3">
      <c r="A2851">
        <v>2846</v>
      </c>
      <c r="BG2851" s="27"/>
      <c r="BH2851" s="27"/>
      <c r="BI2851" s="27"/>
      <c r="BJ2851" s="27"/>
      <c r="BL2851">
        <f t="shared" si="176"/>
        <v>0</v>
      </c>
      <c r="BM2851">
        <f t="shared" si="177"/>
        <v>0</v>
      </c>
      <c r="BO2851">
        <f t="shared" si="178"/>
        <v>1</v>
      </c>
      <c r="BP2851">
        <f t="shared" si="179"/>
        <v>1</v>
      </c>
    </row>
    <row r="2852" spans="1:68" x14ac:dyDescent="0.3">
      <c r="A2852">
        <v>2847</v>
      </c>
      <c r="BG2852" s="27"/>
      <c r="BH2852" s="27"/>
      <c r="BI2852" s="27"/>
      <c r="BJ2852" s="27"/>
      <c r="BL2852">
        <f t="shared" si="176"/>
        <v>0</v>
      </c>
      <c r="BM2852">
        <f t="shared" si="177"/>
        <v>0</v>
      </c>
      <c r="BO2852">
        <f t="shared" si="178"/>
        <v>1</v>
      </c>
      <c r="BP2852">
        <f t="shared" si="179"/>
        <v>1</v>
      </c>
    </row>
    <row r="2853" spans="1:68" x14ac:dyDescent="0.3">
      <c r="A2853">
        <v>2848</v>
      </c>
      <c r="BG2853" s="27"/>
      <c r="BH2853" s="27"/>
      <c r="BI2853" s="27"/>
      <c r="BJ2853" s="27"/>
      <c r="BL2853">
        <f t="shared" si="176"/>
        <v>0</v>
      </c>
      <c r="BM2853">
        <f t="shared" si="177"/>
        <v>0</v>
      </c>
      <c r="BO2853">
        <f t="shared" si="178"/>
        <v>1</v>
      </c>
      <c r="BP2853">
        <f t="shared" si="179"/>
        <v>1</v>
      </c>
    </row>
    <row r="2854" spans="1:68" x14ac:dyDescent="0.3">
      <c r="A2854">
        <v>2849</v>
      </c>
      <c r="BG2854" s="27"/>
      <c r="BH2854" s="27"/>
      <c r="BI2854" s="27"/>
      <c r="BJ2854" s="27"/>
      <c r="BL2854">
        <f t="shared" si="176"/>
        <v>0</v>
      </c>
      <c r="BM2854">
        <f t="shared" si="177"/>
        <v>0</v>
      </c>
      <c r="BO2854">
        <f t="shared" si="178"/>
        <v>1</v>
      </c>
      <c r="BP2854">
        <f t="shared" si="179"/>
        <v>1</v>
      </c>
    </row>
    <row r="2855" spans="1:68" x14ac:dyDescent="0.3">
      <c r="A2855">
        <v>2850</v>
      </c>
      <c r="BG2855" s="27"/>
      <c r="BH2855" s="27"/>
      <c r="BI2855" s="27"/>
      <c r="BJ2855" s="27"/>
      <c r="BL2855">
        <f t="shared" si="176"/>
        <v>0</v>
      </c>
      <c r="BM2855">
        <f t="shared" si="177"/>
        <v>0</v>
      </c>
      <c r="BO2855">
        <f t="shared" si="178"/>
        <v>1</v>
      </c>
      <c r="BP2855">
        <f t="shared" si="179"/>
        <v>1</v>
      </c>
    </row>
    <row r="2856" spans="1:68" x14ac:dyDescent="0.3">
      <c r="A2856">
        <v>2851</v>
      </c>
      <c r="BG2856" s="27"/>
      <c r="BH2856" s="27"/>
      <c r="BI2856" s="27"/>
      <c r="BJ2856" s="27"/>
      <c r="BL2856">
        <f t="shared" si="176"/>
        <v>0</v>
      </c>
      <c r="BM2856">
        <f t="shared" si="177"/>
        <v>0</v>
      </c>
      <c r="BO2856">
        <f t="shared" si="178"/>
        <v>1</v>
      </c>
      <c r="BP2856">
        <f t="shared" si="179"/>
        <v>1</v>
      </c>
    </row>
    <row r="2857" spans="1:68" x14ac:dyDescent="0.3">
      <c r="A2857">
        <v>2852</v>
      </c>
      <c r="BG2857" s="27"/>
      <c r="BH2857" s="27"/>
      <c r="BI2857" s="27"/>
      <c r="BJ2857" s="27"/>
      <c r="BL2857">
        <f t="shared" si="176"/>
        <v>0</v>
      </c>
      <c r="BM2857">
        <f t="shared" si="177"/>
        <v>0</v>
      </c>
      <c r="BO2857">
        <f t="shared" si="178"/>
        <v>1</v>
      </c>
      <c r="BP2857">
        <f t="shared" si="179"/>
        <v>1</v>
      </c>
    </row>
    <row r="2858" spans="1:68" x14ac:dyDescent="0.3">
      <c r="A2858">
        <v>2853</v>
      </c>
      <c r="BG2858" s="27"/>
      <c r="BH2858" s="27"/>
      <c r="BI2858" s="27"/>
      <c r="BJ2858" s="27"/>
      <c r="BL2858">
        <f t="shared" si="176"/>
        <v>0</v>
      </c>
      <c r="BM2858">
        <f t="shared" si="177"/>
        <v>0</v>
      </c>
      <c r="BO2858">
        <f t="shared" si="178"/>
        <v>1</v>
      </c>
      <c r="BP2858">
        <f t="shared" si="179"/>
        <v>1</v>
      </c>
    </row>
    <row r="2859" spans="1:68" x14ac:dyDescent="0.3">
      <c r="A2859">
        <v>2854</v>
      </c>
      <c r="BG2859" s="27"/>
      <c r="BH2859" s="27"/>
      <c r="BI2859" s="27"/>
      <c r="BJ2859" s="27"/>
      <c r="BL2859">
        <f t="shared" si="176"/>
        <v>0</v>
      </c>
      <c r="BM2859">
        <f t="shared" si="177"/>
        <v>0</v>
      </c>
      <c r="BO2859">
        <f t="shared" si="178"/>
        <v>1</v>
      </c>
      <c r="BP2859">
        <f t="shared" si="179"/>
        <v>1</v>
      </c>
    </row>
    <row r="2860" spans="1:68" x14ac:dyDescent="0.3">
      <c r="A2860">
        <v>2855</v>
      </c>
      <c r="BG2860" s="27"/>
      <c r="BH2860" s="27"/>
      <c r="BI2860" s="27"/>
      <c r="BJ2860" s="27"/>
      <c r="BL2860">
        <f t="shared" si="176"/>
        <v>0</v>
      </c>
      <c r="BM2860">
        <f t="shared" si="177"/>
        <v>0</v>
      </c>
      <c r="BO2860">
        <f t="shared" si="178"/>
        <v>1</v>
      </c>
      <c r="BP2860">
        <f t="shared" si="179"/>
        <v>1</v>
      </c>
    </row>
    <row r="2861" spans="1:68" x14ac:dyDescent="0.3">
      <c r="A2861">
        <v>2856</v>
      </c>
      <c r="BG2861" s="27"/>
      <c r="BH2861" s="27"/>
      <c r="BI2861" s="27"/>
      <c r="BJ2861" s="27"/>
      <c r="BL2861">
        <f t="shared" si="176"/>
        <v>0</v>
      </c>
      <c r="BM2861">
        <f t="shared" si="177"/>
        <v>0</v>
      </c>
      <c r="BO2861">
        <f t="shared" si="178"/>
        <v>1</v>
      </c>
      <c r="BP2861">
        <f t="shared" si="179"/>
        <v>1</v>
      </c>
    </row>
    <row r="2862" spans="1:68" x14ac:dyDescent="0.3">
      <c r="A2862">
        <v>2857</v>
      </c>
      <c r="BG2862" s="27"/>
      <c r="BH2862" s="27"/>
      <c r="BI2862" s="27"/>
      <c r="BJ2862" s="27"/>
      <c r="BL2862">
        <f t="shared" si="176"/>
        <v>0</v>
      </c>
      <c r="BM2862">
        <f t="shared" si="177"/>
        <v>0</v>
      </c>
      <c r="BO2862">
        <f t="shared" si="178"/>
        <v>1</v>
      </c>
      <c r="BP2862">
        <f t="shared" si="179"/>
        <v>1</v>
      </c>
    </row>
    <row r="2863" spans="1:68" x14ac:dyDescent="0.3">
      <c r="A2863">
        <v>2858</v>
      </c>
      <c r="BG2863" s="27"/>
      <c r="BH2863" s="27"/>
      <c r="BI2863" s="27"/>
      <c r="BJ2863" s="27"/>
      <c r="BL2863">
        <f t="shared" si="176"/>
        <v>0</v>
      </c>
      <c r="BM2863">
        <f t="shared" si="177"/>
        <v>0</v>
      </c>
      <c r="BO2863">
        <f t="shared" si="178"/>
        <v>1</v>
      </c>
      <c r="BP2863">
        <f t="shared" si="179"/>
        <v>1</v>
      </c>
    </row>
    <row r="2864" spans="1:68" x14ac:dyDescent="0.3">
      <c r="A2864">
        <v>2859</v>
      </c>
      <c r="BG2864" s="27"/>
      <c r="BH2864" s="27"/>
      <c r="BI2864" s="27"/>
      <c r="BJ2864" s="27"/>
      <c r="BL2864">
        <f t="shared" si="176"/>
        <v>0</v>
      </c>
      <c r="BM2864">
        <f t="shared" si="177"/>
        <v>0</v>
      </c>
      <c r="BO2864">
        <f t="shared" si="178"/>
        <v>1</v>
      </c>
      <c r="BP2864">
        <f t="shared" si="179"/>
        <v>1</v>
      </c>
    </row>
    <row r="2865" spans="1:68" x14ac:dyDescent="0.3">
      <c r="A2865">
        <v>2860</v>
      </c>
      <c r="BG2865" s="27"/>
      <c r="BH2865" s="27"/>
      <c r="BI2865" s="27"/>
      <c r="BJ2865" s="27"/>
      <c r="BL2865">
        <f t="shared" si="176"/>
        <v>0</v>
      </c>
      <c r="BM2865">
        <f t="shared" si="177"/>
        <v>0</v>
      </c>
      <c r="BO2865">
        <f t="shared" si="178"/>
        <v>1</v>
      </c>
      <c r="BP2865">
        <f t="shared" si="179"/>
        <v>1</v>
      </c>
    </row>
    <row r="2866" spans="1:68" x14ac:dyDescent="0.3">
      <c r="A2866">
        <v>2861</v>
      </c>
      <c r="BG2866" s="27"/>
      <c r="BH2866" s="27"/>
      <c r="BI2866" s="27"/>
      <c r="BJ2866" s="27"/>
      <c r="BL2866">
        <f t="shared" si="176"/>
        <v>0</v>
      </c>
      <c r="BM2866">
        <f t="shared" si="177"/>
        <v>0</v>
      </c>
      <c r="BO2866">
        <f t="shared" si="178"/>
        <v>1</v>
      </c>
      <c r="BP2866">
        <f t="shared" si="179"/>
        <v>1</v>
      </c>
    </row>
    <row r="2867" spans="1:68" x14ac:dyDescent="0.3">
      <c r="A2867">
        <v>2862</v>
      </c>
      <c r="BG2867" s="27"/>
      <c r="BH2867" s="27"/>
      <c r="BI2867" s="27"/>
      <c r="BJ2867" s="27"/>
      <c r="BL2867">
        <f t="shared" si="176"/>
        <v>0</v>
      </c>
      <c r="BM2867">
        <f t="shared" si="177"/>
        <v>0</v>
      </c>
      <c r="BO2867">
        <f t="shared" si="178"/>
        <v>1</v>
      </c>
      <c r="BP2867">
        <f t="shared" si="179"/>
        <v>1</v>
      </c>
    </row>
    <row r="2868" spans="1:68" x14ac:dyDescent="0.3">
      <c r="A2868">
        <v>2863</v>
      </c>
      <c r="BG2868" s="27"/>
      <c r="BH2868" s="27"/>
      <c r="BI2868" s="27"/>
      <c r="BJ2868" s="27"/>
      <c r="BL2868">
        <f t="shared" si="176"/>
        <v>0</v>
      </c>
      <c r="BM2868">
        <f t="shared" si="177"/>
        <v>0</v>
      </c>
      <c r="BO2868">
        <f t="shared" si="178"/>
        <v>1</v>
      </c>
      <c r="BP2868">
        <f t="shared" si="179"/>
        <v>1</v>
      </c>
    </row>
    <row r="2869" spans="1:68" x14ac:dyDescent="0.3">
      <c r="A2869">
        <v>2864</v>
      </c>
      <c r="BG2869" s="27"/>
      <c r="BH2869" s="27"/>
      <c r="BI2869" s="27"/>
      <c r="BJ2869" s="27"/>
      <c r="BL2869">
        <f t="shared" si="176"/>
        <v>0</v>
      </c>
      <c r="BM2869">
        <f t="shared" si="177"/>
        <v>0</v>
      </c>
      <c r="BO2869">
        <f t="shared" si="178"/>
        <v>1</v>
      </c>
      <c r="BP2869">
        <f t="shared" si="179"/>
        <v>1</v>
      </c>
    </row>
    <row r="2870" spans="1:68" x14ac:dyDescent="0.3">
      <c r="A2870">
        <v>2865</v>
      </c>
      <c r="BG2870" s="27"/>
      <c r="BH2870" s="27"/>
      <c r="BI2870" s="27"/>
      <c r="BJ2870" s="27"/>
      <c r="BL2870">
        <f t="shared" si="176"/>
        <v>0</v>
      </c>
      <c r="BM2870">
        <f t="shared" si="177"/>
        <v>0</v>
      </c>
      <c r="BO2870">
        <f t="shared" si="178"/>
        <v>1</v>
      </c>
      <c r="BP2870">
        <f t="shared" si="179"/>
        <v>1</v>
      </c>
    </row>
    <row r="2871" spans="1:68" x14ac:dyDescent="0.3">
      <c r="A2871">
        <v>2866</v>
      </c>
      <c r="BG2871" s="27"/>
      <c r="BH2871" s="27"/>
      <c r="BI2871" s="27"/>
      <c r="BJ2871" s="27"/>
      <c r="BL2871">
        <f t="shared" si="176"/>
        <v>0</v>
      </c>
      <c r="BM2871">
        <f t="shared" si="177"/>
        <v>0</v>
      </c>
      <c r="BO2871">
        <f t="shared" si="178"/>
        <v>1</v>
      </c>
      <c r="BP2871">
        <f t="shared" si="179"/>
        <v>1</v>
      </c>
    </row>
    <row r="2872" spans="1:68" x14ac:dyDescent="0.3">
      <c r="A2872">
        <v>2867</v>
      </c>
      <c r="BG2872" s="27"/>
      <c r="BH2872" s="27"/>
      <c r="BI2872" s="27"/>
      <c r="BJ2872" s="27"/>
      <c r="BL2872">
        <f t="shared" si="176"/>
        <v>0</v>
      </c>
      <c r="BM2872">
        <f t="shared" si="177"/>
        <v>0</v>
      </c>
      <c r="BO2872">
        <f t="shared" si="178"/>
        <v>1</v>
      </c>
      <c r="BP2872">
        <f t="shared" si="179"/>
        <v>1</v>
      </c>
    </row>
    <row r="2873" spans="1:68" x14ac:dyDescent="0.3">
      <c r="A2873">
        <v>2868</v>
      </c>
      <c r="BG2873" s="27"/>
      <c r="BH2873" s="27"/>
      <c r="BI2873" s="27"/>
      <c r="BJ2873" s="27"/>
      <c r="BL2873">
        <f t="shared" si="176"/>
        <v>0</v>
      </c>
      <c r="BM2873">
        <f t="shared" si="177"/>
        <v>0</v>
      </c>
      <c r="BO2873">
        <f t="shared" si="178"/>
        <v>1</v>
      </c>
      <c r="BP2873">
        <f t="shared" si="179"/>
        <v>1</v>
      </c>
    </row>
    <row r="2874" spans="1:68" x14ac:dyDescent="0.3">
      <c r="A2874">
        <v>2869</v>
      </c>
      <c r="BG2874" s="27"/>
      <c r="BH2874" s="27"/>
      <c r="BI2874" s="27"/>
      <c r="BJ2874" s="27"/>
      <c r="BL2874">
        <f t="shared" si="176"/>
        <v>0</v>
      </c>
      <c r="BM2874">
        <f t="shared" si="177"/>
        <v>0</v>
      </c>
      <c r="BO2874">
        <f t="shared" si="178"/>
        <v>1</v>
      </c>
      <c r="BP2874">
        <f t="shared" si="179"/>
        <v>1</v>
      </c>
    </row>
    <row r="2875" spans="1:68" x14ac:dyDescent="0.3">
      <c r="A2875">
        <v>2870</v>
      </c>
      <c r="BG2875" s="27"/>
      <c r="BH2875" s="27"/>
      <c r="BI2875" s="27"/>
      <c r="BJ2875" s="27"/>
      <c r="BL2875">
        <f t="shared" si="176"/>
        <v>0</v>
      </c>
      <c r="BM2875">
        <f t="shared" si="177"/>
        <v>0</v>
      </c>
      <c r="BO2875">
        <f t="shared" si="178"/>
        <v>1</v>
      </c>
      <c r="BP2875">
        <f t="shared" si="179"/>
        <v>1</v>
      </c>
    </row>
    <row r="2876" spans="1:68" x14ac:dyDescent="0.3">
      <c r="A2876">
        <v>2871</v>
      </c>
      <c r="BG2876" s="27"/>
      <c r="BH2876" s="27"/>
      <c r="BI2876" s="27"/>
      <c r="BJ2876" s="27"/>
      <c r="BL2876">
        <f t="shared" si="176"/>
        <v>0</v>
      </c>
      <c r="BM2876">
        <f t="shared" si="177"/>
        <v>0</v>
      </c>
      <c r="BO2876">
        <f t="shared" si="178"/>
        <v>1</v>
      </c>
      <c r="BP2876">
        <f t="shared" si="179"/>
        <v>1</v>
      </c>
    </row>
    <row r="2877" spans="1:68" x14ac:dyDescent="0.3">
      <c r="A2877">
        <v>2872</v>
      </c>
      <c r="BG2877" s="27"/>
      <c r="BH2877" s="27"/>
      <c r="BI2877" s="27"/>
      <c r="BJ2877" s="27"/>
      <c r="BL2877">
        <f t="shared" si="176"/>
        <v>0</v>
      </c>
      <c r="BM2877">
        <f t="shared" si="177"/>
        <v>0</v>
      </c>
      <c r="BO2877">
        <f t="shared" si="178"/>
        <v>1</v>
      </c>
      <c r="BP2877">
        <f t="shared" si="179"/>
        <v>1</v>
      </c>
    </row>
    <row r="2878" spans="1:68" x14ac:dyDescent="0.3">
      <c r="A2878">
        <v>2873</v>
      </c>
      <c r="BG2878" s="27"/>
      <c r="BH2878" s="27"/>
      <c r="BI2878" s="27"/>
      <c r="BJ2878" s="27"/>
      <c r="BL2878">
        <f t="shared" si="176"/>
        <v>0</v>
      </c>
      <c r="BM2878">
        <f t="shared" si="177"/>
        <v>0</v>
      </c>
      <c r="BO2878">
        <f t="shared" si="178"/>
        <v>1</v>
      </c>
      <c r="BP2878">
        <f t="shared" si="179"/>
        <v>1</v>
      </c>
    </row>
    <row r="2879" spans="1:68" x14ac:dyDescent="0.3">
      <c r="A2879">
        <v>2874</v>
      </c>
      <c r="BG2879" s="27"/>
      <c r="BH2879" s="27"/>
      <c r="BI2879" s="27"/>
      <c r="BJ2879" s="27"/>
      <c r="BL2879">
        <f t="shared" si="176"/>
        <v>0</v>
      </c>
      <c r="BM2879">
        <f t="shared" si="177"/>
        <v>0</v>
      </c>
      <c r="BO2879">
        <f t="shared" si="178"/>
        <v>1</v>
      </c>
      <c r="BP2879">
        <f t="shared" si="179"/>
        <v>1</v>
      </c>
    </row>
    <row r="2880" spans="1:68" x14ac:dyDescent="0.3">
      <c r="A2880">
        <v>2875</v>
      </c>
      <c r="BG2880" s="27"/>
      <c r="BH2880" s="27"/>
      <c r="BI2880" s="27"/>
      <c r="BJ2880" s="27"/>
      <c r="BL2880">
        <f t="shared" si="176"/>
        <v>0</v>
      </c>
      <c r="BM2880">
        <f t="shared" si="177"/>
        <v>0</v>
      </c>
      <c r="BO2880">
        <f t="shared" si="178"/>
        <v>1</v>
      </c>
      <c r="BP2880">
        <f t="shared" si="179"/>
        <v>1</v>
      </c>
    </row>
    <row r="2881" spans="1:68" x14ac:dyDescent="0.3">
      <c r="A2881">
        <v>2876</v>
      </c>
      <c r="BG2881" s="27"/>
      <c r="BH2881" s="27"/>
      <c r="BI2881" s="27"/>
      <c r="BJ2881" s="27"/>
      <c r="BL2881">
        <f t="shared" si="176"/>
        <v>0</v>
      </c>
      <c r="BM2881">
        <f t="shared" si="177"/>
        <v>0</v>
      </c>
      <c r="BO2881">
        <f t="shared" si="178"/>
        <v>1</v>
      </c>
      <c r="BP2881">
        <f t="shared" si="179"/>
        <v>1</v>
      </c>
    </row>
    <row r="2882" spans="1:68" x14ac:dyDescent="0.3">
      <c r="A2882">
        <v>2877</v>
      </c>
      <c r="BG2882" s="27"/>
      <c r="BH2882" s="27"/>
      <c r="BI2882" s="27"/>
      <c r="BJ2882" s="27"/>
      <c r="BL2882">
        <f t="shared" si="176"/>
        <v>0</v>
      </c>
      <c r="BM2882">
        <f t="shared" si="177"/>
        <v>0</v>
      </c>
      <c r="BO2882">
        <f t="shared" si="178"/>
        <v>1</v>
      </c>
      <c r="BP2882">
        <f t="shared" si="179"/>
        <v>1</v>
      </c>
    </row>
    <row r="2883" spans="1:68" x14ac:dyDescent="0.3">
      <c r="A2883">
        <v>2878</v>
      </c>
      <c r="BG2883" s="27"/>
      <c r="BH2883" s="27"/>
      <c r="BI2883" s="27"/>
      <c r="BJ2883" s="27"/>
      <c r="BL2883">
        <f t="shared" si="176"/>
        <v>0</v>
      </c>
      <c r="BM2883">
        <f t="shared" si="177"/>
        <v>0</v>
      </c>
      <c r="BO2883">
        <f t="shared" si="178"/>
        <v>1</v>
      </c>
      <c r="BP2883">
        <f t="shared" si="179"/>
        <v>1</v>
      </c>
    </row>
    <row r="2884" spans="1:68" x14ac:dyDescent="0.3">
      <c r="A2884">
        <v>2879</v>
      </c>
      <c r="BG2884" s="27"/>
      <c r="BH2884" s="27"/>
      <c r="BI2884" s="27"/>
      <c r="BJ2884" s="27"/>
      <c r="BL2884">
        <f t="shared" si="176"/>
        <v>0</v>
      </c>
      <c r="BM2884">
        <f t="shared" si="177"/>
        <v>0</v>
      </c>
      <c r="BO2884">
        <f t="shared" si="178"/>
        <v>1</v>
      </c>
      <c r="BP2884">
        <f t="shared" si="179"/>
        <v>1</v>
      </c>
    </row>
    <row r="2885" spans="1:68" x14ac:dyDescent="0.3">
      <c r="A2885">
        <v>2880</v>
      </c>
      <c r="BG2885" s="27"/>
      <c r="BH2885" s="27"/>
      <c r="BI2885" s="27"/>
      <c r="BJ2885" s="27"/>
      <c r="BL2885">
        <f t="shared" si="176"/>
        <v>0</v>
      </c>
      <c r="BM2885">
        <f t="shared" si="177"/>
        <v>0</v>
      </c>
      <c r="BO2885">
        <f t="shared" si="178"/>
        <v>1</v>
      </c>
      <c r="BP2885">
        <f t="shared" si="179"/>
        <v>1</v>
      </c>
    </row>
    <row r="2886" spans="1:68" x14ac:dyDescent="0.3">
      <c r="A2886">
        <v>2881</v>
      </c>
      <c r="BG2886" s="27"/>
      <c r="BH2886" s="27"/>
      <c r="BI2886" s="27"/>
      <c r="BJ2886" s="27"/>
      <c r="BL2886">
        <f t="shared" si="176"/>
        <v>0</v>
      </c>
      <c r="BM2886">
        <f t="shared" si="177"/>
        <v>0</v>
      </c>
      <c r="BO2886">
        <f t="shared" si="178"/>
        <v>1</v>
      </c>
      <c r="BP2886">
        <f t="shared" si="179"/>
        <v>1</v>
      </c>
    </row>
    <row r="2887" spans="1:68" x14ac:dyDescent="0.3">
      <c r="A2887">
        <v>2882</v>
      </c>
      <c r="BG2887" s="27"/>
      <c r="BH2887" s="27"/>
      <c r="BI2887" s="27"/>
      <c r="BJ2887" s="27"/>
      <c r="BL2887">
        <f t="shared" ref="BL2887:BL2950" si="180">BG2887*$BM$1-BH2887</f>
        <v>0</v>
      </c>
      <c r="BM2887">
        <f t="shared" ref="BM2887:BM2950" si="181">BI2887*$BM$1-BJ2887</f>
        <v>0</v>
      </c>
      <c r="BO2887">
        <f t="shared" ref="BO2887:BO2950" si="182">IF(BL2887=MAX($BL2887:$BM2887),1,0)</f>
        <v>1</v>
      </c>
      <c r="BP2887">
        <f t="shared" ref="BP2887:BP2950" si="183">IF(BM2887=MAX($BL2887:$BM2887),1,0)</f>
        <v>1</v>
      </c>
    </row>
    <row r="2888" spans="1:68" x14ac:dyDescent="0.3">
      <c r="A2888">
        <v>2883</v>
      </c>
      <c r="BG2888" s="27"/>
      <c r="BH2888" s="27"/>
      <c r="BI2888" s="27"/>
      <c r="BJ2888" s="27"/>
      <c r="BL2888">
        <f t="shared" si="180"/>
        <v>0</v>
      </c>
      <c r="BM2888">
        <f t="shared" si="181"/>
        <v>0</v>
      </c>
      <c r="BO2888">
        <f t="shared" si="182"/>
        <v>1</v>
      </c>
      <c r="BP2888">
        <f t="shared" si="183"/>
        <v>1</v>
      </c>
    </row>
    <row r="2889" spans="1:68" x14ac:dyDescent="0.3">
      <c r="A2889">
        <v>2884</v>
      </c>
      <c r="BG2889" s="27"/>
      <c r="BH2889" s="27"/>
      <c r="BI2889" s="27"/>
      <c r="BJ2889" s="27"/>
      <c r="BL2889">
        <f t="shared" si="180"/>
        <v>0</v>
      </c>
      <c r="BM2889">
        <f t="shared" si="181"/>
        <v>0</v>
      </c>
      <c r="BO2889">
        <f t="shared" si="182"/>
        <v>1</v>
      </c>
      <c r="BP2889">
        <f t="shared" si="183"/>
        <v>1</v>
      </c>
    </row>
    <row r="2890" spans="1:68" x14ac:dyDescent="0.3">
      <c r="A2890">
        <v>2885</v>
      </c>
      <c r="BG2890" s="27"/>
      <c r="BH2890" s="27"/>
      <c r="BI2890" s="27"/>
      <c r="BJ2890" s="27"/>
      <c r="BL2890">
        <f t="shared" si="180"/>
        <v>0</v>
      </c>
      <c r="BM2890">
        <f t="shared" si="181"/>
        <v>0</v>
      </c>
      <c r="BO2890">
        <f t="shared" si="182"/>
        <v>1</v>
      </c>
      <c r="BP2890">
        <f t="shared" si="183"/>
        <v>1</v>
      </c>
    </row>
    <row r="2891" spans="1:68" x14ac:dyDescent="0.3">
      <c r="A2891">
        <v>2886</v>
      </c>
      <c r="BG2891" s="27"/>
      <c r="BH2891" s="27"/>
      <c r="BI2891" s="27"/>
      <c r="BJ2891" s="27"/>
      <c r="BL2891">
        <f t="shared" si="180"/>
        <v>0</v>
      </c>
      <c r="BM2891">
        <f t="shared" si="181"/>
        <v>0</v>
      </c>
      <c r="BO2891">
        <f t="shared" si="182"/>
        <v>1</v>
      </c>
      <c r="BP2891">
        <f t="shared" si="183"/>
        <v>1</v>
      </c>
    </row>
    <row r="2892" spans="1:68" x14ac:dyDescent="0.3">
      <c r="A2892">
        <v>2887</v>
      </c>
      <c r="BG2892" s="27"/>
      <c r="BH2892" s="27"/>
      <c r="BI2892" s="27"/>
      <c r="BJ2892" s="27"/>
      <c r="BL2892">
        <f t="shared" si="180"/>
        <v>0</v>
      </c>
      <c r="BM2892">
        <f t="shared" si="181"/>
        <v>0</v>
      </c>
      <c r="BO2892">
        <f t="shared" si="182"/>
        <v>1</v>
      </c>
      <c r="BP2892">
        <f t="shared" si="183"/>
        <v>1</v>
      </c>
    </row>
    <row r="2893" spans="1:68" x14ac:dyDescent="0.3">
      <c r="A2893">
        <v>2888</v>
      </c>
      <c r="BG2893" s="27"/>
      <c r="BH2893" s="27"/>
      <c r="BI2893" s="27"/>
      <c r="BJ2893" s="27"/>
      <c r="BL2893">
        <f t="shared" si="180"/>
        <v>0</v>
      </c>
      <c r="BM2893">
        <f t="shared" si="181"/>
        <v>0</v>
      </c>
      <c r="BO2893">
        <f t="shared" si="182"/>
        <v>1</v>
      </c>
      <c r="BP2893">
        <f t="shared" si="183"/>
        <v>1</v>
      </c>
    </row>
    <row r="2894" spans="1:68" x14ac:dyDescent="0.3">
      <c r="A2894">
        <v>2889</v>
      </c>
      <c r="BG2894" s="27"/>
      <c r="BH2894" s="27"/>
      <c r="BI2894" s="27"/>
      <c r="BJ2894" s="27"/>
      <c r="BL2894">
        <f t="shared" si="180"/>
        <v>0</v>
      </c>
      <c r="BM2894">
        <f t="shared" si="181"/>
        <v>0</v>
      </c>
      <c r="BO2894">
        <f t="shared" si="182"/>
        <v>1</v>
      </c>
      <c r="BP2894">
        <f t="shared" si="183"/>
        <v>1</v>
      </c>
    </row>
    <row r="2895" spans="1:68" x14ac:dyDescent="0.3">
      <c r="A2895">
        <v>2890</v>
      </c>
      <c r="BG2895" s="27"/>
      <c r="BH2895" s="27"/>
      <c r="BI2895" s="27"/>
      <c r="BJ2895" s="27"/>
      <c r="BL2895">
        <f t="shared" si="180"/>
        <v>0</v>
      </c>
      <c r="BM2895">
        <f t="shared" si="181"/>
        <v>0</v>
      </c>
      <c r="BO2895">
        <f t="shared" si="182"/>
        <v>1</v>
      </c>
      <c r="BP2895">
        <f t="shared" si="183"/>
        <v>1</v>
      </c>
    </row>
    <row r="2896" spans="1:68" x14ac:dyDescent="0.3">
      <c r="A2896">
        <v>2891</v>
      </c>
      <c r="BG2896" s="27"/>
      <c r="BH2896" s="27"/>
      <c r="BI2896" s="27"/>
      <c r="BJ2896" s="27"/>
      <c r="BL2896">
        <f t="shared" si="180"/>
        <v>0</v>
      </c>
      <c r="BM2896">
        <f t="shared" si="181"/>
        <v>0</v>
      </c>
      <c r="BO2896">
        <f t="shared" si="182"/>
        <v>1</v>
      </c>
      <c r="BP2896">
        <f t="shared" si="183"/>
        <v>1</v>
      </c>
    </row>
    <row r="2897" spans="1:68" x14ac:dyDescent="0.3">
      <c r="A2897">
        <v>2892</v>
      </c>
      <c r="BG2897" s="27"/>
      <c r="BH2897" s="27"/>
      <c r="BI2897" s="27"/>
      <c r="BJ2897" s="27"/>
      <c r="BL2897">
        <f t="shared" si="180"/>
        <v>0</v>
      </c>
      <c r="BM2897">
        <f t="shared" si="181"/>
        <v>0</v>
      </c>
      <c r="BO2897">
        <f t="shared" si="182"/>
        <v>1</v>
      </c>
      <c r="BP2897">
        <f t="shared" si="183"/>
        <v>1</v>
      </c>
    </row>
    <row r="2898" spans="1:68" x14ac:dyDescent="0.3">
      <c r="A2898">
        <v>2893</v>
      </c>
      <c r="BG2898" s="27"/>
      <c r="BH2898" s="27"/>
      <c r="BI2898" s="27"/>
      <c r="BJ2898" s="27"/>
      <c r="BL2898">
        <f t="shared" si="180"/>
        <v>0</v>
      </c>
      <c r="BM2898">
        <f t="shared" si="181"/>
        <v>0</v>
      </c>
      <c r="BO2898">
        <f t="shared" si="182"/>
        <v>1</v>
      </c>
      <c r="BP2898">
        <f t="shared" si="183"/>
        <v>1</v>
      </c>
    </row>
    <row r="2899" spans="1:68" x14ac:dyDescent="0.3">
      <c r="A2899">
        <v>2894</v>
      </c>
      <c r="BG2899" s="27"/>
      <c r="BH2899" s="27"/>
      <c r="BI2899" s="27"/>
      <c r="BJ2899" s="27"/>
      <c r="BL2899">
        <f t="shared" si="180"/>
        <v>0</v>
      </c>
      <c r="BM2899">
        <f t="shared" si="181"/>
        <v>0</v>
      </c>
      <c r="BO2899">
        <f t="shared" si="182"/>
        <v>1</v>
      </c>
      <c r="BP2899">
        <f t="shared" si="183"/>
        <v>1</v>
      </c>
    </row>
    <row r="2900" spans="1:68" x14ac:dyDescent="0.3">
      <c r="A2900">
        <v>2895</v>
      </c>
      <c r="BG2900" s="27"/>
      <c r="BH2900" s="27"/>
      <c r="BI2900" s="27"/>
      <c r="BJ2900" s="27"/>
      <c r="BL2900">
        <f t="shared" si="180"/>
        <v>0</v>
      </c>
      <c r="BM2900">
        <f t="shared" si="181"/>
        <v>0</v>
      </c>
      <c r="BO2900">
        <f t="shared" si="182"/>
        <v>1</v>
      </c>
      <c r="BP2900">
        <f t="shared" si="183"/>
        <v>1</v>
      </c>
    </row>
    <row r="2901" spans="1:68" x14ac:dyDescent="0.3">
      <c r="A2901">
        <v>2896</v>
      </c>
      <c r="BG2901" s="27"/>
      <c r="BH2901" s="27"/>
      <c r="BI2901" s="27"/>
      <c r="BJ2901" s="27"/>
      <c r="BL2901">
        <f t="shared" si="180"/>
        <v>0</v>
      </c>
      <c r="BM2901">
        <f t="shared" si="181"/>
        <v>0</v>
      </c>
      <c r="BO2901">
        <f t="shared" si="182"/>
        <v>1</v>
      </c>
      <c r="BP2901">
        <f t="shared" si="183"/>
        <v>1</v>
      </c>
    </row>
    <row r="2902" spans="1:68" x14ac:dyDescent="0.3">
      <c r="A2902">
        <v>2897</v>
      </c>
      <c r="BG2902" s="27"/>
      <c r="BH2902" s="27"/>
      <c r="BI2902" s="27"/>
      <c r="BJ2902" s="27"/>
      <c r="BL2902">
        <f t="shared" si="180"/>
        <v>0</v>
      </c>
      <c r="BM2902">
        <f t="shared" si="181"/>
        <v>0</v>
      </c>
      <c r="BO2902">
        <f t="shared" si="182"/>
        <v>1</v>
      </c>
      <c r="BP2902">
        <f t="shared" si="183"/>
        <v>1</v>
      </c>
    </row>
    <row r="2903" spans="1:68" x14ac:dyDescent="0.3">
      <c r="A2903">
        <v>2898</v>
      </c>
      <c r="BG2903" s="27"/>
      <c r="BH2903" s="27"/>
      <c r="BI2903" s="27"/>
      <c r="BJ2903" s="27"/>
      <c r="BL2903">
        <f t="shared" si="180"/>
        <v>0</v>
      </c>
      <c r="BM2903">
        <f t="shared" si="181"/>
        <v>0</v>
      </c>
      <c r="BO2903">
        <f t="shared" si="182"/>
        <v>1</v>
      </c>
      <c r="BP2903">
        <f t="shared" si="183"/>
        <v>1</v>
      </c>
    </row>
    <row r="2904" spans="1:68" x14ac:dyDescent="0.3">
      <c r="A2904">
        <v>2899</v>
      </c>
      <c r="BG2904" s="27"/>
      <c r="BH2904" s="27"/>
      <c r="BI2904" s="27"/>
      <c r="BJ2904" s="27"/>
      <c r="BL2904">
        <f t="shared" si="180"/>
        <v>0</v>
      </c>
      <c r="BM2904">
        <f t="shared" si="181"/>
        <v>0</v>
      </c>
      <c r="BO2904">
        <f t="shared" si="182"/>
        <v>1</v>
      </c>
      <c r="BP2904">
        <f t="shared" si="183"/>
        <v>1</v>
      </c>
    </row>
    <row r="2905" spans="1:68" x14ac:dyDescent="0.3">
      <c r="A2905">
        <v>2900</v>
      </c>
      <c r="BG2905" s="27"/>
      <c r="BH2905" s="27"/>
      <c r="BI2905" s="27"/>
      <c r="BJ2905" s="27"/>
      <c r="BL2905">
        <f t="shared" si="180"/>
        <v>0</v>
      </c>
      <c r="BM2905">
        <f t="shared" si="181"/>
        <v>0</v>
      </c>
      <c r="BO2905">
        <f t="shared" si="182"/>
        <v>1</v>
      </c>
      <c r="BP2905">
        <f t="shared" si="183"/>
        <v>1</v>
      </c>
    </row>
    <row r="2906" spans="1:68" x14ac:dyDescent="0.3">
      <c r="A2906">
        <v>2901</v>
      </c>
      <c r="BG2906" s="27"/>
      <c r="BH2906" s="27"/>
      <c r="BI2906" s="27"/>
      <c r="BJ2906" s="27"/>
      <c r="BL2906">
        <f t="shared" si="180"/>
        <v>0</v>
      </c>
      <c r="BM2906">
        <f t="shared" si="181"/>
        <v>0</v>
      </c>
      <c r="BO2906">
        <f t="shared" si="182"/>
        <v>1</v>
      </c>
      <c r="BP2906">
        <f t="shared" si="183"/>
        <v>1</v>
      </c>
    </row>
    <row r="2907" spans="1:68" x14ac:dyDescent="0.3">
      <c r="A2907">
        <v>2902</v>
      </c>
      <c r="BG2907" s="27"/>
      <c r="BH2907" s="27"/>
      <c r="BI2907" s="27"/>
      <c r="BJ2907" s="27"/>
      <c r="BL2907">
        <f t="shared" si="180"/>
        <v>0</v>
      </c>
      <c r="BM2907">
        <f t="shared" si="181"/>
        <v>0</v>
      </c>
      <c r="BO2907">
        <f t="shared" si="182"/>
        <v>1</v>
      </c>
      <c r="BP2907">
        <f t="shared" si="183"/>
        <v>1</v>
      </c>
    </row>
    <row r="2908" spans="1:68" x14ac:dyDescent="0.3">
      <c r="A2908">
        <v>2903</v>
      </c>
      <c r="BG2908" s="27"/>
      <c r="BH2908" s="27"/>
      <c r="BI2908" s="27"/>
      <c r="BJ2908" s="27"/>
      <c r="BL2908">
        <f t="shared" si="180"/>
        <v>0</v>
      </c>
      <c r="BM2908">
        <f t="shared" si="181"/>
        <v>0</v>
      </c>
      <c r="BO2908">
        <f t="shared" si="182"/>
        <v>1</v>
      </c>
      <c r="BP2908">
        <f t="shared" si="183"/>
        <v>1</v>
      </c>
    </row>
    <row r="2909" spans="1:68" x14ac:dyDescent="0.3">
      <c r="A2909">
        <v>2904</v>
      </c>
      <c r="BG2909" s="27"/>
      <c r="BH2909" s="27"/>
      <c r="BI2909" s="27"/>
      <c r="BJ2909" s="27"/>
      <c r="BL2909">
        <f t="shared" si="180"/>
        <v>0</v>
      </c>
      <c r="BM2909">
        <f t="shared" si="181"/>
        <v>0</v>
      </c>
      <c r="BO2909">
        <f t="shared" si="182"/>
        <v>1</v>
      </c>
      <c r="BP2909">
        <f t="shared" si="183"/>
        <v>1</v>
      </c>
    </row>
    <row r="2910" spans="1:68" x14ac:dyDescent="0.3">
      <c r="A2910">
        <v>2905</v>
      </c>
      <c r="BG2910" s="27"/>
      <c r="BH2910" s="27"/>
      <c r="BI2910" s="27"/>
      <c r="BJ2910" s="27"/>
      <c r="BL2910">
        <f t="shared" si="180"/>
        <v>0</v>
      </c>
      <c r="BM2910">
        <f t="shared" si="181"/>
        <v>0</v>
      </c>
      <c r="BO2910">
        <f t="shared" si="182"/>
        <v>1</v>
      </c>
      <c r="BP2910">
        <f t="shared" si="183"/>
        <v>1</v>
      </c>
    </row>
    <row r="2911" spans="1:68" x14ac:dyDescent="0.3">
      <c r="A2911">
        <v>2906</v>
      </c>
      <c r="BG2911" s="27"/>
      <c r="BH2911" s="27"/>
      <c r="BI2911" s="27"/>
      <c r="BJ2911" s="27"/>
      <c r="BL2911">
        <f t="shared" si="180"/>
        <v>0</v>
      </c>
      <c r="BM2911">
        <f t="shared" si="181"/>
        <v>0</v>
      </c>
      <c r="BO2911">
        <f t="shared" si="182"/>
        <v>1</v>
      </c>
      <c r="BP2911">
        <f t="shared" si="183"/>
        <v>1</v>
      </c>
    </row>
    <row r="2912" spans="1:68" x14ac:dyDescent="0.3">
      <c r="A2912">
        <v>2907</v>
      </c>
      <c r="BG2912" s="27"/>
      <c r="BH2912" s="27"/>
      <c r="BI2912" s="27"/>
      <c r="BJ2912" s="27"/>
      <c r="BL2912">
        <f t="shared" si="180"/>
        <v>0</v>
      </c>
      <c r="BM2912">
        <f t="shared" si="181"/>
        <v>0</v>
      </c>
      <c r="BO2912">
        <f t="shared" si="182"/>
        <v>1</v>
      </c>
      <c r="BP2912">
        <f t="shared" si="183"/>
        <v>1</v>
      </c>
    </row>
    <row r="2913" spans="1:68" x14ac:dyDescent="0.3">
      <c r="A2913">
        <v>2908</v>
      </c>
      <c r="BG2913" s="27"/>
      <c r="BH2913" s="27"/>
      <c r="BI2913" s="27"/>
      <c r="BJ2913" s="27"/>
      <c r="BL2913">
        <f t="shared" si="180"/>
        <v>0</v>
      </c>
      <c r="BM2913">
        <f t="shared" si="181"/>
        <v>0</v>
      </c>
      <c r="BO2913">
        <f t="shared" si="182"/>
        <v>1</v>
      </c>
      <c r="BP2913">
        <f t="shared" si="183"/>
        <v>1</v>
      </c>
    </row>
    <row r="2914" spans="1:68" x14ac:dyDescent="0.3">
      <c r="A2914">
        <v>2909</v>
      </c>
      <c r="BG2914" s="27"/>
      <c r="BH2914" s="27"/>
      <c r="BI2914" s="27"/>
      <c r="BJ2914" s="27"/>
      <c r="BL2914">
        <f t="shared" si="180"/>
        <v>0</v>
      </c>
      <c r="BM2914">
        <f t="shared" si="181"/>
        <v>0</v>
      </c>
      <c r="BO2914">
        <f t="shared" si="182"/>
        <v>1</v>
      </c>
      <c r="BP2914">
        <f t="shared" si="183"/>
        <v>1</v>
      </c>
    </row>
    <row r="2915" spans="1:68" x14ac:dyDescent="0.3">
      <c r="A2915">
        <v>2910</v>
      </c>
      <c r="BG2915" s="27"/>
      <c r="BH2915" s="27"/>
      <c r="BI2915" s="27"/>
      <c r="BJ2915" s="27"/>
      <c r="BL2915">
        <f t="shared" si="180"/>
        <v>0</v>
      </c>
      <c r="BM2915">
        <f t="shared" si="181"/>
        <v>0</v>
      </c>
      <c r="BO2915">
        <f t="shared" si="182"/>
        <v>1</v>
      </c>
      <c r="BP2915">
        <f t="shared" si="183"/>
        <v>1</v>
      </c>
    </row>
    <row r="2916" spans="1:68" x14ac:dyDescent="0.3">
      <c r="A2916">
        <v>2911</v>
      </c>
      <c r="BG2916" s="27"/>
      <c r="BH2916" s="27"/>
      <c r="BI2916" s="27"/>
      <c r="BJ2916" s="27"/>
      <c r="BL2916">
        <f t="shared" si="180"/>
        <v>0</v>
      </c>
      <c r="BM2916">
        <f t="shared" si="181"/>
        <v>0</v>
      </c>
      <c r="BO2916">
        <f t="shared" si="182"/>
        <v>1</v>
      </c>
      <c r="BP2916">
        <f t="shared" si="183"/>
        <v>1</v>
      </c>
    </row>
    <row r="2917" spans="1:68" x14ac:dyDescent="0.3">
      <c r="A2917">
        <v>2912</v>
      </c>
      <c r="BG2917" s="27"/>
      <c r="BH2917" s="27"/>
      <c r="BI2917" s="27"/>
      <c r="BJ2917" s="27"/>
      <c r="BL2917">
        <f t="shared" si="180"/>
        <v>0</v>
      </c>
      <c r="BM2917">
        <f t="shared" si="181"/>
        <v>0</v>
      </c>
      <c r="BO2917">
        <f t="shared" si="182"/>
        <v>1</v>
      </c>
      <c r="BP2917">
        <f t="shared" si="183"/>
        <v>1</v>
      </c>
    </row>
    <row r="2918" spans="1:68" x14ac:dyDescent="0.3">
      <c r="A2918">
        <v>2913</v>
      </c>
      <c r="BG2918" s="27"/>
      <c r="BH2918" s="27"/>
      <c r="BI2918" s="27"/>
      <c r="BJ2918" s="27"/>
      <c r="BL2918">
        <f t="shared" si="180"/>
        <v>0</v>
      </c>
      <c r="BM2918">
        <f t="shared" si="181"/>
        <v>0</v>
      </c>
      <c r="BO2918">
        <f t="shared" si="182"/>
        <v>1</v>
      </c>
      <c r="BP2918">
        <f t="shared" si="183"/>
        <v>1</v>
      </c>
    </row>
    <row r="2919" spans="1:68" x14ac:dyDescent="0.3">
      <c r="A2919">
        <v>2914</v>
      </c>
      <c r="BG2919" s="27"/>
      <c r="BH2919" s="27"/>
      <c r="BI2919" s="27"/>
      <c r="BJ2919" s="27"/>
      <c r="BL2919">
        <f t="shared" si="180"/>
        <v>0</v>
      </c>
      <c r="BM2919">
        <f t="shared" si="181"/>
        <v>0</v>
      </c>
      <c r="BO2919">
        <f t="shared" si="182"/>
        <v>1</v>
      </c>
      <c r="BP2919">
        <f t="shared" si="183"/>
        <v>1</v>
      </c>
    </row>
    <row r="2920" spans="1:68" x14ac:dyDescent="0.3">
      <c r="A2920">
        <v>2915</v>
      </c>
      <c r="BG2920" s="27"/>
      <c r="BH2920" s="27"/>
      <c r="BI2920" s="27"/>
      <c r="BJ2920" s="27"/>
      <c r="BL2920">
        <f t="shared" si="180"/>
        <v>0</v>
      </c>
      <c r="BM2920">
        <f t="shared" si="181"/>
        <v>0</v>
      </c>
      <c r="BO2920">
        <f t="shared" si="182"/>
        <v>1</v>
      </c>
      <c r="BP2920">
        <f t="shared" si="183"/>
        <v>1</v>
      </c>
    </row>
    <row r="2921" spans="1:68" x14ac:dyDescent="0.3">
      <c r="A2921">
        <v>2916</v>
      </c>
      <c r="BG2921" s="27"/>
      <c r="BH2921" s="27"/>
      <c r="BI2921" s="27"/>
      <c r="BJ2921" s="27"/>
      <c r="BL2921">
        <f t="shared" si="180"/>
        <v>0</v>
      </c>
      <c r="BM2921">
        <f t="shared" si="181"/>
        <v>0</v>
      </c>
      <c r="BO2921">
        <f t="shared" si="182"/>
        <v>1</v>
      </c>
      <c r="BP2921">
        <f t="shared" si="183"/>
        <v>1</v>
      </c>
    </row>
    <row r="2922" spans="1:68" x14ac:dyDescent="0.3">
      <c r="A2922">
        <v>2917</v>
      </c>
      <c r="BG2922" s="27"/>
      <c r="BH2922" s="27"/>
      <c r="BI2922" s="27"/>
      <c r="BJ2922" s="27"/>
      <c r="BL2922">
        <f t="shared" si="180"/>
        <v>0</v>
      </c>
      <c r="BM2922">
        <f t="shared" si="181"/>
        <v>0</v>
      </c>
      <c r="BO2922">
        <f t="shared" si="182"/>
        <v>1</v>
      </c>
      <c r="BP2922">
        <f t="shared" si="183"/>
        <v>1</v>
      </c>
    </row>
    <row r="2923" spans="1:68" x14ac:dyDescent="0.3">
      <c r="A2923">
        <v>2918</v>
      </c>
      <c r="BG2923" s="27"/>
      <c r="BH2923" s="27"/>
      <c r="BI2923" s="27"/>
      <c r="BJ2923" s="27"/>
      <c r="BL2923">
        <f t="shared" si="180"/>
        <v>0</v>
      </c>
      <c r="BM2923">
        <f t="shared" si="181"/>
        <v>0</v>
      </c>
      <c r="BO2923">
        <f t="shared" si="182"/>
        <v>1</v>
      </c>
      <c r="BP2923">
        <f t="shared" si="183"/>
        <v>1</v>
      </c>
    </row>
    <row r="2924" spans="1:68" x14ac:dyDescent="0.3">
      <c r="A2924">
        <v>2919</v>
      </c>
      <c r="BG2924" s="27"/>
      <c r="BH2924" s="27"/>
      <c r="BI2924" s="27"/>
      <c r="BJ2924" s="27"/>
      <c r="BL2924">
        <f t="shared" si="180"/>
        <v>0</v>
      </c>
      <c r="BM2924">
        <f t="shared" si="181"/>
        <v>0</v>
      </c>
      <c r="BO2924">
        <f t="shared" si="182"/>
        <v>1</v>
      </c>
      <c r="BP2924">
        <f t="shared" si="183"/>
        <v>1</v>
      </c>
    </row>
    <row r="2925" spans="1:68" x14ac:dyDescent="0.3">
      <c r="A2925">
        <v>2920</v>
      </c>
      <c r="BG2925" s="27"/>
      <c r="BH2925" s="27"/>
      <c r="BI2925" s="27"/>
      <c r="BJ2925" s="27"/>
      <c r="BL2925">
        <f t="shared" si="180"/>
        <v>0</v>
      </c>
      <c r="BM2925">
        <f t="shared" si="181"/>
        <v>0</v>
      </c>
      <c r="BO2925">
        <f t="shared" si="182"/>
        <v>1</v>
      </c>
      <c r="BP2925">
        <f t="shared" si="183"/>
        <v>1</v>
      </c>
    </row>
    <row r="2926" spans="1:68" x14ac:dyDescent="0.3">
      <c r="A2926">
        <v>2921</v>
      </c>
      <c r="BG2926" s="27"/>
      <c r="BH2926" s="27"/>
      <c r="BI2926" s="27"/>
      <c r="BJ2926" s="27"/>
      <c r="BL2926">
        <f t="shared" si="180"/>
        <v>0</v>
      </c>
      <c r="BM2926">
        <f t="shared" si="181"/>
        <v>0</v>
      </c>
      <c r="BO2926">
        <f t="shared" si="182"/>
        <v>1</v>
      </c>
      <c r="BP2926">
        <f t="shared" si="183"/>
        <v>1</v>
      </c>
    </row>
    <row r="2927" spans="1:68" x14ac:dyDescent="0.3">
      <c r="A2927">
        <v>2922</v>
      </c>
      <c r="BG2927" s="27"/>
      <c r="BH2927" s="27"/>
      <c r="BI2927" s="27"/>
      <c r="BJ2927" s="27"/>
      <c r="BL2927">
        <f t="shared" si="180"/>
        <v>0</v>
      </c>
      <c r="BM2927">
        <f t="shared" si="181"/>
        <v>0</v>
      </c>
      <c r="BO2927">
        <f t="shared" si="182"/>
        <v>1</v>
      </c>
      <c r="BP2927">
        <f t="shared" si="183"/>
        <v>1</v>
      </c>
    </row>
    <row r="2928" spans="1:68" x14ac:dyDescent="0.3">
      <c r="A2928">
        <v>2923</v>
      </c>
      <c r="BG2928" s="27"/>
      <c r="BH2928" s="27"/>
      <c r="BI2928" s="27"/>
      <c r="BJ2928" s="27"/>
      <c r="BL2928">
        <f t="shared" si="180"/>
        <v>0</v>
      </c>
      <c r="BM2928">
        <f t="shared" si="181"/>
        <v>0</v>
      </c>
      <c r="BO2928">
        <f t="shared" si="182"/>
        <v>1</v>
      </c>
      <c r="BP2928">
        <f t="shared" si="183"/>
        <v>1</v>
      </c>
    </row>
    <row r="2929" spans="1:68" x14ac:dyDescent="0.3">
      <c r="A2929">
        <v>2924</v>
      </c>
      <c r="BG2929" s="27"/>
      <c r="BH2929" s="27"/>
      <c r="BI2929" s="27"/>
      <c r="BJ2929" s="27"/>
      <c r="BL2929">
        <f t="shared" si="180"/>
        <v>0</v>
      </c>
      <c r="BM2929">
        <f t="shared" si="181"/>
        <v>0</v>
      </c>
      <c r="BO2929">
        <f t="shared" si="182"/>
        <v>1</v>
      </c>
      <c r="BP2929">
        <f t="shared" si="183"/>
        <v>1</v>
      </c>
    </row>
    <row r="2930" spans="1:68" x14ac:dyDescent="0.3">
      <c r="A2930">
        <v>2925</v>
      </c>
      <c r="BG2930" s="27"/>
      <c r="BH2930" s="27"/>
      <c r="BI2930" s="27"/>
      <c r="BJ2930" s="27"/>
      <c r="BL2930">
        <f t="shared" si="180"/>
        <v>0</v>
      </c>
      <c r="BM2930">
        <f t="shared" si="181"/>
        <v>0</v>
      </c>
      <c r="BO2930">
        <f t="shared" si="182"/>
        <v>1</v>
      </c>
      <c r="BP2930">
        <f t="shared" si="183"/>
        <v>1</v>
      </c>
    </row>
    <row r="2931" spans="1:68" x14ac:dyDescent="0.3">
      <c r="A2931">
        <v>2926</v>
      </c>
      <c r="BG2931" s="27"/>
      <c r="BH2931" s="27"/>
      <c r="BI2931" s="27"/>
      <c r="BJ2931" s="27"/>
      <c r="BL2931">
        <f t="shared" si="180"/>
        <v>0</v>
      </c>
      <c r="BM2931">
        <f t="shared" si="181"/>
        <v>0</v>
      </c>
      <c r="BO2931">
        <f t="shared" si="182"/>
        <v>1</v>
      </c>
      <c r="BP2931">
        <f t="shared" si="183"/>
        <v>1</v>
      </c>
    </row>
    <row r="2932" spans="1:68" x14ac:dyDescent="0.3">
      <c r="A2932">
        <v>2927</v>
      </c>
      <c r="BG2932" s="27"/>
      <c r="BH2932" s="27"/>
      <c r="BI2932" s="27"/>
      <c r="BJ2932" s="27"/>
      <c r="BL2932">
        <f t="shared" si="180"/>
        <v>0</v>
      </c>
      <c r="BM2932">
        <f t="shared" si="181"/>
        <v>0</v>
      </c>
      <c r="BO2932">
        <f t="shared" si="182"/>
        <v>1</v>
      </c>
      <c r="BP2932">
        <f t="shared" si="183"/>
        <v>1</v>
      </c>
    </row>
    <row r="2933" spans="1:68" x14ac:dyDescent="0.3">
      <c r="A2933">
        <v>2928</v>
      </c>
      <c r="BG2933" s="27"/>
      <c r="BH2933" s="27"/>
      <c r="BI2933" s="27"/>
      <c r="BJ2933" s="27"/>
      <c r="BL2933">
        <f t="shared" si="180"/>
        <v>0</v>
      </c>
      <c r="BM2933">
        <f t="shared" si="181"/>
        <v>0</v>
      </c>
      <c r="BO2933">
        <f t="shared" si="182"/>
        <v>1</v>
      </c>
      <c r="BP2933">
        <f t="shared" si="183"/>
        <v>1</v>
      </c>
    </row>
    <row r="2934" spans="1:68" x14ac:dyDescent="0.3">
      <c r="A2934">
        <v>2929</v>
      </c>
      <c r="BG2934" s="27"/>
      <c r="BH2934" s="27"/>
      <c r="BI2934" s="27"/>
      <c r="BJ2934" s="27"/>
      <c r="BL2934">
        <f t="shared" si="180"/>
        <v>0</v>
      </c>
      <c r="BM2934">
        <f t="shared" si="181"/>
        <v>0</v>
      </c>
      <c r="BO2934">
        <f t="shared" si="182"/>
        <v>1</v>
      </c>
      <c r="BP2934">
        <f t="shared" si="183"/>
        <v>1</v>
      </c>
    </row>
    <row r="2935" spans="1:68" x14ac:dyDescent="0.3">
      <c r="A2935">
        <v>2930</v>
      </c>
      <c r="BG2935" s="27"/>
      <c r="BH2935" s="27"/>
      <c r="BI2935" s="27"/>
      <c r="BJ2935" s="27"/>
      <c r="BL2935">
        <f t="shared" si="180"/>
        <v>0</v>
      </c>
      <c r="BM2935">
        <f t="shared" si="181"/>
        <v>0</v>
      </c>
      <c r="BO2935">
        <f t="shared" si="182"/>
        <v>1</v>
      </c>
      <c r="BP2935">
        <f t="shared" si="183"/>
        <v>1</v>
      </c>
    </row>
    <row r="2936" spans="1:68" x14ac:dyDescent="0.3">
      <c r="A2936">
        <v>2931</v>
      </c>
      <c r="BG2936" s="27"/>
      <c r="BH2936" s="27"/>
      <c r="BI2936" s="27"/>
      <c r="BJ2936" s="27"/>
      <c r="BL2936">
        <f t="shared" si="180"/>
        <v>0</v>
      </c>
      <c r="BM2936">
        <f t="shared" si="181"/>
        <v>0</v>
      </c>
      <c r="BO2936">
        <f t="shared" si="182"/>
        <v>1</v>
      </c>
      <c r="BP2936">
        <f t="shared" si="183"/>
        <v>1</v>
      </c>
    </row>
    <row r="2937" spans="1:68" x14ac:dyDescent="0.3">
      <c r="A2937">
        <v>2932</v>
      </c>
      <c r="BG2937" s="27"/>
      <c r="BH2937" s="27"/>
      <c r="BI2937" s="27"/>
      <c r="BJ2937" s="27"/>
      <c r="BL2937">
        <f t="shared" si="180"/>
        <v>0</v>
      </c>
      <c r="BM2937">
        <f t="shared" si="181"/>
        <v>0</v>
      </c>
      <c r="BO2937">
        <f t="shared" si="182"/>
        <v>1</v>
      </c>
      <c r="BP2937">
        <f t="shared" si="183"/>
        <v>1</v>
      </c>
    </row>
    <row r="2938" spans="1:68" x14ac:dyDescent="0.3">
      <c r="A2938">
        <v>2933</v>
      </c>
      <c r="BG2938" s="27"/>
      <c r="BH2938" s="27"/>
      <c r="BI2938" s="27"/>
      <c r="BJ2938" s="27"/>
      <c r="BL2938">
        <f t="shared" si="180"/>
        <v>0</v>
      </c>
      <c r="BM2938">
        <f t="shared" si="181"/>
        <v>0</v>
      </c>
      <c r="BO2938">
        <f t="shared" si="182"/>
        <v>1</v>
      </c>
      <c r="BP2938">
        <f t="shared" si="183"/>
        <v>1</v>
      </c>
    </row>
    <row r="2939" spans="1:68" x14ac:dyDescent="0.3">
      <c r="A2939">
        <v>2934</v>
      </c>
      <c r="BG2939" s="27"/>
      <c r="BH2939" s="27"/>
      <c r="BI2939" s="27"/>
      <c r="BJ2939" s="27"/>
      <c r="BL2939">
        <f t="shared" si="180"/>
        <v>0</v>
      </c>
      <c r="BM2939">
        <f t="shared" si="181"/>
        <v>0</v>
      </c>
      <c r="BO2939">
        <f t="shared" si="182"/>
        <v>1</v>
      </c>
      <c r="BP2939">
        <f t="shared" si="183"/>
        <v>1</v>
      </c>
    </row>
    <row r="2940" spans="1:68" x14ac:dyDescent="0.3">
      <c r="A2940">
        <v>2935</v>
      </c>
      <c r="BG2940" s="27"/>
      <c r="BH2940" s="27"/>
      <c r="BI2940" s="27"/>
      <c r="BJ2940" s="27"/>
      <c r="BL2940">
        <f t="shared" si="180"/>
        <v>0</v>
      </c>
      <c r="BM2940">
        <f t="shared" si="181"/>
        <v>0</v>
      </c>
      <c r="BO2940">
        <f t="shared" si="182"/>
        <v>1</v>
      </c>
      <c r="BP2940">
        <f t="shared" si="183"/>
        <v>1</v>
      </c>
    </row>
    <row r="2941" spans="1:68" x14ac:dyDescent="0.3">
      <c r="A2941">
        <v>2936</v>
      </c>
      <c r="BG2941" s="27"/>
      <c r="BH2941" s="27"/>
      <c r="BI2941" s="27"/>
      <c r="BJ2941" s="27"/>
      <c r="BL2941">
        <f t="shared" si="180"/>
        <v>0</v>
      </c>
      <c r="BM2941">
        <f t="shared" si="181"/>
        <v>0</v>
      </c>
      <c r="BO2941">
        <f t="shared" si="182"/>
        <v>1</v>
      </c>
      <c r="BP2941">
        <f t="shared" si="183"/>
        <v>1</v>
      </c>
    </row>
    <row r="2942" spans="1:68" x14ac:dyDescent="0.3">
      <c r="A2942">
        <v>2937</v>
      </c>
      <c r="BG2942" s="27"/>
      <c r="BH2942" s="27"/>
      <c r="BI2942" s="27"/>
      <c r="BJ2942" s="27"/>
      <c r="BL2942">
        <f t="shared" si="180"/>
        <v>0</v>
      </c>
      <c r="BM2942">
        <f t="shared" si="181"/>
        <v>0</v>
      </c>
      <c r="BO2942">
        <f t="shared" si="182"/>
        <v>1</v>
      </c>
      <c r="BP2942">
        <f t="shared" si="183"/>
        <v>1</v>
      </c>
    </row>
    <row r="2943" spans="1:68" x14ac:dyDescent="0.3">
      <c r="A2943">
        <v>2938</v>
      </c>
      <c r="BG2943" s="27"/>
      <c r="BH2943" s="27"/>
      <c r="BI2943" s="27"/>
      <c r="BJ2943" s="27"/>
      <c r="BL2943">
        <f t="shared" si="180"/>
        <v>0</v>
      </c>
      <c r="BM2943">
        <f t="shared" si="181"/>
        <v>0</v>
      </c>
      <c r="BO2943">
        <f t="shared" si="182"/>
        <v>1</v>
      </c>
      <c r="BP2943">
        <f t="shared" si="183"/>
        <v>1</v>
      </c>
    </row>
    <row r="2944" spans="1:68" x14ac:dyDescent="0.3">
      <c r="A2944">
        <v>2939</v>
      </c>
      <c r="BG2944" s="27"/>
      <c r="BH2944" s="27"/>
      <c r="BI2944" s="27"/>
      <c r="BJ2944" s="27"/>
      <c r="BL2944">
        <f t="shared" si="180"/>
        <v>0</v>
      </c>
      <c r="BM2944">
        <f t="shared" si="181"/>
        <v>0</v>
      </c>
      <c r="BO2944">
        <f t="shared" si="182"/>
        <v>1</v>
      </c>
      <c r="BP2944">
        <f t="shared" si="183"/>
        <v>1</v>
      </c>
    </row>
    <row r="2945" spans="1:68" x14ac:dyDescent="0.3">
      <c r="A2945">
        <v>2940</v>
      </c>
      <c r="BG2945" s="27"/>
      <c r="BH2945" s="27"/>
      <c r="BI2945" s="27"/>
      <c r="BJ2945" s="27"/>
      <c r="BL2945">
        <f t="shared" si="180"/>
        <v>0</v>
      </c>
      <c r="BM2945">
        <f t="shared" si="181"/>
        <v>0</v>
      </c>
      <c r="BO2945">
        <f t="shared" si="182"/>
        <v>1</v>
      </c>
      <c r="BP2945">
        <f t="shared" si="183"/>
        <v>1</v>
      </c>
    </row>
    <row r="2946" spans="1:68" x14ac:dyDescent="0.3">
      <c r="A2946">
        <v>2941</v>
      </c>
      <c r="BG2946" s="27"/>
      <c r="BH2946" s="27"/>
      <c r="BI2946" s="27"/>
      <c r="BJ2946" s="27"/>
      <c r="BL2946">
        <f t="shared" si="180"/>
        <v>0</v>
      </c>
      <c r="BM2946">
        <f t="shared" si="181"/>
        <v>0</v>
      </c>
      <c r="BO2946">
        <f t="shared" si="182"/>
        <v>1</v>
      </c>
      <c r="BP2946">
        <f t="shared" si="183"/>
        <v>1</v>
      </c>
    </row>
    <row r="2947" spans="1:68" x14ac:dyDescent="0.3">
      <c r="A2947">
        <v>2942</v>
      </c>
      <c r="BG2947" s="27"/>
      <c r="BH2947" s="27"/>
      <c r="BI2947" s="27"/>
      <c r="BJ2947" s="27"/>
      <c r="BL2947">
        <f t="shared" si="180"/>
        <v>0</v>
      </c>
      <c r="BM2947">
        <f t="shared" si="181"/>
        <v>0</v>
      </c>
      <c r="BO2947">
        <f t="shared" si="182"/>
        <v>1</v>
      </c>
      <c r="BP2947">
        <f t="shared" si="183"/>
        <v>1</v>
      </c>
    </row>
    <row r="2948" spans="1:68" x14ac:dyDescent="0.3">
      <c r="A2948">
        <v>2943</v>
      </c>
      <c r="BG2948" s="27"/>
      <c r="BH2948" s="27"/>
      <c r="BI2948" s="27"/>
      <c r="BJ2948" s="27"/>
      <c r="BL2948">
        <f t="shared" si="180"/>
        <v>0</v>
      </c>
      <c r="BM2948">
        <f t="shared" si="181"/>
        <v>0</v>
      </c>
      <c r="BO2948">
        <f t="shared" si="182"/>
        <v>1</v>
      </c>
      <c r="BP2948">
        <f t="shared" si="183"/>
        <v>1</v>
      </c>
    </row>
    <row r="2949" spans="1:68" x14ac:dyDescent="0.3">
      <c r="A2949">
        <v>2944</v>
      </c>
      <c r="BG2949" s="27"/>
      <c r="BH2949" s="27"/>
      <c r="BI2949" s="27"/>
      <c r="BJ2949" s="27"/>
      <c r="BL2949">
        <f t="shared" si="180"/>
        <v>0</v>
      </c>
      <c r="BM2949">
        <f t="shared" si="181"/>
        <v>0</v>
      </c>
      <c r="BO2949">
        <f t="shared" si="182"/>
        <v>1</v>
      </c>
      <c r="BP2949">
        <f t="shared" si="183"/>
        <v>1</v>
      </c>
    </row>
    <row r="2950" spans="1:68" x14ac:dyDescent="0.3">
      <c r="A2950">
        <v>2945</v>
      </c>
      <c r="BG2950" s="27"/>
      <c r="BH2950" s="27"/>
      <c r="BI2950" s="27"/>
      <c r="BJ2950" s="27"/>
      <c r="BL2950">
        <f t="shared" si="180"/>
        <v>0</v>
      </c>
      <c r="BM2950">
        <f t="shared" si="181"/>
        <v>0</v>
      </c>
      <c r="BO2950">
        <f t="shared" si="182"/>
        <v>1</v>
      </c>
      <c r="BP2950">
        <f t="shared" si="183"/>
        <v>1</v>
      </c>
    </row>
    <row r="2951" spans="1:68" x14ac:dyDescent="0.3">
      <c r="A2951">
        <v>2946</v>
      </c>
      <c r="BG2951" s="27"/>
      <c r="BH2951" s="27"/>
      <c r="BI2951" s="27"/>
      <c r="BJ2951" s="27"/>
      <c r="BL2951">
        <f t="shared" ref="BL2951:BL3014" si="184">BG2951*$BM$1-BH2951</f>
        <v>0</v>
      </c>
      <c r="BM2951">
        <f t="shared" ref="BM2951:BM3014" si="185">BI2951*$BM$1-BJ2951</f>
        <v>0</v>
      </c>
      <c r="BO2951">
        <f t="shared" ref="BO2951:BO3014" si="186">IF(BL2951=MAX($BL2951:$BM2951),1,0)</f>
        <v>1</v>
      </c>
      <c r="BP2951">
        <f t="shared" ref="BP2951:BP3014" si="187">IF(BM2951=MAX($BL2951:$BM2951),1,0)</f>
        <v>1</v>
      </c>
    </row>
    <row r="2952" spans="1:68" x14ac:dyDescent="0.3">
      <c r="A2952">
        <v>2947</v>
      </c>
      <c r="BG2952" s="27"/>
      <c r="BH2952" s="27"/>
      <c r="BI2952" s="27"/>
      <c r="BJ2952" s="27"/>
      <c r="BL2952">
        <f t="shared" si="184"/>
        <v>0</v>
      </c>
      <c r="BM2952">
        <f t="shared" si="185"/>
        <v>0</v>
      </c>
      <c r="BO2952">
        <f t="shared" si="186"/>
        <v>1</v>
      </c>
      <c r="BP2952">
        <f t="shared" si="187"/>
        <v>1</v>
      </c>
    </row>
    <row r="2953" spans="1:68" x14ac:dyDescent="0.3">
      <c r="A2953">
        <v>2948</v>
      </c>
      <c r="BG2953" s="27"/>
      <c r="BH2953" s="27"/>
      <c r="BI2953" s="27"/>
      <c r="BJ2953" s="27"/>
      <c r="BL2953">
        <f t="shared" si="184"/>
        <v>0</v>
      </c>
      <c r="BM2953">
        <f t="shared" si="185"/>
        <v>0</v>
      </c>
      <c r="BO2953">
        <f t="shared" si="186"/>
        <v>1</v>
      </c>
      <c r="BP2953">
        <f t="shared" si="187"/>
        <v>1</v>
      </c>
    </row>
    <row r="2954" spans="1:68" x14ac:dyDescent="0.3">
      <c r="A2954">
        <v>2949</v>
      </c>
      <c r="BG2954" s="27"/>
      <c r="BH2954" s="27"/>
      <c r="BI2954" s="27"/>
      <c r="BJ2954" s="27"/>
      <c r="BL2954">
        <f t="shared" si="184"/>
        <v>0</v>
      </c>
      <c r="BM2954">
        <f t="shared" si="185"/>
        <v>0</v>
      </c>
      <c r="BO2954">
        <f t="shared" si="186"/>
        <v>1</v>
      </c>
      <c r="BP2954">
        <f t="shared" si="187"/>
        <v>1</v>
      </c>
    </row>
    <row r="2955" spans="1:68" x14ac:dyDescent="0.3">
      <c r="A2955">
        <v>2950</v>
      </c>
      <c r="BG2955" s="27"/>
      <c r="BH2955" s="27"/>
      <c r="BI2955" s="27"/>
      <c r="BJ2955" s="27"/>
      <c r="BL2955">
        <f t="shared" si="184"/>
        <v>0</v>
      </c>
      <c r="BM2955">
        <f t="shared" si="185"/>
        <v>0</v>
      </c>
      <c r="BO2955">
        <f t="shared" si="186"/>
        <v>1</v>
      </c>
      <c r="BP2955">
        <f t="shared" si="187"/>
        <v>1</v>
      </c>
    </row>
    <row r="2956" spans="1:68" x14ac:dyDescent="0.3">
      <c r="A2956">
        <v>2951</v>
      </c>
      <c r="BG2956" s="27"/>
      <c r="BH2956" s="27"/>
      <c r="BI2956" s="27"/>
      <c r="BJ2956" s="27"/>
      <c r="BL2956">
        <f t="shared" si="184"/>
        <v>0</v>
      </c>
      <c r="BM2956">
        <f t="shared" si="185"/>
        <v>0</v>
      </c>
      <c r="BO2956">
        <f t="shared" si="186"/>
        <v>1</v>
      </c>
      <c r="BP2956">
        <f t="shared" si="187"/>
        <v>1</v>
      </c>
    </row>
    <row r="2957" spans="1:68" x14ac:dyDescent="0.3">
      <c r="A2957">
        <v>2952</v>
      </c>
      <c r="BG2957" s="27"/>
      <c r="BH2957" s="27"/>
      <c r="BI2957" s="27"/>
      <c r="BJ2957" s="27"/>
      <c r="BL2957">
        <f t="shared" si="184"/>
        <v>0</v>
      </c>
      <c r="BM2957">
        <f t="shared" si="185"/>
        <v>0</v>
      </c>
      <c r="BO2957">
        <f t="shared" si="186"/>
        <v>1</v>
      </c>
      <c r="BP2957">
        <f t="shared" si="187"/>
        <v>1</v>
      </c>
    </row>
    <row r="2958" spans="1:68" x14ac:dyDescent="0.3">
      <c r="A2958">
        <v>2953</v>
      </c>
      <c r="BG2958" s="27"/>
      <c r="BH2958" s="27"/>
      <c r="BI2958" s="27"/>
      <c r="BJ2958" s="27"/>
      <c r="BL2958">
        <f t="shared" si="184"/>
        <v>0</v>
      </c>
      <c r="BM2958">
        <f t="shared" si="185"/>
        <v>0</v>
      </c>
      <c r="BO2958">
        <f t="shared" si="186"/>
        <v>1</v>
      </c>
      <c r="BP2958">
        <f t="shared" si="187"/>
        <v>1</v>
      </c>
    </row>
    <row r="2959" spans="1:68" x14ac:dyDescent="0.3">
      <c r="A2959">
        <v>2954</v>
      </c>
      <c r="BG2959" s="27"/>
      <c r="BH2959" s="27"/>
      <c r="BI2959" s="27"/>
      <c r="BJ2959" s="27"/>
      <c r="BL2959">
        <f t="shared" si="184"/>
        <v>0</v>
      </c>
      <c r="BM2959">
        <f t="shared" si="185"/>
        <v>0</v>
      </c>
      <c r="BO2959">
        <f t="shared" si="186"/>
        <v>1</v>
      </c>
      <c r="BP2959">
        <f t="shared" si="187"/>
        <v>1</v>
      </c>
    </row>
    <row r="2960" spans="1:68" x14ac:dyDescent="0.3">
      <c r="A2960">
        <v>2955</v>
      </c>
      <c r="BG2960" s="27"/>
      <c r="BH2960" s="27"/>
      <c r="BI2960" s="27"/>
      <c r="BJ2960" s="27"/>
      <c r="BL2960">
        <f t="shared" si="184"/>
        <v>0</v>
      </c>
      <c r="BM2960">
        <f t="shared" si="185"/>
        <v>0</v>
      </c>
      <c r="BO2960">
        <f t="shared" si="186"/>
        <v>1</v>
      </c>
      <c r="BP2960">
        <f t="shared" si="187"/>
        <v>1</v>
      </c>
    </row>
    <row r="2961" spans="1:68" x14ac:dyDescent="0.3">
      <c r="A2961">
        <v>2956</v>
      </c>
      <c r="BG2961" s="27"/>
      <c r="BH2961" s="27"/>
      <c r="BI2961" s="27"/>
      <c r="BJ2961" s="27"/>
      <c r="BL2961">
        <f t="shared" si="184"/>
        <v>0</v>
      </c>
      <c r="BM2961">
        <f t="shared" si="185"/>
        <v>0</v>
      </c>
      <c r="BO2961">
        <f t="shared" si="186"/>
        <v>1</v>
      </c>
      <c r="BP2961">
        <f t="shared" si="187"/>
        <v>1</v>
      </c>
    </row>
    <row r="2962" spans="1:68" x14ac:dyDescent="0.3">
      <c r="A2962">
        <v>2957</v>
      </c>
      <c r="BG2962" s="27"/>
      <c r="BH2962" s="27"/>
      <c r="BI2962" s="27"/>
      <c r="BJ2962" s="27"/>
      <c r="BL2962">
        <f t="shared" si="184"/>
        <v>0</v>
      </c>
      <c r="BM2962">
        <f t="shared" si="185"/>
        <v>0</v>
      </c>
      <c r="BO2962">
        <f t="shared" si="186"/>
        <v>1</v>
      </c>
      <c r="BP2962">
        <f t="shared" si="187"/>
        <v>1</v>
      </c>
    </row>
    <row r="2963" spans="1:68" x14ac:dyDescent="0.3">
      <c r="A2963">
        <v>2958</v>
      </c>
      <c r="BG2963" s="27"/>
      <c r="BH2963" s="27"/>
      <c r="BI2963" s="27"/>
      <c r="BJ2963" s="27"/>
      <c r="BL2963">
        <f t="shared" si="184"/>
        <v>0</v>
      </c>
      <c r="BM2963">
        <f t="shared" si="185"/>
        <v>0</v>
      </c>
      <c r="BO2963">
        <f t="shared" si="186"/>
        <v>1</v>
      </c>
      <c r="BP2963">
        <f t="shared" si="187"/>
        <v>1</v>
      </c>
    </row>
    <row r="2964" spans="1:68" x14ac:dyDescent="0.3">
      <c r="A2964">
        <v>2959</v>
      </c>
      <c r="BG2964" s="27"/>
      <c r="BH2964" s="27"/>
      <c r="BI2964" s="27"/>
      <c r="BJ2964" s="27"/>
      <c r="BL2964">
        <f t="shared" si="184"/>
        <v>0</v>
      </c>
      <c r="BM2964">
        <f t="shared" si="185"/>
        <v>0</v>
      </c>
      <c r="BO2964">
        <f t="shared" si="186"/>
        <v>1</v>
      </c>
      <c r="BP2964">
        <f t="shared" si="187"/>
        <v>1</v>
      </c>
    </row>
    <row r="2965" spans="1:68" x14ac:dyDescent="0.3">
      <c r="A2965">
        <v>2960</v>
      </c>
      <c r="BG2965" s="27"/>
      <c r="BH2965" s="27"/>
      <c r="BI2965" s="27"/>
      <c r="BJ2965" s="27"/>
      <c r="BL2965">
        <f t="shared" si="184"/>
        <v>0</v>
      </c>
      <c r="BM2965">
        <f t="shared" si="185"/>
        <v>0</v>
      </c>
      <c r="BO2965">
        <f t="shared" si="186"/>
        <v>1</v>
      </c>
      <c r="BP2965">
        <f t="shared" si="187"/>
        <v>1</v>
      </c>
    </row>
    <row r="2966" spans="1:68" x14ac:dyDescent="0.3">
      <c r="A2966">
        <v>2961</v>
      </c>
      <c r="BG2966" s="27"/>
      <c r="BH2966" s="27"/>
      <c r="BI2966" s="27"/>
      <c r="BJ2966" s="27"/>
      <c r="BL2966">
        <f t="shared" si="184"/>
        <v>0</v>
      </c>
      <c r="BM2966">
        <f t="shared" si="185"/>
        <v>0</v>
      </c>
      <c r="BO2966">
        <f t="shared" si="186"/>
        <v>1</v>
      </c>
      <c r="BP2966">
        <f t="shared" si="187"/>
        <v>1</v>
      </c>
    </row>
    <row r="2967" spans="1:68" x14ac:dyDescent="0.3">
      <c r="A2967">
        <v>2962</v>
      </c>
      <c r="BG2967" s="27"/>
      <c r="BH2967" s="27"/>
      <c r="BI2967" s="27"/>
      <c r="BJ2967" s="27"/>
      <c r="BL2967">
        <f t="shared" si="184"/>
        <v>0</v>
      </c>
      <c r="BM2967">
        <f t="shared" si="185"/>
        <v>0</v>
      </c>
      <c r="BO2967">
        <f t="shared" si="186"/>
        <v>1</v>
      </c>
      <c r="BP2967">
        <f t="shared" si="187"/>
        <v>1</v>
      </c>
    </row>
    <row r="2968" spans="1:68" x14ac:dyDescent="0.3">
      <c r="A2968">
        <v>2963</v>
      </c>
      <c r="BG2968" s="27"/>
      <c r="BH2968" s="27"/>
      <c r="BI2968" s="27"/>
      <c r="BJ2968" s="27"/>
      <c r="BL2968">
        <f t="shared" si="184"/>
        <v>0</v>
      </c>
      <c r="BM2968">
        <f t="shared" si="185"/>
        <v>0</v>
      </c>
      <c r="BO2968">
        <f t="shared" si="186"/>
        <v>1</v>
      </c>
      <c r="BP2968">
        <f t="shared" si="187"/>
        <v>1</v>
      </c>
    </row>
    <row r="2969" spans="1:68" x14ac:dyDescent="0.3">
      <c r="A2969">
        <v>2964</v>
      </c>
      <c r="BG2969" s="27"/>
      <c r="BH2969" s="27"/>
      <c r="BI2969" s="27"/>
      <c r="BJ2969" s="27"/>
      <c r="BL2969">
        <f t="shared" si="184"/>
        <v>0</v>
      </c>
      <c r="BM2969">
        <f t="shared" si="185"/>
        <v>0</v>
      </c>
      <c r="BO2969">
        <f t="shared" si="186"/>
        <v>1</v>
      </c>
      <c r="BP2969">
        <f t="shared" si="187"/>
        <v>1</v>
      </c>
    </row>
    <row r="2970" spans="1:68" x14ac:dyDescent="0.3">
      <c r="A2970">
        <v>2965</v>
      </c>
      <c r="BG2970" s="27"/>
      <c r="BH2970" s="27"/>
      <c r="BI2970" s="27"/>
      <c r="BJ2970" s="27"/>
      <c r="BL2970">
        <f t="shared" si="184"/>
        <v>0</v>
      </c>
      <c r="BM2970">
        <f t="shared" si="185"/>
        <v>0</v>
      </c>
      <c r="BO2970">
        <f t="shared" si="186"/>
        <v>1</v>
      </c>
      <c r="BP2970">
        <f t="shared" si="187"/>
        <v>1</v>
      </c>
    </row>
    <row r="2971" spans="1:68" x14ac:dyDescent="0.3">
      <c r="A2971">
        <v>2966</v>
      </c>
      <c r="BG2971" s="27"/>
      <c r="BH2971" s="27"/>
      <c r="BI2971" s="27"/>
      <c r="BJ2971" s="27"/>
      <c r="BL2971">
        <f t="shared" si="184"/>
        <v>0</v>
      </c>
      <c r="BM2971">
        <f t="shared" si="185"/>
        <v>0</v>
      </c>
      <c r="BO2971">
        <f t="shared" si="186"/>
        <v>1</v>
      </c>
      <c r="BP2971">
        <f t="shared" si="187"/>
        <v>1</v>
      </c>
    </row>
    <row r="2972" spans="1:68" x14ac:dyDescent="0.3">
      <c r="A2972">
        <v>2967</v>
      </c>
      <c r="BG2972" s="27"/>
      <c r="BH2972" s="27"/>
      <c r="BI2972" s="27"/>
      <c r="BJ2972" s="27"/>
      <c r="BL2972">
        <f t="shared" si="184"/>
        <v>0</v>
      </c>
      <c r="BM2972">
        <f t="shared" si="185"/>
        <v>0</v>
      </c>
      <c r="BO2972">
        <f t="shared" si="186"/>
        <v>1</v>
      </c>
      <c r="BP2972">
        <f t="shared" si="187"/>
        <v>1</v>
      </c>
    </row>
    <row r="2973" spans="1:68" x14ac:dyDescent="0.3">
      <c r="A2973">
        <v>2968</v>
      </c>
      <c r="BG2973" s="27"/>
      <c r="BH2973" s="27"/>
      <c r="BI2973" s="27"/>
      <c r="BJ2973" s="27"/>
      <c r="BL2973">
        <f t="shared" si="184"/>
        <v>0</v>
      </c>
      <c r="BM2973">
        <f t="shared" si="185"/>
        <v>0</v>
      </c>
      <c r="BO2973">
        <f t="shared" si="186"/>
        <v>1</v>
      </c>
      <c r="BP2973">
        <f t="shared" si="187"/>
        <v>1</v>
      </c>
    </row>
    <row r="2974" spans="1:68" x14ac:dyDescent="0.3">
      <c r="A2974">
        <v>2969</v>
      </c>
      <c r="BG2974" s="27"/>
      <c r="BH2974" s="27"/>
      <c r="BI2974" s="27"/>
      <c r="BJ2974" s="27"/>
      <c r="BL2974">
        <f t="shared" si="184"/>
        <v>0</v>
      </c>
      <c r="BM2974">
        <f t="shared" si="185"/>
        <v>0</v>
      </c>
      <c r="BO2974">
        <f t="shared" si="186"/>
        <v>1</v>
      </c>
      <c r="BP2974">
        <f t="shared" si="187"/>
        <v>1</v>
      </c>
    </row>
    <row r="2975" spans="1:68" x14ac:dyDescent="0.3">
      <c r="A2975">
        <v>2970</v>
      </c>
      <c r="BG2975" s="27"/>
      <c r="BH2975" s="27"/>
      <c r="BI2975" s="27"/>
      <c r="BJ2975" s="27"/>
      <c r="BL2975">
        <f t="shared" si="184"/>
        <v>0</v>
      </c>
      <c r="BM2975">
        <f t="shared" si="185"/>
        <v>0</v>
      </c>
      <c r="BO2975">
        <f t="shared" si="186"/>
        <v>1</v>
      </c>
      <c r="BP2975">
        <f t="shared" si="187"/>
        <v>1</v>
      </c>
    </row>
    <row r="2976" spans="1:68" x14ac:dyDescent="0.3">
      <c r="A2976">
        <v>2971</v>
      </c>
      <c r="BG2976" s="27"/>
      <c r="BH2976" s="27"/>
      <c r="BI2976" s="27"/>
      <c r="BJ2976" s="27"/>
      <c r="BL2976">
        <f t="shared" si="184"/>
        <v>0</v>
      </c>
      <c r="BM2976">
        <f t="shared" si="185"/>
        <v>0</v>
      </c>
      <c r="BO2976">
        <f t="shared" si="186"/>
        <v>1</v>
      </c>
      <c r="BP2976">
        <f t="shared" si="187"/>
        <v>1</v>
      </c>
    </row>
    <row r="2977" spans="1:68" x14ac:dyDescent="0.3">
      <c r="A2977">
        <v>2972</v>
      </c>
      <c r="BG2977" s="27"/>
      <c r="BH2977" s="27"/>
      <c r="BI2977" s="27"/>
      <c r="BJ2977" s="27"/>
      <c r="BL2977">
        <f t="shared" si="184"/>
        <v>0</v>
      </c>
      <c r="BM2977">
        <f t="shared" si="185"/>
        <v>0</v>
      </c>
      <c r="BO2977">
        <f t="shared" si="186"/>
        <v>1</v>
      </c>
      <c r="BP2977">
        <f t="shared" si="187"/>
        <v>1</v>
      </c>
    </row>
    <row r="2978" spans="1:68" x14ac:dyDescent="0.3">
      <c r="A2978">
        <v>2973</v>
      </c>
      <c r="BG2978" s="27"/>
      <c r="BH2978" s="27"/>
      <c r="BI2978" s="27"/>
      <c r="BJ2978" s="27"/>
      <c r="BL2978">
        <f t="shared" si="184"/>
        <v>0</v>
      </c>
      <c r="BM2978">
        <f t="shared" si="185"/>
        <v>0</v>
      </c>
      <c r="BO2978">
        <f t="shared" si="186"/>
        <v>1</v>
      </c>
      <c r="BP2978">
        <f t="shared" si="187"/>
        <v>1</v>
      </c>
    </row>
    <row r="2979" spans="1:68" x14ac:dyDescent="0.3">
      <c r="A2979">
        <v>2974</v>
      </c>
      <c r="BG2979" s="27"/>
      <c r="BH2979" s="27"/>
      <c r="BI2979" s="27"/>
      <c r="BJ2979" s="27"/>
      <c r="BL2979">
        <f t="shared" si="184"/>
        <v>0</v>
      </c>
      <c r="BM2979">
        <f t="shared" si="185"/>
        <v>0</v>
      </c>
      <c r="BO2979">
        <f t="shared" si="186"/>
        <v>1</v>
      </c>
      <c r="BP2979">
        <f t="shared" si="187"/>
        <v>1</v>
      </c>
    </row>
    <row r="2980" spans="1:68" x14ac:dyDescent="0.3">
      <c r="A2980">
        <v>2975</v>
      </c>
      <c r="BG2980" s="27"/>
      <c r="BH2980" s="27"/>
      <c r="BI2980" s="27"/>
      <c r="BJ2980" s="27"/>
      <c r="BL2980">
        <f t="shared" si="184"/>
        <v>0</v>
      </c>
      <c r="BM2980">
        <f t="shared" si="185"/>
        <v>0</v>
      </c>
      <c r="BO2980">
        <f t="shared" si="186"/>
        <v>1</v>
      </c>
      <c r="BP2980">
        <f t="shared" si="187"/>
        <v>1</v>
      </c>
    </row>
    <row r="2981" spans="1:68" x14ac:dyDescent="0.3">
      <c r="A2981">
        <v>2976</v>
      </c>
      <c r="BG2981" s="27"/>
      <c r="BH2981" s="27"/>
      <c r="BI2981" s="27"/>
      <c r="BJ2981" s="27"/>
      <c r="BL2981">
        <f t="shared" si="184"/>
        <v>0</v>
      </c>
      <c r="BM2981">
        <f t="shared" si="185"/>
        <v>0</v>
      </c>
      <c r="BO2981">
        <f t="shared" si="186"/>
        <v>1</v>
      </c>
      <c r="BP2981">
        <f t="shared" si="187"/>
        <v>1</v>
      </c>
    </row>
    <row r="2982" spans="1:68" x14ac:dyDescent="0.3">
      <c r="A2982">
        <v>2977</v>
      </c>
      <c r="BG2982" s="27"/>
      <c r="BH2982" s="27"/>
      <c r="BI2982" s="27"/>
      <c r="BJ2982" s="27"/>
      <c r="BL2982">
        <f t="shared" si="184"/>
        <v>0</v>
      </c>
      <c r="BM2982">
        <f t="shared" si="185"/>
        <v>0</v>
      </c>
      <c r="BO2982">
        <f t="shared" si="186"/>
        <v>1</v>
      </c>
      <c r="BP2982">
        <f t="shared" si="187"/>
        <v>1</v>
      </c>
    </row>
    <row r="2983" spans="1:68" x14ac:dyDescent="0.3">
      <c r="A2983">
        <v>2978</v>
      </c>
      <c r="BG2983" s="27"/>
      <c r="BH2983" s="27"/>
      <c r="BI2983" s="27"/>
      <c r="BJ2983" s="27"/>
      <c r="BL2983">
        <f t="shared" si="184"/>
        <v>0</v>
      </c>
      <c r="BM2983">
        <f t="shared" si="185"/>
        <v>0</v>
      </c>
      <c r="BO2983">
        <f t="shared" si="186"/>
        <v>1</v>
      </c>
      <c r="BP2983">
        <f t="shared" si="187"/>
        <v>1</v>
      </c>
    </row>
    <row r="2984" spans="1:68" x14ac:dyDescent="0.3">
      <c r="A2984">
        <v>2979</v>
      </c>
      <c r="BG2984" s="27"/>
      <c r="BH2984" s="27"/>
      <c r="BI2984" s="27"/>
      <c r="BJ2984" s="27"/>
      <c r="BL2984">
        <f t="shared" si="184"/>
        <v>0</v>
      </c>
      <c r="BM2984">
        <f t="shared" si="185"/>
        <v>0</v>
      </c>
      <c r="BO2984">
        <f t="shared" si="186"/>
        <v>1</v>
      </c>
      <c r="BP2984">
        <f t="shared" si="187"/>
        <v>1</v>
      </c>
    </row>
    <row r="2985" spans="1:68" x14ac:dyDescent="0.3">
      <c r="A2985">
        <v>2980</v>
      </c>
      <c r="BG2985" s="27"/>
      <c r="BH2985" s="27"/>
      <c r="BI2985" s="27"/>
      <c r="BJ2985" s="27"/>
      <c r="BL2985">
        <f t="shared" si="184"/>
        <v>0</v>
      </c>
      <c r="BM2985">
        <f t="shared" si="185"/>
        <v>0</v>
      </c>
      <c r="BO2985">
        <f t="shared" si="186"/>
        <v>1</v>
      </c>
      <c r="BP2985">
        <f t="shared" si="187"/>
        <v>1</v>
      </c>
    </row>
    <row r="2986" spans="1:68" x14ac:dyDescent="0.3">
      <c r="A2986">
        <v>2981</v>
      </c>
      <c r="BG2986" s="27"/>
      <c r="BH2986" s="27"/>
      <c r="BI2986" s="27"/>
      <c r="BJ2986" s="27"/>
      <c r="BL2986">
        <f t="shared" si="184"/>
        <v>0</v>
      </c>
      <c r="BM2986">
        <f t="shared" si="185"/>
        <v>0</v>
      </c>
      <c r="BO2986">
        <f t="shared" si="186"/>
        <v>1</v>
      </c>
      <c r="BP2986">
        <f t="shared" si="187"/>
        <v>1</v>
      </c>
    </row>
    <row r="2987" spans="1:68" x14ac:dyDescent="0.3">
      <c r="A2987">
        <v>2982</v>
      </c>
      <c r="BG2987" s="27"/>
      <c r="BH2987" s="27"/>
      <c r="BI2987" s="27"/>
      <c r="BJ2987" s="27"/>
      <c r="BL2987">
        <f t="shared" si="184"/>
        <v>0</v>
      </c>
      <c r="BM2987">
        <f t="shared" si="185"/>
        <v>0</v>
      </c>
      <c r="BO2987">
        <f t="shared" si="186"/>
        <v>1</v>
      </c>
      <c r="BP2987">
        <f t="shared" si="187"/>
        <v>1</v>
      </c>
    </row>
    <row r="2988" spans="1:68" x14ac:dyDescent="0.3">
      <c r="A2988">
        <v>2983</v>
      </c>
      <c r="BG2988" s="27"/>
      <c r="BH2988" s="27"/>
      <c r="BI2988" s="27"/>
      <c r="BJ2988" s="27"/>
      <c r="BL2988">
        <f t="shared" si="184"/>
        <v>0</v>
      </c>
      <c r="BM2988">
        <f t="shared" si="185"/>
        <v>0</v>
      </c>
      <c r="BO2988">
        <f t="shared" si="186"/>
        <v>1</v>
      </c>
      <c r="BP2988">
        <f t="shared" si="187"/>
        <v>1</v>
      </c>
    </row>
    <row r="2989" spans="1:68" x14ac:dyDescent="0.3">
      <c r="A2989">
        <v>2984</v>
      </c>
      <c r="BG2989" s="27"/>
      <c r="BH2989" s="27"/>
      <c r="BI2989" s="27"/>
      <c r="BJ2989" s="27"/>
      <c r="BL2989">
        <f t="shared" si="184"/>
        <v>0</v>
      </c>
      <c r="BM2989">
        <f t="shared" si="185"/>
        <v>0</v>
      </c>
      <c r="BO2989">
        <f t="shared" si="186"/>
        <v>1</v>
      </c>
      <c r="BP2989">
        <f t="shared" si="187"/>
        <v>1</v>
      </c>
    </row>
    <row r="2990" spans="1:68" x14ac:dyDescent="0.3">
      <c r="A2990">
        <v>2985</v>
      </c>
      <c r="BG2990" s="27"/>
      <c r="BH2990" s="27"/>
      <c r="BI2990" s="27"/>
      <c r="BJ2990" s="27"/>
      <c r="BL2990">
        <f t="shared" si="184"/>
        <v>0</v>
      </c>
      <c r="BM2990">
        <f t="shared" si="185"/>
        <v>0</v>
      </c>
      <c r="BO2990">
        <f t="shared" si="186"/>
        <v>1</v>
      </c>
      <c r="BP2990">
        <f t="shared" si="187"/>
        <v>1</v>
      </c>
    </row>
    <row r="2991" spans="1:68" x14ac:dyDescent="0.3">
      <c r="A2991">
        <v>2986</v>
      </c>
      <c r="BG2991" s="27"/>
      <c r="BH2991" s="27"/>
      <c r="BI2991" s="27"/>
      <c r="BJ2991" s="27"/>
      <c r="BL2991">
        <f t="shared" si="184"/>
        <v>0</v>
      </c>
      <c r="BM2991">
        <f t="shared" si="185"/>
        <v>0</v>
      </c>
      <c r="BO2991">
        <f t="shared" si="186"/>
        <v>1</v>
      </c>
      <c r="BP2991">
        <f t="shared" si="187"/>
        <v>1</v>
      </c>
    </row>
    <row r="2992" spans="1:68" x14ac:dyDescent="0.3">
      <c r="A2992">
        <v>2987</v>
      </c>
      <c r="BG2992" s="27"/>
      <c r="BH2992" s="27"/>
      <c r="BI2992" s="27"/>
      <c r="BJ2992" s="27"/>
      <c r="BL2992">
        <f t="shared" si="184"/>
        <v>0</v>
      </c>
      <c r="BM2992">
        <f t="shared" si="185"/>
        <v>0</v>
      </c>
      <c r="BO2992">
        <f t="shared" si="186"/>
        <v>1</v>
      </c>
      <c r="BP2992">
        <f t="shared" si="187"/>
        <v>1</v>
      </c>
    </row>
    <row r="2993" spans="1:68" x14ac:dyDescent="0.3">
      <c r="A2993">
        <v>2988</v>
      </c>
      <c r="BG2993" s="27"/>
      <c r="BH2993" s="27"/>
      <c r="BI2993" s="27"/>
      <c r="BJ2993" s="27"/>
      <c r="BL2993">
        <f t="shared" si="184"/>
        <v>0</v>
      </c>
      <c r="BM2993">
        <f t="shared" si="185"/>
        <v>0</v>
      </c>
      <c r="BO2993">
        <f t="shared" si="186"/>
        <v>1</v>
      </c>
      <c r="BP2993">
        <f t="shared" si="187"/>
        <v>1</v>
      </c>
    </row>
    <row r="2994" spans="1:68" x14ac:dyDescent="0.3">
      <c r="A2994">
        <v>2989</v>
      </c>
      <c r="BG2994" s="27"/>
      <c r="BH2994" s="27"/>
      <c r="BI2994" s="27"/>
      <c r="BJ2994" s="27"/>
      <c r="BL2994">
        <f t="shared" si="184"/>
        <v>0</v>
      </c>
      <c r="BM2994">
        <f t="shared" si="185"/>
        <v>0</v>
      </c>
      <c r="BO2994">
        <f t="shared" si="186"/>
        <v>1</v>
      </c>
      <c r="BP2994">
        <f t="shared" si="187"/>
        <v>1</v>
      </c>
    </row>
    <row r="2995" spans="1:68" x14ac:dyDescent="0.3">
      <c r="A2995">
        <v>2990</v>
      </c>
      <c r="BG2995" s="27"/>
      <c r="BH2995" s="27"/>
      <c r="BI2995" s="27"/>
      <c r="BJ2995" s="27"/>
      <c r="BL2995">
        <f t="shared" si="184"/>
        <v>0</v>
      </c>
      <c r="BM2995">
        <f t="shared" si="185"/>
        <v>0</v>
      </c>
      <c r="BO2995">
        <f t="shared" si="186"/>
        <v>1</v>
      </c>
      <c r="BP2995">
        <f t="shared" si="187"/>
        <v>1</v>
      </c>
    </row>
    <row r="2996" spans="1:68" x14ac:dyDescent="0.3">
      <c r="A2996">
        <v>2991</v>
      </c>
      <c r="BG2996" s="27"/>
      <c r="BH2996" s="27"/>
      <c r="BI2996" s="27"/>
      <c r="BJ2996" s="27"/>
      <c r="BL2996">
        <f t="shared" si="184"/>
        <v>0</v>
      </c>
      <c r="BM2996">
        <f t="shared" si="185"/>
        <v>0</v>
      </c>
      <c r="BO2996">
        <f t="shared" si="186"/>
        <v>1</v>
      </c>
      <c r="BP2996">
        <f t="shared" si="187"/>
        <v>1</v>
      </c>
    </row>
    <row r="2997" spans="1:68" x14ac:dyDescent="0.3">
      <c r="A2997">
        <v>2992</v>
      </c>
      <c r="BG2997" s="27"/>
      <c r="BH2997" s="27"/>
      <c r="BI2997" s="27"/>
      <c r="BJ2997" s="27"/>
      <c r="BL2997">
        <f t="shared" si="184"/>
        <v>0</v>
      </c>
      <c r="BM2997">
        <f t="shared" si="185"/>
        <v>0</v>
      </c>
      <c r="BO2997">
        <f t="shared" si="186"/>
        <v>1</v>
      </c>
      <c r="BP2997">
        <f t="shared" si="187"/>
        <v>1</v>
      </c>
    </row>
    <row r="2998" spans="1:68" x14ac:dyDescent="0.3">
      <c r="A2998">
        <v>2993</v>
      </c>
      <c r="BG2998" s="27"/>
      <c r="BH2998" s="27"/>
      <c r="BI2998" s="27"/>
      <c r="BJ2998" s="27"/>
      <c r="BL2998">
        <f t="shared" si="184"/>
        <v>0</v>
      </c>
      <c r="BM2998">
        <f t="shared" si="185"/>
        <v>0</v>
      </c>
      <c r="BO2998">
        <f t="shared" si="186"/>
        <v>1</v>
      </c>
      <c r="BP2998">
        <f t="shared" si="187"/>
        <v>1</v>
      </c>
    </row>
    <row r="2999" spans="1:68" x14ac:dyDescent="0.3">
      <c r="A2999">
        <v>2994</v>
      </c>
      <c r="BG2999" s="27"/>
      <c r="BH2999" s="27"/>
      <c r="BI2999" s="27"/>
      <c r="BJ2999" s="27"/>
      <c r="BL2999">
        <f t="shared" si="184"/>
        <v>0</v>
      </c>
      <c r="BM2999">
        <f t="shared" si="185"/>
        <v>0</v>
      </c>
      <c r="BO2999">
        <f t="shared" si="186"/>
        <v>1</v>
      </c>
      <c r="BP2999">
        <f t="shared" si="187"/>
        <v>1</v>
      </c>
    </row>
    <row r="3000" spans="1:68" x14ac:dyDescent="0.3">
      <c r="A3000">
        <v>2995</v>
      </c>
      <c r="BG3000" s="27"/>
      <c r="BH3000" s="27"/>
      <c r="BI3000" s="27"/>
      <c r="BJ3000" s="27"/>
      <c r="BL3000">
        <f t="shared" si="184"/>
        <v>0</v>
      </c>
      <c r="BM3000">
        <f t="shared" si="185"/>
        <v>0</v>
      </c>
      <c r="BO3000">
        <f t="shared" si="186"/>
        <v>1</v>
      </c>
      <c r="BP3000">
        <f t="shared" si="187"/>
        <v>1</v>
      </c>
    </row>
    <row r="3001" spans="1:68" x14ac:dyDescent="0.3">
      <c r="A3001">
        <v>2996</v>
      </c>
      <c r="BG3001" s="27"/>
      <c r="BH3001" s="27"/>
      <c r="BI3001" s="27"/>
      <c r="BJ3001" s="27"/>
      <c r="BL3001">
        <f t="shared" si="184"/>
        <v>0</v>
      </c>
      <c r="BM3001">
        <f t="shared" si="185"/>
        <v>0</v>
      </c>
      <c r="BO3001">
        <f t="shared" si="186"/>
        <v>1</v>
      </c>
      <c r="BP3001">
        <f t="shared" si="187"/>
        <v>1</v>
      </c>
    </row>
    <row r="3002" spans="1:68" x14ac:dyDescent="0.3">
      <c r="A3002">
        <v>2997</v>
      </c>
      <c r="BG3002" s="27"/>
      <c r="BH3002" s="27"/>
      <c r="BI3002" s="27"/>
      <c r="BJ3002" s="27"/>
      <c r="BL3002">
        <f t="shared" si="184"/>
        <v>0</v>
      </c>
      <c r="BM3002">
        <f t="shared" si="185"/>
        <v>0</v>
      </c>
      <c r="BO3002">
        <f t="shared" si="186"/>
        <v>1</v>
      </c>
      <c r="BP3002">
        <f t="shared" si="187"/>
        <v>1</v>
      </c>
    </row>
    <row r="3003" spans="1:68" x14ac:dyDescent="0.3">
      <c r="A3003">
        <v>2998</v>
      </c>
      <c r="BG3003" s="27"/>
      <c r="BH3003" s="27"/>
      <c r="BI3003" s="27"/>
      <c r="BJ3003" s="27"/>
      <c r="BL3003">
        <f t="shared" si="184"/>
        <v>0</v>
      </c>
      <c r="BM3003">
        <f t="shared" si="185"/>
        <v>0</v>
      </c>
      <c r="BO3003">
        <f t="shared" si="186"/>
        <v>1</v>
      </c>
      <c r="BP3003">
        <f t="shared" si="187"/>
        <v>1</v>
      </c>
    </row>
    <row r="3004" spans="1:68" x14ac:dyDescent="0.3">
      <c r="A3004">
        <v>2999</v>
      </c>
      <c r="BG3004" s="27"/>
      <c r="BH3004" s="27"/>
      <c r="BI3004" s="27"/>
      <c r="BJ3004" s="27"/>
      <c r="BL3004">
        <f t="shared" si="184"/>
        <v>0</v>
      </c>
      <c r="BM3004">
        <f t="shared" si="185"/>
        <v>0</v>
      </c>
      <c r="BO3004">
        <f t="shared" si="186"/>
        <v>1</v>
      </c>
      <c r="BP3004">
        <f t="shared" si="187"/>
        <v>1</v>
      </c>
    </row>
    <row r="3005" spans="1:68" x14ac:dyDescent="0.3">
      <c r="A3005">
        <v>3000</v>
      </c>
      <c r="BG3005" s="27"/>
      <c r="BH3005" s="27"/>
      <c r="BI3005" s="27"/>
      <c r="BJ3005" s="27"/>
      <c r="BL3005">
        <f t="shared" si="184"/>
        <v>0</v>
      </c>
      <c r="BM3005">
        <f t="shared" si="185"/>
        <v>0</v>
      </c>
      <c r="BO3005">
        <f t="shared" si="186"/>
        <v>1</v>
      </c>
      <c r="BP3005">
        <f t="shared" si="187"/>
        <v>1</v>
      </c>
    </row>
    <row r="3006" spans="1:68" x14ac:dyDescent="0.3">
      <c r="A3006">
        <v>3001</v>
      </c>
      <c r="BG3006" s="27"/>
      <c r="BH3006" s="27"/>
      <c r="BI3006" s="27"/>
      <c r="BJ3006" s="27"/>
      <c r="BL3006">
        <f t="shared" si="184"/>
        <v>0</v>
      </c>
      <c r="BM3006">
        <f t="shared" si="185"/>
        <v>0</v>
      </c>
      <c r="BO3006">
        <f t="shared" si="186"/>
        <v>1</v>
      </c>
      <c r="BP3006">
        <f t="shared" si="187"/>
        <v>1</v>
      </c>
    </row>
    <row r="3007" spans="1:68" x14ac:dyDescent="0.3">
      <c r="A3007">
        <v>3002</v>
      </c>
      <c r="BG3007" s="27"/>
      <c r="BH3007" s="27"/>
      <c r="BI3007" s="27"/>
      <c r="BJ3007" s="27"/>
      <c r="BL3007">
        <f t="shared" si="184"/>
        <v>0</v>
      </c>
      <c r="BM3007">
        <f t="shared" si="185"/>
        <v>0</v>
      </c>
      <c r="BO3007">
        <f t="shared" si="186"/>
        <v>1</v>
      </c>
      <c r="BP3007">
        <f t="shared" si="187"/>
        <v>1</v>
      </c>
    </row>
    <row r="3008" spans="1:68" x14ac:dyDescent="0.3">
      <c r="A3008">
        <v>3003</v>
      </c>
      <c r="BG3008" s="27"/>
      <c r="BH3008" s="27"/>
      <c r="BI3008" s="27"/>
      <c r="BJ3008" s="27"/>
      <c r="BL3008">
        <f t="shared" si="184"/>
        <v>0</v>
      </c>
      <c r="BM3008">
        <f t="shared" si="185"/>
        <v>0</v>
      </c>
      <c r="BO3008">
        <f t="shared" si="186"/>
        <v>1</v>
      </c>
      <c r="BP3008">
        <f t="shared" si="187"/>
        <v>1</v>
      </c>
    </row>
    <row r="3009" spans="1:68" x14ac:dyDescent="0.3">
      <c r="A3009">
        <v>3004</v>
      </c>
      <c r="BG3009" s="27"/>
      <c r="BH3009" s="27"/>
      <c r="BI3009" s="27"/>
      <c r="BJ3009" s="27"/>
      <c r="BL3009">
        <f t="shared" si="184"/>
        <v>0</v>
      </c>
      <c r="BM3009">
        <f t="shared" si="185"/>
        <v>0</v>
      </c>
      <c r="BO3009">
        <f t="shared" si="186"/>
        <v>1</v>
      </c>
      <c r="BP3009">
        <f t="shared" si="187"/>
        <v>1</v>
      </c>
    </row>
    <row r="3010" spans="1:68" x14ac:dyDescent="0.3">
      <c r="A3010">
        <v>3005</v>
      </c>
      <c r="BG3010" s="27"/>
      <c r="BH3010" s="27"/>
      <c r="BI3010" s="27"/>
      <c r="BJ3010" s="27"/>
      <c r="BL3010">
        <f t="shared" si="184"/>
        <v>0</v>
      </c>
      <c r="BM3010">
        <f t="shared" si="185"/>
        <v>0</v>
      </c>
      <c r="BO3010">
        <f t="shared" si="186"/>
        <v>1</v>
      </c>
      <c r="BP3010">
        <f t="shared" si="187"/>
        <v>1</v>
      </c>
    </row>
    <row r="3011" spans="1:68" x14ac:dyDescent="0.3">
      <c r="A3011">
        <v>3006</v>
      </c>
      <c r="BG3011" s="27"/>
      <c r="BH3011" s="27"/>
      <c r="BI3011" s="27"/>
      <c r="BJ3011" s="27"/>
      <c r="BL3011">
        <f t="shared" si="184"/>
        <v>0</v>
      </c>
      <c r="BM3011">
        <f t="shared" si="185"/>
        <v>0</v>
      </c>
      <c r="BO3011">
        <f t="shared" si="186"/>
        <v>1</v>
      </c>
      <c r="BP3011">
        <f t="shared" si="187"/>
        <v>1</v>
      </c>
    </row>
    <row r="3012" spans="1:68" x14ac:dyDescent="0.3">
      <c r="A3012">
        <v>3007</v>
      </c>
      <c r="BG3012" s="27"/>
      <c r="BH3012" s="27"/>
      <c r="BI3012" s="27"/>
      <c r="BJ3012" s="27"/>
      <c r="BL3012">
        <f t="shared" si="184"/>
        <v>0</v>
      </c>
      <c r="BM3012">
        <f t="shared" si="185"/>
        <v>0</v>
      </c>
      <c r="BO3012">
        <f t="shared" si="186"/>
        <v>1</v>
      </c>
      <c r="BP3012">
        <f t="shared" si="187"/>
        <v>1</v>
      </c>
    </row>
    <row r="3013" spans="1:68" x14ac:dyDescent="0.3">
      <c r="A3013">
        <v>3008</v>
      </c>
      <c r="BG3013" s="27"/>
      <c r="BH3013" s="27"/>
      <c r="BI3013" s="27"/>
      <c r="BJ3013" s="27"/>
      <c r="BL3013">
        <f t="shared" si="184"/>
        <v>0</v>
      </c>
      <c r="BM3013">
        <f t="shared" si="185"/>
        <v>0</v>
      </c>
      <c r="BO3013">
        <f t="shared" si="186"/>
        <v>1</v>
      </c>
      <c r="BP3013">
        <f t="shared" si="187"/>
        <v>1</v>
      </c>
    </row>
    <row r="3014" spans="1:68" x14ac:dyDescent="0.3">
      <c r="A3014">
        <v>3009</v>
      </c>
      <c r="BG3014" s="27"/>
      <c r="BH3014" s="27"/>
      <c r="BI3014" s="27"/>
      <c r="BJ3014" s="27"/>
      <c r="BL3014">
        <f t="shared" si="184"/>
        <v>0</v>
      </c>
      <c r="BM3014">
        <f t="shared" si="185"/>
        <v>0</v>
      </c>
      <c r="BO3014">
        <f t="shared" si="186"/>
        <v>1</v>
      </c>
      <c r="BP3014">
        <f t="shared" si="187"/>
        <v>1</v>
      </c>
    </row>
    <row r="3015" spans="1:68" x14ac:dyDescent="0.3">
      <c r="A3015">
        <v>3010</v>
      </c>
      <c r="BG3015" s="27"/>
      <c r="BH3015" s="27"/>
      <c r="BI3015" s="27"/>
      <c r="BJ3015" s="27"/>
      <c r="BL3015">
        <f t="shared" ref="BL3015:BL3078" si="188">BG3015*$BM$1-BH3015</f>
        <v>0</v>
      </c>
      <c r="BM3015">
        <f t="shared" ref="BM3015:BM3078" si="189">BI3015*$BM$1-BJ3015</f>
        <v>0</v>
      </c>
      <c r="BO3015">
        <f t="shared" ref="BO3015:BO3078" si="190">IF(BL3015=MAX($BL3015:$BM3015),1,0)</f>
        <v>1</v>
      </c>
      <c r="BP3015">
        <f t="shared" ref="BP3015:BP3078" si="191">IF(BM3015=MAX($BL3015:$BM3015),1,0)</f>
        <v>1</v>
      </c>
    </row>
    <row r="3016" spans="1:68" x14ac:dyDescent="0.3">
      <c r="A3016">
        <v>3011</v>
      </c>
      <c r="BG3016" s="27"/>
      <c r="BH3016" s="27"/>
      <c r="BI3016" s="27"/>
      <c r="BJ3016" s="27"/>
      <c r="BL3016">
        <f t="shared" si="188"/>
        <v>0</v>
      </c>
      <c r="BM3016">
        <f t="shared" si="189"/>
        <v>0</v>
      </c>
      <c r="BO3016">
        <f t="shared" si="190"/>
        <v>1</v>
      </c>
      <c r="BP3016">
        <f t="shared" si="191"/>
        <v>1</v>
      </c>
    </row>
    <row r="3017" spans="1:68" x14ac:dyDescent="0.3">
      <c r="A3017">
        <v>3012</v>
      </c>
      <c r="BG3017" s="27"/>
      <c r="BH3017" s="27"/>
      <c r="BI3017" s="27"/>
      <c r="BJ3017" s="27"/>
      <c r="BL3017">
        <f t="shared" si="188"/>
        <v>0</v>
      </c>
      <c r="BM3017">
        <f t="shared" si="189"/>
        <v>0</v>
      </c>
      <c r="BO3017">
        <f t="shared" si="190"/>
        <v>1</v>
      </c>
      <c r="BP3017">
        <f t="shared" si="191"/>
        <v>1</v>
      </c>
    </row>
    <row r="3018" spans="1:68" x14ac:dyDescent="0.3">
      <c r="A3018">
        <v>3013</v>
      </c>
      <c r="BG3018" s="27"/>
      <c r="BH3018" s="27"/>
      <c r="BI3018" s="27"/>
      <c r="BJ3018" s="27"/>
      <c r="BL3018">
        <f t="shared" si="188"/>
        <v>0</v>
      </c>
      <c r="BM3018">
        <f t="shared" si="189"/>
        <v>0</v>
      </c>
      <c r="BO3018">
        <f t="shared" si="190"/>
        <v>1</v>
      </c>
      <c r="BP3018">
        <f t="shared" si="191"/>
        <v>1</v>
      </c>
    </row>
    <row r="3019" spans="1:68" x14ac:dyDescent="0.3">
      <c r="A3019">
        <v>3014</v>
      </c>
      <c r="BG3019" s="27"/>
      <c r="BH3019" s="27"/>
      <c r="BI3019" s="27"/>
      <c r="BJ3019" s="27"/>
      <c r="BL3019">
        <f t="shared" si="188"/>
        <v>0</v>
      </c>
      <c r="BM3019">
        <f t="shared" si="189"/>
        <v>0</v>
      </c>
      <c r="BO3019">
        <f t="shared" si="190"/>
        <v>1</v>
      </c>
      <c r="BP3019">
        <f t="shared" si="191"/>
        <v>1</v>
      </c>
    </row>
    <row r="3020" spans="1:68" x14ac:dyDescent="0.3">
      <c r="A3020">
        <v>3015</v>
      </c>
      <c r="BG3020" s="27"/>
      <c r="BH3020" s="27"/>
      <c r="BI3020" s="27"/>
      <c r="BJ3020" s="27"/>
      <c r="BL3020">
        <f t="shared" si="188"/>
        <v>0</v>
      </c>
      <c r="BM3020">
        <f t="shared" si="189"/>
        <v>0</v>
      </c>
      <c r="BO3020">
        <f t="shared" si="190"/>
        <v>1</v>
      </c>
      <c r="BP3020">
        <f t="shared" si="191"/>
        <v>1</v>
      </c>
    </row>
    <row r="3021" spans="1:68" x14ac:dyDescent="0.3">
      <c r="A3021">
        <v>3016</v>
      </c>
      <c r="BG3021" s="27"/>
      <c r="BH3021" s="27"/>
      <c r="BI3021" s="27"/>
      <c r="BJ3021" s="27"/>
      <c r="BL3021">
        <f t="shared" si="188"/>
        <v>0</v>
      </c>
      <c r="BM3021">
        <f t="shared" si="189"/>
        <v>0</v>
      </c>
      <c r="BO3021">
        <f t="shared" si="190"/>
        <v>1</v>
      </c>
      <c r="BP3021">
        <f t="shared" si="191"/>
        <v>1</v>
      </c>
    </row>
    <row r="3022" spans="1:68" x14ac:dyDescent="0.3">
      <c r="A3022">
        <v>3017</v>
      </c>
      <c r="BG3022" s="27"/>
      <c r="BH3022" s="27"/>
      <c r="BI3022" s="27"/>
      <c r="BJ3022" s="27"/>
      <c r="BL3022">
        <f t="shared" si="188"/>
        <v>0</v>
      </c>
      <c r="BM3022">
        <f t="shared" si="189"/>
        <v>0</v>
      </c>
      <c r="BO3022">
        <f t="shared" si="190"/>
        <v>1</v>
      </c>
      <c r="BP3022">
        <f t="shared" si="191"/>
        <v>1</v>
      </c>
    </row>
    <row r="3023" spans="1:68" x14ac:dyDescent="0.3">
      <c r="A3023">
        <v>3018</v>
      </c>
      <c r="BG3023" s="27"/>
      <c r="BH3023" s="27"/>
      <c r="BI3023" s="27"/>
      <c r="BJ3023" s="27"/>
      <c r="BL3023">
        <f t="shared" si="188"/>
        <v>0</v>
      </c>
      <c r="BM3023">
        <f t="shared" si="189"/>
        <v>0</v>
      </c>
      <c r="BO3023">
        <f t="shared" si="190"/>
        <v>1</v>
      </c>
      <c r="BP3023">
        <f t="shared" si="191"/>
        <v>1</v>
      </c>
    </row>
    <row r="3024" spans="1:68" x14ac:dyDescent="0.3">
      <c r="A3024">
        <v>3019</v>
      </c>
      <c r="BG3024" s="27"/>
      <c r="BH3024" s="27"/>
      <c r="BI3024" s="27"/>
      <c r="BJ3024" s="27"/>
      <c r="BL3024">
        <f t="shared" si="188"/>
        <v>0</v>
      </c>
      <c r="BM3024">
        <f t="shared" si="189"/>
        <v>0</v>
      </c>
      <c r="BO3024">
        <f t="shared" si="190"/>
        <v>1</v>
      </c>
      <c r="BP3024">
        <f t="shared" si="191"/>
        <v>1</v>
      </c>
    </row>
    <row r="3025" spans="1:68" x14ac:dyDescent="0.3">
      <c r="A3025">
        <v>3020</v>
      </c>
      <c r="BG3025" s="27"/>
      <c r="BH3025" s="27"/>
      <c r="BI3025" s="27"/>
      <c r="BJ3025" s="27"/>
      <c r="BL3025">
        <f t="shared" si="188"/>
        <v>0</v>
      </c>
      <c r="BM3025">
        <f t="shared" si="189"/>
        <v>0</v>
      </c>
      <c r="BO3025">
        <f t="shared" si="190"/>
        <v>1</v>
      </c>
      <c r="BP3025">
        <f t="shared" si="191"/>
        <v>1</v>
      </c>
    </row>
    <row r="3026" spans="1:68" x14ac:dyDescent="0.3">
      <c r="A3026">
        <v>3021</v>
      </c>
      <c r="BG3026" s="27"/>
      <c r="BH3026" s="27"/>
      <c r="BI3026" s="27"/>
      <c r="BJ3026" s="27"/>
      <c r="BL3026">
        <f t="shared" si="188"/>
        <v>0</v>
      </c>
      <c r="BM3026">
        <f t="shared" si="189"/>
        <v>0</v>
      </c>
      <c r="BO3026">
        <f t="shared" si="190"/>
        <v>1</v>
      </c>
      <c r="BP3026">
        <f t="shared" si="191"/>
        <v>1</v>
      </c>
    </row>
    <row r="3027" spans="1:68" x14ac:dyDescent="0.3">
      <c r="A3027">
        <v>3022</v>
      </c>
      <c r="BG3027" s="27"/>
      <c r="BH3027" s="27"/>
      <c r="BI3027" s="27"/>
      <c r="BJ3027" s="27"/>
      <c r="BL3027">
        <f t="shared" si="188"/>
        <v>0</v>
      </c>
      <c r="BM3027">
        <f t="shared" si="189"/>
        <v>0</v>
      </c>
      <c r="BO3027">
        <f t="shared" si="190"/>
        <v>1</v>
      </c>
      <c r="BP3027">
        <f t="shared" si="191"/>
        <v>1</v>
      </c>
    </row>
    <row r="3028" spans="1:68" x14ac:dyDescent="0.3">
      <c r="A3028">
        <v>3023</v>
      </c>
      <c r="BG3028" s="27"/>
      <c r="BH3028" s="27"/>
      <c r="BI3028" s="27"/>
      <c r="BJ3028" s="27"/>
      <c r="BL3028">
        <f t="shared" si="188"/>
        <v>0</v>
      </c>
      <c r="BM3028">
        <f t="shared" si="189"/>
        <v>0</v>
      </c>
      <c r="BO3028">
        <f t="shared" si="190"/>
        <v>1</v>
      </c>
      <c r="BP3028">
        <f t="shared" si="191"/>
        <v>1</v>
      </c>
    </row>
    <row r="3029" spans="1:68" x14ac:dyDescent="0.3">
      <c r="A3029">
        <v>3024</v>
      </c>
      <c r="BG3029" s="27"/>
      <c r="BH3029" s="27"/>
      <c r="BI3029" s="27"/>
      <c r="BJ3029" s="27"/>
      <c r="BL3029">
        <f t="shared" si="188"/>
        <v>0</v>
      </c>
      <c r="BM3029">
        <f t="shared" si="189"/>
        <v>0</v>
      </c>
      <c r="BO3029">
        <f t="shared" si="190"/>
        <v>1</v>
      </c>
      <c r="BP3029">
        <f t="shared" si="191"/>
        <v>1</v>
      </c>
    </row>
    <row r="3030" spans="1:68" x14ac:dyDescent="0.3">
      <c r="A3030">
        <v>3025</v>
      </c>
      <c r="BG3030" s="27"/>
      <c r="BH3030" s="27"/>
      <c r="BI3030" s="27"/>
      <c r="BJ3030" s="27"/>
      <c r="BL3030">
        <f t="shared" si="188"/>
        <v>0</v>
      </c>
      <c r="BM3030">
        <f t="shared" si="189"/>
        <v>0</v>
      </c>
      <c r="BO3030">
        <f t="shared" si="190"/>
        <v>1</v>
      </c>
      <c r="BP3030">
        <f t="shared" si="191"/>
        <v>1</v>
      </c>
    </row>
    <row r="3031" spans="1:68" x14ac:dyDescent="0.3">
      <c r="A3031">
        <v>3026</v>
      </c>
      <c r="BG3031" s="27"/>
      <c r="BH3031" s="27"/>
      <c r="BI3031" s="27"/>
      <c r="BJ3031" s="27"/>
      <c r="BL3031">
        <f t="shared" si="188"/>
        <v>0</v>
      </c>
      <c r="BM3031">
        <f t="shared" si="189"/>
        <v>0</v>
      </c>
      <c r="BO3031">
        <f t="shared" si="190"/>
        <v>1</v>
      </c>
      <c r="BP3031">
        <f t="shared" si="191"/>
        <v>1</v>
      </c>
    </row>
    <row r="3032" spans="1:68" x14ac:dyDescent="0.3">
      <c r="A3032">
        <v>3027</v>
      </c>
      <c r="BG3032" s="27"/>
      <c r="BH3032" s="27"/>
      <c r="BI3032" s="27"/>
      <c r="BJ3032" s="27"/>
      <c r="BL3032">
        <f t="shared" si="188"/>
        <v>0</v>
      </c>
      <c r="BM3032">
        <f t="shared" si="189"/>
        <v>0</v>
      </c>
      <c r="BO3032">
        <f t="shared" si="190"/>
        <v>1</v>
      </c>
      <c r="BP3032">
        <f t="shared" si="191"/>
        <v>1</v>
      </c>
    </row>
    <row r="3033" spans="1:68" x14ac:dyDescent="0.3">
      <c r="A3033">
        <v>3028</v>
      </c>
      <c r="BG3033" s="27"/>
      <c r="BH3033" s="27"/>
      <c r="BI3033" s="27"/>
      <c r="BJ3033" s="27"/>
      <c r="BL3033">
        <f t="shared" si="188"/>
        <v>0</v>
      </c>
      <c r="BM3033">
        <f t="shared" si="189"/>
        <v>0</v>
      </c>
      <c r="BO3033">
        <f t="shared" si="190"/>
        <v>1</v>
      </c>
      <c r="BP3033">
        <f t="shared" si="191"/>
        <v>1</v>
      </c>
    </row>
    <row r="3034" spans="1:68" x14ac:dyDescent="0.3">
      <c r="A3034">
        <v>3029</v>
      </c>
      <c r="BG3034" s="27"/>
      <c r="BH3034" s="27"/>
      <c r="BI3034" s="27"/>
      <c r="BJ3034" s="27"/>
      <c r="BL3034">
        <f t="shared" si="188"/>
        <v>0</v>
      </c>
      <c r="BM3034">
        <f t="shared" si="189"/>
        <v>0</v>
      </c>
      <c r="BO3034">
        <f t="shared" si="190"/>
        <v>1</v>
      </c>
      <c r="BP3034">
        <f t="shared" si="191"/>
        <v>1</v>
      </c>
    </row>
    <row r="3035" spans="1:68" x14ac:dyDescent="0.3">
      <c r="A3035">
        <v>3030</v>
      </c>
      <c r="BG3035" s="27"/>
      <c r="BH3035" s="27"/>
      <c r="BI3035" s="27"/>
      <c r="BJ3035" s="27"/>
      <c r="BL3035">
        <f t="shared" si="188"/>
        <v>0</v>
      </c>
      <c r="BM3035">
        <f t="shared" si="189"/>
        <v>0</v>
      </c>
      <c r="BO3035">
        <f t="shared" si="190"/>
        <v>1</v>
      </c>
      <c r="BP3035">
        <f t="shared" si="191"/>
        <v>1</v>
      </c>
    </row>
    <row r="3036" spans="1:68" x14ac:dyDescent="0.3">
      <c r="A3036">
        <v>3031</v>
      </c>
      <c r="BG3036" s="27"/>
      <c r="BH3036" s="27"/>
      <c r="BI3036" s="27"/>
      <c r="BJ3036" s="27"/>
      <c r="BL3036">
        <f t="shared" si="188"/>
        <v>0</v>
      </c>
      <c r="BM3036">
        <f t="shared" si="189"/>
        <v>0</v>
      </c>
      <c r="BO3036">
        <f t="shared" si="190"/>
        <v>1</v>
      </c>
      <c r="BP3036">
        <f t="shared" si="191"/>
        <v>1</v>
      </c>
    </row>
    <row r="3037" spans="1:68" x14ac:dyDescent="0.3">
      <c r="A3037">
        <v>3032</v>
      </c>
      <c r="BG3037" s="27"/>
      <c r="BH3037" s="27"/>
      <c r="BI3037" s="27"/>
      <c r="BJ3037" s="27"/>
      <c r="BL3037">
        <f t="shared" si="188"/>
        <v>0</v>
      </c>
      <c r="BM3037">
        <f t="shared" si="189"/>
        <v>0</v>
      </c>
      <c r="BO3037">
        <f t="shared" si="190"/>
        <v>1</v>
      </c>
      <c r="BP3037">
        <f t="shared" si="191"/>
        <v>1</v>
      </c>
    </row>
    <row r="3038" spans="1:68" x14ac:dyDescent="0.3">
      <c r="A3038">
        <v>3033</v>
      </c>
      <c r="BG3038" s="27"/>
      <c r="BH3038" s="27"/>
      <c r="BI3038" s="27"/>
      <c r="BJ3038" s="27"/>
      <c r="BL3038">
        <f t="shared" si="188"/>
        <v>0</v>
      </c>
      <c r="BM3038">
        <f t="shared" si="189"/>
        <v>0</v>
      </c>
      <c r="BO3038">
        <f t="shared" si="190"/>
        <v>1</v>
      </c>
      <c r="BP3038">
        <f t="shared" si="191"/>
        <v>1</v>
      </c>
    </row>
    <row r="3039" spans="1:68" x14ac:dyDescent="0.3">
      <c r="A3039">
        <v>3034</v>
      </c>
      <c r="BG3039" s="27"/>
      <c r="BH3039" s="27"/>
      <c r="BI3039" s="27"/>
      <c r="BJ3039" s="27"/>
      <c r="BL3039">
        <f t="shared" si="188"/>
        <v>0</v>
      </c>
      <c r="BM3039">
        <f t="shared" si="189"/>
        <v>0</v>
      </c>
      <c r="BO3039">
        <f t="shared" si="190"/>
        <v>1</v>
      </c>
      <c r="BP3039">
        <f t="shared" si="191"/>
        <v>1</v>
      </c>
    </row>
    <row r="3040" spans="1:68" x14ac:dyDescent="0.3">
      <c r="A3040">
        <v>3035</v>
      </c>
      <c r="BG3040" s="27"/>
      <c r="BH3040" s="27"/>
      <c r="BI3040" s="27"/>
      <c r="BJ3040" s="27"/>
      <c r="BL3040">
        <f t="shared" si="188"/>
        <v>0</v>
      </c>
      <c r="BM3040">
        <f t="shared" si="189"/>
        <v>0</v>
      </c>
      <c r="BO3040">
        <f t="shared" si="190"/>
        <v>1</v>
      </c>
      <c r="BP3040">
        <f t="shared" si="191"/>
        <v>1</v>
      </c>
    </row>
    <row r="3041" spans="1:68" x14ac:dyDescent="0.3">
      <c r="A3041">
        <v>3036</v>
      </c>
      <c r="BG3041" s="27"/>
      <c r="BH3041" s="27"/>
      <c r="BI3041" s="27"/>
      <c r="BJ3041" s="27"/>
      <c r="BL3041">
        <f t="shared" si="188"/>
        <v>0</v>
      </c>
      <c r="BM3041">
        <f t="shared" si="189"/>
        <v>0</v>
      </c>
      <c r="BO3041">
        <f t="shared" si="190"/>
        <v>1</v>
      </c>
      <c r="BP3041">
        <f t="shared" si="191"/>
        <v>1</v>
      </c>
    </row>
    <row r="3042" spans="1:68" x14ac:dyDescent="0.3">
      <c r="A3042">
        <v>3037</v>
      </c>
      <c r="BG3042" s="27"/>
      <c r="BH3042" s="27"/>
      <c r="BI3042" s="27"/>
      <c r="BJ3042" s="27"/>
      <c r="BL3042">
        <f t="shared" si="188"/>
        <v>0</v>
      </c>
      <c r="BM3042">
        <f t="shared" si="189"/>
        <v>0</v>
      </c>
      <c r="BO3042">
        <f t="shared" si="190"/>
        <v>1</v>
      </c>
      <c r="BP3042">
        <f t="shared" si="191"/>
        <v>1</v>
      </c>
    </row>
    <row r="3043" spans="1:68" x14ac:dyDescent="0.3">
      <c r="A3043">
        <v>3038</v>
      </c>
      <c r="BG3043" s="27"/>
      <c r="BH3043" s="27"/>
      <c r="BI3043" s="27"/>
      <c r="BJ3043" s="27"/>
      <c r="BL3043">
        <f t="shared" si="188"/>
        <v>0</v>
      </c>
      <c r="BM3043">
        <f t="shared" si="189"/>
        <v>0</v>
      </c>
      <c r="BO3043">
        <f t="shared" si="190"/>
        <v>1</v>
      </c>
      <c r="BP3043">
        <f t="shared" si="191"/>
        <v>1</v>
      </c>
    </row>
    <row r="3044" spans="1:68" x14ac:dyDescent="0.3">
      <c r="A3044">
        <v>3039</v>
      </c>
      <c r="BG3044" s="27"/>
      <c r="BH3044" s="27"/>
      <c r="BI3044" s="27"/>
      <c r="BJ3044" s="27"/>
      <c r="BL3044">
        <f t="shared" si="188"/>
        <v>0</v>
      </c>
      <c r="BM3044">
        <f t="shared" si="189"/>
        <v>0</v>
      </c>
      <c r="BO3044">
        <f t="shared" si="190"/>
        <v>1</v>
      </c>
      <c r="BP3044">
        <f t="shared" si="191"/>
        <v>1</v>
      </c>
    </row>
    <row r="3045" spans="1:68" x14ac:dyDescent="0.3">
      <c r="A3045">
        <v>3040</v>
      </c>
      <c r="BG3045" s="27"/>
      <c r="BH3045" s="27"/>
      <c r="BI3045" s="27"/>
      <c r="BJ3045" s="27"/>
      <c r="BL3045">
        <f t="shared" si="188"/>
        <v>0</v>
      </c>
      <c r="BM3045">
        <f t="shared" si="189"/>
        <v>0</v>
      </c>
      <c r="BO3045">
        <f t="shared" si="190"/>
        <v>1</v>
      </c>
      <c r="BP3045">
        <f t="shared" si="191"/>
        <v>1</v>
      </c>
    </row>
    <row r="3046" spans="1:68" x14ac:dyDescent="0.3">
      <c r="A3046">
        <v>3041</v>
      </c>
      <c r="BG3046" s="27"/>
      <c r="BH3046" s="27"/>
      <c r="BI3046" s="27"/>
      <c r="BJ3046" s="27"/>
      <c r="BL3046">
        <f t="shared" si="188"/>
        <v>0</v>
      </c>
      <c r="BM3046">
        <f t="shared" si="189"/>
        <v>0</v>
      </c>
      <c r="BO3046">
        <f t="shared" si="190"/>
        <v>1</v>
      </c>
      <c r="BP3046">
        <f t="shared" si="191"/>
        <v>1</v>
      </c>
    </row>
    <row r="3047" spans="1:68" x14ac:dyDescent="0.3">
      <c r="A3047">
        <v>3042</v>
      </c>
      <c r="BG3047" s="27"/>
      <c r="BH3047" s="27"/>
      <c r="BI3047" s="27"/>
      <c r="BJ3047" s="27"/>
      <c r="BL3047">
        <f t="shared" si="188"/>
        <v>0</v>
      </c>
      <c r="BM3047">
        <f t="shared" si="189"/>
        <v>0</v>
      </c>
      <c r="BO3047">
        <f t="shared" si="190"/>
        <v>1</v>
      </c>
      <c r="BP3047">
        <f t="shared" si="191"/>
        <v>1</v>
      </c>
    </row>
    <row r="3048" spans="1:68" x14ac:dyDescent="0.3">
      <c r="A3048">
        <v>3043</v>
      </c>
      <c r="BG3048" s="27"/>
      <c r="BH3048" s="27"/>
      <c r="BI3048" s="27"/>
      <c r="BJ3048" s="27"/>
      <c r="BL3048">
        <f t="shared" si="188"/>
        <v>0</v>
      </c>
      <c r="BM3048">
        <f t="shared" si="189"/>
        <v>0</v>
      </c>
      <c r="BO3048">
        <f t="shared" si="190"/>
        <v>1</v>
      </c>
      <c r="BP3048">
        <f t="shared" si="191"/>
        <v>1</v>
      </c>
    </row>
    <row r="3049" spans="1:68" x14ac:dyDescent="0.3">
      <c r="A3049">
        <v>3044</v>
      </c>
      <c r="BG3049" s="27"/>
      <c r="BH3049" s="27"/>
      <c r="BI3049" s="27"/>
      <c r="BJ3049" s="27"/>
      <c r="BL3049">
        <f t="shared" si="188"/>
        <v>0</v>
      </c>
      <c r="BM3049">
        <f t="shared" si="189"/>
        <v>0</v>
      </c>
      <c r="BO3049">
        <f t="shared" si="190"/>
        <v>1</v>
      </c>
      <c r="BP3049">
        <f t="shared" si="191"/>
        <v>1</v>
      </c>
    </row>
    <row r="3050" spans="1:68" x14ac:dyDescent="0.3">
      <c r="A3050">
        <v>3045</v>
      </c>
      <c r="BG3050" s="27"/>
      <c r="BH3050" s="27"/>
      <c r="BI3050" s="27"/>
      <c r="BJ3050" s="27"/>
      <c r="BL3050">
        <f t="shared" si="188"/>
        <v>0</v>
      </c>
      <c r="BM3050">
        <f t="shared" si="189"/>
        <v>0</v>
      </c>
      <c r="BO3050">
        <f t="shared" si="190"/>
        <v>1</v>
      </c>
      <c r="BP3050">
        <f t="shared" si="191"/>
        <v>1</v>
      </c>
    </row>
    <row r="3051" spans="1:68" x14ac:dyDescent="0.3">
      <c r="A3051">
        <v>3046</v>
      </c>
      <c r="BG3051" s="27"/>
      <c r="BH3051" s="27"/>
      <c r="BI3051" s="27"/>
      <c r="BJ3051" s="27"/>
      <c r="BL3051">
        <f t="shared" si="188"/>
        <v>0</v>
      </c>
      <c r="BM3051">
        <f t="shared" si="189"/>
        <v>0</v>
      </c>
      <c r="BO3051">
        <f t="shared" si="190"/>
        <v>1</v>
      </c>
      <c r="BP3051">
        <f t="shared" si="191"/>
        <v>1</v>
      </c>
    </row>
    <row r="3052" spans="1:68" x14ac:dyDescent="0.3">
      <c r="A3052">
        <v>3047</v>
      </c>
      <c r="BG3052" s="27"/>
      <c r="BH3052" s="27"/>
      <c r="BI3052" s="27"/>
      <c r="BJ3052" s="27"/>
      <c r="BL3052">
        <f t="shared" si="188"/>
        <v>0</v>
      </c>
      <c r="BM3052">
        <f t="shared" si="189"/>
        <v>0</v>
      </c>
      <c r="BO3052">
        <f t="shared" si="190"/>
        <v>1</v>
      </c>
      <c r="BP3052">
        <f t="shared" si="191"/>
        <v>1</v>
      </c>
    </row>
    <row r="3053" spans="1:68" x14ac:dyDescent="0.3">
      <c r="A3053">
        <v>3048</v>
      </c>
      <c r="BG3053" s="27"/>
      <c r="BH3053" s="27"/>
      <c r="BI3053" s="27"/>
      <c r="BJ3053" s="27"/>
      <c r="BL3053">
        <f t="shared" si="188"/>
        <v>0</v>
      </c>
      <c r="BM3053">
        <f t="shared" si="189"/>
        <v>0</v>
      </c>
      <c r="BO3053">
        <f t="shared" si="190"/>
        <v>1</v>
      </c>
      <c r="BP3053">
        <f t="shared" si="191"/>
        <v>1</v>
      </c>
    </row>
    <row r="3054" spans="1:68" x14ac:dyDescent="0.3">
      <c r="A3054">
        <v>3049</v>
      </c>
      <c r="BG3054" s="27"/>
      <c r="BH3054" s="27"/>
      <c r="BI3054" s="27"/>
      <c r="BJ3054" s="27"/>
      <c r="BL3054">
        <f t="shared" si="188"/>
        <v>0</v>
      </c>
      <c r="BM3054">
        <f t="shared" si="189"/>
        <v>0</v>
      </c>
      <c r="BO3054">
        <f t="shared" si="190"/>
        <v>1</v>
      </c>
      <c r="BP3054">
        <f t="shared" si="191"/>
        <v>1</v>
      </c>
    </row>
    <row r="3055" spans="1:68" x14ac:dyDescent="0.3">
      <c r="A3055">
        <v>3050</v>
      </c>
      <c r="BG3055" s="27"/>
      <c r="BH3055" s="27"/>
      <c r="BI3055" s="27"/>
      <c r="BJ3055" s="27"/>
      <c r="BL3055">
        <f t="shared" si="188"/>
        <v>0</v>
      </c>
      <c r="BM3055">
        <f t="shared" si="189"/>
        <v>0</v>
      </c>
      <c r="BO3055">
        <f t="shared" si="190"/>
        <v>1</v>
      </c>
      <c r="BP3055">
        <f t="shared" si="191"/>
        <v>1</v>
      </c>
    </row>
    <row r="3056" spans="1:68" x14ac:dyDescent="0.3">
      <c r="A3056">
        <v>3051</v>
      </c>
      <c r="BG3056" s="27"/>
      <c r="BH3056" s="27"/>
      <c r="BI3056" s="27"/>
      <c r="BJ3056" s="27"/>
      <c r="BL3056">
        <f t="shared" si="188"/>
        <v>0</v>
      </c>
      <c r="BM3056">
        <f t="shared" si="189"/>
        <v>0</v>
      </c>
      <c r="BO3056">
        <f t="shared" si="190"/>
        <v>1</v>
      </c>
      <c r="BP3056">
        <f t="shared" si="191"/>
        <v>1</v>
      </c>
    </row>
    <row r="3057" spans="1:68" x14ac:dyDescent="0.3">
      <c r="A3057">
        <v>3052</v>
      </c>
      <c r="BG3057" s="27"/>
      <c r="BH3057" s="27"/>
      <c r="BI3057" s="27"/>
      <c r="BJ3057" s="27"/>
      <c r="BL3057">
        <f t="shared" si="188"/>
        <v>0</v>
      </c>
      <c r="BM3057">
        <f t="shared" si="189"/>
        <v>0</v>
      </c>
      <c r="BO3057">
        <f t="shared" si="190"/>
        <v>1</v>
      </c>
      <c r="BP3057">
        <f t="shared" si="191"/>
        <v>1</v>
      </c>
    </row>
    <row r="3058" spans="1:68" x14ac:dyDescent="0.3">
      <c r="A3058">
        <v>3053</v>
      </c>
      <c r="BG3058" s="27"/>
      <c r="BH3058" s="27"/>
      <c r="BI3058" s="27"/>
      <c r="BJ3058" s="27"/>
      <c r="BL3058">
        <f t="shared" si="188"/>
        <v>0</v>
      </c>
      <c r="BM3058">
        <f t="shared" si="189"/>
        <v>0</v>
      </c>
      <c r="BO3058">
        <f t="shared" si="190"/>
        <v>1</v>
      </c>
      <c r="BP3058">
        <f t="shared" si="191"/>
        <v>1</v>
      </c>
    </row>
    <row r="3059" spans="1:68" x14ac:dyDescent="0.3">
      <c r="A3059">
        <v>3054</v>
      </c>
      <c r="BG3059" s="27"/>
      <c r="BH3059" s="27"/>
      <c r="BI3059" s="27"/>
      <c r="BJ3059" s="27"/>
      <c r="BL3059">
        <f t="shared" si="188"/>
        <v>0</v>
      </c>
      <c r="BM3059">
        <f t="shared" si="189"/>
        <v>0</v>
      </c>
      <c r="BO3059">
        <f t="shared" si="190"/>
        <v>1</v>
      </c>
      <c r="BP3059">
        <f t="shared" si="191"/>
        <v>1</v>
      </c>
    </row>
    <row r="3060" spans="1:68" x14ac:dyDescent="0.3">
      <c r="A3060">
        <v>3055</v>
      </c>
      <c r="BG3060" s="27"/>
      <c r="BH3060" s="27"/>
      <c r="BI3060" s="27"/>
      <c r="BJ3060" s="27"/>
      <c r="BL3060">
        <f t="shared" si="188"/>
        <v>0</v>
      </c>
      <c r="BM3060">
        <f t="shared" si="189"/>
        <v>0</v>
      </c>
      <c r="BO3060">
        <f t="shared" si="190"/>
        <v>1</v>
      </c>
      <c r="BP3060">
        <f t="shared" si="191"/>
        <v>1</v>
      </c>
    </row>
    <row r="3061" spans="1:68" x14ac:dyDescent="0.3">
      <c r="A3061">
        <v>3056</v>
      </c>
      <c r="BG3061" s="27"/>
      <c r="BH3061" s="27"/>
      <c r="BI3061" s="27"/>
      <c r="BJ3061" s="27"/>
      <c r="BL3061">
        <f t="shared" si="188"/>
        <v>0</v>
      </c>
      <c r="BM3061">
        <f t="shared" si="189"/>
        <v>0</v>
      </c>
      <c r="BO3061">
        <f t="shared" si="190"/>
        <v>1</v>
      </c>
      <c r="BP3061">
        <f t="shared" si="191"/>
        <v>1</v>
      </c>
    </row>
    <row r="3062" spans="1:68" x14ac:dyDescent="0.3">
      <c r="A3062">
        <v>3057</v>
      </c>
      <c r="BG3062" s="27"/>
      <c r="BH3062" s="27"/>
      <c r="BI3062" s="27"/>
      <c r="BJ3062" s="27"/>
      <c r="BL3062">
        <f t="shared" si="188"/>
        <v>0</v>
      </c>
      <c r="BM3062">
        <f t="shared" si="189"/>
        <v>0</v>
      </c>
      <c r="BO3062">
        <f t="shared" si="190"/>
        <v>1</v>
      </c>
      <c r="BP3062">
        <f t="shared" si="191"/>
        <v>1</v>
      </c>
    </row>
    <row r="3063" spans="1:68" x14ac:dyDescent="0.3">
      <c r="A3063">
        <v>3058</v>
      </c>
      <c r="BG3063" s="27"/>
      <c r="BH3063" s="27"/>
      <c r="BI3063" s="27"/>
      <c r="BJ3063" s="27"/>
      <c r="BL3063">
        <f t="shared" si="188"/>
        <v>0</v>
      </c>
      <c r="BM3063">
        <f t="shared" si="189"/>
        <v>0</v>
      </c>
      <c r="BO3063">
        <f t="shared" si="190"/>
        <v>1</v>
      </c>
      <c r="BP3063">
        <f t="shared" si="191"/>
        <v>1</v>
      </c>
    </row>
    <row r="3064" spans="1:68" x14ac:dyDescent="0.3">
      <c r="A3064">
        <v>3059</v>
      </c>
      <c r="BG3064" s="27"/>
      <c r="BH3064" s="27"/>
      <c r="BI3064" s="27"/>
      <c r="BJ3064" s="27"/>
      <c r="BL3064">
        <f t="shared" si="188"/>
        <v>0</v>
      </c>
      <c r="BM3064">
        <f t="shared" si="189"/>
        <v>0</v>
      </c>
      <c r="BO3064">
        <f t="shared" si="190"/>
        <v>1</v>
      </c>
      <c r="BP3064">
        <f t="shared" si="191"/>
        <v>1</v>
      </c>
    </row>
    <row r="3065" spans="1:68" x14ac:dyDescent="0.3">
      <c r="A3065">
        <v>3060</v>
      </c>
      <c r="BG3065" s="27"/>
      <c r="BH3065" s="27"/>
      <c r="BI3065" s="27"/>
      <c r="BJ3065" s="27"/>
      <c r="BL3065">
        <f t="shared" si="188"/>
        <v>0</v>
      </c>
      <c r="BM3065">
        <f t="shared" si="189"/>
        <v>0</v>
      </c>
      <c r="BO3065">
        <f t="shared" si="190"/>
        <v>1</v>
      </c>
      <c r="BP3065">
        <f t="shared" si="191"/>
        <v>1</v>
      </c>
    </row>
    <row r="3066" spans="1:68" x14ac:dyDescent="0.3">
      <c r="A3066">
        <v>3061</v>
      </c>
      <c r="BG3066" s="27"/>
      <c r="BH3066" s="27"/>
      <c r="BI3066" s="27"/>
      <c r="BJ3066" s="27"/>
      <c r="BL3066">
        <f t="shared" si="188"/>
        <v>0</v>
      </c>
      <c r="BM3066">
        <f t="shared" si="189"/>
        <v>0</v>
      </c>
      <c r="BO3066">
        <f t="shared" si="190"/>
        <v>1</v>
      </c>
      <c r="BP3066">
        <f t="shared" si="191"/>
        <v>1</v>
      </c>
    </row>
    <row r="3067" spans="1:68" x14ac:dyDescent="0.3">
      <c r="A3067">
        <v>3062</v>
      </c>
      <c r="BG3067" s="27"/>
      <c r="BH3067" s="27"/>
      <c r="BI3067" s="27"/>
      <c r="BJ3067" s="27"/>
      <c r="BL3067">
        <f t="shared" si="188"/>
        <v>0</v>
      </c>
      <c r="BM3067">
        <f t="shared" si="189"/>
        <v>0</v>
      </c>
      <c r="BO3067">
        <f t="shared" si="190"/>
        <v>1</v>
      </c>
      <c r="BP3067">
        <f t="shared" si="191"/>
        <v>1</v>
      </c>
    </row>
    <row r="3068" spans="1:68" x14ac:dyDescent="0.3">
      <c r="A3068">
        <v>3063</v>
      </c>
      <c r="BG3068" s="27"/>
      <c r="BH3068" s="27"/>
      <c r="BI3068" s="27"/>
      <c r="BJ3068" s="27"/>
      <c r="BL3068">
        <f t="shared" si="188"/>
        <v>0</v>
      </c>
      <c r="BM3068">
        <f t="shared" si="189"/>
        <v>0</v>
      </c>
      <c r="BO3068">
        <f t="shared" si="190"/>
        <v>1</v>
      </c>
      <c r="BP3068">
        <f t="shared" si="191"/>
        <v>1</v>
      </c>
    </row>
    <row r="3069" spans="1:68" x14ac:dyDescent="0.3">
      <c r="A3069">
        <v>3064</v>
      </c>
      <c r="BG3069" s="27"/>
      <c r="BH3069" s="27"/>
      <c r="BI3069" s="27"/>
      <c r="BJ3069" s="27"/>
      <c r="BL3069">
        <f t="shared" si="188"/>
        <v>0</v>
      </c>
      <c r="BM3069">
        <f t="shared" si="189"/>
        <v>0</v>
      </c>
      <c r="BO3069">
        <f t="shared" si="190"/>
        <v>1</v>
      </c>
      <c r="BP3069">
        <f t="shared" si="191"/>
        <v>1</v>
      </c>
    </row>
    <row r="3070" spans="1:68" x14ac:dyDescent="0.3">
      <c r="A3070">
        <v>3065</v>
      </c>
      <c r="BG3070" s="27"/>
      <c r="BH3070" s="27"/>
      <c r="BI3070" s="27"/>
      <c r="BJ3070" s="27"/>
      <c r="BL3070">
        <f t="shared" si="188"/>
        <v>0</v>
      </c>
      <c r="BM3070">
        <f t="shared" si="189"/>
        <v>0</v>
      </c>
      <c r="BO3070">
        <f t="shared" si="190"/>
        <v>1</v>
      </c>
      <c r="BP3070">
        <f t="shared" si="191"/>
        <v>1</v>
      </c>
    </row>
    <row r="3071" spans="1:68" x14ac:dyDescent="0.3">
      <c r="A3071">
        <v>3066</v>
      </c>
      <c r="BG3071" s="27"/>
      <c r="BH3071" s="27"/>
      <c r="BI3071" s="27"/>
      <c r="BJ3071" s="27"/>
      <c r="BL3071">
        <f t="shared" si="188"/>
        <v>0</v>
      </c>
      <c r="BM3071">
        <f t="shared" si="189"/>
        <v>0</v>
      </c>
      <c r="BO3071">
        <f t="shared" si="190"/>
        <v>1</v>
      </c>
      <c r="BP3071">
        <f t="shared" si="191"/>
        <v>1</v>
      </c>
    </row>
    <row r="3072" spans="1:68" x14ac:dyDescent="0.3">
      <c r="A3072">
        <v>3067</v>
      </c>
      <c r="BG3072" s="27"/>
      <c r="BH3072" s="27"/>
      <c r="BI3072" s="27"/>
      <c r="BJ3072" s="27"/>
      <c r="BL3072">
        <f t="shared" si="188"/>
        <v>0</v>
      </c>
      <c r="BM3072">
        <f t="shared" si="189"/>
        <v>0</v>
      </c>
      <c r="BO3072">
        <f t="shared" si="190"/>
        <v>1</v>
      </c>
      <c r="BP3072">
        <f t="shared" si="191"/>
        <v>1</v>
      </c>
    </row>
    <row r="3073" spans="1:68" x14ac:dyDescent="0.3">
      <c r="A3073">
        <v>3068</v>
      </c>
      <c r="BG3073" s="27"/>
      <c r="BH3073" s="27"/>
      <c r="BI3073" s="27"/>
      <c r="BJ3073" s="27"/>
      <c r="BL3073">
        <f t="shared" si="188"/>
        <v>0</v>
      </c>
      <c r="BM3073">
        <f t="shared" si="189"/>
        <v>0</v>
      </c>
      <c r="BO3073">
        <f t="shared" si="190"/>
        <v>1</v>
      </c>
      <c r="BP3073">
        <f t="shared" si="191"/>
        <v>1</v>
      </c>
    </row>
    <row r="3074" spans="1:68" x14ac:dyDescent="0.3">
      <c r="A3074">
        <v>3069</v>
      </c>
      <c r="BG3074" s="27"/>
      <c r="BH3074" s="27"/>
      <c r="BI3074" s="27"/>
      <c r="BJ3074" s="27"/>
      <c r="BL3074">
        <f t="shared" si="188"/>
        <v>0</v>
      </c>
      <c r="BM3074">
        <f t="shared" si="189"/>
        <v>0</v>
      </c>
      <c r="BO3074">
        <f t="shared" si="190"/>
        <v>1</v>
      </c>
      <c r="BP3074">
        <f t="shared" si="191"/>
        <v>1</v>
      </c>
    </row>
    <row r="3075" spans="1:68" x14ac:dyDescent="0.3">
      <c r="A3075">
        <v>3070</v>
      </c>
      <c r="BG3075" s="27"/>
      <c r="BH3075" s="27"/>
      <c r="BI3075" s="27"/>
      <c r="BJ3075" s="27"/>
      <c r="BL3075">
        <f t="shared" si="188"/>
        <v>0</v>
      </c>
      <c r="BM3075">
        <f t="shared" si="189"/>
        <v>0</v>
      </c>
      <c r="BO3075">
        <f t="shared" si="190"/>
        <v>1</v>
      </c>
      <c r="BP3075">
        <f t="shared" si="191"/>
        <v>1</v>
      </c>
    </row>
    <row r="3076" spans="1:68" x14ac:dyDescent="0.3">
      <c r="A3076">
        <v>3071</v>
      </c>
      <c r="BG3076" s="27"/>
      <c r="BH3076" s="27"/>
      <c r="BI3076" s="27"/>
      <c r="BJ3076" s="27"/>
      <c r="BL3076">
        <f t="shared" si="188"/>
        <v>0</v>
      </c>
      <c r="BM3076">
        <f t="shared" si="189"/>
        <v>0</v>
      </c>
      <c r="BO3076">
        <f t="shared" si="190"/>
        <v>1</v>
      </c>
      <c r="BP3076">
        <f t="shared" si="191"/>
        <v>1</v>
      </c>
    </row>
    <row r="3077" spans="1:68" x14ac:dyDescent="0.3">
      <c r="A3077">
        <v>3072</v>
      </c>
      <c r="BG3077" s="27"/>
      <c r="BH3077" s="27"/>
      <c r="BI3077" s="27"/>
      <c r="BJ3077" s="27"/>
      <c r="BL3077">
        <f t="shared" si="188"/>
        <v>0</v>
      </c>
      <c r="BM3077">
        <f t="shared" si="189"/>
        <v>0</v>
      </c>
      <c r="BO3077">
        <f t="shared" si="190"/>
        <v>1</v>
      </c>
      <c r="BP3077">
        <f t="shared" si="191"/>
        <v>1</v>
      </c>
    </row>
    <row r="3078" spans="1:68" x14ac:dyDescent="0.3">
      <c r="A3078">
        <v>3073</v>
      </c>
      <c r="BG3078" s="27"/>
      <c r="BH3078" s="27"/>
      <c r="BI3078" s="27"/>
      <c r="BJ3078" s="27"/>
      <c r="BL3078">
        <f t="shared" si="188"/>
        <v>0</v>
      </c>
      <c r="BM3078">
        <f t="shared" si="189"/>
        <v>0</v>
      </c>
      <c r="BO3078">
        <f t="shared" si="190"/>
        <v>1</v>
      </c>
      <c r="BP3078">
        <f t="shared" si="191"/>
        <v>1</v>
      </c>
    </row>
    <row r="3079" spans="1:68" x14ac:dyDescent="0.3">
      <c r="A3079">
        <v>3074</v>
      </c>
      <c r="BG3079" s="27"/>
      <c r="BH3079" s="27"/>
      <c r="BI3079" s="27"/>
      <c r="BJ3079" s="27"/>
      <c r="BL3079">
        <f t="shared" ref="BL3079:BL3142" si="192">BG3079*$BM$1-BH3079</f>
        <v>0</v>
      </c>
      <c r="BM3079">
        <f t="shared" ref="BM3079:BM3142" si="193">BI3079*$BM$1-BJ3079</f>
        <v>0</v>
      </c>
      <c r="BO3079">
        <f t="shared" ref="BO3079:BO3142" si="194">IF(BL3079=MAX($BL3079:$BM3079),1,0)</f>
        <v>1</v>
      </c>
      <c r="BP3079">
        <f t="shared" ref="BP3079:BP3142" si="195">IF(BM3079=MAX($BL3079:$BM3079),1,0)</f>
        <v>1</v>
      </c>
    </row>
    <row r="3080" spans="1:68" x14ac:dyDescent="0.3">
      <c r="A3080">
        <v>3075</v>
      </c>
      <c r="BG3080" s="27"/>
      <c r="BH3080" s="27"/>
      <c r="BI3080" s="27"/>
      <c r="BJ3080" s="27"/>
      <c r="BL3080">
        <f t="shared" si="192"/>
        <v>0</v>
      </c>
      <c r="BM3080">
        <f t="shared" si="193"/>
        <v>0</v>
      </c>
      <c r="BO3080">
        <f t="shared" si="194"/>
        <v>1</v>
      </c>
      <c r="BP3080">
        <f t="shared" si="195"/>
        <v>1</v>
      </c>
    </row>
    <row r="3081" spans="1:68" x14ac:dyDescent="0.3">
      <c r="A3081">
        <v>3076</v>
      </c>
      <c r="BG3081" s="27"/>
      <c r="BH3081" s="27"/>
      <c r="BI3081" s="27"/>
      <c r="BJ3081" s="27"/>
      <c r="BL3081">
        <f t="shared" si="192"/>
        <v>0</v>
      </c>
      <c r="BM3081">
        <f t="shared" si="193"/>
        <v>0</v>
      </c>
      <c r="BO3081">
        <f t="shared" si="194"/>
        <v>1</v>
      </c>
      <c r="BP3081">
        <f t="shared" si="195"/>
        <v>1</v>
      </c>
    </row>
    <row r="3082" spans="1:68" x14ac:dyDescent="0.3">
      <c r="A3082">
        <v>3077</v>
      </c>
      <c r="BG3082" s="27"/>
      <c r="BH3082" s="27"/>
      <c r="BI3082" s="27"/>
      <c r="BJ3082" s="27"/>
      <c r="BL3082">
        <f t="shared" si="192"/>
        <v>0</v>
      </c>
      <c r="BM3082">
        <f t="shared" si="193"/>
        <v>0</v>
      </c>
      <c r="BO3082">
        <f t="shared" si="194"/>
        <v>1</v>
      </c>
      <c r="BP3082">
        <f t="shared" si="195"/>
        <v>1</v>
      </c>
    </row>
    <row r="3083" spans="1:68" x14ac:dyDescent="0.3">
      <c r="A3083">
        <v>3078</v>
      </c>
      <c r="BG3083" s="27"/>
      <c r="BH3083" s="27"/>
      <c r="BI3083" s="27"/>
      <c r="BJ3083" s="27"/>
      <c r="BL3083">
        <f t="shared" si="192"/>
        <v>0</v>
      </c>
      <c r="BM3083">
        <f t="shared" si="193"/>
        <v>0</v>
      </c>
      <c r="BO3083">
        <f t="shared" si="194"/>
        <v>1</v>
      </c>
      <c r="BP3083">
        <f t="shared" si="195"/>
        <v>1</v>
      </c>
    </row>
    <row r="3084" spans="1:68" x14ac:dyDescent="0.3">
      <c r="A3084">
        <v>3079</v>
      </c>
      <c r="BG3084" s="27"/>
      <c r="BH3084" s="27"/>
      <c r="BI3084" s="27"/>
      <c r="BJ3084" s="27"/>
      <c r="BL3084">
        <f t="shared" si="192"/>
        <v>0</v>
      </c>
      <c r="BM3084">
        <f t="shared" si="193"/>
        <v>0</v>
      </c>
      <c r="BO3084">
        <f t="shared" si="194"/>
        <v>1</v>
      </c>
      <c r="BP3084">
        <f t="shared" si="195"/>
        <v>1</v>
      </c>
    </row>
    <row r="3085" spans="1:68" x14ac:dyDescent="0.3">
      <c r="A3085">
        <v>3080</v>
      </c>
      <c r="BG3085" s="27"/>
      <c r="BH3085" s="27"/>
      <c r="BI3085" s="27"/>
      <c r="BJ3085" s="27"/>
      <c r="BL3085">
        <f t="shared" si="192"/>
        <v>0</v>
      </c>
      <c r="BM3085">
        <f t="shared" si="193"/>
        <v>0</v>
      </c>
      <c r="BO3085">
        <f t="shared" si="194"/>
        <v>1</v>
      </c>
      <c r="BP3085">
        <f t="shared" si="195"/>
        <v>1</v>
      </c>
    </row>
    <row r="3086" spans="1:68" x14ac:dyDescent="0.3">
      <c r="A3086">
        <v>3081</v>
      </c>
      <c r="BG3086" s="27"/>
      <c r="BH3086" s="27"/>
      <c r="BI3086" s="27"/>
      <c r="BJ3086" s="27"/>
      <c r="BL3086">
        <f t="shared" si="192"/>
        <v>0</v>
      </c>
      <c r="BM3086">
        <f t="shared" si="193"/>
        <v>0</v>
      </c>
      <c r="BO3086">
        <f t="shared" si="194"/>
        <v>1</v>
      </c>
      <c r="BP3086">
        <f t="shared" si="195"/>
        <v>1</v>
      </c>
    </row>
    <row r="3087" spans="1:68" x14ac:dyDescent="0.3">
      <c r="A3087">
        <v>3082</v>
      </c>
      <c r="BG3087" s="27"/>
      <c r="BH3087" s="27"/>
      <c r="BI3087" s="27"/>
      <c r="BJ3087" s="27"/>
      <c r="BL3087">
        <f t="shared" si="192"/>
        <v>0</v>
      </c>
      <c r="BM3087">
        <f t="shared" si="193"/>
        <v>0</v>
      </c>
      <c r="BO3087">
        <f t="shared" si="194"/>
        <v>1</v>
      </c>
      <c r="BP3087">
        <f t="shared" si="195"/>
        <v>1</v>
      </c>
    </row>
    <row r="3088" spans="1:68" x14ac:dyDescent="0.3">
      <c r="A3088">
        <v>3083</v>
      </c>
      <c r="BG3088" s="27"/>
      <c r="BH3088" s="27"/>
      <c r="BI3088" s="27"/>
      <c r="BJ3088" s="27"/>
      <c r="BL3088">
        <f t="shared" si="192"/>
        <v>0</v>
      </c>
      <c r="BM3088">
        <f t="shared" si="193"/>
        <v>0</v>
      </c>
      <c r="BO3088">
        <f t="shared" si="194"/>
        <v>1</v>
      </c>
      <c r="BP3088">
        <f t="shared" si="195"/>
        <v>1</v>
      </c>
    </row>
    <row r="3089" spans="1:68" x14ac:dyDescent="0.3">
      <c r="A3089">
        <v>3084</v>
      </c>
      <c r="BG3089" s="27"/>
      <c r="BH3089" s="27"/>
      <c r="BI3089" s="27"/>
      <c r="BJ3089" s="27"/>
      <c r="BL3089">
        <f t="shared" si="192"/>
        <v>0</v>
      </c>
      <c r="BM3089">
        <f t="shared" si="193"/>
        <v>0</v>
      </c>
      <c r="BO3089">
        <f t="shared" si="194"/>
        <v>1</v>
      </c>
      <c r="BP3089">
        <f t="shared" si="195"/>
        <v>1</v>
      </c>
    </row>
    <row r="3090" spans="1:68" x14ac:dyDescent="0.3">
      <c r="A3090">
        <v>3085</v>
      </c>
      <c r="BG3090" s="27"/>
      <c r="BH3090" s="27"/>
      <c r="BI3090" s="27"/>
      <c r="BJ3090" s="27"/>
      <c r="BL3090">
        <f t="shared" si="192"/>
        <v>0</v>
      </c>
      <c r="BM3090">
        <f t="shared" si="193"/>
        <v>0</v>
      </c>
      <c r="BO3090">
        <f t="shared" si="194"/>
        <v>1</v>
      </c>
      <c r="BP3090">
        <f t="shared" si="195"/>
        <v>1</v>
      </c>
    </row>
    <row r="3091" spans="1:68" x14ac:dyDescent="0.3">
      <c r="A3091">
        <v>3086</v>
      </c>
      <c r="BG3091" s="27"/>
      <c r="BH3091" s="27"/>
      <c r="BI3091" s="27"/>
      <c r="BJ3091" s="27"/>
      <c r="BL3091">
        <f t="shared" si="192"/>
        <v>0</v>
      </c>
      <c r="BM3091">
        <f t="shared" si="193"/>
        <v>0</v>
      </c>
      <c r="BO3091">
        <f t="shared" si="194"/>
        <v>1</v>
      </c>
      <c r="BP3091">
        <f t="shared" si="195"/>
        <v>1</v>
      </c>
    </row>
    <row r="3092" spans="1:68" x14ac:dyDescent="0.3">
      <c r="A3092">
        <v>3087</v>
      </c>
      <c r="BG3092" s="27"/>
      <c r="BH3092" s="27"/>
      <c r="BI3092" s="27"/>
      <c r="BJ3092" s="27"/>
      <c r="BL3092">
        <f t="shared" si="192"/>
        <v>0</v>
      </c>
      <c r="BM3092">
        <f t="shared" si="193"/>
        <v>0</v>
      </c>
      <c r="BO3092">
        <f t="shared" si="194"/>
        <v>1</v>
      </c>
      <c r="BP3092">
        <f t="shared" si="195"/>
        <v>1</v>
      </c>
    </row>
    <row r="3093" spans="1:68" x14ac:dyDescent="0.3">
      <c r="A3093">
        <v>3088</v>
      </c>
      <c r="BG3093" s="27"/>
      <c r="BH3093" s="27"/>
      <c r="BI3093" s="27"/>
      <c r="BJ3093" s="27"/>
      <c r="BL3093">
        <f t="shared" si="192"/>
        <v>0</v>
      </c>
      <c r="BM3093">
        <f t="shared" si="193"/>
        <v>0</v>
      </c>
      <c r="BO3093">
        <f t="shared" si="194"/>
        <v>1</v>
      </c>
      <c r="BP3093">
        <f t="shared" si="195"/>
        <v>1</v>
      </c>
    </row>
    <row r="3094" spans="1:68" x14ac:dyDescent="0.3">
      <c r="A3094">
        <v>3089</v>
      </c>
      <c r="BG3094" s="27"/>
      <c r="BH3094" s="27"/>
      <c r="BI3094" s="27"/>
      <c r="BJ3094" s="27"/>
      <c r="BL3094">
        <f t="shared" si="192"/>
        <v>0</v>
      </c>
      <c r="BM3094">
        <f t="shared" si="193"/>
        <v>0</v>
      </c>
      <c r="BO3094">
        <f t="shared" si="194"/>
        <v>1</v>
      </c>
      <c r="BP3094">
        <f t="shared" si="195"/>
        <v>1</v>
      </c>
    </row>
    <row r="3095" spans="1:68" x14ac:dyDescent="0.3">
      <c r="A3095">
        <v>3090</v>
      </c>
      <c r="BG3095" s="27"/>
      <c r="BH3095" s="27"/>
      <c r="BI3095" s="27"/>
      <c r="BJ3095" s="27"/>
      <c r="BL3095">
        <f t="shared" si="192"/>
        <v>0</v>
      </c>
      <c r="BM3095">
        <f t="shared" si="193"/>
        <v>0</v>
      </c>
      <c r="BO3095">
        <f t="shared" si="194"/>
        <v>1</v>
      </c>
      <c r="BP3095">
        <f t="shared" si="195"/>
        <v>1</v>
      </c>
    </row>
    <row r="3096" spans="1:68" x14ac:dyDescent="0.3">
      <c r="A3096">
        <v>3091</v>
      </c>
      <c r="BG3096" s="27"/>
      <c r="BH3096" s="27"/>
      <c r="BI3096" s="27"/>
      <c r="BJ3096" s="27"/>
      <c r="BL3096">
        <f t="shared" si="192"/>
        <v>0</v>
      </c>
      <c r="BM3096">
        <f t="shared" si="193"/>
        <v>0</v>
      </c>
      <c r="BO3096">
        <f t="shared" si="194"/>
        <v>1</v>
      </c>
      <c r="BP3096">
        <f t="shared" si="195"/>
        <v>1</v>
      </c>
    </row>
    <row r="3097" spans="1:68" x14ac:dyDescent="0.3">
      <c r="A3097">
        <v>3092</v>
      </c>
      <c r="BG3097" s="27"/>
      <c r="BH3097" s="27"/>
      <c r="BI3097" s="27"/>
      <c r="BJ3097" s="27"/>
      <c r="BL3097">
        <f t="shared" si="192"/>
        <v>0</v>
      </c>
      <c r="BM3097">
        <f t="shared" si="193"/>
        <v>0</v>
      </c>
      <c r="BO3097">
        <f t="shared" si="194"/>
        <v>1</v>
      </c>
      <c r="BP3097">
        <f t="shared" si="195"/>
        <v>1</v>
      </c>
    </row>
    <row r="3098" spans="1:68" x14ac:dyDescent="0.3">
      <c r="A3098">
        <v>3093</v>
      </c>
      <c r="BG3098" s="27"/>
      <c r="BH3098" s="27"/>
      <c r="BI3098" s="27"/>
      <c r="BJ3098" s="27"/>
      <c r="BL3098">
        <f t="shared" si="192"/>
        <v>0</v>
      </c>
      <c r="BM3098">
        <f t="shared" si="193"/>
        <v>0</v>
      </c>
      <c r="BO3098">
        <f t="shared" si="194"/>
        <v>1</v>
      </c>
      <c r="BP3098">
        <f t="shared" si="195"/>
        <v>1</v>
      </c>
    </row>
    <row r="3099" spans="1:68" x14ac:dyDescent="0.3">
      <c r="A3099">
        <v>3094</v>
      </c>
      <c r="BG3099" s="27"/>
      <c r="BH3099" s="27"/>
      <c r="BI3099" s="27"/>
      <c r="BJ3099" s="27"/>
      <c r="BL3099">
        <f t="shared" si="192"/>
        <v>0</v>
      </c>
      <c r="BM3099">
        <f t="shared" si="193"/>
        <v>0</v>
      </c>
      <c r="BO3099">
        <f t="shared" si="194"/>
        <v>1</v>
      </c>
      <c r="BP3099">
        <f t="shared" si="195"/>
        <v>1</v>
      </c>
    </row>
    <row r="3100" spans="1:68" x14ac:dyDescent="0.3">
      <c r="A3100">
        <v>3095</v>
      </c>
      <c r="BG3100" s="27"/>
      <c r="BH3100" s="27"/>
      <c r="BI3100" s="27"/>
      <c r="BJ3100" s="27"/>
      <c r="BL3100">
        <f t="shared" si="192"/>
        <v>0</v>
      </c>
      <c r="BM3100">
        <f t="shared" si="193"/>
        <v>0</v>
      </c>
      <c r="BO3100">
        <f t="shared" si="194"/>
        <v>1</v>
      </c>
      <c r="BP3100">
        <f t="shared" si="195"/>
        <v>1</v>
      </c>
    </row>
    <row r="3101" spans="1:68" x14ac:dyDescent="0.3">
      <c r="A3101">
        <v>3096</v>
      </c>
      <c r="BG3101" s="27"/>
      <c r="BH3101" s="27"/>
      <c r="BI3101" s="27"/>
      <c r="BJ3101" s="27"/>
      <c r="BL3101">
        <f t="shared" si="192"/>
        <v>0</v>
      </c>
      <c r="BM3101">
        <f t="shared" si="193"/>
        <v>0</v>
      </c>
      <c r="BO3101">
        <f t="shared" si="194"/>
        <v>1</v>
      </c>
      <c r="BP3101">
        <f t="shared" si="195"/>
        <v>1</v>
      </c>
    </row>
    <row r="3102" spans="1:68" x14ac:dyDescent="0.3">
      <c r="A3102">
        <v>3097</v>
      </c>
      <c r="BG3102" s="27"/>
      <c r="BH3102" s="27"/>
      <c r="BI3102" s="27"/>
      <c r="BJ3102" s="27"/>
      <c r="BL3102">
        <f t="shared" si="192"/>
        <v>0</v>
      </c>
      <c r="BM3102">
        <f t="shared" si="193"/>
        <v>0</v>
      </c>
      <c r="BO3102">
        <f t="shared" si="194"/>
        <v>1</v>
      </c>
      <c r="BP3102">
        <f t="shared" si="195"/>
        <v>1</v>
      </c>
    </row>
    <row r="3103" spans="1:68" x14ac:dyDescent="0.3">
      <c r="A3103">
        <v>3098</v>
      </c>
      <c r="BG3103" s="27"/>
      <c r="BH3103" s="27"/>
      <c r="BI3103" s="27"/>
      <c r="BJ3103" s="27"/>
      <c r="BL3103">
        <f t="shared" si="192"/>
        <v>0</v>
      </c>
      <c r="BM3103">
        <f t="shared" si="193"/>
        <v>0</v>
      </c>
      <c r="BO3103">
        <f t="shared" si="194"/>
        <v>1</v>
      </c>
      <c r="BP3103">
        <f t="shared" si="195"/>
        <v>1</v>
      </c>
    </row>
    <row r="3104" spans="1:68" x14ac:dyDescent="0.3">
      <c r="A3104">
        <v>3099</v>
      </c>
      <c r="BG3104" s="27"/>
      <c r="BH3104" s="27"/>
      <c r="BI3104" s="27"/>
      <c r="BJ3104" s="27"/>
      <c r="BL3104">
        <f t="shared" si="192"/>
        <v>0</v>
      </c>
      <c r="BM3104">
        <f t="shared" si="193"/>
        <v>0</v>
      </c>
      <c r="BO3104">
        <f t="shared" si="194"/>
        <v>1</v>
      </c>
      <c r="BP3104">
        <f t="shared" si="195"/>
        <v>1</v>
      </c>
    </row>
    <row r="3105" spans="1:68" x14ac:dyDescent="0.3">
      <c r="A3105">
        <v>3100</v>
      </c>
      <c r="BG3105" s="27"/>
      <c r="BH3105" s="27"/>
      <c r="BI3105" s="27"/>
      <c r="BJ3105" s="27"/>
      <c r="BL3105">
        <f t="shared" si="192"/>
        <v>0</v>
      </c>
      <c r="BM3105">
        <f t="shared" si="193"/>
        <v>0</v>
      </c>
      <c r="BO3105">
        <f t="shared" si="194"/>
        <v>1</v>
      </c>
      <c r="BP3105">
        <f t="shared" si="195"/>
        <v>1</v>
      </c>
    </row>
    <row r="3106" spans="1:68" x14ac:dyDescent="0.3">
      <c r="A3106">
        <v>3101</v>
      </c>
      <c r="BG3106" s="27"/>
      <c r="BH3106" s="27"/>
      <c r="BI3106" s="27"/>
      <c r="BJ3106" s="27"/>
      <c r="BL3106">
        <f t="shared" si="192"/>
        <v>0</v>
      </c>
      <c r="BM3106">
        <f t="shared" si="193"/>
        <v>0</v>
      </c>
      <c r="BO3106">
        <f t="shared" si="194"/>
        <v>1</v>
      </c>
      <c r="BP3106">
        <f t="shared" si="195"/>
        <v>1</v>
      </c>
    </row>
    <row r="3107" spans="1:68" x14ac:dyDescent="0.3">
      <c r="A3107">
        <v>3102</v>
      </c>
      <c r="BG3107" s="27"/>
      <c r="BH3107" s="27"/>
      <c r="BI3107" s="27"/>
      <c r="BJ3107" s="27"/>
      <c r="BL3107">
        <f t="shared" si="192"/>
        <v>0</v>
      </c>
      <c r="BM3107">
        <f t="shared" si="193"/>
        <v>0</v>
      </c>
      <c r="BO3107">
        <f t="shared" si="194"/>
        <v>1</v>
      </c>
      <c r="BP3107">
        <f t="shared" si="195"/>
        <v>1</v>
      </c>
    </row>
    <row r="3108" spans="1:68" x14ac:dyDescent="0.3">
      <c r="A3108">
        <v>3103</v>
      </c>
      <c r="BG3108" s="27"/>
      <c r="BH3108" s="27"/>
      <c r="BI3108" s="27"/>
      <c r="BJ3108" s="27"/>
      <c r="BL3108">
        <f t="shared" si="192"/>
        <v>0</v>
      </c>
      <c r="BM3108">
        <f t="shared" si="193"/>
        <v>0</v>
      </c>
      <c r="BO3108">
        <f t="shared" si="194"/>
        <v>1</v>
      </c>
      <c r="BP3108">
        <f t="shared" si="195"/>
        <v>1</v>
      </c>
    </row>
    <row r="3109" spans="1:68" x14ac:dyDescent="0.3">
      <c r="A3109">
        <v>3104</v>
      </c>
      <c r="BG3109" s="27"/>
      <c r="BH3109" s="27"/>
      <c r="BI3109" s="27"/>
      <c r="BJ3109" s="27"/>
      <c r="BL3109">
        <f t="shared" si="192"/>
        <v>0</v>
      </c>
      <c r="BM3109">
        <f t="shared" si="193"/>
        <v>0</v>
      </c>
      <c r="BO3109">
        <f t="shared" si="194"/>
        <v>1</v>
      </c>
      <c r="BP3109">
        <f t="shared" si="195"/>
        <v>1</v>
      </c>
    </row>
    <row r="3110" spans="1:68" x14ac:dyDescent="0.3">
      <c r="A3110">
        <v>3105</v>
      </c>
      <c r="BG3110" s="27"/>
      <c r="BH3110" s="27"/>
      <c r="BI3110" s="27"/>
      <c r="BJ3110" s="27"/>
      <c r="BL3110">
        <f t="shared" si="192"/>
        <v>0</v>
      </c>
      <c r="BM3110">
        <f t="shared" si="193"/>
        <v>0</v>
      </c>
      <c r="BO3110">
        <f t="shared" si="194"/>
        <v>1</v>
      </c>
      <c r="BP3110">
        <f t="shared" si="195"/>
        <v>1</v>
      </c>
    </row>
    <row r="3111" spans="1:68" x14ac:dyDescent="0.3">
      <c r="A3111">
        <v>3106</v>
      </c>
      <c r="BG3111" s="27"/>
      <c r="BH3111" s="27"/>
      <c r="BI3111" s="27"/>
      <c r="BJ3111" s="27"/>
      <c r="BL3111">
        <f t="shared" si="192"/>
        <v>0</v>
      </c>
      <c r="BM3111">
        <f t="shared" si="193"/>
        <v>0</v>
      </c>
      <c r="BO3111">
        <f t="shared" si="194"/>
        <v>1</v>
      </c>
      <c r="BP3111">
        <f t="shared" si="195"/>
        <v>1</v>
      </c>
    </row>
    <row r="3112" spans="1:68" x14ac:dyDescent="0.3">
      <c r="A3112">
        <v>3107</v>
      </c>
      <c r="BG3112" s="27"/>
      <c r="BH3112" s="27"/>
      <c r="BI3112" s="27"/>
      <c r="BJ3112" s="27"/>
      <c r="BL3112">
        <f t="shared" si="192"/>
        <v>0</v>
      </c>
      <c r="BM3112">
        <f t="shared" si="193"/>
        <v>0</v>
      </c>
      <c r="BO3112">
        <f t="shared" si="194"/>
        <v>1</v>
      </c>
      <c r="BP3112">
        <f t="shared" si="195"/>
        <v>1</v>
      </c>
    </row>
    <row r="3113" spans="1:68" x14ac:dyDescent="0.3">
      <c r="A3113">
        <v>3108</v>
      </c>
      <c r="BG3113" s="27"/>
      <c r="BH3113" s="27"/>
      <c r="BI3113" s="27"/>
      <c r="BJ3113" s="27"/>
      <c r="BL3113">
        <f t="shared" si="192"/>
        <v>0</v>
      </c>
      <c r="BM3113">
        <f t="shared" si="193"/>
        <v>0</v>
      </c>
      <c r="BO3113">
        <f t="shared" si="194"/>
        <v>1</v>
      </c>
      <c r="BP3113">
        <f t="shared" si="195"/>
        <v>1</v>
      </c>
    </row>
    <row r="3114" spans="1:68" x14ac:dyDescent="0.3">
      <c r="A3114">
        <v>3109</v>
      </c>
      <c r="BG3114" s="27"/>
      <c r="BH3114" s="27"/>
      <c r="BI3114" s="27"/>
      <c r="BJ3114" s="27"/>
      <c r="BL3114">
        <f t="shared" si="192"/>
        <v>0</v>
      </c>
      <c r="BM3114">
        <f t="shared" si="193"/>
        <v>0</v>
      </c>
      <c r="BO3114">
        <f t="shared" si="194"/>
        <v>1</v>
      </c>
      <c r="BP3114">
        <f t="shared" si="195"/>
        <v>1</v>
      </c>
    </row>
    <row r="3115" spans="1:68" x14ac:dyDescent="0.3">
      <c r="A3115">
        <v>3110</v>
      </c>
      <c r="BG3115" s="27"/>
      <c r="BH3115" s="27"/>
      <c r="BI3115" s="27"/>
      <c r="BJ3115" s="27"/>
      <c r="BL3115">
        <f t="shared" si="192"/>
        <v>0</v>
      </c>
      <c r="BM3115">
        <f t="shared" si="193"/>
        <v>0</v>
      </c>
      <c r="BO3115">
        <f t="shared" si="194"/>
        <v>1</v>
      </c>
      <c r="BP3115">
        <f t="shared" si="195"/>
        <v>1</v>
      </c>
    </row>
    <row r="3116" spans="1:68" x14ac:dyDescent="0.3">
      <c r="A3116">
        <v>3111</v>
      </c>
      <c r="BG3116" s="27"/>
      <c r="BH3116" s="27"/>
      <c r="BI3116" s="27"/>
      <c r="BJ3116" s="27"/>
      <c r="BL3116">
        <f t="shared" si="192"/>
        <v>0</v>
      </c>
      <c r="BM3116">
        <f t="shared" si="193"/>
        <v>0</v>
      </c>
      <c r="BO3116">
        <f t="shared" si="194"/>
        <v>1</v>
      </c>
      <c r="BP3116">
        <f t="shared" si="195"/>
        <v>1</v>
      </c>
    </row>
    <row r="3117" spans="1:68" x14ac:dyDescent="0.3">
      <c r="A3117">
        <v>3112</v>
      </c>
      <c r="BG3117" s="27"/>
      <c r="BH3117" s="27"/>
      <c r="BI3117" s="27"/>
      <c r="BJ3117" s="27"/>
      <c r="BL3117">
        <f t="shared" si="192"/>
        <v>0</v>
      </c>
      <c r="BM3117">
        <f t="shared" si="193"/>
        <v>0</v>
      </c>
      <c r="BO3117">
        <f t="shared" si="194"/>
        <v>1</v>
      </c>
      <c r="BP3117">
        <f t="shared" si="195"/>
        <v>1</v>
      </c>
    </row>
    <row r="3118" spans="1:68" x14ac:dyDescent="0.3">
      <c r="A3118">
        <v>3113</v>
      </c>
      <c r="BG3118" s="27"/>
      <c r="BH3118" s="27"/>
      <c r="BI3118" s="27"/>
      <c r="BJ3118" s="27"/>
      <c r="BL3118">
        <f t="shared" si="192"/>
        <v>0</v>
      </c>
      <c r="BM3118">
        <f t="shared" si="193"/>
        <v>0</v>
      </c>
      <c r="BO3118">
        <f t="shared" si="194"/>
        <v>1</v>
      </c>
      <c r="BP3118">
        <f t="shared" si="195"/>
        <v>1</v>
      </c>
    </row>
    <row r="3119" spans="1:68" x14ac:dyDescent="0.3">
      <c r="A3119">
        <v>3114</v>
      </c>
      <c r="BG3119" s="27"/>
      <c r="BH3119" s="27"/>
      <c r="BI3119" s="27"/>
      <c r="BJ3119" s="27"/>
      <c r="BL3119">
        <f t="shared" si="192"/>
        <v>0</v>
      </c>
      <c r="BM3119">
        <f t="shared" si="193"/>
        <v>0</v>
      </c>
      <c r="BO3119">
        <f t="shared" si="194"/>
        <v>1</v>
      </c>
      <c r="BP3119">
        <f t="shared" si="195"/>
        <v>1</v>
      </c>
    </row>
    <row r="3120" spans="1:68" x14ac:dyDescent="0.3">
      <c r="A3120">
        <v>3115</v>
      </c>
      <c r="BG3120" s="27"/>
      <c r="BH3120" s="27"/>
      <c r="BI3120" s="27"/>
      <c r="BJ3120" s="27"/>
      <c r="BL3120">
        <f t="shared" si="192"/>
        <v>0</v>
      </c>
      <c r="BM3120">
        <f t="shared" si="193"/>
        <v>0</v>
      </c>
      <c r="BO3120">
        <f t="shared" si="194"/>
        <v>1</v>
      </c>
      <c r="BP3120">
        <f t="shared" si="195"/>
        <v>1</v>
      </c>
    </row>
    <row r="3121" spans="1:68" x14ac:dyDescent="0.3">
      <c r="A3121">
        <v>3116</v>
      </c>
      <c r="BG3121" s="27"/>
      <c r="BH3121" s="27"/>
      <c r="BI3121" s="27"/>
      <c r="BJ3121" s="27"/>
      <c r="BL3121">
        <f t="shared" si="192"/>
        <v>0</v>
      </c>
      <c r="BM3121">
        <f t="shared" si="193"/>
        <v>0</v>
      </c>
      <c r="BO3121">
        <f t="shared" si="194"/>
        <v>1</v>
      </c>
      <c r="BP3121">
        <f t="shared" si="195"/>
        <v>1</v>
      </c>
    </row>
    <row r="3122" spans="1:68" x14ac:dyDescent="0.3">
      <c r="A3122">
        <v>3117</v>
      </c>
      <c r="BG3122" s="27"/>
      <c r="BH3122" s="27"/>
      <c r="BI3122" s="27"/>
      <c r="BJ3122" s="27"/>
      <c r="BL3122">
        <f t="shared" si="192"/>
        <v>0</v>
      </c>
      <c r="BM3122">
        <f t="shared" si="193"/>
        <v>0</v>
      </c>
      <c r="BO3122">
        <f t="shared" si="194"/>
        <v>1</v>
      </c>
      <c r="BP3122">
        <f t="shared" si="195"/>
        <v>1</v>
      </c>
    </row>
    <row r="3123" spans="1:68" x14ac:dyDescent="0.3">
      <c r="A3123">
        <v>3118</v>
      </c>
      <c r="BG3123" s="27"/>
      <c r="BH3123" s="27"/>
      <c r="BI3123" s="27"/>
      <c r="BJ3123" s="27"/>
      <c r="BL3123">
        <f t="shared" si="192"/>
        <v>0</v>
      </c>
      <c r="BM3123">
        <f t="shared" si="193"/>
        <v>0</v>
      </c>
      <c r="BO3123">
        <f t="shared" si="194"/>
        <v>1</v>
      </c>
      <c r="BP3123">
        <f t="shared" si="195"/>
        <v>1</v>
      </c>
    </row>
    <row r="3124" spans="1:68" x14ac:dyDescent="0.3">
      <c r="A3124">
        <v>3119</v>
      </c>
      <c r="BG3124" s="27"/>
      <c r="BH3124" s="27"/>
      <c r="BI3124" s="27"/>
      <c r="BJ3124" s="27"/>
      <c r="BL3124">
        <f t="shared" si="192"/>
        <v>0</v>
      </c>
      <c r="BM3124">
        <f t="shared" si="193"/>
        <v>0</v>
      </c>
      <c r="BO3124">
        <f t="shared" si="194"/>
        <v>1</v>
      </c>
      <c r="BP3124">
        <f t="shared" si="195"/>
        <v>1</v>
      </c>
    </row>
    <row r="3125" spans="1:68" x14ac:dyDescent="0.3">
      <c r="A3125">
        <v>3120</v>
      </c>
      <c r="BG3125" s="27"/>
      <c r="BH3125" s="27"/>
      <c r="BI3125" s="27"/>
      <c r="BJ3125" s="27"/>
      <c r="BL3125">
        <f t="shared" si="192"/>
        <v>0</v>
      </c>
      <c r="BM3125">
        <f t="shared" si="193"/>
        <v>0</v>
      </c>
      <c r="BO3125">
        <f t="shared" si="194"/>
        <v>1</v>
      </c>
      <c r="BP3125">
        <f t="shared" si="195"/>
        <v>1</v>
      </c>
    </row>
    <row r="3126" spans="1:68" x14ac:dyDescent="0.3">
      <c r="A3126">
        <v>3121</v>
      </c>
      <c r="BG3126" s="27"/>
      <c r="BH3126" s="27"/>
      <c r="BI3126" s="27"/>
      <c r="BJ3126" s="27"/>
      <c r="BL3126">
        <f t="shared" si="192"/>
        <v>0</v>
      </c>
      <c r="BM3126">
        <f t="shared" si="193"/>
        <v>0</v>
      </c>
      <c r="BO3126">
        <f t="shared" si="194"/>
        <v>1</v>
      </c>
      <c r="BP3126">
        <f t="shared" si="195"/>
        <v>1</v>
      </c>
    </row>
    <row r="3127" spans="1:68" x14ac:dyDescent="0.3">
      <c r="A3127">
        <v>3122</v>
      </c>
      <c r="BG3127" s="27"/>
      <c r="BH3127" s="27"/>
      <c r="BI3127" s="27"/>
      <c r="BJ3127" s="27"/>
      <c r="BL3127">
        <f t="shared" si="192"/>
        <v>0</v>
      </c>
      <c r="BM3127">
        <f t="shared" si="193"/>
        <v>0</v>
      </c>
      <c r="BO3127">
        <f t="shared" si="194"/>
        <v>1</v>
      </c>
      <c r="BP3127">
        <f t="shared" si="195"/>
        <v>1</v>
      </c>
    </row>
    <row r="3128" spans="1:68" x14ac:dyDescent="0.3">
      <c r="A3128">
        <v>3123</v>
      </c>
      <c r="BG3128" s="27"/>
      <c r="BH3128" s="27"/>
      <c r="BI3128" s="27"/>
      <c r="BJ3128" s="27"/>
      <c r="BL3128">
        <f t="shared" si="192"/>
        <v>0</v>
      </c>
      <c r="BM3128">
        <f t="shared" si="193"/>
        <v>0</v>
      </c>
      <c r="BO3128">
        <f t="shared" si="194"/>
        <v>1</v>
      </c>
      <c r="BP3128">
        <f t="shared" si="195"/>
        <v>1</v>
      </c>
    </row>
    <row r="3129" spans="1:68" x14ac:dyDescent="0.3">
      <c r="A3129">
        <v>3124</v>
      </c>
      <c r="BG3129" s="27"/>
      <c r="BH3129" s="27"/>
      <c r="BI3129" s="27"/>
      <c r="BJ3129" s="27"/>
      <c r="BL3129">
        <f t="shared" si="192"/>
        <v>0</v>
      </c>
      <c r="BM3129">
        <f t="shared" si="193"/>
        <v>0</v>
      </c>
      <c r="BO3129">
        <f t="shared" si="194"/>
        <v>1</v>
      </c>
      <c r="BP3129">
        <f t="shared" si="195"/>
        <v>1</v>
      </c>
    </row>
    <row r="3130" spans="1:68" x14ac:dyDescent="0.3">
      <c r="A3130">
        <v>3125</v>
      </c>
      <c r="BG3130" s="27"/>
      <c r="BH3130" s="27"/>
      <c r="BI3130" s="27"/>
      <c r="BJ3130" s="27"/>
      <c r="BL3130">
        <f t="shared" si="192"/>
        <v>0</v>
      </c>
      <c r="BM3130">
        <f t="shared" si="193"/>
        <v>0</v>
      </c>
      <c r="BO3130">
        <f t="shared" si="194"/>
        <v>1</v>
      </c>
      <c r="BP3130">
        <f t="shared" si="195"/>
        <v>1</v>
      </c>
    </row>
    <row r="3131" spans="1:68" x14ac:dyDescent="0.3">
      <c r="A3131">
        <v>3126</v>
      </c>
      <c r="BG3131" s="27"/>
      <c r="BH3131" s="27"/>
      <c r="BI3131" s="27"/>
      <c r="BJ3131" s="27"/>
      <c r="BL3131">
        <f t="shared" si="192"/>
        <v>0</v>
      </c>
      <c r="BM3131">
        <f t="shared" si="193"/>
        <v>0</v>
      </c>
      <c r="BO3131">
        <f t="shared" si="194"/>
        <v>1</v>
      </c>
      <c r="BP3131">
        <f t="shared" si="195"/>
        <v>1</v>
      </c>
    </row>
    <row r="3132" spans="1:68" x14ac:dyDescent="0.3">
      <c r="A3132">
        <v>3127</v>
      </c>
      <c r="BG3132" s="27"/>
      <c r="BH3132" s="27"/>
      <c r="BI3132" s="27"/>
      <c r="BJ3132" s="27"/>
      <c r="BL3132">
        <f t="shared" si="192"/>
        <v>0</v>
      </c>
      <c r="BM3132">
        <f t="shared" si="193"/>
        <v>0</v>
      </c>
      <c r="BO3132">
        <f t="shared" si="194"/>
        <v>1</v>
      </c>
      <c r="BP3132">
        <f t="shared" si="195"/>
        <v>1</v>
      </c>
    </row>
    <row r="3133" spans="1:68" x14ac:dyDescent="0.3">
      <c r="A3133">
        <v>3128</v>
      </c>
      <c r="BG3133" s="27"/>
      <c r="BH3133" s="27"/>
      <c r="BI3133" s="27"/>
      <c r="BJ3133" s="27"/>
      <c r="BL3133">
        <f t="shared" si="192"/>
        <v>0</v>
      </c>
      <c r="BM3133">
        <f t="shared" si="193"/>
        <v>0</v>
      </c>
      <c r="BO3133">
        <f t="shared" si="194"/>
        <v>1</v>
      </c>
      <c r="BP3133">
        <f t="shared" si="195"/>
        <v>1</v>
      </c>
    </row>
    <row r="3134" spans="1:68" x14ac:dyDescent="0.3">
      <c r="A3134">
        <v>3129</v>
      </c>
      <c r="BG3134" s="27"/>
      <c r="BH3134" s="27"/>
      <c r="BI3134" s="27"/>
      <c r="BJ3134" s="27"/>
      <c r="BL3134">
        <f t="shared" si="192"/>
        <v>0</v>
      </c>
      <c r="BM3134">
        <f t="shared" si="193"/>
        <v>0</v>
      </c>
      <c r="BO3134">
        <f t="shared" si="194"/>
        <v>1</v>
      </c>
      <c r="BP3134">
        <f t="shared" si="195"/>
        <v>1</v>
      </c>
    </row>
    <row r="3135" spans="1:68" x14ac:dyDescent="0.3">
      <c r="A3135">
        <v>3130</v>
      </c>
      <c r="BG3135" s="27"/>
      <c r="BH3135" s="27"/>
      <c r="BI3135" s="27"/>
      <c r="BJ3135" s="27"/>
      <c r="BL3135">
        <f t="shared" si="192"/>
        <v>0</v>
      </c>
      <c r="BM3135">
        <f t="shared" si="193"/>
        <v>0</v>
      </c>
      <c r="BO3135">
        <f t="shared" si="194"/>
        <v>1</v>
      </c>
      <c r="BP3135">
        <f t="shared" si="195"/>
        <v>1</v>
      </c>
    </row>
    <row r="3136" spans="1:68" x14ac:dyDescent="0.3">
      <c r="A3136">
        <v>3131</v>
      </c>
      <c r="BG3136" s="27"/>
      <c r="BH3136" s="27"/>
      <c r="BI3136" s="27"/>
      <c r="BJ3136" s="27"/>
      <c r="BL3136">
        <f t="shared" si="192"/>
        <v>0</v>
      </c>
      <c r="BM3136">
        <f t="shared" si="193"/>
        <v>0</v>
      </c>
      <c r="BO3136">
        <f t="shared" si="194"/>
        <v>1</v>
      </c>
      <c r="BP3136">
        <f t="shared" si="195"/>
        <v>1</v>
      </c>
    </row>
    <row r="3137" spans="1:68" x14ac:dyDescent="0.3">
      <c r="A3137">
        <v>3132</v>
      </c>
      <c r="BG3137" s="27"/>
      <c r="BH3137" s="27"/>
      <c r="BI3137" s="27"/>
      <c r="BJ3137" s="27"/>
      <c r="BL3137">
        <f t="shared" si="192"/>
        <v>0</v>
      </c>
      <c r="BM3137">
        <f t="shared" si="193"/>
        <v>0</v>
      </c>
      <c r="BO3137">
        <f t="shared" si="194"/>
        <v>1</v>
      </c>
      <c r="BP3137">
        <f t="shared" si="195"/>
        <v>1</v>
      </c>
    </row>
    <row r="3138" spans="1:68" x14ac:dyDescent="0.3">
      <c r="A3138">
        <v>3133</v>
      </c>
      <c r="BG3138" s="27"/>
      <c r="BH3138" s="27"/>
      <c r="BI3138" s="27"/>
      <c r="BJ3138" s="27"/>
      <c r="BL3138">
        <f t="shared" si="192"/>
        <v>0</v>
      </c>
      <c r="BM3138">
        <f t="shared" si="193"/>
        <v>0</v>
      </c>
      <c r="BO3138">
        <f t="shared" si="194"/>
        <v>1</v>
      </c>
      <c r="BP3138">
        <f t="shared" si="195"/>
        <v>1</v>
      </c>
    </row>
    <row r="3139" spans="1:68" x14ac:dyDescent="0.3">
      <c r="A3139">
        <v>3134</v>
      </c>
      <c r="BG3139" s="27"/>
      <c r="BH3139" s="27"/>
      <c r="BI3139" s="27"/>
      <c r="BJ3139" s="27"/>
      <c r="BL3139">
        <f t="shared" si="192"/>
        <v>0</v>
      </c>
      <c r="BM3139">
        <f t="shared" si="193"/>
        <v>0</v>
      </c>
      <c r="BO3139">
        <f t="shared" si="194"/>
        <v>1</v>
      </c>
      <c r="BP3139">
        <f t="shared" si="195"/>
        <v>1</v>
      </c>
    </row>
    <row r="3140" spans="1:68" x14ac:dyDescent="0.3">
      <c r="A3140">
        <v>3135</v>
      </c>
      <c r="BG3140" s="27"/>
      <c r="BH3140" s="27"/>
      <c r="BI3140" s="27"/>
      <c r="BJ3140" s="27"/>
      <c r="BL3140">
        <f t="shared" si="192"/>
        <v>0</v>
      </c>
      <c r="BM3140">
        <f t="shared" si="193"/>
        <v>0</v>
      </c>
      <c r="BO3140">
        <f t="shared" si="194"/>
        <v>1</v>
      </c>
      <c r="BP3140">
        <f t="shared" si="195"/>
        <v>1</v>
      </c>
    </row>
    <row r="3141" spans="1:68" x14ac:dyDescent="0.3">
      <c r="A3141">
        <v>3136</v>
      </c>
      <c r="BG3141" s="27"/>
      <c r="BH3141" s="27"/>
      <c r="BI3141" s="27"/>
      <c r="BJ3141" s="27"/>
      <c r="BL3141">
        <f t="shared" si="192"/>
        <v>0</v>
      </c>
      <c r="BM3141">
        <f t="shared" si="193"/>
        <v>0</v>
      </c>
      <c r="BO3141">
        <f t="shared" si="194"/>
        <v>1</v>
      </c>
      <c r="BP3141">
        <f t="shared" si="195"/>
        <v>1</v>
      </c>
    </row>
    <row r="3142" spans="1:68" x14ac:dyDescent="0.3">
      <c r="A3142">
        <v>3137</v>
      </c>
      <c r="BG3142" s="27"/>
      <c r="BH3142" s="27"/>
      <c r="BI3142" s="27"/>
      <c r="BJ3142" s="27"/>
      <c r="BL3142">
        <f t="shared" si="192"/>
        <v>0</v>
      </c>
      <c r="BM3142">
        <f t="shared" si="193"/>
        <v>0</v>
      </c>
      <c r="BO3142">
        <f t="shared" si="194"/>
        <v>1</v>
      </c>
      <c r="BP3142">
        <f t="shared" si="195"/>
        <v>1</v>
      </c>
    </row>
    <row r="3143" spans="1:68" x14ac:dyDescent="0.3">
      <c r="A3143">
        <v>3138</v>
      </c>
      <c r="BG3143" s="27"/>
      <c r="BH3143" s="27"/>
      <c r="BI3143" s="27"/>
      <c r="BJ3143" s="27"/>
      <c r="BL3143">
        <f t="shared" ref="BL3143:BL3206" si="196">BG3143*$BM$1-BH3143</f>
        <v>0</v>
      </c>
      <c r="BM3143">
        <f t="shared" ref="BM3143:BM3206" si="197">BI3143*$BM$1-BJ3143</f>
        <v>0</v>
      </c>
      <c r="BO3143">
        <f t="shared" ref="BO3143:BO3206" si="198">IF(BL3143=MAX($BL3143:$BM3143),1,0)</f>
        <v>1</v>
      </c>
      <c r="BP3143">
        <f t="shared" ref="BP3143:BP3206" si="199">IF(BM3143=MAX($BL3143:$BM3143),1,0)</f>
        <v>1</v>
      </c>
    </row>
    <row r="3144" spans="1:68" x14ac:dyDescent="0.3">
      <c r="A3144">
        <v>3139</v>
      </c>
      <c r="BG3144" s="27"/>
      <c r="BH3144" s="27"/>
      <c r="BI3144" s="27"/>
      <c r="BJ3144" s="27"/>
      <c r="BL3144">
        <f t="shared" si="196"/>
        <v>0</v>
      </c>
      <c r="BM3144">
        <f t="shared" si="197"/>
        <v>0</v>
      </c>
      <c r="BO3144">
        <f t="shared" si="198"/>
        <v>1</v>
      </c>
      <c r="BP3144">
        <f t="shared" si="199"/>
        <v>1</v>
      </c>
    </row>
    <row r="3145" spans="1:68" x14ac:dyDescent="0.3">
      <c r="A3145">
        <v>3140</v>
      </c>
      <c r="BG3145" s="27"/>
      <c r="BH3145" s="27"/>
      <c r="BI3145" s="27"/>
      <c r="BJ3145" s="27"/>
      <c r="BL3145">
        <f t="shared" si="196"/>
        <v>0</v>
      </c>
      <c r="BM3145">
        <f t="shared" si="197"/>
        <v>0</v>
      </c>
      <c r="BO3145">
        <f t="shared" si="198"/>
        <v>1</v>
      </c>
      <c r="BP3145">
        <f t="shared" si="199"/>
        <v>1</v>
      </c>
    </row>
    <row r="3146" spans="1:68" x14ac:dyDescent="0.3">
      <c r="A3146">
        <v>3141</v>
      </c>
      <c r="BG3146" s="27"/>
      <c r="BH3146" s="27"/>
      <c r="BI3146" s="27"/>
      <c r="BJ3146" s="27"/>
      <c r="BL3146">
        <f t="shared" si="196"/>
        <v>0</v>
      </c>
      <c r="BM3146">
        <f t="shared" si="197"/>
        <v>0</v>
      </c>
      <c r="BO3146">
        <f t="shared" si="198"/>
        <v>1</v>
      </c>
      <c r="BP3146">
        <f t="shared" si="199"/>
        <v>1</v>
      </c>
    </row>
    <row r="3147" spans="1:68" x14ac:dyDescent="0.3">
      <c r="A3147">
        <v>3142</v>
      </c>
      <c r="BG3147" s="27"/>
      <c r="BH3147" s="27"/>
      <c r="BI3147" s="27"/>
      <c r="BJ3147" s="27"/>
      <c r="BL3147">
        <f t="shared" si="196"/>
        <v>0</v>
      </c>
      <c r="BM3147">
        <f t="shared" si="197"/>
        <v>0</v>
      </c>
      <c r="BO3147">
        <f t="shared" si="198"/>
        <v>1</v>
      </c>
      <c r="BP3147">
        <f t="shared" si="199"/>
        <v>1</v>
      </c>
    </row>
    <row r="3148" spans="1:68" x14ac:dyDescent="0.3">
      <c r="A3148">
        <v>3143</v>
      </c>
      <c r="BG3148" s="27"/>
      <c r="BH3148" s="27"/>
      <c r="BI3148" s="27"/>
      <c r="BJ3148" s="27"/>
      <c r="BL3148">
        <f t="shared" si="196"/>
        <v>0</v>
      </c>
      <c r="BM3148">
        <f t="shared" si="197"/>
        <v>0</v>
      </c>
      <c r="BO3148">
        <f t="shared" si="198"/>
        <v>1</v>
      </c>
      <c r="BP3148">
        <f t="shared" si="199"/>
        <v>1</v>
      </c>
    </row>
    <row r="3149" spans="1:68" x14ac:dyDescent="0.3">
      <c r="A3149">
        <v>3144</v>
      </c>
      <c r="BG3149" s="27"/>
      <c r="BH3149" s="27"/>
      <c r="BI3149" s="27"/>
      <c r="BJ3149" s="27"/>
      <c r="BL3149">
        <f t="shared" si="196"/>
        <v>0</v>
      </c>
      <c r="BM3149">
        <f t="shared" si="197"/>
        <v>0</v>
      </c>
      <c r="BO3149">
        <f t="shared" si="198"/>
        <v>1</v>
      </c>
      <c r="BP3149">
        <f t="shared" si="199"/>
        <v>1</v>
      </c>
    </row>
    <row r="3150" spans="1:68" x14ac:dyDescent="0.3">
      <c r="A3150">
        <v>3145</v>
      </c>
      <c r="BG3150" s="27"/>
      <c r="BH3150" s="27"/>
      <c r="BI3150" s="27"/>
      <c r="BJ3150" s="27"/>
      <c r="BL3150">
        <f t="shared" si="196"/>
        <v>0</v>
      </c>
      <c r="BM3150">
        <f t="shared" si="197"/>
        <v>0</v>
      </c>
      <c r="BO3150">
        <f t="shared" si="198"/>
        <v>1</v>
      </c>
      <c r="BP3150">
        <f t="shared" si="199"/>
        <v>1</v>
      </c>
    </row>
    <row r="3151" spans="1:68" x14ac:dyDescent="0.3">
      <c r="A3151">
        <v>3146</v>
      </c>
      <c r="BG3151" s="27"/>
      <c r="BH3151" s="27"/>
      <c r="BI3151" s="27"/>
      <c r="BJ3151" s="27"/>
      <c r="BL3151">
        <f t="shared" si="196"/>
        <v>0</v>
      </c>
      <c r="BM3151">
        <f t="shared" si="197"/>
        <v>0</v>
      </c>
      <c r="BO3151">
        <f t="shared" si="198"/>
        <v>1</v>
      </c>
      <c r="BP3151">
        <f t="shared" si="199"/>
        <v>1</v>
      </c>
    </row>
    <row r="3152" spans="1:68" x14ac:dyDescent="0.3">
      <c r="A3152">
        <v>3147</v>
      </c>
      <c r="BG3152" s="27"/>
      <c r="BH3152" s="27"/>
      <c r="BI3152" s="27"/>
      <c r="BJ3152" s="27"/>
      <c r="BL3152">
        <f t="shared" si="196"/>
        <v>0</v>
      </c>
      <c r="BM3152">
        <f t="shared" si="197"/>
        <v>0</v>
      </c>
      <c r="BO3152">
        <f t="shared" si="198"/>
        <v>1</v>
      </c>
      <c r="BP3152">
        <f t="shared" si="199"/>
        <v>1</v>
      </c>
    </row>
    <row r="3153" spans="1:68" x14ac:dyDescent="0.3">
      <c r="A3153">
        <v>3148</v>
      </c>
      <c r="BG3153" s="27"/>
      <c r="BH3153" s="27"/>
      <c r="BI3153" s="27"/>
      <c r="BJ3153" s="27"/>
      <c r="BL3153">
        <f t="shared" si="196"/>
        <v>0</v>
      </c>
      <c r="BM3153">
        <f t="shared" si="197"/>
        <v>0</v>
      </c>
      <c r="BO3153">
        <f t="shared" si="198"/>
        <v>1</v>
      </c>
      <c r="BP3153">
        <f t="shared" si="199"/>
        <v>1</v>
      </c>
    </row>
    <row r="3154" spans="1:68" x14ac:dyDescent="0.3">
      <c r="A3154">
        <v>3149</v>
      </c>
      <c r="BG3154" s="27"/>
      <c r="BH3154" s="27"/>
      <c r="BI3154" s="27"/>
      <c r="BJ3154" s="27"/>
      <c r="BL3154">
        <f t="shared" si="196"/>
        <v>0</v>
      </c>
      <c r="BM3154">
        <f t="shared" si="197"/>
        <v>0</v>
      </c>
      <c r="BO3154">
        <f t="shared" si="198"/>
        <v>1</v>
      </c>
      <c r="BP3154">
        <f t="shared" si="199"/>
        <v>1</v>
      </c>
    </row>
    <row r="3155" spans="1:68" x14ac:dyDescent="0.3">
      <c r="A3155">
        <v>3150</v>
      </c>
      <c r="BG3155" s="27"/>
      <c r="BH3155" s="27"/>
      <c r="BI3155" s="27"/>
      <c r="BJ3155" s="27"/>
      <c r="BL3155">
        <f t="shared" si="196"/>
        <v>0</v>
      </c>
      <c r="BM3155">
        <f t="shared" si="197"/>
        <v>0</v>
      </c>
      <c r="BO3155">
        <f t="shared" si="198"/>
        <v>1</v>
      </c>
      <c r="BP3155">
        <f t="shared" si="199"/>
        <v>1</v>
      </c>
    </row>
    <row r="3156" spans="1:68" x14ac:dyDescent="0.3">
      <c r="A3156">
        <v>3151</v>
      </c>
      <c r="BG3156" s="27"/>
      <c r="BH3156" s="27"/>
      <c r="BI3156" s="27"/>
      <c r="BJ3156" s="27"/>
      <c r="BL3156">
        <f t="shared" si="196"/>
        <v>0</v>
      </c>
      <c r="BM3156">
        <f t="shared" si="197"/>
        <v>0</v>
      </c>
      <c r="BO3156">
        <f t="shared" si="198"/>
        <v>1</v>
      </c>
      <c r="BP3156">
        <f t="shared" si="199"/>
        <v>1</v>
      </c>
    </row>
    <row r="3157" spans="1:68" x14ac:dyDescent="0.3">
      <c r="A3157">
        <v>3152</v>
      </c>
      <c r="BG3157" s="27"/>
      <c r="BH3157" s="27"/>
      <c r="BI3157" s="27"/>
      <c r="BJ3157" s="27"/>
      <c r="BL3157">
        <f t="shared" si="196"/>
        <v>0</v>
      </c>
      <c r="BM3157">
        <f t="shared" si="197"/>
        <v>0</v>
      </c>
      <c r="BO3157">
        <f t="shared" si="198"/>
        <v>1</v>
      </c>
      <c r="BP3157">
        <f t="shared" si="199"/>
        <v>1</v>
      </c>
    </row>
    <row r="3158" spans="1:68" x14ac:dyDescent="0.3">
      <c r="A3158">
        <v>3153</v>
      </c>
      <c r="BG3158" s="27"/>
      <c r="BH3158" s="27"/>
      <c r="BI3158" s="27"/>
      <c r="BJ3158" s="27"/>
      <c r="BL3158">
        <f t="shared" si="196"/>
        <v>0</v>
      </c>
      <c r="BM3158">
        <f t="shared" si="197"/>
        <v>0</v>
      </c>
      <c r="BO3158">
        <f t="shared" si="198"/>
        <v>1</v>
      </c>
      <c r="BP3158">
        <f t="shared" si="199"/>
        <v>1</v>
      </c>
    </row>
    <row r="3159" spans="1:68" x14ac:dyDescent="0.3">
      <c r="A3159">
        <v>3154</v>
      </c>
      <c r="BG3159" s="27"/>
      <c r="BH3159" s="27"/>
      <c r="BI3159" s="27"/>
      <c r="BJ3159" s="27"/>
      <c r="BL3159">
        <f t="shared" si="196"/>
        <v>0</v>
      </c>
      <c r="BM3159">
        <f t="shared" si="197"/>
        <v>0</v>
      </c>
      <c r="BO3159">
        <f t="shared" si="198"/>
        <v>1</v>
      </c>
      <c r="BP3159">
        <f t="shared" si="199"/>
        <v>1</v>
      </c>
    </row>
    <row r="3160" spans="1:68" x14ac:dyDescent="0.3">
      <c r="A3160">
        <v>3155</v>
      </c>
      <c r="BG3160" s="27"/>
      <c r="BH3160" s="27"/>
      <c r="BI3160" s="27"/>
      <c r="BJ3160" s="27"/>
      <c r="BL3160">
        <f t="shared" si="196"/>
        <v>0</v>
      </c>
      <c r="BM3160">
        <f t="shared" si="197"/>
        <v>0</v>
      </c>
      <c r="BO3160">
        <f t="shared" si="198"/>
        <v>1</v>
      </c>
      <c r="BP3160">
        <f t="shared" si="199"/>
        <v>1</v>
      </c>
    </row>
    <row r="3161" spans="1:68" x14ac:dyDescent="0.3">
      <c r="A3161">
        <v>3156</v>
      </c>
      <c r="BG3161" s="27"/>
      <c r="BH3161" s="27"/>
      <c r="BI3161" s="27"/>
      <c r="BJ3161" s="27"/>
      <c r="BL3161">
        <f t="shared" si="196"/>
        <v>0</v>
      </c>
      <c r="BM3161">
        <f t="shared" si="197"/>
        <v>0</v>
      </c>
      <c r="BO3161">
        <f t="shared" si="198"/>
        <v>1</v>
      </c>
      <c r="BP3161">
        <f t="shared" si="199"/>
        <v>1</v>
      </c>
    </row>
    <row r="3162" spans="1:68" x14ac:dyDescent="0.3">
      <c r="A3162">
        <v>3157</v>
      </c>
      <c r="BG3162" s="27"/>
      <c r="BH3162" s="27"/>
      <c r="BI3162" s="27"/>
      <c r="BJ3162" s="27"/>
      <c r="BL3162">
        <f t="shared" si="196"/>
        <v>0</v>
      </c>
      <c r="BM3162">
        <f t="shared" si="197"/>
        <v>0</v>
      </c>
      <c r="BO3162">
        <f t="shared" si="198"/>
        <v>1</v>
      </c>
      <c r="BP3162">
        <f t="shared" si="199"/>
        <v>1</v>
      </c>
    </row>
    <row r="3163" spans="1:68" x14ac:dyDescent="0.3">
      <c r="A3163">
        <v>3158</v>
      </c>
      <c r="BG3163" s="27"/>
      <c r="BH3163" s="27"/>
      <c r="BI3163" s="27"/>
      <c r="BJ3163" s="27"/>
      <c r="BL3163">
        <f t="shared" si="196"/>
        <v>0</v>
      </c>
      <c r="BM3163">
        <f t="shared" si="197"/>
        <v>0</v>
      </c>
      <c r="BO3163">
        <f t="shared" si="198"/>
        <v>1</v>
      </c>
      <c r="BP3163">
        <f t="shared" si="199"/>
        <v>1</v>
      </c>
    </row>
    <row r="3164" spans="1:68" x14ac:dyDescent="0.3">
      <c r="A3164">
        <v>3159</v>
      </c>
      <c r="BG3164" s="27"/>
      <c r="BH3164" s="27"/>
      <c r="BI3164" s="27"/>
      <c r="BJ3164" s="27"/>
      <c r="BL3164">
        <f t="shared" si="196"/>
        <v>0</v>
      </c>
      <c r="BM3164">
        <f t="shared" si="197"/>
        <v>0</v>
      </c>
      <c r="BO3164">
        <f t="shared" si="198"/>
        <v>1</v>
      </c>
      <c r="BP3164">
        <f t="shared" si="199"/>
        <v>1</v>
      </c>
    </row>
    <row r="3165" spans="1:68" x14ac:dyDescent="0.3">
      <c r="A3165">
        <v>3160</v>
      </c>
      <c r="BG3165" s="27"/>
      <c r="BH3165" s="27"/>
      <c r="BI3165" s="27"/>
      <c r="BJ3165" s="27"/>
      <c r="BL3165">
        <f t="shared" si="196"/>
        <v>0</v>
      </c>
      <c r="BM3165">
        <f t="shared" si="197"/>
        <v>0</v>
      </c>
      <c r="BO3165">
        <f t="shared" si="198"/>
        <v>1</v>
      </c>
      <c r="BP3165">
        <f t="shared" si="199"/>
        <v>1</v>
      </c>
    </row>
    <row r="3166" spans="1:68" x14ac:dyDescent="0.3">
      <c r="A3166">
        <v>3161</v>
      </c>
      <c r="BG3166" s="27"/>
      <c r="BH3166" s="27"/>
      <c r="BI3166" s="27"/>
      <c r="BJ3166" s="27"/>
      <c r="BL3166">
        <f t="shared" si="196"/>
        <v>0</v>
      </c>
      <c r="BM3166">
        <f t="shared" si="197"/>
        <v>0</v>
      </c>
      <c r="BO3166">
        <f t="shared" si="198"/>
        <v>1</v>
      </c>
      <c r="BP3166">
        <f t="shared" si="199"/>
        <v>1</v>
      </c>
    </row>
    <row r="3167" spans="1:68" x14ac:dyDescent="0.3">
      <c r="A3167">
        <v>3162</v>
      </c>
      <c r="BG3167" s="27"/>
      <c r="BH3167" s="27"/>
      <c r="BI3167" s="27"/>
      <c r="BJ3167" s="27"/>
      <c r="BL3167">
        <f t="shared" si="196"/>
        <v>0</v>
      </c>
      <c r="BM3167">
        <f t="shared" si="197"/>
        <v>0</v>
      </c>
      <c r="BO3167">
        <f t="shared" si="198"/>
        <v>1</v>
      </c>
      <c r="BP3167">
        <f t="shared" si="199"/>
        <v>1</v>
      </c>
    </row>
    <row r="3168" spans="1:68" x14ac:dyDescent="0.3">
      <c r="A3168">
        <v>3163</v>
      </c>
      <c r="BG3168" s="27"/>
      <c r="BH3168" s="27"/>
      <c r="BI3168" s="27"/>
      <c r="BJ3168" s="27"/>
      <c r="BL3168">
        <f t="shared" si="196"/>
        <v>0</v>
      </c>
      <c r="BM3168">
        <f t="shared" si="197"/>
        <v>0</v>
      </c>
      <c r="BO3168">
        <f t="shared" si="198"/>
        <v>1</v>
      </c>
      <c r="BP3168">
        <f t="shared" si="199"/>
        <v>1</v>
      </c>
    </row>
    <row r="3169" spans="1:68" x14ac:dyDescent="0.3">
      <c r="A3169">
        <v>3164</v>
      </c>
      <c r="BG3169" s="27"/>
      <c r="BH3169" s="27"/>
      <c r="BI3169" s="27"/>
      <c r="BJ3169" s="27"/>
      <c r="BL3169">
        <f t="shared" si="196"/>
        <v>0</v>
      </c>
      <c r="BM3169">
        <f t="shared" si="197"/>
        <v>0</v>
      </c>
      <c r="BO3169">
        <f t="shared" si="198"/>
        <v>1</v>
      </c>
      <c r="BP3169">
        <f t="shared" si="199"/>
        <v>1</v>
      </c>
    </row>
    <row r="3170" spans="1:68" x14ac:dyDescent="0.3">
      <c r="A3170">
        <v>3165</v>
      </c>
      <c r="BG3170" s="27"/>
      <c r="BH3170" s="27"/>
      <c r="BI3170" s="27"/>
      <c r="BJ3170" s="27"/>
      <c r="BL3170">
        <f t="shared" si="196"/>
        <v>0</v>
      </c>
      <c r="BM3170">
        <f t="shared" si="197"/>
        <v>0</v>
      </c>
      <c r="BO3170">
        <f t="shared" si="198"/>
        <v>1</v>
      </c>
      <c r="BP3170">
        <f t="shared" si="199"/>
        <v>1</v>
      </c>
    </row>
    <row r="3171" spans="1:68" x14ac:dyDescent="0.3">
      <c r="A3171">
        <v>3166</v>
      </c>
      <c r="BG3171" s="27"/>
      <c r="BH3171" s="27"/>
      <c r="BI3171" s="27"/>
      <c r="BJ3171" s="27"/>
      <c r="BL3171">
        <f t="shared" si="196"/>
        <v>0</v>
      </c>
      <c r="BM3171">
        <f t="shared" si="197"/>
        <v>0</v>
      </c>
      <c r="BO3171">
        <f t="shared" si="198"/>
        <v>1</v>
      </c>
      <c r="BP3171">
        <f t="shared" si="199"/>
        <v>1</v>
      </c>
    </row>
    <row r="3172" spans="1:68" x14ac:dyDescent="0.3">
      <c r="A3172">
        <v>3167</v>
      </c>
      <c r="BG3172" s="27"/>
      <c r="BH3172" s="27"/>
      <c r="BI3172" s="27"/>
      <c r="BJ3172" s="27"/>
      <c r="BL3172">
        <f t="shared" si="196"/>
        <v>0</v>
      </c>
      <c r="BM3172">
        <f t="shared" si="197"/>
        <v>0</v>
      </c>
      <c r="BO3172">
        <f t="shared" si="198"/>
        <v>1</v>
      </c>
      <c r="BP3172">
        <f t="shared" si="199"/>
        <v>1</v>
      </c>
    </row>
    <row r="3173" spans="1:68" x14ac:dyDescent="0.3">
      <c r="A3173">
        <v>3168</v>
      </c>
      <c r="BG3173" s="27"/>
      <c r="BH3173" s="27"/>
      <c r="BI3173" s="27"/>
      <c r="BJ3173" s="27"/>
      <c r="BL3173">
        <f t="shared" si="196"/>
        <v>0</v>
      </c>
      <c r="BM3173">
        <f t="shared" si="197"/>
        <v>0</v>
      </c>
      <c r="BO3173">
        <f t="shared" si="198"/>
        <v>1</v>
      </c>
      <c r="BP3173">
        <f t="shared" si="199"/>
        <v>1</v>
      </c>
    </row>
    <row r="3174" spans="1:68" x14ac:dyDescent="0.3">
      <c r="A3174">
        <v>3169</v>
      </c>
      <c r="BG3174" s="27"/>
      <c r="BH3174" s="27"/>
      <c r="BI3174" s="27"/>
      <c r="BJ3174" s="27"/>
      <c r="BL3174">
        <f t="shared" si="196"/>
        <v>0</v>
      </c>
      <c r="BM3174">
        <f t="shared" si="197"/>
        <v>0</v>
      </c>
      <c r="BO3174">
        <f t="shared" si="198"/>
        <v>1</v>
      </c>
      <c r="BP3174">
        <f t="shared" si="199"/>
        <v>1</v>
      </c>
    </row>
    <row r="3175" spans="1:68" x14ac:dyDescent="0.3">
      <c r="A3175">
        <v>3170</v>
      </c>
      <c r="BG3175" s="27"/>
      <c r="BH3175" s="27"/>
      <c r="BI3175" s="27"/>
      <c r="BJ3175" s="27"/>
      <c r="BL3175">
        <f t="shared" si="196"/>
        <v>0</v>
      </c>
      <c r="BM3175">
        <f t="shared" si="197"/>
        <v>0</v>
      </c>
      <c r="BO3175">
        <f t="shared" si="198"/>
        <v>1</v>
      </c>
      <c r="BP3175">
        <f t="shared" si="199"/>
        <v>1</v>
      </c>
    </row>
    <row r="3176" spans="1:68" x14ac:dyDescent="0.3">
      <c r="A3176">
        <v>3171</v>
      </c>
      <c r="BG3176" s="27"/>
      <c r="BH3176" s="27"/>
      <c r="BI3176" s="27"/>
      <c r="BJ3176" s="27"/>
      <c r="BL3176">
        <f t="shared" si="196"/>
        <v>0</v>
      </c>
      <c r="BM3176">
        <f t="shared" si="197"/>
        <v>0</v>
      </c>
      <c r="BO3176">
        <f t="shared" si="198"/>
        <v>1</v>
      </c>
      <c r="BP3176">
        <f t="shared" si="199"/>
        <v>1</v>
      </c>
    </row>
    <row r="3177" spans="1:68" x14ac:dyDescent="0.3">
      <c r="A3177">
        <v>3172</v>
      </c>
      <c r="BG3177" s="27"/>
      <c r="BH3177" s="27"/>
      <c r="BI3177" s="27"/>
      <c r="BJ3177" s="27"/>
      <c r="BL3177">
        <f t="shared" si="196"/>
        <v>0</v>
      </c>
      <c r="BM3177">
        <f t="shared" si="197"/>
        <v>0</v>
      </c>
      <c r="BO3177">
        <f t="shared" si="198"/>
        <v>1</v>
      </c>
      <c r="BP3177">
        <f t="shared" si="199"/>
        <v>1</v>
      </c>
    </row>
    <row r="3178" spans="1:68" x14ac:dyDescent="0.3">
      <c r="A3178">
        <v>3173</v>
      </c>
      <c r="BG3178" s="27"/>
      <c r="BH3178" s="27"/>
      <c r="BI3178" s="27"/>
      <c r="BJ3178" s="27"/>
      <c r="BL3178">
        <f t="shared" si="196"/>
        <v>0</v>
      </c>
      <c r="BM3178">
        <f t="shared" si="197"/>
        <v>0</v>
      </c>
      <c r="BO3178">
        <f t="shared" si="198"/>
        <v>1</v>
      </c>
      <c r="BP3178">
        <f t="shared" si="199"/>
        <v>1</v>
      </c>
    </row>
    <row r="3179" spans="1:68" x14ac:dyDescent="0.3">
      <c r="A3179">
        <v>3174</v>
      </c>
      <c r="BG3179" s="27"/>
      <c r="BH3179" s="27"/>
      <c r="BI3179" s="27"/>
      <c r="BJ3179" s="27"/>
      <c r="BL3179">
        <f t="shared" si="196"/>
        <v>0</v>
      </c>
      <c r="BM3179">
        <f t="shared" si="197"/>
        <v>0</v>
      </c>
      <c r="BO3179">
        <f t="shared" si="198"/>
        <v>1</v>
      </c>
      <c r="BP3179">
        <f t="shared" si="199"/>
        <v>1</v>
      </c>
    </row>
    <row r="3180" spans="1:68" x14ac:dyDescent="0.3">
      <c r="A3180">
        <v>3175</v>
      </c>
      <c r="BG3180" s="27"/>
      <c r="BH3180" s="27"/>
      <c r="BI3180" s="27"/>
      <c r="BJ3180" s="27"/>
      <c r="BL3180">
        <f t="shared" si="196"/>
        <v>0</v>
      </c>
      <c r="BM3180">
        <f t="shared" si="197"/>
        <v>0</v>
      </c>
      <c r="BO3180">
        <f t="shared" si="198"/>
        <v>1</v>
      </c>
      <c r="BP3180">
        <f t="shared" si="199"/>
        <v>1</v>
      </c>
    </row>
    <row r="3181" spans="1:68" x14ac:dyDescent="0.3">
      <c r="A3181">
        <v>3176</v>
      </c>
      <c r="BG3181" s="27"/>
      <c r="BH3181" s="27"/>
      <c r="BI3181" s="27"/>
      <c r="BJ3181" s="27"/>
      <c r="BL3181">
        <f t="shared" si="196"/>
        <v>0</v>
      </c>
      <c r="BM3181">
        <f t="shared" si="197"/>
        <v>0</v>
      </c>
      <c r="BO3181">
        <f t="shared" si="198"/>
        <v>1</v>
      </c>
      <c r="BP3181">
        <f t="shared" si="199"/>
        <v>1</v>
      </c>
    </row>
    <row r="3182" spans="1:68" x14ac:dyDescent="0.3">
      <c r="A3182">
        <v>3177</v>
      </c>
      <c r="BG3182" s="27"/>
      <c r="BH3182" s="27"/>
      <c r="BI3182" s="27"/>
      <c r="BJ3182" s="27"/>
      <c r="BL3182">
        <f t="shared" si="196"/>
        <v>0</v>
      </c>
      <c r="BM3182">
        <f t="shared" si="197"/>
        <v>0</v>
      </c>
      <c r="BO3182">
        <f t="shared" si="198"/>
        <v>1</v>
      </c>
      <c r="BP3182">
        <f t="shared" si="199"/>
        <v>1</v>
      </c>
    </row>
    <row r="3183" spans="1:68" x14ac:dyDescent="0.3">
      <c r="A3183">
        <v>3178</v>
      </c>
      <c r="BG3183" s="27"/>
      <c r="BH3183" s="27"/>
      <c r="BI3183" s="27"/>
      <c r="BJ3183" s="27"/>
      <c r="BL3183">
        <f t="shared" si="196"/>
        <v>0</v>
      </c>
      <c r="BM3183">
        <f t="shared" si="197"/>
        <v>0</v>
      </c>
      <c r="BO3183">
        <f t="shared" si="198"/>
        <v>1</v>
      </c>
      <c r="BP3183">
        <f t="shared" si="199"/>
        <v>1</v>
      </c>
    </row>
    <row r="3184" spans="1:68" x14ac:dyDescent="0.3">
      <c r="A3184">
        <v>3179</v>
      </c>
      <c r="BG3184" s="27"/>
      <c r="BH3184" s="27"/>
      <c r="BI3184" s="27"/>
      <c r="BJ3184" s="27"/>
      <c r="BL3184">
        <f t="shared" si="196"/>
        <v>0</v>
      </c>
      <c r="BM3184">
        <f t="shared" si="197"/>
        <v>0</v>
      </c>
      <c r="BO3184">
        <f t="shared" si="198"/>
        <v>1</v>
      </c>
      <c r="BP3184">
        <f t="shared" si="199"/>
        <v>1</v>
      </c>
    </row>
    <row r="3185" spans="1:68" x14ac:dyDescent="0.3">
      <c r="A3185">
        <v>3180</v>
      </c>
      <c r="BG3185" s="27"/>
      <c r="BH3185" s="27"/>
      <c r="BI3185" s="27"/>
      <c r="BJ3185" s="27"/>
      <c r="BL3185">
        <f t="shared" si="196"/>
        <v>0</v>
      </c>
      <c r="BM3185">
        <f t="shared" si="197"/>
        <v>0</v>
      </c>
      <c r="BO3185">
        <f t="shared" si="198"/>
        <v>1</v>
      </c>
      <c r="BP3185">
        <f t="shared" si="199"/>
        <v>1</v>
      </c>
    </row>
    <row r="3186" spans="1:68" x14ac:dyDescent="0.3">
      <c r="A3186">
        <v>3181</v>
      </c>
      <c r="BG3186" s="27"/>
      <c r="BH3186" s="27"/>
      <c r="BI3186" s="27"/>
      <c r="BJ3186" s="27"/>
      <c r="BL3186">
        <f t="shared" si="196"/>
        <v>0</v>
      </c>
      <c r="BM3186">
        <f t="shared" si="197"/>
        <v>0</v>
      </c>
      <c r="BO3186">
        <f t="shared" si="198"/>
        <v>1</v>
      </c>
      <c r="BP3186">
        <f t="shared" si="199"/>
        <v>1</v>
      </c>
    </row>
    <row r="3187" spans="1:68" x14ac:dyDescent="0.3">
      <c r="A3187">
        <v>3182</v>
      </c>
      <c r="BG3187" s="27"/>
      <c r="BH3187" s="27"/>
      <c r="BI3187" s="27"/>
      <c r="BJ3187" s="27"/>
      <c r="BL3187">
        <f t="shared" si="196"/>
        <v>0</v>
      </c>
      <c r="BM3187">
        <f t="shared" si="197"/>
        <v>0</v>
      </c>
      <c r="BO3187">
        <f t="shared" si="198"/>
        <v>1</v>
      </c>
      <c r="BP3187">
        <f t="shared" si="199"/>
        <v>1</v>
      </c>
    </row>
    <row r="3188" spans="1:68" x14ac:dyDescent="0.3">
      <c r="A3188">
        <v>3183</v>
      </c>
      <c r="BG3188" s="27"/>
      <c r="BH3188" s="27"/>
      <c r="BI3188" s="27"/>
      <c r="BJ3188" s="27"/>
      <c r="BL3188">
        <f t="shared" si="196"/>
        <v>0</v>
      </c>
      <c r="BM3188">
        <f t="shared" si="197"/>
        <v>0</v>
      </c>
      <c r="BO3188">
        <f t="shared" si="198"/>
        <v>1</v>
      </c>
      <c r="BP3188">
        <f t="shared" si="199"/>
        <v>1</v>
      </c>
    </row>
    <row r="3189" spans="1:68" x14ac:dyDescent="0.3">
      <c r="A3189">
        <v>3184</v>
      </c>
      <c r="BG3189" s="27"/>
      <c r="BH3189" s="27"/>
      <c r="BI3189" s="27"/>
      <c r="BJ3189" s="27"/>
      <c r="BL3189">
        <f t="shared" si="196"/>
        <v>0</v>
      </c>
      <c r="BM3189">
        <f t="shared" si="197"/>
        <v>0</v>
      </c>
      <c r="BO3189">
        <f t="shared" si="198"/>
        <v>1</v>
      </c>
      <c r="BP3189">
        <f t="shared" si="199"/>
        <v>1</v>
      </c>
    </row>
    <row r="3190" spans="1:68" x14ac:dyDescent="0.3">
      <c r="A3190">
        <v>3185</v>
      </c>
      <c r="BG3190" s="27"/>
      <c r="BH3190" s="27"/>
      <c r="BI3190" s="27"/>
      <c r="BJ3190" s="27"/>
      <c r="BL3190">
        <f t="shared" si="196"/>
        <v>0</v>
      </c>
      <c r="BM3190">
        <f t="shared" si="197"/>
        <v>0</v>
      </c>
      <c r="BO3190">
        <f t="shared" si="198"/>
        <v>1</v>
      </c>
      <c r="BP3190">
        <f t="shared" si="199"/>
        <v>1</v>
      </c>
    </row>
    <row r="3191" spans="1:68" x14ac:dyDescent="0.3">
      <c r="A3191">
        <v>3186</v>
      </c>
      <c r="BG3191" s="27"/>
      <c r="BH3191" s="27"/>
      <c r="BI3191" s="27"/>
      <c r="BJ3191" s="27"/>
      <c r="BL3191">
        <f t="shared" si="196"/>
        <v>0</v>
      </c>
      <c r="BM3191">
        <f t="shared" si="197"/>
        <v>0</v>
      </c>
      <c r="BO3191">
        <f t="shared" si="198"/>
        <v>1</v>
      </c>
      <c r="BP3191">
        <f t="shared" si="199"/>
        <v>1</v>
      </c>
    </row>
    <row r="3192" spans="1:68" x14ac:dyDescent="0.3">
      <c r="A3192">
        <v>3187</v>
      </c>
      <c r="BG3192" s="27"/>
      <c r="BH3192" s="27"/>
      <c r="BI3192" s="27"/>
      <c r="BJ3192" s="27"/>
      <c r="BL3192">
        <f t="shared" si="196"/>
        <v>0</v>
      </c>
      <c r="BM3192">
        <f t="shared" si="197"/>
        <v>0</v>
      </c>
      <c r="BO3192">
        <f t="shared" si="198"/>
        <v>1</v>
      </c>
      <c r="BP3192">
        <f t="shared" si="199"/>
        <v>1</v>
      </c>
    </row>
    <row r="3193" spans="1:68" x14ac:dyDescent="0.3">
      <c r="A3193">
        <v>3188</v>
      </c>
      <c r="BG3193" s="27"/>
      <c r="BH3193" s="27"/>
      <c r="BI3193" s="27"/>
      <c r="BJ3193" s="27"/>
      <c r="BL3193">
        <f t="shared" si="196"/>
        <v>0</v>
      </c>
      <c r="BM3193">
        <f t="shared" si="197"/>
        <v>0</v>
      </c>
      <c r="BO3193">
        <f t="shared" si="198"/>
        <v>1</v>
      </c>
      <c r="BP3193">
        <f t="shared" si="199"/>
        <v>1</v>
      </c>
    </row>
    <row r="3194" spans="1:68" x14ac:dyDescent="0.3">
      <c r="A3194">
        <v>3189</v>
      </c>
      <c r="BG3194" s="27"/>
      <c r="BH3194" s="27"/>
      <c r="BI3194" s="27"/>
      <c r="BJ3194" s="27"/>
      <c r="BL3194">
        <f t="shared" si="196"/>
        <v>0</v>
      </c>
      <c r="BM3194">
        <f t="shared" si="197"/>
        <v>0</v>
      </c>
      <c r="BO3194">
        <f t="shared" si="198"/>
        <v>1</v>
      </c>
      <c r="BP3194">
        <f t="shared" si="199"/>
        <v>1</v>
      </c>
    </row>
    <row r="3195" spans="1:68" x14ac:dyDescent="0.3">
      <c r="A3195">
        <v>3190</v>
      </c>
      <c r="BG3195" s="27"/>
      <c r="BH3195" s="27"/>
      <c r="BI3195" s="27"/>
      <c r="BJ3195" s="27"/>
      <c r="BL3195">
        <f t="shared" si="196"/>
        <v>0</v>
      </c>
      <c r="BM3195">
        <f t="shared" si="197"/>
        <v>0</v>
      </c>
      <c r="BO3195">
        <f t="shared" si="198"/>
        <v>1</v>
      </c>
      <c r="BP3195">
        <f t="shared" si="199"/>
        <v>1</v>
      </c>
    </row>
    <row r="3196" spans="1:68" x14ac:dyDescent="0.3">
      <c r="A3196">
        <v>3191</v>
      </c>
      <c r="BG3196" s="27"/>
      <c r="BH3196" s="27"/>
      <c r="BI3196" s="27"/>
      <c r="BJ3196" s="27"/>
      <c r="BL3196">
        <f t="shared" si="196"/>
        <v>0</v>
      </c>
      <c r="BM3196">
        <f t="shared" si="197"/>
        <v>0</v>
      </c>
      <c r="BO3196">
        <f t="shared" si="198"/>
        <v>1</v>
      </c>
      <c r="BP3196">
        <f t="shared" si="199"/>
        <v>1</v>
      </c>
    </row>
    <row r="3197" spans="1:68" x14ac:dyDescent="0.3">
      <c r="A3197">
        <v>3192</v>
      </c>
      <c r="BG3197" s="27"/>
      <c r="BH3197" s="27"/>
      <c r="BI3197" s="27"/>
      <c r="BJ3197" s="27"/>
      <c r="BL3197">
        <f t="shared" si="196"/>
        <v>0</v>
      </c>
      <c r="BM3197">
        <f t="shared" si="197"/>
        <v>0</v>
      </c>
      <c r="BO3197">
        <f t="shared" si="198"/>
        <v>1</v>
      </c>
      <c r="BP3197">
        <f t="shared" si="199"/>
        <v>1</v>
      </c>
    </row>
    <row r="3198" spans="1:68" x14ac:dyDescent="0.3">
      <c r="A3198">
        <v>3193</v>
      </c>
      <c r="BG3198" s="27"/>
      <c r="BH3198" s="27"/>
      <c r="BI3198" s="27"/>
      <c r="BJ3198" s="27"/>
      <c r="BL3198">
        <f t="shared" si="196"/>
        <v>0</v>
      </c>
      <c r="BM3198">
        <f t="shared" si="197"/>
        <v>0</v>
      </c>
      <c r="BO3198">
        <f t="shared" si="198"/>
        <v>1</v>
      </c>
      <c r="BP3198">
        <f t="shared" si="199"/>
        <v>1</v>
      </c>
    </row>
    <row r="3199" spans="1:68" x14ac:dyDescent="0.3">
      <c r="A3199">
        <v>3194</v>
      </c>
      <c r="BG3199" s="27"/>
      <c r="BH3199" s="27"/>
      <c r="BI3199" s="27"/>
      <c r="BJ3199" s="27"/>
      <c r="BL3199">
        <f t="shared" si="196"/>
        <v>0</v>
      </c>
      <c r="BM3199">
        <f t="shared" si="197"/>
        <v>0</v>
      </c>
      <c r="BO3199">
        <f t="shared" si="198"/>
        <v>1</v>
      </c>
      <c r="BP3199">
        <f t="shared" si="199"/>
        <v>1</v>
      </c>
    </row>
    <row r="3200" spans="1:68" x14ac:dyDescent="0.3">
      <c r="A3200">
        <v>3195</v>
      </c>
      <c r="BG3200" s="27"/>
      <c r="BH3200" s="27"/>
      <c r="BI3200" s="27"/>
      <c r="BJ3200" s="27"/>
      <c r="BL3200">
        <f t="shared" si="196"/>
        <v>0</v>
      </c>
      <c r="BM3200">
        <f t="shared" si="197"/>
        <v>0</v>
      </c>
      <c r="BO3200">
        <f t="shared" si="198"/>
        <v>1</v>
      </c>
      <c r="BP3200">
        <f t="shared" si="199"/>
        <v>1</v>
      </c>
    </row>
    <row r="3201" spans="1:68" x14ac:dyDescent="0.3">
      <c r="A3201">
        <v>3196</v>
      </c>
      <c r="BG3201" s="27"/>
      <c r="BH3201" s="27"/>
      <c r="BI3201" s="27"/>
      <c r="BJ3201" s="27"/>
      <c r="BL3201">
        <f t="shared" si="196"/>
        <v>0</v>
      </c>
      <c r="BM3201">
        <f t="shared" si="197"/>
        <v>0</v>
      </c>
      <c r="BO3201">
        <f t="shared" si="198"/>
        <v>1</v>
      </c>
      <c r="BP3201">
        <f t="shared" si="199"/>
        <v>1</v>
      </c>
    </row>
    <row r="3202" spans="1:68" x14ac:dyDescent="0.3">
      <c r="A3202">
        <v>3197</v>
      </c>
      <c r="BG3202" s="27"/>
      <c r="BH3202" s="27"/>
      <c r="BI3202" s="27"/>
      <c r="BJ3202" s="27"/>
      <c r="BL3202">
        <f t="shared" si="196"/>
        <v>0</v>
      </c>
      <c r="BM3202">
        <f t="shared" si="197"/>
        <v>0</v>
      </c>
      <c r="BO3202">
        <f t="shared" si="198"/>
        <v>1</v>
      </c>
      <c r="BP3202">
        <f t="shared" si="199"/>
        <v>1</v>
      </c>
    </row>
    <row r="3203" spans="1:68" x14ac:dyDescent="0.3">
      <c r="A3203">
        <v>3198</v>
      </c>
      <c r="BG3203" s="27"/>
      <c r="BH3203" s="27"/>
      <c r="BI3203" s="27"/>
      <c r="BJ3203" s="27"/>
      <c r="BL3203">
        <f t="shared" si="196"/>
        <v>0</v>
      </c>
      <c r="BM3203">
        <f t="shared" si="197"/>
        <v>0</v>
      </c>
      <c r="BO3203">
        <f t="shared" si="198"/>
        <v>1</v>
      </c>
      <c r="BP3203">
        <f t="shared" si="199"/>
        <v>1</v>
      </c>
    </row>
    <row r="3204" spans="1:68" x14ac:dyDescent="0.3">
      <c r="A3204">
        <v>3199</v>
      </c>
      <c r="BG3204" s="27"/>
      <c r="BH3204" s="27"/>
      <c r="BI3204" s="27"/>
      <c r="BJ3204" s="27"/>
      <c r="BL3204">
        <f t="shared" si="196"/>
        <v>0</v>
      </c>
      <c r="BM3204">
        <f t="shared" si="197"/>
        <v>0</v>
      </c>
      <c r="BO3204">
        <f t="shared" si="198"/>
        <v>1</v>
      </c>
      <c r="BP3204">
        <f t="shared" si="199"/>
        <v>1</v>
      </c>
    </row>
    <row r="3205" spans="1:68" x14ac:dyDescent="0.3">
      <c r="A3205">
        <v>3200</v>
      </c>
      <c r="BG3205" s="27"/>
      <c r="BH3205" s="27"/>
      <c r="BI3205" s="27"/>
      <c r="BJ3205" s="27"/>
      <c r="BL3205">
        <f t="shared" si="196"/>
        <v>0</v>
      </c>
      <c r="BM3205">
        <f t="shared" si="197"/>
        <v>0</v>
      </c>
      <c r="BO3205">
        <f t="shared" si="198"/>
        <v>1</v>
      </c>
      <c r="BP3205">
        <f t="shared" si="199"/>
        <v>1</v>
      </c>
    </row>
    <row r="3206" spans="1:68" x14ac:dyDescent="0.3">
      <c r="A3206">
        <v>3201</v>
      </c>
      <c r="BG3206" s="27"/>
      <c r="BH3206" s="27"/>
      <c r="BI3206" s="27"/>
      <c r="BJ3206" s="27"/>
      <c r="BL3206">
        <f t="shared" si="196"/>
        <v>0</v>
      </c>
      <c r="BM3206">
        <f t="shared" si="197"/>
        <v>0</v>
      </c>
      <c r="BO3206">
        <f t="shared" si="198"/>
        <v>1</v>
      </c>
      <c r="BP3206">
        <f t="shared" si="199"/>
        <v>1</v>
      </c>
    </row>
    <row r="3207" spans="1:68" x14ac:dyDescent="0.3">
      <c r="A3207">
        <v>3202</v>
      </c>
      <c r="BG3207" s="27"/>
      <c r="BH3207" s="27"/>
      <c r="BI3207" s="27"/>
      <c r="BJ3207" s="27"/>
      <c r="BL3207">
        <f t="shared" ref="BL3207:BL3270" si="200">BG3207*$BM$1-BH3207</f>
        <v>0</v>
      </c>
      <c r="BM3207">
        <f t="shared" ref="BM3207:BM3270" si="201">BI3207*$BM$1-BJ3207</f>
        <v>0</v>
      </c>
      <c r="BO3207">
        <f t="shared" ref="BO3207:BO3270" si="202">IF(BL3207=MAX($BL3207:$BM3207),1,0)</f>
        <v>1</v>
      </c>
      <c r="BP3207">
        <f t="shared" ref="BP3207:BP3270" si="203">IF(BM3207=MAX($BL3207:$BM3207),1,0)</f>
        <v>1</v>
      </c>
    </row>
    <row r="3208" spans="1:68" x14ac:dyDescent="0.3">
      <c r="A3208">
        <v>3203</v>
      </c>
      <c r="BG3208" s="27"/>
      <c r="BH3208" s="27"/>
      <c r="BI3208" s="27"/>
      <c r="BJ3208" s="27"/>
      <c r="BL3208">
        <f t="shared" si="200"/>
        <v>0</v>
      </c>
      <c r="BM3208">
        <f t="shared" si="201"/>
        <v>0</v>
      </c>
      <c r="BO3208">
        <f t="shared" si="202"/>
        <v>1</v>
      </c>
      <c r="BP3208">
        <f t="shared" si="203"/>
        <v>1</v>
      </c>
    </row>
    <row r="3209" spans="1:68" x14ac:dyDescent="0.3">
      <c r="A3209">
        <v>3204</v>
      </c>
      <c r="BG3209" s="27"/>
      <c r="BH3209" s="27"/>
      <c r="BI3209" s="27"/>
      <c r="BJ3209" s="27"/>
      <c r="BL3209">
        <f t="shared" si="200"/>
        <v>0</v>
      </c>
      <c r="BM3209">
        <f t="shared" si="201"/>
        <v>0</v>
      </c>
      <c r="BO3209">
        <f t="shared" si="202"/>
        <v>1</v>
      </c>
      <c r="BP3209">
        <f t="shared" si="203"/>
        <v>1</v>
      </c>
    </row>
    <row r="3210" spans="1:68" x14ac:dyDescent="0.3">
      <c r="A3210">
        <v>3205</v>
      </c>
      <c r="BG3210" s="27"/>
      <c r="BH3210" s="27"/>
      <c r="BI3210" s="27"/>
      <c r="BJ3210" s="27"/>
      <c r="BL3210">
        <f t="shared" si="200"/>
        <v>0</v>
      </c>
      <c r="BM3210">
        <f t="shared" si="201"/>
        <v>0</v>
      </c>
      <c r="BO3210">
        <f t="shared" si="202"/>
        <v>1</v>
      </c>
      <c r="BP3210">
        <f t="shared" si="203"/>
        <v>1</v>
      </c>
    </row>
    <row r="3211" spans="1:68" x14ac:dyDescent="0.3">
      <c r="A3211">
        <v>3206</v>
      </c>
      <c r="BG3211" s="27"/>
      <c r="BH3211" s="27"/>
      <c r="BI3211" s="27"/>
      <c r="BJ3211" s="27"/>
      <c r="BL3211">
        <f t="shared" si="200"/>
        <v>0</v>
      </c>
      <c r="BM3211">
        <f t="shared" si="201"/>
        <v>0</v>
      </c>
      <c r="BO3211">
        <f t="shared" si="202"/>
        <v>1</v>
      </c>
      <c r="BP3211">
        <f t="shared" si="203"/>
        <v>1</v>
      </c>
    </row>
    <row r="3212" spans="1:68" x14ac:dyDescent="0.3">
      <c r="A3212">
        <v>3207</v>
      </c>
      <c r="BG3212" s="27"/>
      <c r="BH3212" s="27"/>
      <c r="BI3212" s="27"/>
      <c r="BJ3212" s="27"/>
      <c r="BL3212">
        <f t="shared" si="200"/>
        <v>0</v>
      </c>
      <c r="BM3212">
        <f t="shared" si="201"/>
        <v>0</v>
      </c>
      <c r="BO3212">
        <f t="shared" si="202"/>
        <v>1</v>
      </c>
      <c r="BP3212">
        <f t="shared" si="203"/>
        <v>1</v>
      </c>
    </row>
    <row r="3213" spans="1:68" x14ac:dyDescent="0.3">
      <c r="A3213">
        <v>3208</v>
      </c>
      <c r="BG3213" s="27"/>
      <c r="BH3213" s="27"/>
      <c r="BI3213" s="27"/>
      <c r="BJ3213" s="27"/>
      <c r="BL3213">
        <f t="shared" si="200"/>
        <v>0</v>
      </c>
      <c r="BM3213">
        <f t="shared" si="201"/>
        <v>0</v>
      </c>
      <c r="BO3213">
        <f t="shared" si="202"/>
        <v>1</v>
      </c>
      <c r="BP3213">
        <f t="shared" si="203"/>
        <v>1</v>
      </c>
    </row>
    <row r="3214" spans="1:68" x14ac:dyDescent="0.3">
      <c r="A3214">
        <v>3209</v>
      </c>
      <c r="BG3214" s="27"/>
      <c r="BH3214" s="27"/>
      <c r="BI3214" s="27"/>
      <c r="BJ3214" s="27"/>
      <c r="BL3214">
        <f t="shared" si="200"/>
        <v>0</v>
      </c>
      <c r="BM3214">
        <f t="shared" si="201"/>
        <v>0</v>
      </c>
      <c r="BO3214">
        <f t="shared" si="202"/>
        <v>1</v>
      </c>
      <c r="BP3214">
        <f t="shared" si="203"/>
        <v>1</v>
      </c>
    </row>
    <row r="3215" spans="1:68" x14ac:dyDescent="0.3">
      <c r="A3215">
        <v>3210</v>
      </c>
      <c r="BG3215" s="27"/>
      <c r="BH3215" s="27"/>
      <c r="BI3215" s="27"/>
      <c r="BJ3215" s="27"/>
      <c r="BL3215">
        <f t="shared" si="200"/>
        <v>0</v>
      </c>
      <c r="BM3215">
        <f t="shared" si="201"/>
        <v>0</v>
      </c>
      <c r="BO3215">
        <f t="shared" si="202"/>
        <v>1</v>
      </c>
      <c r="BP3215">
        <f t="shared" si="203"/>
        <v>1</v>
      </c>
    </row>
    <row r="3216" spans="1:68" x14ac:dyDescent="0.3">
      <c r="A3216">
        <v>3211</v>
      </c>
      <c r="BG3216" s="27"/>
      <c r="BH3216" s="27"/>
      <c r="BI3216" s="27"/>
      <c r="BJ3216" s="27"/>
      <c r="BL3216">
        <f t="shared" si="200"/>
        <v>0</v>
      </c>
      <c r="BM3216">
        <f t="shared" si="201"/>
        <v>0</v>
      </c>
      <c r="BO3216">
        <f t="shared" si="202"/>
        <v>1</v>
      </c>
      <c r="BP3216">
        <f t="shared" si="203"/>
        <v>1</v>
      </c>
    </row>
    <row r="3217" spans="1:68" x14ac:dyDescent="0.3">
      <c r="A3217">
        <v>3212</v>
      </c>
      <c r="BG3217" s="27"/>
      <c r="BH3217" s="27"/>
      <c r="BI3217" s="27"/>
      <c r="BJ3217" s="27"/>
      <c r="BL3217">
        <f t="shared" si="200"/>
        <v>0</v>
      </c>
      <c r="BM3217">
        <f t="shared" si="201"/>
        <v>0</v>
      </c>
      <c r="BO3217">
        <f t="shared" si="202"/>
        <v>1</v>
      </c>
      <c r="BP3217">
        <f t="shared" si="203"/>
        <v>1</v>
      </c>
    </row>
    <row r="3218" spans="1:68" x14ac:dyDescent="0.3">
      <c r="A3218">
        <v>3213</v>
      </c>
      <c r="BG3218" s="27"/>
      <c r="BH3218" s="27"/>
      <c r="BI3218" s="27"/>
      <c r="BJ3218" s="27"/>
      <c r="BL3218">
        <f t="shared" si="200"/>
        <v>0</v>
      </c>
      <c r="BM3218">
        <f t="shared" si="201"/>
        <v>0</v>
      </c>
      <c r="BO3218">
        <f t="shared" si="202"/>
        <v>1</v>
      </c>
      <c r="BP3218">
        <f t="shared" si="203"/>
        <v>1</v>
      </c>
    </row>
    <row r="3219" spans="1:68" x14ac:dyDescent="0.3">
      <c r="A3219">
        <v>3214</v>
      </c>
      <c r="BG3219" s="27"/>
      <c r="BH3219" s="27"/>
      <c r="BI3219" s="27"/>
      <c r="BJ3219" s="27"/>
      <c r="BL3219">
        <f t="shared" si="200"/>
        <v>0</v>
      </c>
      <c r="BM3219">
        <f t="shared" si="201"/>
        <v>0</v>
      </c>
      <c r="BO3219">
        <f t="shared" si="202"/>
        <v>1</v>
      </c>
      <c r="BP3219">
        <f t="shared" si="203"/>
        <v>1</v>
      </c>
    </row>
    <row r="3220" spans="1:68" x14ac:dyDescent="0.3">
      <c r="A3220">
        <v>3215</v>
      </c>
      <c r="BG3220" s="27"/>
      <c r="BH3220" s="27"/>
      <c r="BI3220" s="27"/>
      <c r="BJ3220" s="27"/>
      <c r="BL3220">
        <f t="shared" si="200"/>
        <v>0</v>
      </c>
      <c r="BM3220">
        <f t="shared" si="201"/>
        <v>0</v>
      </c>
      <c r="BO3220">
        <f t="shared" si="202"/>
        <v>1</v>
      </c>
      <c r="BP3220">
        <f t="shared" si="203"/>
        <v>1</v>
      </c>
    </row>
    <row r="3221" spans="1:68" x14ac:dyDescent="0.3">
      <c r="A3221">
        <v>3216</v>
      </c>
      <c r="BG3221" s="27"/>
      <c r="BH3221" s="27"/>
      <c r="BI3221" s="27"/>
      <c r="BJ3221" s="27"/>
      <c r="BL3221">
        <f t="shared" si="200"/>
        <v>0</v>
      </c>
      <c r="BM3221">
        <f t="shared" si="201"/>
        <v>0</v>
      </c>
      <c r="BO3221">
        <f t="shared" si="202"/>
        <v>1</v>
      </c>
      <c r="BP3221">
        <f t="shared" si="203"/>
        <v>1</v>
      </c>
    </row>
    <row r="3222" spans="1:68" x14ac:dyDescent="0.3">
      <c r="A3222">
        <v>3217</v>
      </c>
      <c r="BG3222" s="27"/>
      <c r="BH3222" s="27"/>
      <c r="BI3222" s="27"/>
      <c r="BJ3222" s="27"/>
      <c r="BL3222">
        <f t="shared" si="200"/>
        <v>0</v>
      </c>
      <c r="BM3222">
        <f t="shared" si="201"/>
        <v>0</v>
      </c>
      <c r="BO3222">
        <f t="shared" si="202"/>
        <v>1</v>
      </c>
      <c r="BP3222">
        <f t="shared" si="203"/>
        <v>1</v>
      </c>
    </row>
    <row r="3223" spans="1:68" x14ac:dyDescent="0.3">
      <c r="A3223">
        <v>3218</v>
      </c>
      <c r="BG3223" s="27"/>
      <c r="BH3223" s="27"/>
      <c r="BI3223" s="27"/>
      <c r="BJ3223" s="27"/>
      <c r="BL3223">
        <f t="shared" si="200"/>
        <v>0</v>
      </c>
      <c r="BM3223">
        <f t="shared" si="201"/>
        <v>0</v>
      </c>
      <c r="BO3223">
        <f t="shared" si="202"/>
        <v>1</v>
      </c>
      <c r="BP3223">
        <f t="shared" si="203"/>
        <v>1</v>
      </c>
    </row>
    <row r="3224" spans="1:68" x14ac:dyDescent="0.3">
      <c r="A3224">
        <v>3219</v>
      </c>
      <c r="BG3224" s="27"/>
      <c r="BH3224" s="27"/>
      <c r="BI3224" s="27"/>
      <c r="BJ3224" s="27"/>
      <c r="BL3224">
        <f t="shared" si="200"/>
        <v>0</v>
      </c>
      <c r="BM3224">
        <f t="shared" si="201"/>
        <v>0</v>
      </c>
      <c r="BO3224">
        <f t="shared" si="202"/>
        <v>1</v>
      </c>
      <c r="BP3224">
        <f t="shared" si="203"/>
        <v>1</v>
      </c>
    </row>
    <row r="3225" spans="1:68" x14ac:dyDescent="0.3">
      <c r="A3225">
        <v>3220</v>
      </c>
      <c r="BG3225" s="27"/>
      <c r="BH3225" s="27"/>
      <c r="BI3225" s="27"/>
      <c r="BJ3225" s="27"/>
      <c r="BL3225">
        <f t="shared" si="200"/>
        <v>0</v>
      </c>
      <c r="BM3225">
        <f t="shared" si="201"/>
        <v>0</v>
      </c>
      <c r="BO3225">
        <f t="shared" si="202"/>
        <v>1</v>
      </c>
      <c r="BP3225">
        <f t="shared" si="203"/>
        <v>1</v>
      </c>
    </row>
    <row r="3226" spans="1:68" x14ac:dyDescent="0.3">
      <c r="A3226">
        <v>3221</v>
      </c>
      <c r="BG3226" s="27"/>
      <c r="BH3226" s="27"/>
      <c r="BI3226" s="27"/>
      <c r="BJ3226" s="27"/>
      <c r="BL3226">
        <f t="shared" si="200"/>
        <v>0</v>
      </c>
      <c r="BM3226">
        <f t="shared" si="201"/>
        <v>0</v>
      </c>
      <c r="BO3226">
        <f t="shared" si="202"/>
        <v>1</v>
      </c>
      <c r="BP3226">
        <f t="shared" si="203"/>
        <v>1</v>
      </c>
    </row>
    <row r="3227" spans="1:68" x14ac:dyDescent="0.3">
      <c r="A3227">
        <v>3222</v>
      </c>
      <c r="BG3227" s="27"/>
      <c r="BH3227" s="27"/>
      <c r="BI3227" s="27"/>
      <c r="BJ3227" s="27"/>
      <c r="BL3227">
        <f t="shared" si="200"/>
        <v>0</v>
      </c>
      <c r="BM3227">
        <f t="shared" si="201"/>
        <v>0</v>
      </c>
      <c r="BO3227">
        <f t="shared" si="202"/>
        <v>1</v>
      </c>
      <c r="BP3227">
        <f t="shared" si="203"/>
        <v>1</v>
      </c>
    </row>
    <row r="3228" spans="1:68" x14ac:dyDescent="0.3">
      <c r="A3228">
        <v>3223</v>
      </c>
      <c r="BG3228" s="27"/>
      <c r="BH3228" s="27"/>
      <c r="BI3228" s="27"/>
      <c r="BJ3228" s="27"/>
      <c r="BL3228">
        <f t="shared" si="200"/>
        <v>0</v>
      </c>
      <c r="BM3228">
        <f t="shared" si="201"/>
        <v>0</v>
      </c>
      <c r="BO3228">
        <f t="shared" si="202"/>
        <v>1</v>
      </c>
      <c r="BP3228">
        <f t="shared" si="203"/>
        <v>1</v>
      </c>
    </row>
    <row r="3229" spans="1:68" x14ac:dyDescent="0.3">
      <c r="A3229">
        <v>3224</v>
      </c>
      <c r="BG3229" s="27"/>
      <c r="BH3229" s="27"/>
      <c r="BI3229" s="27"/>
      <c r="BJ3229" s="27"/>
      <c r="BL3229">
        <f t="shared" si="200"/>
        <v>0</v>
      </c>
      <c r="BM3229">
        <f t="shared" si="201"/>
        <v>0</v>
      </c>
      <c r="BO3229">
        <f t="shared" si="202"/>
        <v>1</v>
      </c>
      <c r="BP3229">
        <f t="shared" si="203"/>
        <v>1</v>
      </c>
    </row>
    <row r="3230" spans="1:68" x14ac:dyDescent="0.3">
      <c r="A3230">
        <v>3225</v>
      </c>
      <c r="BG3230" s="27"/>
      <c r="BH3230" s="27"/>
      <c r="BI3230" s="27"/>
      <c r="BJ3230" s="27"/>
      <c r="BL3230">
        <f t="shared" si="200"/>
        <v>0</v>
      </c>
      <c r="BM3230">
        <f t="shared" si="201"/>
        <v>0</v>
      </c>
      <c r="BO3230">
        <f t="shared" si="202"/>
        <v>1</v>
      </c>
      <c r="BP3230">
        <f t="shared" si="203"/>
        <v>1</v>
      </c>
    </row>
    <row r="3231" spans="1:68" x14ac:dyDescent="0.3">
      <c r="A3231">
        <v>3226</v>
      </c>
      <c r="BG3231" s="27"/>
      <c r="BH3231" s="27"/>
      <c r="BI3231" s="27"/>
      <c r="BJ3231" s="27"/>
      <c r="BL3231">
        <f t="shared" si="200"/>
        <v>0</v>
      </c>
      <c r="BM3231">
        <f t="shared" si="201"/>
        <v>0</v>
      </c>
      <c r="BO3231">
        <f t="shared" si="202"/>
        <v>1</v>
      </c>
      <c r="BP3231">
        <f t="shared" si="203"/>
        <v>1</v>
      </c>
    </row>
    <row r="3232" spans="1:68" x14ac:dyDescent="0.3">
      <c r="A3232">
        <v>3227</v>
      </c>
      <c r="BG3232" s="27"/>
      <c r="BH3232" s="27"/>
      <c r="BI3232" s="27"/>
      <c r="BJ3232" s="27"/>
      <c r="BL3232">
        <f t="shared" si="200"/>
        <v>0</v>
      </c>
      <c r="BM3232">
        <f t="shared" si="201"/>
        <v>0</v>
      </c>
      <c r="BO3232">
        <f t="shared" si="202"/>
        <v>1</v>
      </c>
      <c r="BP3232">
        <f t="shared" si="203"/>
        <v>1</v>
      </c>
    </row>
    <row r="3233" spans="1:68" x14ac:dyDescent="0.3">
      <c r="A3233">
        <v>3228</v>
      </c>
      <c r="BG3233" s="27"/>
      <c r="BH3233" s="27"/>
      <c r="BI3233" s="27"/>
      <c r="BJ3233" s="27"/>
      <c r="BL3233">
        <f t="shared" si="200"/>
        <v>0</v>
      </c>
      <c r="BM3233">
        <f t="shared" si="201"/>
        <v>0</v>
      </c>
      <c r="BO3233">
        <f t="shared" si="202"/>
        <v>1</v>
      </c>
      <c r="BP3233">
        <f t="shared" si="203"/>
        <v>1</v>
      </c>
    </row>
    <row r="3234" spans="1:68" x14ac:dyDescent="0.3">
      <c r="A3234">
        <v>3229</v>
      </c>
      <c r="BG3234" s="27"/>
      <c r="BH3234" s="27"/>
      <c r="BI3234" s="27"/>
      <c r="BJ3234" s="27"/>
      <c r="BL3234">
        <f t="shared" si="200"/>
        <v>0</v>
      </c>
      <c r="BM3234">
        <f t="shared" si="201"/>
        <v>0</v>
      </c>
      <c r="BO3234">
        <f t="shared" si="202"/>
        <v>1</v>
      </c>
      <c r="BP3234">
        <f t="shared" si="203"/>
        <v>1</v>
      </c>
    </row>
    <row r="3235" spans="1:68" x14ac:dyDescent="0.3">
      <c r="A3235">
        <v>3230</v>
      </c>
      <c r="BG3235" s="27"/>
      <c r="BH3235" s="27"/>
      <c r="BI3235" s="27"/>
      <c r="BJ3235" s="27"/>
      <c r="BL3235">
        <f t="shared" si="200"/>
        <v>0</v>
      </c>
      <c r="BM3235">
        <f t="shared" si="201"/>
        <v>0</v>
      </c>
      <c r="BO3235">
        <f t="shared" si="202"/>
        <v>1</v>
      </c>
      <c r="BP3235">
        <f t="shared" si="203"/>
        <v>1</v>
      </c>
    </row>
    <row r="3236" spans="1:68" x14ac:dyDescent="0.3">
      <c r="A3236">
        <v>3231</v>
      </c>
      <c r="BG3236" s="27"/>
      <c r="BH3236" s="27"/>
      <c r="BI3236" s="27"/>
      <c r="BJ3236" s="27"/>
      <c r="BL3236">
        <f t="shared" si="200"/>
        <v>0</v>
      </c>
      <c r="BM3236">
        <f t="shared" si="201"/>
        <v>0</v>
      </c>
      <c r="BO3236">
        <f t="shared" si="202"/>
        <v>1</v>
      </c>
      <c r="BP3236">
        <f t="shared" si="203"/>
        <v>1</v>
      </c>
    </row>
    <row r="3237" spans="1:68" x14ac:dyDescent="0.3">
      <c r="A3237">
        <v>3232</v>
      </c>
      <c r="BG3237" s="27"/>
      <c r="BH3237" s="27"/>
      <c r="BI3237" s="27"/>
      <c r="BJ3237" s="27"/>
      <c r="BL3237">
        <f t="shared" si="200"/>
        <v>0</v>
      </c>
      <c r="BM3237">
        <f t="shared" si="201"/>
        <v>0</v>
      </c>
      <c r="BO3237">
        <f t="shared" si="202"/>
        <v>1</v>
      </c>
      <c r="BP3237">
        <f t="shared" si="203"/>
        <v>1</v>
      </c>
    </row>
    <row r="3238" spans="1:68" x14ac:dyDescent="0.3">
      <c r="A3238">
        <v>3233</v>
      </c>
      <c r="BG3238" s="27"/>
      <c r="BH3238" s="27"/>
      <c r="BI3238" s="27"/>
      <c r="BJ3238" s="27"/>
      <c r="BL3238">
        <f t="shared" si="200"/>
        <v>0</v>
      </c>
      <c r="BM3238">
        <f t="shared" si="201"/>
        <v>0</v>
      </c>
      <c r="BO3238">
        <f t="shared" si="202"/>
        <v>1</v>
      </c>
      <c r="BP3238">
        <f t="shared" si="203"/>
        <v>1</v>
      </c>
    </row>
    <row r="3239" spans="1:68" x14ac:dyDescent="0.3">
      <c r="A3239">
        <v>3234</v>
      </c>
      <c r="BG3239" s="27"/>
      <c r="BH3239" s="27"/>
      <c r="BI3239" s="27"/>
      <c r="BJ3239" s="27"/>
      <c r="BL3239">
        <f t="shared" si="200"/>
        <v>0</v>
      </c>
      <c r="BM3239">
        <f t="shared" si="201"/>
        <v>0</v>
      </c>
      <c r="BO3239">
        <f t="shared" si="202"/>
        <v>1</v>
      </c>
      <c r="BP3239">
        <f t="shared" si="203"/>
        <v>1</v>
      </c>
    </row>
    <row r="3240" spans="1:68" x14ac:dyDescent="0.3">
      <c r="A3240">
        <v>3235</v>
      </c>
      <c r="BG3240" s="27"/>
      <c r="BH3240" s="27"/>
      <c r="BI3240" s="27"/>
      <c r="BJ3240" s="27"/>
      <c r="BL3240">
        <f t="shared" si="200"/>
        <v>0</v>
      </c>
      <c r="BM3240">
        <f t="shared" si="201"/>
        <v>0</v>
      </c>
      <c r="BO3240">
        <f t="shared" si="202"/>
        <v>1</v>
      </c>
      <c r="BP3240">
        <f t="shared" si="203"/>
        <v>1</v>
      </c>
    </row>
    <row r="3241" spans="1:68" x14ac:dyDescent="0.3">
      <c r="A3241">
        <v>3236</v>
      </c>
      <c r="BG3241" s="27"/>
      <c r="BH3241" s="27"/>
      <c r="BI3241" s="27"/>
      <c r="BJ3241" s="27"/>
      <c r="BL3241">
        <f t="shared" si="200"/>
        <v>0</v>
      </c>
      <c r="BM3241">
        <f t="shared" si="201"/>
        <v>0</v>
      </c>
      <c r="BO3241">
        <f t="shared" si="202"/>
        <v>1</v>
      </c>
      <c r="BP3241">
        <f t="shared" si="203"/>
        <v>1</v>
      </c>
    </row>
    <row r="3242" spans="1:68" x14ac:dyDescent="0.3">
      <c r="A3242">
        <v>3237</v>
      </c>
      <c r="BG3242" s="27"/>
      <c r="BH3242" s="27"/>
      <c r="BI3242" s="27"/>
      <c r="BJ3242" s="27"/>
      <c r="BL3242">
        <f t="shared" si="200"/>
        <v>0</v>
      </c>
      <c r="BM3242">
        <f t="shared" si="201"/>
        <v>0</v>
      </c>
      <c r="BO3242">
        <f t="shared" si="202"/>
        <v>1</v>
      </c>
      <c r="BP3242">
        <f t="shared" si="203"/>
        <v>1</v>
      </c>
    </row>
    <row r="3243" spans="1:68" x14ac:dyDescent="0.3">
      <c r="A3243">
        <v>3238</v>
      </c>
      <c r="BG3243" s="27"/>
      <c r="BH3243" s="27"/>
      <c r="BI3243" s="27"/>
      <c r="BJ3243" s="27"/>
      <c r="BL3243">
        <f t="shared" si="200"/>
        <v>0</v>
      </c>
      <c r="BM3243">
        <f t="shared" si="201"/>
        <v>0</v>
      </c>
      <c r="BO3243">
        <f t="shared" si="202"/>
        <v>1</v>
      </c>
      <c r="BP3243">
        <f t="shared" si="203"/>
        <v>1</v>
      </c>
    </row>
    <row r="3244" spans="1:68" x14ac:dyDescent="0.3">
      <c r="A3244">
        <v>3239</v>
      </c>
      <c r="BG3244" s="27"/>
      <c r="BH3244" s="27"/>
      <c r="BI3244" s="27"/>
      <c r="BJ3244" s="27"/>
      <c r="BL3244">
        <f t="shared" si="200"/>
        <v>0</v>
      </c>
      <c r="BM3244">
        <f t="shared" si="201"/>
        <v>0</v>
      </c>
      <c r="BO3244">
        <f t="shared" si="202"/>
        <v>1</v>
      </c>
      <c r="BP3244">
        <f t="shared" si="203"/>
        <v>1</v>
      </c>
    </row>
    <row r="3245" spans="1:68" x14ac:dyDescent="0.3">
      <c r="A3245">
        <v>3240</v>
      </c>
      <c r="BG3245" s="27"/>
      <c r="BH3245" s="27"/>
      <c r="BI3245" s="27"/>
      <c r="BJ3245" s="27"/>
      <c r="BL3245">
        <f t="shared" si="200"/>
        <v>0</v>
      </c>
      <c r="BM3245">
        <f t="shared" si="201"/>
        <v>0</v>
      </c>
      <c r="BO3245">
        <f t="shared" si="202"/>
        <v>1</v>
      </c>
      <c r="BP3245">
        <f t="shared" si="203"/>
        <v>1</v>
      </c>
    </row>
    <row r="3246" spans="1:68" x14ac:dyDescent="0.3">
      <c r="A3246">
        <v>3241</v>
      </c>
      <c r="BG3246" s="27"/>
      <c r="BH3246" s="27"/>
      <c r="BI3246" s="27"/>
      <c r="BJ3246" s="27"/>
      <c r="BL3246">
        <f t="shared" si="200"/>
        <v>0</v>
      </c>
      <c r="BM3246">
        <f t="shared" si="201"/>
        <v>0</v>
      </c>
      <c r="BO3246">
        <f t="shared" si="202"/>
        <v>1</v>
      </c>
      <c r="BP3246">
        <f t="shared" si="203"/>
        <v>1</v>
      </c>
    </row>
    <row r="3247" spans="1:68" x14ac:dyDescent="0.3">
      <c r="A3247">
        <v>3242</v>
      </c>
      <c r="BG3247" s="27"/>
      <c r="BH3247" s="27"/>
      <c r="BI3247" s="27"/>
      <c r="BJ3247" s="27"/>
      <c r="BL3247">
        <f t="shared" si="200"/>
        <v>0</v>
      </c>
      <c r="BM3247">
        <f t="shared" si="201"/>
        <v>0</v>
      </c>
      <c r="BO3247">
        <f t="shared" si="202"/>
        <v>1</v>
      </c>
      <c r="BP3247">
        <f t="shared" si="203"/>
        <v>1</v>
      </c>
    </row>
    <row r="3248" spans="1:68" x14ac:dyDescent="0.3">
      <c r="A3248">
        <v>3243</v>
      </c>
      <c r="BG3248" s="27"/>
      <c r="BH3248" s="27"/>
      <c r="BI3248" s="27"/>
      <c r="BJ3248" s="27"/>
      <c r="BL3248">
        <f t="shared" si="200"/>
        <v>0</v>
      </c>
      <c r="BM3248">
        <f t="shared" si="201"/>
        <v>0</v>
      </c>
      <c r="BO3248">
        <f t="shared" si="202"/>
        <v>1</v>
      </c>
      <c r="BP3248">
        <f t="shared" si="203"/>
        <v>1</v>
      </c>
    </row>
    <row r="3249" spans="1:68" x14ac:dyDescent="0.3">
      <c r="A3249">
        <v>3244</v>
      </c>
      <c r="BG3249" s="27"/>
      <c r="BH3249" s="27"/>
      <c r="BI3249" s="27"/>
      <c r="BJ3249" s="27"/>
      <c r="BL3249">
        <f t="shared" si="200"/>
        <v>0</v>
      </c>
      <c r="BM3249">
        <f t="shared" si="201"/>
        <v>0</v>
      </c>
      <c r="BO3249">
        <f t="shared" si="202"/>
        <v>1</v>
      </c>
      <c r="BP3249">
        <f t="shared" si="203"/>
        <v>1</v>
      </c>
    </row>
    <row r="3250" spans="1:68" x14ac:dyDescent="0.3">
      <c r="A3250">
        <v>3245</v>
      </c>
      <c r="BG3250" s="27"/>
      <c r="BH3250" s="27"/>
      <c r="BI3250" s="27"/>
      <c r="BJ3250" s="27"/>
      <c r="BL3250">
        <f t="shared" si="200"/>
        <v>0</v>
      </c>
      <c r="BM3250">
        <f t="shared" si="201"/>
        <v>0</v>
      </c>
      <c r="BO3250">
        <f t="shared" si="202"/>
        <v>1</v>
      </c>
      <c r="BP3250">
        <f t="shared" si="203"/>
        <v>1</v>
      </c>
    </row>
    <row r="3251" spans="1:68" x14ac:dyDescent="0.3">
      <c r="A3251">
        <v>3246</v>
      </c>
      <c r="BG3251" s="27"/>
      <c r="BH3251" s="27"/>
      <c r="BI3251" s="27"/>
      <c r="BJ3251" s="27"/>
      <c r="BL3251">
        <f t="shared" si="200"/>
        <v>0</v>
      </c>
      <c r="BM3251">
        <f t="shared" si="201"/>
        <v>0</v>
      </c>
      <c r="BO3251">
        <f t="shared" si="202"/>
        <v>1</v>
      </c>
      <c r="BP3251">
        <f t="shared" si="203"/>
        <v>1</v>
      </c>
    </row>
    <row r="3252" spans="1:68" x14ac:dyDescent="0.3">
      <c r="A3252">
        <v>3247</v>
      </c>
      <c r="BG3252" s="27"/>
      <c r="BH3252" s="27"/>
      <c r="BI3252" s="27"/>
      <c r="BJ3252" s="27"/>
      <c r="BL3252">
        <f t="shared" si="200"/>
        <v>0</v>
      </c>
      <c r="BM3252">
        <f t="shared" si="201"/>
        <v>0</v>
      </c>
      <c r="BO3252">
        <f t="shared" si="202"/>
        <v>1</v>
      </c>
      <c r="BP3252">
        <f t="shared" si="203"/>
        <v>1</v>
      </c>
    </row>
    <row r="3253" spans="1:68" x14ac:dyDescent="0.3">
      <c r="A3253">
        <v>3248</v>
      </c>
      <c r="BG3253" s="27"/>
      <c r="BH3253" s="27"/>
      <c r="BI3253" s="27"/>
      <c r="BJ3253" s="27"/>
      <c r="BL3253">
        <f t="shared" si="200"/>
        <v>0</v>
      </c>
      <c r="BM3253">
        <f t="shared" si="201"/>
        <v>0</v>
      </c>
      <c r="BO3253">
        <f t="shared" si="202"/>
        <v>1</v>
      </c>
      <c r="BP3253">
        <f t="shared" si="203"/>
        <v>1</v>
      </c>
    </row>
    <row r="3254" spans="1:68" x14ac:dyDescent="0.3">
      <c r="A3254">
        <v>3249</v>
      </c>
      <c r="BG3254" s="27"/>
      <c r="BH3254" s="27"/>
      <c r="BI3254" s="27"/>
      <c r="BJ3254" s="27"/>
      <c r="BL3254">
        <f t="shared" si="200"/>
        <v>0</v>
      </c>
      <c r="BM3254">
        <f t="shared" si="201"/>
        <v>0</v>
      </c>
      <c r="BO3254">
        <f t="shared" si="202"/>
        <v>1</v>
      </c>
      <c r="BP3254">
        <f t="shared" si="203"/>
        <v>1</v>
      </c>
    </row>
    <row r="3255" spans="1:68" x14ac:dyDescent="0.3">
      <c r="A3255">
        <v>3250</v>
      </c>
      <c r="BG3255" s="27"/>
      <c r="BH3255" s="27"/>
      <c r="BI3255" s="27"/>
      <c r="BJ3255" s="27"/>
      <c r="BL3255">
        <f t="shared" si="200"/>
        <v>0</v>
      </c>
      <c r="BM3255">
        <f t="shared" si="201"/>
        <v>0</v>
      </c>
      <c r="BO3255">
        <f t="shared" si="202"/>
        <v>1</v>
      </c>
      <c r="BP3255">
        <f t="shared" si="203"/>
        <v>1</v>
      </c>
    </row>
    <row r="3256" spans="1:68" x14ac:dyDescent="0.3">
      <c r="A3256">
        <v>3251</v>
      </c>
      <c r="BG3256" s="27"/>
      <c r="BH3256" s="27"/>
      <c r="BI3256" s="27"/>
      <c r="BJ3256" s="27"/>
      <c r="BL3256">
        <f t="shared" si="200"/>
        <v>0</v>
      </c>
      <c r="BM3256">
        <f t="shared" si="201"/>
        <v>0</v>
      </c>
      <c r="BO3256">
        <f t="shared" si="202"/>
        <v>1</v>
      </c>
      <c r="BP3256">
        <f t="shared" si="203"/>
        <v>1</v>
      </c>
    </row>
    <row r="3257" spans="1:68" x14ac:dyDescent="0.3">
      <c r="A3257">
        <v>3252</v>
      </c>
      <c r="BG3257" s="27"/>
      <c r="BH3257" s="27"/>
      <c r="BI3257" s="27"/>
      <c r="BJ3257" s="27"/>
      <c r="BL3257">
        <f t="shared" si="200"/>
        <v>0</v>
      </c>
      <c r="BM3257">
        <f t="shared" si="201"/>
        <v>0</v>
      </c>
      <c r="BO3257">
        <f t="shared" si="202"/>
        <v>1</v>
      </c>
      <c r="BP3257">
        <f t="shared" si="203"/>
        <v>1</v>
      </c>
    </row>
    <row r="3258" spans="1:68" x14ac:dyDescent="0.3">
      <c r="A3258">
        <v>3253</v>
      </c>
      <c r="BG3258" s="27"/>
      <c r="BH3258" s="27"/>
      <c r="BI3258" s="27"/>
      <c r="BJ3258" s="27"/>
      <c r="BL3258">
        <f t="shared" si="200"/>
        <v>0</v>
      </c>
      <c r="BM3258">
        <f t="shared" si="201"/>
        <v>0</v>
      </c>
      <c r="BO3258">
        <f t="shared" si="202"/>
        <v>1</v>
      </c>
      <c r="BP3258">
        <f t="shared" si="203"/>
        <v>1</v>
      </c>
    </row>
    <row r="3259" spans="1:68" x14ac:dyDescent="0.3">
      <c r="A3259">
        <v>3254</v>
      </c>
      <c r="BG3259" s="27"/>
      <c r="BH3259" s="27"/>
      <c r="BI3259" s="27"/>
      <c r="BJ3259" s="27"/>
      <c r="BL3259">
        <f t="shared" si="200"/>
        <v>0</v>
      </c>
      <c r="BM3259">
        <f t="shared" si="201"/>
        <v>0</v>
      </c>
      <c r="BO3259">
        <f t="shared" si="202"/>
        <v>1</v>
      </c>
      <c r="BP3259">
        <f t="shared" si="203"/>
        <v>1</v>
      </c>
    </row>
    <row r="3260" spans="1:68" x14ac:dyDescent="0.3">
      <c r="A3260">
        <v>3255</v>
      </c>
      <c r="BG3260" s="27"/>
      <c r="BH3260" s="27"/>
      <c r="BI3260" s="27"/>
      <c r="BJ3260" s="27"/>
      <c r="BL3260">
        <f t="shared" si="200"/>
        <v>0</v>
      </c>
      <c r="BM3260">
        <f t="shared" si="201"/>
        <v>0</v>
      </c>
      <c r="BO3260">
        <f t="shared" si="202"/>
        <v>1</v>
      </c>
      <c r="BP3260">
        <f t="shared" si="203"/>
        <v>1</v>
      </c>
    </row>
    <row r="3261" spans="1:68" x14ac:dyDescent="0.3">
      <c r="A3261">
        <v>3256</v>
      </c>
      <c r="BG3261" s="27"/>
      <c r="BH3261" s="27"/>
      <c r="BI3261" s="27"/>
      <c r="BJ3261" s="27"/>
      <c r="BL3261">
        <f t="shared" si="200"/>
        <v>0</v>
      </c>
      <c r="BM3261">
        <f t="shared" si="201"/>
        <v>0</v>
      </c>
      <c r="BO3261">
        <f t="shared" si="202"/>
        <v>1</v>
      </c>
      <c r="BP3261">
        <f t="shared" si="203"/>
        <v>1</v>
      </c>
    </row>
    <row r="3262" spans="1:68" x14ac:dyDescent="0.3">
      <c r="A3262">
        <v>3257</v>
      </c>
      <c r="BG3262" s="27"/>
      <c r="BH3262" s="27"/>
      <c r="BI3262" s="27"/>
      <c r="BJ3262" s="27"/>
      <c r="BL3262">
        <f t="shared" si="200"/>
        <v>0</v>
      </c>
      <c r="BM3262">
        <f t="shared" si="201"/>
        <v>0</v>
      </c>
      <c r="BO3262">
        <f t="shared" si="202"/>
        <v>1</v>
      </c>
      <c r="BP3262">
        <f t="shared" si="203"/>
        <v>1</v>
      </c>
    </row>
    <row r="3263" spans="1:68" x14ac:dyDescent="0.3">
      <c r="A3263">
        <v>3258</v>
      </c>
      <c r="BG3263" s="27"/>
      <c r="BH3263" s="27"/>
      <c r="BI3263" s="27"/>
      <c r="BJ3263" s="27"/>
      <c r="BL3263">
        <f t="shared" si="200"/>
        <v>0</v>
      </c>
      <c r="BM3263">
        <f t="shared" si="201"/>
        <v>0</v>
      </c>
      <c r="BO3263">
        <f t="shared" si="202"/>
        <v>1</v>
      </c>
      <c r="BP3263">
        <f t="shared" si="203"/>
        <v>1</v>
      </c>
    </row>
    <row r="3264" spans="1:68" x14ac:dyDescent="0.3">
      <c r="A3264">
        <v>3259</v>
      </c>
      <c r="BG3264" s="27"/>
      <c r="BH3264" s="27"/>
      <c r="BI3264" s="27"/>
      <c r="BJ3264" s="27"/>
      <c r="BL3264">
        <f t="shared" si="200"/>
        <v>0</v>
      </c>
      <c r="BM3264">
        <f t="shared" si="201"/>
        <v>0</v>
      </c>
      <c r="BO3264">
        <f t="shared" si="202"/>
        <v>1</v>
      </c>
      <c r="BP3264">
        <f t="shared" si="203"/>
        <v>1</v>
      </c>
    </row>
    <row r="3265" spans="1:68" x14ac:dyDescent="0.3">
      <c r="A3265">
        <v>3260</v>
      </c>
      <c r="BG3265" s="27"/>
      <c r="BH3265" s="27"/>
      <c r="BI3265" s="27"/>
      <c r="BJ3265" s="27"/>
      <c r="BL3265">
        <f t="shared" si="200"/>
        <v>0</v>
      </c>
      <c r="BM3265">
        <f t="shared" si="201"/>
        <v>0</v>
      </c>
      <c r="BO3265">
        <f t="shared" si="202"/>
        <v>1</v>
      </c>
      <c r="BP3265">
        <f t="shared" si="203"/>
        <v>1</v>
      </c>
    </row>
    <row r="3266" spans="1:68" x14ac:dyDescent="0.3">
      <c r="A3266">
        <v>3261</v>
      </c>
      <c r="BG3266" s="27"/>
      <c r="BH3266" s="27"/>
      <c r="BI3266" s="27"/>
      <c r="BJ3266" s="27"/>
      <c r="BL3266">
        <f t="shared" si="200"/>
        <v>0</v>
      </c>
      <c r="BM3266">
        <f t="shared" si="201"/>
        <v>0</v>
      </c>
      <c r="BO3266">
        <f t="shared" si="202"/>
        <v>1</v>
      </c>
      <c r="BP3266">
        <f t="shared" si="203"/>
        <v>1</v>
      </c>
    </row>
    <row r="3267" spans="1:68" x14ac:dyDescent="0.3">
      <c r="A3267">
        <v>3262</v>
      </c>
      <c r="BG3267" s="27"/>
      <c r="BH3267" s="27"/>
      <c r="BI3267" s="27"/>
      <c r="BJ3267" s="27"/>
      <c r="BL3267">
        <f t="shared" si="200"/>
        <v>0</v>
      </c>
      <c r="BM3267">
        <f t="shared" si="201"/>
        <v>0</v>
      </c>
      <c r="BO3267">
        <f t="shared" si="202"/>
        <v>1</v>
      </c>
      <c r="BP3267">
        <f t="shared" si="203"/>
        <v>1</v>
      </c>
    </row>
    <row r="3268" spans="1:68" x14ac:dyDescent="0.3">
      <c r="A3268">
        <v>3263</v>
      </c>
      <c r="BG3268" s="27"/>
      <c r="BH3268" s="27"/>
      <c r="BI3268" s="27"/>
      <c r="BJ3268" s="27"/>
      <c r="BL3268">
        <f t="shared" si="200"/>
        <v>0</v>
      </c>
      <c r="BM3268">
        <f t="shared" si="201"/>
        <v>0</v>
      </c>
      <c r="BO3268">
        <f t="shared" si="202"/>
        <v>1</v>
      </c>
      <c r="BP3268">
        <f t="shared" si="203"/>
        <v>1</v>
      </c>
    </row>
    <row r="3269" spans="1:68" x14ac:dyDescent="0.3">
      <c r="A3269">
        <v>3264</v>
      </c>
      <c r="BG3269" s="27"/>
      <c r="BH3269" s="27"/>
      <c r="BI3269" s="27"/>
      <c r="BJ3269" s="27"/>
      <c r="BL3269">
        <f t="shared" si="200"/>
        <v>0</v>
      </c>
      <c r="BM3269">
        <f t="shared" si="201"/>
        <v>0</v>
      </c>
      <c r="BO3269">
        <f t="shared" si="202"/>
        <v>1</v>
      </c>
      <c r="BP3269">
        <f t="shared" si="203"/>
        <v>1</v>
      </c>
    </row>
    <row r="3270" spans="1:68" x14ac:dyDescent="0.3">
      <c r="A3270">
        <v>3265</v>
      </c>
      <c r="BG3270" s="27"/>
      <c r="BH3270" s="27"/>
      <c r="BI3270" s="27"/>
      <c r="BJ3270" s="27"/>
      <c r="BL3270">
        <f t="shared" si="200"/>
        <v>0</v>
      </c>
      <c r="BM3270">
        <f t="shared" si="201"/>
        <v>0</v>
      </c>
      <c r="BO3270">
        <f t="shared" si="202"/>
        <v>1</v>
      </c>
      <c r="BP3270">
        <f t="shared" si="203"/>
        <v>1</v>
      </c>
    </row>
    <row r="3271" spans="1:68" x14ac:dyDescent="0.3">
      <c r="A3271">
        <v>3266</v>
      </c>
      <c r="BG3271" s="27"/>
      <c r="BH3271" s="27"/>
      <c r="BI3271" s="27"/>
      <c r="BJ3271" s="27"/>
      <c r="BL3271">
        <f t="shared" ref="BL3271:BL3334" si="204">BG3271*$BM$1-BH3271</f>
        <v>0</v>
      </c>
      <c r="BM3271">
        <f t="shared" ref="BM3271:BM3334" si="205">BI3271*$BM$1-BJ3271</f>
        <v>0</v>
      </c>
      <c r="BO3271">
        <f t="shared" ref="BO3271:BO3334" si="206">IF(BL3271=MAX($BL3271:$BM3271),1,0)</f>
        <v>1</v>
      </c>
      <c r="BP3271">
        <f t="shared" ref="BP3271:BP3334" si="207">IF(BM3271=MAX($BL3271:$BM3271),1,0)</f>
        <v>1</v>
      </c>
    </row>
    <row r="3272" spans="1:68" x14ac:dyDescent="0.3">
      <c r="A3272">
        <v>3267</v>
      </c>
      <c r="BG3272" s="27"/>
      <c r="BH3272" s="27"/>
      <c r="BI3272" s="27"/>
      <c r="BJ3272" s="27"/>
      <c r="BL3272">
        <f t="shared" si="204"/>
        <v>0</v>
      </c>
      <c r="BM3272">
        <f t="shared" si="205"/>
        <v>0</v>
      </c>
      <c r="BO3272">
        <f t="shared" si="206"/>
        <v>1</v>
      </c>
      <c r="BP3272">
        <f t="shared" si="207"/>
        <v>1</v>
      </c>
    </row>
    <row r="3273" spans="1:68" x14ac:dyDescent="0.3">
      <c r="A3273">
        <v>3268</v>
      </c>
      <c r="BG3273" s="27"/>
      <c r="BH3273" s="27"/>
      <c r="BI3273" s="27"/>
      <c r="BJ3273" s="27"/>
      <c r="BL3273">
        <f t="shared" si="204"/>
        <v>0</v>
      </c>
      <c r="BM3273">
        <f t="shared" si="205"/>
        <v>0</v>
      </c>
      <c r="BO3273">
        <f t="shared" si="206"/>
        <v>1</v>
      </c>
      <c r="BP3273">
        <f t="shared" si="207"/>
        <v>1</v>
      </c>
    </row>
    <row r="3274" spans="1:68" x14ac:dyDescent="0.3">
      <c r="A3274">
        <v>3269</v>
      </c>
      <c r="BG3274" s="27"/>
      <c r="BH3274" s="27"/>
      <c r="BI3274" s="27"/>
      <c r="BJ3274" s="27"/>
      <c r="BL3274">
        <f t="shared" si="204"/>
        <v>0</v>
      </c>
      <c r="BM3274">
        <f t="shared" si="205"/>
        <v>0</v>
      </c>
      <c r="BO3274">
        <f t="shared" si="206"/>
        <v>1</v>
      </c>
      <c r="BP3274">
        <f t="shared" si="207"/>
        <v>1</v>
      </c>
    </row>
    <row r="3275" spans="1:68" x14ac:dyDescent="0.3">
      <c r="A3275">
        <v>3270</v>
      </c>
      <c r="BG3275" s="27"/>
      <c r="BH3275" s="27"/>
      <c r="BI3275" s="27"/>
      <c r="BJ3275" s="27"/>
      <c r="BL3275">
        <f t="shared" si="204"/>
        <v>0</v>
      </c>
      <c r="BM3275">
        <f t="shared" si="205"/>
        <v>0</v>
      </c>
      <c r="BO3275">
        <f t="shared" si="206"/>
        <v>1</v>
      </c>
      <c r="BP3275">
        <f t="shared" si="207"/>
        <v>1</v>
      </c>
    </row>
    <row r="3276" spans="1:68" x14ac:dyDescent="0.3">
      <c r="A3276">
        <v>3271</v>
      </c>
      <c r="BG3276" s="27"/>
      <c r="BH3276" s="27"/>
      <c r="BI3276" s="27"/>
      <c r="BJ3276" s="27"/>
      <c r="BL3276">
        <f t="shared" si="204"/>
        <v>0</v>
      </c>
      <c r="BM3276">
        <f t="shared" si="205"/>
        <v>0</v>
      </c>
      <c r="BO3276">
        <f t="shared" si="206"/>
        <v>1</v>
      </c>
      <c r="BP3276">
        <f t="shared" si="207"/>
        <v>1</v>
      </c>
    </row>
    <row r="3277" spans="1:68" x14ac:dyDescent="0.3">
      <c r="A3277">
        <v>3272</v>
      </c>
      <c r="BG3277" s="27"/>
      <c r="BH3277" s="27"/>
      <c r="BI3277" s="27"/>
      <c r="BJ3277" s="27"/>
      <c r="BL3277">
        <f t="shared" si="204"/>
        <v>0</v>
      </c>
      <c r="BM3277">
        <f t="shared" si="205"/>
        <v>0</v>
      </c>
      <c r="BO3277">
        <f t="shared" si="206"/>
        <v>1</v>
      </c>
      <c r="BP3277">
        <f t="shared" si="207"/>
        <v>1</v>
      </c>
    </row>
    <row r="3278" spans="1:68" x14ac:dyDescent="0.3">
      <c r="A3278">
        <v>3273</v>
      </c>
      <c r="BG3278" s="27"/>
      <c r="BH3278" s="27"/>
      <c r="BI3278" s="27"/>
      <c r="BJ3278" s="27"/>
      <c r="BL3278">
        <f t="shared" si="204"/>
        <v>0</v>
      </c>
      <c r="BM3278">
        <f t="shared" si="205"/>
        <v>0</v>
      </c>
      <c r="BO3278">
        <f t="shared" si="206"/>
        <v>1</v>
      </c>
      <c r="BP3278">
        <f t="shared" si="207"/>
        <v>1</v>
      </c>
    </row>
    <row r="3279" spans="1:68" x14ac:dyDescent="0.3">
      <c r="A3279">
        <v>3274</v>
      </c>
      <c r="BG3279" s="27"/>
      <c r="BH3279" s="27"/>
      <c r="BI3279" s="27"/>
      <c r="BJ3279" s="27"/>
      <c r="BL3279">
        <f t="shared" si="204"/>
        <v>0</v>
      </c>
      <c r="BM3279">
        <f t="shared" si="205"/>
        <v>0</v>
      </c>
      <c r="BO3279">
        <f t="shared" si="206"/>
        <v>1</v>
      </c>
      <c r="BP3279">
        <f t="shared" si="207"/>
        <v>1</v>
      </c>
    </row>
    <row r="3280" spans="1:68" x14ac:dyDescent="0.3">
      <c r="A3280">
        <v>3275</v>
      </c>
      <c r="BG3280" s="27"/>
      <c r="BH3280" s="27"/>
      <c r="BI3280" s="27"/>
      <c r="BJ3280" s="27"/>
      <c r="BL3280">
        <f t="shared" si="204"/>
        <v>0</v>
      </c>
      <c r="BM3280">
        <f t="shared" si="205"/>
        <v>0</v>
      </c>
      <c r="BO3280">
        <f t="shared" si="206"/>
        <v>1</v>
      </c>
      <c r="BP3280">
        <f t="shared" si="207"/>
        <v>1</v>
      </c>
    </row>
    <row r="3281" spans="1:68" x14ac:dyDescent="0.3">
      <c r="A3281">
        <v>3276</v>
      </c>
      <c r="BG3281" s="27"/>
      <c r="BH3281" s="27"/>
      <c r="BI3281" s="27"/>
      <c r="BJ3281" s="27"/>
      <c r="BL3281">
        <f t="shared" si="204"/>
        <v>0</v>
      </c>
      <c r="BM3281">
        <f t="shared" si="205"/>
        <v>0</v>
      </c>
      <c r="BO3281">
        <f t="shared" si="206"/>
        <v>1</v>
      </c>
      <c r="BP3281">
        <f t="shared" si="207"/>
        <v>1</v>
      </c>
    </row>
    <row r="3282" spans="1:68" x14ac:dyDescent="0.3">
      <c r="A3282">
        <v>3277</v>
      </c>
      <c r="BG3282" s="27"/>
      <c r="BH3282" s="27"/>
      <c r="BI3282" s="27"/>
      <c r="BJ3282" s="27"/>
      <c r="BL3282">
        <f t="shared" si="204"/>
        <v>0</v>
      </c>
      <c r="BM3282">
        <f t="shared" si="205"/>
        <v>0</v>
      </c>
      <c r="BO3282">
        <f t="shared" si="206"/>
        <v>1</v>
      </c>
      <c r="BP3282">
        <f t="shared" si="207"/>
        <v>1</v>
      </c>
    </row>
    <row r="3283" spans="1:68" x14ac:dyDescent="0.3">
      <c r="A3283">
        <v>3278</v>
      </c>
      <c r="BG3283" s="27"/>
      <c r="BH3283" s="27"/>
      <c r="BI3283" s="27"/>
      <c r="BJ3283" s="27"/>
      <c r="BL3283">
        <f t="shared" si="204"/>
        <v>0</v>
      </c>
      <c r="BM3283">
        <f t="shared" si="205"/>
        <v>0</v>
      </c>
      <c r="BO3283">
        <f t="shared" si="206"/>
        <v>1</v>
      </c>
      <c r="BP3283">
        <f t="shared" si="207"/>
        <v>1</v>
      </c>
    </row>
    <row r="3284" spans="1:68" x14ac:dyDescent="0.3">
      <c r="A3284">
        <v>3279</v>
      </c>
      <c r="BG3284" s="27"/>
      <c r="BH3284" s="27"/>
      <c r="BI3284" s="27"/>
      <c r="BJ3284" s="27"/>
      <c r="BL3284">
        <f t="shared" si="204"/>
        <v>0</v>
      </c>
      <c r="BM3284">
        <f t="shared" si="205"/>
        <v>0</v>
      </c>
      <c r="BO3284">
        <f t="shared" si="206"/>
        <v>1</v>
      </c>
      <c r="BP3284">
        <f t="shared" si="207"/>
        <v>1</v>
      </c>
    </row>
    <row r="3285" spans="1:68" x14ac:dyDescent="0.3">
      <c r="A3285">
        <v>3280</v>
      </c>
      <c r="BG3285" s="27"/>
      <c r="BH3285" s="27"/>
      <c r="BI3285" s="27"/>
      <c r="BJ3285" s="27"/>
      <c r="BL3285">
        <f t="shared" si="204"/>
        <v>0</v>
      </c>
      <c r="BM3285">
        <f t="shared" si="205"/>
        <v>0</v>
      </c>
      <c r="BO3285">
        <f t="shared" si="206"/>
        <v>1</v>
      </c>
      <c r="BP3285">
        <f t="shared" si="207"/>
        <v>1</v>
      </c>
    </row>
    <row r="3286" spans="1:68" x14ac:dyDescent="0.3">
      <c r="A3286">
        <v>3281</v>
      </c>
      <c r="BG3286" s="27"/>
      <c r="BH3286" s="27"/>
      <c r="BI3286" s="27"/>
      <c r="BJ3286" s="27"/>
      <c r="BL3286">
        <f t="shared" si="204"/>
        <v>0</v>
      </c>
      <c r="BM3286">
        <f t="shared" si="205"/>
        <v>0</v>
      </c>
      <c r="BO3286">
        <f t="shared" si="206"/>
        <v>1</v>
      </c>
      <c r="BP3286">
        <f t="shared" si="207"/>
        <v>1</v>
      </c>
    </row>
    <row r="3287" spans="1:68" x14ac:dyDescent="0.3">
      <c r="A3287">
        <v>3282</v>
      </c>
      <c r="BG3287" s="27"/>
      <c r="BH3287" s="27"/>
      <c r="BI3287" s="27"/>
      <c r="BJ3287" s="27"/>
      <c r="BL3287">
        <f t="shared" si="204"/>
        <v>0</v>
      </c>
      <c r="BM3287">
        <f t="shared" si="205"/>
        <v>0</v>
      </c>
      <c r="BO3287">
        <f t="shared" si="206"/>
        <v>1</v>
      </c>
      <c r="BP3287">
        <f t="shared" si="207"/>
        <v>1</v>
      </c>
    </row>
    <row r="3288" spans="1:68" x14ac:dyDescent="0.3">
      <c r="A3288">
        <v>3283</v>
      </c>
      <c r="BG3288" s="27"/>
      <c r="BH3288" s="27"/>
      <c r="BI3288" s="27"/>
      <c r="BJ3288" s="27"/>
      <c r="BL3288">
        <f t="shared" si="204"/>
        <v>0</v>
      </c>
      <c r="BM3288">
        <f t="shared" si="205"/>
        <v>0</v>
      </c>
      <c r="BO3288">
        <f t="shared" si="206"/>
        <v>1</v>
      </c>
      <c r="BP3288">
        <f t="shared" si="207"/>
        <v>1</v>
      </c>
    </row>
    <row r="3289" spans="1:68" x14ac:dyDescent="0.3">
      <c r="A3289">
        <v>3284</v>
      </c>
      <c r="BG3289" s="27"/>
      <c r="BH3289" s="27"/>
      <c r="BI3289" s="27"/>
      <c r="BJ3289" s="27"/>
      <c r="BL3289">
        <f t="shared" si="204"/>
        <v>0</v>
      </c>
      <c r="BM3289">
        <f t="shared" si="205"/>
        <v>0</v>
      </c>
      <c r="BO3289">
        <f t="shared" si="206"/>
        <v>1</v>
      </c>
      <c r="BP3289">
        <f t="shared" si="207"/>
        <v>1</v>
      </c>
    </row>
    <row r="3290" spans="1:68" x14ac:dyDescent="0.3">
      <c r="A3290">
        <v>3285</v>
      </c>
      <c r="BG3290" s="27"/>
      <c r="BH3290" s="27"/>
      <c r="BI3290" s="27"/>
      <c r="BJ3290" s="27"/>
      <c r="BL3290">
        <f t="shared" si="204"/>
        <v>0</v>
      </c>
      <c r="BM3290">
        <f t="shared" si="205"/>
        <v>0</v>
      </c>
      <c r="BO3290">
        <f t="shared" si="206"/>
        <v>1</v>
      </c>
      <c r="BP3290">
        <f t="shared" si="207"/>
        <v>1</v>
      </c>
    </row>
    <row r="3291" spans="1:68" x14ac:dyDescent="0.3">
      <c r="A3291">
        <v>3286</v>
      </c>
      <c r="BG3291" s="27"/>
      <c r="BH3291" s="27"/>
      <c r="BI3291" s="27"/>
      <c r="BJ3291" s="27"/>
      <c r="BL3291">
        <f t="shared" si="204"/>
        <v>0</v>
      </c>
      <c r="BM3291">
        <f t="shared" si="205"/>
        <v>0</v>
      </c>
      <c r="BO3291">
        <f t="shared" si="206"/>
        <v>1</v>
      </c>
      <c r="BP3291">
        <f t="shared" si="207"/>
        <v>1</v>
      </c>
    </row>
    <row r="3292" spans="1:68" x14ac:dyDescent="0.3">
      <c r="A3292">
        <v>3287</v>
      </c>
      <c r="BG3292" s="27"/>
      <c r="BH3292" s="27"/>
      <c r="BI3292" s="27"/>
      <c r="BJ3292" s="27"/>
      <c r="BL3292">
        <f t="shared" si="204"/>
        <v>0</v>
      </c>
      <c r="BM3292">
        <f t="shared" si="205"/>
        <v>0</v>
      </c>
      <c r="BO3292">
        <f t="shared" si="206"/>
        <v>1</v>
      </c>
      <c r="BP3292">
        <f t="shared" si="207"/>
        <v>1</v>
      </c>
    </row>
    <row r="3293" spans="1:68" x14ac:dyDescent="0.3">
      <c r="A3293">
        <v>3288</v>
      </c>
      <c r="BG3293" s="27"/>
      <c r="BH3293" s="27"/>
      <c r="BI3293" s="27"/>
      <c r="BJ3293" s="27"/>
      <c r="BL3293">
        <f t="shared" si="204"/>
        <v>0</v>
      </c>
      <c r="BM3293">
        <f t="shared" si="205"/>
        <v>0</v>
      </c>
      <c r="BO3293">
        <f t="shared" si="206"/>
        <v>1</v>
      </c>
      <c r="BP3293">
        <f t="shared" si="207"/>
        <v>1</v>
      </c>
    </row>
    <row r="3294" spans="1:68" x14ac:dyDescent="0.3">
      <c r="A3294">
        <v>3289</v>
      </c>
      <c r="BG3294" s="27"/>
      <c r="BH3294" s="27"/>
      <c r="BI3294" s="27"/>
      <c r="BJ3294" s="27"/>
      <c r="BL3294">
        <f t="shared" si="204"/>
        <v>0</v>
      </c>
      <c r="BM3294">
        <f t="shared" si="205"/>
        <v>0</v>
      </c>
      <c r="BO3294">
        <f t="shared" si="206"/>
        <v>1</v>
      </c>
      <c r="BP3294">
        <f t="shared" si="207"/>
        <v>1</v>
      </c>
    </row>
    <row r="3295" spans="1:68" x14ac:dyDescent="0.3">
      <c r="A3295">
        <v>3290</v>
      </c>
      <c r="BG3295" s="27"/>
      <c r="BH3295" s="27"/>
      <c r="BI3295" s="27"/>
      <c r="BJ3295" s="27"/>
      <c r="BL3295">
        <f t="shared" si="204"/>
        <v>0</v>
      </c>
      <c r="BM3295">
        <f t="shared" si="205"/>
        <v>0</v>
      </c>
      <c r="BO3295">
        <f t="shared" si="206"/>
        <v>1</v>
      </c>
      <c r="BP3295">
        <f t="shared" si="207"/>
        <v>1</v>
      </c>
    </row>
    <row r="3296" spans="1:68" x14ac:dyDescent="0.3">
      <c r="A3296">
        <v>3291</v>
      </c>
      <c r="BG3296" s="27"/>
      <c r="BH3296" s="27"/>
      <c r="BI3296" s="27"/>
      <c r="BJ3296" s="27"/>
      <c r="BL3296">
        <f t="shared" si="204"/>
        <v>0</v>
      </c>
      <c r="BM3296">
        <f t="shared" si="205"/>
        <v>0</v>
      </c>
      <c r="BO3296">
        <f t="shared" si="206"/>
        <v>1</v>
      </c>
      <c r="BP3296">
        <f t="shared" si="207"/>
        <v>1</v>
      </c>
    </row>
    <row r="3297" spans="1:68" x14ac:dyDescent="0.3">
      <c r="A3297">
        <v>3292</v>
      </c>
      <c r="BG3297" s="27"/>
      <c r="BH3297" s="27"/>
      <c r="BI3297" s="27"/>
      <c r="BJ3297" s="27"/>
      <c r="BL3297">
        <f t="shared" si="204"/>
        <v>0</v>
      </c>
      <c r="BM3297">
        <f t="shared" si="205"/>
        <v>0</v>
      </c>
      <c r="BO3297">
        <f t="shared" si="206"/>
        <v>1</v>
      </c>
      <c r="BP3297">
        <f t="shared" si="207"/>
        <v>1</v>
      </c>
    </row>
    <row r="3298" spans="1:68" x14ac:dyDescent="0.3">
      <c r="A3298">
        <v>3293</v>
      </c>
      <c r="BG3298" s="27"/>
      <c r="BH3298" s="27"/>
      <c r="BI3298" s="27"/>
      <c r="BJ3298" s="27"/>
      <c r="BL3298">
        <f t="shared" si="204"/>
        <v>0</v>
      </c>
      <c r="BM3298">
        <f t="shared" si="205"/>
        <v>0</v>
      </c>
      <c r="BO3298">
        <f t="shared" si="206"/>
        <v>1</v>
      </c>
      <c r="BP3298">
        <f t="shared" si="207"/>
        <v>1</v>
      </c>
    </row>
    <row r="3299" spans="1:68" x14ac:dyDescent="0.3">
      <c r="A3299">
        <v>3294</v>
      </c>
      <c r="BG3299" s="27"/>
      <c r="BH3299" s="27"/>
      <c r="BI3299" s="27"/>
      <c r="BJ3299" s="27"/>
      <c r="BL3299">
        <f t="shared" si="204"/>
        <v>0</v>
      </c>
      <c r="BM3299">
        <f t="shared" si="205"/>
        <v>0</v>
      </c>
      <c r="BO3299">
        <f t="shared" si="206"/>
        <v>1</v>
      </c>
      <c r="BP3299">
        <f t="shared" si="207"/>
        <v>1</v>
      </c>
    </row>
    <row r="3300" spans="1:68" x14ac:dyDescent="0.3">
      <c r="A3300">
        <v>3295</v>
      </c>
      <c r="BG3300" s="27"/>
      <c r="BH3300" s="27"/>
      <c r="BI3300" s="27"/>
      <c r="BJ3300" s="27"/>
      <c r="BL3300">
        <f t="shared" si="204"/>
        <v>0</v>
      </c>
      <c r="BM3300">
        <f t="shared" si="205"/>
        <v>0</v>
      </c>
      <c r="BO3300">
        <f t="shared" si="206"/>
        <v>1</v>
      </c>
      <c r="BP3300">
        <f t="shared" si="207"/>
        <v>1</v>
      </c>
    </row>
    <row r="3301" spans="1:68" x14ac:dyDescent="0.3">
      <c r="A3301">
        <v>3296</v>
      </c>
      <c r="BG3301" s="27"/>
      <c r="BH3301" s="27"/>
      <c r="BI3301" s="27"/>
      <c r="BJ3301" s="27"/>
      <c r="BL3301">
        <f t="shared" si="204"/>
        <v>0</v>
      </c>
      <c r="BM3301">
        <f t="shared" si="205"/>
        <v>0</v>
      </c>
      <c r="BO3301">
        <f t="shared" si="206"/>
        <v>1</v>
      </c>
      <c r="BP3301">
        <f t="shared" si="207"/>
        <v>1</v>
      </c>
    </row>
    <row r="3302" spans="1:68" x14ac:dyDescent="0.3">
      <c r="A3302">
        <v>3297</v>
      </c>
      <c r="BG3302" s="27"/>
      <c r="BH3302" s="27"/>
      <c r="BI3302" s="27"/>
      <c r="BJ3302" s="27"/>
      <c r="BL3302">
        <f t="shared" si="204"/>
        <v>0</v>
      </c>
      <c r="BM3302">
        <f t="shared" si="205"/>
        <v>0</v>
      </c>
      <c r="BO3302">
        <f t="shared" si="206"/>
        <v>1</v>
      </c>
      <c r="BP3302">
        <f t="shared" si="207"/>
        <v>1</v>
      </c>
    </row>
    <row r="3303" spans="1:68" x14ac:dyDescent="0.3">
      <c r="A3303">
        <v>3298</v>
      </c>
      <c r="BG3303" s="27"/>
      <c r="BH3303" s="27"/>
      <c r="BI3303" s="27"/>
      <c r="BJ3303" s="27"/>
      <c r="BL3303">
        <f t="shared" si="204"/>
        <v>0</v>
      </c>
      <c r="BM3303">
        <f t="shared" si="205"/>
        <v>0</v>
      </c>
      <c r="BO3303">
        <f t="shared" si="206"/>
        <v>1</v>
      </c>
      <c r="BP3303">
        <f t="shared" si="207"/>
        <v>1</v>
      </c>
    </row>
    <row r="3304" spans="1:68" x14ac:dyDescent="0.3">
      <c r="A3304">
        <v>3299</v>
      </c>
      <c r="BG3304" s="27"/>
      <c r="BH3304" s="27"/>
      <c r="BI3304" s="27"/>
      <c r="BJ3304" s="27"/>
      <c r="BL3304">
        <f t="shared" si="204"/>
        <v>0</v>
      </c>
      <c r="BM3304">
        <f t="shared" si="205"/>
        <v>0</v>
      </c>
      <c r="BO3304">
        <f t="shared" si="206"/>
        <v>1</v>
      </c>
      <c r="BP3304">
        <f t="shared" si="207"/>
        <v>1</v>
      </c>
    </row>
    <row r="3305" spans="1:68" x14ac:dyDescent="0.3">
      <c r="A3305">
        <v>3300</v>
      </c>
      <c r="BG3305" s="27"/>
      <c r="BH3305" s="27"/>
      <c r="BI3305" s="27"/>
      <c r="BJ3305" s="27"/>
      <c r="BL3305">
        <f t="shared" si="204"/>
        <v>0</v>
      </c>
      <c r="BM3305">
        <f t="shared" si="205"/>
        <v>0</v>
      </c>
      <c r="BO3305">
        <f t="shared" si="206"/>
        <v>1</v>
      </c>
      <c r="BP3305">
        <f t="shared" si="207"/>
        <v>1</v>
      </c>
    </row>
    <row r="3306" spans="1:68" x14ac:dyDescent="0.3">
      <c r="A3306">
        <v>3301</v>
      </c>
      <c r="BG3306" s="27"/>
      <c r="BH3306" s="27"/>
      <c r="BI3306" s="27"/>
      <c r="BJ3306" s="27"/>
      <c r="BL3306">
        <f t="shared" si="204"/>
        <v>0</v>
      </c>
      <c r="BM3306">
        <f t="shared" si="205"/>
        <v>0</v>
      </c>
      <c r="BO3306">
        <f t="shared" si="206"/>
        <v>1</v>
      </c>
      <c r="BP3306">
        <f t="shared" si="207"/>
        <v>1</v>
      </c>
    </row>
    <row r="3307" spans="1:68" x14ac:dyDescent="0.3">
      <c r="A3307">
        <v>3302</v>
      </c>
      <c r="BG3307" s="27"/>
      <c r="BH3307" s="27"/>
      <c r="BI3307" s="27"/>
      <c r="BJ3307" s="27"/>
      <c r="BL3307">
        <f t="shared" si="204"/>
        <v>0</v>
      </c>
      <c r="BM3307">
        <f t="shared" si="205"/>
        <v>0</v>
      </c>
      <c r="BO3307">
        <f t="shared" si="206"/>
        <v>1</v>
      </c>
      <c r="BP3307">
        <f t="shared" si="207"/>
        <v>1</v>
      </c>
    </row>
    <row r="3308" spans="1:68" x14ac:dyDescent="0.3">
      <c r="A3308">
        <v>3303</v>
      </c>
      <c r="BG3308" s="27"/>
      <c r="BH3308" s="27"/>
      <c r="BI3308" s="27"/>
      <c r="BJ3308" s="27"/>
      <c r="BL3308">
        <f t="shared" si="204"/>
        <v>0</v>
      </c>
      <c r="BM3308">
        <f t="shared" si="205"/>
        <v>0</v>
      </c>
      <c r="BO3308">
        <f t="shared" si="206"/>
        <v>1</v>
      </c>
      <c r="BP3308">
        <f t="shared" si="207"/>
        <v>1</v>
      </c>
    </row>
    <row r="3309" spans="1:68" x14ac:dyDescent="0.3">
      <c r="A3309">
        <v>3304</v>
      </c>
      <c r="BG3309" s="27"/>
      <c r="BH3309" s="27"/>
      <c r="BI3309" s="27"/>
      <c r="BJ3309" s="27"/>
      <c r="BL3309">
        <f t="shared" si="204"/>
        <v>0</v>
      </c>
      <c r="BM3309">
        <f t="shared" si="205"/>
        <v>0</v>
      </c>
      <c r="BO3309">
        <f t="shared" si="206"/>
        <v>1</v>
      </c>
      <c r="BP3309">
        <f t="shared" si="207"/>
        <v>1</v>
      </c>
    </row>
    <row r="3310" spans="1:68" x14ac:dyDescent="0.3">
      <c r="A3310">
        <v>3305</v>
      </c>
      <c r="BG3310" s="27"/>
      <c r="BH3310" s="27"/>
      <c r="BI3310" s="27"/>
      <c r="BJ3310" s="27"/>
      <c r="BL3310">
        <f t="shared" si="204"/>
        <v>0</v>
      </c>
      <c r="BM3310">
        <f t="shared" si="205"/>
        <v>0</v>
      </c>
      <c r="BO3310">
        <f t="shared" si="206"/>
        <v>1</v>
      </c>
      <c r="BP3310">
        <f t="shared" si="207"/>
        <v>1</v>
      </c>
    </row>
    <row r="3311" spans="1:68" x14ac:dyDescent="0.3">
      <c r="A3311">
        <v>3306</v>
      </c>
      <c r="BG3311" s="27"/>
      <c r="BH3311" s="27"/>
      <c r="BI3311" s="27"/>
      <c r="BJ3311" s="27"/>
      <c r="BL3311">
        <f t="shared" si="204"/>
        <v>0</v>
      </c>
      <c r="BM3311">
        <f t="shared" si="205"/>
        <v>0</v>
      </c>
      <c r="BO3311">
        <f t="shared" si="206"/>
        <v>1</v>
      </c>
      <c r="BP3311">
        <f t="shared" si="207"/>
        <v>1</v>
      </c>
    </row>
    <row r="3312" spans="1:68" x14ac:dyDescent="0.3">
      <c r="A3312">
        <v>3307</v>
      </c>
      <c r="BG3312" s="27"/>
      <c r="BH3312" s="27"/>
      <c r="BI3312" s="27"/>
      <c r="BJ3312" s="27"/>
      <c r="BL3312">
        <f t="shared" si="204"/>
        <v>0</v>
      </c>
      <c r="BM3312">
        <f t="shared" si="205"/>
        <v>0</v>
      </c>
      <c r="BO3312">
        <f t="shared" si="206"/>
        <v>1</v>
      </c>
      <c r="BP3312">
        <f t="shared" si="207"/>
        <v>1</v>
      </c>
    </row>
    <row r="3313" spans="1:68" x14ac:dyDescent="0.3">
      <c r="A3313">
        <v>3308</v>
      </c>
      <c r="BG3313" s="27"/>
      <c r="BH3313" s="27"/>
      <c r="BI3313" s="27"/>
      <c r="BJ3313" s="27"/>
      <c r="BL3313">
        <f t="shared" si="204"/>
        <v>0</v>
      </c>
      <c r="BM3313">
        <f t="shared" si="205"/>
        <v>0</v>
      </c>
      <c r="BO3313">
        <f t="shared" si="206"/>
        <v>1</v>
      </c>
      <c r="BP3313">
        <f t="shared" si="207"/>
        <v>1</v>
      </c>
    </row>
    <row r="3314" spans="1:68" x14ac:dyDescent="0.3">
      <c r="A3314">
        <v>3309</v>
      </c>
      <c r="BG3314" s="27"/>
      <c r="BH3314" s="27"/>
      <c r="BI3314" s="27"/>
      <c r="BJ3314" s="27"/>
      <c r="BL3314">
        <f t="shared" si="204"/>
        <v>0</v>
      </c>
      <c r="BM3314">
        <f t="shared" si="205"/>
        <v>0</v>
      </c>
      <c r="BO3314">
        <f t="shared" si="206"/>
        <v>1</v>
      </c>
      <c r="BP3314">
        <f t="shared" si="207"/>
        <v>1</v>
      </c>
    </row>
    <row r="3315" spans="1:68" x14ac:dyDescent="0.3">
      <c r="A3315">
        <v>3310</v>
      </c>
      <c r="BG3315" s="27"/>
      <c r="BH3315" s="27"/>
      <c r="BI3315" s="27"/>
      <c r="BJ3315" s="27"/>
      <c r="BL3315">
        <f t="shared" si="204"/>
        <v>0</v>
      </c>
      <c r="BM3315">
        <f t="shared" si="205"/>
        <v>0</v>
      </c>
      <c r="BO3315">
        <f t="shared" si="206"/>
        <v>1</v>
      </c>
      <c r="BP3315">
        <f t="shared" si="207"/>
        <v>1</v>
      </c>
    </row>
    <row r="3316" spans="1:68" x14ac:dyDescent="0.3">
      <c r="A3316">
        <v>3311</v>
      </c>
      <c r="BG3316" s="27"/>
      <c r="BH3316" s="27"/>
      <c r="BI3316" s="27"/>
      <c r="BJ3316" s="27"/>
      <c r="BL3316">
        <f t="shared" si="204"/>
        <v>0</v>
      </c>
      <c r="BM3316">
        <f t="shared" si="205"/>
        <v>0</v>
      </c>
      <c r="BO3316">
        <f t="shared" si="206"/>
        <v>1</v>
      </c>
      <c r="BP3316">
        <f t="shared" si="207"/>
        <v>1</v>
      </c>
    </row>
    <row r="3317" spans="1:68" x14ac:dyDescent="0.3">
      <c r="A3317">
        <v>3312</v>
      </c>
      <c r="BG3317" s="27"/>
      <c r="BH3317" s="27"/>
      <c r="BI3317" s="27"/>
      <c r="BJ3317" s="27"/>
      <c r="BL3317">
        <f t="shared" si="204"/>
        <v>0</v>
      </c>
      <c r="BM3317">
        <f t="shared" si="205"/>
        <v>0</v>
      </c>
      <c r="BO3317">
        <f t="shared" si="206"/>
        <v>1</v>
      </c>
      <c r="BP3317">
        <f t="shared" si="207"/>
        <v>1</v>
      </c>
    </row>
    <row r="3318" spans="1:68" x14ac:dyDescent="0.3">
      <c r="A3318">
        <v>3313</v>
      </c>
      <c r="BG3318" s="27"/>
      <c r="BH3318" s="27"/>
      <c r="BI3318" s="27"/>
      <c r="BJ3318" s="27"/>
      <c r="BL3318">
        <f t="shared" si="204"/>
        <v>0</v>
      </c>
      <c r="BM3318">
        <f t="shared" si="205"/>
        <v>0</v>
      </c>
      <c r="BO3318">
        <f t="shared" si="206"/>
        <v>1</v>
      </c>
      <c r="BP3318">
        <f t="shared" si="207"/>
        <v>1</v>
      </c>
    </row>
    <row r="3319" spans="1:68" x14ac:dyDescent="0.3">
      <c r="A3319">
        <v>3314</v>
      </c>
      <c r="BG3319" s="27"/>
      <c r="BH3319" s="27"/>
      <c r="BI3319" s="27"/>
      <c r="BJ3319" s="27"/>
      <c r="BL3319">
        <f t="shared" si="204"/>
        <v>0</v>
      </c>
      <c r="BM3319">
        <f t="shared" si="205"/>
        <v>0</v>
      </c>
      <c r="BO3319">
        <f t="shared" si="206"/>
        <v>1</v>
      </c>
      <c r="BP3319">
        <f t="shared" si="207"/>
        <v>1</v>
      </c>
    </row>
    <row r="3320" spans="1:68" x14ac:dyDescent="0.3">
      <c r="A3320">
        <v>3315</v>
      </c>
      <c r="BG3320" s="27"/>
      <c r="BH3320" s="27"/>
      <c r="BI3320" s="27"/>
      <c r="BJ3320" s="27"/>
      <c r="BL3320">
        <f t="shared" si="204"/>
        <v>0</v>
      </c>
      <c r="BM3320">
        <f t="shared" si="205"/>
        <v>0</v>
      </c>
      <c r="BO3320">
        <f t="shared" si="206"/>
        <v>1</v>
      </c>
      <c r="BP3320">
        <f t="shared" si="207"/>
        <v>1</v>
      </c>
    </row>
    <row r="3321" spans="1:68" x14ac:dyDescent="0.3">
      <c r="A3321">
        <v>3316</v>
      </c>
      <c r="BG3321" s="27"/>
      <c r="BH3321" s="27"/>
      <c r="BI3321" s="27"/>
      <c r="BJ3321" s="27"/>
      <c r="BL3321">
        <f t="shared" si="204"/>
        <v>0</v>
      </c>
      <c r="BM3321">
        <f t="shared" si="205"/>
        <v>0</v>
      </c>
      <c r="BO3321">
        <f t="shared" si="206"/>
        <v>1</v>
      </c>
      <c r="BP3321">
        <f t="shared" si="207"/>
        <v>1</v>
      </c>
    </row>
    <row r="3322" spans="1:68" x14ac:dyDescent="0.3">
      <c r="A3322">
        <v>3317</v>
      </c>
      <c r="BG3322" s="27"/>
      <c r="BH3322" s="27"/>
      <c r="BI3322" s="27"/>
      <c r="BJ3322" s="27"/>
      <c r="BL3322">
        <f t="shared" si="204"/>
        <v>0</v>
      </c>
      <c r="BM3322">
        <f t="shared" si="205"/>
        <v>0</v>
      </c>
      <c r="BO3322">
        <f t="shared" si="206"/>
        <v>1</v>
      </c>
      <c r="BP3322">
        <f t="shared" si="207"/>
        <v>1</v>
      </c>
    </row>
    <row r="3323" spans="1:68" x14ac:dyDescent="0.3">
      <c r="A3323">
        <v>3318</v>
      </c>
      <c r="BG3323" s="27"/>
      <c r="BH3323" s="27"/>
      <c r="BI3323" s="27"/>
      <c r="BJ3323" s="27"/>
      <c r="BL3323">
        <f t="shared" si="204"/>
        <v>0</v>
      </c>
      <c r="BM3323">
        <f t="shared" si="205"/>
        <v>0</v>
      </c>
      <c r="BO3323">
        <f t="shared" si="206"/>
        <v>1</v>
      </c>
      <c r="BP3323">
        <f t="shared" si="207"/>
        <v>1</v>
      </c>
    </row>
    <row r="3324" spans="1:68" x14ac:dyDescent="0.3">
      <c r="A3324">
        <v>3319</v>
      </c>
      <c r="BG3324" s="27"/>
      <c r="BH3324" s="27"/>
      <c r="BI3324" s="27"/>
      <c r="BJ3324" s="27"/>
      <c r="BL3324">
        <f t="shared" si="204"/>
        <v>0</v>
      </c>
      <c r="BM3324">
        <f t="shared" si="205"/>
        <v>0</v>
      </c>
      <c r="BO3324">
        <f t="shared" si="206"/>
        <v>1</v>
      </c>
      <c r="BP3324">
        <f t="shared" si="207"/>
        <v>1</v>
      </c>
    </row>
    <row r="3325" spans="1:68" x14ac:dyDescent="0.3">
      <c r="A3325">
        <v>3320</v>
      </c>
      <c r="BG3325" s="27"/>
      <c r="BH3325" s="27"/>
      <c r="BI3325" s="27"/>
      <c r="BJ3325" s="27"/>
      <c r="BL3325">
        <f t="shared" si="204"/>
        <v>0</v>
      </c>
      <c r="BM3325">
        <f t="shared" si="205"/>
        <v>0</v>
      </c>
      <c r="BO3325">
        <f t="shared" si="206"/>
        <v>1</v>
      </c>
      <c r="BP3325">
        <f t="shared" si="207"/>
        <v>1</v>
      </c>
    </row>
    <row r="3326" spans="1:68" x14ac:dyDescent="0.3">
      <c r="A3326">
        <v>3321</v>
      </c>
      <c r="BG3326" s="27"/>
      <c r="BH3326" s="27"/>
      <c r="BI3326" s="27"/>
      <c r="BJ3326" s="27"/>
      <c r="BL3326">
        <f t="shared" si="204"/>
        <v>0</v>
      </c>
      <c r="BM3326">
        <f t="shared" si="205"/>
        <v>0</v>
      </c>
      <c r="BO3326">
        <f t="shared" si="206"/>
        <v>1</v>
      </c>
      <c r="BP3326">
        <f t="shared" si="207"/>
        <v>1</v>
      </c>
    </row>
    <row r="3327" spans="1:68" x14ac:dyDescent="0.3">
      <c r="A3327">
        <v>3322</v>
      </c>
      <c r="BG3327" s="27"/>
      <c r="BH3327" s="27"/>
      <c r="BI3327" s="27"/>
      <c r="BJ3327" s="27"/>
      <c r="BL3327">
        <f t="shared" si="204"/>
        <v>0</v>
      </c>
      <c r="BM3327">
        <f t="shared" si="205"/>
        <v>0</v>
      </c>
      <c r="BO3327">
        <f t="shared" si="206"/>
        <v>1</v>
      </c>
      <c r="BP3327">
        <f t="shared" si="207"/>
        <v>1</v>
      </c>
    </row>
    <row r="3328" spans="1:68" x14ac:dyDescent="0.3">
      <c r="A3328">
        <v>3323</v>
      </c>
      <c r="BG3328" s="27"/>
      <c r="BH3328" s="27"/>
      <c r="BI3328" s="27"/>
      <c r="BJ3328" s="27"/>
      <c r="BL3328">
        <f t="shared" si="204"/>
        <v>0</v>
      </c>
      <c r="BM3328">
        <f t="shared" si="205"/>
        <v>0</v>
      </c>
      <c r="BO3328">
        <f t="shared" si="206"/>
        <v>1</v>
      </c>
      <c r="BP3328">
        <f t="shared" si="207"/>
        <v>1</v>
      </c>
    </row>
    <row r="3329" spans="1:68" x14ac:dyDescent="0.3">
      <c r="A3329">
        <v>3324</v>
      </c>
      <c r="BG3329" s="27"/>
      <c r="BH3329" s="27"/>
      <c r="BI3329" s="27"/>
      <c r="BJ3329" s="27"/>
      <c r="BL3329">
        <f t="shared" si="204"/>
        <v>0</v>
      </c>
      <c r="BM3329">
        <f t="shared" si="205"/>
        <v>0</v>
      </c>
      <c r="BO3329">
        <f t="shared" si="206"/>
        <v>1</v>
      </c>
      <c r="BP3329">
        <f t="shared" si="207"/>
        <v>1</v>
      </c>
    </row>
    <row r="3330" spans="1:68" x14ac:dyDescent="0.3">
      <c r="A3330">
        <v>3325</v>
      </c>
      <c r="BG3330" s="27"/>
      <c r="BH3330" s="27"/>
      <c r="BI3330" s="27"/>
      <c r="BJ3330" s="27"/>
      <c r="BL3330">
        <f t="shared" si="204"/>
        <v>0</v>
      </c>
      <c r="BM3330">
        <f t="shared" si="205"/>
        <v>0</v>
      </c>
      <c r="BO3330">
        <f t="shared" si="206"/>
        <v>1</v>
      </c>
      <c r="BP3330">
        <f t="shared" si="207"/>
        <v>1</v>
      </c>
    </row>
    <row r="3331" spans="1:68" x14ac:dyDescent="0.3">
      <c r="A3331">
        <v>3326</v>
      </c>
      <c r="BG3331" s="27"/>
      <c r="BH3331" s="27"/>
      <c r="BI3331" s="27"/>
      <c r="BJ3331" s="27"/>
      <c r="BL3331">
        <f t="shared" si="204"/>
        <v>0</v>
      </c>
      <c r="BM3331">
        <f t="shared" si="205"/>
        <v>0</v>
      </c>
      <c r="BO3331">
        <f t="shared" si="206"/>
        <v>1</v>
      </c>
      <c r="BP3331">
        <f t="shared" si="207"/>
        <v>1</v>
      </c>
    </row>
    <row r="3332" spans="1:68" x14ac:dyDescent="0.3">
      <c r="A3332">
        <v>3327</v>
      </c>
      <c r="BG3332" s="27"/>
      <c r="BH3332" s="27"/>
      <c r="BI3332" s="27"/>
      <c r="BJ3332" s="27"/>
      <c r="BL3332">
        <f t="shared" si="204"/>
        <v>0</v>
      </c>
      <c r="BM3332">
        <f t="shared" si="205"/>
        <v>0</v>
      </c>
      <c r="BO3332">
        <f t="shared" si="206"/>
        <v>1</v>
      </c>
      <c r="BP3332">
        <f t="shared" si="207"/>
        <v>1</v>
      </c>
    </row>
    <row r="3333" spans="1:68" x14ac:dyDescent="0.3">
      <c r="A3333">
        <v>3328</v>
      </c>
      <c r="BG3333" s="27"/>
      <c r="BH3333" s="27"/>
      <c r="BI3333" s="27"/>
      <c r="BJ3333" s="27"/>
      <c r="BL3333">
        <f t="shared" si="204"/>
        <v>0</v>
      </c>
      <c r="BM3333">
        <f t="shared" si="205"/>
        <v>0</v>
      </c>
      <c r="BO3333">
        <f t="shared" si="206"/>
        <v>1</v>
      </c>
      <c r="BP3333">
        <f t="shared" si="207"/>
        <v>1</v>
      </c>
    </row>
    <row r="3334" spans="1:68" x14ac:dyDescent="0.3">
      <c r="A3334">
        <v>3329</v>
      </c>
      <c r="BG3334" s="27"/>
      <c r="BH3334" s="27"/>
      <c r="BI3334" s="27"/>
      <c r="BJ3334" s="27"/>
      <c r="BL3334">
        <f t="shared" si="204"/>
        <v>0</v>
      </c>
      <c r="BM3334">
        <f t="shared" si="205"/>
        <v>0</v>
      </c>
      <c r="BO3334">
        <f t="shared" si="206"/>
        <v>1</v>
      </c>
      <c r="BP3334">
        <f t="shared" si="207"/>
        <v>1</v>
      </c>
    </row>
    <row r="3335" spans="1:68" x14ac:dyDescent="0.3">
      <c r="A3335">
        <v>3330</v>
      </c>
      <c r="BG3335" s="27"/>
      <c r="BH3335" s="27"/>
      <c r="BI3335" s="27"/>
      <c r="BJ3335" s="27"/>
      <c r="BL3335">
        <f t="shared" ref="BL3335:BL3398" si="208">BG3335*$BM$1-BH3335</f>
        <v>0</v>
      </c>
      <c r="BM3335">
        <f t="shared" ref="BM3335:BM3398" si="209">BI3335*$BM$1-BJ3335</f>
        <v>0</v>
      </c>
      <c r="BO3335">
        <f t="shared" ref="BO3335:BO3398" si="210">IF(BL3335=MAX($BL3335:$BM3335),1,0)</f>
        <v>1</v>
      </c>
      <c r="BP3335">
        <f t="shared" ref="BP3335:BP3398" si="211">IF(BM3335=MAX($BL3335:$BM3335),1,0)</f>
        <v>1</v>
      </c>
    </row>
    <row r="3336" spans="1:68" x14ac:dyDescent="0.3">
      <c r="A3336">
        <v>3331</v>
      </c>
      <c r="BG3336" s="27"/>
      <c r="BH3336" s="27"/>
      <c r="BI3336" s="27"/>
      <c r="BJ3336" s="27"/>
      <c r="BL3336">
        <f t="shared" si="208"/>
        <v>0</v>
      </c>
      <c r="BM3336">
        <f t="shared" si="209"/>
        <v>0</v>
      </c>
      <c r="BO3336">
        <f t="shared" si="210"/>
        <v>1</v>
      </c>
      <c r="BP3336">
        <f t="shared" si="211"/>
        <v>1</v>
      </c>
    </row>
    <row r="3337" spans="1:68" x14ac:dyDescent="0.3">
      <c r="A3337">
        <v>3332</v>
      </c>
      <c r="BG3337" s="27"/>
      <c r="BH3337" s="27"/>
      <c r="BI3337" s="27"/>
      <c r="BJ3337" s="27"/>
      <c r="BL3337">
        <f t="shared" si="208"/>
        <v>0</v>
      </c>
      <c r="BM3337">
        <f t="shared" si="209"/>
        <v>0</v>
      </c>
      <c r="BO3337">
        <f t="shared" si="210"/>
        <v>1</v>
      </c>
      <c r="BP3337">
        <f t="shared" si="211"/>
        <v>1</v>
      </c>
    </row>
    <row r="3338" spans="1:68" x14ac:dyDescent="0.3">
      <c r="A3338">
        <v>3333</v>
      </c>
      <c r="BG3338" s="27"/>
      <c r="BH3338" s="27"/>
      <c r="BI3338" s="27"/>
      <c r="BJ3338" s="27"/>
      <c r="BL3338">
        <f t="shared" si="208"/>
        <v>0</v>
      </c>
      <c r="BM3338">
        <f t="shared" si="209"/>
        <v>0</v>
      </c>
      <c r="BO3338">
        <f t="shared" si="210"/>
        <v>1</v>
      </c>
      <c r="BP3338">
        <f t="shared" si="211"/>
        <v>1</v>
      </c>
    </row>
    <row r="3339" spans="1:68" x14ac:dyDescent="0.3">
      <c r="A3339">
        <v>3334</v>
      </c>
      <c r="BG3339" s="27"/>
      <c r="BH3339" s="27"/>
      <c r="BI3339" s="27"/>
      <c r="BJ3339" s="27"/>
      <c r="BL3339">
        <f t="shared" si="208"/>
        <v>0</v>
      </c>
      <c r="BM3339">
        <f t="shared" si="209"/>
        <v>0</v>
      </c>
      <c r="BO3339">
        <f t="shared" si="210"/>
        <v>1</v>
      </c>
      <c r="BP3339">
        <f t="shared" si="211"/>
        <v>1</v>
      </c>
    </row>
    <row r="3340" spans="1:68" x14ac:dyDescent="0.3">
      <c r="A3340">
        <v>3335</v>
      </c>
      <c r="BG3340" s="27"/>
      <c r="BH3340" s="27"/>
      <c r="BI3340" s="27"/>
      <c r="BJ3340" s="27"/>
      <c r="BL3340">
        <f t="shared" si="208"/>
        <v>0</v>
      </c>
      <c r="BM3340">
        <f t="shared" si="209"/>
        <v>0</v>
      </c>
      <c r="BO3340">
        <f t="shared" si="210"/>
        <v>1</v>
      </c>
      <c r="BP3340">
        <f t="shared" si="211"/>
        <v>1</v>
      </c>
    </row>
    <row r="3341" spans="1:68" x14ac:dyDescent="0.3">
      <c r="A3341">
        <v>3336</v>
      </c>
      <c r="BG3341" s="27"/>
      <c r="BH3341" s="27"/>
      <c r="BI3341" s="27"/>
      <c r="BJ3341" s="27"/>
      <c r="BL3341">
        <f t="shared" si="208"/>
        <v>0</v>
      </c>
      <c r="BM3341">
        <f t="shared" si="209"/>
        <v>0</v>
      </c>
      <c r="BO3341">
        <f t="shared" si="210"/>
        <v>1</v>
      </c>
      <c r="BP3341">
        <f t="shared" si="211"/>
        <v>1</v>
      </c>
    </row>
    <row r="3342" spans="1:68" x14ac:dyDescent="0.3">
      <c r="A3342">
        <v>3337</v>
      </c>
      <c r="BG3342" s="27"/>
      <c r="BH3342" s="27"/>
      <c r="BI3342" s="27"/>
      <c r="BJ3342" s="27"/>
      <c r="BL3342">
        <f t="shared" si="208"/>
        <v>0</v>
      </c>
      <c r="BM3342">
        <f t="shared" si="209"/>
        <v>0</v>
      </c>
      <c r="BO3342">
        <f t="shared" si="210"/>
        <v>1</v>
      </c>
      <c r="BP3342">
        <f t="shared" si="211"/>
        <v>1</v>
      </c>
    </row>
    <row r="3343" spans="1:68" x14ac:dyDescent="0.3">
      <c r="A3343">
        <v>3338</v>
      </c>
      <c r="BG3343" s="27"/>
      <c r="BH3343" s="27"/>
      <c r="BI3343" s="27"/>
      <c r="BJ3343" s="27"/>
      <c r="BL3343">
        <f t="shared" si="208"/>
        <v>0</v>
      </c>
      <c r="BM3343">
        <f t="shared" si="209"/>
        <v>0</v>
      </c>
      <c r="BO3343">
        <f t="shared" si="210"/>
        <v>1</v>
      </c>
      <c r="BP3343">
        <f t="shared" si="211"/>
        <v>1</v>
      </c>
    </row>
    <row r="3344" spans="1:68" x14ac:dyDescent="0.3">
      <c r="A3344">
        <v>3339</v>
      </c>
      <c r="BG3344" s="27"/>
      <c r="BH3344" s="27"/>
      <c r="BI3344" s="27"/>
      <c r="BJ3344" s="27"/>
      <c r="BL3344">
        <f t="shared" si="208"/>
        <v>0</v>
      </c>
      <c r="BM3344">
        <f t="shared" si="209"/>
        <v>0</v>
      </c>
      <c r="BO3344">
        <f t="shared" si="210"/>
        <v>1</v>
      </c>
      <c r="BP3344">
        <f t="shared" si="211"/>
        <v>1</v>
      </c>
    </row>
    <row r="3345" spans="1:68" x14ac:dyDescent="0.3">
      <c r="A3345">
        <v>3340</v>
      </c>
      <c r="BG3345" s="27"/>
      <c r="BH3345" s="27"/>
      <c r="BI3345" s="27"/>
      <c r="BJ3345" s="27"/>
      <c r="BL3345">
        <f t="shared" si="208"/>
        <v>0</v>
      </c>
      <c r="BM3345">
        <f t="shared" si="209"/>
        <v>0</v>
      </c>
      <c r="BO3345">
        <f t="shared" si="210"/>
        <v>1</v>
      </c>
      <c r="BP3345">
        <f t="shared" si="211"/>
        <v>1</v>
      </c>
    </row>
    <row r="3346" spans="1:68" x14ac:dyDescent="0.3">
      <c r="A3346">
        <v>3341</v>
      </c>
      <c r="BG3346" s="27"/>
      <c r="BH3346" s="27"/>
      <c r="BI3346" s="27"/>
      <c r="BJ3346" s="27"/>
      <c r="BL3346">
        <f t="shared" si="208"/>
        <v>0</v>
      </c>
      <c r="BM3346">
        <f t="shared" si="209"/>
        <v>0</v>
      </c>
      <c r="BO3346">
        <f t="shared" si="210"/>
        <v>1</v>
      </c>
      <c r="BP3346">
        <f t="shared" si="211"/>
        <v>1</v>
      </c>
    </row>
    <row r="3347" spans="1:68" x14ac:dyDescent="0.3">
      <c r="A3347">
        <v>3342</v>
      </c>
      <c r="BG3347" s="27"/>
      <c r="BH3347" s="27"/>
      <c r="BI3347" s="27"/>
      <c r="BJ3347" s="27"/>
      <c r="BL3347">
        <f t="shared" si="208"/>
        <v>0</v>
      </c>
      <c r="BM3347">
        <f t="shared" si="209"/>
        <v>0</v>
      </c>
      <c r="BO3347">
        <f t="shared" si="210"/>
        <v>1</v>
      </c>
      <c r="BP3347">
        <f t="shared" si="211"/>
        <v>1</v>
      </c>
    </row>
    <row r="3348" spans="1:68" x14ac:dyDescent="0.3">
      <c r="A3348">
        <v>3343</v>
      </c>
      <c r="BG3348" s="27"/>
      <c r="BH3348" s="27"/>
      <c r="BI3348" s="27"/>
      <c r="BJ3348" s="27"/>
      <c r="BL3348">
        <f t="shared" si="208"/>
        <v>0</v>
      </c>
      <c r="BM3348">
        <f t="shared" si="209"/>
        <v>0</v>
      </c>
      <c r="BO3348">
        <f t="shared" si="210"/>
        <v>1</v>
      </c>
      <c r="BP3348">
        <f t="shared" si="211"/>
        <v>1</v>
      </c>
    </row>
    <row r="3349" spans="1:68" x14ac:dyDescent="0.3">
      <c r="A3349">
        <v>3344</v>
      </c>
      <c r="BG3349" s="27"/>
      <c r="BH3349" s="27"/>
      <c r="BI3349" s="27"/>
      <c r="BJ3349" s="27"/>
      <c r="BL3349">
        <f t="shared" si="208"/>
        <v>0</v>
      </c>
      <c r="BM3349">
        <f t="shared" si="209"/>
        <v>0</v>
      </c>
      <c r="BO3349">
        <f t="shared" si="210"/>
        <v>1</v>
      </c>
      <c r="BP3349">
        <f t="shared" si="211"/>
        <v>1</v>
      </c>
    </row>
    <row r="3350" spans="1:68" x14ac:dyDescent="0.3">
      <c r="A3350">
        <v>3345</v>
      </c>
      <c r="BG3350" s="27"/>
      <c r="BH3350" s="27"/>
      <c r="BI3350" s="27"/>
      <c r="BJ3350" s="27"/>
      <c r="BL3350">
        <f t="shared" si="208"/>
        <v>0</v>
      </c>
      <c r="BM3350">
        <f t="shared" si="209"/>
        <v>0</v>
      </c>
      <c r="BO3350">
        <f t="shared" si="210"/>
        <v>1</v>
      </c>
      <c r="BP3350">
        <f t="shared" si="211"/>
        <v>1</v>
      </c>
    </row>
    <row r="3351" spans="1:68" x14ac:dyDescent="0.3">
      <c r="A3351">
        <v>3346</v>
      </c>
      <c r="BG3351" s="27"/>
      <c r="BH3351" s="27"/>
      <c r="BI3351" s="27"/>
      <c r="BJ3351" s="27"/>
      <c r="BL3351">
        <f t="shared" si="208"/>
        <v>0</v>
      </c>
      <c r="BM3351">
        <f t="shared" si="209"/>
        <v>0</v>
      </c>
      <c r="BO3351">
        <f t="shared" si="210"/>
        <v>1</v>
      </c>
      <c r="BP3351">
        <f t="shared" si="211"/>
        <v>1</v>
      </c>
    </row>
    <row r="3352" spans="1:68" x14ac:dyDescent="0.3">
      <c r="A3352">
        <v>3347</v>
      </c>
      <c r="BG3352" s="27"/>
      <c r="BH3352" s="27"/>
      <c r="BI3352" s="27"/>
      <c r="BJ3352" s="27"/>
      <c r="BL3352">
        <f t="shared" si="208"/>
        <v>0</v>
      </c>
      <c r="BM3352">
        <f t="shared" si="209"/>
        <v>0</v>
      </c>
      <c r="BO3352">
        <f t="shared" si="210"/>
        <v>1</v>
      </c>
      <c r="BP3352">
        <f t="shared" si="211"/>
        <v>1</v>
      </c>
    </row>
    <row r="3353" spans="1:68" x14ac:dyDescent="0.3">
      <c r="A3353">
        <v>3348</v>
      </c>
      <c r="BG3353" s="27"/>
      <c r="BH3353" s="27"/>
      <c r="BI3353" s="27"/>
      <c r="BJ3353" s="27"/>
      <c r="BL3353">
        <f t="shared" si="208"/>
        <v>0</v>
      </c>
      <c r="BM3353">
        <f t="shared" si="209"/>
        <v>0</v>
      </c>
      <c r="BO3353">
        <f t="shared" si="210"/>
        <v>1</v>
      </c>
      <c r="BP3353">
        <f t="shared" si="211"/>
        <v>1</v>
      </c>
    </row>
    <row r="3354" spans="1:68" x14ac:dyDescent="0.3">
      <c r="A3354">
        <v>3349</v>
      </c>
      <c r="BG3354" s="27"/>
      <c r="BH3354" s="27"/>
      <c r="BI3354" s="27"/>
      <c r="BJ3354" s="27"/>
      <c r="BL3354">
        <f t="shared" si="208"/>
        <v>0</v>
      </c>
      <c r="BM3354">
        <f t="shared" si="209"/>
        <v>0</v>
      </c>
      <c r="BO3354">
        <f t="shared" si="210"/>
        <v>1</v>
      </c>
      <c r="BP3354">
        <f t="shared" si="211"/>
        <v>1</v>
      </c>
    </row>
    <row r="3355" spans="1:68" x14ac:dyDescent="0.3">
      <c r="A3355">
        <v>3350</v>
      </c>
      <c r="BG3355" s="27"/>
      <c r="BH3355" s="27"/>
      <c r="BI3355" s="27"/>
      <c r="BJ3355" s="27"/>
      <c r="BL3355">
        <f t="shared" si="208"/>
        <v>0</v>
      </c>
      <c r="BM3355">
        <f t="shared" si="209"/>
        <v>0</v>
      </c>
      <c r="BO3355">
        <f t="shared" si="210"/>
        <v>1</v>
      </c>
      <c r="BP3355">
        <f t="shared" si="211"/>
        <v>1</v>
      </c>
    </row>
    <row r="3356" spans="1:68" x14ac:dyDescent="0.3">
      <c r="A3356">
        <v>3351</v>
      </c>
      <c r="BG3356" s="27"/>
      <c r="BH3356" s="27"/>
      <c r="BI3356" s="27"/>
      <c r="BJ3356" s="27"/>
      <c r="BL3356">
        <f t="shared" si="208"/>
        <v>0</v>
      </c>
      <c r="BM3356">
        <f t="shared" si="209"/>
        <v>0</v>
      </c>
      <c r="BO3356">
        <f t="shared" si="210"/>
        <v>1</v>
      </c>
      <c r="BP3356">
        <f t="shared" si="211"/>
        <v>1</v>
      </c>
    </row>
    <row r="3357" spans="1:68" x14ac:dyDescent="0.3">
      <c r="A3357">
        <v>3352</v>
      </c>
      <c r="BG3357" s="27"/>
      <c r="BH3357" s="27"/>
      <c r="BI3357" s="27"/>
      <c r="BJ3357" s="27"/>
      <c r="BL3357">
        <f t="shared" si="208"/>
        <v>0</v>
      </c>
      <c r="BM3357">
        <f t="shared" si="209"/>
        <v>0</v>
      </c>
      <c r="BO3357">
        <f t="shared" si="210"/>
        <v>1</v>
      </c>
      <c r="BP3357">
        <f t="shared" si="211"/>
        <v>1</v>
      </c>
    </row>
    <row r="3358" spans="1:68" x14ac:dyDescent="0.3">
      <c r="A3358">
        <v>3353</v>
      </c>
      <c r="BG3358" s="27"/>
      <c r="BH3358" s="27"/>
      <c r="BI3358" s="27"/>
      <c r="BJ3358" s="27"/>
      <c r="BL3358">
        <f t="shared" si="208"/>
        <v>0</v>
      </c>
      <c r="BM3358">
        <f t="shared" si="209"/>
        <v>0</v>
      </c>
      <c r="BO3358">
        <f t="shared" si="210"/>
        <v>1</v>
      </c>
      <c r="BP3358">
        <f t="shared" si="211"/>
        <v>1</v>
      </c>
    </row>
    <row r="3359" spans="1:68" x14ac:dyDescent="0.3">
      <c r="A3359">
        <v>3354</v>
      </c>
      <c r="BG3359" s="27"/>
      <c r="BH3359" s="27"/>
      <c r="BI3359" s="27"/>
      <c r="BJ3359" s="27"/>
      <c r="BL3359">
        <f t="shared" si="208"/>
        <v>0</v>
      </c>
      <c r="BM3359">
        <f t="shared" si="209"/>
        <v>0</v>
      </c>
      <c r="BO3359">
        <f t="shared" si="210"/>
        <v>1</v>
      </c>
      <c r="BP3359">
        <f t="shared" si="211"/>
        <v>1</v>
      </c>
    </row>
    <row r="3360" spans="1:68" x14ac:dyDescent="0.3">
      <c r="A3360">
        <v>3355</v>
      </c>
      <c r="BG3360" s="27"/>
      <c r="BH3360" s="27"/>
      <c r="BI3360" s="27"/>
      <c r="BJ3360" s="27"/>
      <c r="BL3360">
        <f t="shared" si="208"/>
        <v>0</v>
      </c>
      <c r="BM3360">
        <f t="shared" si="209"/>
        <v>0</v>
      </c>
      <c r="BO3360">
        <f t="shared" si="210"/>
        <v>1</v>
      </c>
      <c r="BP3360">
        <f t="shared" si="211"/>
        <v>1</v>
      </c>
    </row>
    <row r="3361" spans="1:68" x14ac:dyDescent="0.3">
      <c r="A3361">
        <v>3356</v>
      </c>
      <c r="BG3361" s="27"/>
      <c r="BH3361" s="27"/>
      <c r="BI3361" s="27"/>
      <c r="BJ3361" s="27"/>
      <c r="BL3361">
        <f t="shared" si="208"/>
        <v>0</v>
      </c>
      <c r="BM3361">
        <f t="shared" si="209"/>
        <v>0</v>
      </c>
      <c r="BO3361">
        <f t="shared" si="210"/>
        <v>1</v>
      </c>
      <c r="BP3361">
        <f t="shared" si="211"/>
        <v>1</v>
      </c>
    </row>
    <row r="3362" spans="1:68" x14ac:dyDescent="0.3">
      <c r="A3362">
        <v>3357</v>
      </c>
      <c r="BG3362" s="27"/>
      <c r="BH3362" s="27"/>
      <c r="BI3362" s="27"/>
      <c r="BJ3362" s="27"/>
      <c r="BL3362">
        <f t="shared" si="208"/>
        <v>0</v>
      </c>
      <c r="BM3362">
        <f t="shared" si="209"/>
        <v>0</v>
      </c>
      <c r="BO3362">
        <f t="shared" si="210"/>
        <v>1</v>
      </c>
      <c r="BP3362">
        <f t="shared" si="211"/>
        <v>1</v>
      </c>
    </row>
    <row r="3363" spans="1:68" x14ac:dyDescent="0.3">
      <c r="A3363">
        <v>3358</v>
      </c>
      <c r="BG3363" s="27"/>
      <c r="BH3363" s="27"/>
      <c r="BI3363" s="27"/>
      <c r="BJ3363" s="27"/>
      <c r="BL3363">
        <f t="shared" si="208"/>
        <v>0</v>
      </c>
      <c r="BM3363">
        <f t="shared" si="209"/>
        <v>0</v>
      </c>
      <c r="BO3363">
        <f t="shared" si="210"/>
        <v>1</v>
      </c>
      <c r="BP3363">
        <f t="shared" si="211"/>
        <v>1</v>
      </c>
    </row>
    <row r="3364" spans="1:68" x14ac:dyDescent="0.3">
      <c r="A3364">
        <v>3359</v>
      </c>
      <c r="BG3364" s="27"/>
      <c r="BH3364" s="27"/>
      <c r="BI3364" s="27"/>
      <c r="BJ3364" s="27"/>
      <c r="BL3364">
        <f t="shared" si="208"/>
        <v>0</v>
      </c>
      <c r="BM3364">
        <f t="shared" si="209"/>
        <v>0</v>
      </c>
      <c r="BO3364">
        <f t="shared" si="210"/>
        <v>1</v>
      </c>
      <c r="BP3364">
        <f t="shared" si="211"/>
        <v>1</v>
      </c>
    </row>
    <row r="3365" spans="1:68" x14ac:dyDescent="0.3">
      <c r="A3365">
        <v>3360</v>
      </c>
      <c r="BG3365" s="27"/>
      <c r="BH3365" s="27"/>
      <c r="BI3365" s="27"/>
      <c r="BJ3365" s="27"/>
      <c r="BL3365">
        <f t="shared" si="208"/>
        <v>0</v>
      </c>
      <c r="BM3365">
        <f t="shared" si="209"/>
        <v>0</v>
      </c>
      <c r="BO3365">
        <f t="shared" si="210"/>
        <v>1</v>
      </c>
      <c r="BP3365">
        <f t="shared" si="211"/>
        <v>1</v>
      </c>
    </row>
    <row r="3366" spans="1:68" x14ac:dyDescent="0.3">
      <c r="A3366">
        <v>3361</v>
      </c>
      <c r="BG3366" s="27"/>
      <c r="BH3366" s="27"/>
      <c r="BI3366" s="27"/>
      <c r="BJ3366" s="27"/>
      <c r="BL3366">
        <f t="shared" si="208"/>
        <v>0</v>
      </c>
      <c r="BM3366">
        <f t="shared" si="209"/>
        <v>0</v>
      </c>
      <c r="BO3366">
        <f t="shared" si="210"/>
        <v>1</v>
      </c>
      <c r="BP3366">
        <f t="shared" si="211"/>
        <v>1</v>
      </c>
    </row>
    <row r="3367" spans="1:68" x14ac:dyDescent="0.3">
      <c r="A3367">
        <v>3362</v>
      </c>
      <c r="BG3367" s="27"/>
      <c r="BH3367" s="27"/>
      <c r="BI3367" s="27"/>
      <c r="BJ3367" s="27"/>
      <c r="BL3367">
        <f t="shared" si="208"/>
        <v>0</v>
      </c>
      <c r="BM3367">
        <f t="shared" si="209"/>
        <v>0</v>
      </c>
      <c r="BO3367">
        <f t="shared" si="210"/>
        <v>1</v>
      </c>
      <c r="BP3367">
        <f t="shared" si="211"/>
        <v>1</v>
      </c>
    </row>
    <row r="3368" spans="1:68" x14ac:dyDescent="0.3">
      <c r="A3368">
        <v>3363</v>
      </c>
      <c r="BG3368" s="27"/>
      <c r="BH3368" s="27"/>
      <c r="BI3368" s="27"/>
      <c r="BJ3368" s="27"/>
      <c r="BL3368">
        <f t="shared" si="208"/>
        <v>0</v>
      </c>
      <c r="BM3368">
        <f t="shared" si="209"/>
        <v>0</v>
      </c>
      <c r="BO3368">
        <f t="shared" si="210"/>
        <v>1</v>
      </c>
      <c r="BP3368">
        <f t="shared" si="211"/>
        <v>1</v>
      </c>
    </row>
    <row r="3369" spans="1:68" x14ac:dyDescent="0.3">
      <c r="A3369">
        <v>3364</v>
      </c>
      <c r="BG3369" s="27"/>
      <c r="BH3369" s="27"/>
      <c r="BI3369" s="27"/>
      <c r="BJ3369" s="27"/>
      <c r="BL3369">
        <f t="shared" si="208"/>
        <v>0</v>
      </c>
      <c r="BM3369">
        <f t="shared" si="209"/>
        <v>0</v>
      </c>
      <c r="BO3369">
        <f t="shared" si="210"/>
        <v>1</v>
      </c>
      <c r="BP3369">
        <f t="shared" si="211"/>
        <v>1</v>
      </c>
    </row>
    <row r="3370" spans="1:68" x14ac:dyDescent="0.3">
      <c r="A3370">
        <v>3365</v>
      </c>
      <c r="BG3370" s="27"/>
      <c r="BH3370" s="27"/>
      <c r="BI3370" s="27"/>
      <c r="BJ3370" s="27"/>
      <c r="BL3370">
        <f t="shared" si="208"/>
        <v>0</v>
      </c>
      <c r="BM3370">
        <f t="shared" si="209"/>
        <v>0</v>
      </c>
      <c r="BO3370">
        <f t="shared" si="210"/>
        <v>1</v>
      </c>
      <c r="BP3370">
        <f t="shared" si="211"/>
        <v>1</v>
      </c>
    </row>
    <row r="3371" spans="1:68" x14ac:dyDescent="0.3">
      <c r="A3371">
        <v>3366</v>
      </c>
      <c r="BG3371" s="27"/>
      <c r="BH3371" s="27"/>
      <c r="BI3371" s="27"/>
      <c r="BJ3371" s="27"/>
      <c r="BL3371">
        <f t="shared" si="208"/>
        <v>0</v>
      </c>
      <c r="BM3371">
        <f t="shared" si="209"/>
        <v>0</v>
      </c>
      <c r="BO3371">
        <f t="shared" si="210"/>
        <v>1</v>
      </c>
      <c r="BP3371">
        <f t="shared" si="211"/>
        <v>1</v>
      </c>
    </row>
    <row r="3372" spans="1:68" x14ac:dyDescent="0.3">
      <c r="A3372">
        <v>3367</v>
      </c>
      <c r="BG3372" s="27"/>
      <c r="BH3372" s="27"/>
      <c r="BI3372" s="27"/>
      <c r="BJ3372" s="27"/>
      <c r="BL3372">
        <f t="shared" si="208"/>
        <v>0</v>
      </c>
      <c r="BM3372">
        <f t="shared" si="209"/>
        <v>0</v>
      </c>
      <c r="BO3372">
        <f t="shared" si="210"/>
        <v>1</v>
      </c>
      <c r="BP3372">
        <f t="shared" si="211"/>
        <v>1</v>
      </c>
    </row>
    <row r="3373" spans="1:68" x14ac:dyDescent="0.3">
      <c r="A3373">
        <v>3368</v>
      </c>
      <c r="BG3373" s="27"/>
      <c r="BH3373" s="27"/>
      <c r="BI3373" s="27"/>
      <c r="BJ3373" s="27"/>
      <c r="BL3373">
        <f t="shared" si="208"/>
        <v>0</v>
      </c>
      <c r="BM3373">
        <f t="shared" si="209"/>
        <v>0</v>
      </c>
      <c r="BO3373">
        <f t="shared" si="210"/>
        <v>1</v>
      </c>
      <c r="BP3373">
        <f t="shared" si="211"/>
        <v>1</v>
      </c>
    </row>
    <row r="3374" spans="1:68" x14ac:dyDescent="0.3">
      <c r="A3374">
        <v>3369</v>
      </c>
      <c r="BG3374" s="27"/>
      <c r="BH3374" s="27"/>
      <c r="BI3374" s="27"/>
      <c r="BJ3374" s="27"/>
      <c r="BL3374">
        <f t="shared" si="208"/>
        <v>0</v>
      </c>
      <c r="BM3374">
        <f t="shared" si="209"/>
        <v>0</v>
      </c>
      <c r="BO3374">
        <f t="shared" si="210"/>
        <v>1</v>
      </c>
      <c r="BP3374">
        <f t="shared" si="211"/>
        <v>1</v>
      </c>
    </row>
    <row r="3375" spans="1:68" x14ac:dyDescent="0.3">
      <c r="A3375">
        <v>3370</v>
      </c>
      <c r="BG3375" s="27"/>
      <c r="BH3375" s="27"/>
      <c r="BI3375" s="27"/>
      <c r="BJ3375" s="27"/>
      <c r="BL3375">
        <f t="shared" si="208"/>
        <v>0</v>
      </c>
      <c r="BM3375">
        <f t="shared" si="209"/>
        <v>0</v>
      </c>
      <c r="BO3375">
        <f t="shared" si="210"/>
        <v>1</v>
      </c>
      <c r="BP3375">
        <f t="shared" si="211"/>
        <v>1</v>
      </c>
    </row>
    <row r="3376" spans="1:68" x14ac:dyDescent="0.3">
      <c r="A3376">
        <v>3371</v>
      </c>
      <c r="BG3376" s="27"/>
      <c r="BH3376" s="27"/>
      <c r="BI3376" s="27"/>
      <c r="BJ3376" s="27"/>
      <c r="BL3376">
        <f t="shared" si="208"/>
        <v>0</v>
      </c>
      <c r="BM3376">
        <f t="shared" si="209"/>
        <v>0</v>
      </c>
      <c r="BO3376">
        <f t="shared" si="210"/>
        <v>1</v>
      </c>
      <c r="BP3376">
        <f t="shared" si="211"/>
        <v>1</v>
      </c>
    </row>
    <row r="3377" spans="1:68" x14ac:dyDescent="0.3">
      <c r="A3377">
        <v>3372</v>
      </c>
      <c r="BG3377" s="27"/>
      <c r="BH3377" s="27"/>
      <c r="BI3377" s="27"/>
      <c r="BJ3377" s="27"/>
      <c r="BL3377">
        <f t="shared" si="208"/>
        <v>0</v>
      </c>
      <c r="BM3377">
        <f t="shared" si="209"/>
        <v>0</v>
      </c>
      <c r="BO3377">
        <f t="shared" si="210"/>
        <v>1</v>
      </c>
      <c r="BP3377">
        <f t="shared" si="211"/>
        <v>1</v>
      </c>
    </row>
    <row r="3378" spans="1:68" x14ac:dyDescent="0.3">
      <c r="A3378">
        <v>3373</v>
      </c>
      <c r="BG3378" s="27"/>
      <c r="BH3378" s="27"/>
      <c r="BI3378" s="27"/>
      <c r="BJ3378" s="27"/>
      <c r="BL3378">
        <f t="shared" si="208"/>
        <v>0</v>
      </c>
      <c r="BM3378">
        <f t="shared" si="209"/>
        <v>0</v>
      </c>
      <c r="BO3378">
        <f t="shared" si="210"/>
        <v>1</v>
      </c>
      <c r="BP3378">
        <f t="shared" si="211"/>
        <v>1</v>
      </c>
    </row>
    <row r="3379" spans="1:68" x14ac:dyDescent="0.3">
      <c r="A3379">
        <v>3374</v>
      </c>
      <c r="BG3379" s="27"/>
      <c r="BH3379" s="27"/>
      <c r="BI3379" s="27"/>
      <c r="BJ3379" s="27"/>
      <c r="BL3379">
        <f t="shared" si="208"/>
        <v>0</v>
      </c>
      <c r="BM3379">
        <f t="shared" si="209"/>
        <v>0</v>
      </c>
      <c r="BO3379">
        <f t="shared" si="210"/>
        <v>1</v>
      </c>
      <c r="BP3379">
        <f t="shared" si="211"/>
        <v>1</v>
      </c>
    </row>
    <row r="3380" spans="1:68" x14ac:dyDescent="0.3">
      <c r="A3380">
        <v>3375</v>
      </c>
      <c r="BG3380" s="27"/>
      <c r="BH3380" s="27"/>
      <c r="BI3380" s="27"/>
      <c r="BJ3380" s="27"/>
      <c r="BL3380">
        <f t="shared" si="208"/>
        <v>0</v>
      </c>
      <c r="BM3380">
        <f t="shared" si="209"/>
        <v>0</v>
      </c>
      <c r="BO3380">
        <f t="shared" si="210"/>
        <v>1</v>
      </c>
      <c r="BP3380">
        <f t="shared" si="211"/>
        <v>1</v>
      </c>
    </row>
    <row r="3381" spans="1:68" x14ac:dyDescent="0.3">
      <c r="A3381">
        <v>3376</v>
      </c>
      <c r="BG3381" s="27"/>
      <c r="BH3381" s="27"/>
      <c r="BI3381" s="27"/>
      <c r="BJ3381" s="27"/>
      <c r="BL3381">
        <f t="shared" si="208"/>
        <v>0</v>
      </c>
      <c r="BM3381">
        <f t="shared" si="209"/>
        <v>0</v>
      </c>
      <c r="BO3381">
        <f t="shared" si="210"/>
        <v>1</v>
      </c>
      <c r="BP3381">
        <f t="shared" si="211"/>
        <v>1</v>
      </c>
    </row>
    <row r="3382" spans="1:68" x14ac:dyDescent="0.3">
      <c r="A3382">
        <v>3377</v>
      </c>
      <c r="BG3382" s="27"/>
      <c r="BH3382" s="27"/>
      <c r="BI3382" s="27"/>
      <c r="BJ3382" s="27"/>
      <c r="BL3382">
        <f t="shared" si="208"/>
        <v>0</v>
      </c>
      <c r="BM3382">
        <f t="shared" si="209"/>
        <v>0</v>
      </c>
      <c r="BO3382">
        <f t="shared" si="210"/>
        <v>1</v>
      </c>
      <c r="BP3382">
        <f t="shared" si="211"/>
        <v>1</v>
      </c>
    </row>
    <row r="3383" spans="1:68" x14ac:dyDescent="0.3">
      <c r="A3383">
        <v>3378</v>
      </c>
      <c r="BG3383" s="27"/>
      <c r="BH3383" s="27"/>
      <c r="BI3383" s="27"/>
      <c r="BJ3383" s="27"/>
      <c r="BL3383">
        <f t="shared" si="208"/>
        <v>0</v>
      </c>
      <c r="BM3383">
        <f t="shared" si="209"/>
        <v>0</v>
      </c>
      <c r="BO3383">
        <f t="shared" si="210"/>
        <v>1</v>
      </c>
      <c r="BP3383">
        <f t="shared" si="211"/>
        <v>1</v>
      </c>
    </row>
    <row r="3384" spans="1:68" x14ac:dyDescent="0.3">
      <c r="A3384">
        <v>3379</v>
      </c>
      <c r="BG3384" s="27"/>
      <c r="BH3384" s="27"/>
      <c r="BI3384" s="27"/>
      <c r="BJ3384" s="27"/>
      <c r="BL3384">
        <f t="shared" si="208"/>
        <v>0</v>
      </c>
      <c r="BM3384">
        <f t="shared" si="209"/>
        <v>0</v>
      </c>
      <c r="BO3384">
        <f t="shared" si="210"/>
        <v>1</v>
      </c>
      <c r="BP3384">
        <f t="shared" si="211"/>
        <v>1</v>
      </c>
    </row>
    <row r="3385" spans="1:68" x14ac:dyDescent="0.3">
      <c r="A3385">
        <v>3380</v>
      </c>
      <c r="BG3385" s="27"/>
      <c r="BH3385" s="27"/>
      <c r="BI3385" s="27"/>
      <c r="BJ3385" s="27"/>
      <c r="BL3385">
        <f t="shared" si="208"/>
        <v>0</v>
      </c>
      <c r="BM3385">
        <f t="shared" si="209"/>
        <v>0</v>
      </c>
      <c r="BO3385">
        <f t="shared" si="210"/>
        <v>1</v>
      </c>
      <c r="BP3385">
        <f t="shared" si="211"/>
        <v>1</v>
      </c>
    </row>
    <row r="3386" spans="1:68" x14ac:dyDescent="0.3">
      <c r="A3386">
        <v>3381</v>
      </c>
      <c r="BG3386" s="27"/>
      <c r="BH3386" s="27"/>
      <c r="BI3386" s="27"/>
      <c r="BJ3386" s="27"/>
      <c r="BL3386">
        <f t="shared" si="208"/>
        <v>0</v>
      </c>
      <c r="BM3386">
        <f t="shared" si="209"/>
        <v>0</v>
      </c>
      <c r="BO3386">
        <f t="shared" si="210"/>
        <v>1</v>
      </c>
      <c r="BP3386">
        <f t="shared" si="211"/>
        <v>1</v>
      </c>
    </row>
    <row r="3387" spans="1:68" x14ac:dyDescent="0.3">
      <c r="A3387">
        <v>3382</v>
      </c>
      <c r="BG3387" s="27"/>
      <c r="BH3387" s="27"/>
      <c r="BI3387" s="27"/>
      <c r="BJ3387" s="27"/>
      <c r="BL3387">
        <f t="shared" si="208"/>
        <v>0</v>
      </c>
      <c r="BM3387">
        <f t="shared" si="209"/>
        <v>0</v>
      </c>
      <c r="BO3387">
        <f t="shared" si="210"/>
        <v>1</v>
      </c>
      <c r="BP3387">
        <f t="shared" si="211"/>
        <v>1</v>
      </c>
    </row>
    <row r="3388" spans="1:68" x14ac:dyDescent="0.3">
      <c r="A3388">
        <v>3383</v>
      </c>
      <c r="BG3388" s="27"/>
      <c r="BH3388" s="27"/>
      <c r="BI3388" s="27"/>
      <c r="BJ3388" s="27"/>
      <c r="BL3388">
        <f t="shared" si="208"/>
        <v>0</v>
      </c>
      <c r="BM3388">
        <f t="shared" si="209"/>
        <v>0</v>
      </c>
      <c r="BO3388">
        <f t="shared" si="210"/>
        <v>1</v>
      </c>
      <c r="BP3388">
        <f t="shared" si="211"/>
        <v>1</v>
      </c>
    </row>
    <row r="3389" spans="1:68" x14ac:dyDescent="0.3">
      <c r="A3389">
        <v>3384</v>
      </c>
      <c r="BG3389" s="27"/>
      <c r="BH3389" s="27"/>
      <c r="BI3389" s="27"/>
      <c r="BJ3389" s="27"/>
      <c r="BL3389">
        <f t="shared" si="208"/>
        <v>0</v>
      </c>
      <c r="BM3389">
        <f t="shared" si="209"/>
        <v>0</v>
      </c>
      <c r="BO3389">
        <f t="shared" si="210"/>
        <v>1</v>
      </c>
      <c r="BP3389">
        <f t="shared" si="211"/>
        <v>1</v>
      </c>
    </row>
    <row r="3390" spans="1:68" x14ac:dyDescent="0.3">
      <c r="A3390">
        <v>3385</v>
      </c>
      <c r="BG3390" s="27"/>
      <c r="BH3390" s="27"/>
      <c r="BI3390" s="27"/>
      <c r="BJ3390" s="27"/>
      <c r="BL3390">
        <f t="shared" si="208"/>
        <v>0</v>
      </c>
      <c r="BM3390">
        <f t="shared" si="209"/>
        <v>0</v>
      </c>
      <c r="BO3390">
        <f t="shared" si="210"/>
        <v>1</v>
      </c>
      <c r="BP3390">
        <f t="shared" si="211"/>
        <v>1</v>
      </c>
    </row>
    <row r="3391" spans="1:68" x14ac:dyDescent="0.3">
      <c r="A3391">
        <v>3386</v>
      </c>
      <c r="BG3391" s="27"/>
      <c r="BH3391" s="27"/>
      <c r="BI3391" s="27"/>
      <c r="BJ3391" s="27"/>
      <c r="BL3391">
        <f t="shared" si="208"/>
        <v>0</v>
      </c>
      <c r="BM3391">
        <f t="shared" si="209"/>
        <v>0</v>
      </c>
      <c r="BO3391">
        <f t="shared" si="210"/>
        <v>1</v>
      </c>
      <c r="BP3391">
        <f t="shared" si="211"/>
        <v>1</v>
      </c>
    </row>
    <row r="3392" spans="1:68" x14ac:dyDescent="0.3">
      <c r="A3392">
        <v>3387</v>
      </c>
      <c r="BG3392" s="27"/>
      <c r="BH3392" s="27"/>
      <c r="BI3392" s="27"/>
      <c r="BJ3392" s="27"/>
      <c r="BL3392">
        <f t="shared" si="208"/>
        <v>0</v>
      </c>
      <c r="BM3392">
        <f t="shared" si="209"/>
        <v>0</v>
      </c>
      <c r="BO3392">
        <f t="shared" si="210"/>
        <v>1</v>
      </c>
      <c r="BP3392">
        <f t="shared" si="211"/>
        <v>1</v>
      </c>
    </row>
    <row r="3393" spans="1:68" x14ac:dyDescent="0.3">
      <c r="A3393">
        <v>3388</v>
      </c>
      <c r="BG3393" s="27"/>
      <c r="BH3393" s="27"/>
      <c r="BI3393" s="27"/>
      <c r="BJ3393" s="27"/>
      <c r="BL3393">
        <f t="shared" si="208"/>
        <v>0</v>
      </c>
      <c r="BM3393">
        <f t="shared" si="209"/>
        <v>0</v>
      </c>
      <c r="BO3393">
        <f t="shared" si="210"/>
        <v>1</v>
      </c>
      <c r="BP3393">
        <f t="shared" si="211"/>
        <v>1</v>
      </c>
    </row>
    <row r="3394" spans="1:68" x14ac:dyDescent="0.3">
      <c r="A3394">
        <v>3389</v>
      </c>
      <c r="BG3394" s="27"/>
      <c r="BH3394" s="27"/>
      <c r="BI3394" s="27"/>
      <c r="BJ3394" s="27"/>
      <c r="BL3394">
        <f t="shared" si="208"/>
        <v>0</v>
      </c>
      <c r="BM3394">
        <f t="shared" si="209"/>
        <v>0</v>
      </c>
      <c r="BO3394">
        <f t="shared" si="210"/>
        <v>1</v>
      </c>
      <c r="BP3394">
        <f t="shared" si="211"/>
        <v>1</v>
      </c>
    </row>
    <row r="3395" spans="1:68" x14ac:dyDescent="0.3">
      <c r="A3395">
        <v>3390</v>
      </c>
      <c r="BG3395" s="27"/>
      <c r="BH3395" s="27"/>
      <c r="BI3395" s="27"/>
      <c r="BJ3395" s="27"/>
      <c r="BL3395">
        <f t="shared" si="208"/>
        <v>0</v>
      </c>
      <c r="BM3395">
        <f t="shared" si="209"/>
        <v>0</v>
      </c>
      <c r="BO3395">
        <f t="shared" si="210"/>
        <v>1</v>
      </c>
      <c r="BP3395">
        <f t="shared" si="211"/>
        <v>1</v>
      </c>
    </row>
    <row r="3396" spans="1:68" x14ac:dyDescent="0.3">
      <c r="A3396">
        <v>3391</v>
      </c>
      <c r="BG3396" s="27"/>
      <c r="BH3396" s="27"/>
      <c r="BI3396" s="27"/>
      <c r="BJ3396" s="27"/>
      <c r="BL3396">
        <f t="shared" si="208"/>
        <v>0</v>
      </c>
      <c r="BM3396">
        <f t="shared" si="209"/>
        <v>0</v>
      </c>
      <c r="BO3396">
        <f t="shared" si="210"/>
        <v>1</v>
      </c>
      <c r="BP3396">
        <f t="shared" si="211"/>
        <v>1</v>
      </c>
    </row>
    <row r="3397" spans="1:68" x14ac:dyDescent="0.3">
      <c r="A3397">
        <v>3392</v>
      </c>
      <c r="BG3397" s="27"/>
      <c r="BH3397" s="27"/>
      <c r="BI3397" s="27"/>
      <c r="BJ3397" s="27"/>
      <c r="BL3397">
        <f t="shared" si="208"/>
        <v>0</v>
      </c>
      <c r="BM3397">
        <f t="shared" si="209"/>
        <v>0</v>
      </c>
      <c r="BO3397">
        <f t="shared" si="210"/>
        <v>1</v>
      </c>
      <c r="BP3397">
        <f t="shared" si="211"/>
        <v>1</v>
      </c>
    </row>
    <row r="3398" spans="1:68" x14ac:dyDescent="0.3">
      <c r="A3398">
        <v>3393</v>
      </c>
      <c r="BG3398" s="27"/>
      <c r="BH3398" s="27"/>
      <c r="BI3398" s="27"/>
      <c r="BJ3398" s="27"/>
      <c r="BL3398">
        <f t="shared" si="208"/>
        <v>0</v>
      </c>
      <c r="BM3398">
        <f t="shared" si="209"/>
        <v>0</v>
      </c>
      <c r="BO3398">
        <f t="shared" si="210"/>
        <v>1</v>
      </c>
      <c r="BP3398">
        <f t="shared" si="211"/>
        <v>1</v>
      </c>
    </row>
    <row r="3399" spans="1:68" x14ac:dyDescent="0.3">
      <c r="A3399">
        <v>3394</v>
      </c>
      <c r="BG3399" s="27"/>
      <c r="BH3399" s="27"/>
      <c r="BI3399" s="27"/>
      <c r="BJ3399" s="27"/>
      <c r="BL3399">
        <f t="shared" ref="BL3399:BL3462" si="212">BG3399*$BM$1-BH3399</f>
        <v>0</v>
      </c>
      <c r="BM3399">
        <f t="shared" ref="BM3399:BM3462" si="213">BI3399*$BM$1-BJ3399</f>
        <v>0</v>
      </c>
      <c r="BO3399">
        <f t="shared" ref="BO3399:BO3462" si="214">IF(BL3399=MAX($BL3399:$BM3399),1,0)</f>
        <v>1</v>
      </c>
      <c r="BP3399">
        <f t="shared" ref="BP3399:BP3462" si="215">IF(BM3399=MAX($BL3399:$BM3399),1,0)</f>
        <v>1</v>
      </c>
    </row>
    <row r="3400" spans="1:68" x14ac:dyDescent="0.3">
      <c r="A3400">
        <v>3395</v>
      </c>
      <c r="BG3400" s="27"/>
      <c r="BH3400" s="27"/>
      <c r="BI3400" s="27"/>
      <c r="BJ3400" s="27"/>
      <c r="BL3400">
        <f t="shared" si="212"/>
        <v>0</v>
      </c>
      <c r="BM3400">
        <f t="shared" si="213"/>
        <v>0</v>
      </c>
      <c r="BO3400">
        <f t="shared" si="214"/>
        <v>1</v>
      </c>
      <c r="BP3400">
        <f t="shared" si="215"/>
        <v>1</v>
      </c>
    </row>
    <row r="3401" spans="1:68" x14ac:dyDescent="0.3">
      <c r="A3401">
        <v>3396</v>
      </c>
      <c r="BG3401" s="27"/>
      <c r="BH3401" s="27"/>
      <c r="BI3401" s="27"/>
      <c r="BJ3401" s="27"/>
      <c r="BL3401">
        <f t="shared" si="212"/>
        <v>0</v>
      </c>
      <c r="BM3401">
        <f t="shared" si="213"/>
        <v>0</v>
      </c>
      <c r="BO3401">
        <f t="shared" si="214"/>
        <v>1</v>
      </c>
      <c r="BP3401">
        <f t="shared" si="215"/>
        <v>1</v>
      </c>
    </row>
    <row r="3402" spans="1:68" x14ac:dyDescent="0.3">
      <c r="A3402">
        <v>3397</v>
      </c>
      <c r="BG3402" s="27"/>
      <c r="BH3402" s="27"/>
      <c r="BI3402" s="27"/>
      <c r="BJ3402" s="27"/>
      <c r="BL3402">
        <f t="shared" si="212"/>
        <v>0</v>
      </c>
      <c r="BM3402">
        <f t="shared" si="213"/>
        <v>0</v>
      </c>
      <c r="BO3402">
        <f t="shared" si="214"/>
        <v>1</v>
      </c>
      <c r="BP3402">
        <f t="shared" si="215"/>
        <v>1</v>
      </c>
    </row>
    <row r="3403" spans="1:68" x14ac:dyDescent="0.3">
      <c r="A3403">
        <v>3398</v>
      </c>
      <c r="BG3403" s="27"/>
      <c r="BH3403" s="27"/>
      <c r="BI3403" s="27"/>
      <c r="BJ3403" s="27"/>
      <c r="BL3403">
        <f t="shared" si="212"/>
        <v>0</v>
      </c>
      <c r="BM3403">
        <f t="shared" si="213"/>
        <v>0</v>
      </c>
      <c r="BO3403">
        <f t="shared" si="214"/>
        <v>1</v>
      </c>
      <c r="BP3403">
        <f t="shared" si="215"/>
        <v>1</v>
      </c>
    </row>
    <row r="3404" spans="1:68" x14ac:dyDescent="0.3">
      <c r="A3404">
        <v>3399</v>
      </c>
      <c r="BG3404" s="27"/>
      <c r="BH3404" s="27"/>
      <c r="BI3404" s="27"/>
      <c r="BJ3404" s="27"/>
      <c r="BL3404">
        <f t="shared" si="212"/>
        <v>0</v>
      </c>
      <c r="BM3404">
        <f t="shared" si="213"/>
        <v>0</v>
      </c>
      <c r="BO3404">
        <f t="shared" si="214"/>
        <v>1</v>
      </c>
      <c r="BP3404">
        <f t="shared" si="215"/>
        <v>1</v>
      </c>
    </row>
    <row r="3405" spans="1:68" x14ac:dyDescent="0.3">
      <c r="A3405">
        <v>3400</v>
      </c>
      <c r="BG3405" s="27"/>
      <c r="BH3405" s="27"/>
      <c r="BI3405" s="27"/>
      <c r="BJ3405" s="27"/>
      <c r="BL3405">
        <f t="shared" si="212"/>
        <v>0</v>
      </c>
      <c r="BM3405">
        <f t="shared" si="213"/>
        <v>0</v>
      </c>
      <c r="BO3405">
        <f t="shared" si="214"/>
        <v>1</v>
      </c>
      <c r="BP3405">
        <f t="shared" si="215"/>
        <v>1</v>
      </c>
    </row>
    <row r="3406" spans="1:68" x14ac:dyDescent="0.3">
      <c r="A3406">
        <v>3401</v>
      </c>
      <c r="BG3406" s="27"/>
      <c r="BH3406" s="27"/>
      <c r="BI3406" s="27"/>
      <c r="BJ3406" s="27"/>
      <c r="BL3406">
        <f t="shared" si="212"/>
        <v>0</v>
      </c>
      <c r="BM3406">
        <f t="shared" si="213"/>
        <v>0</v>
      </c>
      <c r="BO3406">
        <f t="shared" si="214"/>
        <v>1</v>
      </c>
      <c r="BP3406">
        <f t="shared" si="215"/>
        <v>1</v>
      </c>
    </row>
    <row r="3407" spans="1:68" x14ac:dyDescent="0.3">
      <c r="A3407">
        <v>3402</v>
      </c>
      <c r="BG3407" s="27"/>
      <c r="BH3407" s="27"/>
      <c r="BI3407" s="27"/>
      <c r="BJ3407" s="27"/>
      <c r="BL3407">
        <f t="shared" si="212"/>
        <v>0</v>
      </c>
      <c r="BM3407">
        <f t="shared" si="213"/>
        <v>0</v>
      </c>
      <c r="BO3407">
        <f t="shared" si="214"/>
        <v>1</v>
      </c>
      <c r="BP3407">
        <f t="shared" si="215"/>
        <v>1</v>
      </c>
    </row>
    <row r="3408" spans="1:68" x14ac:dyDescent="0.3">
      <c r="A3408">
        <v>3403</v>
      </c>
      <c r="BG3408" s="27"/>
      <c r="BH3408" s="27"/>
      <c r="BI3408" s="27"/>
      <c r="BJ3408" s="27"/>
      <c r="BL3408">
        <f t="shared" si="212"/>
        <v>0</v>
      </c>
      <c r="BM3408">
        <f t="shared" si="213"/>
        <v>0</v>
      </c>
      <c r="BO3408">
        <f t="shared" si="214"/>
        <v>1</v>
      </c>
      <c r="BP3408">
        <f t="shared" si="215"/>
        <v>1</v>
      </c>
    </row>
    <row r="3409" spans="1:68" x14ac:dyDescent="0.3">
      <c r="A3409">
        <v>3404</v>
      </c>
      <c r="BG3409" s="27"/>
      <c r="BH3409" s="27"/>
      <c r="BI3409" s="27"/>
      <c r="BJ3409" s="27"/>
      <c r="BL3409">
        <f t="shared" si="212"/>
        <v>0</v>
      </c>
      <c r="BM3409">
        <f t="shared" si="213"/>
        <v>0</v>
      </c>
      <c r="BO3409">
        <f t="shared" si="214"/>
        <v>1</v>
      </c>
      <c r="BP3409">
        <f t="shared" si="215"/>
        <v>1</v>
      </c>
    </row>
    <row r="3410" spans="1:68" x14ac:dyDescent="0.3">
      <c r="A3410">
        <v>3405</v>
      </c>
      <c r="BG3410" s="27"/>
      <c r="BH3410" s="27"/>
      <c r="BI3410" s="27"/>
      <c r="BJ3410" s="27"/>
      <c r="BL3410">
        <f t="shared" si="212"/>
        <v>0</v>
      </c>
      <c r="BM3410">
        <f t="shared" si="213"/>
        <v>0</v>
      </c>
      <c r="BO3410">
        <f t="shared" si="214"/>
        <v>1</v>
      </c>
      <c r="BP3410">
        <f t="shared" si="215"/>
        <v>1</v>
      </c>
    </row>
    <row r="3411" spans="1:68" x14ac:dyDescent="0.3">
      <c r="A3411">
        <v>3406</v>
      </c>
      <c r="BG3411" s="27"/>
      <c r="BH3411" s="27"/>
      <c r="BI3411" s="27"/>
      <c r="BJ3411" s="27"/>
      <c r="BL3411">
        <f t="shared" si="212"/>
        <v>0</v>
      </c>
      <c r="BM3411">
        <f t="shared" si="213"/>
        <v>0</v>
      </c>
      <c r="BO3411">
        <f t="shared" si="214"/>
        <v>1</v>
      </c>
      <c r="BP3411">
        <f t="shared" si="215"/>
        <v>1</v>
      </c>
    </row>
    <row r="3412" spans="1:68" x14ac:dyDescent="0.3">
      <c r="A3412">
        <v>3407</v>
      </c>
      <c r="BG3412" s="27"/>
      <c r="BH3412" s="27"/>
      <c r="BI3412" s="27"/>
      <c r="BJ3412" s="27"/>
      <c r="BL3412">
        <f t="shared" si="212"/>
        <v>0</v>
      </c>
      <c r="BM3412">
        <f t="shared" si="213"/>
        <v>0</v>
      </c>
      <c r="BO3412">
        <f t="shared" si="214"/>
        <v>1</v>
      </c>
      <c r="BP3412">
        <f t="shared" si="215"/>
        <v>1</v>
      </c>
    </row>
    <row r="3413" spans="1:68" x14ac:dyDescent="0.3">
      <c r="A3413">
        <v>3408</v>
      </c>
      <c r="BG3413" s="27"/>
      <c r="BH3413" s="27"/>
      <c r="BI3413" s="27"/>
      <c r="BJ3413" s="27"/>
      <c r="BL3413">
        <f t="shared" si="212"/>
        <v>0</v>
      </c>
      <c r="BM3413">
        <f t="shared" si="213"/>
        <v>0</v>
      </c>
      <c r="BO3413">
        <f t="shared" si="214"/>
        <v>1</v>
      </c>
      <c r="BP3413">
        <f t="shared" si="215"/>
        <v>1</v>
      </c>
    </row>
    <row r="3414" spans="1:68" x14ac:dyDescent="0.3">
      <c r="A3414">
        <v>3409</v>
      </c>
      <c r="BG3414" s="27"/>
      <c r="BH3414" s="27"/>
      <c r="BI3414" s="27"/>
      <c r="BJ3414" s="27"/>
      <c r="BL3414">
        <f t="shared" si="212"/>
        <v>0</v>
      </c>
      <c r="BM3414">
        <f t="shared" si="213"/>
        <v>0</v>
      </c>
      <c r="BO3414">
        <f t="shared" si="214"/>
        <v>1</v>
      </c>
      <c r="BP3414">
        <f t="shared" si="215"/>
        <v>1</v>
      </c>
    </row>
    <row r="3415" spans="1:68" x14ac:dyDescent="0.3">
      <c r="A3415">
        <v>3410</v>
      </c>
      <c r="BG3415" s="27"/>
      <c r="BH3415" s="27"/>
      <c r="BI3415" s="27"/>
      <c r="BJ3415" s="27"/>
      <c r="BL3415">
        <f t="shared" si="212"/>
        <v>0</v>
      </c>
      <c r="BM3415">
        <f t="shared" si="213"/>
        <v>0</v>
      </c>
      <c r="BO3415">
        <f t="shared" si="214"/>
        <v>1</v>
      </c>
      <c r="BP3415">
        <f t="shared" si="215"/>
        <v>1</v>
      </c>
    </row>
    <row r="3416" spans="1:68" x14ac:dyDescent="0.3">
      <c r="A3416">
        <v>3411</v>
      </c>
      <c r="BG3416" s="27"/>
      <c r="BH3416" s="27"/>
      <c r="BI3416" s="27"/>
      <c r="BJ3416" s="27"/>
      <c r="BL3416">
        <f t="shared" si="212"/>
        <v>0</v>
      </c>
      <c r="BM3416">
        <f t="shared" si="213"/>
        <v>0</v>
      </c>
      <c r="BO3416">
        <f t="shared" si="214"/>
        <v>1</v>
      </c>
      <c r="BP3416">
        <f t="shared" si="215"/>
        <v>1</v>
      </c>
    </row>
    <row r="3417" spans="1:68" x14ac:dyDescent="0.3">
      <c r="A3417">
        <v>3412</v>
      </c>
      <c r="BG3417" s="27"/>
      <c r="BH3417" s="27"/>
      <c r="BI3417" s="27"/>
      <c r="BJ3417" s="27"/>
      <c r="BL3417">
        <f t="shared" si="212"/>
        <v>0</v>
      </c>
      <c r="BM3417">
        <f t="shared" si="213"/>
        <v>0</v>
      </c>
      <c r="BO3417">
        <f t="shared" si="214"/>
        <v>1</v>
      </c>
      <c r="BP3417">
        <f t="shared" si="215"/>
        <v>1</v>
      </c>
    </row>
    <row r="3418" spans="1:68" x14ac:dyDescent="0.3">
      <c r="A3418">
        <v>3413</v>
      </c>
      <c r="BG3418" s="27"/>
      <c r="BH3418" s="27"/>
      <c r="BI3418" s="27"/>
      <c r="BJ3418" s="27"/>
      <c r="BL3418">
        <f t="shared" si="212"/>
        <v>0</v>
      </c>
      <c r="BM3418">
        <f t="shared" si="213"/>
        <v>0</v>
      </c>
      <c r="BO3418">
        <f t="shared" si="214"/>
        <v>1</v>
      </c>
      <c r="BP3418">
        <f t="shared" si="215"/>
        <v>1</v>
      </c>
    </row>
    <row r="3419" spans="1:68" x14ac:dyDescent="0.3">
      <c r="A3419">
        <v>3414</v>
      </c>
      <c r="BG3419" s="27"/>
      <c r="BH3419" s="27"/>
      <c r="BI3419" s="27"/>
      <c r="BJ3419" s="27"/>
      <c r="BL3419">
        <f t="shared" si="212"/>
        <v>0</v>
      </c>
      <c r="BM3419">
        <f t="shared" si="213"/>
        <v>0</v>
      </c>
      <c r="BO3419">
        <f t="shared" si="214"/>
        <v>1</v>
      </c>
      <c r="BP3419">
        <f t="shared" si="215"/>
        <v>1</v>
      </c>
    </row>
    <row r="3420" spans="1:68" x14ac:dyDescent="0.3">
      <c r="A3420">
        <v>3415</v>
      </c>
      <c r="BG3420" s="27"/>
      <c r="BH3420" s="27"/>
      <c r="BI3420" s="27"/>
      <c r="BJ3420" s="27"/>
      <c r="BL3420">
        <f t="shared" si="212"/>
        <v>0</v>
      </c>
      <c r="BM3420">
        <f t="shared" si="213"/>
        <v>0</v>
      </c>
      <c r="BO3420">
        <f t="shared" si="214"/>
        <v>1</v>
      </c>
      <c r="BP3420">
        <f t="shared" si="215"/>
        <v>1</v>
      </c>
    </row>
    <row r="3421" spans="1:68" x14ac:dyDescent="0.3">
      <c r="A3421">
        <v>3416</v>
      </c>
      <c r="BG3421" s="27"/>
      <c r="BH3421" s="27"/>
      <c r="BI3421" s="27"/>
      <c r="BJ3421" s="27"/>
      <c r="BL3421">
        <f t="shared" si="212"/>
        <v>0</v>
      </c>
      <c r="BM3421">
        <f t="shared" si="213"/>
        <v>0</v>
      </c>
      <c r="BO3421">
        <f t="shared" si="214"/>
        <v>1</v>
      </c>
      <c r="BP3421">
        <f t="shared" si="215"/>
        <v>1</v>
      </c>
    </row>
    <row r="3422" spans="1:68" x14ac:dyDescent="0.3">
      <c r="A3422">
        <v>3417</v>
      </c>
      <c r="BG3422" s="27"/>
      <c r="BH3422" s="27"/>
      <c r="BI3422" s="27"/>
      <c r="BJ3422" s="27"/>
      <c r="BL3422">
        <f t="shared" si="212"/>
        <v>0</v>
      </c>
      <c r="BM3422">
        <f t="shared" si="213"/>
        <v>0</v>
      </c>
      <c r="BO3422">
        <f t="shared" si="214"/>
        <v>1</v>
      </c>
      <c r="BP3422">
        <f t="shared" si="215"/>
        <v>1</v>
      </c>
    </row>
    <row r="3423" spans="1:68" x14ac:dyDescent="0.3">
      <c r="A3423">
        <v>3418</v>
      </c>
      <c r="BG3423" s="27"/>
      <c r="BH3423" s="27"/>
      <c r="BI3423" s="27"/>
      <c r="BJ3423" s="27"/>
      <c r="BL3423">
        <f t="shared" si="212"/>
        <v>0</v>
      </c>
      <c r="BM3423">
        <f t="shared" si="213"/>
        <v>0</v>
      </c>
      <c r="BO3423">
        <f t="shared" si="214"/>
        <v>1</v>
      </c>
      <c r="BP3423">
        <f t="shared" si="215"/>
        <v>1</v>
      </c>
    </row>
    <row r="3424" spans="1:68" x14ac:dyDescent="0.3">
      <c r="A3424">
        <v>3419</v>
      </c>
      <c r="BG3424" s="27"/>
      <c r="BH3424" s="27"/>
      <c r="BI3424" s="27"/>
      <c r="BJ3424" s="27"/>
      <c r="BL3424">
        <f t="shared" si="212"/>
        <v>0</v>
      </c>
      <c r="BM3424">
        <f t="shared" si="213"/>
        <v>0</v>
      </c>
      <c r="BO3424">
        <f t="shared" si="214"/>
        <v>1</v>
      </c>
      <c r="BP3424">
        <f t="shared" si="215"/>
        <v>1</v>
      </c>
    </row>
    <row r="3425" spans="1:68" x14ac:dyDescent="0.3">
      <c r="A3425">
        <v>3420</v>
      </c>
      <c r="BG3425" s="27"/>
      <c r="BH3425" s="27"/>
      <c r="BI3425" s="27"/>
      <c r="BJ3425" s="27"/>
      <c r="BL3425">
        <f t="shared" si="212"/>
        <v>0</v>
      </c>
      <c r="BM3425">
        <f t="shared" si="213"/>
        <v>0</v>
      </c>
      <c r="BO3425">
        <f t="shared" si="214"/>
        <v>1</v>
      </c>
      <c r="BP3425">
        <f t="shared" si="215"/>
        <v>1</v>
      </c>
    </row>
    <row r="3426" spans="1:68" x14ac:dyDescent="0.3">
      <c r="A3426">
        <v>3421</v>
      </c>
      <c r="BG3426" s="27"/>
      <c r="BH3426" s="27"/>
      <c r="BI3426" s="27"/>
      <c r="BJ3426" s="27"/>
      <c r="BL3426">
        <f t="shared" si="212"/>
        <v>0</v>
      </c>
      <c r="BM3426">
        <f t="shared" si="213"/>
        <v>0</v>
      </c>
      <c r="BO3426">
        <f t="shared" si="214"/>
        <v>1</v>
      </c>
      <c r="BP3426">
        <f t="shared" si="215"/>
        <v>1</v>
      </c>
    </row>
    <row r="3427" spans="1:68" x14ac:dyDescent="0.3">
      <c r="A3427">
        <v>3422</v>
      </c>
      <c r="BG3427" s="27"/>
      <c r="BH3427" s="27"/>
      <c r="BI3427" s="27"/>
      <c r="BJ3427" s="27"/>
      <c r="BL3427">
        <f t="shared" si="212"/>
        <v>0</v>
      </c>
      <c r="BM3427">
        <f t="shared" si="213"/>
        <v>0</v>
      </c>
      <c r="BO3427">
        <f t="shared" si="214"/>
        <v>1</v>
      </c>
      <c r="BP3427">
        <f t="shared" si="215"/>
        <v>1</v>
      </c>
    </row>
    <row r="3428" spans="1:68" x14ac:dyDescent="0.3">
      <c r="A3428">
        <v>3423</v>
      </c>
      <c r="BG3428" s="27"/>
      <c r="BH3428" s="27"/>
      <c r="BI3428" s="27"/>
      <c r="BJ3428" s="27"/>
      <c r="BL3428">
        <f t="shared" si="212"/>
        <v>0</v>
      </c>
      <c r="BM3428">
        <f t="shared" si="213"/>
        <v>0</v>
      </c>
      <c r="BO3428">
        <f t="shared" si="214"/>
        <v>1</v>
      </c>
      <c r="BP3428">
        <f t="shared" si="215"/>
        <v>1</v>
      </c>
    </row>
    <row r="3429" spans="1:68" x14ac:dyDescent="0.3">
      <c r="A3429">
        <v>3424</v>
      </c>
      <c r="BG3429" s="27"/>
      <c r="BH3429" s="27"/>
      <c r="BI3429" s="27"/>
      <c r="BJ3429" s="27"/>
      <c r="BL3429">
        <f t="shared" si="212"/>
        <v>0</v>
      </c>
      <c r="BM3429">
        <f t="shared" si="213"/>
        <v>0</v>
      </c>
      <c r="BO3429">
        <f t="shared" si="214"/>
        <v>1</v>
      </c>
      <c r="BP3429">
        <f t="shared" si="215"/>
        <v>1</v>
      </c>
    </row>
    <row r="3430" spans="1:68" x14ac:dyDescent="0.3">
      <c r="A3430">
        <v>3425</v>
      </c>
      <c r="BG3430" s="27"/>
      <c r="BH3430" s="27"/>
      <c r="BI3430" s="27"/>
      <c r="BJ3430" s="27"/>
      <c r="BL3430">
        <f t="shared" si="212"/>
        <v>0</v>
      </c>
      <c r="BM3430">
        <f t="shared" si="213"/>
        <v>0</v>
      </c>
      <c r="BO3430">
        <f t="shared" si="214"/>
        <v>1</v>
      </c>
      <c r="BP3430">
        <f t="shared" si="215"/>
        <v>1</v>
      </c>
    </row>
    <row r="3431" spans="1:68" x14ac:dyDescent="0.3">
      <c r="A3431">
        <v>3426</v>
      </c>
      <c r="BG3431" s="27"/>
      <c r="BH3431" s="27"/>
      <c r="BI3431" s="27"/>
      <c r="BJ3431" s="27"/>
      <c r="BL3431">
        <f t="shared" si="212"/>
        <v>0</v>
      </c>
      <c r="BM3431">
        <f t="shared" si="213"/>
        <v>0</v>
      </c>
      <c r="BO3431">
        <f t="shared" si="214"/>
        <v>1</v>
      </c>
      <c r="BP3431">
        <f t="shared" si="215"/>
        <v>1</v>
      </c>
    </row>
    <row r="3432" spans="1:68" x14ac:dyDescent="0.3">
      <c r="A3432">
        <v>3427</v>
      </c>
      <c r="BG3432" s="27"/>
      <c r="BH3432" s="27"/>
      <c r="BI3432" s="27"/>
      <c r="BJ3432" s="27"/>
      <c r="BL3432">
        <f t="shared" si="212"/>
        <v>0</v>
      </c>
      <c r="BM3432">
        <f t="shared" si="213"/>
        <v>0</v>
      </c>
      <c r="BO3432">
        <f t="shared" si="214"/>
        <v>1</v>
      </c>
      <c r="BP3432">
        <f t="shared" si="215"/>
        <v>1</v>
      </c>
    </row>
    <row r="3433" spans="1:68" x14ac:dyDescent="0.3">
      <c r="A3433">
        <v>3428</v>
      </c>
      <c r="BG3433" s="27"/>
      <c r="BH3433" s="27"/>
      <c r="BI3433" s="27"/>
      <c r="BJ3433" s="27"/>
      <c r="BL3433">
        <f t="shared" si="212"/>
        <v>0</v>
      </c>
      <c r="BM3433">
        <f t="shared" si="213"/>
        <v>0</v>
      </c>
      <c r="BO3433">
        <f t="shared" si="214"/>
        <v>1</v>
      </c>
      <c r="BP3433">
        <f t="shared" si="215"/>
        <v>1</v>
      </c>
    </row>
    <row r="3434" spans="1:68" x14ac:dyDescent="0.3">
      <c r="A3434">
        <v>3429</v>
      </c>
      <c r="BG3434" s="27"/>
      <c r="BH3434" s="27"/>
      <c r="BI3434" s="27"/>
      <c r="BJ3434" s="27"/>
      <c r="BL3434">
        <f t="shared" si="212"/>
        <v>0</v>
      </c>
      <c r="BM3434">
        <f t="shared" si="213"/>
        <v>0</v>
      </c>
      <c r="BO3434">
        <f t="shared" si="214"/>
        <v>1</v>
      </c>
      <c r="BP3434">
        <f t="shared" si="215"/>
        <v>1</v>
      </c>
    </row>
    <row r="3435" spans="1:68" x14ac:dyDescent="0.3">
      <c r="A3435">
        <v>3430</v>
      </c>
      <c r="BG3435" s="27"/>
      <c r="BH3435" s="27"/>
      <c r="BI3435" s="27"/>
      <c r="BJ3435" s="27"/>
      <c r="BL3435">
        <f t="shared" si="212"/>
        <v>0</v>
      </c>
      <c r="BM3435">
        <f t="shared" si="213"/>
        <v>0</v>
      </c>
      <c r="BO3435">
        <f t="shared" si="214"/>
        <v>1</v>
      </c>
      <c r="BP3435">
        <f t="shared" si="215"/>
        <v>1</v>
      </c>
    </row>
    <row r="3436" spans="1:68" x14ac:dyDescent="0.3">
      <c r="A3436">
        <v>3431</v>
      </c>
      <c r="BG3436" s="27"/>
      <c r="BH3436" s="27"/>
      <c r="BI3436" s="27"/>
      <c r="BJ3436" s="27"/>
      <c r="BL3436">
        <f t="shared" si="212"/>
        <v>0</v>
      </c>
      <c r="BM3436">
        <f t="shared" si="213"/>
        <v>0</v>
      </c>
      <c r="BO3436">
        <f t="shared" si="214"/>
        <v>1</v>
      </c>
      <c r="BP3436">
        <f t="shared" si="215"/>
        <v>1</v>
      </c>
    </row>
    <row r="3437" spans="1:68" x14ac:dyDescent="0.3">
      <c r="A3437">
        <v>3432</v>
      </c>
      <c r="BG3437" s="27"/>
      <c r="BH3437" s="27"/>
      <c r="BI3437" s="27"/>
      <c r="BJ3437" s="27"/>
      <c r="BL3437">
        <f t="shared" si="212"/>
        <v>0</v>
      </c>
      <c r="BM3437">
        <f t="shared" si="213"/>
        <v>0</v>
      </c>
      <c r="BO3437">
        <f t="shared" si="214"/>
        <v>1</v>
      </c>
      <c r="BP3437">
        <f t="shared" si="215"/>
        <v>1</v>
      </c>
    </row>
    <row r="3438" spans="1:68" x14ac:dyDescent="0.3">
      <c r="A3438">
        <v>3433</v>
      </c>
      <c r="BG3438" s="27"/>
      <c r="BH3438" s="27"/>
      <c r="BI3438" s="27"/>
      <c r="BJ3438" s="27"/>
      <c r="BL3438">
        <f t="shared" si="212"/>
        <v>0</v>
      </c>
      <c r="BM3438">
        <f t="shared" si="213"/>
        <v>0</v>
      </c>
      <c r="BO3438">
        <f t="shared" si="214"/>
        <v>1</v>
      </c>
      <c r="BP3438">
        <f t="shared" si="215"/>
        <v>1</v>
      </c>
    </row>
    <row r="3439" spans="1:68" x14ac:dyDescent="0.3">
      <c r="A3439">
        <v>3434</v>
      </c>
      <c r="BG3439" s="27"/>
      <c r="BH3439" s="27"/>
      <c r="BI3439" s="27"/>
      <c r="BJ3439" s="27"/>
      <c r="BL3439">
        <f t="shared" si="212"/>
        <v>0</v>
      </c>
      <c r="BM3439">
        <f t="shared" si="213"/>
        <v>0</v>
      </c>
      <c r="BO3439">
        <f t="shared" si="214"/>
        <v>1</v>
      </c>
      <c r="BP3439">
        <f t="shared" si="215"/>
        <v>1</v>
      </c>
    </row>
    <row r="3440" spans="1:68" x14ac:dyDescent="0.3">
      <c r="A3440">
        <v>3435</v>
      </c>
      <c r="BG3440" s="27"/>
      <c r="BH3440" s="27"/>
      <c r="BI3440" s="27"/>
      <c r="BJ3440" s="27"/>
      <c r="BL3440">
        <f t="shared" si="212"/>
        <v>0</v>
      </c>
      <c r="BM3440">
        <f t="shared" si="213"/>
        <v>0</v>
      </c>
      <c r="BO3440">
        <f t="shared" si="214"/>
        <v>1</v>
      </c>
      <c r="BP3440">
        <f t="shared" si="215"/>
        <v>1</v>
      </c>
    </row>
    <row r="3441" spans="1:68" x14ac:dyDescent="0.3">
      <c r="A3441">
        <v>3436</v>
      </c>
      <c r="BG3441" s="27"/>
      <c r="BH3441" s="27"/>
      <c r="BI3441" s="27"/>
      <c r="BJ3441" s="27"/>
      <c r="BL3441">
        <f t="shared" si="212"/>
        <v>0</v>
      </c>
      <c r="BM3441">
        <f t="shared" si="213"/>
        <v>0</v>
      </c>
      <c r="BO3441">
        <f t="shared" si="214"/>
        <v>1</v>
      </c>
      <c r="BP3441">
        <f t="shared" si="215"/>
        <v>1</v>
      </c>
    </row>
    <row r="3442" spans="1:68" x14ac:dyDescent="0.3">
      <c r="A3442">
        <v>3437</v>
      </c>
      <c r="BG3442" s="27"/>
      <c r="BH3442" s="27"/>
      <c r="BI3442" s="27"/>
      <c r="BJ3442" s="27"/>
      <c r="BL3442">
        <f t="shared" si="212"/>
        <v>0</v>
      </c>
      <c r="BM3442">
        <f t="shared" si="213"/>
        <v>0</v>
      </c>
      <c r="BO3442">
        <f t="shared" si="214"/>
        <v>1</v>
      </c>
      <c r="BP3442">
        <f t="shared" si="215"/>
        <v>1</v>
      </c>
    </row>
    <row r="3443" spans="1:68" x14ac:dyDescent="0.3">
      <c r="A3443">
        <v>3438</v>
      </c>
      <c r="BG3443" s="27"/>
      <c r="BH3443" s="27"/>
      <c r="BI3443" s="27"/>
      <c r="BJ3443" s="27"/>
      <c r="BL3443">
        <f t="shared" si="212"/>
        <v>0</v>
      </c>
      <c r="BM3443">
        <f t="shared" si="213"/>
        <v>0</v>
      </c>
      <c r="BO3443">
        <f t="shared" si="214"/>
        <v>1</v>
      </c>
      <c r="BP3443">
        <f t="shared" si="215"/>
        <v>1</v>
      </c>
    </row>
    <row r="3444" spans="1:68" x14ac:dyDescent="0.3">
      <c r="A3444">
        <v>3439</v>
      </c>
      <c r="BG3444" s="27"/>
      <c r="BH3444" s="27"/>
      <c r="BI3444" s="27"/>
      <c r="BJ3444" s="27"/>
      <c r="BL3444">
        <f t="shared" si="212"/>
        <v>0</v>
      </c>
      <c r="BM3444">
        <f t="shared" si="213"/>
        <v>0</v>
      </c>
      <c r="BO3444">
        <f t="shared" si="214"/>
        <v>1</v>
      </c>
      <c r="BP3444">
        <f t="shared" si="215"/>
        <v>1</v>
      </c>
    </row>
    <row r="3445" spans="1:68" x14ac:dyDescent="0.3">
      <c r="A3445">
        <v>3440</v>
      </c>
      <c r="BG3445" s="27"/>
      <c r="BH3445" s="27"/>
      <c r="BI3445" s="27"/>
      <c r="BJ3445" s="27"/>
      <c r="BL3445">
        <f t="shared" si="212"/>
        <v>0</v>
      </c>
      <c r="BM3445">
        <f t="shared" si="213"/>
        <v>0</v>
      </c>
      <c r="BO3445">
        <f t="shared" si="214"/>
        <v>1</v>
      </c>
      <c r="BP3445">
        <f t="shared" si="215"/>
        <v>1</v>
      </c>
    </row>
    <row r="3446" spans="1:68" x14ac:dyDescent="0.3">
      <c r="A3446">
        <v>3441</v>
      </c>
      <c r="BG3446" s="27"/>
      <c r="BH3446" s="27"/>
      <c r="BI3446" s="27"/>
      <c r="BJ3446" s="27"/>
      <c r="BL3446">
        <f t="shared" si="212"/>
        <v>0</v>
      </c>
      <c r="BM3446">
        <f t="shared" si="213"/>
        <v>0</v>
      </c>
      <c r="BO3446">
        <f t="shared" si="214"/>
        <v>1</v>
      </c>
      <c r="BP3446">
        <f t="shared" si="215"/>
        <v>1</v>
      </c>
    </row>
    <row r="3447" spans="1:68" x14ac:dyDescent="0.3">
      <c r="A3447">
        <v>3442</v>
      </c>
      <c r="BG3447" s="27"/>
      <c r="BH3447" s="27"/>
      <c r="BI3447" s="27"/>
      <c r="BJ3447" s="27"/>
      <c r="BL3447">
        <f t="shared" si="212"/>
        <v>0</v>
      </c>
      <c r="BM3447">
        <f t="shared" si="213"/>
        <v>0</v>
      </c>
      <c r="BO3447">
        <f t="shared" si="214"/>
        <v>1</v>
      </c>
      <c r="BP3447">
        <f t="shared" si="215"/>
        <v>1</v>
      </c>
    </row>
    <row r="3448" spans="1:68" x14ac:dyDescent="0.3">
      <c r="A3448">
        <v>3443</v>
      </c>
      <c r="BG3448" s="27"/>
      <c r="BH3448" s="27"/>
      <c r="BI3448" s="27"/>
      <c r="BJ3448" s="27"/>
      <c r="BL3448">
        <f t="shared" si="212"/>
        <v>0</v>
      </c>
      <c r="BM3448">
        <f t="shared" si="213"/>
        <v>0</v>
      </c>
      <c r="BO3448">
        <f t="shared" si="214"/>
        <v>1</v>
      </c>
      <c r="BP3448">
        <f t="shared" si="215"/>
        <v>1</v>
      </c>
    </row>
    <row r="3449" spans="1:68" x14ac:dyDescent="0.3">
      <c r="A3449">
        <v>3444</v>
      </c>
      <c r="BG3449" s="27"/>
      <c r="BH3449" s="27"/>
      <c r="BI3449" s="27"/>
      <c r="BJ3449" s="27"/>
      <c r="BL3449">
        <f t="shared" si="212"/>
        <v>0</v>
      </c>
      <c r="BM3449">
        <f t="shared" si="213"/>
        <v>0</v>
      </c>
      <c r="BO3449">
        <f t="shared" si="214"/>
        <v>1</v>
      </c>
      <c r="BP3449">
        <f t="shared" si="215"/>
        <v>1</v>
      </c>
    </row>
    <row r="3450" spans="1:68" x14ac:dyDescent="0.3">
      <c r="A3450">
        <v>3445</v>
      </c>
      <c r="BG3450" s="27"/>
      <c r="BH3450" s="27"/>
      <c r="BI3450" s="27"/>
      <c r="BJ3450" s="27"/>
      <c r="BL3450">
        <f t="shared" si="212"/>
        <v>0</v>
      </c>
      <c r="BM3450">
        <f t="shared" si="213"/>
        <v>0</v>
      </c>
      <c r="BO3450">
        <f t="shared" si="214"/>
        <v>1</v>
      </c>
      <c r="BP3450">
        <f t="shared" si="215"/>
        <v>1</v>
      </c>
    </row>
    <row r="3451" spans="1:68" x14ac:dyDescent="0.3">
      <c r="A3451">
        <v>3446</v>
      </c>
      <c r="BG3451" s="27"/>
      <c r="BH3451" s="27"/>
      <c r="BI3451" s="27"/>
      <c r="BJ3451" s="27"/>
      <c r="BL3451">
        <f t="shared" si="212"/>
        <v>0</v>
      </c>
      <c r="BM3451">
        <f t="shared" si="213"/>
        <v>0</v>
      </c>
      <c r="BO3451">
        <f t="shared" si="214"/>
        <v>1</v>
      </c>
      <c r="BP3451">
        <f t="shared" si="215"/>
        <v>1</v>
      </c>
    </row>
    <row r="3452" spans="1:68" x14ac:dyDescent="0.3">
      <c r="A3452">
        <v>3447</v>
      </c>
      <c r="BG3452" s="27"/>
      <c r="BH3452" s="27"/>
      <c r="BI3452" s="27"/>
      <c r="BJ3452" s="27"/>
      <c r="BL3452">
        <f t="shared" si="212"/>
        <v>0</v>
      </c>
      <c r="BM3452">
        <f t="shared" si="213"/>
        <v>0</v>
      </c>
      <c r="BO3452">
        <f t="shared" si="214"/>
        <v>1</v>
      </c>
      <c r="BP3452">
        <f t="shared" si="215"/>
        <v>1</v>
      </c>
    </row>
    <row r="3453" spans="1:68" x14ac:dyDescent="0.3">
      <c r="A3453">
        <v>3448</v>
      </c>
      <c r="BG3453" s="27"/>
      <c r="BH3453" s="27"/>
      <c r="BI3453" s="27"/>
      <c r="BJ3453" s="27"/>
      <c r="BL3453">
        <f t="shared" si="212"/>
        <v>0</v>
      </c>
      <c r="BM3453">
        <f t="shared" si="213"/>
        <v>0</v>
      </c>
      <c r="BO3453">
        <f t="shared" si="214"/>
        <v>1</v>
      </c>
      <c r="BP3453">
        <f t="shared" si="215"/>
        <v>1</v>
      </c>
    </row>
    <row r="3454" spans="1:68" x14ac:dyDescent="0.3">
      <c r="A3454">
        <v>3449</v>
      </c>
      <c r="BG3454" s="27"/>
      <c r="BH3454" s="27"/>
      <c r="BI3454" s="27"/>
      <c r="BJ3454" s="27"/>
      <c r="BL3454">
        <f t="shared" si="212"/>
        <v>0</v>
      </c>
      <c r="BM3454">
        <f t="shared" si="213"/>
        <v>0</v>
      </c>
      <c r="BO3454">
        <f t="shared" si="214"/>
        <v>1</v>
      </c>
      <c r="BP3454">
        <f t="shared" si="215"/>
        <v>1</v>
      </c>
    </row>
    <row r="3455" spans="1:68" x14ac:dyDescent="0.3">
      <c r="A3455">
        <v>3450</v>
      </c>
      <c r="BG3455" s="27"/>
      <c r="BH3455" s="27"/>
      <c r="BI3455" s="27"/>
      <c r="BJ3455" s="27"/>
      <c r="BL3455">
        <f t="shared" si="212"/>
        <v>0</v>
      </c>
      <c r="BM3455">
        <f t="shared" si="213"/>
        <v>0</v>
      </c>
      <c r="BO3455">
        <f t="shared" si="214"/>
        <v>1</v>
      </c>
      <c r="BP3455">
        <f t="shared" si="215"/>
        <v>1</v>
      </c>
    </row>
    <row r="3456" spans="1:68" x14ac:dyDescent="0.3">
      <c r="A3456">
        <v>3451</v>
      </c>
      <c r="BG3456" s="27"/>
      <c r="BH3456" s="27"/>
      <c r="BI3456" s="27"/>
      <c r="BJ3456" s="27"/>
      <c r="BL3456">
        <f t="shared" si="212"/>
        <v>0</v>
      </c>
      <c r="BM3456">
        <f t="shared" si="213"/>
        <v>0</v>
      </c>
      <c r="BO3456">
        <f t="shared" si="214"/>
        <v>1</v>
      </c>
      <c r="BP3456">
        <f t="shared" si="215"/>
        <v>1</v>
      </c>
    </row>
    <row r="3457" spans="1:68" x14ac:dyDescent="0.3">
      <c r="A3457">
        <v>3452</v>
      </c>
      <c r="BG3457" s="27"/>
      <c r="BH3457" s="27"/>
      <c r="BI3457" s="27"/>
      <c r="BJ3457" s="27"/>
      <c r="BL3457">
        <f t="shared" si="212"/>
        <v>0</v>
      </c>
      <c r="BM3457">
        <f t="shared" si="213"/>
        <v>0</v>
      </c>
      <c r="BO3457">
        <f t="shared" si="214"/>
        <v>1</v>
      </c>
      <c r="BP3457">
        <f t="shared" si="215"/>
        <v>1</v>
      </c>
    </row>
    <row r="3458" spans="1:68" x14ac:dyDescent="0.3">
      <c r="A3458">
        <v>3453</v>
      </c>
      <c r="BG3458" s="27"/>
      <c r="BH3458" s="27"/>
      <c r="BI3458" s="27"/>
      <c r="BJ3458" s="27"/>
      <c r="BL3458">
        <f t="shared" si="212"/>
        <v>0</v>
      </c>
      <c r="BM3458">
        <f t="shared" si="213"/>
        <v>0</v>
      </c>
      <c r="BO3458">
        <f t="shared" si="214"/>
        <v>1</v>
      </c>
      <c r="BP3458">
        <f t="shared" si="215"/>
        <v>1</v>
      </c>
    </row>
    <row r="3459" spans="1:68" x14ac:dyDescent="0.3">
      <c r="A3459">
        <v>3454</v>
      </c>
      <c r="BG3459" s="27"/>
      <c r="BH3459" s="27"/>
      <c r="BI3459" s="27"/>
      <c r="BJ3459" s="27"/>
      <c r="BL3459">
        <f t="shared" si="212"/>
        <v>0</v>
      </c>
      <c r="BM3459">
        <f t="shared" si="213"/>
        <v>0</v>
      </c>
      <c r="BO3459">
        <f t="shared" si="214"/>
        <v>1</v>
      </c>
      <c r="BP3459">
        <f t="shared" si="215"/>
        <v>1</v>
      </c>
    </row>
    <row r="3460" spans="1:68" x14ac:dyDescent="0.3">
      <c r="A3460">
        <v>3455</v>
      </c>
      <c r="BG3460" s="27"/>
      <c r="BH3460" s="27"/>
      <c r="BI3460" s="27"/>
      <c r="BJ3460" s="27"/>
      <c r="BL3460">
        <f t="shared" si="212"/>
        <v>0</v>
      </c>
      <c r="BM3460">
        <f t="shared" si="213"/>
        <v>0</v>
      </c>
      <c r="BO3460">
        <f t="shared" si="214"/>
        <v>1</v>
      </c>
      <c r="BP3460">
        <f t="shared" si="215"/>
        <v>1</v>
      </c>
    </row>
    <row r="3461" spans="1:68" x14ac:dyDescent="0.3">
      <c r="A3461">
        <v>3456</v>
      </c>
      <c r="BG3461" s="27"/>
      <c r="BH3461" s="27"/>
      <c r="BI3461" s="27"/>
      <c r="BJ3461" s="27"/>
      <c r="BL3461">
        <f t="shared" si="212"/>
        <v>0</v>
      </c>
      <c r="BM3461">
        <f t="shared" si="213"/>
        <v>0</v>
      </c>
      <c r="BO3461">
        <f t="shared" si="214"/>
        <v>1</v>
      </c>
      <c r="BP3461">
        <f t="shared" si="215"/>
        <v>1</v>
      </c>
    </row>
    <row r="3462" spans="1:68" x14ac:dyDescent="0.3">
      <c r="A3462">
        <v>3457</v>
      </c>
      <c r="BG3462" s="27"/>
      <c r="BH3462" s="27"/>
      <c r="BI3462" s="27"/>
      <c r="BJ3462" s="27"/>
      <c r="BL3462">
        <f t="shared" si="212"/>
        <v>0</v>
      </c>
      <c r="BM3462">
        <f t="shared" si="213"/>
        <v>0</v>
      </c>
      <c r="BO3462">
        <f t="shared" si="214"/>
        <v>1</v>
      </c>
      <c r="BP3462">
        <f t="shared" si="215"/>
        <v>1</v>
      </c>
    </row>
    <row r="3463" spans="1:68" x14ac:dyDescent="0.3">
      <c r="A3463">
        <v>3458</v>
      </c>
      <c r="BG3463" s="27"/>
      <c r="BH3463" s="27"/>
      <c r="BI3463" s="27"/>
      <c r="BJ3463" s="27"/>
      <c r="BL3463">
        <f t="shared" ref="BL3463:BL3526" si="216">BG3463*$BM$1-BH3463</f>
        <v>0</v>
      </c>
      <c r="BM3463">
        <f t="shared" ref="BM3463:BM3526" si="217">BI3463*$BM$1-BJ3463</f>
        <v>0</v>
      </c>
      <c r="BO3463">
        <f t="shared" ref="BO3463:BO3526" si="218">IF(BL3463=MAX($BL3463:$BM3463),1,0)</f>
        <v>1</v>
      </c>
      <c r="BP3463">
        <f t="shared" ref="BP3463:BP3526" si="219">IF(BM3463=MAX($BL3463:$BM3463),1,0)</f>
        <v>1</v>
      </c>
    </row>
    <row r="3464" spans="1:68" x14ac:dyDescent="0.3">
      <c r="A3464">
        <v>3459</v>
      </c>
      <c r="BG3464" s="27"/>
      <c r="BH3464" s="27"/>
      <c r="BI3464" s="27"/>
      <c r="BJ3464" s="27"/>
      <c r="BL3464">
        <f t="shared" si="216"/>
        <v>0</v>
      </c>
      <c r="BM3464">
        <f t="shared" si="217"/>
        <v>0</v>
      </c>
      <c r="BO3464">
        <f t="shared" si="218"/>
        <v>1</v>
      </c>
      <c r="BP3464">
        <f t="shared" si="219"/>
        <v>1</v>
      </c>
    </row>
    <row r="3465" spans="1:68" x14ac:dyDescent="0.3">
      <c r="A3465">
        <v>3460</v>
      </c>
      <c r="BG3465" s="27"/>
      <c r="BH3465" s="27"/>
      <c r="BI3465" s="27"/>
      <c r="BJ3465" s="27"/>
      <c r="BL3465">
        <f t="shared" si="216"/>
        <v>0</v>
      </c>
      <c r="BM3465">
        <f t="shared" si="217"/>
        <v>0</v>
      </c>
      <c r="BO3465">
        <f t="shared" si="218"/>
        <v>1</v>
      </c>
      <c r="BP3465">
        <f t="shared" si="219"/>
        <v>1</v>
      </c>
    </row>
    <row r="3466" spans="1:68" x14ac:dyDescent="0.3">
      <c r="A3466">
        <v>3461</v>
      </c>
      <c r="BG3466" s="27"/>
      <c r="BH3466" s="27"/>
      <c r="BI3466" s="27"/>
      <c r="BJ3466" s="27"/>
      <c r="BL3466">
        <f t="shared" si="216"/>
        <v>0</v>
      </c>
      <c r="BM3466">
        <f t="shared" si="217"/>
        <v>0</v>
      </c>
      <c r="BO3466">
        <f t="shared" si="218"/>
        <v>1</v>
      </c>
      <c r="BP3466">
        <f t="shared" si="219"/>
        <v>1</v>
      </c>
    </row>
    <row r="3467" spans="1:68" x14ac:dyDescent="0.3">
      <c r="A3467">
        <v>3462</v>
      </c>
      <c r="BG3467" s="27"/>
      <c r="BH3467" s="27"/>
      <c r="BI3467" s="27"/>
      <c r="BJ3467" s="27"/>
      <c r="BL3467">
        <f t="shared" si="216"/>
        <v>0</v>
      </c>
      <c r="BM3467">
        <f t="shared" si="217"/>
        <v>0</v>
      </c>
      <c r="BO3467">
        <f t="shared" si="218"/>
        <v>1</v>
      </c>
      <c r="BP3467">
        <f t="shared" si="219"/>
        <v>1</v>
      </c>
    </row>
    <row r="3468" spans="1:68" x14ac:dyDescent="0.3">
      <c r="A3468">
        <v>3463</v>
      </c>
      <c r="BG3468" s="27"/>
      <c r="BH3468" s="27"/>
      <c r="BI3468" s="27"/>
      <c r="BJ3468" s="27"/>
      <c r="BL3468">
        <f t="shared" si="216"/>
        <v>0</v>
      </c>
      <c r="BM3468">
        <f t="shared" si="217"/>
        <v>0</v>
      </c>
      <c r="BO3468">
        <f t="shared" si="218"/>
        <v>1</v>
      </c>
      <c r="BP3468">
        <f t="shared" si="219"/>
        <v>1</v>
      </c>
    </row>
    <row r="3469" spans="1:68" x14ac:dyDescent="0.3">
      <c r="A3469">
        <v>3464</v>
      </c>
      <c r="BG3469" s="27"/>
      <c r="BH3469" s="27"/>
      <c r="BI3469" s="27"/>
      <c r="BJ3469" s="27"/>
      <c r="BL3469">
        <f t="shared" si="216"/>
        <v>0</v>
      </c>
      <c r="BM3469">
        <f t="shared" si="217"/>
        <v>0</v>
      </c>
      <c r="BO3469">
        <f t="shared" si="218"/>
        <v>1</v>
      </c>
      <c r="BP3469">
        <f t="shared" si="219"/>
        <v>1</v>
      </c>
    </row>
    <row r="3470" spans="1:68" x14ac:dyDescent="0.3">
      <c r="A3470">
        <v>3465</v>
      </c>
      <c r="BG3470" s="27"/>
      <c r="BH3470" s="27"/>
      <c r="BI3470" s="27"/>
      <c r="BJ3470" s="27"/>
      <c r="BL3470">
        <f t="shared" si="216"/>
        <v>0</v>
      </c>
      <c r="BM3470">
        <f t="shared" si="217"/>
        <v>0</v>
      </c>
      <c r="BO3470">
        <f t="shared" si="218"/>
        <v>1</v>
      </c>
      <c r="BP3470">
        <f t="shared" si="219"/>
        <v>1</v>
      </c>
    </row>
    <row r="3471" spans="1:68" x14ac:dyDescent="0.3">
      <c r="A3471">
        <v>3466</v>
      </c>
      <c r="BG3471" s="27"/>
      <c r="BH3471" s="27"/>
      <c r="BI3471" s="27"/>
      <c r="BJ3471" s="27"/>
      <c r="BL3471">
        <f t="shared" si="216"/>
        <v>0</v>
      </c>
      <c r="BM3471">
        <f t="shared" si="217"/>
        <v>0</v>
      </c>
      <c r="BO3471">
        <f t="shared" si="218"/>
        <v>1</v>
      </c>
      <c r="BP3471">
        <f t="shared" si="219"/>
        <v>1</v>
      </c>
    </row>
    <row r="3472" spans="1:68" x14ac:dyDescent="0.3">
      <c r="A3472">
        <v>3467</v>
      </c>
      <c r="BG3472" s="27"/>
      <c r="BH3472" s="27"/>
      <c r="BI3472" s="27"/>
      <c r="BJ3472" s="27"/>
      <c r="BL3472">
        <f t="shared" si="216"/>
        <v>0</v>
      </c>
      <c r="BM3472">
        <f t="shared" si="217"/>
        <v>0</v>
      </c>
      <c r="BO3472">
        <f t="shared" si="218"/>
        <v>1</v>
      </c>
      <c r="BP3472">
        <f t="shared" si="219"/>
        <v>1</v>
      </c>
    </row>
    <row r="3473" spans="1:68" x14ac:dyDescent="0.3">
      <c r="A3473">
        <v>3468</v>
      </c>
      <c r="BG3473" s="27"/>
      <c r="BH3473" s="27"/>
      <c r="BI3473" s="27"/>
      <c r="BJ3473" s="27"/>
      <c r="BL3473">
        <f t="shared" si="216"/>
        <v>0</v>
      </c>
      <c r="BM3473">
        <f t="shared" si="217"/>
        <v>0</v>
      </c>
      <c r="BO3473">
        <f t="shared" si="218"/>
        <v>1</v>
      </c>
      <c r="BP3473">
        <f t="shared" si="219"/>
        <v>1</v>
      </c>
    </row>
    <row r="3474" spans="1:68" x14ac:dyDescent="0.3">
      <c r="A3474">
        <v>3469</v>
      </c>
      <c r="BG3474" s="27"/>
      <c r="BH3474" s="27"/>
      <c r="BI3474" s="27"/>
      <c r="BJ3474" s="27"/>
      <c r="BL3474">
        <f t="shared" si="216"/>
        <v>0</v>
      </c>
      <c r="BM3474">
        <f t="shared" si="217"/>
        <v>0</v>
      </c>
      <c r="BO3474">
        <f t="shared" si="218"/>
        <v>1</v>
      </c>
      <c r="BP3474">
        <f t="shared" si="219"/>
        <v>1</v>
      </c>
    </row>
    <row r="3475" spans="1:68" x14ac:dyDescent="0.3">
      <c r="A3475">
        <v>3470</v>
      </c>
      <c r="BG3475" s="27"/>
      <c r="BH3475" s="27"/>
      <c r="BI3475" s="27"/>
      <c r="BJ3475" s="27"/>
      <c r="BL3475">
        <f t="shared" si="216"/>
        <v>0</v>
      </c>
      <c r="BM3475">
        <f t="shared" si="217"/>
        <v>0</v>
      </c>
      <c r="BO3475">
        <f t="shared" si="218"/>
        <v>1</v>
      </c>
      <c r="BP3475">
        <f t="shared" si="219"/>
        <v>1</v>
      </c>
    </row>
    <row r="3476" spans="1:68" x14ac:dyDescent="0.3">
      <c r="A3476">
        <v>3471</v>
      </c>
      <c r="BG3476" s="27"/>
      <c r="BH3476" s="27"/>
      <c r="BI3476" s="27"/>
      <c r="BJ3476" s="27"/>
      <c r="BL3476">
        <f t="shared" si="216"/>
        <v>0</v>
      </c>
      <c r="BM3476">
        <f t="shared" si="217"/>
        <v>0</v>
      </c>
      <c r="BO3476">
        <f t="shared" si="218"/>
        <v>1</v>
      </c>
      <c r="BP3476">
        <f t="shared" si="219"/>
        <v>1</v>
      </c>
    </row>
    <row r="3477" spans="1:68" x14ac:dyDescent="0.3">
      <c r="A3477">
        <v>3472</v>
      </c>
      <c r="BG3477" s="27"/>
      <c r="BH3477" s="27"/>
      <c r="BI3477" s="27"/>
      <c r="BJ3477" s="27"/>
      <c r="BL3477">
        <f t="shared" si="216"/>
        <v>0</v>
      </c>
      <c r="BM3477">
        <f t="shared" si="217"/>
        <v>0</v>
      </c>
      <c r="BO3477">
        <f t="shared" si="218"/>
        <v>1</v>
      </c>
      <c r="BP3477">
        <f t="shared" si="219"/>
        <v>1</v>
      </c>
    </row>
    <row r="3478" spans="1:68" x14ac:dyDescent="0.3">
      <c r="A3478">
        <v>3473</v>
      </c>
      <c r="BG3478" s="27"/>
      <c r="BH3478" s="27"/>
      <c r="BI3478" s="27"/>
      <c r="BJ3478" s="27"/>
      <c r="BL3478">
        <f t="shared" si="216"/>
        <v>0</v>
      </c>
      <c r="BM3478">
        <f t="shared" si="217"/>
        <v>0</v>
      </c>
      <c r="BO3478">
        <f t="shared" si="218"/>
        <v>1</v>
      </c>
      <c r="BP3478">
        <f t="shared" si="219"/>
        <v>1</v>
      </c>
    </row>
    <row r="3479" spans="1:68" x14ac:dyDescent="0.3">
      <c r="A3479">
        <v>3474</v>
      </c>
      <c r="BG3479" s="27"/>
      <c r="BH3479" s="27"/>
      <c r="BI3479" s="27"/>
      <c r="BJ3479" s="27"/>
      <c r="BL3479">
        <f t="shared" si="216"/>
        <v>0</v>
      </c>
      <c r="BM3479">
        <f t="shared" si="217"/>
        <v>0</v>
      </c>
      <c r="BO3479">
        <f t="shared" si="218"/>
        <v>1</v>
      </c>
      <c r="BP3479">
        <f t="shared" si="219"/>
        <v>1</v>
      </c>
    </row>
    <row r="3480" spans="1:68" x14ac:dyDescent="0.3">
      <c r="A3480">
        <v>3475</v>
      </c>
      <c r="BG3480" s="27"/>
      <c r="BH3480" s="27"/>
      <c r="BI3480" s="27"/>
      <c r="BJ3480" s="27"/>
      <c r="BL3480">
        <f t="shared" si="216"/>
        <v>0</v>
      </c>
      <c r="BM3480">
        <f t="shared" si="217"/>
        <v>0</v>
      </c>
      <c r="BO3480">
        <f t="shared" si="218"/>
        <v>1</v>
      </c>
      <c r="BP3480">
        <f t="shared" si="219"/>
        <v>1</v>
      </c>
    </row>
    <row r="3481" spans="1:68" x14ac:dyDescent="0.3">
      <c r="A3481">
        <v>3476</v>
      </c>
      <c r="BG3481" s="27"/>
      <c r="BH3481" s="27"/>
      <c r="BI3481" s="27"/>
      <c r="BJ3481" s="27"/>
      <c r="BL3481">
        <f t="shared" si="216"/>
        <v>0</v>
      </c>
      <c r="BM3481">
        <f t="shared" si="217"/>
        <v>0</v>
      </c>
      <c r="BO3481">
        <f t="shared" si="218"/>
        <v>1</v>
      </c>
      <c r="BP3481">
        <f t="shared" si="219"/>
        <v>1</v>
      </c>
    </row>
    <row r="3482" spans="1:68" x14ac:dyDescent="0.3">
      <c r="A3482">
        <v>3477</v>
      </c>
      <c r="BG3482" s="27"/>
      <c r="BH3482" s="27"/>
      <c r="BI3482" s="27"/>
      <c r="BJ3482" s="27"/>
      <c r="BL3482">
        <f t="shared" si="216"/>
        <v>0</v>
      </c>
      <c r="BM3482">
        <f t="shared" si="217"/>
        <v>0</v>
      </c>
      <c r="BO3482">
        <f t="shared" si="218"/>
        <v>1</v>
      </c>
      <c r="BP3482">
        <f t="shared" si="219"/>
        <v>1</v>
      </c>
    </row>
    <row r="3483" spans="1:68" x14ac:dyDescent="0.3">
      <c r="A3483">
        <v>3478</v>
      </c>
      <c r="BG3483" s="27"/>
      <c r="BH3483" s="27"/>
      <c r="BI3483" s="27"/>
      <c r="BJ3483" s="27"/>
      <c r="BL3483">
        <f t="shared" si="216"/>
        <v>0</v>
      </c>
      <c r="BM3483">
        <f t="shared" si="217"/>
        <v>0</v>
      </c>
      <c r="BO3483">
        <f t="shared" si="218"/>
        <v>1</v>
      </c>
      <c r="BP3483">
        <f t="shared" si="219"/>
        <v>1</v>
      </c>
    </row>
    <row r="3484" spans="1:68" x14ac:dyDescent="0.3">
      <c r="A3484">
        <v>3479</v>
      </c>
      <c r="BG3484" s="27"/>
      <c r="BH3484" s="27"/>
      <c r="BI3484" s="27"/>
      <c r="BJ3484" s="27"/>
      <c r="BL3484">
        <f t="shared" si="216"/>
        <v>0</v>
      </c>
      <c r="BM3484">
        <f t="shared" si="217"/>
        <v>0</v>
      </c>
      <c r="BO3484">
        <f t="shared" si="218"/>
        <v>1</v>
      </c>
      <c r="BP3484">
        <f t="shared" si="219"/>
        <v>1</v>
      </c>
    </row>
    <row r="3485" spans="1:68" x14ac:dyDescent="0.3">
      <c r="A3485">
        <v>3480</v>
      </c>
      <c r="BG3485" s="27"/>
      <c r="BH3485" s="27"/>
      <c r="BI3485" s="27"/>
      <c r="BJ3485" s="27"/>
      <c r="BL3485">
        <f t="shared" si="216"/>
        <v>0</v>
      </c>
      <c r="BM3485">
        <f t="shared" si="217"/>
        <v>0</v>
      </c>
      <c r="BO3485">
        <f t="shared" si="218"/>
        <v>1</v>
      </c>
      <c r="BP3485">
        <f t="shared" si="219"/>
        <v>1</v>
      </c>
    </row>
    <row r="3486" spans="1:68" x14ac:dyDescent="0.3">
      <c r="A3486">
        <v>3481</v>
      </c>
      <c r="BG3486" s="27"/>
      <c r="BH3486" s="27"/>
      <c r="BI3486" s="27"/>
      <c r="BJ3486" s="27"/>
      <c r="BL3486">
        <f t="shared" si="216"/>
        <v>0</v>
      </c>
      <c r="BM3486">
        <f t="shared" si="217"/>
        <v>0</v>
      </c>
      <c r="BO3486">
        <f t="shared" si="218"/>
        <v>1</v>
      </c>
      <c r="BP3486">
        <f t="shared" si="219"/>
        <v>1</v>
      </c>
    </row>
    <row r="3487" spans="1:68" x14ac:dyDescent="0.3">
      <c r="A3487">
        <v>3482</v>
      </c>
      <c r="BG3487" s="27"/>
      <c r="BH3487" s="27"/>
      <c r="BI3487" s="27"/>
      <c r="BJ3487" s="27"/>
      <c r="BL3487">
        <f t="shared" si="216"/>
        <v>0</v>
      </c>
      <c r="BM3487">
        <f t="shared" si="217"/>
        <v>0</v>
      </c>
      <c r="BO3487">
        <f t="shared" si="218"/>
        <v>1</v>
      </c>
      <c r="BP3487">
        <f t="shared" si="219"/>
        <v>1</v>
      </c>
    </row>
    <row r="3488" spans="1:68" x14ac:dyDescent="0.3">
      <c r="A3488">
        <v>3483</v>
      </c>
      <c r="BG3488" s="27"/>
      <c r="BH3488" s="27"/>
      <c r="BI3488" s="27"/>
      <c r="BJ3488" s="27"/>
      <c r="BL3488">
        <f t="shared" si="216"/>
        <v>0</v>
      </c>
      <c r="BM3488">
        <f t="shared" si="217"/>
        <v>0</v>
      </c>
      <c r="BO3488">
        <f t="shared" si="218"/>
        <v>1</v>
      </c>
      <c r="BP3488">
        <f t="shared" si="219"/>
        <v>1</v>
      </c>
    </row>
    <row r="3489" spans="1:68" x14ac:dyDescent="0.3">
      <c r="A3489">
        <v>3484</v>
      </c>
      <c r="BG3489" s="27"/>
      <c r="BH3489" s="27"/>
      <c r="BI3489" s="27"/>
      <c r="BJ3489" s="27"/>
      <c r="BL3489">
        <f t="shared" si="216"/>
        <v>0</v>
      </c>
      <c r="BM3489">
        <f t="shared" si="217"/>
        <v>0</v>
      </c>
      <c r="BO3489">
        <f t="shared" si="218"/>
        <v>1</v>
      </c>
      <c r="BP3489">
        <f t="shared" si="219"/>
        <v>1</v>
      </c>
    </row>
    <row r="3490" spans="1:68" x14ac:dyDescent="0.3">
      <c r="A3490">
        <v>3485</v>
      </c>
      <c r="BG3490" s="27"/>
      <c r="BH3490" s="27"/>
      <c r="BI3490" s="27"/>
      <c r="BJ3490" s="27"/>
      <c r="BL3490">
        <f t="shared" si="216"/>
        <v>0</v>
      </c>
      <c r="BM3490">
        <f t="shared" si="217"/>
        <v>0</v>
      </c>
      <c r="BO3490">
        <f t="shared" si="218"/>
        <v>1</v>
      </c>
      <c r="BP3490">
        <f t="shared" si="219"/>
        <v>1</v>
      </c>
    </row>
    <row r="3491" spans="1:68" x14ac:dyDescent="0.3">
      <c r="A3491">
        <v>3486</v>
      </c>
      <c r="BG3491" s="27"/>
      <c r="BH3491" s="27"/>
      <c r="BI3491" s="27"/>
      <c r="BJ3491" s="27"/>
      <c r="BL3491">
        <f t="shared" si="216"/>
        <v>0</v>
      </c>
      <c r="BM3491">
        <f t="shared" si="217"/>
        <v>0</v>
      </c>
      <c r="BO3491">
        <f t="shared" si="218"/>
        <v>1</v>
      </c>
      <c r="BP3491">
        <f t="shared" si="219"/>
        <v>1</v>
      </c>
    </row>
    <row r="3492" spans="1:68" x14ac:dyDescent="0.3">
      <c r="A3492">
        <v>3487</v>
      </c>
      <c r="BG3492" s="27"/>
      <c r="BH3492" s="27"/>
      <c r="BI3492" s="27"/>
      <c r="BJ3492" s="27"/>
      <c r="BL3492">
        <f t="shared" si="216"/>
        <v>0</v>
      </c>
      <c r="BM3492">
        <f t="shared" si="217"/>
        <v>0</v>
      </c>
      <c r="BO3492">
        <f t="shared" si="218"/>
        <v>1</v>
      </c>
      <c r="BP3492">
        <f t="shared" si="219"/>
        <v>1</v>
      </c>
    </row>
    <row r="3493" spans="1:68" x14ac:dyDescent="0.3">
      <c r="A3493">
        <v>3488</v>
      </c>
      <c r="BG3493" s="27"/>
      <c r="BH3493" s="27"/>
      <c r="BI3493" s="27"/>
      <c r="BJ3493" s="27"/>
      <c r="BL3493">
        <f t="shared" si="216"/>
        <v>0</v>
      </c>
      <c r="BM3493">
        <f t="shared" si="217"/>
        <v>0</v>
      </c>
      <c r="BO3493">
        <f t="shared" si="218"/>
        <v>1</v>
      </c>
      <c r="BP3493">
        <f t="shared" si="219"/>
        <v>1</v>
      </c>
    </row>
    <row r="3494" spans="1:68" x14ac:dyDescent="0.3">
      <c r="A3494">
        <v>3489</v>
      </c>
      <c r="BG3494" s="27"/>
      <c r="BH3494" s="27"/>
      <c r="BI3494" s="27"/>
      <c r="BJ3494" s="27"/>
      <c r="BL3494">
        <f t="shared" si="216"/>
        <v>0</v>
      </c>
      <c r="BM3494">
        <f t="shared" si="217"/>
        <v>0</v>
      </c>
      <c r="BO3494">
        <f t="shared" si="218"/>
        <v>1</v>
      </c>
      <c r="BP3494">
        <f t="shared" si="219"/>
        <v>1</v>
      </c>
    </row>
    <row r="3495" spans="1:68" x14ac:dyDescent="0.3">
      <c r="A3495">
        <v>3490</v>
      </c>
      <c r="BG3495" s="27"/>
      <c r="BH3495" s="27"/>
      <c r="BI3495" s="27"/>
      <c r="BJ3495" s="27"/>
      <c r="BL3495">
        <f t="shared" si="216"/>
        <v>0</v>
      </c>
      <c r="BM3495">
        <f t="shared" si="217"/>
        <v>0</v>
      </c>
      <c r="BO3495">
        <f t="shared" si="218"/>
        <v>1</v>
      </c>
      <c r="BP3495">
        <f t="shared" si="219"/>
        <v>1</v>
      </c>
    </row>
    <row r="3496" spans="1:68" x14ac:dyDescent="0.3">
      <c r="A3496">
        <v>3491</v>
      </c>
      <c r="BG3496" s="27"/>
      <c r="BH3496" s="27"/>
      <c r="BI3496" s="27"/>
      <c r="BJ3496" s="27"/>
      <c r="BL3496">
        <f t="shared" si="216"/>
        <v>0</v>
      </c>
      <c r="BM3496">
        <f t="shared" si="217"/>
        <v>0</v>
      </c>
      <c r="BO3496">
        <f t="shared" si="218"/>
        <v>1</v>
      </c>
      <c r="BP3496">
        <f t="shared" si="219"/>
        <v>1</v>
      </c>
    </row>
    <row r="3497" spans="1:68" x14ac:dyDescent="0.3">
      <c r="A3497">
        <v>3492</v>
      </c>
      <c r="BG3497" s="27"/>
      <c r="BH3497" s="27"/>
      <c r="BI3497" s="27"/>
      <c r="BJ3497" s="27"/>
      <c r="BL3497">
        <f t="shared" si="216"/>
        <v>0</v>
      </c>
      <c r="BM3497">
        <f t="shared" si="217"/>
        <v>0</v>
      </c>
      <c r="BO3497">
        <f t="shared" si="218"/>
        <v>1</v>
      </c>
      <c r="BP3497">
        <f t="shared" si="219"/>
        <v>1</v>
      </c>
    </row>
    <row r="3498" spans="1:68" x14ac:dyDescent="0.3">
      <c r="A3498">
        <v>3493</v>
      </c>
      <c r="BG3498" s="27"/>
      <c r="BH3498" s="27"/>
      <c r="BI3498" s="27"/>
      <c r="BJ3498" s="27"/>
      <c r="BL3498">
        <f t="shared" si="216"/>
        <v>0</v>
      </c>
      <c r="BM3498">
        <f t="shared" si="217"/>
        <v>0</v>
      </c>
      <c r="BO3498">
        <f t="shared" si="218"/>
        <v>1</v>
      </c>
      <c r="BP3498">
        <f t="shared" si="219"/>
        <v>1</v>
      </c>
    </row>
    <row r="3499" spans="1:68" x14ac:dyDescent="0.3">
      <c r="A3499">
        <v>3494</v>
      </c>
      <c r="BG3499" s="27"/>
      <c r="BH3499" s="27"/>
      <c r="BI3499" s="27"/>
      <c r="BJ3499" s="27"/>
      <c r="BL3499">
        <f t="shared" si="216"/>
        <v>0</v>
      </c>
      <c r="BM3499">
        <f t="shared" si="217"/>
        <v>0</v>
      </c>
      <c r="BO3499">
        <f t="shared" si="218"/>
        <v>1</v>
      </c>
      <c r="BP3499">
        <f t="shared" si="219"/>
        <v>1</v>
      </c>
    </row>
    <row r="3500" spans="1:68" x14ac:dyDescent="0.3">
      <c r="A3500">
        <v>3495</v>
      </c>
      <c r="BG3500" s="27"/>
      <c r="BH3500" s="27"/>
      <c r="BI3500" s="27"/>
      <c r="BJ3500" s="27"/>
      <c r="BL3500">
        <f t="shared" si="216"/>
        <v>0</v>
      </c>
      <c r="BM3500">
        <f t="shared" si="217"/>
        <v>0</v>
      </c>
      <c r="BO3500">
        <f t="shared" si="218"/>
        <v>1</v>
      </c>
      <c r="BP3500">
        <f t="shared" si="219"/>
        <v>1</v>
      </c>
    </row>
    <row r="3501" spans="1:68" x14ac:dyDescent="0.3">
      <c r="A3501">
        <v>3496</v>
      </c>
      <c r="BG3501" s="27"/>
      <c r="BH3501" s="27"/>
      <c r="BI3501" s="27"/>
      <c r="BJ3501" s="27"/>
      <c r="BL3501">
        <f t="shared" si="216"/>
        <v>0</v>
      </c>
      <c r="BM3501">
        <f t="shared" si="217"/>
        <v>0</v>
      </c>
      <c r="BO3501">
        <f t="shared" si="218"/>
        <v>1</v>
      </c>
      <c r="BP3501">
        <f t="shared" si="219"/>
        <v>1</v>
      </c>
    </row>
    <row r="3502" spans="1:68" x14ac:dyDescent="0.3">
      <c r="A3502">
        <v>3497</v>
      </c>
      <c r="BG3502" s="27"/>
      <c r="BH3502" s="27"/>
      <c r="BI3502" s="27"/>
      <c r="BJ3502" s="27"/>
      <c r="BL3502">
        <f t="shared" si="216"/>
        <v>0</v>
      </c>
      <c r="BM3502">
        <f t="shared" si="217"/>
        <v>0</v>
      </c>
      <c r="BO3502">
        <f t="shared" si="218"/>
        <v>1</v>
      </c>
      <c r="BP3502">
        <f t="shared" si="219"/>
        <v>1</v>
      </c>
    </row>
    <row r="3503" spans="1:68" x14ac:dyDescent="0.3">
      <c r="A3503">
        <v>3498</v>
      </c>
      <c r="BG3503" s="27"/>
      <c r="BH3503" s="27"/>
      <c r="BI3503" s="27"/>
      <c r="BJ3503" s="27"/>
      <c r="BL3503">
        <f t="shared" si="216"/>
        <v>0</v>
      </c>
      <c r="BM3503">
        <f t="shared" si="217"/>
        <v>0</v>
      </c>
      <c r="BO3503">
        <f t="shared" si="218"/>
        <v>1</v>
      </c>
      <c r="BP3503">
        <f t="shared" si="219"/>
        <v>1</v>
      </c>
    </row>
    <row r="3504" spans="1:68" x14ac:dyDescent="0.3">
      <c r="A3504">
        <v>3499</v>
      </c>
      <c r="BG3504" s="27"/>
      <c r="BH3504" s="27"/>
      <c r="BI3504" s="27"/>
      <c r="BJ3504" s="27"/>
      <c r="BL3504">
        <f t="shared" si="216"/>
        <v>0</v>
      </c>
      <c r="BM3504">
        <f t="shared" si="217"/>
        <v>0</v>
      </c>
      <c r="BO3504">
        <f t="shared" si="218"/>
        <v>1</v>
      </c>
      <c r="BP3504">
        <f t="shared" si="219"/>
        <v>1</v>
      </c>
    </row>
    <row r="3505" spans="1:68" x14ac:dyDescent="0.3">
      <c r="A3505">
        <v>3500</v>
      </c>
      <c r="BG3505" s="27"/>
      <c r="BH3505" s="27"/>
      <c r="BI3505" s="27"/>
      <c r="BJ3505" s="27"/>
      <c r="BL3505">
        <f t="shared" si="216"/>
        <v>0</v>
      </c>
      <c r="BM3505">
        <f t="shared" si="217"/>
        <v>0</v>
      </c>
      <c r="BO3505">
        <f t="shared" si="218"/>
        <v>1</v>
      </c>
      <c r="BP3505">
        <f t="shared" si="219"/>
        <v>1</v>
      </c>
    </row>
    <row r="3506" spans="1:68" x14ac:dyDescent="0.3">
      <c r="A3506">
        <v>3501</v>
      </c>
      <c r="BG3506" s="27"/>
      <c r="BH3506" s="27"/>
      <c r="BI3506" s="27"/>
      <c r="BJ3506" s="27"/>
      <c r="BL3506">
        <f t="shared" si="216"/>
        <v>0</v>
      </c>
      <c r="BM3506">
        <f t="shared" si="217"/>
        <v>0</v>
      </c>
      <c r="BO3506">
        <f t="shared" si="218"/>
        <v>1</v>
      </c>
      <c r="BP3506">
        <f t="shared" si="219"/>
        <v>1</v>
      </c>
    </row>
    <row r="3507" spans="1:68" x14ac:dyDescent="0.3">
      <c r="A3507">
        <v>3502</v>
      </c>
      <c r="BG3507" s="27"/>
      <c r="BH3507" s="27"/>
      <c r="BI3507" s="27"/>
      <c r="BJ3507" s="27"/>
      <c r="BL3507">
        <f t="shared" si="216"/>
        <v>0</v>
      </c>
      <c r="BM3507">
        <f t="shared" si="217"/>
        <v>0</v>
      </c>
      <c r="BO3507">
        <f t="shared" si="218"/>
        <v>1</v>
      </c>
      <c r="BP3507">
        <f t="shared" si="219"/>
        <v>1</v>
      </c>
    </row>
    <row r="3508" spans="1:68" x14ac:dyDescent="0.3">
      <c r="A3508">
        <v>3503</v>
      </c>
      <c r="BG3508" s="27"/>
      <c r="BH3508" s="27"/>
      <c r="BI3508" s="27"/>
      <c r="BJ3508" s="27"/>
      <c r="BL3508">
        <f t="shared" si="216"/>
        <v>0</v>
      </c>
      <c r="BM3508">
        <f t="shared" si="217"/>
        <v>0</v>
      </c>
      <c r="BO3508">
        <f t="shared" si="218"/>
        <v>1</v>
      </c>
      <c r="BP3508">
        <f t="shared" si="219"/>
        <v>1</v>
      </c>
    </row>
    <row r="3509" spans="1:68" x14ac:dyDescent="0.3">
      <c r="A3509">
        <v>3504</v>
      </c>
      <c r="BG3509" s="27"/>
      <c r="BH3509" s="27"/>
      <c r="BI3509" s="27"/>
      <c r="BJ3509" s="27"/>
      <c r="BL3509">
        <f t="shared" si="216"/>
        <v>0</v>
      </c>
      <c r="BM3509">
        <f t="shared" si="217"/>
        <v>0</v>
      </c>
      <c r="BO3509">
        <f t="shared" si="218"/>
        <v>1</v>
      </c>
      <c r="BP3509">
        <f t="shared" si="219"/>
        <v>1</v>
      </c>
    </row>
    <row r="3510" spans="1:68" x14ac:dyDescent="0.3">
      <c r="A3510">
        <v>3505</v>
      </c>
      <c r="BG3510" s="27"/>
      <c r="BH3510" s="27"/>
      <c r="BI3510" s="27"/>
      <c r="BJ3510" s="27"/>
      <c r="BL3510">
        <f t="shared" si="216"/>
        <v>0</v>
      </c>
      <c r="BM3510">
        <f t="shared" si="217"/>
        <v>0</v>
      </c>
      <c r="BO3510">
        <f t="shared" si="218"/>
        <v>1</v>
      </c>
      <c r="BP3510">
        <f t="shared" si="219"/>
        <v>1</v>
      </c>
    </row>
    <row r="3511" spans="1:68" x14ac:dyDescent="0.3">
      <c r="A3511">
        <v>3506</v>
      </c>
      <c r="BG3511" s="27"/>
      <c r="BH3511" s="27"/>
      <c r="BI3511" s="27"/>
      <c r="BJ3511" s="27"/>
      <c r="BL3511">
        <f t="shared" si="216"/>
        <v>0</v>
      </c>
      <c r="BM3511">
        <f t="shared" si="217"/>
        <v>0</v>
      </c>
      <c r="BO3511">
        <f t="shared" si="218"/>
        <v>1</v>
      </c>
      <c r="BP3511">
        <f t="shared" si="219"/>
        <v>1</v>
      </c>
    </row>
    <row r="3512" spans="1:68" x14ac:dyDescent="0.3">
      <c r="A3512">
        <v>3507</v>
      </c>
      <c r="BG3512" s="27"/>
      <c r="BH3512" s="27"/>
      <c r="BI3512" s="27"/>
      <c r="BJ3512" s="27"/>
      <c r="BL3512">
        <f t="shared" si="216"/>
        <v>0</v>
      </c>
      <c r="BM3512">
        <f t="shared" si="217"/>
        <v>0</v>
      </c>
      <c r="BO3512">
        <f t="shared" si="218"/>
        <v>1</v>
      </c>
      <c r="BP3512">
        <f t="shared" si="219"/>
        <v>1</v>
      </c>
    </row>
    <row r="3513" spans="1:68" x14ac:dyDescent="0.3">
      <c r="A3513">
        <v>3508</v>
      </c>
      <c r="BG3513" s="27"/>
      <c r="BH3513" s="27"/>
      <c r="BI3513" s="27"/>
      <c r="BJ3513" s="27"/>
      <c r="BL3513">
        <f t="shared" si="216"/>
        <v>0</v>
      </c>
      <c r="BM3513">
        <f t="shared" si="217"/>
        <v>0</v>
      </c>
      <c r="BO3513">
        <f t="shared" si="218"/>
        <v>1</v>
      </c>
      <c r="BP3513">
        <f t="shared" si="219"/>
        <v>1</v>
      </c>
    </row>
    <row r="3514" spans="1:68" x14ac:dyDescent="0.3">
      <c r="A3514">
        <v>3509</v>
      </c>
      <c r="BG3514" s="27"/>
      <c r="BH3514" s="27"/>
      <c r="BI3514" s="27"/>
      <c r="BJ3514" s="27"/>
      <c r="BL3514">
        <f t="shared" si="216"/>
        <v>0</v>
      </c>
      <c r="BM3514">
        <f t="shared" si="217"/>
        <v>0</v>
      </c>
      <c r="BO3514">
        <f t="shared" si="218"/>
        <v>1</v>
      </c>
      <c r="BP3514">
        <f t="shared" si="219"/>
        <v>1</v>
      </c>
    </row>
    <row r="3515" spans="1:68" x14ac:dyDescent="0.3">
      <c r="A3515">
        <v>3510</v>
      </c>
      <c r="BG3515" s="27"/>
      <c r="BH3515" s="27"/>
      <c r="BI3515" s="27"/>
      <c r="BJ3515" s="27"/>
      <c r="BL3515">
        <f t="shared" si="216"/>
        <v>0</v>
      </c>
      <c r="BM3515">
        <f t="shared" si="217"/>
        <v>0</v>
      </c>
      <c r="BO3515">
        <f t="shared" si="218"/>
        <v>1</v>
      </c>
      <c r="BP3515">
        <f t="shared" si="219"/>
        <v>1</v>
      </c>
    </row>
    <row r="3516" spans="1:68" x14ac:dyDescent="0.3">
      <c r="A3516">
        <v>3511</v>
      </c>
      <c r="BG3516" s="27"/>
      <c r="BH3516" s="27"/>
      <c r="BI3516" s="27"/>
      <c r="BJ3516" s="27"/>
      <c r="BL3516">
        <f t="shared" si="216"/>
        <v>0</v>
      </c>
      <c r="BM3516">
        <f t="shared" si="217"/>
        <v>0</v>
      </c>
      <c r="BO3516">
        <f t="shared" si="218"/>
        <v>1</v>
      </c>
      <c r="BP3516">
        <f t="shared" si="219"/>
        <v>1</v>
      </c>
    </row>
    <row r="3517" spans="1:68" x14ac:dyDescent="0.3">
      <c r="A3517">
        <v>3512</v>
      </c>
      <c r="BG3517" s="27"/>
      <c r="BH3517" s="27"/>
      <c r="BI3517" s="27"/>
      <c r="BJ3517" s="27"/>
      <c r="BL3517">
        <f t="shared" si="216"/>
        <v>0</v>
      </c>
      <c r="BM3517">
        <f t="shared" si="217"/>
        <v>0</v>
      </c>
      <c r="BO3517">
        <f t="shared" si="218"/>
        <v>1</v>
      </c>
      <c r="BP3517">
        <f t="shared" si="219"/>
        <v>1</v>
      </c>
    </row>
    <row r="3518" spans="1:68" x14ac:dyDescent="0.3">
      <c r="A3518">
        <v>3513</v>
      </c>
      <c r="BG3518" s="27"/>
      <c r="BH3518" s="27"/>
      <c r="BI3518" s="27"/>
      <c r="BJ3518" s="27"/>
      <c r="BL3518">
        <f t="shared" si="216"/>
        <v>0</v>
      </c>
      <c r="BM3518">
        <f t="shared" si="217"/>
        <v>0</v>
      </c>
      <c r="BO3518">
        <f t="shared" si="218"/>
        <v>1</v>
      </c>
      <c r="BP3518">
        <f t="shared" si="219"/>
        <v>1</v>
      </c>
    </row>
    <row r="3519" spans="1:68" x14ac:dyDescent="0.3">
      <c r="A3519">
        <v>3514</v>
      </c>
      <c r="BG3519" s="27"/>
      <c r="BH3519" s="27"/>
      <c r="BI3519" s="27"/>
      <c r="BJ3519" s="27"/>
      <c r="BL3519">
        <f t="shared" si="216"/>
        <v>0</v>
      </c>
      <c r="BM3519">
        <f t="shared" si="217"/>
        <v>0</v>
      </c>
      <c r="BO3519">
        <f t="shared" si="218"/>
        <v>1</v>
      </c>
      <c r="BP3519">
        <f t="shared" si="219"/>
        <v>1</v>
      </c>
    </row>
    <row r="3520" spans="1:68" x14ac:dyDescent="0.3">
      <c r="A3520">
        <v>3515</v>
      </c>
      <c r="BG3520" s="27"/>
      <c r="BH3520" s="27"/>
      <c r="BI3520" s="27"/>
      <c r="BJ3520" s="27"/>
      <c r="BL3520">
        <f t="shared" si="216"/>
        <v>0</v>
      </c>
      <c r="BM3520">
        <f t="shared" si="217"/>
        <v>0</v>
      </c>
      <c r="BO3520">
        <f t="shared" si="218"/>
        <v>1</v>
      </c>
      <c r="BP3520">
        <f t="shared" si="219"/>
        <v>1</v>
      </c>
    </row>
    <row r="3521" spans="1:68" x14ac:dyDescent="0.3">
      <c r="A3521">
        <v>3516</v>
      </c>
      <c r="BG3521" s="27"/>
      <c r="BH3521" s="27"/>
      <c r="BI3521" s="27"/>
      <c r="BJ3521" s="27"/>
      <c r="BL3521">
        <f t="shared" si="216"/>
        <v>0</v>
      </c>
      <c r="BM3521">
        <f t="shared" si="217"/>
        <v>0</v>
      </c>
      <c r="BO3521">
        <f t="shared" si="218"/>
        <v>1</v>
      </c>
      <c r="BP3521">
        <f t="shared" si="219"/>
        <v>1</v>
      </c>
    </row>
    <row r="3522" spans="1:68" x14ac:dyDescent="0.3">
      <c r="A3522">
        <v>3517</v>
      </c>
      <c r="BG3522" s="27"/>
      <c r="BH3522" s="27"/>
      <c r="BI3522" s="27"/>
      <c r="BJ3522" s="27"/>
      <c r="BL3522">
        <f t="shared" si="216"/>
        <v>0</v>
      </c>
      <c r="BM3522">
        <f t="shared" si="217"/>
        <v>0</v>
      </c>
      <c r="BO3522">
        <f t="shared" si="218"/>
        <v>1</v>
      </c>
      <c r="BP3522">
        <f t="shared" si="219"/>
        <v>1</v>
      </c>
    </row>
    <row r="3523" spans="1:68" x14ac:dyDescent="0.3">
      <c r="A3523">
        <v>3518</v>
      </c>
      <c r="BG3523" s="27"/>
      <c r="BH3523" s="27"/>
      <c r="BI3523" s="27"/>
      <c r="BJ3523" s="27"/>
      <c r="BL3523">
        <f t="shared" si="216"/>
        <v>0</v>
      </c>
      <c r="BM3523">
        <f t="shared" si="217"/>
        <v>0</v>
      </c>
      <c r="BO3523">
        <f t="shared" si="218"/>
        <v>1</v>
      </c>
      <c r="BP3523">
        <f t="shared" si="219"/>
        <v>1</v>
      </c>
    </row>
    <row r="3524" spans="1:68" x14ac:dyDescent="0.3">
      <c r="A3524">
        <v>3519</v>
      </c>
      <c r="BG3524" s="27"/>
      <c r="BH3524" s="27"/>
      <c r="BI3524" s="27"/>
      <c r="BJ3524" s="27"/>
      <c r="BL3524">
        <f t="shared" si="216"/>
        <v>0</v>
      </c>
      <c r="BM3524">
        <f t="shared" si="217"/>
        <v>0</v>
      </c>
      <c r="BO3524">
        <f t="shared" si="218"/>
        <v>1</v>
      </c>
      <c r="BP3524">
        <f t="shared" si="219"/>
        <v>1</v>
      </c>
    </row>
    <row r="3525" spans="1:68" x14ac:dyDescent="0.3">
      <c r="A3525">
        <v>3520</v>
      </c>
      <c r="BG3525" s="27"/>
      <c r="BH3525" s="27"/>
      <c r="BI3525" s="27"/>
      <c r="BJ3525" s="27"/>
      <c r="BL3525">
        <f t="shared" si="216"/>
        <v>0</v>
      </c>
      <c r="BM3525">
        <f t="shared" si="217"/>
        <v>0</v>
      </c>
      <c r="BO3525">
        <f t="shared" si="218"/>
        <v>1</v>
      </c>
      <c r="BP3525">
        <f t="shared" si="219"/>
        <v>1</v>
      </c>
    </row>
    <row r="3526" spans="1:68" x14ac:dyDescent="0.3">
      <c r="A3526">
        <v>3521</v>
      </c>
      <c r="BG3526" s="27"/>
      <c r="BH3526" s="27"/>
      <c r="BI3526" s="27"/>
      <c r="BJ3526" s="27"/>
      <c r="BL3526">
        <f t="shared" si="216"/>
        <v>0</v>
      </c>
      <c r="BM3526">
        <f t="shared" si="217"/>
        <v>0</v>
      </c>
      <c r="BO3526">
        <f t="shared" si="218"/>
        <v>1</v>
      </c>
      <c r="BP3526">
        <f t="shared" si="219"/>
        <v>1</v>
      </c>
    </row>
    <row r="3527" spans="1:68" x14ac:dyDescent="0.3">
      <c r="A3527">
        <v>3522</v>
      </c>
      <c r="BG3527" s="27"/>
      <c r="BH3527" s="27"/>
      <c r="BI3527" s="27"/>
      <c r="BJ3527" s="27"/>
      <c r="BL3527">
        <f t="shared" ref="BL3527:BL3590" si="220">BG3527*$BM$1-BH3527</f>
        <v>0</v>
      </c>
      <c r="BM3527">
        <f t="shared" ref="BM3527:BM3590" si="221">BI3527*$BM$1-BJ3527</f>
        <v>0</v>
      </c>
      <c r="BO3527">
        <f t="shared" ref="BO3527:BO3590" si="222">IF(BL3527=MAX($BL3527:$BM3527),1,0)</f>
        <v>1</v>
      </c>
      <c r="BP3527">
        <f t="shared" ref="BP3527:BP3590" si="223">IF(BM3527=MAX($BL3527:$BM3527),1,0)</f>
        <v>1</v>
      </c>
    </row>
    <row r="3528" spans="1:68" x14ac:dyDescent="0.3">
      <c r="A3528">
        <v>3523</v>
      </c>
      <c r="BG3528" s="27"/>
      <c r="BH3528" s="27"/>
      <c r="BI3528" s="27"/>
      <c r="BJ3528" s="27"/>
      <c r="BL3528">
        <f t="shared" si="220"/>
        <v>0</v>
      </c>
      <c r="BM3528">
        <f t="shared" si="221"/>
        <v>0</v>
      </c>
      <c r="BO3528">
        <f t="shared" si="222"/>
        <v>1</v>
      </c>
      <c r="BP3528">
        <f t="shared" si="223"/>
        <v>1</v>
      </c>
    </row>
    <row r="3529" spans="1:68" x14ac:dyDescent="0.3">
      <c r="A3529">
        <v>3524</v>
      </c>
      <c r="BG3529" s="27"/>
      <c r="BH3529" s="27"/>
      <c r="BI3529" s="27"/>
      <c r="BJ3529" s="27"/>
      <c r="BL3529">
        <f t="shared" si="220"/>
        <v>0</v>
      </c>
      <c r="BM3529">
        <f t="shared" si="221"/>
        <v>0</v>
      </c>
      <c r="BO3529">
        <f t="shared" si="222"/>
        <v>1</v>
      </c>
      <c r="BP3529">
        <f t="shared" si="223"/>
        <v>1</v>
      </c>
    </row>
    <row r="3530" spans="1:68" x14ac:dyDescent="0.3">
      <c r="A3530">
        <v>3525</v>
      </c>
      <c r="BG3530" s="27"/>
      <c r="BH3530" s="27"/>
      <c r="BI3530" s="27"/>
      <c r="BJ3530" s="27"/>
      <c r="BL3530">
        <f t="shared" si="220"/>
        <v>0</v>
      </c>
      <c r="BM3530">
        <f t="shared" si="221"/>
        <v>0</v>
      </c>
      <c r="BO3530">
        <f t="shared" si="222"/>
        <v>1</v>
      </c>
      <c r="BP3530">
        <f t="shared" si="223"/>
        <v>1</v>
      </c>
    </row>
    <row r="3531" spans="1:68" x14ac:dyDescent="0.3">
      <c r="A3531">
        <v>3526</v>
      </c>
      <c r="BG3531" s="27"/>
      <c r="BH3531" s="27"/>
      <c r="BI3531" s="27"/>
      <c r="BJ3531" s="27"/>
      <c r="BL3531">
        <f t="shared" si="220"/>
        <v>0</v>
      </c>
      <c r="BM3531">
        <f t="shared" si="221"/>
        <v>0</v>
      </c>
      <c r="BO3531">
        <f t="shared" si="222"/>
        <v>1</v>
      </c>
      <c r="BP3531">
        <f t="shared" si="223"/>
        <v>1</v>
      </c>
    </row>
    <row r="3532" spans="1:68" x14ac:dyDescent="0.3">
      <c r="A3532">
        <v>3527</v>
      </c>
      <c r="BG3532" s="27"/>
      <c r="BH3532" s="27"/>
      <c r="BI3532" s="27"/>
      <c r="BJ3532" s="27"/>
      <c r="BL3532">
        <f t="shared" si="220"/>
        <v>0</v>
      </c>
      <c r="BM3532">
        <f t="shared" si="221"/>
        <v>0</v>
      </c>
      <c r="BO3532">
        <f t="shared" si="222"/>
        <v>1</v>
      </c>
      <c r="BP3532">
        <f t="shared" si="223"/>
        <v>1</v>
      </c>
    </row>
    <row r="3533" spans="1:68" x14ac:dyDescent="0.3">
      <c r="A3533">
        <v>3528</v>
      </c>
      <c r="BG3533" s="27"/>
      <c r="BH3533" s="27"/>
      <c r="BI3533" s="27"/>
      <c r="BJ3533" s="27"/>
      <c r="BL3533">
        <f t="shared" si="220"/>
        <v>0</v>
      </c>
      <c r="BM3533">
        <f t="shared" si="221"/>
        <v>0</v>
      </c>
      <c r="BO3533">
        <f t="shared" si="222"/>
        <v>1</v>
      </c>
      <c r="BP3533">
        <f t="shared" si="223"/>
        <v>1</v>
      </c>
    </row>
    <row r="3534" spans="1:68" x14ac:dyDescent="0.3">
      <c r="A3534">
        <v>3529</v>
      </c>
      <c r="BG3534" s="27"/>
      <c r="BH3534" s="27"/>
      <c r="BI3534" s="27"/>
      <c r="BJ3534" s="27"/>
      <c r="BL3534">
        <f t="shared" si="220"/>
        <v>0</v>
      </c>
      <c r="BM3534">
        <f t="shared" si="221"/>
        <v>0</v>
      </c>
      <c r="BO3534">
        <f t="shared" si="222"/>
        <v>1</v>
      </c>
      <c r="BP3534">
        <f t="shared" si="223"/>
        <v>1</v>
      </c>
    </row>
    <row r="3535" spans="1:68" x14ac:dyDescent="0.3">
      <c r="A3535">
        <v>3530</v>
      </c>
      <c r="BG3535" s="27"/>
      <c r="BH3535" s="27"/>
      <c r="BI3535" s="27"/>
      <c r="BJ3535" s="27"/>
      <c r="BL3535">
        <f t="shared" si="220"/>
        <v>0</v>
      </c>
      <c r="BM3535">
        <f t="shared" si="221"/>
        <v>0</v>
      </c>
      <c r="BO3535">
        <f t="shared" si="222"/>
        <v>1</v>
      </c>
      <c r="BP3535">
        <f t="shared" si="223"/>
        <v>1</v>
      </c>
    </row>
    <row r="3536" spans="1:68" x14ac:dyDescent="0.3">
      <c r="A3536">
        <v>3531</v>
      </c>
      <c r="BG3536" s="27"/>
      <c r="BH3536" s="27"/>
      <c r="BI3536" s="27"/>
      <c r="BJ3536" s="27"/>
      <c r="BL3536">
        <f t="shared" si="220"/>
        <v>0</v>
      </c>
      <c r="BM3536">
        <f t="shared" si="221"/>
        <v>0</v>
      </c>
      <c r="BO3536">
        <f t="shared" si="222"/>
        <v>1</v>
      </c>
      <c r="BP3536">
        <f t="shared" si="223"/>
        <v>1</v>
      </c>
    </row>
    <row r="3537" spans="1:68" x14ac:dyDescent="0.3">
      <c r="A3537">
        <v>3532</v>
      </c>
      <c r="BG3537" s="27"/>
      <c r="BH3537" s="27"/>
      <c r="BI3537" s="27"/>
      <c r="BJ3537" s="27"/>
      <c r="BL3537">
        <f t="shared" si="220"/>
        <v>0</v>
      </c>
      <c r="BM3537">
        <f t="shared" si="221"/>
        <v>0</v>
      </c>
      <c r="BO3537">
        <f t="shared" si="222"/>
        <v>1</v>
      </c>
      <c r="BP3537">
        <f t="shared" si="223"/>
        <v>1</v>
      </c>
    </row>
    <row r="3538" spans="1:68" x14ac:dyDescent="0.3">
      <c r="A3538">
        <v>3533</v>
      </c>
      <c r="BG3538" s="27"/>
      <c r="BH3538" s="27"/>
      <c r="BI3538" s="27"/>
      <c r="BJ3538" s="27"/>
      <c r="BL3538">
        <f t="shared" si="220"/>
        <v>0</v>
      </c>
      <c r="BM3538">
        <f t="shared" si="221"/>
        <v>0</v>
      </c>
      <c r="BO3538">
        <f t="shared" si="222"/>
        <v>1</v>
      </c>
      <c r="BP3538">
        <f t="shared" si="223"/>
        <v>1</v>
      </c>
    </row>
    <row r="3539" spans="1:68" x14ac:dyDescent="0.3">
      <c r="A3539">
        <v>3534</v>
      </c>
      <c r="BG3539" s="27"/>
      <c r="BH3539" s="27"/>
      <c r="BI3539" s="27"/>
      <c r="BJ3539" s="27"/>
      <c r="BL3539">
        <f t="shared" si="220"/>
        <v>0</v>
      </c>
      <c r="BM3539">
        <f t="shared" si="221"/>
        <v>0</v>
      </c>
      <c r="BO3539">
        <f t="shared" si="222"/>
        <v>1</v>
      </c>
      <c r="BP3539">
        <f t="shared" si="223"/>
        <v>1</v>
      </c>
    </row>
    <row r="3540" spans="1:68" x14ac:dyDescent="0.3">
      <c r="A3540">
        <v>3535</v>
      </c>
      <c r="BG3540" s="27"/>
      <c r="BH3540" s="27"/>
      <c r="BI3540" s="27"/>
      <c r="BJ3540" s="27"/>
      <c r="BL3540">
        <f t="shared" si="220"/>
        <v>0</v>
      </c>
      <c r="BM3540">
        <f t="shared" si="221"/>
        <v>0</v>
      </c>
      <c r="BO3540">
        <f t="shared" si="222"/>
        <v>1</v>
      </c>
      <c r="BP3540">
        <f t="shared" si="223"/>
        <v>1</v>
      </c>
    </row>
    <row r="3541" spans="1:68" x14ac:dyDescent="0.3">
      <c r="A3541">
        <v>3536</v>
      </c>
      <c r="BG3541" s="27"/>
      <c r="BH3541" s="27"/>
      <c r="BI3541" s="27"/>
      <c r="BJ3541" s="27"/>
      <c r="BL3541">
        <f t="shared" si="220"/>
        <v>0</v>
      </c>
      <c r="BM3541">
        <f t="shared" si="221"/>
        <v>0</v>
      </c>
      <c r="BO3541">
        <f t="shared" si="222"/>
        <v>1</v>
      </c>
      <c r="BP3541">
        <f t="shared" si="223"/>
        <v>1</v>
      </c>
    </row>
    <row r="3542" spans="1:68" x14ac:dyDescent="0.3">
      <c r="A3542">
        <v>3537</v>
      </c>
      <c r="BG3542" s="27"/>
      <c r="BH3542" s="27"/>
      <c r="BI3542" s="27"/>
      <c r="BJ3542" s="27"/>
      <c r="BL3542">
        <f t="shared" si="220"/>
        <v>0</v>
      </c>
      <c r="BM3542">
        <f t="shared" si="221"/>
        <v>0</v>
      </c>
      <c r="BO3542">
        <f t="shared" si="222"/>
        <v>1</v>
      </c>
      <c r="BP3542">
        <f t="shared" si="223"/>
        <v>1</v>
      </c>
    </row>
    <row r="3543" spans="1:68" x14ac:dyDescent="0.3">
      <c r="A3543">
        <v>3538</v>
      </c>
      <c r="BG3543" s="27"/>
      <c r="BH3543" s="27"/>
      <c r="BI3543" s="27"/>
      <c r="BJ3543" s="27"/>
      <c r="BL3543">
        <f t="shared" si="220"/>
        <v>0</v>
      </c>
      <c r="BM3543">
        <f t="shared" si="221"/>
        <v>0</v>
      </c>
      <c r="BO3543">
        <f t="shared" si="222"/>
        <v>1</v>
      </c>
      <c r="BP3543">
        <f t="shared" si="223"/>
        <v>1</v>
      </c>
    </row>
    <row r="3544" spans="1:68" x14ac:dyDescent="0.3">
      <c r="A3544">
        <v>3539</v>
      </c>
      <c r="BG3544" s="27"/>
      <c r="BH3544" s="27"/>
      <c r="BI3544" s="27"/>
      <c r="BJ3544" s="27"/>
      <c r="BL3544">
        <f t="shared" si="220"/>
        <v>0</v>
      </c>
      <c r="BM3544">
        <f t="shared" si="221"/>
        <v>0</v>
      </c>
      <c r="BO3544">
        <f t="shared" si="222"/>
        <v>1</v>
      </c>
      <c r="BP3544">
        <f t="shared" si="223"/>
        <v>1</v>
      </c>
    </row>
    <row r="3545" spans="1:68" x14ac:dyDescent="0.3">
      <c r="A3545">
        <v>3540</v>
      </c>
      <c r="BG3545" s="27"/>
      <c r="BH3545" s="27"/>
      <c r="BI3545" s="27"/>
      <c r="BJ3545" s="27"/>
      <c r="BL3545">
        <f t="shared" si="220"/>
        <v>0</v>
      </c>
      <c r="BM3545">
        <f t="shared" si="221"/>
        <v>0</v>
      </c>
      <c r="BO3545">
        <f t="shared" si="222"/>
        <v>1</v>
      </c>
      <c r="BP3545">
        <f t="shared" si="223"/>
        <v>1</v>
      </c>
    </row>
    <row r="3546" spans="1:68" x14ac:dyDescent="0.3">
      <c r="A3546">
        <v>3541</v>
      </c>
      <c r="BG3546" s="27"/>
      <c r="BH3546" s="27"/>
      <c r="BI3546" s="27"/>
      <c r="BJ3546" s="27"/>
      <c r="BL3546">
        <f t="shared" si="220"/>
        <v>0</v>
      </c>
      <c r="BM3546">
        <f t="shared" si="221"/>
        <v>0</v>
      </c>
      <c r="BO3546">
        <f t="shared" si="222"/>
        <v>1</v>
      </c>
      <c r="BP3546">
        <f t="shared" si="223"/>
        <v>1</v>
      </c>
    </row>
    <row r="3547" spans="1:68" x14ac:dyDescent="0.3">
      <c r="A3547">
        <v>3542</v>
      </c>
      <c r="BG3547" s="27"/>
      <c r="BH3547" s="27"/>
      <c r="BI3547" s="27"/>
      <c r="BJ3547" s="27"/>
      <c r="BL3547">
        <f t="shared" si="220"/>
        <v>0</v>
      </c>
      <c r="BM3547">
        <f t="shared" si="221"/>
        <v>0</v>
      </c>
      <c r="BO3547">
        <f t="shared" si="222"/>
        <v>1</v>
      </c>
      <c r="BP3547">
        <f t="shared" si="223"/>
        <v>1</v>
      </c>
    </row>
    <row r="3548" spans="1:68" x14ac:dyDescent="0.3">
      <c r="A3548">
        <v>3543</v>
      </c>
      <c r="BG3548" s="27"/>
      <c r="BH3548" s="27"/>
      <c r="BI3548" s="27"/>
      <c r="BJ3548" s="27"/>
      <c r="BL3548">
        <f t="shared" si="220"/>
        <v>0</v>
      </c>
      <c r="BM3548">
        <f t="shared" si="221"/>
        <v>0</v>
      </c>
      <c r="BO3548">
        <f t="shared" si="222"/>
        <v>1</v>
      </c>
      <c r="BP3548">
        <f t="shared" si="223"/>
        <v>1</v>
      </c>
    </row>
    <row r="3549" spans="1:68" x14ac:dyDescent="0.3">
      <c r="A3549">
        <v>3544</v>
      </c>
      <c r="BG3549" s="27"/>
      <c r="BH3549" s="27"/>
      <c r="BI3549" s="27"/>
      <c r="BJ3549" s="27"/>
      <c r="BL3549">
        <f t="shared" si="220"/>
        <v>0</v>
      </c>
      <c r="BM3549">
        <f t="shared" si="221"/>
        <v>0</v>
      </c>
      <c r="BO3549">
        <f t="shared" si="222"/>
        <v>1</v>
      </c>
      <c r="BP3549">
        <f t="shared" si="223"/>
        <v>1</v>
      </c>
    </row>
    <row r="3550" spans="1:68" x14ac:dyDescent="0.3">
      <c r="A3550">
        <v>3545</v>
      </c>
      <c r="BG3550" s="27"/>
      <c r="BH3550" s="27"/>
      <c r="BI3550" s="27"/>
      <c r="BJ3550" s="27"/>
      <c r="BL3550">
        <f t="shared" si="220"/>
        <v>0</v>
      </c>
      <c r="BM3550">
        <f t="shared" si="221"/>
        <v>0</v>
      </c>
      <c r="BO3550">
        <f t="shared" si="222"/>
        <v>1</v>
      </c>
      <c r="BP3550">
        <f t="shared" si="223"/>
        <v>1</v>
      </c>
    </row>
    <row r="3551" spans="1:68" x14ac:dyDescent="0.3">
      <c r="A3551">
        <v>3546</v>
      </c>
      <c r="BG3551" s="27"/>
      <c r="BH3551" s="27"/>
      <c r="BI3551" s="27"/>
      <c r="BJ3551" s="27"/>
      <c r="BL3551">
        <f t="shared" si="220"/>
        <v>0</v>
      </c>
      <c r="BM3551">
        <f t="shared" si="221"/>
        <v>0</v>
      </c>
      <c r="BO3551">
        <f t="shared" si="222"/>
        <v>1</v>
      </c>
      <c r="BP3551">
        <f t="shared" si="223"/>
        <v>1</v>
      </c>
    </row>
    <row r="3552" spans="1:68" x14ac:dyDescent="0.3">
      <c r="A3552">
        <v>3547</v>
      </c>
      <c r="BG3552" s="27"/>
      <c r="BH3552" s="27"/>
      <c r="BI3552" s="27"/>
      <c r="BJ3552" s="27"/>
      <c r="BL3552">
        <f t="shared" si="220"/>
        <v>0</v>
      </c>
      <c r="BM3552">
        <f t="shared" si="221"/>
        <v>0</v>
      </c>
      <c r="BO3552">
        <f t="shared" si="222"/>
        <v>1</v>
      </c>
      <c r="BP3552">
        <f t="shared" si="223"/>
        <v>1</v>
      </c>
    </row>
    <row r="3553" spans="1:68" x14ac:dyDescent="0.3">
      <c r="A3553">
        <v>3548</v>
      </c>
      <c r="BG3553" s="27"/>
      <c r="BH3553" s="27"/>
      <c r="BI3553" s="27"/>
      <c r="BJ3553" s="27"/>
      <c r="BL3553">
        <f t="shared" si="220"/>
        <v>0</v>
      </c>
      <c r="BM3553">
        <f t="shared" si="221"/>
        <v>0</v>
      </c>
      <c r="BO3553">
        <f t="shared" si="222"/>
        <v>1</v>
      </c>
      <c r="BP3553">
        <f t="shared" si="223"/>
        <v>1</v>
      </c>
    </row>
    <row r="3554" spans="1:68" x14ac:dyDescent="0.3">
      <c r="A3554">
        <v>3549</v>
      </c>
      <c r="BG3554" s="27"/>
      <c r="BH3554" s="27"/>
      <c r="BI3554" s="27"/>
      <c r="BJ3554" s="27"/>
      <c r="BL3554">
        <f t="shared" si="220"/>
        <v>0</v>
      </c>
      <c r="BM3554">
        <f t="shared" si="221"/>
        <v>0</v>
      </c>
      <c r="BO3554">
        <f t="shared" si="222"/>
        <v>1</v>
      </c>
      <c r="BP3554">
        <f t="shared" si="223"/>
        <v>1</v>
      </c>
    </row>
    <row r="3555" spans="1:68" x14ac:dyDescent="0.3">
      <c r="A3555">
        <v>3550</v>
      </c>
      <c r="BG3555" s="27"/>
      <c r="BH3555" s="27"/>
      <c r="BI3555" s="27"/>
      <c r="BJ3555" s="27"/>
      <c r="BL3555">
        <f t="shared" si="220"/>
        <v>0</v>
      </c>
      <c r="BM3555">
        <f t="shared" si="221"/>
        <v>0</v>
      </c>
      <c r="BO3555">
        <f t="shared" si="222"/>
        <v>1</v>
      </c>
      <c r="BP3555">
        <f t="shared" si="223"/>
        <v>1</v>
      </c>
    </row>
    <row r="3556" spans="1:68" x14ac:dyDescent="0.3">
      <c r="A3556">
        <v>3551</v>
      </c>
      <c r="BG3556" s="27"/>
      <c r="BH3556" s="27"/>
      <c r="BI3556" s="27"/>
      <c r="BJ3556" s="27"/>
      <c r="BL3556">
        <f t="shared" si="220"/>
        <v>0</v>
      </c>
      <c r="BM3556">
        <f t="shared" si="221"/>
        <v>0</v>
      </c>
      <c r="BO3556">
        <f t="shared" si="222"/>
        <v>1</v>
      </c>
      <c r="BP3556">
        <f t="shared" si="223"/>
        <v>1</v>
      </c>
    </row>
    <row r="3557" spans="1:68" x14ac:dyDescent="0.3">
      <c r="A3557">
        <v>3552</v>
      </c>
      <c r="BG3557" s="27"/>
      <c r="BH3557" s="27"/>
      <c r="BI3557" s="27"/>
      <c r="BJ3557" s="27"/>
      <c r="BL3557">
        <f t="shared" si="220"/>
        <v>0</v>
      </c>
      <c r="BM3557">
        <f t="shared" si="221"/>
        <v>0</v>
      </c>
      <c r="BO3557">
        <f t="shared" si="222"/>
        <v>1</v>
      </c>
      <c r="BP3557">
        <f t="shared" si="223"/>
        <v>1</v>
      </c>
    </row>
    <row r="3558" spans="1:68" x14ac:dyDescent="0.3">
      <c r="A3558">
        <v>3553</v>
      </c>
      <c r="BG3558" s="27"/>
      <c r="BH3558" s="27"/>
      <c r="BI3558" s="27"/>
      <c r="BJ3558" s="27"/>
      <c r="BL3558">
        <f t="shared" si="220"/>
        <v>0</v>
      </c>
      <c r="BM3558">
        <f t="shared" si="221"/>
        <v>0</v>
      </c>
      <c r="BO3558">
        <f t="shared" si="222"/>
        <v>1</v>
      </c>
      <c r="BP3558">
        <f t="shared" si="223"/>
        <v>1</v>
      </c>
    </row>
    <row r="3559" spans="1:68" x14ac:dyDescent="0.3">
      <c r="A3559">
        <v>3554</v>
      </c>
      <c r="BG3559" s="27"/>
      <c r="BH3559" s="27"/>
      <c r="BI3559" s="27"/>
      <c r="BJ3559" s="27"/>
      <c r="BL3559">
        <f t="shared" si="220"/>
        <v>0</v>
      </c>
      <c r="BM3559">
        <f t="shared" si="221"/>
        <v>0</v>
      </c>
      <c r="BO3559">
        <f t="shared" si="222"/>
        <v>1</v>
      </c>
      <c r="BP3559">
        <f t="shared" si="223"/>
        <v>1</v>
      </c>
    </row>
    <row r="3560" spans="1:68" x14ac:dyDescent="0.3">
      <c r="A3560">
        <v>3555</v>
      </c>
      <c r="BG3560" s="27"/>
      <c r="BH3560" s="27"/>
      <c r="BI3560" s="27"/>
      <c r="BJ3560" s="27"/>
      <c r="BL3560">
        <f t="shared" si="220"/>
        <v>0</v>
      </c>
      <c r="BM3560">
        <f t="shared" si="221"/>
        <v>0</v>
      </c>
      <c r="BO3560">
        <f t="shared" si="222"/>
        <v>1</v>
      </c>
      <c r="BP3560">
        <f t="shared" si="223"/>
        <v>1</v>
      </c>
    </row>
    <row r="3561" spans="1:68" x14ac:dyDescent="0.3">
      <c r="A3561">
        <v>3556</v>
      </c>
      <c r="BG3561" s="27"/>
      <c r="BH3561" s="27"/>
      <c r="BI3561" s="27"/>
      <c r="BJ3561" s="27"/>
      <c r="BL3561">
        <f t="shared" si="220"/>
        <v>0</v>
      </c>
      <c r="BM3561">
        <f t="shared" si="221"/>
        <v>0</v>
      </c>
      <c r="BO3561">
        <f t="shared" si="222"/>
        <v>1</v>
      </c>
      <c r="BP3561">
        <f t="shared" si="223"/>
        <v>1</v>
      </c>
    </row>
    <row r="3562" spans="1:68" x14ac:dyDescent="0.3">
      <c r="A3562">
        <v>3557</v>
      </c>
      <c r="BG3562" s="27"/>
      <c r="BH3562" s="27"/>
      <c r="BI3562" s="27"/>
      <c r="BJ3562" s="27"/>
      <c r="BL3562">
        <f t="shared" si="220"/>
        <v>0</v>
      </c>
      <c r="BM3562">
        <f t="shared" si="221"/>
        <v>0</v>
      </c>
      <c r="BO3562">
        <f t="shared" si="222"/>
        <v>1</v>
      </c>
      <c r="BP3562">
        <f t="shared" si="223"/>
        <v>1</v>
      </c>
    </row>
    <row r="3563" spans="1:68" x14ac:dyDescent="0.3">
      <c r="A3563">
        <v>3558</v>
      </c>
      <c r="BG3563" s="27"/>
      <c r="BH3563" s="27"/>
      <c r="BI3563" s="27"/>
      <c r="BJ3563" s="27"/>
      <c r="BL3563">
        <f t="shared" si="220"/>
        <v>0</v>
      </c>
      <c r="BM3563">
        <f t="shared" si="221"/>
        <v>0</v>
      </c>
      <c r="BO3563">
        <f t="shared" si="222"/>
        <v>1</v>
      </c>
      <c r="BP3563">
        <f t="shared" si="223"/>
        <v>1</v>
      </c>
    </row>
    <row r="3564" spans="1:68" x14ac:dyDescent="0.3">
      <c r="A3564">
        <v>3559</v>
      </c>
      <c r="BG3564" s="27"/>
      <c r="BH3564" s="27"/>
      <c r="BI3564" s="27"/>
      <c r="BJ3564" s="27"/>
      <c r="BL3564">
        <f t="shared" si="220"/>
        <v>0</v>
      </c>
      <c r="BM3564">
        <f t="shared" si="221"/>
        <v>0</v>
      </c>
      <c r="BO3564">
        <f t="shared" si="222"/>
        <v>1</v>
      </c>
      <c r="BP3564">
        <f t="shared" si="223"/>
        <v>1</v>
      </c>
    </row>
    <row r="3565" spans="1:68" x14ac:dyDescent="0.3">
      <c r="A3565">
        <v>3560</v>
      </c>
      <c r="BG3565" s="27"/>
      <c r="BH3565" s="27"/>
      <c r="BI3565" s="27"/>
      <c r="BJ3565" s="27"/>
      <c r="BL3565">
        <f t="shared" si="220"/>
        <v>0</v>
      </c>
      <c r="BM3565">
        <f t="shared" si="221"/>
        <v>0</v>
      </c>
      <c r="BO3565">
        <f t="shared" si="222"/>
        <v>1</v>
      </c>
      <c r="BP3565">
        <f t="shared" si="223"/>
        <v>1</v>
      </c>
    </row>
    <row r="3566" spans="1:68" x14ac:dyDescent="0.3">
      <c r="A3566">
        <v>3561</v>
      </c>
      <c r="BG3566" s="27"/>
      <c r="BH3566" s="27"/>
      <c r="BI3566" s="27"/>
      <c r="BJ3566" s="27"/>
      <c r="BL3566">
        <f t="shared" si="220"/>
        <v>0</v>
      </c>
      <c r="BM3566">
        <f t="shared" si="221"/>
        <v>0</v>
      </c>
      <c r="BO3566">
        <f t="shared" si="222"/>
        <v>1</v>
      </c>
      <c r="BP3566">
        <f t="shared" si="223"/>
        <v>1</v>
      </c>
    </row>
    <row r="3567" spans="1:68" x14ac:dyDescent="0.3">
      <c r="A3567">
        <v>3562</v>
      </c>
      <c r="BG3567" s="27"/>
      <c r="BH3567" s="27"/>
      <c r="BI3567" s="27"/>
      <c r="BJ3567" s="27"/>
      <c r="BL3567">
        <f t="shared" si="220"/>
        <v>0</v>
      </c>
      <c r="BM3567">
        <f t="shared" si="221"/>
        <v>0</v>
      </c>
      <c r="BO3567">
        <f t="shared" si="222"/>
        <v>1</v>
      </c>
      <c r="BP3567">
        <f t="shared" si="223"/>
        <v>1</v>
      </c>
    </row>
    <row r="3568" spans="1:68" x14ac:dyDescent="0.3">
      <c r="A3568">
        <v>3563</v>
      </c>
      <c r="BG3568" s="27"/>
      <c r="BH3568" s="27"/>
      <c r="BI3568" s="27"/>
      <c r="BJ3568" s="27"/>
      <c r="BL3568">
        <f t="shared" si="220"/>
        <v>0</v>
      </c>
      <c r="BM3568">
        <f t="shared" si="221"/>
        <v>0</v>
      </c>
      <c r="BO3568">
        <f t="shared" si="222"/>
        <v>1</v>
      </c>
      <c r="BP3568">
        <f t="shared" si="223"/>
        <v>1</v>
      </c>
    </row>
    <row r="3569" spans="1:68" x14ac:dyDescent="0.3">
      <c r="A3569">
        <v>3564</v>
      </c>
      <c r="BG3569" s="27"/>
      <c r="BH3569" s="27"/>
      <c r="BI3569" s="27"/>
      <c r="BJ3569" s="27"/>
      <c r="BL3569">
        <f t="shared" si="220"/>
        <v>0</v>
      </c>
      <c r="BM3569">
        <f t="shared" si="221"/>
        <v>0</v>
      </c>
      <c r="BO3569">
        <f t="shared" si="222"/>
        <v>1</v>
      </c>
      <c r="BP3569">
        <f t="shared" si="223"/>
        <v>1</v>
      </c>
    </row>
    <row r="3570" spans="1:68" x14ac:dyDescent="0.3">
      <c r="A3570">
        <v>3565</v>
      </c>
      <c r="BG3570" s="27"/>
      <c r="BH3570" s="27"/>
      <c r="BI3570" s="27"/>
      <c r="BJ3570" s="27"/>
      <c r="BL3570">
        <f t="shared" si="220"/>
        <v>0</v>
      </c>
      <c r="BM3570">
        <f t="shared" si="221"/>
        <v>0</v>
      </c>
      <c r="BO3570">
        <f t="shared" si="222"/>
        <v>1</v>
      </c>
      <c r="BP3570">
        <f t="shared" si="223"/>
        <v>1</v>
      </c>
    </row>
    <row r="3571" spans="1:68" x14ac:dyDescent="0.3">
      <c r="A3571">
        <v>3566</v>
      </c>
      <c r="BG3571" s="27"/>
      <c r="BH3571" s="27"/>
      <c r="BI3571" s="27"/>
      <c r="BJ3571" s="27"/>
      <c r="BL3571">
        <f t="shared" si="220"/>
        <v>0</v>
      </c>
      <c r="BM3571">
        <f t="shared" si="221"/>
        <v>0</v>
      </c>
      <c r="BO3571">
        <f t="shared" si="222"/>
        <v>1</v>
      </c>
      <c r="BP3571">
        <f t="shared" si="223"/>
        <v>1</v>
      </c>
    </row>
    <row r="3572" spans="1:68" x14ac:dyDescent="0.3">
      <c r="A3572">
        <v>3567</v>
      </c>
      <c r="BG3572" s="27"/>
      <c r="BH3572" s="27"/>
      <c r="BI3572" s="27"/>
      <c r="BJ3572" s="27"/>
      <c r="BL3572">
        <f t="shared" si="220"/>
        <v>0</v>
      </c>
      <c r="BM3572">
        <f t="shared" si="221"/>
        <v>0</v>
      </c>
      <c r="BO3572">
        <f t="shared" si="222"/>
        <v>1</v>
      </c>
      <c r="BP3572">
        <f t="shared" si="223"/>
        <v>1</v>
      </c>
    </row>
    <row r="3573" spans="1:68" x14ac:dyDescent="0.3">
      <c r="A3573">
        <v>3568</v>
      </c>
      <c r="BG3573" s="27"/>
      <c r="BH3573" s="27"/>
      <c r="BI3573" s="27"/>
      <c r="BJ3573" s="27"/>
      <c r="BL3573">
        <f t="shared" si="220"/>
        <v>0</v>
      </c>
      <c r="BM3573">
        <f t="shared" si="221"/>
        <v>0</v>
      </c>
      <c r="BO3573">
        <f t="shared" si="222"/>
        <v>1</v>
      </c>
      <c r="BP3573">
        <f t="shared" si="223"/>
        <v>1</v>
      </c>
    </row>
    <row r="3574" spans="1:68" x14ac:dyDescent="0.3">
      <c r="A3574">
        <v>3569</v>
      </c>
      <c r="BG3574" s="27"/>
      <c r="BH3574" s="27"/>
      <c r="BI3574" s="27"/>
      <c r="BJ3574" s="27"/>
      <c r="BL3574">
        <f t="shared" si="220"/>
        <v>0</v>
      </c>
      <c r="BM3574">
        <f t="shared" si="221"/>
        <v>0</v>
      </c>
      <c r="BO3574">
        <f t="shared" si="222"/>
        <v>1</v>
      </c>
      <c r="BP3574">
        <f t="shared" si="223"/>
        <v>1</v>
      </c>
    </row>
    <row r="3575" spans="1:68" x14ac:dyDescent="0.3">
      <c r="A3575">
        <v>3570</v>
      </c>
      <c r="BG3575" s="27"/>
      <c r="BH3575" s="27"/>
      <c r="BI3575" s="27"/>
      <c r="BJ3575" s="27"/>
      <c r="BL3575">
        <f t="shared" si="220"/>
        <v>0</v>
      </c>
      <c r="BM3575">
        <f t="shared" si="221"/>
        <v>0</v>
      </c>
      <c r="BO3575">
        <f t="shared" si="222"/>
        <v>1</v>
      </c>
      <c r="BP3575">
        <f t="shared" si="223"/>
        <v>1</v>
      </c>
    </row>
    <row r="3576" spans="1:68" x14ac:dyDescent="0.3">
      <c r="A3576">
        <v>3571</v>
      </c>
      <c r="BG3576" s="27"/>
      <c r="BH3576" s="27"/>
      <c r="BI3576" s="27"/>
      <c r="BJ3576" s="27"/>
      <c r="BL3576">
        <f t="shared" si="220"/>
        <v>0</v>
      </c>
      <c r="BM3576">
        <f t="shared" si="221"/>
        <v>0</v>
      </c>
      <c r="BO3576">
        <f t="shared" si="222"/>
        <v>1</v>
      </c>
      <c r="BP3576">
        <f t="shared" si="223"/>
        <v>1</v>
      </c>
    </row>
    <row r="3577" spans="1:68" x14ac:dyDescent="0.3">
      <c r="A3577">
        <v>3572</v>
      </c>
      <c r="BG3577" s="27"/>
      <c r="BH3577" s="27"/>
      <c r="BI3577" s="27"/>
      <c r="BJ3577" s="27"/>
      <c r="BL3577">
        <f t="shared" si="220"/>
        <v>0</v>
      </c>
      <c r="BM3577">
        <f t="shared" si="221"/>
        <v>0</v>
      </c>
      <c r="BO3577">
        <f t="shared" si="222"/>
        <v>1</v>
      </c>
      <c r="BP3577">
        <f t="shared" si="223"/>
        <v>1</v>
      </c>
    </row>
    <row r="3578" spans="1:68" x14ac:dyDescent="0.3">
      <c r="A3578">
        <v>3573</v>
      </c>
      <c r="BG3578" s="27"/>
      <c r="BH3578" s="27"/>
      <c r="BI3578" s="27"/>
      <c r="BJ3578" s="27"/>
      <c r="BL3578">
        <f t="shared" si="220"/>
        <v>0</v>
      </c>
      <c r="BM3578">
        <f t="shared" si="221"/>
        <v>0</v>
      </c>
      <c r="BO3578">
        <f t="shared" si="222"/>
        <v>1</v>
      </c>
      <c r="BP3578">
        <f t="shared" si="223"/>
        <v>1</v>
      </c>
    </row>
    <row r="3579" spans="1:68" x14ac:dyDescent="0.3">
      <c r="A3579">
        <v>3574</v>
      </c>
      <c r="BG3579" s="27"/>
      <c r="BH3579" s="27"/>
      <c r="BI3579" s="27"/>
      <c r="BJ3579" s="27"/>
      <c r="BL3579">
        <f t="shared" si="220"/>
        <v>0</v>
      </c>
      <c r="BM3579">
        <f t="shared" si="221"/>
        <v>0</v>
      </c>
      <c r="BO3579">
        <f t="shared" si="222"/>
        <v>1</v>
      </c>
      <c r="BP3579">
        <f t="shared" si="223"/>
        <v>1</v>
      </c>
    </row>
    <row r="3580" spans="1:68" x14ac:dyDescent="0.3">
      <c r="A3580">
        <v>3575</v>
      </c>
      <c r="BG3580" s="27"/>
      <c r="BH3580" s="27"/>
      <c r="BI3580" s="27"/>
      <c r="BJ3580" s="27"/>
      <c r="BL3580">
        <f t="shared" si="220"/>
        <v>0</v>
      </c>
      <c r="BM3580">
        <f t="shared" si="221"/>
        <v>0</v>
      </c>
      <c r="BO3580">
        <f t="shared" si="222"/>
        <v>1</v>
      </c>
      <c r="BP3580">
        <f t="shared" si="223"/>
        <v>1</v>
      </c>
    </row>
    <row r="3581" spans="1:68" x14ac:dyDescent="0.3">
      <c r="A3581">
        <v>3576</v>
      </c>
      <c r="BG3581" s="27"/>
      <c r="BH3581" s="27"/>
      <c r="BI3581" s="27"/>
      <c r="BJ3581" s="27"/>
      <c r="BL3581">
        <f t="shared" si="220"/>
        <v>0</v>
      </c>
      <c r="BM3581">
        <f t="shared" si="221"/>
        <v>0</v>
      </c>
      <c r="BO3581">
        <f t="shared" si="222"/>
        <v>1</v>
      </c>
      <c r="BP3581">
        <f t="shared" si="223"/>
        <v>1</v>
      </c>
    </row>
    <row r="3582" spans="1:68" x14ac:dyDescent="0.3">
      <c r="A3582">
        <v>3577</v>
      </c>
      <c r="BG3582" s="27"/>
      <c r="BH3582" s="27"/>
      <c r="BI3582" s="27"/>
      <c r="BJ3582" s="27"/>
      <c r="BL3582">
        <f t="shared" si="220"/>
        <v>0</v>
      </c>
      <c r="BM3582">
        <f t="shared" si="221"/>
        <v>0</v>
      </c>
      <c r="BO3582">
        <f t="shared" si="222"/>
        <v>1</v>
      </c>
      <c r="BP3582">
        <f t="shared" si="223"/>
        <v>1</v>
      </c>
    </row>
    <row r="3583" spans="1:68" x14ac:dyDescent="0.3">
      <c r="A3583">
        <v>3578</v>
      </c>
      <c r="BG3583" s="27"/>
      <c r="BH3583" s="27"/>
      <c r="BI3583" s="27"/>
      <c r="BJ3583" s="27"/>
      <c r="BL3583">
        <f t="shared" si="220"/>
        <v>0</v>
      </c>
      <c r="BM3583">
        <f t="shared" si="221"/>
        <v>0</v>
      </c>
      <c r="BO3583">
        <f t="shared" si="222"/>
        <v>1</v>
      </c>
      <c r="BP3583">
        <f t="shared" si="223"/>
        <v>1</v>
      </c>
    </row>
    <row r="3584" spans="1:68" x14ac:dyDescent="0.3">
      <c r="A3584">
        <v>3579</v>
      </c>
      <c r="BG3584" s="27"/>
      <c r="BH3584" s="27"/>
      <c r="BI3584" s="27"/>
      <c r="BJ3584" s="27"/>
      <c r="BL3584">
        <f t="shared" si="220"/>
        <v>0</v>
      </c>
      <c r="BM3584">
        <f t="shared" si="221"/>
        <v>0</v>
      </c>
      <c r="BO3584">
        <f t="shared" si="222"/>
        <v>1</v>
      </c>
      <c r="BP3584">
        <f t="shared" si="223"/>
        <v>1</v>
      </c>
    </row>
    <row r="3585" spans="1:68" x14ac:dyDescent="0.3">
      <c r="A3585">
        <v>3580</v>
      </c>
      <c r="BG3585" s="27"/>
      <c r="BH3585" s="27"/>
      <c r="BI3585" s="27"/>
      <c r="BJ3585" s="27"/>
      <c r="BL3585">
        <f t="shared" si="220"/>
        <v>0</v>
      </c>
      <c r="BM3585">
        <f t="shared" si="221"/>
        <v>0</v>
      </c>
      <c r="BO3585">
        <f t="shared" si="222"/>
        <v>1</v>
      </c>
      <c r="BP3585">
        <f t="shared" si="223"/>
        <v>1</v>
      </c>
    </row>
    <row r="3586" spans="1:68" x14ac:dyDescent="0.3">
      <c r="A3586">
        <v>3581</v>
      </c>
      <c r="BG3586" s="27"/>
      <c r="BH3586" s="27"/>
      <c r="BI3586" s="27"/>
      <c r="BJ3586" s="27"/>
      <c r="BL3586">
        <f t="shared" si="220"/>
        <v>0</v>
      </c>
      <c r="BM3586">
        <f t="shared" si="221"/>
        <v>0</v>
      </c>
      <c r="BO3586">
        <f t="shared" si="222"/>
        <v>1</v>
      </c>
      <c r="BP3586">
        <f t="shared" si="223"/>
        <v>1</v>
      </c>
    </row>
    <row r="3587" spans="1:68" x14ac:dyDescent="0.3">
      <c r="A3587">
        <v>3582</v>
      </c>
      <c r="BG3587" s="27"/>
      <c r="BH3587" s="27"/>
      <c r="BI3587" s="27"/>
      <c r="BJ3587" s="27"/>
      <c r="BL3587">
        <f t="shared" si="220"/>
        <v>0</v>
      </c>
      <c r="BM3587">
        <f t="shared" si="221"/>
        <v>0</v>
      </c>
      <c r="BO3587">
        <f t="shared" si="222"/>
        <v>1</v>
      </c>
      <c r="BP3587">
        <f t="shared" si="223"/>
        <v>1</v>
      </c>
    </row>
    <row r="3588" spans="1:68" x14ac:dyDescent="0.3">
      <c r="A3588">
        <v>3583</v>
      </c>
      <c r="BG3588" s="27"/>
      <c r="BH3588" s="27"/>
      <c r="BI3588" s="27"/>
      <c r="BJ3588" s="27"/>
      <c r="BL3588">
        <f t="shared" si="220"/>
        <v>0</v>
      </c>
      <c r="BM3588">
        <f t="shared" si="221"/>
        <v>0</v>
      </c>
      <c r="BO3588">
        <f t="shared" si="222"/>
        <v>1</v>
      </c>
      <c r="BP3588">
        <f t="shared" si="223"/>
        <v>1</v>
      </c>
    </row>
    <row r="3589" spans="1:68" x14ac:dyDescent="0.3">
      <c r="A3589">
        <v>3584</v>
      </c>
      <c r="BG3589" s="27"/>
      <c r="BH3589" s="27"/>
      <c r="BI3589" s="27"/>
      <c r="BJ3589" s="27"/>
      <c r="BL3589">
        <f t="shared" si="220"/>
        <v>0</v>
      </c>
      <c r="BM3589">
        <f t="shared" si="221"/>
        <v>0</v>
      </c>
      <c r="BO3589">
        <f t="shared" si="222"/>
        <v>1</v>
      </c>
      <c r="BP3589">
        <f t="shared" si="223"/>
        <v>1</v>
      </c>
    </row>
    <row r="3590" spans="1:68" x14ac:dyDescent="0.3">
      <c r="A3590">
        <v>3585</v>
      </c>
      <c r="BG3590" s="27"/>
      <c r="BH3590" s="27"/>
      <c r="BI3590" s="27"/>
      <c r="BJ3590" s="27"/>
      <c r="BL3590">
        <f t="shared" si="220"/>
        <v>0</v>
      </c>
      <c r="BM3590">
        <f t="shared" si="221"/>
        <v>0</v>
      </c>
      <c r="BO3590">
        <f t="shared" si="222"/>
        <v>1</v>
      </c>
      <c r="BP3590">
        <f t="shared" si="223"/>
        <v>1</v>
      </c>
    </row>
    <row r="3591" spans="1:68" x14ac:dyDescent="0.3">
      <c r="A3591">
        <v>3586</v>
      </c>
      <c r="BG3591" s="27"/>
      <c r="BH3591" s="27"/>
      <c r="BI3591" s="27"/>
      <c r="BJ3591" s="27"/>
      <c r="BL3591">
        <f t="shared" ref="BL3591:BL3654" si="224">BG3591*$BM$1-BH3591</f>
        <v>0</v>
      </c>
      <c r="BM3591">
        <f t="shared" ref="BM3591:BM3654" si="225">BI3591*$BM$1-BJ3591</f>
        <v>0</v>
      </c>
      <c r="BO3591">
        <f t="shared" ref="BO3591:BO3654" si="226">IF(BL3591=MAX($BL3591:$BM3591),1,0)</f>
        <v>1</v>
      </c>
      <c r="BP3591">
        <f t="shared" ref="BP3591:BP3654" si="227">IF(BM3591=MAX($BL3591:$BM3591),1,0)</f>
        <v>1</v>
      </c>
    </row>
    <row r="3592" spans="1:68" x14ac:dyDescent="0.3">
      <c r="A3592">
        <v>3587</v>
      </c>
      <c r="BG3592" s="27"/>
      <c r="BH3592" s="27"/>
      <c r="BI3592" s="27"/>
      <c r="BJ3592" s="27"/>
      <c r="BL3592">
        <f t="shared" si="224"/>
        <v>0</v>
      </c>
      <c r="BM3592">
        <f t="shared" si="225"/>
        <v>0</v>
      </c>
      <c r="BO3592">
        <f t="shared" si="226"/>
        <v>1</v>
      </c>
      <c r="BP3592">
        <f t="shared" si="227"/>
        <v>1</v>
      </c>
    </row>
    <row r="3593" spans="1:68" x14ac:dyDescent="0.3">
      <c r="A3593">
        <v>3588</v>
      </c>
      <c r="BG3593" s="27"/>
      <c r="BH3593" s="27"/>
      <c r="BI3593" s="27"/>
      <c r="BJ3593" s="27"/>
      <c r="BL3593">
        <f t="shared" si="224"/>
        <v>0</v>
      </c>
      <c r="BM3593">
        <f t="shared" si="225"/>
        <v>0</v>
      </c>
      <c r="BO3593">
        <f t="shared" si="226"/>
        <v>1</v>
      </c>
      <c r="BP3593">
        <f t="shared" si="227"/>
        <v>1</v>
      </c>
    </row>
    <row r="3594" spans="1:68" x14ac:dyDescent="0.3">
      <c r="A3594">
        <v>3589</v>
      </c>
      <c r="BG3594" s="27"/>
      <c r="BH3594" s="27"/>
      <c r="BI3594" s="27"/>
      <c r="BJ3594" s="27"/>
      <c r="BL3594">
        <f t="shared" si="224"/>
        <v>0</v>
      </c>
      <c r="BM3594">
        <f t="shared" si="225"/>
        <v>0</v>
      </c>
      <c r="BO3594">
        <f t="shared" si="226"/>
        <v>1</v>
      </c>
      <c r="BP3594">
        <f t="shared" si="227"/>
        <v>1</v>
      </c>
    </row>
    <row r="3595" spans="1:68" x14ac:dyDescent="0.3">
      <c r="A3595">
        <v>3590</v>
      </c>
      <c r="BG3595" s="27"/>
      <c r="BH3595" s="27"/>
      <c r="BI3595" s="27"/>
      <c r="BJ3595" s="27"/>
      <c r="BL3595">
        <f t="shared" si="224"/>
        <v>0</v>
      </c>
      <c r="BM3595">
        <f t="shared" si="225"/>
        <v>0</v>
      </c>
      <c r="BO3595">
        <f t="shared" si="226"/>
        <v>1</v>
      </c>
      <c r="BP3595">
        <f t="shared" si="227"/>
        <v>1</v>
      </c>
    </row>
    <row r="3596" spans="1:68" x14ac:dyDescent="0.3">
      <c r="A3596">
        <v>3591</v>
      </c>
      <c r="BG3596" s="27"/>
      <c r="BH3596" s="27"/>
      <c r="BI3596" s="27"/>
      <c r="BJ3596" s="27"/>
      <c r="BL3596">
        <f t="shared" si="224"/>
        <v>0</v>
      </c>
      <c r="BM3596">
        <f t="shared" si="225"/>
        <v>0</v>
      </c>
      <c r="BO3596">
        <f t="shared" si="226"/>
        <v>1</v>
      </c>
      <c r="BP3596">
        <f t="shared" si="227"/>
        <v>1</v>
      </c>
    </row>
    <row r="3597" spans="1:68" x14ac:dyDescent="0.3">
      <c r="A3597">
        <v>3592</v>
      </c>
      <c r="BG3597" s="27"/>
      <c r="BH3597" s="27"/>
      <c r="BI3597" s="27"/>
      <c r="BJ3597" s="27"/>
      <c r="BL3597">
        <f t="shared" si="224"/>
        <v>0</v>
      </c>
      <c r="BM3597">
        <f t="shared" si="225"/>
        <v>0</v>
      </c>
      <c r="BO3597">
        <f t="shared" si="226"/>
        <v>1</v>
      </c>
      <c r="BP3597">
        <f t="shared" si="227"/>
        <v>1</v>
      </c>
    </row>
    <row r="3598" spans="1:68" x14ac:dyDescent="0.3">
      <c r="A3598">
        <v>3593</v>
      </c>
      <c r="BG3598" s="27"/>
      <c r="BH3598" s="27"/>
      <c r="BI3598" s="27"/>
      <c r="BJ3598" s="27"/>
      <c r="BL3598">
        <f t="shared" si="224"/>
        <v>0</v>
      </c>
      <c r="BM3598">
        <f t="shared" si="225"/>
        <v>0</v>
      </c>
      <c r="BO3598">
        <f t="shared" si="226"/>
        <v>1</v>
      </c>
      <c r="BP3598">
        <f t="shared" si="227"/>
        <v>1</v>
      </c>
    </row>
    <row r="3599" spans="1:68" x14ac:dyDescent="0.3">
      <c r="A3599">
        <v>3594</v>
      </c>
      <c r="BG3599" s="27"/>
      <c r="BH3599" s="27"/>
      <c r="BI3599" s="27"/>
      <c r="BJ3599" s="27"/>
      <c r="BL3599">
        <f t="shared" si="224"/>
        <v>0</v>
      </c>
      <c r="BM3599">
        <f t="shared" si="225"/>
        <v>0</v>
      </c>
      <c r="BO3599">
        <f t="shared" si="226"/>
        <v>1</v>
      </c>
      <c r="BP3599">
        <f t="shared" si="227"/>
        <v>1</v>
      </c>
    </row>
    <row r="3600" spans="1:68" x14ac:dyDescent="0.3">
      <c r="A3600">
        <v>3595</v>
      </c>
      <c r="BG3600" s="27"/>
      <c r="BH3600" s="27"/>
      <c r="BI3600" s="27"/>
      <c r="BJ3600" s="27"/>
      <c r="BL3600">
        <f t="shared" si="224"/>
        <v>0</v>
      </c>
      <c r="BM3600">
        <f t="shared" si="225"/>
        <v>0</v>
      </c>
      <c r="BO3600">
        <f t="shared" si="226"/>
        <v>1</v>
      </c>
      <c r="BP3600">
        <f t="shared" si="227"/>
        <v>1</v>
      </c>
    </row>
    <row r="3601" spans="1:68" x14ac:dyDescent="0.3">
      <c r="A3601">
        <v>3596</v>
      </c>
      <c r="BG3601" s="27"/>
      <c r="BH3601" s="27"/>
      <c r="BI3601" s="27"/>
      <c r="BJ3601" s="27"/>
      <c r="BL3601">
        <f t="shared" si="224"/>
        <v>0</v>
      </c>
      <c r="BM3601">
        <f t="shared" si="225"/>
        <v>0</v>
      </c>
      <c r="BO3601">
        <f t="shared" si="226"/>
        <v>1</v>
      </c>
      <c r="BP3601">
        <f t="shared" si="227"/>
        <v>1</v>
      </c>
    </row>
    <row r="3602" spans="1:68" x14ac:dyDescent="0.3">
      <c r="A3602">
        <v>3597</v>
      </c>
      <c r="BG3602" s="27"/>
      <c r="BH3602" s="27"/>
      <c r="BI3602" s="27"/>
      <c r="BJ3602" s="27"/>
      <c r="BL3602">
        <f t="shared" si="224"/>
        <v>0</v>
      </c>
      <c r="BM3602">
        <f t="shared" si="225"/>
        <v>0</v>
      </c>
      <c r="BO3602">
        <f t="shared" si="226"/>
        <v>1</v>
      </c>
      <c r="BP3602">
        <f t="shared" si="227"/>
        <v>1</v>
      </c>
    </row>
    <row r="3603" spans="1:68" x14ac:dyDescent="0.3">
      <c r="A3603">
        <v>3598</v>
      </c>
      <c r="BG3603" s="27"/>
      <c r="BH3603" s="27"/>
      <c r="BI3603" s="27"/>
      <c r="BJ3603" s="27"/>
      <c r="BL3603">
        <f t="shared" si="224"/>
        <v>0</v>
      </c>
      <c r="BM3603">
        <f t="shared" si="225"/>
        <v>0</v>
      </c>
      <c r="BO3603">
        <f t="shared" si="226"/>
        <v>1</v>
      </c>
      <c r="BP3603">
        <f t="shared" si="227"/>
        <v>1</v>
      </c>
    </row>
    <row r="3604" spans="1:68" x14ac:dyDescent="0.3">
      <c r="A3604">
        <v>3599</v>
      </c>
      <c r="BG3604" s="27"/>
      <c r="BH3604" s="27"/>
      <c r="BI3604" s="27"/>
      <c r="BJ3604" s="27"/>
      <c r="BL3604">
        <f t="shared" si="224"/>
        <v>0</v>
      </c>
      <c r="BM3604">
        <f t="shared" si="225"/>
        <v>0</v>
      </c>
      <c r="BO3604">
        <f t="shared" si="226"/>
        <v>1</v>
      </c>
      <c r="BP3604">
        <f t="shared" si="227"/>
        <v>1</v>
      </c>
    </row>
    <row r="3605" spans="1:68" x14ac:dyDescent="0.3">
      <c r="A3605">
        <v>3600</v>
      </c>
      <c r="BG3605" s="27"/>
      <c r="BH3605" s="27"/>
      <c r="BI3605" s="27"/>
      <c r="BJ3605" s="27"/>
      <c r="BL3605">
        <f t="shared" si="224"/>
        <v>0</v>
      </c>
      <c r="BM3605">
        <f t="shared" si="225"/>
        <v>0</v>
      </c>
      <c r="BO3605">
        <f t="shared" si="226"/>
        <v>1</v>
      </c>
      <c r="BP3605">
        <f t="shared" si="227"/>
        <v>1</v>
      </c>
    </row>
    <row r="3606" spans="1:68" x14ac:dyDescent="0.3">
      <c r="A3606">
        <v>3601</v>
      </c>
      <c r="BG3606" s="27"/>
      <c r="BH3606" s="27"/>
      <c r="BI3606" s="27"/>
      <c r="BJ3606" s="27"/>
      <c r="BL3606">
        <f t="shared" si="224"/>
        <v>0</v>
      </c>
      <c r="BM3606">
        <f t="shared" si="225"/>
        <v>0</v>
      </c>
      <c r="BO3606">
        <f t="shared" si="226"/>
        <v>1</v>
      </c>
      <c r="BP3606">
        <f t="shared" si="227"/>
        <v>1</v>
      </c>
    </row>
    <row r="3607" spans="1:68" x14ac:dyDescent="0.3">
      <c r="A3607">
        <v>3602</v>
      </c>
      <c r="BG3607" s="27"/>
      <c r="BH3607" s="27"/>
      <c r="BI3607" s="27"/>
      <c r="BJ3607" s="27"/>
      <c r="BL3607">
        <f t="shared" si="224"/>
        <v>0</v>
      </c>
      <c r="BM3607">
        <f t="shared" si="225"/>
        <v>0</v>
      </c>
      <c r="BO3607">
        <f t="shared" si="226"/>
        <v>1</v>
      </c>
      <c r="BP3607">
        <f t="shared" si="227"/>
        <v>1</v>
      </c>
    </row>
    <row r="3608" spans="1:68" x14ac:dyDescent="0.3">
      <c r="A3608">
        <v>3603</v>
      </c>
      <c r="BG3608" s="27"/>
      <c r="BH3608" s="27"/>
      <c r="BI3608" s="27"/>
      <c r="BJ3608" s="27"/>
      <c r="BL3608">
        <f t="shared" si="224"/>
        <v>0</v>
      </c>
      <c r="BM3608">
        <f t="shared" si="225"/>
        <v>0</v>
      </c>
      <c r="BO3608">
        <f t="shared" si="226"/>
        <v>1</v>
      </c>
      <c r="BP3608">
        <f t="shared" si="227"/>
        <v>1</v>
      </c>
    </row>
    <row r="3609" spans="1:68" x14ac:dyDescent="0.3">
      <c r="A3609">
        <v>3604</v>
      </c>
      <c r="BG3609" s="27"/>
      <c r="BH3609" s="27"/>
      <c r="BI3609" s="27"/>
      <c r="BJ3609" s="27"/>
      <c r="BL3609">
        <f t="shared" si="224"/>
        <v>0</v>
      </c>
      <c r="BM3609">
        <f t="shared" si="225"/>
        <v>0</v>
      </c>
      <c r="BO3609">
        <f t="shared" si="226"/>
        <v>1</v>
      </c>
      <c r="BP3609">
        <f t="shared" si="227"/>
        <v>1</v>
      </c>
    </row>
    <row r="3610" spans="1:68" x14ac:dyDescent="0.3">
      <c r="A3610">
        <v>3605</v>
      </c>
      <c r="BG3610" s="27"/>
      <c r="BH3610" s="27"/>
      <c r="BI3610" s="27"/>
      <c r="BJ3610" s="27"/>
      <c r="BL3610">
        <f t="shared" si="224"/>
        <v>0</v>
      </c>
      <c r="BM3610">
        <f t="shared" si="225"/>
        <v>0</v>
      </c>
      <c r="BO3610">
        <f t="shared" si="226"/>
        <v>1</v>
      </c>
      <c r="BP3610">
        <f t="shared" si="227"/>
        <v>1</v>
      </c>
    </row>
    <row r="3611" spans="1:68" x14ac:dyDescent="0.3">
      <c r="A3611">
        <v>3606</v>
      </c>
      <c r="BG3611" s="27"/>
      <c r="BH3611" s="27"/>
      <c r="BI3611" s="27"/>
      <c r="BJ3611" s="27"/>
      <c r="BL3611">
        <f t="shared" si="224"/>
        <v>0</v>
      </c>
      <c r="BM3611">
        <f t="shared" si="225"/>
        <v>0</v>
      </c>
      <c r="BO3611">
        <f t="shared" si="226"/>
        <v>1</v>
      </c>
      <c r="BP3611">
        <f t="shared" si="227"/>
        <v>1</v>
      </c>
    </row>
    <row r="3612" spans="1:68" x14ac:dyDescent="0.3">
      <c r="A3612">
        <v>3607</v>
      </c>
      <c r="BG3612" s="27"/>
      <c r="BH3612" s="27"/>
      <c r="BI3612" s="27"/>
      <c r="BJ3612" s="27"/>
      <c r="BL3612">
        <f t="shared" si="224"/>
        <v>0</v>
      </c>
      <c r="BM3612">
        <f t="shared" si="225"/>
        <v>0</v>
      </c>
      <c r="BO3612">
        <f t="shared" si="226"/>
        <v>1</v>
      </c>
      <c r="BP3612">
        <f t="shared" si="227"/>
        <v>1</v>
      </c>
    </row>
    <row r="3613" spans="1:68" x14ac:dyDescent="0.3">
      <c r="A3613">
        <v>3608</v>
      </c>
      <c r="BG3613" s="27"/>
      <c r="BH3613" s="27"/>
      <c r="BI3613" s="27"/>
      <c r="BJ3613" s="27"/>
      <c r="BL3613">
        <f t="shared" si="224"/>
        <v>0</v>
      </c>
      <c r="BM3613">
        <f t="shared" si="225"/>
        <v>0</v>
      </c>
      <c r="BO3613">
        <f t="shared" si="226"/>
        <v>1</v>
      </c>
      <c r="BP3613">
        <f t="shared" si="227"/>
        <v>1</v>
      </c>
    </row>
    <row r="3614" spans="1:68" x14ac:dyDescent="0.3">
      <c r="A3614">
        <v>3609</v>
      </c>
      <c r="BG3614" s="27"/>
      <c r="BH3614" s="27"/>
      <c r="BI3614" s="27"/>
      <c r="BJ3614" s="27"/>
      <c r="BL3614">
        <f t="shared" si="224"/>
        <v>0</v>
      </c>
      <c r="BM3614">
        <f t="shared" si="225"/>
        <v>0</v>
      </c>
      <c r="BO3614">
        <f t="shared" si="226"/>
        <v>1</v>
      </c>
      <c r="BP3614">
        <f t="shared" si="227"/>
        <v>1</v>
      </c>
    </row>
    <row r="3615" spans="1:68" x14ac:dyDescent="0.3">
      <c r="A3615">
        <v>3610</v>
      </c>
      <c r="BG3615" s="27"/>
      <c r="BH3615" s="27"/>
      <c r="BI3615" s="27"/>
      <c r="BJ3615" s="27"/>
      <c r="BL3615">
        <f t="shared" si="224"/>
        <v>0</v>
      </c>
      <c r="BM3615">
        <f t="shared" si="225"/>
        <v>0</v>
      </c>
      <c r="BO3615">
        <f t="shared" si="226"/>
        <v>1</v>
      </c>
      <c r="BP3615">
        <f t="shared" si="227"/>
        <v>1</v>
      </c>
    </row>
    <row r="3616" spans="1:68" x14ac:dyDescent="0.3">
      <c r="A3616">
        <v>3611</v>
      </c>
      <c r="BG3616" s="27"/>
      <c r="BH3616" s="27"/>
      <c r="BI3616" s="27"/>
      <c r="BJ3616" s="27"/>
      <c r="BL3616">
        <f t="shared" si="224"/>
        <v>0</v>
      </c>
      <c r="BM3616">
        <f t="shared" si="225"/>
        <v>0</v>
      </c>
      <c r="BO3616">
        <f t="shared" si="226"/>
        <v>1</v>
      </c>
      <c r="BP3616">
        <f t="shared" si="227"/>
        <v>1</v>
      </c>
    </row>
    <row r="3617" spans="1:68" x14ac:dyDescent="0.3">
      <c r="A3617">
        <v>3612</v>
      </c>
      <c r="BG3617" s="27"/>
      <c r="BH3617" s="27"/>
      <c r="BI3617" s="27"/>
      <c r="BJ3617" s="27"/>
      <c r="BL3617">
        <f t="shared" si="224"/>
        <v>0</v>
      </c>
      <c r="BM3617">
        <f t="shared" si="225"/>
        <v>0</v>
      </c>
      <c r="BO3617">
        <f t="shared" si="226"/>
        <v>1</v>
      </c>
      <c r="BP3617">
        <f t="shared" si="227"/>
        <v>1</v>
      </c>
    </row>
    <row r="3618" spans="1:68" x14ac:dyDescent="0.3">
      <c r="A3618">
        <v>3613</v>
      </c>
      <c r="BG3618" s="27"/>
      <c r="BH3618" s="27"/>
      <c r="BI3618" s="27"/>
      <c r="BJ3618" s="27"/>
      <c r="BL3618">
        <f t="shared" si="224"/>
        <v>0</v>
      </c>
      <c r="BM3618">
        <f t="shared" si="225"/>
        <v>0</v>
      </c>
      <c r="BO3618">
        <f t="shared" si="226"/>
        <v>1</v>
      </c>
      <c r="BP3618">
        <f t="shared" si="227"/>
        <v>1</v>
      </c>
    </row>
    <row r="3619" spans="1:68" x14ac:dyDescent="0.3">
      <c r="A3619">
        <v>3614</v>
      </c>
      <c r="BG3619" s="27"/>
      <c r="BH3619" s="27"/>
      <c r="BI3619" s="27"/>
      <c r="BJ3619" s="27"/>
      <c r="BL3619">
        <f t="shared" si="224"/>
        <v>0</v>
      </c>
      <c r="BM3619">
        <f t="shared" si="225"/>
        <v>0</v>
      </c>
      <c r="BO3619">
        <f t="shared" si="226"/>
        <v>1</v>
      </c>
      <c r="BP3619">
        <f t="shared" si="227"/>
        <v>1</v>
      </c>
    </row>
    <row r="3620" spans="1:68" x14ac:dyDescent="0.3">
      <c r="A3620">
        <v>3615</v>
      </c>
      <c r="BG3620" s="27"/>
      <c r="BH3620" s="27"/>
      <c r="BI3620" s="27"/>
      <c r="BJ3620" s="27"/>
      <c r="BL3620">
        <f t="shared" si="224"/>
        <v>0</v>
      </c>
      <c r="BM3620">
        <f t="shared" si="225"/>
        <v>0</v>
      </c>
      <c r="BO3620">
        <f t="shared" si="226"/>
        <v>1</v>
      </c>
      <c r="BP3620">
        <f t="shared" si="227"/>
        <v>1</v>
      </c>
    </row>
    <row r="3621" spans="1:68" x14ac:dyDescent="0.3">
      <c r="A3621">
        <v>3616</v>
      </c>
      <c r="BG3621" s="27"/>
      <c r="BH3621" s="27"/>
      <c r="BI3621" s="27"/>
      <c r="BJ3621" s="27"/>
      <c r="BL3621">
        <f t="shared" si="224"/>
        <v>0</v>
      </c>
      <c r="BM3621">
        <f t="shared" si="225"/>
        <v>0</v>
      </c>
      <c r="BO3621">
        <f t="shared" si="226"/>
        <v>1</v>
      </c>
      <c r="BP3621">
        <f t="shared" si="227"/>
        <v>1</v>
      </c>
    </row>
    <row r="3622" spans="1:68" x14ac:dyDescent="0.3">
      <c r="A3622">
        <v>3617</v>
      </c>
      <c r="BG3622" s="27"/>
      <c r="BH3622" s="27"/>
      <c r="BI3622" s="27"/>
      <c r="BJ3622" s="27"/>
      <c r="BL3622">
        <f t="shared" si="224"/>
        <v>0</v>
      </c>
      <c r="BM3622">
        <f t="shared" si="225"/>
        <v>0</v>
      </c>
      <c r="BO3622">
        <f t="shared" si="226"/>
        <v>1</v>
      </c>
      <c r="BP3622">
        <f t="shared" si="227"/>
        <v>1</v>
      </c>
    </row>
    <row r="3623" spans="1:68" x14ac:dyDescent="0.3">
      <c r="A3623">
        <v>3618</v>
      </c>
      <c r="BG3623" s="27"/>
      <c r="BH3623" s="27"/>
      <c r="BI3623" s="27"/>
      <c r="BJ3623" s="27"/>
      <c r="BL3623">
        <f t="shared" si="224"/>
        <v>0</v>
      </c>
      <c r="BM3623">
        <f t="shared" si="225"/>
        <v>0</v>
      </c>
      <c r="BO3623">
        <f t="shared" si="226"/>
        <v>1</v>
      </c>
      <c r="BP3623">
        <f t="shared" si="227"/>
        <v>1</v>
      </c>
    </row>
    <row r="3624" spans="1:68" x14ac:dyDescent="0.3">
      <c r="A3624">
        <v>3619</v>
      </c>
      <c r="BG3624" s="27"/>
      <c r="BH3624" s="27"/>
      <c r="BI3624" s="27"/>
      <c r="BJ3624" s="27"/>
      <c r="BL3624">
        <f t="shared" si="224"/>
        <v>0</v>
      </c>
      <c r="BM3624">
        <f t="shared" si="225"/>
        <v>0</v>
      </c>
      <c r="BO3624">
        <f t="shared" si="226"/>
        <v>1</v>
      </c>
      <c r="BP3624">
        <f t="shared" si="227"/>
        <v>1</v>
      </c>
    </row>
    <row r="3625" spans="1:68" x14ac:dyDescent="0.3">
      <c r="A3625">
        <v>3620</v>
      </c>
      <c r="BG3625" s="27"/>
      <c r="BH3625" s="27"/>
      <c r="BI3625" s="27"/>
      <c r="BJ3625" s="27"/>
      <c r="BL3625">
        <f t="shared" si="224"/>
        <v>0</v>
      </c>
      <c r="BM3625">
        <f t="shared" si="225"/>
        <v>0</v>
      </c>
      <c r="BO3625">
        <f t="shared" si="226"/>
        <v>1</v>
      </c>
      <c r="BP3625">
        <f t="shared" si="227"/>
        <v>1</v>
      </c>
    </row>
    <row r="3626" spans="1:68" x14ac:dyDescent="0.3">
      <c r="A3626">
        <v>3621</v>
      </c>
      <c r="BG3626" s="27"/>
      <c r="BH3626" s="27"/>
      <c r="BI3626" s="27"/>
      <c r="BJ3626" s="27"/>
      <c r="BL3626">
        <f t="shared" si="224"/>
        <v>0</v>
      </c>
      <c r="BM3626">
        <f t="shared" si="225"/>
        <v>0</v>
      </c>
      <c r="BO3626">
        <f t="shared" si="226"/>
        <v>1</v>
      </c>
      <c r="BP3626">
        <f t="shared" si="227"/>
        <v>1</v>
      </c>
    </row>
    <row r="3627" spans="1:68" x14ac:dyDescent="0.3">
      <c r="A3627">
        <v>3622</v>
      </c>
      <c r="BG3627" s="27"/>
      <c r="BH3627" s="27"/>
      <c r="BI3627" s="27"/>
      <c r="BJ3627" s="27"/>
      <c r="BL3627">
        <f t="shared" si="224"/>
        <v>0</v>
      </c>
      <c r="BM3627">
        <f t="shared" si="225"/>
        <v>0</v>
      </c>
      <c r="BO3627">
        <f t="shared" si="226"/>
        <v>1</v>
      </c>
      <c r="BP3627">
        <f t="shared" si="227"/>
        <v>1</v>
      </c>
    </row>
    <row r="3628" spans="1:68" x14ac:dyDescent="0.3">
      <c r="A3628">
        <v>3623</v>
      </c>
      <c r="BG3628" s="27"/>
      <c r="BH3628" s="27"/>
      <c r="BI3628" s="27"/>
      <c r="BJ3628" s="27"/>
      <c r="BL3628">
        <f t="shared" si="224"/>
        <v>0</v>
      </c>
      <c r="BM3628">
        <f t="shared" si="225"/>
        <v>0</v>
      </c>
      <c r="BO3628">
        <f t="shared" si="226"/>
        <v>1</v>
      </c>
      <c r="BP3628">
        <f t="shared" si="227"/>
        <v>1</v>
      </c>
    </row>
    <row r="3629" spans="1:68" x14ac:dyDescent="0.3">
      <c r="A3629">
        <v>3624</v>
      </c>
      <c r="BG3629" s="27"/>
      <c r="BH3629" s="27"/>
      <c r="BI3629" s="27"/>
      <c r="BJ3629" s="27"/>
      <c r="BL3629">
        <f t="shared" si="224"/>
        <v>0</v>
      </c>
      <c r="BM3629">
        <f t="shared" si="225"/>
        <v>0</v>
      </c>
      <c r="BO3629">
        <f t="shared" si="226"/>
        <v>1</v>
      </c>
      <c r="BP3629">
        <f t="shared" si="227"/>
        <v>1</v>
      </c>
    </row>
    <row r="3630" spans="1:68" x14ac:dyDescent="0.3">
      <c r="A3630">
        <v>3625</v>
      </c>
      <c r="BG3630" s="27"/>
      <c r="BH3630" s="27"/>
      <c r="BI3630" s="27"/>
      <c r="BJ3630" s="27"/>
      <c r="BL3630">
        <f t="shared" si="224"/>
        <v>0</v>
      </c>
      <c r="BM3630">
        <f t="shared" si="225"/>
        <v>0</v>
      </c>
      <c r="BO3630">
        <f t="shared" si="226"/>
        <v>1</v>
      </c>
      <c r="BP3630">
        <f t="shared" si="227"/>
        <v>1</v>
      </c>
    </row>
    <row r="3631" spans="1:68" x14ac:dyDescent="0.3">
      <c r="A3631">
        <v>3626</v>
      </c>
      <c r="BG3631" s="27"/>
      <c r="BH3631" s="27"/>
      <c r="BI3631" s="27"/>
      <c r="BJ3631" s="27"/>
      <c r="BL3631">
        <f t="shared" si="224"/>
        <v>0</v>
      </c>
      <c r="BM3631">
        <f t="shared" si="225"/>
        <v>0</v>
      </c>
      <c r="BO3631">
        <f t="shared" si="226"/>
        <v>1</v>
      </c>
      <c r="BP3631">
        <f t="shared" si="227"/>
        <v>1</v>
      </c>
    </row>
    <row r="3632" spans="1:68" x14ac:dyDescent="0.3">
      <c r="A3632">
        <v>3627</v>
      </c>
      <c r="BG3632" s="27"/>
      <c r="BH3632" s="27"/>
      <c r="BI3632" s="27"/>
      <c r="BJ3632" s="27"/>
      <c r="BL3632">
        <f t="shared" si="224"/>
        <v>0</v>
      </c>
      <c r="BM3632">
        <f t="shared" si="225"/>
        <v>0</v>
      </c>
      <c r="BO3632">
        <f t="shared" si="226"/>
        <v>1</v>
      </c>
      <c r="BP3632">
        <f t="shared" si="227"/>
        <v>1</v>
      </c>
    </row>
    <row r="3633" spans="1:68" x14ac:dyDescent="0.3">
      <c r="A3633">
        <v>3628</v>
      </c>
      <c r="BG3633" s="27"/>
      <c r="BH3633" s="27"/>
      <c r="BI3633" s="27"/>
      <c r="BJ3633" s="27"/>
      <c r="BL3633">
        <f t="shared" si="224"/>
        <v>0</v>
      </c>
      <c r="BM3633">
        <f t="shared" si="225"/>
        <v>0</v>
      </c>
      <c r="BO3633">
        <f t="shared" si="226"/>
        <v>1</v>
      </c>
      <c r="BP3633">
        <f t="shared" si="227"/>
        <v>1</v>
      </c>
    </row>
    <row r="3634" spans="1:68" x14ac:dyDescent="0.3">
      <c r="A3634">
        <v>3629</v>
      </c>
      <c r="BG3634" s="27"/>
      <c r="BH3634" s="27"/>
      <c r="BI3634" s="27"/>
      <c r="BJ3634" s="27"/>
      <c r="BL3634">
        <f t="shared" si="224"/>
        <v>0</v>
      </c>
      <c r="BM3634">
        <f t="shared" si="225"/>
        <v>0</v>
      </c>
      <c r="BO3634">
        <f t="shared" si="226"/>
        <v>1</v>
      </c>
      <c r="BP3634">
        <f t="shared" si="227"/>
        <v>1</v>
      </c>
    </row>
    <row r="3635" spans="1:68" x14ac:dyDescent="0.3">
      <c r="A3635">
        <v>3630</v>
      </c>
      <c r="BG3635" s="27"/>
      <c r="BH3635" s="27"/>
      <c r="BI3635" s="27"/>
      <c r="BJ3635" s="27"/>
      <c r="BL3635">
        <f t="shared" si="224"/>
        <v>0</v>
      </c>
      <c r="BM3635">
        <f t="shared" si="225"/>
        <v>0</v>
      </c>
      <c r="BO3635">
        <f t="shared" si="226"/>
        <v>1</v>
      </c>
      <c r="BP3635">
        <f t="shared" si="227"/>
        <v>1</v>
      </c>
    </row>
    <row r="3636" spans="1:68" x14ac:dyDescent="0.3">
      <c r="A3636">
        <v>3631</v>
      </c>
      <c r="BG3636" s="27"/>
      <c r="BH3636" s="27"/>
      <c r="BI3636" s="27"/>
      <c r="BJ3636" s="27"/>
      <c r="BL3636">
        <f t="shared" si="224"/>
        <v>0</v>
      </c>
      <c r="BM3636">
        <f t="shared" si="225"/>
        <v>0</v>
      </c>
      <c r="BO3636">
        <f t="shared" si="226"/>
        <v>1</v>
      </c>
      <c r="BP3636">
        <f t="shared" si="227"/>
        <v>1</v>
      </c>
    </row>
    <row r="3637" spans="1:68" x14ac:dyDescent="0.3">
      <c r="A3637">
        <v>3632</v>
      </c>
      <c r="BG3637" s="27"/>
      <c r="BH3637" s="27"/>
      <c r="BI3637" s="27"/>
      <c r="BJ3637" s="27"/>
      <c r="BL3637">
        <f t="shared" si="224"/>
        <v>0</v>
      </c>
      <c r="BM3637">
        <f t="shared" si="225"/>
        <v>0</v>
      </c>
      <c r="BO3637">
        <f t="shared" si="226"/>
        <v>1</v>
      </c>
      <c r="BP3637">
        <f t="shared" si="227"/>
        <v>1</v>
      </c>
    </row>
    <row r="3638" spans="1:68" x14ac:dyDescent="0.3">
      <c r="A3638">
        <v>3633</v>
      </c>
      <c r="BG3638" s="27"/>
      <c r="BH3638" s="27"/>
      <c r="BI3638" s="27"/>
      <c r="BJ3638" s="27"/>
      <c r="BL3638">
        <f t="shared" si="224"/>
        <v>0</v>
      </c>
      <c r="BM3638">
        <f t="shared" si="225"/>
        <v>0</v>
      </c>
      <c r="BO3638">
        <f t="shared" si="226"/>
        <v>1</v>
      </c>
      <c r="BP3638">
        <f t="shared" si="227"/>
        <v>1</v>
      </c>
    </row>
    <row r="3639" spans="1:68" x14ac:dyDescent="0.3">
      <c r="A3639">
        <v>3634</v>
      </c>
      <c r="BG3639" s="27"/>
      <c r="BH3639" s="27"/>
      <c r="BI3639" s="27"/>
      <c r="BJ3639" s="27"/>
      <c r="BL3639">
        <f t="shared" si="224"/>
        <v>0</v>
      </c>
      <c r="BM3639">
        <f t="shared" si="225"/>
        <v>0</v>
      </c>
      <c r="BO3639">
        <f t="shared" si="226"/>
        <v>1</v>
      </c>
      <c r="BP3639">
        <f t="shared" si="227"/>
        <v>1</v>
      </c>
    </row>
    <row r="3640" spans="1:68" x14ac:dyDescent="0.3">
      <c r="A3640">
        <v>3635</v>
      </c>
      <c r="BG3640" s="27"/>
      <c r="BH3640" s="27"/>
      <c r="BI3640" s="27"/>
      <c r="BJ3640" s="27"/>
      <c r="BL3640">
        <f t="shared" si="224"/>
        <v>0</v>
      </c>
      <c r="BM3640">
        <f t="shared" si="225"/>
        <v>0</v>
      </c>
      <c r="BO3640">
        <f t="shared" si="226"/>
        <v>1</v>
      </c>
      <c r="BP3640">
        <f t="shared" si="227"/>
        <v>1</v>
      </c>
    </row>
    <row r="3641" spans="1:68" x14ac:dyDescent="0.3">
      <c r="A3641">
        <v>3636</v>
      </c>
      <c r="BG3641" s="27"/>
      <c r="BH3641" s="27"/>
      <c r="BI3641" s="27"/>
      <c r="BJ3641" s="27"/>
      <c r="BL3641">
        <f t="shared" si="224"/>
        <v>0</v>
      </c>
      <c r="BM3641">
        <f t="shared" si="225"/>
        <v>0</v>
      </c>
      <c r="BO3641">
        <f t="shared" si="226"/>
        <v>1</v>
      </c>
      <c r="BP3641">
        <f t="shared" si="227"/>
        <v>1</v>
      </c>
    </row>
    <row r="3642" spans="1:68" x14ac:dyDescent="0.3">
      <c r="A3642">
        <v>3637</v>
      </c>
      <c r="BG3642" s="27"/>
      <c r="BH3642" s="27"/>
      <c r="BI3642" s="27"/>
      <c r="BJ3642" s="27"/>
      <c r="BL3642">
        <f t="shared" si="224"/>
        <v>0</v>
      </c>
      <c r="BM3642">
        <f t="shared" si="225"/>
        <v>0</v>
      </c>
      <c r="BO3642">
        <f t="shared" si="226"/>
        <v>1</v>
      </c>
      <c r="BP3642">
        <f t="shared" si="227"/>
        <v>1</v>
      </c>
    </row>
    <row r="3643" spans="1:68" x14ac:dyDescent="0.3">
      <c r="A3643">
        <v>3638</v>
      </c>
      <c r="BG3643" s="27"/>
      <c r="BH3643" s="27"/>
      <c r="BI3643" s="27"/>
      <c r="BJ3643" s="27"/>
      <c r="BL3643">
        <f t="shared" si="224"/>
        <v>0</v>
      </c>
      <c r="BM3643">
        <f t="shared" si="225"/>
        <v>0</v>
      </c>
      <c r="BO3643">
        <f t="shared" si="226"/>
        <v>1</v>
      </c>
      <c r="BP3643">
        <f t="shared" si="227"/>
        <v>1</v>
      </c>
    </row>
    <row r="3644" spans="1:68" x14ac:dyDescent="0.3">
      <c r="A3644">
        <v>3639</v>
      </c>
      <c r="BG3644" s="27"/>
      <c r="BH3644" s="27"/>
      <c r="BI3644" s="27"/>
      <c r="BJ3644" s="27"/>
      <c r="BL3644">
        <f t="shared" si="224"/>
        <v>0</v>
      </c>
      <c r="BM3644">
        <f t="shared" si="225"/>
        <v>0</v>
      </c>
      <c r="BO3644">
        <f t="shared" si="226"/>
        <v>1</v>
      </c>
      <c r="BP3644">
        <f t="shared" si="227"/>
        <v>1</v>
      </c>
    </row>
    <row r="3645" spans="1:68" x14ac:dyDescent="0.3">
      <c r="A3645">
        <v>3640</v>
      </c>
      <c r="BG3645" s="27"/>
      <c r="BH3645" s="27"/>
      <c r="BI3645" s="27"/>
      <c r="BJ3645" s="27"/>
      <c r="BL3645">
        <f t="shared" si="224"/>
        <v>0</v>
      </c>
      <c r="BM3645">
        <f t="shared" si="225"/>
        <v>0</v>
      </c>
      <c r="BO3645">
        <f t="shared" si="226"/>
        <v>1</v>
      </c>
      <c r="BP3645">
        <f t="shared" si="227"/>
        <v>1</v>
      </c>
    </row>
    <row r="3646" spans="1:68" x14ac:dyDescent="0.3">
      <c r="A3646">
        <v>3641</v>
      </c>
      <c r="BG3646" s="27"/>
      <c r="BH3646" s="27"/>
      <c r="BI3646" s="27"/>
      <c r="BJ3646" s="27"/>
      <c r="BL3646">
        <f t="shared" si="224"/>
        <v>0</v>
      </c>
      <c r="BM3646">
        <f t="shared" si="225"/>
        <v>0</v>
      </c>
      <c r="BO3646">
        <f t="shared" si="226"/>
        <v>1</v>
      </c>
      <c r="BP3646">
        <f t="shared" si="227"/>
        <v>1</v>
      </c>
    </row>
    <row r="3647" spans="1:68" x14ac:dyDescent="0.3">
      <c r="A3647">
        <v>3642</v>
      </c>
      <c r="BG3647" s="27"/>
      <c r="BH3647" s="27"/>
      <c r="BI3647" s="27"/>
      <c r="BJ3647" s="27"/>
      <c r="BL3647">
        <f t="shared" si="224"/>
        <v>0</v>
      </c>
      <c r="BM3647">
        <f t="shared" si="225"/>
        <v>0</v>
      </c>
      <c r="BO3647">
        <f t="shared" si="226"/>
        <v>1</v>
      </c>
      <c r="BP3647">
        <f t="shared" si="227"/>
        <v>1</v>
      </c>
    </row>
    <row r="3648" spans="1:68" x14ac:dyDescent="0.3">
      <c r="A3648">
        <v>3643</v>
      </c>
      <c r="BG3648" s="27"/>
      <c r="BH3648" s="27"/>
      <c r="BI3648" s="27"/>
      <c r="BJ3648" s="27"/>
      <c r="BL3648">
        <f t="shared" si="224"/>
        <v>0</v>
      </c>
      <c r="BM3648">
        <f t="shared" si="225"/>
        <v>0</v>
      </c>
      <c r="BO3648">
        <f t="shared" si="226"/>
        <v>1</v>
      </c>
      <c r="BP3648">
        <f t="shared" si="227"/>
        <v>1</v>
      </c>
    </row>
    <row r="3649" spans="1:68" x14ac:dyDescent="0.3">
      <c r="A3649">
        <v>3644</v>
      </c>
      <c r="BG3649" s="27"/>
      <c r="BH3649" s="27"/>
      <c r="BI3649" s="27"/>
      <c r="BJ3649" s="27"/>
      <c r="BL3649">
        <f t="shared" si="224"/>
        <v>0</v>
      </c>
      <c r="BM3649">
        <f t="shared" si="225"/>
        <v>0</v>
      </c>
      <c r="BO3649">
        <f t="shared" si="226"/>
        <v>1</v>
      </c>
      <c r="BP3649">
        <f t="shared" si="227"/>
        <v>1</v>
      </c>
    </row>
    <row r="3650" spans="1:68" x14ac:dyDescent="0.3">
      <c r="A3650">
        <v>3645</v>
      </c>
      <c r="BG3650" s="27"/>
      <c r="BH3650" s="27"/>
      <c r="BI3650" s="27"/>
      <c r="BJ3650" s="27"/>
      <c r="BL3650">
        <f t="shared" si="224"/>
        <v>0</v>
      </c>
      <c r="BM3650">
        <f t="shared" si="225"/>
        <v>0</v>
      </c>
      <c r="BO3650">
        <f t="shared" si="226"/>
        <v>1</v>
      </c>
      <c r="BP3650">
        <f t="shared" si="227"/>
        <v>1</v>
      </c>
    </row>
    <row r="3651" spans="1:68" x14ac:dyDescent="0.3">
      <c r="A3651">
        <v>3646</v>
      </c>
      <c r="BG3651" s="27"/>
      <c r="BH3651" s="27"/>
      <c r="BI3651" s="27"/>
      <c r="BJ3651" s="27"/>
      <c r="BL3651">
        <f t="shared" si="224"/>
        <v>0</v>
      </c>
      <c r="BM3651">
        <f t="shared" si="225"/>
        <v>0</v>
      </c>
      <c r="BO3651">
        <f t="shared" si="226"/>
        <v>1</v>
      </c>
      <c r="BP3651">
        <f t="shared" si="227"/>
        <v>1</v>
      </c>
    </row>
    <row r="3652" spans="1:68" x14ac:dyDescent="0.3">
      <c r="A3652">
        <v>3647</v>
      </c>
      <c r="BG3652" s="27"/>
      <c r="BH3652" s="27"/>
      <c r="BI3652" s="27"/>
      <c r="BJ3652" s="27"/>
      <c r="BL3652">
        <f t="shared" si="224"/>
        <v>0</v>
      </c>
      <c r="BM3652">
        <f t="shared" si="225"/>
        <v>0</v>
      </c>
      <c r="BO3652">
        <f t="shared" si="226"/>
        <v>1</v>
      </c>
      <c r="BP3652">
        <f t="shared" si="227"/>
        <v>1</v>
      </c>
    </row>
    <row r="3653" spans="1:68" x14ac:dyDescent="0.3">
      <c r="A3653">
        <v>3648</v>
      </c>
      <c r="BG3653" s="27"/>
      <c r="BH3653" s="27"/>
      <c r="BI3653" s="27"/>
      <c r="BJ3653" s="27"/>
      <c r="BL3653">
        <f t="shared" si="224"/>
        <v>0</v>
      </c>
      <c r="BM3653">
        <f t="shared" si="225"/>
        <v>0</v>
      </c>
      <c r="BO3653">
        <f t="shared" si="226"/>
        <v>1</v>
      </c>
      <c r="BP3653">
        <f t="shared" si="227"/>
        <v>1</v>
      </c>
    </row>
    <row r="3654" spans="1:68" x14ac:dyDescent="0.3">
      <c r="A3654">
        <v>3649</v>
      </c>
      <c r="BG3654" s="27"/>
      <c r="BH3654" s="27"/>
      <c r="BI3654" s="27"/>
      <c r="BJ3654" s="27"/>
      <c r="BL3654">
        <f t="shared" si="224"/>
        <v>0</v>
      </c>
      <c r="BM3654">
        <f t="shared" si="225"/>
        <v>0</v>
      </c>
      <c r="BO3654">
        <f t="shared" si="226"/>
        <v>1</v>
      </c>
      <c r="BP3654">
        <f t="shared" si="227"/>
        <v>1</v>
      </c>
    </row>
    <row r="3655" spans="1:68" x14ac:dyDescent="0.3">
      <c r="A3655">
        <v>3650</v>
      </c>
      <c r="BG3655" s="27"/>
      <c r="BH3655" s="27"/>
      <c r="BI3655" s="27"/>
      <c r="BJ3655" s="27"/>
      <c r="BL3655">
        <f t="shared" ref="BL3655:BL3718" si="228">BG3655*$BM$1-BH3655</f>
        <v>0</v>
      </c>
      <c r="BM3655">
        <f t="shared" ref="BM3655:BM3718" si="229">BI3655*$BM$1-BJ3655</f>
        <v>0</v>
      </c>
      <c r="BO3655">
        <f t="shared" ref="BO3655:BO3718" si="230">IF(BL3655=MAX($BL3655:$BM3655),1,0)</f>
        <v>1</v>
      </c>
      <c r="BP3655">
        <f t="shared" ref="BP3655:BP3718" si="231">IF(BM3655=MAX($BL3655:$BM3655),1,0)</f>
        <v>1</v>
      </c>
    </row>
    <row r="3656" spans="1:68" x14ac:dyDescent="0.3">
      <c r="A3656">
        <v>3651</v>
      </c>
      <c r="BG3656" s="27"/>
      <c r="BH3656" s="27"/>
      <c r="BI3656" s="27"/>
      <c r="BJ3656" s="27"/>
      <c r="BL3656">
        <f t="shared" si="228"/>
        <v>0</v>
      </c>
      <c r="BM3656">
        <f t="shared" si="229"/>
        <v>0</v>
      </c>
      <c r="BO3656">
        <f t="shared" si="230"/>
        <v>1</v>
      </c>
      <c r="BP3656">
        <f t="shared" si="231"/>
        <v>1</v>
      </c>
    </row>
    <row r="3657" spans="1:68" x14ac:dyDescent="0.3">
      <c r="A3657">
        <v>3652</v>
      </c>
      <c r="BG3657" s="27"/>
      <c r="BH3657" s="27"/>
      <c r="BI3657" s="27"/>
      <c r="BJ3657" s="27"/>
      <c r="BL3657">
        <f t="shared" si="228"/>
        <v>0</v>
      </c>
      <c r="BM3657">
        <f t="shared" si="229"/>
        <v>0</v>
      </c>
      <c r="BO3657">
        <f t="shared" si="230"/>
        <v>1</v>
      </c>
      <c r="BP3657">
        <f t="shared" si="231"/>
        <v>1</v>
      </c>
    </row>
    <row r="3658" spans="1:68" x14ac:dyDescent="0.3">
      <c r="A3658">
        <v>3653</v>
      </c>
      <c r="BG3658" s="27"/>
      <c r="BH3658" s="27"/>
      <c r="BI3658" s="27"/>
      <c r="BJ3658" s="27"/>
      <c r="BL3658">
        <f t="shared" si="228"/>
        <v>0</v>
      </c>
      <c r="BM3658">
        <f t="shared" si="229"/>
        <v>0</v>
      </c>
      <c r="BO3658">
        <f t="shared" si="230"/>
        <v>1</v>
      </c>
      <c r="BP3658">
        <f t="shared" si="231"/>
        <v>1</v>
      </c>
    </row>
    <row r="3659" spans="1:68" x14ac:dyDescent="0.3">
      <c r="A3659">
        <v>3654</v>
      </c>
      <c r="BG3659" s="27"/>
      <c r="BH3659" s="27"/>
      <c r="BI3659" s="27"/>
      <c r="BJ3659" s="27"/>
      <c r="BL3659">
        <f t="shared" si="228"/>
        <v>0</v>
      </c>
      <c r="BM3659">
        <f t="shared" si="229"/>
        <v>0</v>
      </c>
      <c r="BO3659">
        <f t="shared" si="230"/>
        <v>1</v>
      </c>
      <c r="BP3659">
        <f t="shared" si="231"/>
        <v>1</v>
      </c>
    </row>
    <row r="3660" spans="1:68" x14ac:dyDescent="0.3">
      <c r="A3660">
        <v>3655</v>
      </c>
      <c r="BG3660" s="27"/>
      <c r="BH3660" s="27"/>
      <c r="BI3660" s="27"/>
      <c r="BJ3660" s="27"/>
      <c r="BL3660">
        <f t="shared" si="228"/>
        <v>0</v>
      </c>
      <c r="BM3660">
        <f t="shared" si="229"/>
        <v>0</v>
      </c>
      <c r="BO3660">
        <f t="shared" si="230"/>
        <v>1</v>
      </c>
      <c r="BP3660">
        <f t="shared" si="231"/>
        <v>1</v>
      </c>
    </row>
    <row r="3661" spans="1:68" x14ac:dyDescent="0.3">
      <c r="A3661">
        <v>3656</v>
      </c>
      <c r="BG3661" s="27"/>
      <c r="BH3661" s="27"/>
      <c r="BI3661" s="27"/>
      <c r="BJ3661" s="27"/>
      <c r="BL3661">
        <f t="shared" si="228"/>
        <v>0</v>
      </c>
      <c r="BM3661">
        <f t="shared" si="229"/>
        <v>0</v>
      </c>
      <c r="BO3661">
        <f t="shared" si="230"/>
        <v>1</v>
      </c>
      <c r="BP3661">
        <f t="shared" si="231"/>
        <v>1</v>
      </c>
    </row>
    <row r="3662" spans="1:68" x14ac:dyDescent="0.3">
      <c r="A3662">
        <v>3657</v>
      </c>
      <c r="BG3662" s="27"/>
      <c r="BH3662" s="27"/>
      <c r="BI3662" s="27"/>
      <c r="BJ3662" s="27"/>
      <c r="BL3662">
        <f t="shared" si="228"/>
        <v>0</v>
      </c>
      <c r="BM3662">
        <f t="shared" si="229"/>
        <v>0</v>
      </c>
      <c r="BO3662">
        <f t="shared" si="230"/>
        <v>1</v>
      </c>
      <c r="BP3662">
        <f t="shared" si="231"/>
        <v>1</v>
      </c>
    </row>
    <row r="3663" spans="1:68" x14ac:dyDescent="0.3">
      <c r="A3663">
        <v>3658</v>
      </c>
      <c r="BG3663" s="27"/>
      <c r="BH3663" s="27"/>
      <c r="BI3663" s="27"/>
      <c r="BJ3663" s="27"/>
      <c r="BL3663">
        <f t="shared" si="228"/>
        <v>0</v>
      </c>
      <c r="BM3663">
        <f t="shared" si="229"/>
        <v>0</v>
      </c>
      <c r="BO3663">
        <f t="shared" si="230"/>
        <v>1</v>
      </c>
      <c r="BP3663">
        <f t="shared" si="231"/>
        <v>1</v>
      </c>
    </row>
    <row r="3664" spans="1:68" x14ac:dyDescent="0.3">
      <c r="A3664">
        <v>3659</v>
      </c>
      <c r="BG3664" s="27"/>
      <c r="BH3664" s="27"/>
      <c r="BI3664" s="27"/>
      <c r="BJ3664" s="27"/>
      <c r="BL3664">
        <f t="shared" si="228"/>
        <v>0</v>
      </c>
      <c r="BM3664">
        <f t="shared" si="229"/>
        <v>0</v>
      </c>
      <c r="BO3664">
        <f t="shared" si="230"/>
        <v>1</v>
      </c>
      <c r="BP3664">
        <f t="shared" si="231"/>
        <v>1</v>
      </c>
    </row>
    <row r="3665" spans="1:68" x14ac:dyDescent="0.3">
      <c r="A3665">
        <v>3660</v>
      </c>
      <c r="BG3665" s="27"/>
      <c r="BH3665" s="27"/>
      <c r="BI3665" s="27"/>
      <c r="BJ3665" s="27"/>
      <c r="BL3665">
        <f t="shared" si="228"/>
        <v>0</v>
      </c>
      <c r="BM3665">
        <f t="shared" si="229"/>
        <v>0</v>
      </c>
      <c r="BO3665">
        <f t="shared" si="230"/>
        <v>1</v>
      </c>
      <c r="BP3665">
        <f t="shared" si="231"/>
        <v>1</v>
      </c>
    </row>
    <row r="3666" spans="1:68" x14ac:dyDescent="0.3">
      <c r="A3666">
        <v>3661</v>
      </c>
      <c r="BG3666" s="27"/>
      <c r="BH3666" s="27"/>
      <c r="BI3666" s="27"/>
      <c r="BJ3666" s="27"/>
      <c r="BL3666">
        <f t="shared" si="228"/>
        <v>0</v>
      </c>
      <c r="BM3666">
        <f t="shared" si="229"/>
        <v>0</v>
      </c>
      <c r="BO3666">
        <f t="shared" si="230"/>
        <v>1</v>
      </c>
      <c r="BP3666">
        <f t="shared" si="231"/>
        <v>1</v>
      </c>
    </row>
    <row r="3667" spans="1:68" x14ac:dyDescent="0.3">
      <c r="A3667">
        <v>3662</v>
      </c>
      <c r="BG3667" s="27"/>
      <c r="BH3667" s="27"/>
      <c r="BI3667" s="27"/>
      <c r="BJ3667" s="27"/>
      <c r="BL3667">
        <f t="shared" si="228"/>
        <v>0</v>
      </c>
      <c r="BM3667">
        <f t="shared" si="229"/>
        <v>0</v>
      </c>
      <c r="BO3667">
        <f t="shared" si="230"/>
        <v>1</v>
      </c>
      <c r="BP3667">
        <f t="shared" si="231"/>
        <v>1</v>
      </c>
    </row>
    <row r="3668" spans="1:68" x14ac:dyDescent="0.3">
      <c r="A3668">
        <v>3663</v>
      </c>
      <c r="BG3668" s="27"/>
      <c r="BH3668" s="27"/>
      <c r="BI3668" s="27"/>
      <c r="BJ3668" s="27"/>
      <c r="BL3668">
        <f t="shared" si="228"/>
        <v>0</v>
      </c>
      <c r="BM3668">
        <f t="shared" si="229"/>
        <v>0</v>
      </c>
      <c r="BO3668">
        <f t="shared" si="230"/>
        <v>1</v>
      </c>
      <c r="BP3668">
        <f t="shared" si="231"/>
        <v>1</v>
      </c>
    </row>
    <row r="3669" spans="1:68" x14ac:dyDescent="0.3">
      <c r="A3669">
        <v>3664</v>
      </c>
      <c r="BG3669" s="27"/>
      <c r="BH3669" s="27"/>
      <c r="BI3669" s="27"/>
      <c r="BJ3669" s="27"/>
      <c r="BL3669">
        <f t="shared" si="228"/>
        <v>0</v>
      </c>
      <c r="BM3669">
        <f t="shared" si="229"/>
        <v>0</v>
      </c>
      <c r="BO3669">
        <f t="shared" si="230"/>
        <v>1</v>
      </c>
      <c r="BP3669">
        <f t="shared" si="231"/>
        <v>1</v>
      </c>
    </row>
    <row r="3670" spans="1:68" x14ac:dyDescent="0.3">
      <c r="A3670">
        <v>3665</v>
      </c>
      <c r="BG3670" s="27"/>
      <c r="BH3670" s="27"/>
      <c r="BI3670" s="27"/>
      <c r="BJ3670" s="27"/>
      <c r="BL3670">
        <f t="shared" si="228"/>
        <v>0</v>
      </c>
      <c r="BM3670">
        <f t="shared" si="229"/>
        <v>0</v>
      </c>
      <c r="BO3670">
        <f t="shared" si="230"/>
        <v>1</v>
      </c>
      <c r="BP3670">
        <f t="shared" si="231"/>
        <v>1</v>
      </c>
    </row>
    <row r="3671" spans="1:68" x14ac:dyDescent="0.3">
      <c r="A3671">
        <v>3666</v>
      </c>
      <c r="BG3671" s="27"/>
      <c r="BH3671" s="27"/>
      <c r="BI3671" s="27"/>
      <c r="BJ3671" s="27"/>
      <c r="BL3671">
        <f t="shared" si="228"/>
        <v>0</v>
      </c>
      <c r="BM3671">
        <f t="shared" si="229"/>
        <v>0</v>
      </c>
      <c r="BO3671">
        <f t="shared" si="230"/>
        <v>1</v>
      </c>
      <c r="BP3671">
        <f t="shared" si="231"/>
        <v>1</v>
      </c>
    </row>
    <row r="3672" spans="1:68" x14ac:dyDescent="0.3">
      <c r="A3672">
        <v>3667</v>
      </c>
      <c r="BG3672" s="27"/>
      <c r="BH3672" s="27"/>
      <c r="BI3672" s="27"/>
      <c r="BJ3672" s="27"/>
      <c r="BL3672">
        <f t="shared" si="228"/>
        <v>0</v>
      </c>
      <c r="BM3672">
        <f t="shared" si="229"/>
        <v>0</v>
      </c>
      <c r="BO3672">
        <f t="shared" si="230"/>
        <v>1</v>
      </c>
      <c r="BP3672">
        <f t="shared" si="231"/>
        <v>1</v>
      </c>
    </row>
    <row r="3673" spans="1:68" x14ac:dyDescent="0.3">
      <c r="A3673">
        <v>3668</v>
      </c>
      <c r="BG3673" s="27"/>
      <c r="BH3673" s="27"/>
      <c r="BI3673" s="27"/>
      <c r="BJ3673" s="27"/>
      <c r="BL3673">
        <f t="shared" si="228"/>
        <v>0</v>
      </c>
      <c r="BM3673">
        <f t="shared" si="229"/>
        <v>0</v>
      </c>
      <c r="BO3673">
        <f t="shared" si="230"/>
        <v>1</v>
      </c>
      <c r="BP3673">
        <f t="shared" si="231"/>
        <v>1</v>
      </c>
    </row>
    <row r="3674" spans="1:68" x14ac:dyDescent="0.3">
      <c r="A3674">
        <v>3669</v>
      </c>
      <c r="BG3674" s="27"/>
      <c r="BH3674" s="27"/>
      <c r="BI3674" s="27"/>
      <c r="BJ3674" s="27"/>
      <c r="BL3674">
        <f t="shared" si="228"/>
        <v>0</v>
      </c>
      <c r="BM3674">
        <f t="shared" si="229"/>
        <v>0</v>
      </c>
      <c r="BO3674">
        <f t="shared" si="230"/>
        <v>1</v>
      </c>
      <c r="BP3674">
        <f t="shared" si="231"/>
        <v>1</v>
      </c>
    </row>
    <row r="3675" spans="1:68" x14ac:dyDescent="0.3">
      <c r="A3675">
        <v>3670</v>
      </c>
      <c r="BG3675" s="27"/>
      <c r="BH3675" s="27"/>
      <c r="BI3675" s="27"/>
      <c r="BJ3675" s="27"/>
      <c r="BL3675">
        <f t="shared" si="228"/>
        <v>0</v>
      </c>
      <c r="BM3675">
        <f t="shared" si="229"/>
        <v>0</v>
      </c>
      <c r="BO3675">
        <f t="shared" si="230"/>
        <v>1</v>
      </c>
      <c r="BP3675">
        <f t="shared" si="231"/>
        <v>1</v>
      </c>
    </row>
    <row r="3676" spans="1:68" x14ac:dyDescent="0.3">
      <c r="A3676">
        <v>3671</v>
      </c>
      <c r="BG3676" s="27"/>
      <c r="BH3676" s="27"/>
      <c r="BI3676" s="27"/>
      <c r="BJ3676" s="27"/>
      <c r="BL3676">
        <f t="shared" si="228"/>
        <v>0</v>
      </c>
      <c r="BM3676">
        <f t="shared" si="229"/>
        <v>0</v>
      </c>
      <c r="BO3676">
        <f t="shared" si="230"/>
        <v>1</v>
      </c>
      <c r="BP3676">
        <f t="shared" si="231"/>
        <v>1</v>
      </c>
    </row>
    <row r="3677" spans="1:68" x14ac:dyDescent="0.3">
      <c r="A3677">
        <v>3672</v>
      </c>
      <c r="BG3677" s="27"/>
      <c r="BH3677" s="27"/>
      <c r="BI3677" s="27"/>
      <c r="BJ3677" s="27"/>
      <c r="BL3677">
        <f t="shared" si="228"/>
        <v>0</v>
      </c>
      <c r="BM3677">
        <f t="shared" si="229"/>
        <v>0</v>
      </c>
      <c r="BO3677">
        <f t="shared" si="230"/>
        <v>1</v>
      </c>
      <c r="BP3677">
        <f t="shared" si="231"/>
        <v>1</v>
      </c>
    </row>
    <row r="3678" spans="1:68" x14ac:dyDescent="0.3">
      <c r="A3678">
        <v>3673</v>
      </c>
      <c r="BG3678" s="27"/>
      <c r="BH3678" s="27"/>
      <c r="BI3678" s="27"/>
      <c r="BJ3678" s="27"/>
      <c r="BL3678">
        <f t="shared" si="228"/>
        <v>0</v>
      </c>
      <c r="BM3678">
        <f t="shared" si="229"/>
        <v>0</v>
      </c>
      <c r="BO3678">
        <f t="shared" si="230"/>
        <v>1</v>
      </c>
      <c r="BP3678">
        <f t="shared" si="231"/>
        <v>1</v>
      </c>
    </row>
    <row r="3679" spans="1:68" x14ac:dyDescent="0.3">
      <c r="A3679">
        <v>3674</v>
      </c>
      <c r="BG3679" s="27"/>
      <c r="BH3679" s="27"/>
      <c r="BI3679" s="27"/>
      <c r="BJ3679" s="27"/>
      <c r="BL3679">
        <f t="shared" si="228"/>
        <v>0</v>
      </c>
      <c r="BM3679">
        <f t="shared" si="229"/>
        <v>0</v>
      </c>
      <c r="BO3679">
        <f t="shared" si="230"/>
        <v>1</v>
      </c>
      <c r="BP3679">
        <f t="shared" si="231"/>
        <v>1</v>
      </c>
    </row>
    <row r="3680" spans="1:68" x14ac:dyDescent="0.3">
      <c r="A3680">
        <v>3675</v>
      </c>
      <c r="BG3680" s="27"/>
      <c r="BH3680" s="27"/>
      <c r="BI3680" s="27"/>
      <c r="BJ3680" s="27"/>
      <c r="BL3680">
        <f t="shared" si="228"/>
        <v>0</v>
      </c>
      <c r="BM3680">
        <f t="shared" si="229"/>
        <v>0</v>
      </c>
      <c r="BO3680">
        <f t="shared" si="230"/>
        <v>1</v>
      </c>
      <c r="BP3680">
        <f t="shared" si="231"/>
        <v>1</v>
      </c>
    </row>
    <row r="3681" spans="1:68" x14ac:dyDescent="0.3">
      <c r="A3681">
        <v>3676</v>
      </c>
      <c r="BG3681" s="27"/>
      <c r="BH3681" s="27"/>
      <c r="BI3681" s="27"/>
      <c r="BJ3681" s="27"/>
      <c r="BL3681">
        <f t="shared" si="228"/>
        <v>0</v>
      </c>
      <c r="BM3681">
        <f t="shared" si="229"/>
        <v>0</v>
      </c>
      <c r="BO3681">
        <f t="shared" si="230"/>
        <v>1</v>
      </c>
      <c r="BP3681">
        <f t="shared" si="231"/>
        <v>1</v>
      </c>
    </row>
    <row r="3682" spans="1:68" x14ac:dyDescent="0.3">
      <c r="A3682">
        <v>3677</v>
      </c>
      <c r="BG3682" s="27"/>
      <c r="BH3682" s="27"/>
      <c r="BI3682" s="27"/>
      <c r="BJ3682" s="27"/>
      <c r="BL3682">
        <f t="shared" si="228"/>
        <v>0</v>
      </c>
      <c r="BM3682">
        <f t="shared" si="229"/>
        <v>0</v>
      </c>
      <c r="BO3682">
        <f t="shared" si="230"/>
        <v>1</v>
      </c>
      <c r="BP3682">
        <f t="shared" si="231"/>
        <v>1</v>
      </c>
    </row>
    <row r="3683" spans="1:68" x14ac:dyDescent="0.3">
      <c r="A3683">
        <v>3678</v>
      </c>
      <c r="BG3683" s="27"/>
      <c r="BH3683" s="27"/>
      <c r="BI3683" s="27"/>
      <c r="BJ3683" s="27"/>
      <c r="BL3683">
        <f t="shared" si="228"/>
        <v>0</v>
      </c>
      <c r="BM3683">
        <f t="shared" si="229"/>
        <v>0</v>
      </c>
      <c r="BO3683">
        <f t="shared" si="230"/>
        <v>1</v>
      </c>
      <c r="BP3683">
        <f t="shared" si="231"/>
        <v>1</v>
      </c>
    </row>
    <row r="3684" spans="1:68" x14ac:dyDescent="0.3">
      <c r="A3684">
        <v>3679</v>
      </c>
      <c r="BG3684" s="27"/>
      <c r="BH3684" s="27"/>
      <c r="BI3684" s="27"/>
      <c r="BJ3684" s="27"/>
      <c r="BL3684">
        <f t="shared" si="228"/>
        <v>0</v>
      </c>
      <c r="BM3684">
        <f t="shared" si="229"/>
        <v>0</v>
      </c>
      <c r="BO3684">
        <f t="shared" si="230"/>
        <v>1</v>
      </c>
      <c r="BP3684">
        <f t="shared" si="231"/>
        <v>1</v>
      </c>
    </row>
    <row r="3685" spans="1:68" x14ac:dyDescent="0.3">
      <c r="A3685">
        <v>3680</v>
      </c>
      <c r="BG3685" s="27"/>
      <c r="BH3685" s="27"/>
      <c r="BI3685" s="27"/>
      <c r="BJ3685" s="27"/>
      <c r="BL3685">
        <f t="shared" si="228"/>
        <v>0</v>
      </c>
      <c r="BM3685">
        <f t="shared" si="229"/>
        <v>0</v>
      </c>
      <c r="BO3685">
        <f t="shared" si="230"/>
        <v>1</v>
      </c>
      <c r="BP3685">
        <f t="shared" si="231"/>
        <v>1</v>
      </c>
    </row>
    <row r="3686" spans="1:68" x14ac:dyDescent="0.3">
      <c r="A3686">
        <v>3681</v>
      </c>
      <c r="BG3686" s="27"/>
      <c r="BH3686" s="27"/>
      <c r="BI3686" s="27"/>
      <c r="BJ3686" s="27"/>
      <c r="BL3686">
        <f t="shared" si="228"/>
        <v>0</v>
      </c>
      <c r="BM3686">
        <f t="shared" si="229"/>
        <v>0</v>
      </c>
      <c r="BO3686">
        <f t="shared" si="230"/>
        <v>1</v>
      </c>
      <c r="BP3686">
        <f t="shared" si="231"/>
        <v>1</v>
      </c>
    </row>
    <row r="3687" spans="1:68" x14ac:dyDescent="0.3">
      <c r="A3687">
        <v>3682</v>
      </c>
      <c r="BG3687" s="27"/>
      <c r="BH3687" s="27"/>
      <c r="BI3687" s="27"/>
      <c r="BJ3687" s="27"/>
      <c r="BL3687">
        <f t="shared" si="228"/>
        <v>0</v>
      </c>
      <c r="BM3687">
        <f t="shared" si="229"/>
        <v>0</v>
      </c>
      <c r="BO3687">
        <f t="shared" si="230"/>
        <v>1</v>
      </c>
      <c r="BP3687">
        <f t="shared" si="231"/>
        <v>1</v>
      </c>
    </row>
    <row r="3688" spans="1:68" x14ac:dyDescent="0.3">
      <c r="A3688">
        <v>3683</v>
      </c>
      <c r="BG3688" s="27"/>
      <c r="BH3688" s="27"/>
      <c r="BI3688" s="27"/>
      <c r="BJ3688" s="27"/>
      <c r="BL3688">
        <f t="shared" si="228"/>
        <v>0</v>
      </c>
      <c r="BM3688">
        <f t="shared" si="229"/>
        <v>0</v>
      </c>
      <c r="BO3688">
        <f t="shared" si="230"/>
        <v>1</v>
      </c>
      <c r="BP3688">
        <f t="shared" si="231"/>
        <v>1</v>
      </c>
    </row>
    <row r="3689" spans="1:68" x14ac:dyDescent="0.3">
      <c r="A3689">
        <v>3684</v>
      </c>
      <c r="BG3689" s="27"/>
      <c r="BH3689" s="27"/>
      <c r="BI3689" s="27"/>
      <c r="BJ3689" s="27"/>
      <c r="BL3689">
        <f t="shared" si="228"/>
        <v>0</v>
      </c>
      <c r="BM3689">
        <f t="shared" si="229"/>
        <v>0</v>
      </c>
      <c r="BO3689">
        <f t="shared" si="230"/>
        <v>1</v>
      </c>
      <c r="BP3689">
        <f t="shared" si="231"/>
        <v>1</v>
      </c>
    </row>
    <row r="3690" spans="1:68" x14ac:dyDescent="0.3">
      <c r="A3690">
        <v>3685</v>
      </c>
      <c r="BG3690" s="27"/>
      <c r="BH3690" s="27"/>
      <c r="BI3690" s="27"/>
      <c r="BJ3690" s="27"/>
      <c r="BL3690">
        <f t="shared" si="228"/>
        <v>0</v>
      </c>
      <c r="BM3690">
        <f t="shared" si="229"/>
        <v>0</v>
      </c>
      <c r="BO3690">
        <f t="shared" si="230"/>
        <v>1</v>
      </c>
      <c r="BP3690">
        <f t="shared" si="231"/>
        <v>1</v>
      </c>
    </row>
    <row r="3691" spans="1:68" x14ac:dyDescent="0.3">
      <c r="A3691">
        <v>3686</v>
      </c>
      <c r="BG3691" s="27"/>
      <c r="BH3691" s="27"/>
      <c r="BI3691" s="27"/>
      <c r="BJ3691" s="27"/>
      <c r="BL3691">
        <f t="shared" si="228"/>
        <v>0</v>
      </c>
      <c r="BM3691">
        <f t="shared" si="229"/>
        <v>0</v>
      </c>
      <c r="BO3691">
        <f t="shared" si="230"/>
        <v>1</v>
      </c>
      <c r="BP3691">
        <f t="shared" si="231"/>
        <v>1</v>
      </c>
    </row>
    <row r="3692" spans="1:68" x14ac:dyDescent="0.3">
      <c r="A3692">
        <v>3687</v>
      </c>
      <c r="BG3692" s="27"/>
      <c r="BH3692" s="27"/>
      <c r="BI3692" s="27"/>
      <c r="BJ3692" s="27"/>
      <c r="BL3692">
        <f t="shared" si="228"/>
        <v>0</v>
      </c>
      <c r="BM3692">
        <f t="shared" si="229"/>
        <v>0</v>
      </c>
      <c r="BO3692">
        <f t="shared" si="230"/>
        <v>1</v>
      </c>
      <c r="BP3692">
        <f t="shared" si="231"/>
        <v>1</v>
      </c>
    </row>
    <row r="3693" spans="1:68" x14ac:dyDescent="0.3">
      <c r="A3693">
        <v>3688</v>
      </c>
      <c r="BG3693" s="27"/>
      <c r="BH3693" s="27"/>
      <c r="BI3693" s="27"/>
      <c r="BJ3693" s="27"/>
      <c r="BL3693">
        <f t="shared" si="228"/>
        <v>0</v>
      </c>
      <c r="BM3693">
        <f t="shared" si="229"/>
        <v>0</v>
      </c>
      <c r="BO3693">
        <f t="shared" si="230"/>
        <v>1</v>
      </c>
      <c r="BP3693">
        <f t="shared" si="231"/>
        <v>1</v>
      </c>
    </row>
    <row r="3694" spans="1:68" x14ac:dyDescent="0.3">
      <c r="A3694">
        <v>3689</v>
      </c>
      <c r="BG3694" s="27"/>
      <c r="BH3694" s="27"/>
      <c r="BI3694" s="27"/>
      <c r="BJ3694" s="27"/>
      <c r="BL3694">
        <f t="shared" si="228"/>
        <v>0</v>
      </c>
      <c r="BM3694">
        <f t="shared" si="229"/>
        <v>0</v>
      </c>
      <c r="BO3694">
        <f t="shared" si="230"/>
        <v>1</v>
      </c>
      <c r="BP3694">
        <f t="shared" si="231"/>
        <v>1</v>
      </c>
    </row>
    <row r="3695" spans="1:68" x14ac:dyDescent="0.3">
      <c r="A3695">
        <v>3690</v>
      </c>
      <c r="BG3695" s="27"/>
      <c r="BH3695" s="27"/>
      <c r="BI3695" s="27"/>
      <c r="BJ3695" s="27"/>
      <c r="BL3695">
        <f t="shared" si="228"/>
        <v>0</v>
      </c>
      <c r="BM3695">
        <f t="shared" si="229"/>
        <v>0</v>
      </c>
      <c r="BO3695">
        <f t="shared" si="230"/>
        <v>1</v>
      </c>
      <c r="BP3695">
        <f t="shared" si="231"/>
        <v>1</v>
      </c>
    </row>
    <row r="3696" spans="1:68" x14ac:dyDescent="0.3">
      <c r="A3696">
        <v>3691</v>
      </c>
      <c r="BG3696" s="27"/>
      <c r="BH3696" s="27"/>
      <c r="BI3696" s="27"/>
      <c r="BJ3696" s="27"/>
      <c r="BL3696">
        <f t="shared" si="228"/>
        <v>0</v>
      </c>
      <c r="BM3696">
        <f t="shared" si="229"/>
        <v>0</v>
      </c>
      <c r="BO3696">
        <f t="shared" si="230"/>
        <v>1</v>
      </c>
      <c r="BP3696">
        <f t="shared" si="231"/>
        <v>1</v>
      </c>
    </row>
    <row r="3697" spans="1:68" x14ac:dyDescent="0.3">
      <c r="A3697">
        <v>3692</v>
      </c>
      <c r="BG3697" s="27"/>
      <c r="BH3697" s="27"/>
      <c r="BI3697" s="27"/>
      <c r="BJ3697" s="27"/>
      <c r="BL3697">
        <f t="shared" si="228"/>
        <v>0</v>
      </c>
      <c r="BM3697">
        <f t="shared" si="229"/>
        <v>0</v>
      </c>
      <c r="BO3697">
        <f t="shared" si="230"/>
        <v>1</v>
      </c>
      <c r="BP3697">
        <f t="shared" si="231"/>
        <v>1</v>
      </c>
    </row>
    <row r="3698" spans="1:68" x14ac:dyDescent="0.3">
      <c r="A3698">
        <v>3693</v>
      </c>
      <c r="BG3698" s="27"/>
      <c r="BH3698" s="27"/>
      <c r="BI3698" s="27"/>
      <c r="BJ3698" s="27"/>
      <c r="BL3698">
        <f t="shared" si="228"/>
        <v>0</v>
      </c>
      <c r="BM3698">
        <f t="shared" si="229"/>
        <v>0</v>
      </c>
      <c r="BO3698">
        <f t="shared" si="230"/>
        <v>1</v>
      </c>
      <c r="BP3698">
        <f t="shared" si="231"/>
        <v>1</v>
      </c>
    </row>
    <row r="3699" spans="1:68" x14ac:dyDescent="0.3">
      <c r="A3699">
        <v>3694</v>
      </c>
      <c r="BG3699" s="27"/>
      <c r="BH3699" s="27"/>
      <c r="BI3699" s="27"/>
      <c r="BJ3699" s="27"/>
      <c r="BL3699">
        <f t="shared" si="228"/>
        <v>0</v>
      </c>
      <c r="BM3699">
        <f t="shared" si="229"/>
        <v>0</v>
      </c>
      <c r="BO3699">
        <f t="shared" si="230"/>
        <v>1</v>
      </c>
      <c r="BP3699">
        <f t="shared" si="231"/>
        <v>1</v>
      </c>
    </row>
    <row r="3700" spans="1:68" x14ac:dyDescent="0.3">
      <c r="A3700">
        <v>3695</v>
      </c>
      <c r="BG3700" s="27"/>
      <c r="BH3700" s="27"/>
      <c r="BI3700" s="27"/>
      <c r="BJ3700" s="27"/>
      <c r="BL3700">
        <f t="shared" si="228"/>
        <v>0</v>
      </c>
      <c r="BM3700">
        <f t="shared" si="229"/>
        <v>0</v>
      </c>
      <c r="BO3700">
        <f t="shared" si="230"/>
        <v>1</v>
      </c>
      <c r="BP3700">
        <f t="shared" si="231"/>
        <v>1</v>
      </c>
    </row>
    <row r="3701" spans="1:68" x14ac:dyDescent="0.3">
      <c r="A3701">
        <v>3696</v>
      </c>
      <c r="BG3701" s="27"/>
      <c r="BH3701" s="27"/>
      <c r="BI3701" s="27"/>
      <c r="BJ3701" s="27"/>
      <c r="BL3701">
        <f t="shared" si="228"/>
        <v>0</v>
      </c>
      <c r="BM3701">
        <f t="shared" si="229"/>
        <v>0</v>
      </c>
      <c r="BO3701">
        <f t="shared" si="230"/>
        <v>1</v>
      </c>
      <c r="BP3701">
        <f t="shared" si="231"/>
        <v>1</v>
      </c>
    </row>
    <row r="3702" spans="1:68" x14ac:dyDescent="0.3">
      <c r="A3702">
        <v>3697</v>
      </c>
      <c r="BG3702" s="27"/>
      <c r="BH3702" s="27"/>
      <c r="BI3702" s="27"/>
      <c r="BJ3702" s="27"/>
      <c r="BL3702">
        <f t="shared" si="228"/>
        <v>0</v>
      </c>
      <c r="BM3702">
        <f t="shared" si="229"/>
        <v>0</v>
      </c>
      <c r="BO3702">
        <f t="shared" si="230"/>
        <v>1</v>
      </c>
      <c r="BP3702">
        <f t="shared" si="231"/>
        <v>1</v>
      </c>
    </row>
    <row r="3703" spans="1:68" x14ac:dyDescent="0.3">
      <c r="A3703">
        <v>3698</v>
      </c>
      <c r="BG3703" s="27"/>
      <c r="BH3703" s="27"/>
      <c r="BI3703" s="27"/>
      <c r="BJ3703" s="27"/>
      <c r="BL3703">
        <f t="shared" si="228"/>
        <v>0</v>
      </c>
      <c r="BM3703">
        <f t="shared" si="229"/>
        <v>0</v>
      </c>
      <c r="BO3703">
        <f t="shared" si="230"/>
        <v>1</v>
      </c>
      <c r="BP3703">
        <f t="shared" si="231"/>
        <v>1</v>
      </c>
    </row>
    <row r="3704" spans="1:68" x14ac:dyDescent="0.3">
      <c r="A3704">
        <v>3699</v>
      </c>
      <c r="BG3704" s="27"/>
      <c r="BH3704" s="27"/>
      <c r="BI3704" s="27"/>
      <c r="BJ3704" s="27"/>
      <c r="BL3704">
        <f t="shared" si="228"/>
        <v>0</v>
      </c>
      <c r="BM3704">
        <f t="shared" si="229"/>
        <v>0</v>
      </c>
      <c r="BO3704">
        <f t="shared" si="230"/>
        <v>1</v>
      </c>
      <c r="BP3704">
        <f t="shared" si="231"/>
        <v>1</v>
      </c>
    </row>
    <row r="3705" spans="1:68" x14ac:dyDescent="0.3">
      <c r="A3705">
        <v>3700</v>
      </c>
      <c r="BG3705" s="27"/>
      <c r="BH3705" s="27"/>
      <c r="BI3705" s="27"/>
      <c r="BJ3705" s="27"/>
      <c r="BL3705">
        <f t="shared" si="228"/>
        <v>0</v>
      </c>
      <c r="BM3705">
        <f t="shared" si="229"/>
        <v>0</v>
      </c>
      <c r="BO3705">
        <f t="shared" si="230"/>
        <v>1</v>
      </c>
      <c r="BP3705">
        <f t="shared" si="231"/>
        <v>1</v>
      </c>
    </row>
    <row r="3706" spans="1:68" x14ac:dyDescent="0.3">
      <c r="A3706">
        <v>3701</v>
      </c>
      <c r="BG3706" s="27"/>
      <c r="BH3706" s="27"/>
      <c r="BI3706" s="27"/>
      <c r="BJ3706" s="27"/>
      <c r="BL3706">
        <f t="shared" si="228"/>
        <v>0</v>
      </c>
      <c r="BM3706">
        <f t="shared" si="229"/>
        <v>0</v>
      </c>
      <c r="BO3706">
        <f t="shared" si="230"/>
        <v>1</v>
      </c>
      <c r="BP3706">
        <f t="shared" si="231"/>
        <v>1</v>
      </c>
    </row>
    <row r="3707" spans="1:68" x14ac:dyDescent="0.3">
      <c r="A3707">
        <v>3702</v>
      </c>
      <c r="BG3707" s="27"/>
      <c r="BH3707" s="27"/>
      <c r="BI3707" s="27"/>
      <c r="BJ3707" s="27"/>
      <c r="BL3707">
        <f t="shared" si="228"/>
        <v>0</v>
      </c>
      <c r="BM3707">
        <f t="shared" si="229"/>
        <v>0</v>
      </c>
      <c r="BO3707">
        <f t="shared" si="230"/>
        <v>1</v>
      </c>
      <c r="BP3707">
        <f t="shared" si="231"/>
        <v>1</v>
      </c>
    </row>
    <row r="3708" spans="1:68" x14ac:dyDescent="0.3">
      <c r="A3708">
        <v>3703</v>
      </c>
      <c r="BG3708" s="27"/>
      <c r="BH3708" s="27"/>
      <c r="BI3708" s="27"/>
      <c r="BJ3708" s="27"/>
      <c r="BL3708">
        <f t="shared" si="228"/>
        <v>0</v>
      </c>
      <c r="BM3708">
        <f t="shared" si="229"/>
        <v>0</v>
      </c>
      <c r="BO3708">
        <f t="shared" si="230"/>
        <v>1</v>
      </c>
      <c r="BP3708">
        <f t="shared" si="231"/>
        <v>1</v>
      </c>
    </row>
    <row r="3709" spans="1:68" x14ac:dyDescent="0.3">
      <c r="A3709">
        <v>3704</v>
      </c>
      <c r="BG3709" s="27"/>
      <c r="BH3709" s="27"/>
      <c r="BI3709" s="27"/>
      <c r="BJ3709" s="27"/>
      <c r="BL3709">
        <f t="shared" si="228"/>
        <v>0</v>
      </c>
      <c r="BM3709">
        <f t="shared" si="229"/>
        <v>0</v>
      </c>
      <c r="BO3709">
        <f t="shared" si="230"/>
        <v>1</v>
      </c>
      <c r="BP3709">
        <f t="shared" si="231"/>
        <v>1</v>
      </c>
    </row>
    <row r="3710" spans="1:68" x14ac:dyDescent="0.3">
      <c r="A3710">
        <v>3705</v>
      </c>
      <c r="BG3710" s="27"/>
      <c r="BH3710" s="27"/>
      <c r="BI3710" s="27"/>
      <c r="BJ3710" s="27"/>
      <c r="BL3710">
        <f t="shared" si="228"/>
        <v>0</v>
      </c>
      <c r="BM3710">
        <f t="shared" si="229"/>
        <v>0</v>
      </c>
      <c r="BO3710">
        <f t="shared" si="230"/>
        <v>1</v>
      </c>
      <c r="BP3710">
        <f t="shared" si="231"/>
        <v>1</v>
      </c>
    </row>
    <row r="3711" spans="1:68" x14ac:dyDescent="0.3">
      <c r="A3711">
        <v>3706</v>
      </c>
      <c r="BG3711" s="27"/>
      <c r="BH3711" s="27"/>
      <c r="BI3711" s="27"/>
      <c r="BJ3711" s="27"/>
      <c r="BL3711">
        <f t="shared" si="228"/>
        <v>0</v>
      </c>
      <c r="BM3711">
        <f t="shared" si="229"/>
        <v>0</v>
      </c>
      <c r="BO3711">
        <f t="shared" si="230"/>
        <v>1</v>
      </c>
      <c r="BP3711">
        <f t="shared" si="231"/>
        <v>1</v>
      </c>
    </row>
    <row r="3712" spans="1:68" x14ac:dyDescent="0.3">
      <c r="A3712">
        <v>3707</v>
      </c>
      <c r="BG3712" s="27"/>
      <c r="BH3712" s="27"/>
      <c r="BI3712" s="27"/>
      <c r="BJ3712" s="27"/>
      <c r="BL3712">
        <f t="shared" si="228"/>
        <v>0</v>
      </c>
      <c r="BM3712">
        <f t="shared" si="229"/>
        <v>0</v>
      </c>
      <c r="BO3712">
        <f t="shared" si="230"/>
        <v>1</v>
      </c>
      <c r="BP3712">
        <f t="shared" si="231"/>
        <v>1</v>
      </c>
    </row>
    <row r="3713" spans="1:68" x14ac:dyDescent="0.3">
      <c r="A3713">
        <v>3708</v>
      </c>
      <c r="BG3713" s="27"/>
      <c r="BH3713" s="27"/>
      <c r="BI3713" s="27"/>
      <c r="BJ3713" s="27"/>
      <c r="BL3713">
        <f t="shared" si="228"/>
        <v>0</v>
      </c>
      <c r="BM3713">
        <f t="shared" si="229"/>
        <v>0</v>
      </c>
      <c r="BO3713">
        <f t="shared" si="230"/>
        <v>1</v>
      </c>
      <c r="BP3713">
        <f t="shared" si="231"/>
        <v>1</v>
      </c>
    </row>
    <row r="3714" spans="1:68" x14ac:dyDescent="0.3">
      <c r="A3714">
        <v>3709</v>
      </c>
      <c r="BG3714" s="27"/>
      <c r="BH3714" s="27"/>
      <c r="BI3714" s="27"/>
      <c r="BJ3714" s="27"/>
      <c r="BL3714">
        <f t="shared" si="228"/>
        <v>0</v>
      </c>
      <c r="BM3714">
        <f t="shared" si="229"/>
        <v>0</v>
      </c>
      <c r="BO3714">
        <f t="shared" si="230"/>
        <v>1</v>
      </c>
      <c r="BP3714">
        <f t="shared" si="231"/>
        <v>1</v>
      </c>
    </row>
    <row r="3715" spans="1:68" x14ac:dyDescent="0.3">
      <c r="A3715">
        <v>3710</v>
      </c>
      <c r="BG3715" s="27"/>
      <c r="BH3715" s="27"/>
      <c r="BI3715" s="27"/>
      <c r="BJ3715" s="27"/>
      <c r="BL3715">
        <f t="shared" si="228"/>
        <v>0</v>
      </c>
      <c r="BM3715">
        <f t="shared" si="229"/>
        <v>0</v>
      </c>
      <c r="BO3715">
        <f t="shared" si="230"/>
        <v>1</v>
      </c>
      <c r="BP3715">
        <f t="shared" si="231"/>
        <v>1</v>
      </c>
    </row>
    <row r="3716" spans="1:68" x14ac:dyDescent="0.3">
      <c r="A3716">
        <v>3711</v>
      </c>
      <c r="BG3716" s="27"/>
      <c r="BH3716" s="27"/>
      <c r="BI3716" s="27"/>
      <c r="BJ3716" s="27"/>
      <c r="BL3716">
        <f t="shared" si="228"/>
        <v>0</v>
      </c>
      <c r="BM3716">
        <f t="shared" si="229"/>
        <v>0</v>
      </c>
      <c r="BO3716">
        <f t="shared" si="230"/>
        <v>1</v>
      </c>
      <c r="BP3716">
        <f t="shared" si="231"/>
        <v>1</v>
      </c>
    </row>
    <row r="3717" spans="1:68" x14ac:dyDescent="0.3">
      <c r="A3717">
        <v>3712</v>
      </c>
      <c r="BG3717" s="27"/>
      <c r="BH3717" s="27"/>
      <c r="BI3717" s="27"/>
      <c r="BJ3717" s="27"/>
      <c r="BL3717">
        <f t="shared" si="228"/>
        <v>0</v>
      </c>
      <c r="BM3717">
        <f t="shared" si="229"/>
        <v>0</v>
      </c>
      <c r="BO3717">
        <f t="shared" si="230"/>
        <v>1</v>
      </c>
      <c r="BP3717">
        <f t="shared" si="231"/>
        <v>1</v>
      </c>
    </row>
    <row r="3718" spans="1:68" x14ac:dyDescent="0.3">
      <c r="A3718">
        <v>3713</v>
      </c>
      <c r="BG3718" s="27"/>
      <c r="BH3718" s="27"/>
      <c r="BI3718" s="27"/>
      <c r="BJ3718" s="27"/>
      <c r="BL3718">
        <f t="shared" si="228"/>
        <v>0</v>
      </c>
      <c r="BM3718">
        <f t="shared" si="229"/>
        <v>0</v>
      </c>
      <c r="BO3718">
        <f t="shared" si="230"/>
        <v>1</v>
      </c>
      <c r="BP3718">
        <f t="shared" si="231"/>
        <v>1</v>
      </c>
    </row>
    <row r="3719" spans="1:68" x14ac:dyDescent="0.3">
      <c r="A3719">
        <v>3714</v>
      </c>
      <c r="BG3719" s="27"/>
      <c r="BH3719" s="27"/>
      <c r="BI3719" s="27"/>
      <c r="BJ3719" s="27"/>
      <c r="BL3719">
        <f t="shared" ref="BL3719:BL3782" si="232">BG3719*$BM$1-BH3719</f>
        <v>0</v>
      </c>
      <c r="BM3719">
        <f t="shared" ref="BM3719:BM3782" si="233">BI3719*$BM$1-BJ3719</f>
        <v>0</v>
      </c>
      <c r="BO3719">
        <f t="shared" ref="BO3719:BO3782" si="234">IF(BL3719=MAX($BL3719:$BM3719),1,0)</f>
        <v>1</v>
      </c>
      <c r="BP3719">
        <f t="shared" ref="BP3719:BP3782" si="235">IF(BM3719=MAX($BL3719:$BM3719),1,0)</f>
        <v>1</v>
      </c>
    </row>
    <row r="3720" spans="1:68" x14ac:dyDescent="0.3">
      <c r="A3720">
        <v>3715</v>
      </c>
      <c r="BG3720" s="27"/>
      <c r="BH3720" s="27"/>
      <c r="BI3720" s="27"/>
      <c r="BJ3720" s="27"/>
      <c r="BL3720">
        <f t="shared" si="232"/>
        <v>0</v>
      </c>
      <c r="BM3720">
        <f t="shared" si="233"/>
        <v>0</v>
      </c>
      <c r="BO3720">
        <f t="shared" si="234"/>
        <v>1</v>
      </c>
      <c r="BP3720">
        <f t="shared" si="235"/>
        <v>1</v>
      </c>
    </row>
    <row r="3721" spans="1:68" x14ac:dyDescent="0.3">
      <c r="A3721">
        <v>3716</v>
      </c>
      <c r="BG3721" s="27"/>
      <c r="BH3721" s="27"/>
      <c r="BI3721" s="27"/>
      <c r="BJ3721" s="27"/>
      <c r="BL3721">
        <f t="shared" si="232"/>
        <v>0</v>
      </c>
      <c r="BM3721">
        <f t="shared" si="233"/>
        <v>0</v>
      </c>
      <c r="BO3721">
        <f t="shared" si="234"/>
        <v>1</v>
      </c>
      <c r="BP3721">
        <f t="shared" si="235"/>
        <v>1</v>
      </c>
    </row>
    <row r="3722" spans="1:68" x14ac:dyDescent="0.3">
      <c r="A3722">
        <v>3717</v>
      </c>
      <c r="BG3722" s="27"/>
      <c r="BH3722" s="27"/>
      <c r="BI3722" s="27"/>
      <c r="BJ3722" s="27"/>
      <c r="BL3722">
        <f t="shared" si="232"/>
        <v>0</v>
      </c>
      <c r="BM3722">
        <f t="shared" si="233"/>
        <v>0</v>
      </c>
      <c r="BO3722">
        <f t="shared" si="234"/>
        <v>1</v>
      </c>
      <c r="BP3722">
        <f t="shared" si="235"/>
        <v>1</v>
      </c>
    </row>
    <row r="3723" spans="1:68" x14ac:dyDescent="0.3">
      <c r="A3723">
        <v>3718</v>
      </c>
      <c r="BG3723" s="27"/>
      <c r="BH3723" s="27"/>
      <c r="BI3723" s="27"/>
      <c r="BJ3723" s="27"/>
      <c r="BL3723">
        <f t="shared" si="232"/>
        <v>0</v>
      </c>
      <c r="BM3723">
        <f t="shared" si="233"/>
        <v>0</v>
      </c>
      <c r="BO3723">
        <f t="shared" si="234"/>
        <v>1</v>
      </c>
      <c r="BP3723">
        <f t="shared" si="235"/>
        <v>1</v>
      </c>
    </row>
    <row r="3724" spans="1:68" x14ac:dyDescent="0.3">
      <c r="A3724">
        <v>3719</v>
      </c>
      <c r="BG3724" s="27"/>
      <c r="BH3724" s="27"/>
      <c r="BI3724" s="27"/>
      <c r="BJ3724" s="27"/>
      <c r="BL3724">
        <f t="shared" si="232"/>
        <v>0</v>
      </c>
      <c r="BM3724">
        <f t="shared" si="233"/>
        <v>0</v>
      </c>
      <c r="BO3724">
        <f t="shared" si="234"/>
        <v>1</v>
      </c>
      <c r="BP3724">
        <f t="shared" si="235"/>
        <v>1</v>
      </c>
    </row>
    <row r="3725" spans="1:68" x14ac:dyDescent="0.3">
      <c r="A3725">
        <v>3720</v>
      </c>
      <c r="BG3725" s="27"/>
      <c r="BH3725" s="27"/>
      <c r="BI3725" s="27"/>
      <c r="BJ3725" s="27"/>
      <c r="BL3725">
        <f t="shared" si="232"/>
        <v>0</v>
      </c>
      <c r="BM3725">
        <f t="shared" si="233"/>
        <v>0</v>
      </c>
      <c r="BO3725">
        <f t="shared" si="234"/>
        <v>1</v>
      </c>
      <c r="BP3725">
        <f t="shared" si="235"/>
        <v>1</v>
      </c>
    </row>
    <row r="3726" spans="1:68" x14ac:dyDescent="0.3">
      <c r="A3726">
        <v>3721</v>
      </c>
      <c r="BG3726" s="27"/>
      <c r="BH3726" s="27"/>
      <c r="BI3726" s="27"/>
      <c r="BJ3726" s="27"/>
      <c r="BL3726">
        <f t="shared" si="232"/>
        <v>0</v>
      </c>
      <c r="BM3726">
        <f t="shared" si="233"/>
        <v>0</v>
      </c>
      <c r="BO3726">
        <f t="shared" si="234"/>
        <v>1</v>
      </c>
      <c r="BP3726">
        <f t="shared" si="235"/>
        <v>1</v>
      </c>
    </row>
    <row r="3727" spans="1:68" x14ac:dyDescent="0.3">
      <c r="A3727">
        <v>3722</v>
      </c>
      <c r="BG3727" s="27"/>
      <c r="BH3727" s="27"/>
      <c r="BI3727" s="27"/>
      <c r="BJ3727" s="27"/>
      <c r="BL3727">
        <f t="shared" si="232"/>
        <v>0</v>
      </c>
      <c r="BM3727">
        <f t="shared" si="233"/>
        <v>0</v>
      </c>
      <c r="BO3727">
        <f t="shared" si="234"/>
        <v>1</v>
      </c>
      <c r="BP3727">
        <f t="shared" si="235"/>
        <v>1</v>
      </c>
    </row>
    <row r="3728" spans="1:68" x14ac:dyDescent="0.3">
      <c r="A3728">
        <v>3723</v>
      </c>
      <c r="BG3728" s="27"/>
      <c r="BH3728" s="27"/>
      <c r="BI3728" s="27"/>
      <c r="BJ3728" s="27"/>
      <c r="BL3728">
        <f t="shared" si="232"/>
        <v>0</v>
      </c>
      <c r="BM3728">
        <f t="shared" si="233"/>
        <v>0</v>
      </c>
      <c r="BO3728">
        <f t="shared" si="234"/>
        <v>1</v>
      </c>
      <c r="BP3728">
        <f t="shared" si="235"/>
        <v>1</v>
      </c>
    </row>
    <row r="3729" spans="1:68" x14ac:dyDescent="0.3">
      <c r="A3729">
        <v>3724</v>
      </c>
      <c r="BG3729" s="27"/>
      <c r="BH3729" s="27"/>
      <c r="BI3729" s="27"/>
      <c r="BJ3729" s="27"/>
      <c r="BL3729">
        <f t="shared" si="232"/>
        <v>0</v>
      </c>
      <c r="BM3729">
        <f t="shared" si="233"/>
        <v>0</v>
      </c>
      <c r="BO3729">
        <f t="shared" si="234"/>
        <v>1</v>
      </c>
      <c r="BP3729">
        <f t="shared" si="235"/>
        <v>1</v>
      </c>
    </row>
    <row r="3730" spans="1:68" x14ac:dyDescent="0.3">
      <c r="A3730">
        <v>3725</v>
      </c>
      <c r="BG3730" s="27"/>
      <c r="BH3730" s="27"/>
      <c r="BI3730" s="27"/>
      <c r="BJ3730" s="27"/>
      <c r="BL3730">
        <f t="shared" si="232"/>
        <v>0</v>
      </c>
      <c r="BM3730">
        <f t="shared" si="233"/>
        <v>0</v>
      </c>
      <c r="BO3730">
        <f t="shared" si="234"/>
        <v>1</v>
      </c>
      <c r="BP3730">
        <f t="shared" si="235"/>
        <v>1</v>
      </c>
    </row>
    <row r="3731" spans="1:68" x14ac:dyDescent="0.3">
      <c r="A3731">
        <v>3726</v>
      </c>
      <c r="BG3731" s="27"/>
      <c r="BH3731" s="27"/>
      <c r="BI3731" s="27"/>
      <c r="BJ3731" s="27"/>
      <c r="BL3731">
        <f t="shared" si="232"/>
        <v>0</v>
      </c>
      <c r="BM3731">
        <f t="shared" si="233"/>
        <v>0</v>
      </c>
      <c r="BO3731">
        <f t="shared" si="234"/>
        <v>1</v>
      </c>
      <c r="BP3731">
        <f t="shared" si="235"/>
        <v>1</v>
      </c>
    </row>
    <row r="3732" spans="1:68" x14ac:dyDescent="0.3">
      <c r="A3732">
        <v>3727</v>
      </c>
      <c r="BG3732" s="27"/>
      <c r="BH3732" s="27"/>
      <c r="BI3732" s="27"/>
      <c r="BJ3732" s="27"/>
      <c r="BL3732">
        <f t="shared" si="232"/>
        <v>0</v>
      </c>
      <c r="BM3732">
        <f t="shared" si="233"/>
        <v>0</v>
      </c>
      <c r="BO3732">
        <f t="shared" si="234"/>
        <v>1</v>
      </c>
      <c r="BP3732">
        <f t="shared" si="235"/>
        <v>1</v>
      </c>
    </row>
    <row r="3733" spans="1:68" x14ac:dyDescent="0.3">
      <c r="A3733">
        <v>3728</v>
      </c>
      <c r="BG3733" s="27"/>
      <c r="BH3733" s="27"/>
      <c r="BI3733" s="27"/>
      <c r="BJ3733" s="27"/>
      <c r="BL3733">
        <f t="shared" si="232"/>
        <v>0</v>
      </c>
      <c r="BM3733">
        <f t="shared" si="233"/>
        <v>0</v>
      </c>
      <c r="BO3733">
        <f t="shared" si="234"/>
        <v>1</v>
      </c>
      <c r="BP3733">
        <f t="shared" si="235"/>
        <v>1</v>
      </c>
    </row>
    <row r="3734" spans="1:68" x14ac:dyDescent="0.3">
      <c r="A3734">
        <v>3729</v>
      </c>
      <c r="BG3734" s="27"/>
      <c r="BH3734" s="27"/>
      <c r="BI3734" s="27"/>
      <c r="BJ3734" s="27"/>
      <c r="BL3734">
        <f t="shared" si="232"/>
        <v>0</v>
      </c>
      <c r="BM3734">
        <f t="shared" si="233"/>
        <v>0</v>
      </c>
      <c r="BO3734">
        <f t="shared" si="234"/>
        <v>1</v>
      </c>
      <c r="BP3734">
        <f t="shared" si="235"/>
        <v>1</v>
      </c>
    </row>
    <row r="3735" spans="1:68" x14ac:dyDescent="0.3">
      <c r="A3735">
        <v>3730</v>
      </c>
      <c r="BG3735" s="27"/>
      <c r="BH3735" s="27"/>
      <c r="BI3735" s="27"/>
      <c r="BJ3735" s="27"/>
      <c r="BL3735">
        <f t="shared" si="232"/>
        <v>0</v>
      </c>
      <c r="BM3735">
        <f t="shared" si="233"/>
        <v>0</v>
      </c>
      <c r="BO3735">
        <f t="shared" si="234"/>
        <v>1</v>
      </c>
      <c r="BP3735">
        <f t="shared" si="235"/>
        <v>1</v>
      </c>
    </row>
    <row r="3736" spans="1:68" x14ac:dyDescent="0.3">
      <c r="A3736">
        <v>3731</v>
      </c>
      <c r="BG3736" s="27"/>
      <c r="BH3736" s="27"/>
      <c r="BI3736" s="27"/>
      <c r="BJ3736" s="27"/>
      <c r="BL3736">
        <f t="shared" si="232"/>
        <v>0</v>
      </c>
      <c r="BM3736">
        <f t="shared" si="233"/>
        <v>0</v>
      </c>
      <c r="BO3736">
        <f t="shared" si="234"/>
        <v>1</v>
      </c>
      <c r="BP3736">
        <f t="shared" si="235"/>
        <v>1</v>
      </c>
    </row>
    <row r="3737" spans="1:68" x14ac:dyDescent="0.3">
      <c r="A3737">
        <v>3732</v>
      </c>
      <c r="BG3737" s="27"/>
      <c r="BH3737" s="27"/>
      <c r="BI3737" s="27"/>
      <c r="BJ3737" s="27"/>
      <c r="BL3737">
        <f t="shared" si="232"/>
        <v>0</v>
      </c>
      <c r="BM3737">
        <f t="shared" si="233"/>
        <v>0</v>
      </c>
      <c r="BO3737">
        <f t="shared" si="234"/>
        <v>1</v>
      </c>
      <c r="BP3737">
        <f t="shared" si="235"/>
        <v>1</v>
      </c>
    </row>
    <row r="3738" spans="1:68" x14ac:dyDescent="0.3">
      <c r="A3738">
        <v>3733</v>
      </c>
      <c r="BG3738" s="27"/>
      <c r="BH3738" s="27"/>
      <c r="BI3738" s="27"/>
      <c r="BJ3738" s="27"/>
      <c r="BL3738">
        <f t="shared" si="232"/>
        <v>0</v>
      </c>
      <c r="BM3738">
        <f t="shared" si="233"/>
        <v>0</v>
      </c>
      <c r="BO3738">
        <f t="shared" si="234"/>
        <v>1</v>
      </c>
      <c r="BP3738">
        <f t="shared" si="235"/>
        <v>1</v>
      </c>
    </row>
    <row r="3739" spans="1:68" x14ac:dyDescent="0.3">
      <c r="A3739">
        <v>3734</v>
      </c>
      <c r="BG3739" s="27"/>
      <c r="BH3739" s="27"/>
      <c r="BI3739" s="27"/>
      <c r="BJ3739" s="27"/>
      <c r="BL3739">
        <f t="shared" si="232"/>
        <v>0</v>
      </c>
      <c r="BM3739">
        <f t="shared" si="233"/>
        <v>0</v>
      </c>
      <c r="BO3739">
        <f t="shared" si="234"/>
        <v>1</v>
      </c>
      <c r="BP3739">
        <f t="shared" si="235"/>
        <v>1</v>
      </c>
    </row>
    <row r="3740" spans="1:68" x14ac:dyDescent="0.3">
      <c r="A3740">
        <v>3735</v>
      </c>
      <c r="BG3740" s="27"/>
      <c r="BH3740" s="27"/>
      <c r="BI3740" s="27"/>
      <c r="BJ3740" s="27"/>
      <c r="BL3740">
        <f t="shared" si="232"/>
        <v>0</v>
      </c>
      <c r="BM3740">
        <f t="shared" si="233"/>
        <v>0</v>
      </c>
      <c r="BO3740">
        <f t="shared" si="234"/>
        <v>1</v>
      </c>
      <c r="BP3740">
        <f t="shared" si="235"/>
        <v>1</v>
      </c>
    </row>
    <row r="3741" spans="1:68" x14ac:dyDescent="0.3">
      <c r="A3741">
        <v>3736</v>
      </c>
      <c r="BG3741" s="27"/>
      <c r="BH3741" s="27"/>
      <c r="BI3741" s="27"/>
      <c r="BJ3741" s="27"/>
      <c r="BL3741">
        <f t="shared" si="232"/>
        <v>0</v>
      </c>
      <c r="BM3741">
        <f t="shared" si="233"/>
        <v>0</v>
      </c>
      <c r="BO3741">
        <f t="shared" si="234"/>
        <v>1</v>
      </c>
      <c r="BP3741">
        <f t="shared" si="235"/>
        <v>1</v>
      </c>
    </row>
    <row r="3742" spans="1:68" x14ac:dyDescent="0.3">
      <c r="A3742">
        <v>3737</v>
      </c>
      <c r="BG3742" s="27"/>
      <c r="BH3742" s="27"/>
      <c r="BI3742" s="27"/>
      <c r="BJ3742" s="27"/>
      <c r="BL3742">
        <f t="shared" si="232"/>
        <v>0</v>
      </c>
      <c r="BM3742">
        <f t="shared" si="233"/>
        <v>0</v>
      </c>
      <c r="BO3742">
        <f t="shared" si="234"/>
        <v>1</v>
      </c>
      <c r="BP3742">
        <f t="shared" si="235"/>
        <v>1</v>
      </c>
    </row>
    <row r="3743" spans="1:68" x14ac:dyDescent="0.3">
      <c r="A3743">
        <v>3738</v>
      </c>
      <c r="BG3743" s="27"/>
      <c r="BH3743" s="27"/>
      <c r="BI3743" s="27"/>
      <c r="BJ3743" s="27"/>
      <c r="BL3743">
        <f t="shared" si="232"/>
        <v>0</v>
      </c>
      <c r="BM3743">
        <f t="shared" si="233"/>
        <v>0</v>
      </c>
      <c r="BO3743">
        <f t="shared" si="234"/>
        <v>1</v>
      </c>
      <c r="BP3743">
        <f t="shared" si="235"/>
        <v>1</v>
      </c>
    </row>
    <row r="3744" spans="1:68" x14ac:dyDescent="0.3">
      <c r="A3744">
        <v>3739</v>
      </c>
      <c r="BG3744" s="27"/>
      <c r="BH3744" s="27"/>
      <c r="BI3744" s="27"/>
      <c r="BJ3744" s="27"/>
      <c r="BL3744">
        <f t="shared" si="232"/>
        <v>0</v>
      </c>
      <c r="BM3744">
        <f t="shared" si="233"/>
        <v>0</v>
      </c>
      <c r="BO3744">
        <f t="shared" si="234"/>
        <v>1</v>
      </c>
      <c r="BP3744">
        <f t="shared" si="235"/>
        <v>1</v>
      </c>
    </row>
    <row r="3745" spans="1:68" x14ac:dyDescent="0.3">
      <c r="A3745">
        <v>3740</v>
      </c>
      <c r="BG3745" s="27"/>
      <c r="BH3745" s="27"/>
      <c r="BI3745" s="27"/>
      <c r="BJ3745" s="27"/>
      <c r="BL3745">
        <f t="shared" si="232"/>
        <v>0</v>
      </c>
      <c r="BM3745">
        <f t="shared" si="233"/>
        <v>0</v>
      </c>
      <c r="BO3745">
        <f t="shared" si="234"/>
        <v>1</v>
      </c>
      <c r="BP3745">
        <f t="shared" si="235"/>
        <v>1</v>
      </c>
    </row>
    <row r="3746" spans="1:68" x14ac:dyDescent="0.3">
      <c r="A3746">
        <v>3741</v>
      </c>
      <c r="BG3746" s="27"/>
      <c r="BH3746" s="27"/>
      <c r="BI3746" s="27"/>
      <c r="BJ3746" s="27"/>
      <c r="BL3746">
        <f t="shared" si="232"/>
        <v>0</v>
      </c>
      <c r="BM3746">
        <f t="shared" si="233"/>
        <v>0</v>
      </c>
      <c r="BO3746">
        <f t="shared" si="234"/>
        <v>1</v>
      </c>
      <c r="BP3746">
        <f t="shared" si="235"/>
        <v>1</v>
      </c>
    </row>
    <row r="3747" spans="1:68" x14ac:dyDescent="0.3">
      <c r="A3747">
        <v>3742</v>
      </c>
      <c r="BG3747" s="27"/>
      <c r="BH3747" s="27"/>
      <c r="BI3747" s="27"/>
      <c r="BJ3747" s="27"/>
      <c r="BL3747">
        <f t="shared" si="232"/>
        <v>0</v>
      </c>
      <c r="BM3747">
        <f t="shared" si="233"/>
        <v>0</v>
      </c>
      <c r="BO3747">
        <f t="shared" si="234"/>
        <v>1</v>
      </c>
      <c r="BP3747">
        <f t="shared" si="235"/>
        <v>1</v>
      </c>
    </row>
    <row r="3748" spans="1:68" x14ac:dyDescent="0.3">
      <c r="A3748">
        <v>3743</v>
      </c>
      <c r="BG3748" s="27"/>
      <c r="BH3748" s="27"/>
      <c r="BI3748" s="27"/>
      <c r="BJ3748" s="27"/>
      <c r="BL3748">
        <f t="shared" si="232"/>
        <v>0</v>
      </c>
      <c r="BM3748">
        <f t="shared" si="233"/>
        <v>0</v>
      </c>
      <c r="BO3748">
        <f t="shared" si="234"/>
        <v>1</v>
      </c>
      <c r="BP3748">
        <f t="shared" si="235"/>
        <v>1</v>
      </c>
    </row>
    <row r="3749" spans="1:68" x14ac:dyDescent="0.3">
      <c r="A3749">
        <v>3744</v>
      </c>
      <c r="BG3749" s="27"/>
      <c r="BH3749" s="27"/>
      <c r="BI3749" s="27"/>
      <c r="BJ3749" s="27"/>
      <c r="BL3749">
        <f t="shared" si="232"/>
        <v>0</v>
      </c>
      <c r="BM3749">
        <f t="shared" si="233"/>
        <v>0</v>
      </c>
      <c r="BO3749">
        <f t="shared" si="234"/>
        <v>1</v>
      </c>
      <c r="BP3749">
        <f t="shared" si="235"/>
        <v>1</v>
      </c>
    </row>
    <row r="3750" spans="1:68" x14ac:dyDescent="0.3">
      <c r="A3750">
        <v>3745</v>
      </c>
      <c r="BG3750" s="27"/>
      <c r="BH3750" s="27"/>
      <c r="BI3750" s="27"/>
      <c r="BJ3750" s="27"/>
      <c r="BL3750">
        <f t="shared" si="232"/>
        <v>0</v>
      </c>
      <c r="BM3750">
        <f t="shared" si="233"/>
        <v>0</v>
      </c>
      <c r="BO3750">
        <f t="shared" si="234"/>
        <v>1</v>
      </c>
      <c r="BP3750">
        <f t="shared" si="235"/>
        <v>1</v>
      </c>
    </row>
    <row r="3751" spans="1:68" x14ac:dyDescent="0.3">
      <c r="A3751">
        <v>3746</v>
      </c>
      <c r="BG3751" s="27"/>
      <c r="BH3751" s="27"/>
      <c r="BI3751" s="27"/>
      <c r="BJ3751" s="27"/>
      <c r="BL3751">
        <f t="shared" si="232"/>
        <v>0</v>
      </c>
      <c r="BM3751">
        <f t="shared" si="233"/>
        <v>0</v>
      </c>
      <c r="BO3751">
        <f t="shared" si="234"/>
        <v>1</v>
      </c>
      <c r="BP3751">
        <f t="shared" si="235"/>
        <v>1</v>
      </c>
    </row>
    <row r="3752" spans="1:68" x14ac:dyDescent="0.3">
      <c r="A3752">
        <v>3747</v>
      </c>
      <c r="BG3752" s="27"/>
      <c r="BH3752" s="27"/>
      <c r="BI3752" s="27"/>
      <c r="BJ3752" s="27"/>
      <c r="BL3752">
        <f t="shared" si="232"/>
        <v>0</v>
      </c>
      <c r="BM3752">
        <f t="shared" si="233"/>
        <v>0</v>
      </c>
      <c r="BO3752">
        <f t="shared" si="234"/>
        <v>1</v>
      </c>
      <c r="BP3752">
        <f t="shared" si="235"/>
        <v>1</v>
      </c>
    </row>
    <row r="3753" spans="1:68" x14ac:dyDescent="0.3">
      <c r="A3753">
        <v>3748</v>
      </c>
      <c r="BG3753" s="27"/>
      <c r="BH3753" s="27"/>
      <c r="BI3753" s="27"/>
      <c r="BJ3753" s="27"/>
      <c r="BL3753">
        <f t="shared" si="232"/>
        <v>0</v>
      </c>
      <c r="BM3753">
        <f t="shared" si="233"/>
        <v>0</v>
      </c>
      <c r="BO3753">
        <f t="shared" si="234"/>
        <v>1</v>
      </c>
      <c r="BP3753">
        <f t="shared" si="235"/>
        <v>1</v>
      </c>
    </row>
    <row r="3754" spans="1:68" x14ac:dyDescent="0.3">
      <c r="A3754">
        <v>3749</v>
      </c>
      <c r="BG3754" s="27"/>
      <c r="BH3754" s="27"/>
      <c r="BI3754" s="27"/>
      <c r="BJ3754" s="27"/>
      <c r="BL3754">
        <f t="shared" si="232"/>
        <v>0</v>
      </c>
      <c r="BM3754">
        <f t="shared" si="233"/>
        <v>0</v>
      </c>
      <c r="BO3754">
        <f t="shared" si="234"/>
        <v>1</v>
      </c>
      <c r="BP3754">
        <f t="shared" si="235"/>
        <v>1</v>
      </c>
    </row>
    <row r="3755" spans="1:68" x14ac:dyDescent="0.3">
      <c r="A3755">
        <v>3750</v>
      </c>
      <c r="BG3755" s="27"/>
      <c r="BH3755" s="27"/>
      <c r="BI3755" s="27"/>
      <c r="BJ3755" s="27"/>
      <c r="BL3755">
        <f t="shared" si="232"/>
        <v>0</v>
      </c>
      <c r="BM3755">
        <f t="shared" si="233"/>
        <v>0</v>
      </c>
      <c r="BO3755">
        <f t="shared" si="234"/>
        <v>1</v>
      </c>
      <c r="BP3755">
        <f t="shared" si="235"/>
        <v>1</v>
      </c>
    </row>
    <row r="3756" spans="1:68" x14ac:dyDescent="0.3">
      <c r="A3756">
        <v>3751</v>
      </c>
      <c r="BG3756" s="27"/>
      <c r="BH3756" s="27"/>
      <c r="BI3756" s="27"/>
      <c r="BJ3756" s="27"/>
      <c r="BL3756">
        <f t="shared" si="232"/>
        <v>0</v>
      </c>
      <c r="BM3756">
        <f t="shared" si="233"/>
        <v>0</v>
      </c>
      <c r="BO3756">
        <f t="shared" si="234"/>
        <v>1</v>
      </c>
      <c r="BP3756">
        <f t="shared" si="235"/>
        <v>1</v>
      </c>
    </row>
    <row r="3757" spans="1:68" x14ac:dyDescent="0.3">
      <c r="A3757">
        <v>3752</v>
      </c>
      <c r="BG3757" s="27"/>
      <c r="BH3757" s="27"/>
      <c r="BI3757" s="27"/>
      <c r="BJ3757" s="27"/>
      <c r="BL3757">
        <f t="shared" si="232"/>
        <v>0</v>
      </c>
      <c r="BM3757">
        <f t="shared" si="233"/>
        <v>0</v>
      </c>
      <c r="BO3757">
        <f t="shared" si="234"/>
        <v>1</v>
      </c>
      <c r="BP3757">
        <f t="shared" si="235"/>
        <v>1</v>
      </c>
    </row>
    <row r="3758" spans="1:68" x14ac:dyDescent="0.3">
      <c r="A3758">
        <v>3753</v>
      </c>
      <c r="BG3758" s="27"/>
      <c r="BH3758" s="27"/>
      <c r="BI3758" s="27"/>
      <c r="BJ3758" s="27"/>
      <c r="BL3758">
        <f t="shared" si="232"/>
        <v>0</v>
      </c>
      <c r="BM3758">
        <f t="shared" si="233"/>
        <v>0</v>
      </c>
      <c r="BO3758">
        <f t="shared" si="234"/>
        <v>1</v>
      </c>
      <c r="BP3758">
        <f t="shared" si="235"/>
        <v>1</v>
      </c>
    </row>
    <row r="3759" spans="1:68" x14ac:dyDescent="0.3">
      <c r="A3759">
        <v>3754</v>
      </c>
      <c r="BG3759" s="27"/>
      <c r="BH3759" s="27"/>
      <c r="BI3759" s="27"/>
      <c r="BJ3759" s="27"/>
      <c r="BL3759">
        <f t="shared" si="232"/>
        <v>0</v>
      </c>
      <c r="BM3759">
        <f t="shared" si="233"/>
        <v>0</v>
      </c>
      <c r="BO3759">
        <f t="shared" si="234"/>
        <v>1</v>
      </c>
      <c r="BP3759">
        <f t="shared" si="235"/>
        <v>1</v>
      </c>
    </row>
    <row r="3760" spans="1:68" x14ac:dyDescent="0.3">
      <c r="A3760">
        <v>3755</v>
      </c>
      <c r="BG3760" s="27"/>
      <c r="BH3760" s="27"/>
      <c r="BI3760" s="27"/>
      <c r="BJ3760" s="27"/>
      <c r="BL3760">
        <f t="shared" si="232"/>
        <v>0</v>
      </c>
      <c r="BM3760">
        <f t="shared" si="233"/>
        <v>0</v>
      </c>
      <c r="BO3760">
        <f t="shared" si="234"/>
        <v>1</v>
      </c>
      <c r="BP3760">
        <f t="shared" si="235"/>
        <v>1</v>
      </c>
    </row>
    <row r="3761" spans="1:68" x14ac:dyDescent="0.3">
      <c r="A3761">
        <v>3756</v>
      </c>
      <c r="BG3761" s="27"/>
      <c r="BH3761" s="27"/>
      <c r="BI3761" s="27"/>
      <c r="BJ3761" s="27"/>
      <c r="BL3761">
        <f t="shared" si="232"/>
        <v>0</v>
      </c>
      <c r="BM3761">
        <f t="shared" si="233"/>
        <v>0</v>
      </c>
      <c r="BO3761">
        <f t="shared" si="234"/>
        <v>1</v>
      </c>
      <c r="BP3761">
        <f t="shared" si="235"/>
        <v>1</v>
      </c>
    </row>
    <row r="3762" spans="1:68" x14ac:dyDescent="0.3">
      <c r="A3762">
        <v>3757</v>
      </c>
      <c r="BG3762" s="27"/>
      <c r="BH3762" s="27"/>
      <c r="BI3762" s="27"/>
      <c r="BJ3762" s="27"/>
      <c r="BL3762">
        <f t="shared" si="232"/>
        <v>0</v>
      </c>
      <c r="BM3762">
        <f t="shared" si="233"/>
        <v>0</v>
      </c>
      <c r="BO3762">
        <f t="shared" si="234"/>
        <v>1</v>
      </c>
      <c r="BP3762">
        <f t="shared" si="235"/>
        <v>1</v>
      </c>
    </row>
    <row r="3763" spans="1:68" x14ac:dyDescent="0.3">
      <c r="A3763">
        <v>3758</v>
      </c>
      <c r="BG3763" s="27"/>
      <c r="BH3763" s="27"/>
      <c r="BI3763" s="27"/>
      <c r="BJ3763" s="27"/>
      <c r="BL3763">
        <f t="shared" si="232"/>
        <v>0</v>
      </c>
      <c r="BM3763">
        <f t="shared" si="233"/>
        <v>0</v>
      </c>
      <c r="BO3763">
        <f t="shared" si="234"/>
        <v>1</v>
      </c>
      <c r="BP3763">
        <f t="shared" si="235"/>
        <v>1</v>
      </c>
    </row>
    <row r="3764" spans="1:68" x14ac:dyDescent="0.3">
      <c r="A3764">
        <v>3759</v>
      </c>
      <c r="BG3764" s="27"/>
      <c r="BH3764" s="27"/>
      <c r="BI3764" s="27"/>
      <c r="BJ3764" s="27"/>
      <c r="BL3764">
        <f t="shared" si="232"/>
        <v>0</v>
      </c>
      <c r="BM3764">
        <f t="shared" si="233"/>
        <v>0</v>
      </c>
      <c r="BO3764">
        <f t="shared" si="234"/>
        <v>1</v>
      </c>
      <c r="BP3764">
        <f t="shared" si="235"/>
        <v>1</v>
      </c>
    </row>
    <row r="3765" spans="1:68" x14ac:dyDescent="0.3">
      <c r="A3765">
        <v>3760</v>
      </c>
      <c r="BG3765" s="27"/>
      <c r="BH3765" s="27"/>
      <c r="BI3765" s="27"/>
      <c r="BJ3765" s="27"/>
      <c r="BL3765">
        <f t="shared" si="232"/>
        <v>0</v>
      </c>
      <c r="BM3765">
        <f t="shared" si="233"/>
        <v>0</v>
      </c>
      <c r="BO3765">
        <f t="shared" si="234"/>
        <v>1</v>
      </c>
      <c r="BP3765">
        <f t="shared" si="235"/>
        <v>1</v>
      </c>
    </row>
    <row r="3766" spans="1:68" x14ac:dyDescent="0.3">
      <c r="A3766">
        <v>3761</v>
      </c>
      <c r="BG3766" s="27"/>
      <c r="BH3766" s="27"/>
      <c r="BI3766" s="27"/>
      <c r="BJ3766" s="27"/>
      <c r="BL3766">
        <f t="shared" si="232"/>
        <v>0</v>
      </c>
      <c r="BM3766">
        <f t="shared" si="233"/>
        <v>0</v>
      </c>
      <c r="BO3766">
        <f t="shared" si="234"/>
        <v>1</v>
      </c>
      <c r="BP3766">
        <f t="shared" si="235"/>
        <v>1</v>
      </c>
    </row>
    <row r="3767" spans="1:68" x14ac:dyDescent="0.3">
      <c r="A3767">
        <v>3762</v>
      </c>
      <c r="BG3767" s="27"/>
      <c r="BH3767" s="27"/>
      <c r="BI3767" s="27"/>
      <c r="BJ3767" s="27"/>
      <c r="BL3767">
        <f t="shared" si="232"/>
        <v>0</v>
      </c>
      <c r="BM3767">
        <f t="shared" si="233"/>
        <v>0</v>
      </c>
      <c r="BO3767">
        <f t="shared" si="234"/>
        <v>1</v>
      </c>
      <c r="BP3767">
        <f t="shared" si="235"/>
        <v>1</v>
      </c>
    </row>
    <row r="3768" spans="1:68" x14ac:dyDescent="0.3">
      <c r="A3768">
        <v>3763</v>
      </c>
      <c r="BG3768" s="27"/>
      <c r="BH3768" s="27"/>
      <c r="BI3768" s="27"/>
      <c r="BJ3768" s="27"/>
      <c r="BL3768">
        <f t="shared" si="232"/>
        <v>0</v>
      </c>
      <c r="BM3768">
        <f t="shared" si="233"/>
        <v>0</v>
      </c>
      <c r="BO3768">
        <f t="shared" si="234"/>
        <v>1</v>
      </c>
      <c r="BP3768">
        <f t="shared" si="235"/>
        <v>1</v>
      </c>
    </row>
    <row r="3769" spans="1:68" x14ac:dyDescent="0.3">
      <c r="A3769">
        <v>3764</v>
      </c>
      <c r="BG3769" s="27"/>
      <c r="BH3769" s="27"/>
      <c r="BI3769" s="27"/>
      <c r="BJ3769" s="27"/>
      <c r="BL3769">
        <f t="shared" si="232"/>
        <v>0</v>
      </c>
      <c r="BM3769">
        <f t="shared" si="233"/>
        <v>0</v>
      </c>
      <c r="BO3769">
        <f t="shared" si="234"/>
        <v>1</v>
      </c>
      <c r="BP3769">
        <f t="shared" si="235"/>
        <v>1</v>
      </c>
    </row>
    <row r="3770" spans="1:68" x14ac:dyDescent="0.3">
      <c r="A3770">
        <v>3765</v>
      </c>
      <c r="BG3770" s="27"/>
      <c r="BH3770" s="27"/>
      <c r="BI3770" s="27"/>
      <c r="BJ3770" s="27"/>
      <c r="BL3770">
        <f t="shared" si="232"/>
        <v>0</v>
      </c>
      <c r="BM3770">
        <f t="shared" si="233"/>
        <v>0</v>
      </c>
      <c r="BO3770">
        <f t="shared" si="234"/>
        <v>1</v>
      </c>
      <c r="BP3770">
        <f t="shared" si="235"/>
        <v>1</v>
      </c>
    </row>
    <row r="3771" spans="1:68" x14ac:dyDescent="0.3">
      <c r="A3771">
        <v>3766</v>
      </c>
      <c r="BG3771" s="27"/>
      <c r="BH3771" s="27"/>
      <c r="BI3771" s="27"/>
      <c r="BJ3771" s="27"/>
      <c r="BL3771">
        <f t="shared" si="232"/>
        <v>0</v>
      </c>
      <c r="BM3771">
        <f t="shared" si="233"/>
        <v>0</v>
      </c>
      <c r="BO3771">
        <f t="shared" si="234"/>
        <v>1</v>
      </c>
      <c r="BP3771">
        <f t="shared" si="235"/>
        <v>1</v>
      </c>
    </row>
    <row r="3772" spans="1:68" x14ac:dyDescent="0.3">
      <c r="A3772">
        <v>3767</v>
      </c>
      <c r="BG3772" s="27"/>
      <c r="BH3772" s="27"/>
      <c r="BI3772" s="27"/>
      <c r="BJ3772" s="27"/>
      <c r="BL3772">
        <f t="shared" si="232"/>
        <v>0</v>
      </c>
      <c r="BM3772">
        <f t="shared" si="233"/>
        <v>0</v>
      </c>
      <c r="BO3772">
        <f t="shared" si="234"/>
        <v>1</v>
      </c>
      <c r="BP3772">
        <f t="shared" si="235"/>
        <v>1</v>
      </c>
    </row>
    <row r="3773" spans="1:68" x14ac:dyDescent="0.3">
      <c r="A3773">
        <v>3768</v>
      </c>
      <c r="BG3773" s="27"/>
      <c r="BH3773" s="27"/>
      <c r="BI3773" s="27"/>
      <c r="BJ3773" s="27"/>
      <c r="BL3773">
        <f t="shared" si="232"/>
        <v>0</v>
      </c>
      <c r="BM3773">
        <f t="shared" si="233"/>
        <v>0</v>
      </c>
      <c r="BO3773">
        <f t="shared" si="234"/>
        <v>1</v>
      </c>
      <c r="BP3773">
        <f t="shared" si="235"/>
        <v>1</v>
      </c>
    </row>
    <row r="3774" spans="1:68" x14ac:dyDescent="0.3">
      <c r="A3774">
        <v>3769</v>
      </c>
      <c r="BG3774" s="27"/>
      <c r="BH3774" s="27"/>
      <c r="BI3774" s="27"/>
      <c r="BJ3774" s="27"/>
      <c r="BL3774">
        <f t="shared" si="232"/>
        <v>0</v>
      </c>
      <c r="BM3774">
        <f t="shared" si="233"/>
        <v>0</v>
      </c>
      <c r="BO3774">
        <f t="shared" si="234"/>
        <v>1</v>
      </c>
      <c r="BP3774">
        <f t="shared" si="235"/>
        <v>1</v>
      </c>
    </row>
    <row r="3775" spans="1:68" x14ac:dyDescent="0.3">
      <c r="A3775">
        <v>3770</v>
      </c>
      <c r="BG3775" s="27"/>
      <c r="BH3775" s="27"/>
      <c r="BI3775" s="27"/>
      <c r="BJ3775" s="27"/>
      <c r="BL3775">
        <f t="shared" si="232"/>
        <v>0</v>
      </c>
      <c r="BM3775">
        <f t="shared" si="233"/>
        <v>0</v>
      </c>
      <c r="BO3775">
        <f t="shared" si="234"/>
        <v>1</v>
      </c>
      <c r="BP3775">
        <f t="shared" si="235"/>
        <v>1</v>
      </c>
    </row>
    <row r="3776" spans="1:68" x14ac:dyDescent="0.3">
      <c r="A3776">
        <v>3771</v>
      </c>
      <c r="BG3776" s="27"/>
      <c r="BH3776" s="27"/>
      <c r="BI3776" s="27"/>
      <c r="BJ3776" s="27"/>
      <c r="BL3776">
        <f t="shared" si="232"/>
        <v>0</v>
      </c>
      <c r="BM3776">
        <f t="shared" si="233"/>
        <v>0</v>
      </c>
      <c r="BO3776">
        <f t="shared" si="234"/>
        <v>1</v>
      </c>
      <c r="BP3776">
        <f t="shared" si="235"/>
        <v>1</v>
      </c>
    </row>
    <row r="3777" spans="1:68" x14ac:dyDescent="0.3">
      <c r="A3777">
        <v>3772</v>
      </c>
      <c r="BG3777" s="27"/>
      <c r="BH3777" s="27"/>
      <c r="BI3777" s="27"/>
      <c r="BJ3777" s="27"/>
      <c r="BL3777">
        <f t="shared" si="232"/>
        <v>0</v>
      </c>
      <c r="BM3777">
        <f t="shared" si="233"/>
        <v>0</v>
      </c>
      <c r="BO3777">
        <f t="shared" si="234"/>
        <v>1</v>
      </c>
      <c r="BP3777">
        <f t="shared" si="235"/>
        <v>1</v>
      </c>
    </row>
    <row r="3778" spans="1:68" x14ac:dyDescent="0.3">
      <c r="A3778">
        <v>3773</v>
      </c>
      <c r="BG3778" s="27"/>
      <c r="BH3778" s="27"/>
      <c r="BI3778" s="27"/>
      <c r="BJ3778" s="27"/>
      <c r="BL3778">
        <f t="shared" si="232"/>
        <v>0</v>
      </c>
      <c r="BM3778">
        <f t="shared" si="233"/>
        <v>0</v>
      </c>
      <c r="BO3778">
        <f t="shared" si="234"/>
        <v>1</v>
      </c>
      <c r="BP3778">
        <f t="shared" si="235"/>
        <v>1</v>
      </c>
    </row>
    <row r="3779" spans="1:68" x14ac:dyDescent="0.3">
      <c r="A3779">
        <v>3774</v>
      </c>
      <c r="BG3779" s="27"/>
      <c r="BH3779" s="27"/>
      <c r="BI3779" s="27"/>
      <c r="BJ3779" s="27"/>
      <c r="BL3779">
        <f t="shared" si="232"/>
        <v>0</v>
      </c>
      <c r="BM3779">
        <f t="shared" si="233"/>
        <v>0</v>
      </c>
      <c r="BO3779">
        <f t="shared" si="234"/>
        <v>1</v>
      </c>
      <c r="BP3779">
        <f t="shared" si="235"/>
        <v>1</v>
      </c>
    </row>
    <row r="3780" spans="1:68" x14ac:dyDescent="0.3">
      <c r="A3780">
        <v>3775</v>
      </c>
      <c r="BG3780" s="27"/>
      <c r="BH3780" s="27"/>
      <c r="BI3780" s="27"/>
      <c r="BJ3780" s="27"/>
      <c r="BL3780">
        <f t="shared" si="232"/>
        <v>0</v>
      </c>
      <c r="BM3780">
        <f t="shared" si="233"/>
        <v>0</v>
      </c>
      <c r="BO3780">
        <f t="shared" si="234"/>
        <v>1</v>
      </c>
      <c r="BP3780">
        <f t="shared" si="235"/>
        <v>1</v>
      </c>
    </row>
    <row r="3781" spans="1:68" x14ac:dyDescent="0.3">
      <c r="A3781">
        <v>3776</v>
      </c>
      <c r="BG3781" s="27"/>
      <c r="BH3781" s="27"/>
      <c r="BI3781" s="27"/>
      <c r="BJ3781" s="27"/>
      <c r="BL3781">
        <f t="shared" si="232"/>
        <v>0</v>
      </c>
      <c r="BM3781">
        <f t="shared" si="233"/>
        <v>0</v>
      </c>
      <c r="BO3781">
        <f t="shared" si="234"/>
        <v>1</v>
      </c>
      <c r="BP3781">
        <f t="shared" si="235"/>
        <v>1</v>
      </c>
    </row>
    <row r="3782" spans="1:68" x14ac:dyDescent="0.3">
      <c r="A3782">
        <v>3777</v>
      </c>
      <c r="BG3782" s="27"/>
      <c r="BH3782" s="27"/>
      <c r="BI3782" s="27"/>
      <c r="BJ3782" s="27"/>
      <c r="BL3782">
        <f t="shared" si="232"/>
        <v>0</v>
      </c>
      <c r="BM3782">
        <f t="shared" si="233"/>
        <v>0</v>
      </c>
      <c r="BO3782">
        <f t="shared" si="234"/>
        <v>1</v>
      </c>
      <c r="BP3782">
        <f t="shared" si="235"/>
        <v>1</v>
      </c>
    </row>
    <row r="3783" spans="1:68" x14ac:dyDescent="0.3">
      <c r="A3783">
        <v>3778</v>
      </c>
      <c r="BG3783" s="27"/>
      <c r="BH3783" s="27"/>
      <c r="BI3783" s="27"/>
      <c r="BJ3783" s="27"/>
      <c r="BL3783">
        <f t="shared" ref="BL3783:BL3846" si="236">BG3783*$BM$1-BH3783</f>
        <v>0</v>
      </c>
      <c r="BM3783">
        <f t="shared" ref="BM3783:BM3846" si="237">BI3783*$BM$1-BJ3783</f>
        <v>0</v>
      </c>
      <c r="BO3783">
        <f t="shared" ref="BO3783:BO3846" si="238">IF(BL3783=MAX($BL3783:$BM3783),1,0)</f>
        <v>1</v>
      </c>
      <c r="BP3783">
        <f t="shared" ref="BP3783:BP3846" si="239">IF(BM3783=MAX($BL3783:$BM3783),1,0)</f>
        <v>1</v>
      </c>
    </row>
    <row r="3784" spans="1:68" x14ac:dyDescent="0.3">
      <c r="A3784">
        <v>3779</v>
      </c>
      <c r="BG3784" s="27"/>
      <c r="BH3784" s="27"/>
      <c r="BI3784" s="27"/>
      <c r="BJ3784" s="27"/>
      <c r="BL3784">
        <f t="shared" si="236"/>
        <v>0</v>
      </c>
      <c r="BM3784">
        <f t="shared" si="237"/>
        <v>0</v>
      </c>
      <c r="BO3784">
        <f t="shared" si="238"/>
        <v>1</v>
      </c>
      <c r="BP3784">
        <f t="shared" si="239"/>
        <v>1</v>
      </c>
    </row>
    <row r="3785" spans="1:68" x14ac:dyDescent="0.3">
      <c r="A3785">
        <v>3780</v>
      </c>
      <c r="BG3785" s="27"/>
      <c r="BH3785" s="27"/>
      <c r="BI3785" s="27"/>
      <c r="BJ3785" s="27"/>
      <c r="BL3785">
        <f t="shared" si="236"/>
        <v>0</v>
      </c>
      <c r="BM3785">
        <f t="shared" si="237"/>
        <v>0</v>
      </c>
      <c r="BO3785">
        <f t="shared" si="238"/>
        <v>1</v>
      </c>
      <c r="BP3785">
        <f t="shared" si="239"/>
        <v>1</v>
      </c>
    </row>
    <row r="3786" spans="1:68" x14ac:dyDescent="0.3">
      <c r="A3786">
        <v>3781</v>
      </c>
      <c r="BG3786" s="27"/>
      <c r="BH3786" s="27"/>
      <c r="BI3786" s="27"/>
      <c r="BJ3786" s="27"/>
      <c r="BL3786">
        <f t="shared" si="236"/>
        <v>0</v>
      </c>
      <c r="BM3786">
        <f t="shared" si="237"/>
        <v>0</v>
      </c>
      <c r="BO3786">
        <f t="shared" si="238"/>
        <v>1</v>
      </c>
      <c r="BP3786">
        <f t="shared" si="239"/>
        <v>1</v>
      </c>
    </row>
    <row r="3787" spans="1:68" x14ac:dyDescent="0.3">
      <c r="A3787">
        <v>3782</v>
      </c>
      <c r="BG3787" s="27"/>
      <c r="BH3787" s="27"/>
      <c r="BI3787" s="27"/>
      <c r="BJ3787" s="27"/>
      <c r="BL3787">
        <f t="shared" si="236"/>
        <v>0</v>
      </c>
      <c r="BM3787">
        <f t="shared" si="237"/>
        <v>0</v>
      </c>
      <c r="BO3787">
        <f t="shared" si="238"/>
        <v>1</v>
      </c>
      <c r="BP3787">
        <f t="shared" si="239"/>
        <v>1</v>
      </c>
    </row>
    <row r="3788" spans="1:68" x14ac:dyDescent="0.3">
      <c r="A3788">
        <v>3783</v>
      </c>
      <c r="BG3788" s="27"/>
      <c r="BH3788" s="27"/>
      <c r="BI3788" s="27"/>
      <c r="BJ3788" s="27"/>
      <c r="BL3788">
        <f t="shared" si="236"/>
        <v>0</v>
      </c>
      <c r="BM3788">
        <f t="shared" si="237"/>
        <v>0</v>
      </c>
      <c r="BO3788">
        <f t="shared" si="238"/>
        <v>1</v>
      </c>
      <c r="BP3788">
        <f t="shared" si="239"/>
        <v>1</v>
      </c>
    </row>
    <row r="3789" spans="1:68" x14ac:dyDescent="0.3">
      <c r="A3789">
        <v>3784</v>
      </c>
      <c r="BG3789" s="27"/>
      <c r="BH3789" s="27"/>
      <c r="BI3789" s="27"/>
      <c r="BJ3789" s="27"/>
      <c r="BL3789">
        <f t="shared" si="236"/>
        <v>0</v>
      </c>
      <c r="BM3789">
        <f t="shared" si="237"/>
        <v>0</v>
      </c>
      <c r="BO3789">
        <f t="shared" si="238"/>
        <v>1</v>
      </c>
      <c r="BP3789">
        <f t="shared" si="239"/>
        <v>1</v>
      </c>
    </row>
    <row r="3790" spans="1:68" x14ac:dyDescent="0.3">
      <c r="A3790">
        <v>3785</v>
      </c>
      <c r="BG3790" s="27"/>
      <c r="BH3790" s="27"/>
      <c r="BI3790" s="27"/>
      <c r="BJ3790" s="27"/>
      <c r="BL3790">
        <f t="shared" si="236"/>
        <v>0</v>
      </c>
      <c r="BM3790">
        <f t="shared" si="237"/>
        <v>0</v>
      </c>
      <c r="BO3790">
        <f t="shared" si="238"/>
        <v>1</v>
      </c>
      <c r="BP3790">
        <f t="shared" si="239"/>
        <v>1</v>
      </c>
    </row>
    <row r="3791" spans="1:68" x14ac:dyDescent="0.3">
      <c r="A3791">
        <v>3786</v>
      </c>
      <c r="BG3791" s="27"/>
      <c r="BH3791" s="27"/>
      <c r="BI3791" s="27"/>
      <c r="BJ3791" s="27"/>
      <c r="BL3791">
        <f t="shared" si="236"/>
        <v>0</v>
      </c>
      <c r="BM3791">
        <f t="shared" si="237"/>
        <v>0</v>
      </c>
      <c r="BO3791">
        <f t="shared" si="238"/>
        <v>1</v>
      </c>
      <c r="BP3791">
        <f t="shared" si="239"/>
        <v>1</v>
      </c>
    </row>
    <row r="3792" spans="1:68" x14ac:dyDescent="0.3">
      <c r="A3792">
        <v>3787</v>
      </c>
      <c r="BG3792" s="27"/>
      <c r="BH3792" s="27"/>
      <c r="BI3792" s="27"/>
      <c r="BJ3792" s="27"/>
      <c r="BL3792">
        <f t="shared" si="236"/>
        <v>0</v>
      </c>
      <c r="BM3792">
        <f t="shared" si="237"/>
        <v>0</v>
      </c>
      <c r="BO3792">
        <f t="shared" si="238"/>
        <v>1</v>
      </c>
      <c r="BP3792">
        <f t="shared" si="239"/>
        <v>1</v>
      </c>
    </row>
    <row r="3793" spans="1:68" x14ac:dyDescent="0.3">
      <c r="A3793">
        <v>3788</v>
      </c>
      <c r="BG3793" s="27"/>
      <c r="BH3793" s="27"/>
      <c r="BI3793" s="27"/>
      <c r="BJ3793" s="27"/>
      <c r="BL3793">
        <f t="shared" si="236"/>
        <v>0</v>
      </c>
      <c r="BM3793">
        <f t="shared" si="237"/>
        <v>0</v>
      </c>
      <c r="BO3793">
        <f t="shared" si="238"/>
        <v>1</v>
      </c>
      <c r="BP3793">
        <f t="shared" si="239"/>
        <v>1</v>
      </c>
    </row>
    <row r="3794" spans="1:68" x14ac:dyDescent="0.3">
      <c r="A3794">
        <v>3789</v>
      </c>
      <c r="BG3794" s="27"/>
      <c r="BH3794" s="27"/>
      <c r="BI3794" s="27"/>
      <c r="BJ3794" s="27"/>
      <c r="BL3794">
        <f t="shared" si="236"/>
        <v>0</v>
      </c>
      <c r="BM3794">
        <f t="shared" si="237"/>
        <v>0</v>
      </c>
      <c r="BO3794">
        <f t="shared" si="238"/>
        <v>1</v>
      </c>
      <c r="BP3794">
        <f t="shared" si="239"/>
        <v>1</v>
      </c>
    </row>
    <row r="3795" spans="1:68" x14ac:dyDescent="0.3">
      <c r="A3795">
        <v>3790</v>
      </c>
      <c r="BG3795" s="27"/>
      <c r="BH3795" s="27"/>
      <c r="BI3795" s="27"/>
      <c r="BJ3795" s="27"/>
      <c r="BL3795">
        <f t="shared" si="236"/>
        <v>0</v>
      </c>
      <c r="BM3795">
        <f t="shared" si="237"/>
        <v>0</v>
      </c>
      <c r="BO3795">
        <f t="shared" si="238"/>
        <v>1</v>
      </c>
      <c r="BP3795">
        <f t="shared" si="239"/>
        <v>1</v>
      </c>
    </row>
    <row r="3796" spans="1:68" x14ac:dyDescent="0.3">
      <c r="A3796">
        <v>3791</v>
      </c>
      <c r="BG3796" s="27"/>
      <c r="BH3796" s="27"/>
      <c r="BI3796" s="27"/>
      <c r="BJ3796" s="27"/>
      <c r="BL3796">
        <f t="shared" si="236"/>
        <v>0</v>
      </c>
      <c r="BM3796">
        <f t="shared" si="237"/>
        <v>0</v>
      </c>
      <c r="BO3796">
        <f t="shared" si="238"/>
        <v>1</v>
      </c>
      <c r="BP3796">
        <f t="shared" si="239"/>
        <v>1</v>
      </c>
    </row>
    <row r="3797" spans="1:68" x14ac:dyDescent="0.3">
      <c r="A3797">
        <v>3792</v>
      </c>
      <c r="BG3797" s="27"/>
      <c r="BH3797" s="27"/>
      <c r="BI3797" s="27"/>
      <c r="BJ3797" s="27"/>
      <c r="BL3797">
        <f t="shared" si="236"/>
        <v>0</v>
      </c>
      <c r="BM3797">
        <f t="shared" si="237"/>
        <v>0</v>
      </c>
      <c r="BO3797">
        <f t="shared" si="238"/>
        <v>1</v>
      </c>
      <c r="BP3797">
        <f t="shared" si="239"/>
        <v>1</v>
      </c>
    </row>
    <row r="3798" spans="1:68" x14ac:dyDescent="0.3">
      <c r="A3798">
        <v>3793</v>
      </c>
      <c r="BG3798" s="27"/>
      <c r="BH3798" s="27"/>
      <c r="BI3798" s="27"/>
      <c r="BJ3798" s="27"/>
      <c r="BL3798">
        <f t="shared" si="236"/>
        <v>0</v>
      </c>
      <c r="BM3798">
        <f t="shared" si="237"/>
        <v>0</v>
      </c>
      <c r="BO3798">
        <f t="shared" si="238"/>
        <v>1</v>
      </c>
      <c r="BP3798">
        <f t="shared" si="239"/>
        <v>1</v>
      </c>
    </row>
    <row r="3799" spans="1:68" x14ac:dyDescent="0.3">
      <c r="A3799">
        <v>3794</v>
      </c>
      <c r="BG3799" s="27"/>
      <c r="BH3799" s="27"/>
      <c r="BI3799" s="27"/>
      <c r="BJ3799" s="27"/>
      <c r="BL3799">
        <f t="shared" si="236"/>
        <v>0</v>
      </c>
      <c r="BM3799">
        <f t="shared" si="237"/>
        <v>0</v>
      </c>
      <c r="BO3799">
        <f t="shared" si="238"/>
        <v>1</v>
      </c>
      <c r="BP3799">
        <f t="shared" si="239"/>
        <v>1</v>
      </c>
    </row>
    <row r="3800" spans="1:68" x14ac:dyDescent="0.3">
      <c r="A3800">
        <v>3795</v>
      </c>
      <c r="BG3800" s="27"/>
      <c r="BH3800" s="27"/>
      <c r="BI3800" s="27"/>
      <c r="BJ3800" s="27"/>
      <c r="BL3800">
        <f t="shared" si="236"/>
        <v>0</v>
      </c>
      <c r="BM3800">
        <f t="shared" si="237"/>
        <v>0</v>
      </c>
      <c r="BO3800">
        <f t="shared" si="238"/>
        <v>1</v>
      </c>
      <c r="BP3800">
        <f t="shared" si="239"/>
        <v>1</v>
      </c>
    </row>
    <row r="3801" spans="1:68" x14ac:dyDescent="0.3">
      <c r="A3801">
        <v>3796</v>
      </c>
      <c r="BG3801" s="27"/>
      <c r="BH3801" s="27"/>
      <c r="BI3801" s="27"/>
      <c r="BJ3801" s="27"/>
      <c r="BL3801">
        <f t="shared" si="236"/>
        <v>0</v>
      </c>
      <c r="BM3801">
        <f t="shared" si="237"/>
        <v>0</v>
      </c>
      <c r="BO3801">
        <f t="shared" si="238"/>
        <v>1</v>
      </c>
      <c r="BP3801">
        <f t="shared" si="239"/>
        <v>1</v>
      </c>
    </row>
    <row r="3802" spans="1:68" x14ac:dyDescent="0.3">
      <c r="A3802">
        <v>3797</v>
      </c>
      <c r="BG3802" s="27"/>
      <c r="BH3802" s="27"/>
      <c r="BI3802" s="27"/>
      <c r="BJ3802" s="27"/>
      <c r="BL3802">
        <f t="shared" si="236"/>
        <v>0</v>
      </c>
      <c r="BM3802">
        <f t="shared" si="237"/>
        <v>0</v>
      </c>
      <c r="BO3802">
        <f t="shared" si="238"/>
        <v>1</v>
      </c>
      <c r="BP3802">
        <f t="shared" si="239"/>
        <v>1</v>
      </c>
    </row>
    <row r="3803" spans="1:68" x14ac:dyDescent="0.3">
      <c r="A3803">
        <v>3798</v>
      </c>
      <c r="BG3803" s="27"/>
      <c r="BH3803" s="27"/>
      <c r="BI3803" s="27"/>
      <c r="BJ3803" s="27"/>
      <c r="BL3803">
        <f t="shared" si="236"/>
        <v>0</v>
      </c>
      <c r="BM3803">
        <f t="shared" si="237"/>
        <v>0</v>
      </c>
      <c r="BO3803">
        <f t="shared" si="238"/>
        <v>1</v>
      </c>
      <c r="BP3803">
        <f t="shared" si="239"/>
        <v>1</v>
      </c>
    </row>
    <row r="3804" spans="1:68" x14ac:dyDescent="0.3">
      <c r="A3804">
        <v>3799</v>
      </c>
      <c r="BG3804" s="27"/>
      <c r="BH3804" s="27"/>
      <c r="BI3804" s="27"/>
      <c r="BJ3804" s="27"/>
      <c r="BL3804">
        <f t="shared" si="236"/>
        <v>0</v>
      </c>
      <c r="BM3804">
        <f t="shared" si="237"/>
        <v>0</v>
      </c>
      <c r="BO3804">
        <f t="shared" si="238"/>
        <v>1</v>
      </c>
      <c r="BP3804">
        <f t="shared" si="239"/>
        <v>1</v>
      </c>
    </row>
    <row r="3805" spans="1:68" x14ac:dyDescent="0.3">
      <c r="A3805">
        <v>3800</v>
      </c>
      <c r="BG3805" s="27"/>
      <c r="BH3805" s="27"/>
      <c r="BI3805" s="27"/>
      <c r="BJ3805" s="27"/>
      <c r="BL3805">
        <f t="shared" si="236"/>
        <v>0</v>
      </c>
      <c r="BM3805">
        <f t="shared" si="237"/>
        <v>0</v>
      </c>
      <c r="BO3805">
        <f t="shared" si="238"/>
        <v>1</v>
      </c>
      <c r="BP3805">
        <f t="shared" si="239"/>
        <v>1</v>
      </c>
    </row>
    <row r="3806" spans="1:68" x14ac:dyDescent="0.3">
      <c r="A3806">
        <v>3801</v>
      </c>
      <c r="BG3806" s="27"/>
      <c r="BH3806" s="27"/>
      <c r="BI3806" s="27"/>
      <c r="BJ3806" s="27"/>
      <c r="BL3806">
        <f t="shared" si="236"/>
        <v>0</v>
      </c>
      <c r="BM3806">
        <f t="shared" si="237"/>
        <v>0</v>
      </c>
      <c r="BO3806">
        <f t="shared" si="238"/>
        <v>1</v>
      </c>
      <c r="BP3806">
        <f t="shared" si="239"/>
        <v>1</v>
      </c>
    </row>
    <row r="3807" spans="1:68" x14ac:dyDescent="0.3">
      <c r="A3807">
        <v>3802</v>
      </c>
      <c r="BG3807" s="27"/>
      <c r="BH3807" s="27"/>
      <c r="BI3807" s="27"/>
      <c r="BJ3807" s="27"/>
      <c r="BL3807">
        <f t="shared" si="236"/>
        <v>0</v>
      </c>
      <c r="BM3807">
        <f t="shared" si="237"/>
        <v>0</v>
      </c>
      <c r="BO3807">
        <f t="shared" si="238"/>
        <v>1</v>
      </c>
      <c r="BP3807">
        <f t="shared" si="239"/>
        <v>1</v>
      </c>
    </row>
    <row r="3808" spans="1:68" x14ac:dyDescent="0.3">
      <c r="A3808">
        <v>3803</v>
      </c>
      <c r="BG3808" s="27"/>
      <c r="BH3808" s="27"/>
      <c r="BI3808" s="27"/>
      <c r="BJ3808" s="27"/>
      <c r="BL3808">
        <f t="shared" si="236"/>
        <v>0</v>
      </c>
      <c r="BM3808">
        <f t="shared" si="237"/>
        <v>0</v>
      </c>
      <c r="BO3808">
        <f t="shared" si="238"/>
        <v>1</v>
      </c>
      <c r="BP3808">
        <f t="shared" si="239"/>
        <v>1</v>
      </c>
    </row>
    <row r="3809" spans="1:68" x14ac:dyDescent="0.3">
      <c r="A3809">
        <v>3804</v>
      </c>
      <c r="BG3809" s="27"/>
      <c r="BH3809" s="27"/>
      <c r="BI3809" s="27"/>
      <c r="BJ3809" s="27"/>
      <c r="BL3809">
        <f t="shared" si="236"/>
        <v>0</v>
      </c>
      <c r="BM3809">
        <f t="shared" si="237"/>
        <v>0</v>
      </c>
      <c r="BO3809">
        <f t="shared" si="238"/>
        <v>1</v>
      </c>
      <c r="BP3809">
        <f t="shared" si="239"/>
        <v>1</v>
      </c>
    </row>
    <row r="3810" spans="1:68" x14ac:dyDescent="0.3">
      <c r="A3810">
        <v>3805</v>
      </c>
      <c r="BG3810" s="27"/>
      <c r="BH3810" s="27"/>
      <c r="BI3810" s="27"/>
      <c r="BJ3810" s="27"/>
      <c r="BL3810">
        <f t="shared" si="236"/>
        <v>0</v>
      </c>
      <c r="BM3810">
        <f t="shared" si="237"/>
        <v>0</v>
      </c>
      <c r="BO3810">
        <f t="shared" si="238"/>
        <v>1</v>
      </c>
      <c r="BP3810">
        <f t="shared" si="239"/>
        <v>1</v>
      </c>
    </row>
    <row r="3811" spans="1:68" x14ac:dyDescent="0.3">
      <c r="A3811">
        <v>3806</v>
      </c>
      <c r="BG3811" s="27"/>
      <c r="BH3811" s="27"/>
      <c r="BI3811" s="27"/>
      <c r="BJ3811" s="27"/>
      <c r="BL3811">
        <f t="shared" si="236"/>
        <v>0</v>
      </c>
      <c r="BM3811">
        <f t="shared" si="237"/>
        <v>0</v>
      </c>
      <c r="BO3811">
        <f t="shared" si="238"/>
        <v>1</v>
      </c>
      <c r="BP3811">
        <f t="shared" si="239"/>
        <v>1</v>
      </c>
    </row>
    <row r="3812" spans="1:68" x14ac:dyDescent="0.3">
      <c r="A3812">
        <v>3807</v>
      </c>
      <c r="BG3812" s="27"/>
      <c r="BH3812" s="27"/>
      <c r="BI3812" s="27"/>
      <c r="BJ3812" s="27"/>
      <c r="BL3812">
        <f t="shared" si="236"/>
        <v>0</v>
      </c>
      <c r="BM3812">
        <f t="shared" si="237"/>
        <v>0</v>
      </c>
      <c r="BO3812">
        <f t="shared" si="238"/>
        <v>1</v>
      </c>
      <c r="BP3812">
        <f t="shared" si="239"/>
        <v>1</v>
      </c>
    </row>
    <row r="3813" spans="1:68" x14ac:dyDescent="0.3">
      <c r="A3813">
        <v>3808</v>
      </c>
      <c r="BG3813" s="27"/>
      <c r="BH3813" s="27"/>
      <c r="BI3813" s="27"/>
      <c r="BJ3813" s="27"/>
      <c r="BL3813">
        <f t="shared" si="236"/>
        <v>0</v>
      </c>
      <c r="BM3813">
        <f t="shared" si="237"/>
        <v>0</v>
      </c>
      <c r="BO3813">
        <f t="shared" si="238"/>
        <v>1</v>
      </c>
      <c r="BP3813">
        <f t="shared" si="239"/>
        <v>1</v>
      </c>
    </row>
    <row r="3814" spans="1:68" x14ac:dyDescent="0.3">
      <c r="A3814">
        <v>3809</v>
      </c>
      <c r="BG3814" s="27"/>
      <c r="BH3814" s="27"/>
      <c r="BI3814" s="27"/>
      <c r="BJ3814" s="27"/>
      <c r="BL3814">
        <f t="shared" si="236"/>
        <v>0</v>
      </c>
      <c r="BM3814">
        <f t="shared" si="237"/>
        <v>0</v>
      </c>
      <c r="BO3814">
        <f t="shared" si="238"/>
        <v>1</v>
      </c>
      <c r="BP3814">
        <f t="shared" si="239"/>
        <v>1</v>
      </c>
    </row>
    <row r="3815" spans="1:68" x14ac:dyDescent="0.3">
      <c r="A3815">
        <v>3810</v>
      </c>
      <c r="BG3815" s="27"/>
      <c r="BH3815" s="27"/>
      <c r="BI3815" s="27"/>
      <c r="BJ3815" s="27"/>
      <c r="BL3815">
        <f t="shared" si="236"/>
        <v>0</v>
      </c>
      <c r="BM3815">
        <f t="shared" si="237"/>
        <v>0</v>
      </c>
      <c r="BO3815">
        <f t="shared" si="238"/>
        <v>1</v>
      </c>
      <c r="BP3815">
        <f t="shared" si="239"/>
        <v>1</v>
      </c>
    </row>
    <row r="3816" spans="1:68" x14ac:dyDescent="0.3">
      <c r="A3816">
        <v>3811</v>
      </c>
      <c r="BG3816" s="27"/>
      <c r="BH3816" s="27"/>
      <c r="BI3816" s="27"/>
      <c r="BJ3816" s="27"/>
      <c r="BL3816">
        <f t="shared" si="236"/>
        <v>0</v>
      </c>
      <c r="BM3816">
        <f t="shared" si="237"/>
        <v>0</v>
      </c>
      <c r="BO3816">
        <f t="shared" si="238"/>
        <v>1</v>
      </c>
      <c r="BP3816">
        <f t="shared" si="239"/>
        <v>1</v>
      </c>
    </row>
    <row r="3817" spans="1:68" x14ac:dyDescent="0.3">
      <c r="A3817">
        <v>3812</v>
      </c>
      <c r="BG3817" s="27"/>
      <c r="BH3817" s="27"/>
      <c r="BI3817" s="27"/>
      <c r="BJ3817" s="27"/>
      <c r="BL3817">
        <f t="shared" si="236"/>
        <v>0</v>
      </c>
      <c r="BM3817">
        <f t="shared" si="237"/>
        <v>0</v>
      </c>
      <c r="BO3817">
        <f t="shared" si="238"/>
        <v>1</v>
      </c>
      <c r="BP3817">
        <f t="shared" si="239"/>
        <v>1</v>
      </c>
    </row>
    <row r="3818" spans="1:68" x14ac:dyDescent="0.3">
      <c r="A3818">
        <v>3813</v>
      </c>
      <c r="BG3818" s="27"/>
      <c r="BH3818" s="27"/>
      <c r="BI3818" s="27"/>
      <c r="BJ3818" s="27"/>
      <c r="BL3818">
        <f t="shared" si="236"/>
        <v>0</v>
      </c>
      <c r="BM3818">
        <f t="shared" si="237"/>
        <v>0</v>
      </c>
      <c r="BO3818">
        <f t="shared" si="238"/>
        <v>1</v>
      </c>
      <c r="BP3818">
        <f t="shared" si="239"/>
        <v>1</v>
      </c>
    </row>
    <row r="3819" spans="1:68" x14ac:dyDescent="0.3">
      <c r="A3819">
        <v>3814</v>
      </c>
      <c r="BG3819" s="27"/>
      <c r="BH3819" s="27"/>
      <c r="BI3819" s="27"/>
      <c r="BJ3819" s="27"/>
      <c r="BL3819">
        <f t="shared" si="236"/>
        <v>0</v>
      </c>
      <c r="BM3819">
        <f t="shared" si="237"/>
        <v>0</v>
      </c>
      <c r="BO3819">
        <f t="shared" si="238"/>
        <v>1</v>
      </c>
      <c r="BP3819">
        <f t="shared" si="239"/>
        <v>1</v>
      </c>
    </row>
    <row r="3820" spans="1:68" x14ac:dyDescent="0.3">
      <c r="A3820">
        <v>3815</v>
      </c>
      <c r="BG3820" s="27"/>
      <c r="BH3820" s="27"/>
      <c r="BI3820" s="27"/>
      <c r="BJ3820" s="27"/>
      <c r="BL3820">
        <f t="shared" si="236"/>
        <v>0</v>
      </c>
      <c r="BM3820">
        <f t="shared" si="237"/>
        <v>0</v>
      </c>
      <c r="BO3820">
        <f t="shared" si="238"/>
        <v>1</v>
      </c>
      <c r="BP3820">
        <f t="shared" si="239"/>
        <v>1</v>
      </c>
    </row>
    <row r="3821" spans="1:68" x14ac:dyDescent="0.3">
      <c r="A3821">
        <v>3816</v>
      </c>
      <c r="BG3821" s="27"/>
      <c r="BH3821" s="27"/>
      <c r="BI3821" s="27"/>
      <c r="BJ3821" s="27"/>
      <c r="BL3821">
        <f t="shared" si="236"/>
        <v>0</v>
      </c>
      <c r="BM3821">
        <f t="shared" si="237"/>
        <v>0</v>
      </c>
      <c r="BO3821">
        <f t="shared" si="238"/>
        <v>1</v>
      </c>
      <c r="BP3821">
        <f t="shared" si="239"/>
        <v>1</v>
      </c>
    </row>
    <row r="3822" spans="1:68" x14ac:dyDescent="0.3">
      <c r="A3822">
        <v>3817</v>
      </c>
      <c r="BG3822" s="27"/>
      <c r="BH3822" s="27"/>
      <c r="BI3822" s="27"/>
      <c r="BJ3822" s="27"/>
      <c r="BL3822">
        <f t="shared" si="236"/>
        <v>0</v>
      </c>
      <c r="BM3822">
        <f t="shared" si="237"/>
        <v>0</v>
      </c>
      <c r="BO3822">
        <f t="shared" si="238"/>
        <v>1</v>
      </c>
      <c r="BP3822">
        <f t="shared" si="239"/>
        <v>1</v>
      </c>
    </row>
    <row r="3823" spans="1:68" x14ac:dyDescent="0.3">
      <c r="A3823">
        <v>3818</v>
      </c>
      <c r="BG3823" s="27"/>
      <c r="BH3823" s="27"/>
      <c r="BI3823" s="27"/>
      <c r="BJ3823" s="27"/>
      <c r="BL3823">
        <f t="shared" si="236"/>
        <v>0</v>
      </c>
      <c r="BM3823">
        <f t="shared" si="237"/>
        <v>0</v>
      </c>
      <c r="BO3823">
        <f t="shared" si="238"/>
        <v>1</v>
      </c>
      <c r="BP3823">
        <f t="shared" si="239"/>
        <v>1</v>
      </c>
    </row>
    <row r="3824" spans="1:68" x14ac:dyDescent="0.3">
      <c r="A3824">
        <v>3819</v>
      </c>
      <c r="BG3824" s="27"/>
      <c r="BH3824" s="27"/>
      <c r="BI3824" s="27"/>
      <c r="BJ3824" s="27"/>
      <c r="BL3824">
        <f t="shared" si="236"/>
        <v>0</v>
      </c>
      <c r="BM3824">
        <f t="shared" si="237"/>
        <v>0</v>
      </c>
      <c r="BO3824">
        <f t="shared" si="238"/>
        <v>1</v>
      </c>
      <c r="BP3824">
        <f t="shared" si="239"/>
        <v>1</v>
      </c>
    </row>
    <row r="3825" spans="1:68" x14ac:dyDescent="0.3">
      <c r="A3825">
        <v>3820</v>
      </c>
      <c r="BG3825" s="27"/>
      <c r="BH3825" s="27"/>
      <c r="BI3825" s="27"/>
      <c r="BJ3825" s="27"/>
      <c r="BL3825">
        <f t="shared" si="236"/>
        <v>0</v>
      </c>
      <c r="BM3825">
        <f t="shared" si="237"/>
        <v>0</v>
      </c>
      <c r="BO3825">
        <f t="shared" si="238"/>
        <v>1</v>
      </c>
      <c r="BP3825">
        <f t="shared" si="239"/>
        <v>1</v>
      </c>
    </row>
    <row r="3826" spans="1:68" x14ac:dyDescent="0.3">
      <c r="A3826">
        <v>3821</v>
      </c>
      <c r="BG3826" s="27"/>
      <c r="BH3826" s="27"/>
      <c r="BI3826" s="27"/>
      <c r="BJ3826" s="27"/>
      <c r="BL3826">
        <f t="shared" si="236"/>
        <v>0</v>
      </c>
      <c r="BM3826">
        <f t="shared" si="237"/>
        <v>0</v>
      </c>
      <c r="BO3826">
        <f t="shared" si="238"/>
        <v>1</v>
      </c>
      <c r="BP3826">
        <f t="shared" si="239"/>
        <v>1</v>
      </c>
    </row>
    <row r="3827" spans="1:68" x14ac:dyDescent="0.3">
      <c r="A3827">
        <v>3822</v>
      </c>
      <c r="BG3827" s="27"/>
      <c r="BH3827" s="27"/>
      <c r="BI3827" s="27"/>
      <c r="BJ3827" s="27"/>
      <c r="BL3827">
        <f t="shared" si="236"/>
        <v>0</v>
      </c>
      <c r="BM3827">
        <f t="shared" si="237"/>
        <v>0</v>
      </c>
      <c r="BO3827">
        <f t="shared" si="238"/>
        <v>1</v>
      </c>
      <c r="BP3827">
        <f t="shared" si="239"/>
        <v>1</v>
      </c>
    </row>
    <row r="3828" spans="1:68" x14ac:dyDescent="0.3">
      <c r="A3828">
        <v>3823</v>
      </c>
      <c r="BG3828" s="27"/>
      <c r="BH3828" s="27"/>
      <c r="BI3828" s="27"/>
      <c r="BJ3828" s="27"/>
      <c r="BL3828">
        <f t="shared" si="236"/>
        <v>0</v>
      </c>
      <c r="BM3828">
        <f t="shared" si="237"/>
        <v>0</v>
      </c>
      <c r="BO3828">
        <f t="shared" si="238"/>
        <v>1</v>
      </c>
      <c r="BP3828">
        <f t="shared" si="239"/>
        <v>1</v>
      </c>
    </row>
    <row r="3829" spans="1:68" x14ac:dyDescent="0.3">
      <c r="A3829">
        <v>3824</v>
      </c>
      <c r="BG3829" s="27"/>
      <c r="BH3829" s="27"/>
      <c r="BI3829" s="27"/>
      <c r="BJ3829" s="27"/>
      <c r="BL3829">
        <f t="shared" si="236"/>
        <v>0</v>
      </c>
      <c r="BM3829">
        <f t="shared" si="237"/>
        <v>0</v>
      </c>
      <c r="BO3829">
        <f t="shared" si="238"/>
        <v>1</v>
      </c>
      <c r="BP3829">
        <f t="shared" si="239"/>
        <v>1</v>
      </c>
    </row>
    <row r="3830" spans="1:68" x14ac:dyDescent="0.3">
      <c r="A3830">
        <v>3825</v>
      </c>
      <c r="BG3830" s="27"/>
      <c r="BH3830" s="27"/>
      <c r="BI3830" s="27"/>
      <c r="BJ3830" s="27"/>
      <c r="BL3830">
        <f t="shared" si="236"/>
        <v>0</v>
      </c>
      <c r="BM3830">
        <f t="shared" si="237"/>
        <v>0</v>
      </c>
      <c r="BO3830">
        <f t="shared" si="238"/>
        <v>1</v>
      </c>
      <c r="BP3830">
        <f t="shared" si="239"/>
        <v>1</v>
      </c>
    </row>
    <row r="3831" spans="1:68" x14ac:dyDescent="0.3">
      <c r="A3831">
        <v>3826</v>
      </c>
      <c r="BG3831" s="27"/>
      <c r="BH3831" s="27"/>
      <c r="BI3831" s="27"/>
      <c r="BJ3831" s="27"/>
      <c r="BL3831">
        <f t="shared" si="236"/>
        <v>0</v>
      </c>
      <c r="BM3831">
        <f t="shared" si="237"/>
        <v>0</v>
      </c>
      <c r="BO3831">
        <f t="shared" si="238"/>
        <v>1</v>
      </c>
      <c r="BP3831">
        <f t="shared" si="239"/>
        <v>1</v>
      </c>
    </row>
    <row r="3832" spans="1:68" x14ac:dyDescent="0.3">
      <c r="A3832">
        <v>3827</v>
      </c>
      <c r="BG3832" s="27"/>
      <c r="BH3832" s="27"/>
      <c r="BI3832" s="27"/>
      <c r="BJ3832" s="27"/>
      <c r="BL3832">
        <f t="shared" si="236"/>
        <v>0</v>
      </c>
      <c r="BM3832">
        <f t="shared" si="237"/>
        <v>0</v>
      </c>
      <c r="BO3832">
        <f t="shared" si="238"/>
        <v>1</v>
      </c>
      <c r="BP3832">
        <f t="shared" si="239"/>
        <v>1</v>
      </c>
    </row>
    <row r="3833" spans="1:68" x14ac:dyDescent="0.3">
      <c r="A3833">
        <v>3828</v>
      </c>
      <c r="BG3833" s="27"/>
      <c r="BH3833" s="27"/>
      <c r="BI3833" s="27"/>
      <c r="BJ3833" s="27"/>
      <c r="BL3833">
        <f t="shared" si="236"/>
        <v>0</v>
      </c>
      <c r="BM3833">
        <f t="shared" si="237"/>
        <v>0</v>
      </c>
      <c r="BO3833">
        <f t="shared" si="238"/>
        <v>1</v>
      </c>
      <c r="BP3833">
        <f t="shared" si="239"/>
        <v>1</v>
      </c>
    </row>
    <row r="3834" spans="1:68" x14ac:dyDescent="0.3">
      <c r="A3834">
        <v>3829</v>
      </c>
      <c r="BG3834" s="27"/>
      <c r="BH3834" s="27"/>
      <c r="BI3834" s="27"/>
      <c r="BJ3834" s="27"/>
      <c r="BL3834">
        <f t="shared" si="236"/>
        <v>0</v>
      </c>
      <c r="BM3834">
        <f t="shared" si="237"/>
        <v>0</v>
      </c>
      <c r="BO3834">
        <f t="shared" si="238"/>
        <v>1</v>
      </c>
      <c r="BP3834">
        <f t="shared" si="239"/>
        <v>1</v>
      </c>
    </row>
    <row r="3835" spans="1:68" x14ac:dyDescent="0.3">
      <c r="A3835">
        <v>3830</v>
      </c>
      <c r="BG3835" s="27"/>
      <c r="BH3835" s="27"/>
      <c r="BI3835" s="27"/>
      <c r="BJ3835" s="27"/>
      <c r="BL3835">
        <f t="shared" si="236"/>
        <v>0</v>
      </c>
      <c r="BM3835">
        <f t="shared" si="237"/>
        <v>0</v>
      </c>
      <c r="BO3835">
        <f t="shared" si="238"/>
        <v>1</v>
      </c>
      <c r="BP3835">
        <f t="shared" si="239"/>
        <v>1</v>
      </c>
    </row>
    <row r="3836" spans="1:68" x14ac:dyDescent="0.3">
      <c r="A3836">
        <v>3831</v>
      </c>
      <c r="BG3836" s="27"/>
      <c r="BH3836" s="27"/>
      <c r="BI3836" s="27"/>
      <c r="BJ3836" s="27"/>
      <c r="BL3836">
        <f t="shared" si="236"/>
        <v>0</v>
      </c>
      <c r="BM3836">
        <f t="shared" si="237"/>
        <v>0</v>
      </c>
      <c r="BO3836">
        <f t="shared" si="238"/>
        <v>1</v>
      </c>
      <c r="BP3836">
        <f t="shared" si="239"/>
        <v>1</v>
      </c>
    </row>
    <row r="3837" spans="1:68" x14ac:dyDescent="0.3">
      <c r="A3837">
        <v>3832</v>
      </c>
      <c r="BG3837" s="27"/>
      <c r="BH3837" s="27"/>
      <c r="BI3837" s="27"/>
      <c r="BJ3837" s="27"/>
      <c r="BL3837">
        <f t="shared" si="236"/>
        <v>0</v>
      </c>
      <c r="BM3837">
        <f t="shared" si="237"/>
        <v>0</v>
      </c>
      <c r="BO3837">
        <f t="shared" si="238"/>
        <v>1</v>
      </c>
      <c r="BP3837">
        <f t="shared" si="239"/>
        <v>1</v>
      </c>
    </row>
    <row r="3838" spans="1:68" x14ac:dyDescent="0.3">
      <c r="A3838">
        <v>3833</v>
      </c>
      <c r="BG3838" s="27"/>
      <c r="BH3838" s="27"/>
      <c r="BI3838" s="27"/>
      <c r="BJ3838" s="27"/>
      <c r="BL3838">
        <f t="shared" si="236"/>
        <v>0</v>
      </c>
      <c r="BM3838">
        <f t="shared" si="237"/>
        <v>0</v>
      </c>
      <c r="BO3838">
        <f t="shared" si="238"/>
        <v>1</v>
      </c>
      <c r="BP3838">
        <f t="shared" si="239"/>
        <v>1</v>
      </c>
    </row>
    <row r="3839" spans="1:68" x14ac:dyDescent="0.3">
      <c r="A3839">
        <v>3834</v>
      </c>
      <c r="BG3839" s="27"/>
      <c r="BH3839" s="27"/>
      <c r="BI3839" s="27"/>
      <c r="BJ3839" s="27"/>
      <c r="BL3839">
        <f t="shared" si="236"/>
        <v>0</v>
      </c>
      <c r="BM3839">
        <f t="shared" si="237"/>
        <v>0</v>
      </c>
      <c r="BO3839">
        <f t="shared" si="238"/>
        <v>1</v>
      </c>
      <c r="BP3839">
        <f t="shared" si="239"/>
        <v>1</v>
      </c>
    </row>
    <row r="3840" spans="1:68" x14ac:dyDescent="0.3">
      <c r="A3840">
        <v>3835</v>
      </c>
      <c r="BG3840" s="27"/>
      <c r="BH3840" s="27"/>
      <c r="BI3840" s="27"/>
      <c r="BJ3840" s="27"/>
      <c r="BL3840">
        <f t="shared" si="236"/>
        <v>0</v>
      </c>
      <c r="BM3840">
        <f t="shared" si="237"/>
        <v>0</v>
      </c>
      <c r="BO3840">
        <f t="shared" si="238"/>
        <v>1</v>
      </c>
      <c r="BP3840">
        <f t="shared" si="239"/>
        <v>1</v>
      </c>
    </row>
    <row r="3841" spans="1:68" x14ac:dyDescent="0.3">
      <c r="A3841">
        <v>3836</v>
      </c>
      <c r="BG3841" s="27"/>
      <c r="BH3841" s="27"/>
      <c r="BI3841" s="27"/>
      <c r="BJ3841" s="27"/>
      <c r="BL3841">
        <f t="shared" si="236"/>
        <v>0</v>
      </c>
      <c r="BM3841">
        <f t="shared" si="237"/>
        <v>0</v>
      </c>
      <c r="BO3841">
        <f t="shared" si="238"/>
        <v>1</v>
      </c>
      <c r="BP3841">
        <f t="shared" si="239"/>
        <v>1</v>
      </c>
    </row>
    <row r="3842" spans="1:68" x14ac:dyDescent="0.3">
      <c r="A3842">
        <v>3837</v>
      </c>
      <c r="BG3842" s="27"/>
      <c r="BH3842" s="27"/>
      <c r="BI3842" s="27"/>
      <c r="BJ3842" s="27"/>
      <c r="BL3842">
        <f t="shared" si="236"/>
        <v>0</v>
      </c>
      <c r="BM3842">
        <f t="shared" si="237"/>
        <v>0</v>
      </c>
      <c r="BO3842">
        <f t="shared" si="238"/>
        <v>1</v>
      </c>
      <c r="BP3842">
        <f t="shared" si="239"/>
        <v>1</v>
      </c>
    </row>
    <row r="3843" spans="1:68" x14ac:dyDescent="0.3">
      <c r="A3843">
        <v>3838</v>
      </c>
      <c r="BG3843" s="27"/>
      <c r="BH3843" s="27"/>
      <c r="BI3843" s="27"/>
      <c r="BJ3843" s="27"/>
      <c r="BL3843">
        <f t="shared" si="236"/>
        <v>0</v>
      </c>
      <c r="BM3843">
        <f t="shared" si="237"/>
        <v>0</v>
      </c>
      <c r="BO3843">
        <f t="shared" si="238"/>
        <v>1</v>
      </c>
      <c r="BP3843">
        <f t="shared" si="239"/>
        <v>1</v>
      </c>
    </row>
    <row r="3844" spans="1:68" x14ac:dyDescent="0.3">
      <c r="A3844">
        <v>3839</v>
      </c>
      <c r="BG3844" s="27"/>
      <c r="BH3844" s="27"/>
      <c r="BI3844" s="27"/>
      <c r="BJ3844" s="27"/>
      <c r="BL3844">
        <f t="shared" si="236"/>
        <v>0</v>
      </c>
      <c r="BM3844">
        <f t="shared" si="237"/>
        <v>0</v>
      </c>
      <c r="BO3844">
        <f t="shared" si="238"/>
        <v>1</v>
      </c>
      <c r="BP3844">
        <f t="shared" si="239"/>
        <v>1</v>
      </c>
    </row>
    <row r="3845" spans="1:68" x14ac:dyDescent="0.3">
      <c r="A3845">
        <v>3840</v>
      </c>
      <c r="BG3845" s="27"/>
      <c r="BH3845" s="27"/>
      <c r="BI3845" s="27"/>
      <c r="BJ3845" s="27"/>
      <c r="BL3845">
        <f t="shared" si="236"/>
        <v>0</v>
      </c>
      <c r="BM3845">
        <f t="shared" si="237"/>
        <v>0</v>
      </c>
      <c r="BO3845">
        <f t="shared" si="238"/>
        <v>1</v>
      </c>
      <c r="BP3845">
        <f t="shared" si="239"/>
        <v>1</v>
      </c>
    </row>
    <row r="3846" spans="1:68" x14ac:dyDescent="0.3">
      <c r="A3846">
        <v>3841</v>
      </c>
      <c r="BG3846" s="27"/>
      <c r="BH3846" s="27"/>
      <c r="BI3846" s="27"/>
      <c r="BJ3846" s="27"/>
      <c r="BL3846">
        <f t="shared" si="236"/>
        <v>0</v>
      </c>
      <c r="BM3846">
        <f t="shared" si="237"/>
        <v>0</v>
      </c>
      <c r="BO3846">
        <f t="shared" si="238"/>
        <v>1</v>
      </c>
      <c r="BP3846">
        <f t="shared" si="239"/>
        <v>1</v>
      </c>
    </row>
    <row r="3847" spans="1:68" x14ac:dyDescent="0.3">
      <c r="A3847">
        <v>3842</v>
      </c>
      <c r="BG3847" s="27"/>
      <c r="BH3847" s="27"/>
      <c r="BI3847" s="27"/>
      <c r="BJ3847" s="27"/>
      <c r="BL3847">
        <f t="shared" ref="BL3847:BL3910" si="240">BG3847*$BM$1-BH3847</f>
        <v>0</v>
      </c>
      <c r="BM3847">
        <f t="shared" ref="BM3847:BM3910" si="241">BI3847*$BM$1-BJ3847</f>
        <v>0</v>
      </c>
      <c r="BO3847">
        <f t="shared" ref="BO3847:BO3910" si="242">IF(BL3847=MAX($BL3847:$BM3847),1,0)</f>
        <v>1</v>
      </c>
      <c r="BP3847">
        <f t="shared" ref="BP3847:BP3910" si="243">IF(BM3847=MAX($BL3847:$BM3847),1,0)</f>
        <v>1</v>
      </c>
    </row>
    <row r="3848" spans="1:68" x14ac:dyDescent="0.3">
      <c r="A3848">
        <v>3843</v>
      </c>
      <c r="BG3848" s="27"/>
      <c r="BH3848" s="27"/>
      <c r="BI3848" s="27"/>
      <c r="BJ3848" s="27"/>
      <c r="BL3848">
        <f t="shared" si="240"/>
        <v>0</v>
      </c>
      <c r="BM3848">
        <f t="shared" si="241"/>
        <v>0</v>
      </c>
      <c r="BO3848">
        <f t="shared" si="242"/>
        <v>1</v>
      </c>
      <c r="BP3848">
        <f t="shared" si="243"/>
        <v>1</v>
      </c>
    </row>
    <row r="3849" spans="1:68" x14ac:dyDescent="0.3">
      <c r="A3849">
        <v>3844</v>
      </c>
      <c r="BG3849" s="27"/>
      <c r="BH3849" s="27"/>
      <c r="BI3849" s="27"/>
      <c r="BJ3849" s="27"/>
      <c r="BL3849">
        <f t="shared" si="240"/>
        <v>0</v>
      </c>
      <c r="BM3849">
        <f t="shared" si="241"/>
        <v>0</v>
      </c>
      <c r="BO3849">
        <f t="shared" si="242"/>
        <v>1</v>
      </c>
      <c r="BP3849">
        <f t="shared" si="243"/>
        <v>1</v>
      </c>
    </row>
    <row r="3850" spans="1:68" x14ac:dyDescent="0.3">
      <c r="A3850">
        <v>3845</v>
      </c>
      <c r="BG3850" s="27"/>
      <c r="BH3850" s="27"/>
      <c r="BI3850" s="27"/>
      <c r="BJ3850" s="27"/>
      <c r="BL3850">
        <f t="shared" si="240"/>
        <v>0</v>
      </c>
      <c r="BM3850">
        <f t="shared" si="241"/>
        <v>0</v>
      </c>
      <c r="BO3850">
        <f t="shared" si="242"/>
        <v>1</v>
      </c>
      <c r="BP3850">
        <f t="shared" si="243"/>
        <v>1</v>
      </c>
    </row>
    <row r="3851" spans="1:68" x14ac:dyDescent="0.3">
      <c r="A3851">
        <v>3846</v>
      </c>
      <c r="BG3851" s="27"/>
      <c r="BH3851" s="27"/>
      <c r="BI3851" s="27"/>
      <c r="BJ3851" s="27"/>
      <c r="BL3851">
        <f t="shared" si="240"/>
        <v>0</v>
      </c>
      <c r="BM3851">
        <f t="shared" si="241"/>
        <v>0</v>
      </c>
      <c r="BO3851">
        <f t="shared" si="242"/>
        <v>1</v>
      </c>
      <c r="BP3851">
        <f t="shared" si="243"/>
        <v>1</v>
      </c>
    </row>
    <row r="3852" spans="1:68" x14ac:dyDescent="0.3">
      <c r="A3852">
        <v>3847</v>
      </c>
      <c r="BG3852" s="27"/>
      <c r="BH3852" s="27"/>
      <c r="BI3852" s="27"/>
      <c r="BJ3852" s="27"/>
      <c r="BL3852">
        <f t="shared" si="240"/>
        <v>0</v>
      </c>
      <c r="BM3852">
        <f t="shared" si="241"/>
        <v>0</v>
      </c>
      <c r="BO3852">
        <f t="shared" si="242"/>
        <v>1</v>
      </c>
      <c r="BP3852">
        <f t="shared" si="243"/>
        <v>1</v>
      </c>
    </row>
    <row r="3853" spans="1:68" x14ac:dyDescent="0.3">
      <c r="A3853">
        <v>3848</v>
      </c>
      <c r="BG3853" s="27"/>
      <c r="BH3853" s="27"/>
      <c r="BI3853" s="27"/>
      <c r="BJ3853" s="27"/>
      <c r="BL3853">
        <f t="shared" si="240"/>
        <v>0</v>
      </c>
      <c r="BM3853">
        <f t="shared" si="241"/>
        <v>0</v>
      </c>
      <c r="BO3853">
        <f t="shared" si="242"/>
        <v>1</v>
      </c>
      <c r="BP3853">
        <f t="shared" si="243"/>
        <v>1</v>
      </c>
    </row>
    <row r="3854" spans="1:68" x14ac:dyDescent="0.3">
      <c r="A3854">
        <v>3849</v>
      </c>
      <c r="BG3854" s="27"/>
      <c r="BH3854" s="27"/>
      <c r="BI3854" s="27"/>
      <c r="BJ3854" s="27"/>
      <c r="BL3854">
        <f t="shared" si="240"/>
        <v>0</v>
      </c>
      <c r="BM3854">
        <f t="shared" si="241"/>
        <v>0</v>
      </c>
      <c r="BO3854">
        <f t="shared" si="242"/>
        <v>1</v>
      </c>
      <c r="BP3854">
        <f t="shared" si="243"/>
        <v>1</v>
      </c>
    </row>
    <row r="3855" spans="1:68" x14ac:dyDescent="0.3">
      <c r="A3855">
        <v>3850</v>
      </c>
      <c r="BG3855" s="27"/>
      <c r="BH3855" s="27"/>
      <c r="BI3855" s="27"/>
      <c r="BJ3855" s="27"/>
      <c r="BL3855">
        <f t="shared" si="240"/>
        <v>0</v>
      </c>
      <c r="BM3855">
        <f t="shared" si="241"/>
        <v>0</v>
      </c>
      <c r="BO3855">
        <f t="shared" si="242"/>
        <v>1</v>
      </c>
      <c r="BP3855">
        <f t="shared" si="243"/>
        <v>1</v>
      </c>
    </row>
    <row r="3856" spans="1:68" x14ac:dyDescent="0.3">
      <c r="A3856">
        <v>3851</v>
      </c>
      <c r="BG3856" s="27"/>
      <c r="BH3856" s="27"/>
      <c r="BI3856" s="27"/>
      <c r="BJ3856" s="27"/>
      <c r="BL3856">
        <f t="shared" si="240"/>
        <v>0</v>
      </c>
      <c r="BM3856">
        <f t="shared" si="241"/>
        <v>0</v>
      </c>
      <c r="BO3856">
        <f t="shared" si="242"/>
        <v>1</v>
      </c>
      <c r="BP3856">
        <f t="shared" si="243"/>
        <v>1</v>
      </c>
    </row>
    <row r="3857" spans="1:68" x14ac:dyDescent="0.3">
      <c r="A3857">
        <v>3852</v>
      </c>
      <c r="BG3857" s="27"/>
      <c r="BH3857" s="27"/>
      <c r="BI3857" s="27"/>
      <c r="BJ3857" s="27"/>
      <c r="BL3857">
        <f t="shared" si="240"/>
        <v>0</v>
      </c>
      <c r="BM3857">
        <f t="shared" si="241"/>
        <v>0</v>
      </c>
      <c r="BO3857">
        <f t="shared" si="242"/>
        <v>1</v>
      </c>
      <c r="BP3857">
        <f t="shared" si="243"/>
        <v>1</v>
      </c>
    </row>
    <row r="3858" spans="1:68" x14ac:dyDescent="0.3">
      <c r="A3858">
        <v>3853</v>
      </c>
      <c r="BG3858" s="27"/>
      <c r="BH3858" s="27"/>
      <c r="BI3858" s="27"/>
      <c r="BJ3858" s="27"/>
      <c r="BL3858">
        <f t="shared" si="240"/>
        <v>0</v>
      </c>
      <c r="BM3858">
        <f t="shared" si="241"/>
        <v>0</v>
      </c>
      <c r="BO3858">
        <f t="shared" si="242"/>
        <v>1</v>
      </c>
      <c r="BP3858">
        <f t="shared" si="243"/>
        <v>1</v>
      </c>
    </row>
    <row r="3859" spans="1:68" x14ac:dyDescent="0.3">
      <c r="A3859">
        <v>3854</v>
      </c>
      <c r="BG3859" s="27"/>
      <c r="BH3859" s="27"/>
      <c r="BI3859" s="27"/>
      <c r="BJ3859" s="27"/>
      <c r="BL3859">
        <f t="shared" si="240"/>
        <v>0</v>
      </c>
      <c r="BM3859">
        <f t="shared" si="241"/>
        <v>0</v>
      </c>
      <c r="BO3859">
        <f t="shared" si="242"/>
        <v>1</v>
      </c>
      <c r="BP3859">
        <f t="shared" si="243"/>
        <v>1</v>
      </c>
    </row>
    <row r="3860" spans="1:68" x14ac:dyDescent="0.3">
      <c r="A3860">
        <v>3855</v>
      </c>
      <c r="BG3860" s="27"/>
      <c r="BH3860" s="27"/>
      <c r="BI3860" s="27"/>
      <c r="BJ3860" s="27"/>
      <c r="BL3860">
        <f t="shared" si="240"/>
        <v>0</v>
      </c>
      <c r="BM3860">
        <f t="shared" si="241"/>
        <v>0</v>
      </c>
      <c r="BO3860">
        <f t="shared" si="242"/>
        <v>1</v>
      </c>
      <c r="BP3860">
        <f t="shared" si="243"/>
        <v>1</v>
      </c>
    </row>
    <row r="3861" spans="1:68" x14ac:dyDescent="0.3">
      <c r="A3861">
        <v>3856</v>
      </c>
      <c r="BG3861" s="27"/>
      <c r="BH3861" s="27"/>
      <c r="BI3861" s="27"/>
      <c r="BJ3861" s="27"/>
      <c r="BL3861">
        <f t="shared" si="240"/>
        <v>0</v>
      </c>
      <c r="BM3861">
        <f t="shared" si="241"/>
        <v>0</v>
      </c>
      <c r="BO3861">
        <f t="shared" si="242"/>
        <v>1</v>
      </c>
      <c r="BP3861">
        <f t="shared" si="243"/>
        <v>1</v>
      </c>
    </row>
    <row r="3862" spans="1:68" x14ac:dyDescent="0.3">
      <c r="A3862">
        <v>3857</v>
      </c>
      <c r="BG3862" s="27"/>
      <c r="BH3862" s="27"/>
      <c r="BI3862" s="27"/>
      <c r="BJ3862" s="27"/>
      <c r="BL3862">
        <f t="shared" si="240"/>
        <v>0</v>
      </c>
      <c r="BM3862">
        <f t="shared" si="241"/>
        <v>0</v>
      </c>
      <c r="BO3862">
        <f t="shared" si="242"/>
        <v>1</v>
      </c>
      <c r="BP3862">
        <f t="shared" si="243"/>
        <v>1</v>
      </c>
    </row>
    <row r="3863" spans="1:68" x14ac:dyDescent="0.3">
      <c r="A3863">
        <v>3858</v>
      </c>
      <c r="BG3863" s="27"/>
      <c r="BH3863" s="27"/>
      <c r="BI3863" s="27"/>
      <c r="BJ3863" s="27"/>
      <c r="BL3863">
        <f t="shared" si="240"/>
        <v>0</v>
      </c>
      <c r="BM3863">
        <f t="shared" si="241"/>
        <v>0</v>
      </c>
      <c r="BO3863">
        <f t="shared" si="242"/>
        <v>1</v>
      </c>
      <c r="BP3863">
        <f t="shared" si="243"/>
        <v>1</v>
      </c>
    </row>
    <row r="3864" spans="1:68" x14ac:dyDescent="0.3">
      <c r="A3864">
        <v>3859</v>
      </c>
      <c r="BG3864" s="27"/>
      <c r="BH3864" s="27"/>
      <c r="BI3864" s="27"/>
      <c r="BJ3864" s="27"/>
      <c r="BL3864">
        <f t="shared" si="240"/>
        <v>0</v>
      </c>
      <c r="BM3864">
        <f t="shared" si="241"/>
        <v>0</v>
      </c>
      <c r="BO3864">
        <f t="shared" si="242"/>
        <v>1</v>
      </c>
      <c r="BP3864">
        <f t="shared" si="243"/>
        <v>1</v>
      </c>
    </row>
    <row r="3865" spans="1:68" x14ac:dyDescent="0.3">
      <c r="A3865">
        <v>3860</v>
      </c>
      <c r="BG3865" s="27"/>
      <c r="BH3865" s="27"/>
      <c r="BI3865" s="27"/>
      <c r="BJ3865" s="27"/>
      <c r="BL3865">
        <f t="shared" si="240"/>
        <v>0</v>
      </c>
      <c r="BM3865">
        <f t="shared" si="241"/>
        <v>0</v>
      </c>
      <c r="BO3865">
        <f t="shared" si="242"/>
        <v>1</v>
      </c>
      <c r="BP3865">
        <f t="shared" si="243"/>
        <v>1</v>
      </c>
    </row>
    <row r="3866" spans="1:68" x14ac:dyDescent="0.3">
      <c r="A3866">
        <v>3861</v>
      </c>
      <c r="BG3866" s="27"/>
      <c r="BH3866" s="27"/>
      <c r="BI3866" s="27"/>
      <c r="BJ3866" s="27"/>
      <c r="BL3866">
        <f t="shared" si="240"/>
        <v>0</v>
      </c>
      <c r="BM3866">
        <f t="shared" si="241"/>
        <v>0</v>
      </c>
      <c r="BO3866">
        <f t="shared" si="242"/>
        <v>1</v>
      </c>
      <c r="BP3866">
        <f t="shared" si="243"/>
        <v>1</v>
      </c>
    </row>
    <row r="3867" spans="1:68" x14ac:dyDescent="0.3">
      <c r="A3867">
        <v>3862</v>
      </c>
      <c r="BG3867" s="27"/>
      <c r="BH3867" s="27"/>
      <c r="BI3867" s="27"/>
      <c r="BJ3867" s="27"/>
      <c r="BL3867">
        <f t="shared" si="240"/>
        <v>0</v>
      </c>
      <c r="BM3867">
        <f t="shared" si="241"/>
        <v>0</v>
      </c>
      <c r="BO3867">
        <f t="shared" si="242"/>
        <v>1</v>
      </c>
      <c r="BP3867">
        <f t="shared" si="243"/>
        <v>1</v>
      </c>
    </row>
    <row r="3868" spans="1:68" x14ac:dyDescent="0.3">
      <c r="A3868">
        <v>3863</v>
      </c>
      <c r="BG3868" s="27"/>
      <c r="BH3868" s="27"/>
      <c r="BI3868" s="27"/>
      <c r="BJ3868" s="27"/>
      <c r="BL3868">
        <f t="shared" si="240"/>
        <v>0</v>
      </c>
      <c r="BM3868">
        <f t="shared" si="241"/>
        <v>0</v>
      </c>
      <c r="BO3868">
        <f t="shared" si="242"/>
        <v>1</v>
      </c>
      <c r="BP3868">
        <f t="shared" si="243"/>
        <v>1</v>
      </c>
    </row>
    <row r="3869" spans="1:68" x14ac:dyDescent="0.3">
      <c r="A3869">
        <v>3864</v>
      </c>
      <c r="BG3869" s="27"/>
      <c r="BH3869" s="27"/>
      <c r="BI3869" s="27"/>
      <c r="BJ3869" s="27"/>
      <c r="BL3869">
        <f t="shared" si="240"/>
        <v>0</v>
      </c>
      <c r="BM3869">
        <f t="shared" si="241"/>
        <v>0</v>
      </c>
      <c r="BO3869">
        <f t="shared" si="242"/>
        <v>1</v>
      </c>
      <c r="BP3869">
        <f t="shared" si="243"/>
        <v>1</v>
      </c>
    </row>
    <row r="3870" spans="1:68" x14ac:dyDescent="0.3">
      <c r="A3870">
        <v>3865</v>
      </c>
      <c r="BG3870" s="27"/>
      <c r="BH3870" s="27"/>
      <c r="BI3870" s="27"/>
      <c r="BJ3870" s="27"/>
      <c r="BL3870">
        <f t="shared" si="240"/>
        <v>0</v>
      </c>
      <c r="BM3870">
        <f t="shared" si="241"/>
        <v>0</v>
      </c>
      <c r="BO3870">
        <f t="shared" si="242"/>
        <v>1</v>
      </c>
      <c r="BP3870">
        <f t="shared" si="243"/>
        <v>1</v>
      </c>
    </row>
    <row r="3871" spans="1:68" x14ac:dyDescent="0.3">
      <c r="A3871">
        <v>3866</v>
      </c>
      <c r="BG3871" s="27"/>
      <c r="BH3871" s="27"/>
      <c r="BI3871" s="27"/>
      <c r="BJ3871" s="27"/>
      <c r="BL3871">
        <f t="shared" si="240"/>
        <v>0</v>
      </c>
      <c r="BM3871">
        <f t="shared" si="241"/>
        <v>0</v>
      </c>
      <c r="BO3871">
        <f t="shared" si="242"/>
        <v>1</v>
      </c>
      <c r="BP3871">
        <f t="shared" si="243"/>
        <v>1</v>
      </c>
    </row>
    <row r="3872" spans="1:68" x14ac:dyDescent="0.3">
      <c r="A3872">
        <v>3867</v>
      </c>
      <c r="BG3872" s="27"/>
      <c r="BH3872" s="27"/>
      <c r="BI3872" s="27"/>
      <c r="BJ3872" s="27"/>
      <c r="BL3872">
        <f t="shared" si="240"/>
        <v>0</v>
      </c>
      <c r="BM3872">
        <f t="shared" si="241"/>
        <v>0</v>
      </c>
      <c r="BO3872">
        <f t="shared" si="242"/>
        <v>1</v>
      </c>
      <c r="BP3872">
        <f t="shared" si="243"/>
        <v>1</v>
      </c>
    </row>
    <row r="3873" spans="1:68" x14ac:dyDescent="0.3">
      <c r="A3873">
        <v>3868</v>
      </c>
      <c r="BG3873" s="27"/>
      <c r="BH3873" s="27"/>
      <c r="BI3873" s="27"/>
      <c r="BJ3873" s="27"/>
      <c r="BL3873">
        <f t="shared" si="240"/>
        <v>0</v>
      </c>
      <c r="BM3873">
        <f t="shared" si="241"/>
        <v>0</v>
      </c>
      <c r="BO3873">
        <f t="shared" si="242"/>
        <v>1</v>
      </c>
      <c r="BP3873">
        <f t="shared" si="243"/>
        <v>1</v>
      </c>
    </row>
    <row r="3874" spans="1:68" x14ac:dyDescent="0.3">
      <c r="A3874">
        <v>3869</v>
      </c>
      <c r="BG3874" s="27"/>
      <c r="BH3874" s="27"/>
      <c r="BI3874" s="27"/>
      <c r="BJ3874" s="27"/>
      <c r="BL3874">
        <f t="shared" si="240"/>
        <v>0</v>
      </c>
      <c r="BM3874">
        <f t="shared" si="241"/>
        <v>0</v>
      </c>
      <c r="BO3874">
        <f t="shared" si="242"/>
        <v>1</v>
      </c>
      <c r="BP3874">
        <f t="shared" si="243"/>
        <v>1</v>
      </c>
    </row>
    <row r="3875" spans="1:68" x14ac:dyDescent="0.3">
      <c r="A3875">
        <v>3870</v>
      </c>
      <c r="BG3875" s="27"/>
      <c r="BH3875" s="27"/>
      <c r="BI3875" s="27"/>
      <c r="BJ3875" s="27"/>
      <c r="BL3875">
        <f t="shared" si="240"/>
        <v>0</v>
      </c>
      <c r="BM3875">
        <f t="shared" si="241"/>
        <v>0</v>
      </c>
      <c r="BO3875">
        <f t="shared" si="242"/>
        <v>1</v>
      </c>
      <c r="BP3875">
        <f t="shared" si="243"/>
        <v>1</v>
      </c>
    </row>
    <row r="3876" spans="1:68" x14ac:dyDescent="0.3">
      <c r="A3876">
        <v>3871</v>
      </c>
      <c r="BG3876" s="27"/>
      <c r="BH3876" s="27"/>
      <c r="BI3876" s="27"/>
      <c r="BJ3876" s="27"/>
      <c r="BL3876">
        <f t="shared" si="240"/>
        <v>0</v>
      </c>
      <c r="BM3876">
        <f t="shared" si="241"/>
        <v>0</v>
      </c>
      <c r="BO3876">
        <f t="shared" si="242"/>
        <v>1</v>
      </c>
      <c r="BP3876">
        <f t="shared" si="243"/>
        <v>1</v>
      </c>
    </row>
    <row r="3877" spans="1:68" x14ac:dyDescent="0.3">
      <c r="A3877">
        <v>3872</v>
      </c>
      <c r="BG3877" s="27"/>
      <c r="BH3877" s="27"/>
      <c r="BI3877" s="27"/>
      <c r="BJ3877" s="27"/>
      <c r="BL3877">
        <f t="shared" si="240"/>
        <v>0</v>
      </c>
      <c r="BM3877">
        <f t="shared" si="241"/>
        <v>0</v>
      </c>
      <c r="BO3877">
        <f t="shared" si="242"/>
        <v>1</v>
      </c>
      <c r="BP3877">
        <f t="shared" si="243"/>
        <v>1</v>
      </c>
    </row>
    <row r="3878" spans="1:68" x14ac:dyDescent="0.3">
      <c r="A3878">
        <v>3873</v>
      </c>
      <c r="BG3878" s="27"/>
      <c r="BH3878" s="27"/>
      <c r="BI3878" s="27"/>
      <c r="BJ3878" s="27"/>
      <c r="BL3878">
        <f t="shared" si="240"/>
        <v>0</v>
      </c>
      <c r="BM3878">
        <f t="shared" si="241"/>
        <v>0</v>
      </c>
      <c r="BO3878">
        <f t="shared" si="242"/>
        <v>1</v>
      </c>
      <c r="BP3878">
        <f t="shared" si="243"/>
        <v>1</v>
      </c>
    </row>
    <row r="3879" spans="1:68" x14ac:dyDescent="0.3">
      <c r="A3879">
        <v>3874</v>
      </c>
      <c r="BG3879" s="27"/>
      <c r="BH3879" s="27"/>
      <c r="BI3879" s="27"/>
      <c r="BJ3879" s="27"/>
      <c r="BL3879">
        <f t="shared" si="240"/>
        <v>0</v>
      </c>
      <c r="BM3879">
        <f t="shared" si="241"/>
        <v>0</v>
      </c>
      <c r="BO3879">
        <f t="shared" si="242"/>
        <v>1</v>
      </c>
      <c r="BP3879">
        <f t="shared" si="243"/>
        <v>1</v>
      </c>
    </row>
    <row r="3880" spans="1:68" x14ac:dyDescent="0.3">
      <c r="A3880">
        <v>3875</v>
      </c>
      <c r="BG3880" s="27"/>
      <c r="BH3880" s="27"/>
      <c r="BI3880" s="27"/>
      <c r="BJ3880" s="27"/>
      <c r="BL3880">
        <f t="shared" si="240"/>
        <v>0</v>
      </c>
      <c r="BM3880">
        <f t="shared" si="241"/>
        <v>0</v>
      </c>
      <c r="BO3880">
        <f t="shared" si="242"/>
        <v>1</v>
      </c>
      <c r="BP3880">
        <f t="shared" si="243"/>
        <v>1</v>
      </c>
    </row>
    <row r="3881" spans="1:68" x14ac:dyDescent="0.3">
      <c r="A3881">
        <v>3876</v>
      </c>
      <c r="BG3881" s="27"/>
      <c r="BH3881" s="27"/>
      <c r="BI3881" s="27"/>
      <c r="BJ3881" s="27"/>
      <c r="BL3881">
        <f t="shared" si="240"/>
        <v>0</v>
      </c>
      <c r="BM3881">
        <f t="shared" si="241"/>
        <v>0</v>
      </c>
      <c r="BO3881">
        <f t="shared" si="242"/>
        <v>1</v>
      </c>
      <c r="BP3881">
        <f t="shared" si="243"/>
        <v>1</v>
      </c>
    </row>
    <row r="3882" spans="1:68" x14ac:dyDescent="0.3">
      <c r="A3882">
        <v>3877</v>
      </c>
      <c r="BG3882" s="27"/>
      <c r="BH3882" s="27"/>
      <c r="BI3882" s="27"/>
      <c r="BJ3882" s="27"/>
      <c r="BL3882">
        <f t="shared" si="240"/>
        <v>0</v>
      </c>
      <c r="BM3882">
        <f t="shared" si="241"/>
        <v>0</v>
      </c>
      <c r="BO3882">
        <f t="shared" si="242"/>
        <v>1</v>
      </c>
      <c r="BP3882">
        <f t="shared" si="243"/>
        <v>1</v>
      </c>
    </row>
    <row r="3883" spans="1:68" x14ac:dyDescent="0.3">
      <c r="A3883">
        <v>3878</v>
      </c>
      <c r="BG3883" s="27"/>
      <c r="BH3883" s="27"/>
      <c r="BI3883" s="27"/>
      <c r="BJ3883" s="27"/>
      <c r="BL3883">
        <f t="shared" si="240"/>
        <v>0</v>
      </c>
      <c r="BM3883">
        <f t="shared" si="241"/>
        <v>0</v>
      </c>
      <c r="BO3883">
        <f t="shared" si="242"/>
        <v>1</v>
      </c>
      <c r="BP3883">
        <f t="shared" si="243"/>
        <v>1</v>
      </c>
    </row>
    <row r="3884" spans="1:68" x14ac:dyDescent="0.3">
      <c r="A3884">
        <v>3879</v>
      </c>
      <c r="BG3884" s="27"/>
      <c r="BH3884" s="27"/>
      <c r="BI3884" s="27"/>
      <c r="BJ3884" s="27"/>
      <c r="BL3884">
        <f t="shared" si="240"/>
        <v>0</v>
      </c>
      <c r="BM3884">
        <f t="shared" si="241"/>
        <v>0</v>
      </c>
      <c r="BO3884">
        <f t="shared" si="242"/>
        <v>1</v>
      </c>
      <c r="BP3884">
        <f t="shared" si="243"/>
        <v>1</v>
      </c>
    </row>
    <row r="3885" spans="1:68" x14ac:dyDescent="0.3">
      <c r="A3885">
        <v>3880</v>
      </c>
      <c r="BG3885" s="27"/>
      <c r="BH3885" s="27"/>
      <c r="BI3885" s="27"/>
      <c r="BJ3885" s="27"/>
      <c r="BL3885">
        <f t="shared" si="240"/>
        <v>0</v>
      </c>
      <c r="BM3885">
        <f t="shared" si="241"/>
        <v>0</v>
      </c>
      <c r="BO3885">
        <f t="shared" si="242"/>
        <v>1</v>
      </c>
      <c r="BP3885">
        <f t="shared" si="243"/>
        <v>1</v>
      </c>
    </row>
    <row r="3886" spans="1:68" x14ac:dyDescent="0.3">
      <c r="A3886">
        <v>3881</v>
      </c>
      <c r="BG3886" s="27"/>
      <c r="BH3886" s="27"/>
      <c r="BI3886" s="27"/>
      <c r="BJ3886" s="27"/>
      <c r="BL3886">
        <f t="shared" si="240"/>
        <v>0</v>
      </c>
      <c r="BM3886">
        <f t="shared" si="241"/>
        <v>0</v>
      </c>
      <c r="BO3886">
        <f t="shared" si="242"/>
        <v>1</v>
      </c>
      <c r="BP3886">
        <f t="shared" si="243"/>
        <v>1</v>
      </c>
    </row>
    <row r="3887" spans="1:68" x14ac:dyDescent="0.3">
      <c r="A3887">
        <v>3882</v>
      </c>
      <c r="BG3887" s="27"/>
      <c r="BH3887" s="27"/>
      <c r="BI3887" s="27"/>
      <c r="BJ3887" s="27"/>
      <c r="BL3887">
        <f t="shared" si="240"/>
        <v>0</v>
      </c>
      <c r="BM3887">
        <f t="shared" si="241"/>
        <v>0</v>
      </c>
      <c r="BO3887">
        <f t="shared" si="242"/>
        <v>1</v>
      </c>
      <c r="BP3887">
        <f t="shared" si="243"/>
        <v>1</v>
      </c>
    </row>
    <row r="3888" spans="1:68" x14ac:dyDescent="0.3">
      <c r="A3888">
        <v>3883</v>
      </c>
      <c r="BG3888" s="27"/>
      <c r="BH3888" s="27"/>
      <c r="BI3888" s="27"/>
      <c r="BJ3888" s="27"/>
      <c r="BL3888">
        <f t="shared" si="240"/>
        <v>0</v>
      </c>
      <c r="BM3888">
        <f t="shared" si="241"/>
        <v>0</v>
      </c>
      <c r="BO3888">
        <f t="shared" si="242"/>
        <v>1</v>
      </c>
      <c r="BP3888">
        <f t="shared" si="243"/>
        <v>1</v>
      </c>
    </row>
    <row r="3889" spans="1:68" x14ac:dyDescent="0.3">
      <c r="A3889">
        <v>3884</v>
      </c>
      <c r="BG3889" s="27"/>
      <c r="BH3889" s="27"/>
      <c r="BI3889" s="27"/>
      <c r="BJ3889" s="27"/>
      <c r="BL3889">
        <f t="shared" si="240"/>
        <v>0</v>
      </c>
      <c r="BM3889">
        <f t="shared" si="241"/>
        <v>0</v>
      </c>
      <c r="BO3889">
        <f t="shared" si="242"/>
        <v>1</v>
      </c>
      <c r="BP3889">
        <f t="shared" si="243"/>
        <v>1</v>
      </c>
    </row>
    <row r="3890" spans="1:68" x14ac:dyDescent="0.3">
      <c r="A3890">
        <v>3885</v>
      </c>
      <c r="BG3890" s="27"/>
      <c r="BH3890" s="27"/>
      <c r="BI3890" s="27"/>
      <c r="BJ3890" s="27"/>
      <c r="BL3890">
        <f t="shared" si="240"/>
        <v>0</v>
      </c>
      <c r="BM3890">
        <f t="shared" si="241"/>
        <v>0</v>
      </c>
      <c r="BO3890">
        <f t="shared" si="242"/>
        <v>1</v>
      </c>
      <c r="BP3890">
        <f t="shared" si="243"/>
        <v>1</v>
      </c>
    </row>
    <row r="3891" spans="1:68" x14ac:dyDescent="0.3">
      <c r="A3891">
        <v>3886</v>
      </c>
      <c r="BG3891" s="27"/>
      <c r="BH3891" s="27"/>
      <c r="BI3891" s="27"/>
      <c r="BJ3891" s="27"/>
      <c r="BL3891">
        <f t="shared" si="240"/>
        <v>0</v>
      </c>
      <c r="BM3891">
        <f t="shared" si="241"/>
        <v>0</v>
      </c>
      <c r="BO3891">
        <f t="shared" si="242"/>
        <v>1</v>
      </c>
      <c r="BP3891">
        <f t="shared" si="243"/>
        <v>1</v>
      </c>
    </row>
    <row r="3892" spans="1:68" x14ac:dyDescent="0.3">
      <c r="A3892">
        <v>3887</v>
      </c>
      <c r="BG3892" s="27"/>
      <c r="BH3892" s="27"/>
      <c r="BI3892" s="27"/>
      <c r="BJ3892" s="27"/>
      <c r="BL3892">
        <f t="shared" si="240"/>
        <v>0</v>
      </c>
      <c r="BM3892">
        <f t="shared" si="241"/>
        <v>0</v>
      </c>
      <c r="BO3892">
        <f t="shared" si="242"/>
        <v>1</v>
      </c>
      <c r="BP3892">
        <f t="shared" si="243"/>
        <v>1</v>
      </c>
    </row>
    <row r="3893" spans="1:68" x14ac:dyDescent="0.3">
      <c r="A3893">
        <v>3888</v>
      </c>
      <c r="BG3893" s="27"/>
      <c r="BH3893" s="27"/>
      <c r="BI3893" s="27"/>
      <c r="BJ3893" s="27"/>
      <c r="BL3893">
        <f t="shared" si="240"/>
        <v>0</v>
      </c>
      <c r="BM3893">
        <f t="shared" si="241"/>
        <v>0</v>
      </c>
      <c r="BO3893">
        <f t="shared" si="242"/>
        <v>1</v>
      </c>
      <c r="BP3893">
        <f t="shared" si="243"/>
        <v>1</v>
      </c>
    </row>
    <row r="3894" spans="1:68" x14ac:dyDescent="0.3">
      <c r="A3894">
        <v>3889</v>
      </c>
      <c r="BG3894" s="27"/>
      <c r="BH3894" s="27"/>
      <c r="BI3894" s="27"/>
      <c r="BJ3894" s="27"/>
      <c r="BL3894">
        <f t="shared" si="240"/>
        <v>0</v>
      </c>
      <c r="BM3894">
        <f t="shared" si="241"/>
        <v>0</v>
      </c>
      <c r="BO3894">
        <f t="shared" si="242"/>
        <v>1</v>
      </c>
      <c r="BP3894">
        <f t="shared" si="243"/>
        <v>1</v>
      </c>
    </row>
    <row r="3895" spans="1:68" x14ac:dyDescent="0.3">
      <c r="A3895">
        <v>3890</v>
      </c>
      <c r="BG3895" s="27"/>
      <c r="BH3895" s="27"/>
      <c r="BI3895" s="27"/>
      <c r="BJ3895" s="27"/>
      <c r="BL3895">
        <f t="shared" si="240"/>
        <v>0</v>
      </c>
      <c r="BM3895">
        <f t="shared" si="241"/>
        <v>0</v>
      </c>
      <c r="BO3895">
        <f t="shared" si="242"/>
        <v>1</v>
      </c>
      <c r="BP3895">
        <f t="shared" si="243"/>
        <v>1</v>
      </c>
    </row>
    <row r="3896" spans="1:68" x14ac:dyDescent="0.3">
      <c r="A3896">
        <v>3891</v>
      </c>
      <c r="BG3896" s="27"/>
      <c r="BH3896" s="27"/>
      <c r="BI3896" s="27"/>
      <c r="BJ3896" s="27"/>
      <c r="BL3896">
        <f t="shared" si="240"/>
        <v>0</v>
      </c>
      <c r="BM3896">
        <f t="shared" si="241"/>
        <v>0</v>
      </c>
      <c r="BO3896">
        <f t="shared" si="242"/>
        <v>1</v>
      </c>
      <c r="BP3896">
        <f t="shared" si="243"/>
        <v>1</v>
      </c>
    </row>
    <row r="3897" spans="1:68" x14ac:dyDescent="0.3">
      <c r="A3897">
        <v>3892</v>
      </c>
      <c r="BG3897" s="27"/>
      <c r="BH3897" s="27"/>
      <c r="BI3897" s="27"/>
      <c r="BJ3897" s="27"/>
      <c r="BL3897">
        <f t="shared" si="240"/>
        <v>0</v>
      </c>
      <c r="BM3897">
        <f t="shared" si="241"/>
        <v>0</v>
      </c>
      <c r="BO3897">
        <f t="shared" si="242"/>
        <v>1</v>
      </c>
      <c r="BP3897">
        <f t="shared" si="243"/>
        <v>1</v>
      </c>
    </row>
    <row r="3898" spans="1:68" x14ac:dyDescent="0.3">
      <c r="A3898">
        <v>3893</v>
      </c>
      <c r="BG3898" s="27"/>
      <c r="BH3898" s="27"/>
      <c r="BI3898" s="27"/>
      <c r="BJ3898" s="27"/>
      <c r="BL3898">
        <f t="shared" si="240"/>
        <v>0</v>
      </c>
      <c r="BM3898">
        <f t="shared" si="241"/>
        <v>0</v>
      </c>
      <c r="BO3898">
        <f t="shared" si="242"/>
        <v>1</v>
      </c>
      <c r="BP3898">
        <f t="shared" si="243"/>
        <v>1</v>
      </c>
    </row>
    <row r="3899" spans="1:68" x14ac:dyDescent="0.3">
      <c r="A3899">
        <v>3894</v>
      </c>
      <c r="BG3899" s="27"/>
      <c r="BH3899" s="27"/>
      <c r="BI3899" s="27"/>
      <c r="BJ3899" s="27"/>
      <c r="BL3899">
        <f t="shared" si="240"/>
        <v>0</v>
      </c>
      <c r="BM3899">
        <f t="shared" si="241"/>
        <v>0</v>
      </c>
      <c r="BO3899">
        <f t="shared" si="242"/>
        <v>1</v>
      </c>
      <c r="BP3899">
        <f t="shared" si="243"/>
        <v>1</v>
      </c>
    </row>
    <row r="3900" spans="1:68" x14ac:dyDescent="0.3">
      <c r="A3900">
        <v>3895</v>
      </c>
      <c r="BG3900" s="27"/>
      <c r="BH3900" s="27"/>
      <c r="BI3900" s="27"/>
      <c r="BJ3900" s="27"/>
      <c r="BL3900">
        <f t="shared" si="240"/>
        <v>0</v>
      </c>
      <c r="BM3900">
        <f t="shared" si="241"/>
        <v>0</v>
      </c>
      <c r="BO3900">
        <f t="shared" si="242"/>
        <v>1</v>
      </c>
      <c r="BP3900">
        <f t="shared" si="243"/>
        <v>1</v>
      </c>
    </row>
    <row r="3901" spans="1:68" x14ac:dyDescent="0.3">
      <c r="A3901">
        <v>3896</v>
      </c>
      <c r="BG3901" s="27"/>
      <c r="BH3901" s="27"/>
      <c r="BI3901" s="27"/>
      <c r="BJ3901" s="27"/>
      <c r="BL3901">
        <f t="shared" si="240"/>
        <v>0</v>
      </c>
      <c r="BM3901">
        <f t="shared" si="241"/>
        <v>0</v>
      </c>
      <c r="BO3901">
        <f t="shared" si="242"/>
        <v>1</v>
      </c>
      <c r="BP3901">
        <f t="shared" si="243"/>
        <v>1</v>
      </c>
    </row>
    <row r="3902" spans="1:68" x14ac:dyDescent="0.3">
      <c r="A3902">
        <v>3897</v>
      </c>
      <c r="BG3902" s="27"/>
      <c r="BH3902" s="27"/>
      <c r="BI3902" s="27"/>
      <c r="BJ3902" s="27"/>
      <c r="BL3902">
        <f t="shared" si="240"/>
        <v>0</v>
      </c>
      <c r="BM3902">
        <f t="shared" si="241"/>
        <v>0</v>
      </c>
      <c r="BO3902">
        <f t="shared" si="242"/>
        <v>1</v>
      </c>
      <c r="BP3902">
        <f t="shared" si="243"/>
        <v>1</v>
      </c>
    </row>
    <row r="3903" spans="1:68" x14ac:dyDescent="0.3">
      <c r="A3903">
        <v>3898</v>
      </c>
      <c r="BG3903" s="27"/>
      <c r="BH3903" s="27"/>
      <c r="BI3903" s="27"/>
      <c r="BJ3903" s="27"/>
      <c r="BL3903">
        <f t="shared" si="240"/>
        <v>0</v>
      </c>
      <c r="BM3903">
        <f t="shared" si="241"/>
        <v>0</v>
      </c>
      <c r="BO3903">
        <f t="shared" si="242"/>
        <v>1</v>
      </c>
      <c r="BP3903">
        <f t="shared" si="243"/>
        <v>1</v>
      </c>
    </row>
    <row r="3904" spans="1:68" x14ac:dyDescent="0.3">
      <c r="A3904">
        <v>3899</v>
      </c>
      <c r="BG3904" s="27"/>
      <c r="BH3904" s="27"/>
      <c r="BI3904" s="27"/>
      <c r="BJ3904" s="27"/>
      <c r="BL3904">
        <f t="shared" si="240"/>
        <v>0</v>
      </c>
      <c r="BM3904">
        <f t="shared" si="241"/>
        <v>0</v>
      </c>
      <c r="BO3904">
        <f t="shared" si="242"/>
        <v>1</v>
      </c>
      <c r="BP3904">
        <f t="shared" si="243"/>
        <v>1</v>
      </c>
    </row>
    <row r="3905" spans="1:68" x14ac:dyDescent="0.3">
      <c r="A3905">
        <v>3900</v>
      </c>
      <c r="BG3905" s="27"/>
      <c r="BH3905" s="27"/>
      <c r="BI3905" s="27"/>
      <c r="BJ3905" s="27"/>
      <c r="BL3905">
        <f t="shared" si="240"/>
        <v>0</v>
      </c>
      <c r="BM3905">
        <f t="shared" si="241"/>
        <v>0</v>
      </c>
      <c r="BO3905">
        <f t="shared" si="242"/>
        <v>1</v>
      </c>
      <c r="BP3905">
        <f t="shared" si="243"/>
        <v>1</v>
      </c>
    </row>
    <row r="3906" spans="1:68" x14ac:dyDescent="0.3">
      <c r="A3906">
        <v>3901</v>
      </c>
      <c r="BG3906" s="27"/>
      <c r="BH3906" s="27"/>
      <c r="BI3906" s="27"/>
      <c r="BJ3906" s="27"/>
      <c r="BL3906">
        <f t="shared" si="240"/>
        <v>0</v>
      </c>
      <c r="BM3906">
        <f t="shared" si="241"/>
        <v>0</v>
      </c>
      <c r="BO3906">
        <f t="shared" si="242"/>
        <v>1</v>
      </c>
      <c r="BP3906">
        <f t="shared" si="243"/>
        <v>1</v>
      </c>
    </row>
    <row r="3907" spans="1:68" x14ac:dyDescent="0.3">
      <c r="A3907">
        <v>3902</v>
      </c>
      <c r="BG3907" s="27"/>
      <c r="BH3907" s="27"/>
      <c r="BI3907" s="27"/>
      <c r="BJ3907" s="27"/>
      <c r="BL3907">
        <f t="shared" si="240"/>
        <v>0</v>
      </c>
      <c r="BM3907">
        <f t="shared" si="241"/>
        <v>0</v>
      </c>
      <c r="BO3907">
        <f t="shared" si="242"/>
        <v>1</v>
      </c>
      <c r="BP3907">
        <f t="shared" si="243"/>
        <v>1</v>
      </c>
    </row>
    <row r="3908" spans="1:68" x14ac:dyDescent="0.3">
      <c r="A3908">
        <v>3903</v>
      </c>
      <c r="BG3908" s="27"/>
      <c r="BH3908" s="27"/>
      <c r="BI3908" s="27"/>
      <c r="BJ3908" s="27"/>
      <c r="BL3908">
        <f t="shared" si="240"/>
        <v>0</v>
      </c>
      <c r="BM3908">
        <f t="shared" si="241"/>
        <v>0</v>
      </c>
      <c r="BO3908">
        <f t="shared" si="242"/>
        <v>1</v>
      </c>
      <c r="BP3908">
        <f t="shared" si="243"/>
        <v>1</v>
      </c>
    </row>
    <row r="3909" spans="1:68" x14ac:dyDescent="0.3">
      <c r="A3909">
        <v>3904</v>
      </c>
      <c r="BG3909" s="27"/>
      <c r="BH3909" s="27"/>
      <c r="BI3909" s="27"/>
      <c r="BJ3909" s="27"/>
      <c r="BL3909">
        <f t="shared" si="240"/>
        <v>0</v>
      </c>
      <c r="BM3909">
        <f t="shared" si="241"/>
        <v>0</v>
      </c>
      <c r="BO3909">
        <f t="shared" si="242"/>
        <v>1</v>
      </c>
      <c r="BP3909">
        <f t="shared" si="243"/>
        <v>1</v>
      </c>
    </row>
    <row r="3910" spans="1:68" x14ac:dyDescent="0.3">
      <c r="A3910">
        <v>3905</v>
      </c>
      <c r="BG3910" s="27"/>
      <c r="BH3910" s="27"/>
      <c r="BI3910" s="27"/>
      <c r="BJ3910" s="27"/>
      <c r="BL3910">
        <f t="shared" si="240"/>
        <v>0</v>
      </c>
      <c r="BM3910">
        <f t="shared" si="241"/>
        <v>0</v>
      </c>
      <c r="BO3910">
        <f t="shared" si="242"/>
        <v>1</v>
      </c>
      <c r="BP3910">
        <f t="shared" si="243"/>
        <v>1</v>
      </c>
    </row>
    <row r="3911" spans="1:68" x14ac:dyDescent="0.3">
      <c r="A3911">
        <v>3906</v>
      </c>
      <c r="BG3911" s="27"/>
      <c r="BH3911" s="27"/>
      <c r="BI3911" s="27"/>
      <c r="BJ3911" s="27"/>
      <c r="BL3911">
        <f t="shared" ref="BL3911:BL3974" si="244">BG3911*$BM$1-BH3911</f>
        <v>0</v>
      </c>
      <c r="BM3911">
        <f t="shared" ref="BM3911:BM3974" si="245">BI3911*$BM$1-BJ3911</f>
        <v>0</v>
      </c>
      <c r="BO3911">
        <f t="shared" ref="BO3911:BO3974" si="246">IF(BL3911=MAX($BL3911:$BM3911),1,0)</f>
        <v>1</v>
      </c>
      <c r="BP3911">
        <f t="shared" ref="BP3911:BP3974" si="247">IF(BM3911=MAX($BL3911:$BM3911),1,0)</f>
        <v>1</v>
      </c>
    </row>
    <row r="3912" spans="1:68" x14ac:dyDescent="0.3">
      <c r="A3912">
        <v>3907</v>
      </c>
      <c r="BG3912" s="27"/>
      <c r="BH3912" s="27"/>
      <c r="BI3912" s="27"/>
      <c r="BJ3912" s="27"/>
      <c r="BL3912">
        <f t="shared" si="244"/>
        <v>0</v>
      </c>
      <c r="BM3912">
        <f t="shared" si="245"/>
        <v>0</v>
      </c>
      <c r="BO3912">
        <f t="shared" si="246"/>
        <v>1</v>
      </c>
      <c r="BP3912">
        <f t="shared" si="247"/>
        <v>1</v>
      </c>
    </row>
    <row r="3913" spans="1:68" x14ac:dyDescent="0.3">
      <c r="A3913">
        <v>3908</v>
      </c>
      <c r="BG3913" s="27"/>
      <c r="BH3913" s="27"/>
      <c r="BI3913" s="27"/>
      <c r="BJ3913" s="27"/>
      <c r="BL3913">
        <f t="shared" si="244"/>
        <v>0</v>
      </c>
      <c r="BM3913">
        <f t="shared" si="245"/>
        <v>0</v>
      </c>
      <c r="BO3913">
        <f t="shared" si="246"/>
        <v>1</v>
      </c>
      <c r="BP3913">
        <f t="shared" si="247"/>
        <v>1</v>
      </c>
    </row>
    <row r="3914" spans="1:68" x14ac:dyDescent="0.3">
      <c r="A3914">
        <v>3909</v>
      </c>
      <c r="BG3914" s="27"/>
      <c r="BH3914" s="27"/>
      <c r="BI3914" s="27"/>
      <c r="BJ3914" s="27"/>
      <c r="BL3914">
        <f t="shared" si="244"/>
        <v>0</v>
      </c>
      <c r="BM3914">
        <f t="shared" si="245"/>
        <v>0</v>
      </c>
      <c r="BO3914">
        <f t="shared" si="246"/>
        <v>1</v>
      </c>
      <c r="BP3914">
        <f t="shared" si="247"/>
        <v>1</v>
      </c>
    </row>
    <row r="3915" spans="1:68" x14ac:dyDescent="0.3">
      <c r="A3915">
        <v>3910</v>
      </c>
      <c r="BG3915" s="27"/>
      <c r="BH3915" s="27"/>
      <c r="BI3915" s="27"/>
      <c r="BJ3915" s="27"/>
      <c r="BL3915">
        <f t="shared" si="244"/>
        <v>0</v>
      </c>
      <c r="BM3915">
        <f t="shared" si="245"/>
        <v>0</v>
      </c>
      <c r="BO3915">
        <f t="shared" si="246"/>
        <v>1</v>
      </c>
      <c r="BP3915">
        <f t="shared" si="247"/>
        <v>1</v>
      </c>
    </row>
    <row r="3916" spans="1:68" x14ac:dyDescent="0.3">
      <c r="A3916">
        <v>3911</v>
      </c>
      <c r="BG3916" s="27"/>
      <c r="BH3916" s="27"/>
      <c r="BI3916" s="27"/>
      <c r="BJ3916" s="27"/>
      <c r="BL3916">
        <f t="shared" si="244"/>
        <v>0</v>
      </c>
      <c r="BM3916">
        <f t="shared" si="245"/>
        <v>0</v>
      </c>
      <c r="BO3916">
        <f t="shared" si="246"/>
        <v>1</v>
      </c>
      <c r="BP3916">
        <f t="shared" si="247"/>
        <v>1</v>
      </c>
    </row>
    <row r="3917" spans="1:68" x14ac:dyDescent="0.3">
      <c r="A3917">
        <v>3912</v>
      </c>
      <c r="BG3917" s="27"/>
      <c r="BH3917" s="27"/>
      <c r="BI3917" s="27"/>
      <c r="BJ3917" s="27"/>
      <c r="BL3917">
        <f t="shared" si="244"/>
        <v>0</v>
      </c>
      <c r="BM3917">
        <f t="shared" si="245"/>
        <v>0</v>
      </c>
      <c r="BO3917">
        <f t="shared" si="246"/>
        <v>1</v>
      </c>
      <c r="BP3917">
        <f t="shared" si="247"/>
        <v>1</v>
      </c>
    </row>
    <row r="3918" spans="1:68" x14ac:dyDescent="0.3">
      <c r="A3918">
        <v>3913</v>
      </c>
      <c r="BG3918" s="27"/>
      <c r="BH3918" s="27"/>
      <c r="BI3918" s="27"/>
      <c r="BJ3918" s="27"/>
      <c r="BL3918">
        <f t="shared" si="244"/>
        <v>0</v>
      </c>
      <c r="BM3918">
        <f t="shared" si="245"/>
        <v>0</v>
      </c>
      <c r="BO3918">
        <f t="shared" si="246"/>
        <v>1</v>
      </c>
      <c r="BP3918">
        <f t="shared" si="247"/>
        <v>1</v>
      </c>
    </row>
    <row r="3919" spans="1:68" x14ac:dyDescent="0.3">
      <c r="A3919">
        <v>3914</v>
      </c>
      <c r="BG3919" s="27"/>
      <c r="BH3919" s="27"/>
      <c r="BI3919" s="27"/>
      <c r="BJ3919" s="27"/>
      <c r="BL3919">
        <f t="shared" si="244"/>
        <v>0</v>
      </c>
      <c r="BM3919">
        <f t="shared" si="245"/>
        <v>0</v>
      </c>
      <c r="BO3919">
        <f t="shared" si="246"/>
        <v>1</v>
      </c>
      <c r="BP3919">
        <f t="shared" si="247"/>
        <v>1</v>
      </c>
    </row>
    <row r="3920" spans="1:68" x14ac:dyDescent="0.3">
      <c r="A3920">
        <v>3915</v>
      </c>
      <c r="BG3920" s="27"/>
      <c r="BH3920" s="27"/>
      <c r="BI3920" s="27"/>
      <c r="BJ3920" s="27"/>
      <c r="BL3920">
        <f t="shared" si="244"/>
        <v>0</v>
      </c>
      <c r="BM3920">
        <f t="shared" si="245"/>
        <v>0</v>
      </c>
      <c r="BO3920">
        <f t="shared" si="246"/>
        <v>1</v>
      </c>
      <c r="BP3920">
        <f t="shared" si="247"/>
        <v>1</v>
      </c>
    </row>
    <row r="3921" spans="1:68" x14ac:dyDescent="0.3">
      <c r="A3921">
        <v>3916</v>
      </c>
      <c r="BG3921" s="27"/>
      <c r="BH3921" s="27"/>
      <c r="BI3921" s="27"/>
      <c r="BJ3921" s="27"/>
      <c r="BL3921">
        <f t="shared" si="244"/>
        <v>0</v>
      </c>
      <c r="BM3921">
        <f t="shared" si="245"/>
        <v>0</v>
      </c>
      <c r="BO3921">
        <f t="shared" si="246"/>
        <v>1</v>
      </c>
      <c r="BP3921">
        <f t="shared" si="247"/>
        <v>1</v>
      </c>
    </row>
    <row r="3922" spans="1:68" x14ac:dyDescent="0.3">
      <c r="A3922">
        <v>3917</v>
      </c>
      <c r="BG3922" s="27"/>
      <c r="BH3922" s="27"/>
      <c r="BI3922" s="27"/>
      <c r="BJ3922" s="27"/>
      <c r="BL3922">
        <f t="shared" si="244"/>
        <v>0</v>
      </c>
      <c r="BM3922">
        <f t="shared" si="245"/>
        <v>0</v>
      </c>
      <c r="BO3922">
        <f t="shared" si="246"/>
        <v>1</v>
      </c>
      <c r="BP3922">
        <f t="shared" si="247"/>
        <v>1</v>
      </c>
    </row>
    <row r="3923" spans="1:68" x14ac:dyDescent="0.3">
      <c r="A3923">
        <v>3918</v>
      </c>
      <c r="BG3923" s="27"/>
      <c r="BH3923" s="27"/>
      <c r="BI3923" s="27"/>
      <c r="BJ3923" s="27"/>
      <c r="BL3923">
        <f t="shared" si="244"/>
        <v>0</v>
      </c>
      <c r="BM3923">
        <f t="shared" si="245"/>
        <v>0</v>
      </c>
      <c r="BO3923">
        <f t="shared" si="246"/>
        <v>1</v>
      </c>
      <c r="BP3923">
        <f t="shared" si="247"/>
        <v>1</v>
      </c>
    </row>
    <row r="3924" spans="1:68" x14ac:dyDescent="0.3">
      <c r="A3924">
        <v>3919</v>
      </c>
      <c r="BG3924" s="27"/>
      <c r="BH3924" s="27"/>
      <c r="BI3924" s="27"/>
      <c r="BJ3924" s="27"/>
      <c r="BL3924">
        <f t="shared" si="244"/>
        <v>0</v>
      </c>
      <c r="BM3924">
        <f t="shared" si="245"/>
        <v>0</v>
      </c>
      <c r="BO3924">
        <f t="shared" si="246"/>
        <v>1</v>
      </c>
      <c r="BP3924">
        <f t="shared" si="247"/>
        <v>1</v>
      </c>
    </row>
    <row r="3925" spans="1:68" x14ac:dyDescent="0.3">
      <c r="A3925">
        <v>3920</v>
      </c>
      <c r="BG3925" s="27"/>
      <c r="BH3925" s="27"/>
      <c r="BI3925" s="27"/>
      <c r="BJ3925" s="27"/>
      <c r="BL3925">
        <f t="shared" si="244"/>
        <v>0</v>
      </c>
      <c r="BM3925">
        <f t="shared" si="245"/>
        <v>0</v>
      </c>
      <c r="BO3925">
        <f t="shared" si="246"/>
        <v>1</v>
      </c>
      <c r="BP3925">
        <f t="shared" si="247"/>
        <v>1</v>
      </c>
    </row>
    <row r="3926" spans="1:68" x14ac:dyDescent="0.3">
      <c r="A3926">
        <v>3921</v>
      </c>
      <c r="BG3926" s="27"/>
      <c r="BH3926" s="27"/>
      <c r="BI3926" s="27"/>
      <c r="BJ3926" s="27"/>
      <c r="BL3926">
        <f t="shared" si="244"/>
        <v>0</v>
      </c>
      <c r="BM3926">
        <f t="shared" si="245"/>
        <v>0</v>
      </c>
      <c r="BO3926">
        <f t="shared" si="246"/>
        <v>1</v>
      </c>
      <c r="BP3926">
        <f t="shared" si="247"/>
        <v>1</v>
      </c>
    </row>
    <row r="3927" spans="1:68" x14ac:dyDescent="0.3">
      <c r="A3927">
        <v>3922</v>
      </c>
      <c r="BG3927" s="27"/>
      <c r="BH3927" s="27"/>
      <c r="BI3927" s="27"/>
      <c r="BJ3927" s="27"/>
      <c r="BL3927">
        <f t="shared" si="244"/>
        <v>0</v>
      </c>
      <c r="BM3927">
        <f t="shared" si="245"/>
        <v>0</v>
      </c>
      <c r="BO3927">
        <f t="shared" si="246"/>
        <v>1</v>
      </c>
      <c r="BP3927">
        <f t="shared" si="247"/>
        <v>1</v>
      </c>
    </row>
    <row r="3928" spans="1:68" x14ac:dyDescent="0.3">
      <c r="A3928">
        <v>3923</v>
      </c>
      <c r="BG3928" s="27"/>
      <c r="BH3928" s="27"/>
      <c r="BI3928" s="27"/>
      <c r="BJ3928" s="27"/>
      <c r="BL3928">
        <f t="shared" si="244"/>
        <v>0</v>
      </c>
      <c r="BM3928">
        <f t="shared" si="245"/>
        <v>0</v>
      </c>
      <c r="BO3928">
        <f t="shared" si="246"/>
        <v>1</v>
      </c>
      <c r="BP3928">
        <f t="shared" si="247"/>
        <v>1</v>
      </c>
    </row>
    <row r="3929" spans="1:68" x14ac:dyDescent="0.3">
      <c r="A3929">
        <v>3924</v>
      </c>
      <c r="BG3929" s="27"/>
      <c r="BH3929" s="27"/>
      <c r="BI3929" s="27"/>
      <c r="BJ3929" s="27"/>
      <c r="BL3929">
        <f t="shared" si="244"/>
        <v>0</v>
      </c>
      <c r="BM3929">
        <f t="shared" si="245"/>
        <v>0</v>
      </c>
      <c r="BO3929">
        <f t="shared" si="246"/>
        <v>1</v>
      </c>
      <c r="BP3929">
        <f t="shared" si="247"/>
        <v>1</v>
      </c>
    </row>
    <row r="3930" spans="1:68" x14ac:dyDescent="0.3">
      <c r="A3930">
        <v>3925</v>
      </c>
      <c r="BG3930" s="27"/>
      <c r="BH3930" s="27"/>
      <c r="BI3930" s="27"/>
      <c r="BJ3930" s="27"/>
      <c r="BL3930">
        <f t="shared" si="244"/>
        <v>0</v>
      </c>
      <c r="BM3930">
        <f t="shared" si="245"/>
        <v>0</v>
      </c>
      <c r="BO3930">
        <f t="shared" si="246"/>
        <v>1</v>
      </c>
      <c r="BP3930">
        <f t="shared" si="247"/>
        <v>1</v>
      </c>
    </row>
    <row r="3931" spans="1:68" x14ac:dyDescent="0.3">
      <c r="A3931">
        <v>3926</v>
      </c>
      <c r="BG3931" s="27"/>
      <c r="BH3931" s="27"/>
      <c r="BI3931" s="27"/>
      <c r="BJ3931" s="27"/>
      <c r="BL3931">
        <f t="shared" si="244"/>
        <v>0</v>
      </c>
      <c r="BM3931">
        <f t="shared" si="245"/>
        <v>0</v>
      </c>
      <c r="BO3931">
        <f t="shared" si="246"/>
        <v>1</v>
      </c>
      <c r="BP3931">
        <f t="shared" si="247"/>
        <v>1</v>
      </c>
    </row>
    <row r="3932" spans="1:68" x14ac:dyDescent="0.3">
      <c r="A3932">
        <v>3927</v>
      </c>
      <c r="BG3932" s="27"/>
      <c r="BH3932" s="27"/>
      <c r="BI3932" s="27"/>
      <c r="BJ3932" s="27"/>
      <c r="BL3932">
        <f t="shared" si="244"/>
        <v>0</v>
      </c>
      <c r="BM3932">
        <f t="shared" si="245"/>
        <v>0</v>
      </c>
      <c r="BO3932">
        <f t="shared" si="246"/>
        <v>1</v>
      </c>
      <c r="BP3932">
        <f t="shared" si="247"/>
        <v>1</v>
      </c>
    </row>
    <row r="3933" spans="1:68" x14ac:dyDescent="0.3">
      <c r="A3933">
        <v>3928</v>
      </c>
      <c r="BG3933" s="27"/>
      <c r="BH3933" s="27"/>
      <c r="BI3933" s="27"/>
      <c r="BJ3933" s="27"/>
      <c r="BL3933">
        <f t="shared" si="244"/>
        <v>0</v>
      </c>
      <c r="BM3933">
        <f t="shared" si="245"/>
        <v>0</v>
      </c>
      <c r="BO3933">
        <f t="shared" si="246"/>
        <v>1</v>
      </c>
      <c r="BP3933">
        <f t="shared" si="247"/>
        <v>1</v>
      </c>
    </row>
    <row r="3934" spans="1:68" x14ac:dyDescent="0.3">
      <c r="A3934">
        <v>3929</v>
      </c>
      <c r="BG3934" s="27"/>
      <c r="BH3934" s="27"/>
      <c r="BI3934" s="27"/>
      <c r="BJ3934" s="27"/>
      <c r="BL3934">
        <f t="shared" si="244"/>
        <v>0</v>
      </c>
      <c r="BM3934">
        <f t="shared" si="245"/>
        <v>0</v>
      </c>
      <c r="BO3934">
        <f t="shared" si="246"/>
        <v>1</v>
      </c>
      <c r="BP3934">
        <f t="shared" si="247"/>
        <v>1</v>
      </c>
    </row>
    <row r="3935" spans="1:68" x14ac:dyDescent="0.3">
      <c r="A3935">
        <v>3930</v>
      </c>
      <c r="BG3935" s="27"/>
      <c r="BH3935" s="27"/>
      <c r="BI3935" s="27"/>
      <c r="BJ3935" s="27"/>
      <c r="BL3935">
        <f t="shared" si="244"/>
        <v>0</v>
      </c>
      <c r="BM3935">
        <f t="shared" si="245"/>
        <v>0</v>
      </c>
      <c r="BO3935">
        <f t="shared" si="246"/>
        <v>1</v>
      </c>
      <c r="BP3935">
        <f t="shared" si="247"/>
        <v>1</v>
      </c>
    </row>
    <row r="3936" spans="1:68" x14ac:dyDescent="0.3">
      <c r="A3936">
        <v>3931</v>
      </c>
      <c r="BG3936" s="27"/>
      <c r="BH3936" s="27"/>
      <c r="BI3936" s="27"/>
      <c r="BJ3936" s="27"/>
      <c r="BL3936">
        <f t="shared" si="244"/>
        <v>0</v>
      </c>
      <c r="BM3936">
        <f t="shared" si="245"/>
        <v>0</v>
      </c>
      <c r="BO3936">
        <f t="shared" si="246"/>
        <v>1</v>
      </c>
      <c r="BP3936">
        <f t="shared" si="247"/>
        <v>1</v>
      </c>
    </row>
    <row r="3937" spans="1:68" x14ac:dyDescent="0.3">
      <c r="A3937">
        <v>3932</v>
      </c>
      <c r="BG3937" s="27"/>
      <c r="BH3937" s="27"/>
      <c r="BI3937" s="27"/>
      <c r="BJ3937" s="27"/>
      <c r="BL3937">
        <f t="shared" si="244"/>
        <v>0</v>
      </c>
      <c r="BM3937">
        <f t="shared" si="245"/>
        <v>0</v>
      </c>
      <c r="BO3937">
        <f t="shared" si="246"/>
        <v>1</v>
      </c>
      <c r="BP3937">
        <f t="shared" si="247"/>
        <v>1</v>
      </c>
    </row>
    <row r="3938" spans="1:68" x14ac:dyDescent="0.3">
      <c r="A3938">
        <v>3933</v>
      </c>
      <c r="BG3938" s="27"/>
      <c r="BH3938" s="27"/>
      <c r="BI3938" s="27"/>
      <c r="BJ3938" s="27"/>
      <c r="BL3938">
        <f t="shared" si="244"/>
        <v>0</v>
      </c>
      <c r="BM3938">
        <f t="shared" si="245"/>
        <v>0</v>
      </c>
      <c r="BO3938">
        <f t="shared" si="246"/>
        <v>1</v>
      </c>
      <c r="BP3938">
        <f t="shared" si="247"/>
        <v>1</v>
      </c>
    </row>
    <row r="3939" spans="1:68" x14ac:dyDescent="0.3">
      <c r="A3939">
        <v>3934</v>
      </c>
      <c r="BG3939" s="27"/>
      <c r="BH3939" s="27"/>
      <c r="BI3939" s="27"/>
      <c r="BJ3939" s="27"/>
      <c r="BL3939">
        <f t="shared" si="244"/>
        <v>0</v>
      </c>
      <c r="BM3939">
        <f t="shared" si="245"/>
        <v>0</v>
      </c>
      <c r="BO3939">
        <f t="shared" si="246"/>
        <v>1</v>
      </c>
      <c r="BP3939">
        <f t="shared" si="247"/>
        <v>1</v>
      </c>
    </row>
    <row r="3940" spans="1:68" x14ac:dyDescent="0.3">
      <c r="A3940">
        <v>3935</v>
      </c>
      <c r="BG3940" s="27"/>
      <c r="BH3940" s="27"/>
      <c r="BI3940" s="27"/>
      <c r="BJ3940" s="27"/>
      <c r="BL3940">
        <f t="shared" si="244"/>
        <v>0</v>
      </c>
      <c r="BM3940">
        <f t="shared" si="245"/>
        <v>0</v>
      </c>
      <c r="BO3940">
        <f t="shared" si="246"/>
        <v>1</v>
      </c>
      <c r="BP3940">
        <f t="shared" si="247"/>
        <v>1</v>
      </c>
    </row>
    <row r="3941" spans="1:68" x14ac:dyDescent="0.3">
      <c r="A3941">
        <v>3936</v>
      </c>
      <c r="BG3941" s="27"/>
      <c r="BH3941" s="27"/>
      <c r="BI3941" s="27"/>
      <c r="BJ3941" s="27"/>
      <c r="BL3941">
        <f t="shared" si="244"/>
        <v>0</v>
      </c>
      <c r="BM3941">
        <f t="shared" si="245"/>
        <v>0</v>
      </c>
      <c r="BO3941">
        <f t="shared" si="246"/>
        <v>1</v>
      </c>
      <c r="BP3941">
        <f t="shared" si="247"/>
        <v>1</v>
      </c>
    </row>
    <row r="3942" spans="1:68" x14ac:dyDescent="0.3">
      <c r="A3942">
        <v>3937</v>
      </c>
      <c r="BG3942" s="27"/>
      <c r="BH3942" s="27"/>
      <c r="BI3942" s="27"/>
      <c r="BJ3942" s="27"/>
      <c r="BL3942">
        <f t="shared" si="244"/>
        <v>0</v>
      </c>
      <c r="BM3942">
        <f t="shared" si="245"/>
        <v>0</v>
      </c>
      <c r="BO3942">
        <f t="shared" si="246"/>
        <v>1</v>
      </c>
      <c r="BP3942">
        <f t="shared" si="247"/>
        <v>1</v>
      </c>
    </row>
    <row r="3943" spans="1:68" x14ac:dyDescent="0.3">
      <c r="A3943">
        <v>3938</v>
      </c>
      <c r="BG3943" s="27"/>
      <c r="BH3943" s="27"/>
      <c r="BI3943" s="27"/>
      <c r="BJ3943" s="27"/>
      <c r="BL3943">
        <f t="shared" si="244"/>
        <v>0</v>
      </c>
      <c r="BM3943">
        <f t="shared" si="245"/>
        <v>0</v>
      </c>
      <c r="BO3943">
        <f t="shared" si="246"/>
        <v>1</v>
      </c>
      <c r="BP3943">
        <f t="shared" si="247"/>
        <v>1</v>
      </c>
    </row>
    <row r="3944" spans="1:68" x14ac:dyDescent="0.3">
      <c r="A3944">
        <v>3939</v>
      </c>
      <c r="BG3944" s="27"/>
      <c r="BH3944" s="27"/>
      <c r="BI3944" s="27"/>
      <c r="BJ3944" s="27"/>
      <c r="BL3944">
        <f t="shared" si="244"/>
        <v>0</v>
      </c>
      <c r="BM3944">
        <f t="shared" si="245"/>
        <v>0</v>
      </c>
      <c r="BO3944">
        <f t="shared" si="246"/>
        <v>1</v>
      </c>
      <c r="BP3944">
        <f t="shared" si="247"/>
        <v>1</v>
      </c>
    </row>
    <row r="3945" spans="1:68" x14ac:dyDescent="0.3">
      <c r="A3945">
        <v>3940</v>
      </c>
      <c r="BG3945" s="27"/>
      <c r="BH3945" s="27"/>
      <c r="BI3945" s="27"/>
      <c r="BJ3945" s="27"/>
      <c r="BL3945">
        <f t="shared" si="244"/>
        <v>0</v>
      </c>
      <c r="BM3945">
        <f t="shared" si="245"/>
        <v>0</v>
      </c>
      <c r="BO3945">
        <f t="shared" si="246"/>
        <v>1</v>
      </c>
      <c r="BP3945">
        <f t="shared" si="247"/>
        <v>1</v>
      </c>
    </row>
    <row r="3946" spans="1:68" x14ac:dyDescent="0.3">
      <c r="A3946">
        <v>3941</v>
      </c>
      <c r="BG3946" s="27"/>
      <c r="BH3946" s="27"/>
      <c r="BI3946" s="27"/>
      <c r="BJ3946" s="27"/>
      <c r="BL3946">
        <f t="shared" si="244"/>
        <v>0</v>
      </c>
      <c r="BM3946">
        <f t="shared" si="245"/>
        <v>0</v>
      </c>
      <c r="BO3946">
        <f t="shared" si="246"/>
        <v>1</v>
      </c>
      <c r="BP3946">
        <f t="shared" si="247"/>
        <v>1</v>
      </c>
    </row>
    <row r="3947" spans="1:68" x14ac:dyDescent="0.3">
      <c r="A3947">
        <v>3942</v>
      </c>
      <c r="BG3947" s="27"/>
      <c r="BH3947" s="27"/>
      <c r="BI3947" s="27"/>
      <c r="BJ3947" s="27"/>
      <c r="BL3947">
        <f t="shared" si="244"/>
        <v>0</v>
      </c>
      <c r="BM3947">
        <f t="shared" si="245"/>
        <v>0</v>
      </c>
      <c r="BO3947">
        <f t="shared" si="246"/>
        <v>1</v>
      </c>
      <c r="BP3947">
        <f t="shared" si="247"/>
        <v>1</v>
      </c>
    </row>
    <row r="3948" spans="1:68" x14ac:dyDescent="0.3">
      <c r="A3948">
        <v>3943</v>
      </c>
      <c r="BG3948" s="27"/>
      <c r="BH3948" s="27"/>
      <c r="BI3948" s="27"/>
      <c r="BJ3948" s="27"/>
      <c r="BL3948">
        <f t="shared" si="244"/>
        <v>0</v>
      </c>
      <c r="BM3948">
        <f t="shared" si="245"/>
        <v>0</v>
      </c>
      <c r="BO3948">
        <f t="shared" si="246"/>
        <v>1</v>
      </c>
      <c r="BP3948">
        <f t="shared" si="247"/>
        <v>1</v>
      </c>
    </row>
    <row r="3949" spans="1:68" x14ac:dyDescent="0.3">
      <c r="A3949">
        <v>3944</v>
      </c>
      <c r="BG3949" s="27"/>
      <c r="BH3949" s="27"/>
      <c r="BI3949" s="27"/>
      <c r="BJ3949" s="27"/>
      <c r="BL3949">
        <f t="shared" si="244"/>
        <v>0</v>
      </c>
      <c r="BM3949">
        <f t="shared" si="245"/>
        <v>0</v>
      </c>
      <c r="BO3949">
        <f t="shared" si="246"/>
        <v>1</v>
      </c>
      <c r="BP3949">
        <f t="shared" si="247"/>
        <v>1</v>
      </c>
    </row>
    <row r="3950" spans="1:68" x14ac:dyDescent="0.3">
      <c r="A3950">
        <v>3945</v>
      </c>
      <c r="BG3950" s="27"/>
      <c r="BH3950" s="27"/>
      <c r="BI3950" s="27"/>
      <c r="BJ3950" s="27"/>
      <c r="BL3950">
        <f t="shared" si="244"/>
        <v>0</v>
      </c>
      <c r="BM3950">
        <f t="shared" si="245"/>
        <v>0</v>
      </c>
      <c r="BO3950">
        <f t="shared" si="246"/>
        <v>1</v>
      </c>
      <c r="BP3950">
        <f t="shared" si="247"/>
        <v>1</v>
      </c>
    </row>
    <row r="3951" spans="1:68" x14ac:dyDescent="0.3">
      <c r="A3951">
        <v>3946</v>
      </c>
      <c r="BG3951" s="27"/>
      <c r="BH3951" s="27"/>
      <c r="BI3951" s="27"/>
      <c r="BJ3951" s="27"/>
      <c r="BL3951">
        <f t="shared" si="244"/>
        <v>0</v>
      </c>
      <c r="BM3951">
        <f t="shared" si="245"/>
        <v>0</v>
      </c>
      <c r="BO3951">
        <f t="shared" si="246"/>
        <v>1</v>
      </c>
      <c r="BP3951">
        <f t="shared" si="247"/>
        <v>1</v>
      </c>
    </row>
    <row r="3952" spans="1:68" x14ac:dyDescent="0.3">
      <c r="A3952">
        <v>3947</v>
      </c>
      <c r="BG3952" s="27"/>
      <c r="BH3952" s="27"/>
      <c r="BI3952" s="27"/>
      <c r="BJ3952" s="27"/>
      <c r="BL3952">
        <f t="shared" si="244"/>
        <v>0</v>
      </c>
      <c r="BM3952">
        <f t="shared" si="245"/>
        <v>0</v>
      </c>
      <c r="BO3952">
        <f t="shared" si="246"/>
        <v>1</v>
      </c>
      <c r="BP3952">
        <f t="shared" si="247"/>
        <v>1</v>
      </c>
    </row>
    <row r="3953" spans="1:68" x14ac:dyDescent="0.3">
      <c r="A3953">
        <v>3948</v>
      </c>
      <c r="BG3953" s="27"/>
      <c r="BH3953" s="27"/>
      <c r="BI3953" s="27"/>
      <c r="BJ3953" s="27"/>
      <c r="BL3953">
        <f t="shared" si="244"/>
        <v>0</v>
      </c>
      <c r="BM3953">
        <f t="shared" si="245"/>
        <v>0</v>
      </c>
      <c r="BO3953">
        <f t="shared" si="246"/>
        <v>1</v>
      </c>
      <c r="BP3953">
        <f t="shared" si="247"/>
        <v>1</v>
      </c>
    </row>
    <row r="3954" spans="1:68" x14ac:dyDescent="0.3">
      <c r="A3954">
        <v>3949</v>
      </c>
      <c r="BG3954" s="27"/>
      <c r="BH3954" s="27"/>
      <c r="BI3954" s="27"/>
      <c r="BJ3954" s="27"/>
      <c r="BL3954">
        <f t="shared" si="244"/>
        <v>0</v>
      </c>
      <c r="BM3954">
        <f t="shared" si="245"/>
        <v>0</v>
      </c>
      <c r="BO3954">
        <f t="shared" si="246"/>
        <v>1</v>
      </c>
      <c r="BP3954">
        <f t="shared" si="247"/>
        <v>1</v>
      </c>
    </row>
    <row r="3955" spans="1:68" x14ac:dyDescent="0.3">
      <c r="A3955">
        <v>3950</v>
      </c>
      <c r="BG3955" s="27"/>
      <c r="BH3955" s="27"/>
      <c r="BI3955" s="27"/>
      <c r="BJ3955" s="27"/>
      <c r="BL3955">
        <f t="shared" si="244"/>
        <v>0</v>
      </c>
      <c r="BM3955">
        <f t="shared" si="245"/>
        <v>0</v>
      </c>
      <c r="BO3955">
        <f t="shared" si="246"/>
        <v>1</v>
      </c>
      <c r="BP3955">
        <f t="shared" si="247"/>
        <v>1</v>
      </c>
    </row>
    <row r="3956" spans="1:68" x14ac:dyDescent="0.3">
      <c r="A3956">
        <v>3951</v>
      </c>
      <c r="BG3956" s="27"/>
      <c r="BH3956" s="27"/>
      <c r="BI3956" s="27"/>
      <c r="BJ3956" s="27"/>
      <c r="BL3956">
        <f t="shared" si="244"/>
        <v>0</v>
      </c>
      <c r="BM3956">
        <f t="shared" si="245"/>
        <v>0</v>
      </c>
      <c r="BO3956">
        <f t="shared" si="246"/>
        <v>1</v>
      </c>
      <c r="BP3956">
        <f t="shared" si="247"/>
        <v>1</v>
      </c>
    </row>
    <row r="3957" spans="1:68" x14ac:dyDescent="0.3">
      <c r="A3957">
        <v>3952</v>
      </c>
      <c r="BG3957" s="27"/>
      <c r="BH3957" s="27"/>
      <c r="BI3957" s="27"/>
      <c r="BJ3957" s="27"/>
      <c r="BL3957">
        <f t="shared" si="244"/>
        <v>0</v>
      </c>
      <c r="BM3957">
        <f t="shared" si="245"/>
        <v>0</v>
      </c>
      <c r="BO3957">
        <f t="shared" si="246"/>
        <v>1</v>
      </c>
      <c r="BP3957">
        <f t="shared" si="247"/>
        <v>1</v>
      </c>
    </row>
    <row r="3958" spans="1:68" x14ac:dyDescent="0.3">
      <c r="A3958">
        <v>3953</v>
      </c>
      <c r="BG3958" s="27"/>
      <c r="BH3958" s="27"/>
      <c r="BI3958" s="27"/>
      <c r="BJ3958" s="27"/>
      <c r="BL3958">
        <f t="shared" si="244"/>
        <v>0</v>
      </c>
      <c r="BM3958">
        <f t="shared" si="245"/>
        <v>0</v>
      </c>
      <c r="BO3958">
        <f t="shared" si="246"/>
        <v>1</v>
      </c>
      <c r="BP3958">
        <f t="shared" si="247"/>
        <v>1</v>
      </c>
    </row>
    <row r="3959" spans="1:68" x14ac:dyDescent="0.3">
      <c r="A3959">
        <v>3954</v>
      </c>
      <c r="BG3959" s="27"/>
      <c r="BH3959" s="27"/>
      <c r="BI3959" s="27"/>
      <c r="BJ3959" s="27"/>
      <c r="BL3959">
        <f t="shared" si="244"/>
        <v>0</v>
      </c>
      <c r="BM3959">
        <f t="shared" si="245"/>
        <v>0</v>
      </c>
      <c r="BO3959">
        <f t="shared" si="246"/>
        <v>1</v>
      </c>
      <c r="BP3959">
        <f t="shared" si="247"/>
        <v>1</v>
      </c>
    </row>
    <row r="3960" spans="1:68" x14ac:dyDescent="0.3">
      <c r="A3960">
        <v>3955</v>
      </c>
      <c r="BG3960" s="27"/>
      <c r="BH3960" s="27"/>
      <c r="BI3960" s="27"/>
      <c r="BJ3960" s="27"/>
      <c r="BL3960">
        <f t="shared" si="244"/>
        <v>0</v>
      </c>
      <c r="BM3960">
        <f t="shared" si="245"/>
        <v>0</v>
      </c>
      <c r="BO3960">
        <f t="shared" si="246"/>
        <v>1</v>
      </c>
      <c r="BP3960">
        <f t="shared" si="247"/>
        <v>1</v>
      </c>
    </row>
    <row r="3961" spans="1:68" x14ac:dyDescent="0.3">
      <c r="A3961">
        <v>3956</v>
      </c>
      <c r="BG3961" s="27"/>
      <c r="BH3961" s="27"/>
      <c r="BI3961" s="27"/>
      <c r="BJ3961" s="27"/>
      <c r="BL3961">
        <f t="shared" si="244"/>
        <v>0</v>
      </c>
      <c r="BM3961">
        <f t="shared" si="245"/>
        <v>0</v>
      </c>
      <c r="BO3961">
        <f t="shared" si="246"/>
        <v>1</v>
      </c>
      <c r="BP3961">
        <f t="shared" si="247"/>
        <v>1</v>
      </c>
    </row>
    <row r="3962" spans="1:68" x14ac:dyDescent="0.3">
      <c r="A3962">
        <v>3957</v>
      </c>
      <c r="BG3962" s="27"/>
      <c r="BH3962" s="27"/>
      <c r="BI3962" s="27"/>
      <c r="BJ3962" s="27"/>
      <c r="BL3962">
        <f t="shared" si="244"/>
        <v>0</v>
      </c>
      <c r="BM3962">
        <f t="shared" si="245"/>
        <v>0</v>
      </c>
      <c r="BO3962">
        <f t="shared" si="246"/>
        <v>1</v>
      </c>
      <c r="BP3962">
        <f t="shared" si="247"/>
        <v>1</v>
      </c>
    </row>
    <row r="3963" spans="1:68" x14ac:dyDescent="0.3">
      <c r="A3963">
        <v>3958</v>
      </c>
      <c r="BG3963" s="27"/>
      <c r="BH3963" s="27"/>
      <c r="BI3963" s="27"/>
      <c r="BJ3963" s="27"/>
      <c r="BL3963">
        <f t="shared" si="244"/>
        <v>0</v>
      </c>
      <c r="BM3963">
        <f t="shared" si="245"/>
        <v>0</v>
      </c>
      <c r="BO3963">
        <f t="shared" si="246"/>
        <v>1</v>
      </c>
      <c r="BP3963">
        <f t="shared" si="247"/>
        <v>1</v>
      </c>
    </row>
    <row r="3964" spans="1:68" x14ac:dyDescent="0.3">
      <c r="A3964">
        <v>3959</v>
      </c>
      <c r="BG3964" s="27"/>
      <c r="BH3964" s="27"/>
      <c r="BI3964" s="27"/>
      <c r="BJ3964" s="27"/>
      <c r="BL3964">
        <f t="shared" si="244"/>
        <v>0</v>
      </c>
      <c r="BM3964">
        <f t="shared" si="245"/>
        <v>0</v>
      </c>
      <c r="BO3964">
        <f t="shared" si="246"/>
        <v>1</v>
      </c>
      <c r="BP3964">
        <f t="shared" si="247"/>
        <v>1</v>
      </c>
    </row>
    <row r="3965" spans="1:68" x14ac:dyDescent="0.3">
      <c r="A3965">
        <v>3960</v>
      </c>
      <c r="BG3965" s="27"/>
      <c r="BH3965" s="27"/>
      <c r="BI3965" s="27"/>
      <c r="BJ3965" s="27"/>
      <c r="BL3965">
        <f t="shared" si="244"/>
        <v>0</v>
      </c>
      <c r="BM3965">
        <f t="shared" si="245"/>
        <v>0</v>
      </c>
      <c r="BO3965">
        <f t="shared" si="246"/>
        <v>1</v>
      </c>
      <c r="BP3965">
        <f t="shared" si="247"/>
        <v>1</v>
      </c>
    </row>
    <row r="3966" spans="1:68" x14ac:dyDescent="0.3">
      <c r="A3966">
        <v>3961</v>
      </c>
      <c r="BG3966" s="27"/>
      <c r="BH3966" s="27"/>
      <c r="BI3966" s="27"/>
      <c r="BJ3966" s="27"/>
      <c r="BL3966">
        <f t="shared" si="244"/>
        <v>0</v>
      </c>
      <c r="BM3966">
        <f t="shared" si="245"/>
        <v>0</v>
      </c>
      <c r="BO3966">
        <f t="shared" si="246"/>
        <v>1</v>
      </c>
      <c r="BP3966">
        <f t="shared" si="247"/>
        <v>1</v>
      </c>
    </row>
    <row r="3967" spans="1:68" x14ac:dyDescent="0.3">
      <c r="A3967">
        <v>3962</v>
      </c>
      <c r="BG3967" s="27"/>
      <c r="BH3967" s="27"/>
      <c r="BI3967" s="27"/>
      <c r="BJ3967" s="27"/>
      <c r="BL3967">
        <f t="shared" si="244"/>
        <v>0</v>
      </c>
      <c r="BM3967">
        <f t="shared" si="245"/>
        <v>0</v>
      </c>
      <c r="BO3967">
        <f t="shared" si="246"/>
        <v>1</v>
      </c>
      <c r="BP3967">
        <f t="shared" si="247"/>
        <v>1</v>
      </c>
    </row>
    <row r="3968" spans="1:68" x14ac:dyDescent="0.3">
      <c r="A3968">
        <v>3963</v>
      </c>
      <c r="BG3968" s="27"/>
      <c r="BH3968" s="27"/>
      <c r="BI3968" s="27"/>
      <c r="BJ3968" s="27"/>
      <c r="BL3968">
        <f t="shared" si="244"/>
        <v>0</v>
      </c>
      <c r="BM3968">
        <f t="shared" si="245"/>
        <v>0</v>
      </c>
      <c r="BO3968">
        <f t="shared" si="246"/>
        <v>1</v>
      </c>
      <c r="BP3968">
        <f t="shared" si="247"/>
        <v>1</v>
      </c>
    </row>
    <row r="3969" spans="1:68" x14ac:dyDescent="0.3">
      <c r="A3969">
        <v>3964</v>
      </c>
      <c r="BG3969" s="27"/>
      <c r="BH3969" s="27"/>
      <c r="BI3969" s="27"/>
      <c r="BJ3969" s="27"/>
      <c r="BL3969">
        <f t="shared" si="244"/>
        <v>0</v>
      </c>
      <c r="BM3969">
        <f t="shared" si="245"/>
        <v>0</v>
      </c>
      <c r="BO3969">
        <f t="shared" si="246"/>
        <v>1</v>
      </c>
      <c r="BP3969">
        <f t="shared" si="247"/>
        <v>1</v>
      </c>
    </row>
    <row r="3970" spans="1:68" x14ac:dyDescent="0.3">
      <c r="A3970">
        <v>3965</v>
      </c>
      <c r="BG3970" s="27"/>
      <c r="BH3970" s="27"/>
      <c r="BI3970" s="27"/>
      <c r="BJ3970" s="27"/>
      <c r="BL3970">
        <f t="shared" si="244"/>
        <v>0</v>
      </c>
      <c r="BM3970">
        <f t="shared" si="245"/>
        <v>0</v>
      </c>
      <c r="BO3970">
        <f t="shared" si="246"/>
        <v>1</v>
      </c>
      <c r="BP3970">
        <f t="shared" si="247"/>
        <v>1</v>
      </c>
    </row>
    <row r="3971" spans="1:68" x14ac:dyDescent="0.3">
      <c r="A3971">
        <v>3966</v>
      </c>
      <c r="BG3971" s="27"/>
      <c r="BH3971" s="27"/>
      <c r="BI3971" s="27"/>
      <c r="BJ3971" s="27"/>
      <c r="BL3971">
        <f t="shared" si="244"/>
        <v>0</v>
      </c>
      <c r="BM3971">
        <f t="shared" si="245"/>
        <v>0</v>
      </c>
      <c r="BO3971">
        <f t="shared" si="246"/>
        <v>1</v>
      </c>
      <c r="BP3971">
        <f t="shared" si="247"/>
        <v>1</v>
      </c>
    </row>
    <row r="3972" spans="1:68" x14ac:dyDescent="0.3">
      <c r="A3972">
        <v>3967</v>
      </c>
      <c r="BG3972" s="27"/>
      <c r="BH3972" s="27"/>
      <c r="BI3972" s="27"/>
      <c r="BJ3972" s="27"/>
      <c r="BL3972">
        <f t="shared" si="244"/>
        <v>0</v>
      </c>
      <c r="BM3972">
        <f t="shared" si="245"/>
        <v>0</v>
      </c>
      <c r="BO3972">
        <f t="shared" si="246"/>
        <v>1</v>
      </c>
      <c r="BP3972">
        <f t="shared" si="247"/>
        <v>1</v>
      </c>
    </row>
    <row r="3973" spans="1:68" x14ac:dyDescent="0.3">
      <c r="A3973">
        <v>3968</v>
      </c>
      <c r="BG3973" s="27"/>
      <c r="BH3973" s="27"/>
      <c r="BI3973" s="27"/>
      <c r="BJ3973" s="27"/>
      <c r="BL3973">
        <f t="shared" si="244"/>
        <v>0</v>
      </c>
      <c r="BM3973">
        <f t="shared" si="245"/>
        <v>0</v>
      </c>
      <c r="BO3973">
        <f t="shared" si="246"/>
        <v>1</v>
      </c>
      <c r="BP3973">
        <f t="shared" si="247"/>
        <v>1</v>
      </c>
    </row>
    <row r="3974" spans="1:68" x14ac:dyDescent="0.3">
      <c r="A3974">
        <v>3969</v>
      </c>
      <c r="BG3974" s="27"/>
      <c r="BH3974" s="27"/>
      <c r="BI3974" s="27"/>
      <c r="BJ3974" s="27"/>
      <c r="BL3974">
        <f t="shared" si="244"/>
        <v>0</v>
      </c>
      <c r="BM3974">
        <f t="shared" si="245"/>
        <v>0</v>
      </c>
      <c r="BO3974">
        <f t="shared" si="246"/>
        <v>1</v>
      </c>
      <c r="BP3974">
        <f t="shared" si="247"/>
        <v>1</v>
      </c>
    </row>
    <row r="3975" spans="1:68" x14ac:dyDescent="0.3">
      <c r="A3975">
        <v>3970</v>
      </c>
      <c r="BG3975" s="27"/>
      <c r="BH3975" s="27"/>
      <c r="BI3975" s="27"/>
      <c r="BJ3975" s="27"/>
      <c r="BL3975">
        <f t="shared" ref="BL3975:BL4038" si="248">BG3975*$BM$1-BH3975</f>
        <v>0</v>
      </c>
      <c r="BM3975">
        <f t="shared" ref="BM3975:BM4038" si="249">BI3975*$BM$1-BJ3975</f>
        <v>0</v>
      </c>
      <c r="BO3975">
        <f t="shared" ref="BO3975:BO4038" si="250">IF(BL3975=MAX($BL3975:$BM3975),1,0)</f>
        <v>1</v>
      </c>
      <c r="BP3975">
        <f t="shared" ref="BP3975:BP4038" si="251">IF(BM3975=MAX($BL3975:$BM3975),1,0)</f>
        <v>1</v>
      </c>
    </row>
    <row r="3976" spans="1:68" x14ac:dyDescent="0.3">
      <c r="A3976">
        <v>3971</v>
      </c>
      <c r="BG3976" s="27"/>
      <c r="BH3976" s="27"/>
      <c r="BI3976" s="27"/>
      <c r="BJ3976" s="27"/>
      <c r="BL3976">
        <f t="shared" si="248"/>
        <v>0</v>
      </c>
      <c r="BM3976">
        <f t="shared" si="249"/>
        <v>0</v>
      </c>
      <c r="BO3976">
        <f t="shared" si="250"/>
        <v>1</v>
      </c>
      <c r="BP3976">
        <f t="shared" si="251"/>
        <v>1</v>
      </c>
    </row>
    <row r="3977" spans="1:68" x14ac:dyDescent="0.3">
      <c r="A3977">
        <v>3972</v>
      </c>
      <c r="BG3977" s="27"/>
      <c r="BH3977" s="27"/>
      <c r="BI3977" s="27"/>
      <c r="BJ3977" s="27"/>
      <c r="BL3977">
        <f t="shared" si="248"/>
        <v>0</v>
      </c>
      <c r="BM3977">
        <f t="shared" si="249"/>
        <v>0</v>
      </c>
      <c r="BO3977">
        <f t="shared" si="250"/>
        <v>1</v>
      </c>
      <c r="BP3977">
        <f t="shared" si="251"/>
        <v>1</v>
      </c>
    </row>
    <row r="3978" spans="1:68" x14ac:dyDescent="0.3">
      <c r="A3978">
        <v>3973</v>
      </c>
      <c r="BG3978" s="27"/>
      <c r="BH3978" s="27"/>
      <c r="BI3978" s="27"/>
      <c r="BJ3978" s="27"/>
      <c r="BL3978">
        <f t="shared" si="248"/>
        <v>0</v>
      </c>
      <c r="BM3978">
        <f t="shared" si="249"/>
        <v>0</v>
      </c>
      <c r="BO3978">
        <f t="shared" si="250"/>
        <v>1</v>
      </c>
      <c r="BP3978">
        <f t="shared" si="251"/>
        <v>1</v>
      </c>
    </row>
    <row r="3979" spans="1:68" x14ac:dyDescent="0.3">
      <c r="A3979">
        <v>3974</v>
      </c>
      <c r="BG3979" s="27"/>
      <c r="BH3979" s="27"/>
      <c r="BI3979" s="27"/>
      <c r="BJ3979" s="27"/>
      <c r="BL3979">
        <f t="shared" si="248"/>
        <v>0</v>
      </c>
      <c r="BM3979">
        <f t="shared" si="249"/>
        <v>0</v>
      </c>
      <c r="BO3979">
        <f t="shared" si="250"/>
        <v>1</v>
      </c>
      <c r="BP3979">
        <f t="shared" si="251"/>
        <v>1</v>
      </c>
    </row>
    <row r="3980" spans="1:68" x14ac:dyDescent="0.3">
      <c r="A3980">
        <v>3975</v>
      </c>
      <c r="BG3980" s="27"/>
      <c r="BH3980" s="27"/>
      <c r="BI3980" s="27"/>
      <c r="BJ3980" s="27"/>
      <c r="BL3980">
        <f t="shared" si="248"/>
        <v>0</v>
      </c>
      <c r="BM3980">
        <f t="shared" si="249"/>
        <v>0</v>
      </c>
      <c r="BO3980">
        <f t="shared" si="250"/>
        <v>1</v>
      </c>
      <c r="BP3980">
        <f t="shared" si="251"/>
        <v>1</v>
      </c>
    </row>
    <row r="3981" spans="1:68" x14ac:dyDescent="0.3">
      <c r="A3981">
        <v>3976</v>
      </c>
      <c r="BG3981" s="27"/>
      <c r="BH3981" s="27"/>
      <c r="BI3981" s="27"/>
      <c r="BJ3981" s="27"/>
      <c r="BL3981">
        <f t="shared" si="248"/>
        <v>0</v>
      </c>
      <c r="BM3981">
        <f t="shared" si="249"/>
        <v>0</v>
      </c>
      <c r="BO3981">
        <f t="shared" si="250"/>
        <v>1</v>
      </c>
      <c r="BP3981">
        <f t="shared" si="251"/>
        <v>1</v>
      </c>
    </row>
    <row r="3982" spans="1:68" x14ac:dyDescent="0.3">
      <c r="A3982">
        <v>3977</v>
      </c>
      <c r="BG3982" s="27"/>
      <c r="BH3982" s="27"/>
      <c r="BI3982" s="27"/>
      <c r="BJ3982" s="27"/>
      <c r="BL3982">
        <f t="shared" si="248"/>
        <v>0</v>
      </c>
      <c r="BM3982">
        <f t="shared" si="249"/>
        <v>0</v>
      </c>
      <c r="BO3982">
        <f t="shared" si="250"/>
        <v>1</v>
      </c>
      <c r="BP3982">
        <f t="shared" si="251"/>
        <v>1</v>
      </c>
    </row>
    <row r="3983" spans="1:68" x14ac:dyDescent="0.3">
      <c r="A3983">
        <v>3978</v>
      </c>
      <c r="BG3983" s="27"/>
      <c r="BH3983" s="27"/>
      <c r="BI3983" s="27"/>
      <c r="BJ3983" s="27"/>
      <c r="BL3983">
        <f t="shared" si="248"/>
        <v>0</v>
      </c>
      <c r="BM3983">
        <f t="shared" si="249"/>
        <v>0</v>
      </c>
      <c r="BO3983">
        <f t="shared" si="250"/>
        <v>1</v>
      </c>
      <c r="BP3983">
        <f t="shared" si="251"/>
        <v>1</v>
      </c>
    </row>
    <row r="3984" spans="1:68" x14ac:dyDescent="0.3">
      <c r="A3984">
        <v>3979</v>
      </c>
      <c r="BG3984" s="27"/>
      <c r="BH3984" s="27"/>
      <c r="BI3984" s="27"/>
      <c r="BJ3984" s="27"/>
      <c r="BL3984">
        <f t="shared" si="248"/>
        <v>0</v>
      </c>
      <c r="BM3984">
        <f t="shared" si="249"/>
        <v>0</v>
      </c>
      <c r="BO3984">
        <f t="shared" si="250"/>
        <v>1</v>
      </c>
      <c r="BP3984">
        <f t="shared" si="251"/>
        <v>1</v>
      </c>
    </row>
    <row r="3985" spans="1:68" x14ac:dyDescent="0.3">
      <c r="A3985">
        <v>3980</v>
      </c>
      <c r="BG3985" s="27"/>
      <c r="BH3985" s="27"/>
      <c r="BI3985" s="27"/>
      <c r="BJ3985" s="27"/>
      <c r="BL3985">
        <f t="shared" si="248"/>
        <v>0</v>
      </c>
      <c r="BM3985">
        <f t="shared" si="249"/>
        <v>0</v>
      </c>
      <c r="BO3985">
        <f t="shared" si="250"/>
        <v>1</v>
      </c>
      <c r="BP3985">
        <f t="shared" si="251"/>
        <v>1</v>
      </c>
    </row>
    <row r="3986" spans="1:68" x14ac:dyDescent="0.3">
      <c r="A3986">
        <v>3981</v>
      </c>
      <c r="BG3986" s="27"/>
      <c r="BH3986" s="27"/>
      <c r="BI3986" s="27"/>
      <c r="BJ3986" s="27"/>
      <c r="BL3986">
        <f t="shared" si="248"/>
        <v>0</v>
      </c>
      <c r="BM3986">
        <f t="shared" si="249"/>
        <v>0</v>
      </c>
      <c r="BO3986">
        <f t="shared" si="250"/>
        <v>1</v>
      </c>
      <c r="BP3986">
        <f t="shared" si="251"/>
        <v>1</v>
      </c>
    </row>
    <row r="3987" spans="1:68" x14ac:dyDescent="0.3">
      <c r="A3987">
        <v>3982</v>
      </c>
      <c r="BG3987" s="27"/>
      <c r="BH3987" s="27"/>
      <c r="BI3987" s="27"/>
      <c r="BJ3987" s="27"/>
      <c r="BL3987">
        <f t="shared" si="248"/>
        <v>0</v>
      </c>
      <c r="BM3987">
        <f t="shared" si="249"/>
        <v>0</v>
      </c>
      <c r="BO3987">
        <f t="shared" si="250"/>
        <v>1</v>
      </c>
      <c r="BP3987">
        <f t="shared" si="251"/>
        <v>1</v>
      </c>
    </row>
    <row r="3988" spans="1:68" x14ac:dyDescent="0.3">
      <c r="A3988">
        <v>3983</v>
      </c>
      <c r="BG3988" s="27"/>
      <c r="BH3988" s="27"/>
      <c r="BI3988" s="27"/>
      <c r="BJ3988" s="27"/>
      <c r="BL3988">
        <f t="shared" si="248"/>
        <v>0</v>
      </c>
      <c r="BM3988">
        <f t="shared" si="249"/>
        <v>0</v>
      </c>
      <c r="BO3988">
        <f t="shared" si="250"/>
        <v>1</v>
      </c>
      <c r="BP3988">
        <f t="shared" si="251"/>
        <v>1</v>
      </c>
    </row>
    <row r="3989" spans="1:68" x14ac:dyDescent="0.3">
      <c r="A3989">
        <v>3984</v>
      </c>
      <c r="BG3989" s="27"/>
      <c r="BH3989" s="27"/>
      <c r="BI3989" s="27"/>
      <c r="BJ3989" s="27"/>
      <c r="BL3989">
        <f t="shared" si="248"/>
        <v>0</v>
      </c>
      <c r="BM3989">
        <f t="shared" si="249"/>
        <v>0</v>
      </c>
      <c r="BO3989">
        <f t="shared" si="250"/>
        <v>1</v>
      </c>
      <c r="BP3989">
        <f t="shared" si="251"/>
        <v>1</v>
      </c>
    </row>
    <row r="3990" spans="1:68" x14ac:dyDescent="0.3">
      <c r="A3990">
        <v>3985</v>
      </c>
      <c r="BG3990" s="27"/>
      <c r="BH3990" s="27"/>
      <c r="BI3990" s="27"/>
      <c r="BJ3990" s="27"/>
      <c r="BL3990">
        <f t="shared" si="248"/>
        <v>0</v>
      </c>
      <c r="BM3990">
        <f t="shared" si="249"/>
        <v>0</v>
      </c>
      <c r="BO3990">
        <f t="shared" si="250"/>
        <v>1</v>
      </c>
      <c r="BP3990">
        <f t="shared" si="251"/>
        <v>1</v>
      </c>
    </row>
    <row r="3991" spans="1:68" x14ac:dyDescent="0.3">
      <c r="A3991">
        <v>3986</v>
      </c>
      <c r="BG3991" s="27"/>
      <c r="BH3991" s="27"/>
      <c r="BI3991" s="27"/>
      <c r="BJ3991" s="27"/>
      <c r="BL3991">
        <f t="shared" si="248"/>
        <v>0</v>
      </c>
      <c r="BM3991">
        <f t="shared" si="249"/>
        <v>0</v>
      </c>
      <c r="BO3991">
        <f t="shared" si="250"/>
        <v>1</v>
      </c>
      <c r="BP3991">
        <f t="shared" si="251"/>
        <v>1</v>
      </c>
    </row>
    <row r="3992" spans="1:68" x14ac:dyDescent="0.3">
      <c r="A3992">
        <v>3987</v>
      </c>
      <c r="BG3992" s="27"/>
      <c r="BH3992" s="27"/>
      <c r="BI3992" s="27"/>
      <c r="BJ3992" s="27"/>
      <c r="BL3992">
        <f t="shared" si="248"/>
        <v>0</v>
      </c>
      <c r="BM3992">
        <f t="shared" si="249"/>
        <v>0</v>
      </c>
      <c r="BO3992">
        <f t="shared" si="250"/>
        <v>1</v>
      </c>
      <c r="BP3992">
        <f t="shared" si="251"/>
        <v>1</v>
      </c>
    </row>
    <row r="3993" spans="1:68" x14ac:dyDescent="0.3">
      <c r="A3993">
        <v>3988</v>
      </c>
      <c r="BG3993" s="27"/>
      <c r="BH3993" s="27"/>
      <c r="BI3993" s="27"/>
      <c r="BJ3993" s="27"/>
      <c r="BL3993">
        <f t="shared" si="248"/>
        <v>0</v>
      </c>
      <c r="BM3993">
        <f t="shared" si="249"/>
        <v>0</v>
      </c>
      <c r="BO3993">
        <f t="shared" si="250"/>
        <v>1</v>
      </c>
      <c r="BP3993">
        <f t="shared" si="251"/>
        <v>1</v>
      </c>
    </row>
    <row r="3994" spans="1:68" x14ac:dyDescent="0.3">
      <c r="A3994">
        <v>3989</v>
      </c>
      <c r="BG3994" s="27"/>
      <c r="BH3994" s="27"/>
      <c r="BI3994" s="27"/>
      <c r="BJ3994" s="27"/>
      <c r="BL3994">
        <f t="shared" si="248"/>
        <v>0</v>
      </c>
      <c r="BM3994">
        <f t="shared" si="249"/>
        <v>0</v>
      </c>
      <c r="BO3994">
        <f t="shared" si="250"/>
        <v>1</v>
      </c>
      <c r="BP3994">
        <f t="shared" si="251"/>
        <v>1</v>
      </c>
    </row>
    <row r="3995" spans="1:68" x14ac:dyDescent="0.3">
      <c r="A3995">
        <v>3990</v>
      </c>
      <c r="BG3995" s="27"/>
      <c r="BH3995" s="27"/>
      <c r="BI3995" s="27"/>
      <c r="BJ3995" s="27"/>
      <c r="BL3995">
        <f t="shared" si="248"/>
        <v>0</v>
      </c>
      <c r="BM3995">
        <f t="shared" si="249"/>
        <v>0</v>
      </c>
      <c r="BO3995">
        <f t="shared" si="250"/>
        <v>1</v>
      </c>
      <c r="BP3995">
        <f t="shared" si="251"/>
        <v>1</v>
      </c>
    </row>
    <row r="3996" spans="1:68" x14ac:dyDescent="0.3">
      <c r="A3996">
        <v>3991</v>
      </c>
      <c r="BG3996" s="27"/>
      <c r="BH3996" s="27"/>
      <c r="BI3996" s="27"/>
      <c r="BJ3996" s="27"/>
      <c r="BL3996">
        <f t="shared" si="248"/>
        <v>0</v>
      </c>
      <c r="BM3996">
        <f t="shared" si="249"/>
        <v>0</v>
      </c>
      <c r="BO3996">
        <f t="shared" si="250"/>
        <v>1</v>
      </c>
      <c r="BP3996">
        <f t="shared" si="251"/>
        <v>1</v>
      </c>
    </row>
    <row r="3997" spans="1:68" x14ac:dyDescent="0.3">
      <c r="A3997">
        <v>3992</v>
      </c>
      <c r="BG3997" s="27"/>
      <c r="BH3997" s="27"/>
      <c r="BI3997" s="27"/>
      <c r="BJ3997" s="27"/>
      <c r="BL3997">
        <f t="shared" si="248"/>
        <v>0</v>
      </c>
      <c r="BM3997">
        <f t="shared" si="249"/>
        <v>0</v>
      </c>
      <c r="BO3997">
        <f t="shared" si="250"/>
        <v>1</v>
      </c>
      <c r="BP3997">
        <f t="shared" si="251"/>
        <v>1</v>
      </c>
    </row>
    <row r="3998" spans="1:68" x14ac:dyDescent="0.3">
      <c r="A3998">
        <v>3993</v>
      </c>
      <c r="BG3998" s="27"/>
      <c r="BH3998" s="27"/>
      <c r="BI3998" s="27"/>
      <c r="BJ3998" s="27"/>
      <c r="BL3998">
        <f t="shared" si="248"/>
        <v>0</v>
      </c>
      <c r="BM3998">
        <f t="shared" si="249"/>
        <v>0</v>
      </c>
      <c r="BO3998">
        <f t="shared" si="250"/>
        <v>1</v>
      </c>
      <c r="BP3998">
        <f t="shared" si="251"/>
        <v>1</v>
      </c>
    </row>
    <row r="3999" spans="1:68" x14ac:dyDescent="0.3">
      <c r="A3999">
        <v>3994</v>
      </c>
      <c r="BG3999" s="27"/>
      <c r="BH3999" s="27"/>
      <c r="BI3999" s="27"/>
      <c r="BJ3999" s="27"/>
      <c r="BL3999">
        <f t="shared" si="248"/>
        <v>0</v>
      </c>
      <c r="BM3999">
        <f t="shared" si="249"/>
        <v>0</v>
      </c>
      <c r="BO3999">
        <f t="shared" si="250"/>
        <v>1</v>
      </c>
      <c r="BP3999">
        <f t="shared" si="251"/>
        <v>1</v>
      </c>
    </row>
    <row r="4000" spans="1:68" x14ac:dyDescent="0.3">
      <c r="A4000">
        <v>3995</v>
      </c>
      <c r="BG4000" s="27"/>
      <c r="BH4000" s="27"/>
      <c r="BI4000" s="27"/>
      <c r="BJ4000" s="27"/>
      <c r="BL4000">
        <f t="shared" si="248"/>
        <v>0</v>
      </c>
      <c r="BM4000">
        <f t="shared" si="249"/>
        <v>0</v>
      </c>
      <c r="BO4000">
        <f t="shared" si="250"/>
        <v>1</v>
      </c>
      <c r="BP4000">
        <f t="shared" si="251"/>
        <v>1</v>
      </c>
    </row>
    <row r="4001" spans="1:68" x14ac:dyDescent="0.3">
      <c r="A4001">
        <v>3996</v>
      </c>
      <c r="BG4001" s="27"/>
      <c r="BH4001" s="27"/>
      <c r="BI4001" s="27"/>
      <c r="BJ4001" s="27"/>
      <c r="BL4001">
        <f t="shared" si="248"/>
        <v>0</v>
      </c>
      <c r="BM4001">
        <f t="shared" si="249"/>
        <v>0</v>
      </c>
      <c r="BO4001">
        <f t="shared" si="250"/>
        <v>1</v>
      </c>
      <c r="BP4001">
        <f t="shared" si="251"/>
        <v>1</v>
      </c>
    </row>
    <row r="4002" spans="1:68" x14ac:dyDescent="0.3">
      <c r="A4002">
        <v>3997</v>
      </c>
      <c r="BG4002" s="27"/>
      <c r="BH4002" s="27"/>
      <c r="BI4002" s="27"/>
      <c r="BJ4002" s="27"/>
      <c r="BL4002">
        <f t="shared" si="248"/>
        <v>0</v>
      </c>
      <c r="BM4002">
        <f t="shared" si="249"/>
        <v>0</v>
      </c>
      <c r="BO4002">
        <f t="shared" si="250"/>
        <v>1</v>
      </c>
      <c r="BP4002">
        <f t="shared" si="251"/>
        <v>1</v>
      </c>
    </row>
    <row r="4003" spans="1:68" x14ac:dyDescent="0.3">
      <c r="A4003">
        <v>3998</v>
      </c>
      <c r="BG4003" s="27"/>
      <c r="BH4003" s="27"/>
      <c r="BI4003" s="27"/>
      <c r="BJ4003" s="27"/>
      <c r="BL4003">
        <f t="shared" si="248"/>
        <v>0</v>
      </c>
      <c r="BM4003">
        <f t="shared" si="249"/>
        <v>0</v>
      </c>
      <c r="BO4003">
        <f t="shared" si="250"/>
        <v>1</v>
      </c>
      <c r="BP4003">
        <f t="shared" si="251"/>
        <v>1</v>
      </c>
    </row>
    <row r="4004" spans="1:68" x14ac:dyDescent="0.3">
      <c r="A4004">
        <v>3999</v>
      </c>
      <c r="BG4004" s="27"/>
      <c r="BH4004" s="27"/>
      <c r="BI4004" s="27"/>
      <c r="BJ4004" s="27"/>
      <c r="BL4004">
        <f t="shared" si="248"/>
        <v>0</v>
      </c>
      <c r="BM4004">
        <f t="shared" si="249"/>
        <v>0</v>
      </c>
      <c r="BO4004">
        <f t="shared" si="250"/>
        <v>1</v>
      </c>
      <c r="BP4004">
        <f t="shared" si="251"/>
        <v>1</v>
      </c>
    </row>
    <row r="4005" spans="1:68" x14ac:dyDescent="0.3">
      <c r="A4005">
        <v>4000</v>
      </c>
      <c r="BG4005" s="27"/>
      <c r="BH4005" s="27"/>
      <c r="BI4005" s="27"/>
      <c r="BJ4005" s="27"/>
      <c r="BL4005">
        <f t="shared" si="248"/>
        <v>0</v>
      </c>
      <c r="BM4005">
        <f t="shared" si="249"/>
        <v>0</v>
      </c>
      <c r="BO4005">
        <f t="shared" si="250"/>
        <v>1</v>
      </c>
      <c r="BP4005">
        <f t="shared" si="251"/>
        <v>1</v>
      </c>
    </row>
    <row r="4006" spans="1:68" x14ac:dyDescent="0.3">
      <c r="A4006">
        <v>4001</v>
      </c>
      <c r="BG4006" s="27"/>
      <c r="BH4006" s="27"/>
      <c r="BI4006" s="27"/>
      <c r="BJ4006" s="27"/>
      <c r="BL4006">
        <f t="shared" si="248"/>
        <v>0</v>
      </c>
      <c r="BM4006">
        <f t="shared" si="249"/>
        <v>0</v>
      </c>
      <c r="BO4006">
        <f t="shared" si="250"/>
        <v>1</v>
      </c>
      <c r="BP4006">
        <f t="shared" si="251"/>
        <v>1</v>
      </c>
    </row>
    <row r="4007" spans="1:68" x14ac:dyDescent="0.3">
      <c r="A4007">
        <v>4002</v>
      </c>
      <c r="BG4007" s="27"/>
      <c r="BH4007" s="27"/>
      <c r="BI4007" s="27"/>
      <c r="BJ4007" s="27"/>
      <c r="BL4007">
        <f t="shared" si="248"/>
        <v>0</v>
      </c>
      <c r="BM4007">
        <f t="shared" si="249"/>
        <v>0</v>
      </c>
      <c r="BO4007">
        <f t="shared" si="250"/>
        <v>1</v>
      </c>
      <c r="BP4007">
        <f t="shared" si="251"/>
        <v>1</v>
      </c>
    </row>
    <row r="4008" spans="1:68" x14ac:dyDescent="0.3">
      <c r="A4008">
        <v>4003</v>
      </c>
      <c r="BG4008" s="27"/>
      <c r="BH4008" s="27"/>
      <c r="BI4008" s="27"/>
      <c r="BJ4008" s="27"/>
      <c r="BL4008">
        <f t="shared" si="248"/>
        <v>0</v>
      </c>
      <c r="BM4008">
        <f t="shared" si="249"/>
        <v>0</v>
      </c>
      <c r="BO4008">
        <f t="shared" si="250"/>
        <v>1</v>
      </c>
      <c r="BP4008">
        <f t="shared" si="251"/>
        <v>1</v>
      </c>
    </row>
    <row r="4009" spans="1:68" x14ac:dyDescent="0.3">
      <c r="A4009">
        <v>4004</v>
      </c>
      <c r="BG4009" s="27"/>
      <c r="BH4009" s="27"/>
      <c r="BI4009" s="27"/>
      <c r="BJ4009" s="27"/>
      <c r="BL4009">
        <f t="shared" si="248"/>
        <v>0</v>
      </c>
      <c r="BM4009">
        <f t="shared" si="249"/>
        <v>0</v>
      </c>
      <c r="BO4009">
        <f t="shared" si="250"/>
        <v>1</v>
      </c>
      <c r="BP4009">
        <f t="shared" si="251"/>
        <v>1</v>
      </c>
    </row>
    <row r="4010" spans="1:68" x14ac:dyDescent="0.3">
      <c r="A4010">
        <v>4005</v>
      </c>
      <c r="BG4010" s="27"/>
      <c r="BH4010" s="27"/>
      <c r="BI4010" s="27"/>
      <c r="BJ4010" s="27"/>
      <c r="BL4010">
        <f t="shared" si="248"/>
        <v>0</v>
      </c>
      <c r="BM4010">
        <f t="shared" si="249"/>
        <v>0</v>
      </c>
      <c r="BO4010">
        <f t="shared" si="250"/>
        <v>1</v>
      </c>
      <c r="BP4010">
        <f t="shared" si="251"/>
        <v>1</v>
      </c>
    </row>
    <row r="4011" spans="1:68" x14ac:dyDescent="0.3">
      <c r="A4011">
        <v>4006</v>
      </c>
      <c r="BG4011" s="27"/>
      <c r="BH4011" s="27"/>
      <c r="BI4011" s="27"/>
      <c r="BJ4011" s="27"/>
      <c r="BL4011">
        <f t="shared" si="248"/>
        <v>0</v>
      </c>
      <c r="BM4011">
        <f t="shared" si="249"/>
        <v>0</v>
      </c>
      <c r="BO4011">
        <f t="shared" si="250"/>
        <v>1</v>
      </c>
      <c r="BP4011">
        <f t="shared" si="251"/>
        <v>1</v>
      </c>
    </row>
    <row r="4012" spans="1:68" x14ac:dyDescent="0.3">
      <c r="A4012">
        <v>4007</v>
      </c>
      <c r="BG4012" s="27"/>
      <c r="BH4012" s="27"/>
      <c r="BI4012" s="27"/>
      <c r="BJ4012" s="27"/>
      <c r="BL4012">
        <f t="shared" si="248"/>
        <v>0</v>
      </c>
      <c r="BM4012">
        <f t="shared" si="249"/>
        <v>0</v>
      </c>
      <c r="BO4012">
        <f t="shared" si="250"/>
        <v>1</v>
      </c>
      <c r="BP4012">
        <f t="shared" si="251"/>
        <v>1</v>
      </c>
    </row>
    <row r="4013" spans="1:68" x14ac:dyDescent="0.3">
      <c r="A4013">
        <v>4008</v>
      </c>
      <c r="BG4013" s="27"/>
      <c r="BH4013" s="27"/>
      <c r="BI4013" s="27"/>
      <c r="BJ4013" s="27"/>
      <c r="BL4013">
        <f t="shared" si="248"/>
        <v>0</v>
      </c>
      <c r="BM4013">
        <f t="shared" si="249"/>
        <v>0</v>
      </c>
      <c r="BO4013">
        <f t="shared" si="250"/>
        <v>1</v>
      </c>
      <c r="BP4013">
        <f t="shared" si="251"/>
        <v>1</v>
      </c>
    </row>
    <row r="4014" spans="1:68" x14ac:dyDescent="0.3">
      <c r="A4014">
        <v>4009</v>
      </c>
      <c r="BG4014" s="27"/>
      <c r="BH4014" s="27"/>
      <c r="BI4014" s="27"/>
      <c r="BJ4014" s="27"/>
      <c r="BL4014">
        <f t="shared" si="248"/>
        <v>0</v>
      </c>
      <c r="BM4014">
        <f t="shared" si="249"/>
        <v>0</v>
      </c>
      <c r="BO4014">
        <f t="shared" si="250"/>
        <v>1</v>
      </c>
      <c r="BP4014">
        <f t="shared" si="251"/>
        <v>1</v>
      </c>
    </row>
    <row r="4015" spans="1:68" x14ac:dyDescent="0.3">
      <c r="A4015">
        <v>4010</v>
      </c>
      <c r="BG4015" s="27"/>
      <c r="BH4015" s="27"/>
      <c r="BI4015" s="27"/>
      <c r="BJ4015" s="27"/>
      <c r="BL4015">
        <f t="shared" si="248"/>
        <v>0</v>
      </c>
      <c r="BM4015">
        <f t="shared" si="249"/>
        <v>0</v>
      </c>
      <c r="BO4015">
        <f t="shared" si="250"/>
        <v>1</v>
      </c>
      <c r="BP4015">
        <f t="shared" si="251"/>
        <v>1</v>
      </c>
    </row>
    <row r="4016" spans="1:68" x14ac:dyDescent="0.3">
      <c r="A4016">
        <v>4011</v>
      </c>
      <c r="BG4016" s="27"/>
      <c r="BH4016" s="27"/>
      <c r="BI4016" s="27"/>
      <c r="BJ4016" s="27"/>
      <c r="BL4016">
        <f t="shared" si="248"/>
        <v>0</v>
      </c>
      <c r="BM4016">
        <f t="shared" si="249"/>
        <v>0</v>
      </c>
      <c r="BO4016">
        <f t="shared" si="250"/>
        <v>1</v>
      </c>
      <c r="BP4016">
        <f t="shared" si="251"/>
        <v>1</v>
      </c>
    </row>
    <row r="4017" spans="1:68" x14ac:dyDescent="0.3">
      <c r="A4017">
        <v>4012</v>
      </c>
      <c r="BG4017" s="27"/>
      <c r="BH4017" s="27"/>
      <c r="BI4017" s="27"/>
      <c r="BJ4017" s="27"/>
      <c r="BL4017">
        <f t="shared" si="248"/>
        <v>0</v>
      </c>
      <c r="BM4017">
        <f t="shared" si="249"/>
        <v>0</v>
      </c>
      <c r="BO4017">
        <f t="shared" si="250"/>
        <v>1</v>
      </c>
      <c r="BP4017">
        <f t="shared" si="251"/>
        <v>1</v>
      </c>
    </row>
    <row r="4018" spans="1:68" x14ac:dyDescent="0.3">
      <c r="A4018">
        <v>4013</v>
      </c>
      <c r="BG4018" s="27"/>
      <c r="BH4018" s="27"/>
      <c r="BI4018" s="27"/>
      <c r="BJ4018" s="27"/>
      <c r="BL4018">
        <f t="shared" si="248"/>
        <v>0</v>
      </c>
      <c r="BM4018">
        <f t="shared" si="249"/>
        <v>0</v>
      </c>
      <c r="BO4018">
        <f t="shared" si="250"/>
        <v>1</v>
      </c>
      <c r="BP4018">
        <f t="shared" si="251"/>
        <v>1</v>
      </c>
    </row>
    <row r="4019" spans="1:68" x14ac:dyDescent="0.3">
      <c r="A4019">
        <v>4014</v>
      </c>
      <c r="BG4019" s="27"/>
      <c r="BH4019" s="27"/>
      <c r="BI4019" s="27"/>
      <c r="BJ4019" s="27"/>
      <c r="BL4019">
        <f t="shared" si="248"/>
        <v>0</v>
      </c>
      <c r="BM4019">
        <f t="shared" si="249"/>
        <v>0</v>
      </c>
      <c r="BO4019">
        <f t="shared" si="250"/>
        <v>1</v>
      </c>
      <c r="BP4019">
        <f t="shared" si="251"/>
        <v>1</v>
      </c>
    </row>
    <row r="4020" spans="1:68" x14ac:dyDescent="0.3">
      <c r="A4020">
        <v>4015</v>
      </c>
      <c r="BG4020" s="27"/>
      <c r="BH4020" s="27"/>
      <c r="BI4020" s="27"/>
      <c r="BJ4020" s="27"/>
      <c r="BL4020">
        <f t="shared" si="248"/>
        <v>0</v>
      </c>
      <c r="BM4020">
        <f t="shared" si="249"/>
        <v>0</v>
      </c>
      <c r="BO4020">
        <f t="shared" si="250"/>
        <v>1</v>
      </c>
      <c r="BP4020">
        <f t="shared" si="251"/>
        <v>1</v>
      </c>
    </row>
    <row r="4021" spans="1:68" x14ac:dyDescent="0.3">
      <c r="A4021">
        <v>4016</v>
      </c>
      <c r="BG4021" s="27"/>
      <c r="BH4021" s="27"/>
      <c r="BI4021" s="27"/>
      <c r="BJ4021" s="27"/>
      <c r="BL4021">
        <f t="shared" si="248"/>
        <v>0</v>
      </c>
      <c r="BM4021">
        <f t="shared" si="249"/>
        <v>0</v>
      </c>
      <c r="BO4021">
        <f t="shared" si="250"/>
        <v>1</v>
      </c>
      <c r="BP4021">
        <f t="shared" si="251"/>
        <v>1</v>
      </c>
    </row>
    <row r="4022" spans="1:68" x14ac:dyDescent="0.3">
      <c r="A4022">
        <v>4017</v>
      </c>
      <c r="BG4022" s="27"/>
      <c r="BH4022" s="27"/>
      <c r="BI4022" s="27"/>
      <c r="BJ4022" s="27"/>
      <c r="BL4022">
        <f t="shared" si="248"/>
        <v>0</v>
      </c>
      <c r="BM4022">
        <f t="shared" si="249"/>
        <v>0</v>
      </c>
      <c r="BO4022">
        <f t="shared" si="250"/>
        <v>1</v>
      </c>
      <c r="BP4022">
        <f t="shared" si="251"/>
        <v>1</v>
      </c>
    </row>
    <row r="4023" spans="1:68" x14ac:dyDescent="0.3">
      <c r="A4023">
        <v>4018</v>
      </c>
      <c r="BG4023" s="27"/>
      <c r="BH4023" s="27"/>
      <c r="BI4023" s="27"/>
      <c r="BJ4023" s="27"/>
      <c r="BL4023">
        <f t="shared" si="248"/>
        <v>0</v>
      </c>
      <c r="BM4023">
        <f t="shared" si="249"/>
        <v>0</v>
      </c>
      <c r="BO4023">
        <f t="shared" si="250"/>
        <v>1</v>
      </c>
      <c r="BP4023">
        <f t="shared" si="251"/>
        <v>1</v>
      </c>
    </row>
    <row r="4024" spans="1:68" x14ac:dyDescent="0.3">
      <c r="A4024">
        <v>4019</v>
      </c>
      <c r="BG4024" s="27"/>
      <c r="BH4024" s="27"/>
      <c r="BI4024" s="27"/>
      <c r="BJ4024" s="27"/>
      <c r="BL4024">
        <f t="shared" si="248"/>
        <v>0</v>
      </c>
      <c r="BM4024">
        <f t="shared" si="249"/>
        <v>0</v>
      </c>
      <c r="BO4024">
        <f t="shared" si="250"/>
        <v>1</v>
      </c>
      <c r="BP4024">
        <f t="shared" si="251"/>
        <v>1</v>
      </c>
    </row>
    <row r="4025" spans="1:68" x14ac:dyDescent="0.3">
      <c r="A4025">
        <v>4020</v>
      </c>
      <c r="BG4025" s="27"/>
      <c r="BH4025" s="27"/>
      <c r="BI4025" s="27"/>
      <c r="BJ4025" s="27"/>
      <c r="BL4025">
        <f t="shared" si="248"/>
        <v>0</v>
      </c>
      <c r="BM4025">
        <f t="shared" si="249"/>
        <v>0</v>
      </c>
      <c r="BO4025">
        <f t="shared" si="250"/>
        <v>1</v>
      </c>
      <c r="BP4025">
        <f t="shared" si="251"/>
        <v>1</v>
      </c>
    </row>
    <row r="4026" spans="1:68" x14ac:dyDescent="0.3">
      <c r="A4026">
        <v>4021</v>
      </c>
      <c r="BG4026" s="27"/>
      <c r="BH4026" s="27"/>
      <c r="BI4026" s="27"/>
      <c r="BJ4026" s="27"/>
      <c r="BL4026">
        <f t="shared" si="248"/>
        <v>0</v>
      </c>
      <c r="BM4026">
        <f t="shared" si="249"/>
        <v>0</v>
      </c>
      <c r="BO4026">
        <f t="shared" si="250"/>
        <v>1</v>
      </c>
      <c r="BP4026">
        <f t="shared" si="251"/>
        <v>1</v>
      </c>
    </row>
    <row r="4027" spans="1:68" x14ac:dyDescent="0.3">
      <c r="A4027">
        <v>4022</v>
      </c>
      <c r="BG4027" s="27"/>
      <c r="BH4027" s="27"/>
      <c r="BI4027" s="27"/>
      <c r="BJ4027" s="27"/>
      <c r="BL4027">
        <f t="shared" si="248"/>
        <v>0</v>
      </c>
      <c r="BM4027">
        <f t="shared" si="249"/>
        <v>0</v>
      </c>
      <c r="BO4027">
        <f t="shared" si="250"/>
        <v>1</v>
      </c>
      <c r="BP4027">
        <f t="shared" si="251"/>
        <v>1</v>
      </c>
    </row>
    <row r="4028" spans="1:68" x14ac:dyDescent="0.3">
      <c r="A4028">
        <v>4023</v>
      </c>
      <c r="BG4028" s="27"/>
      <c r="BH4028" s="27"/>
      <c r="BI4028" s="27"/>
      <c r="BJ4028" s="27"/>
      <c r="BL4028">
        <f t="shared" si="248"/>
        <v>0</v>
      </c>
      <c r="BM4028">
        <f t="shared" si="249"/>
        <v>0</v>
      </c>
      <c r="BO4028">
        <f t="shared" si="250"/>
        <v>1</v>
      </c>
      <c r="BP4028">
        <f t="shared" si="251"/>
        <v>1</v>
      </c>
    </row>
    <row r="4029" spans="1:68" x14ac:dyDescent="0.3">
      <c r="A4029">
        <v>4024</v>
      </c>
      <c r="BG4029" s="27"/>
      <c r="BH4029" s="27"/>
      <c r="BI4029" s="27"/>
      <c r="BJ4029" s="27"/>
      <c r="BL4029">
        <f t="shared" si="248"/>
        <v>0</v>
      </c>
      <c r="BM4029">
        <f t="shared" si="249"/>
        <v>0</v>
      </c>
      <c r="BO4029">
        <f t="shared" si="250"/>
        <v>1</v>
      </c>
      <c r="BP4029">
        <f t="shared" si="251"/>
        <v>1</v>
      </c>
    </row>
    <row r="4030" spans="1:68" x14ac:dyDescent="0.3">
      <c r="A4030">
        <v>4025</v>
      </c>
      <c r="BG4030" s="27"/>
      <c r="BH4030" s="27"/>
      <c r="BI4030" s="27"/>
      <c r="BJ4030" s="27"/>
      <c r="BL4030">
        <f t="shared" si="248"/>
        <v>0</v>
      </c>
      <c r="BM4030">
        <f t="shared" si="249"/>
        <v>0</v>
      </c>
      <c r="BO4030">
        <f t="shared" si="250"/>
        <v>1</v>
      </c>
      <c r="BP4030">
        <f t="shared" si="251"/>
        <v>1</v>
      </c>
    </row>
    <row r="4031" spans="1:68" x14ac:dyDescent="0.3">
      <c r="A4031">
        <v>4026</v>
      </c>
      <c r="BG4031" s="27"/>
      <c r="BH4031" s="27"/>
      <c r="BI4031" s="27"/>
      <c r="BJ4031" s="27"/>
      <c r="BL4031">
        <f t="shared" si="248"/>
        <v>0</v>
      </c>
      <c r="BM4031">
        <f t="shared" si="249"/>
        <v>0</v>
      </c>
      <c r="BO4031">
        <f t="shared" si="250"/>
        <v>1</v>
      </c>
      <c r="BP4031">
        <f t="shared" si="251"/>
        <v>1</v>
      </c>
    </row>
    <row r="4032" spans="1:68" x14ac:dyDescent="0.3">
      <c r="A4032">
        <v>4027</v>
      </c>
      <c r="BG4032" s="27"/>
      <c r="BH4032" s="27"/>
      <c r="BI4032" s="27"/>
      <c r="BJ4032" s="27"/>
      <c r="BL4032">
        <f t="shared" si="248"/>
        <v>0</v>
      </c>
      <c r="BM4032">
        <f t="shared" si="249"/>
        <v>0</v>
      </c>
      <c r="BO4032">
        <f t="shared" si="250"/>
        <v>1</v>
      </c>
      <c r="BP4032">
        <f t="shared" si="251"/>
        <v>1</v>
      </c>
    </row>
    <row r="4033" spans="1:68" x14ac:dyDescent="0.3">
      <c r="A4033">
        <v>4028</v>
      </c>
      <c r="BG4033" s="27"/>
      <c r="BH4033" s="27"/>
      <c r="BI4033" s="27"/>
      <c r="BJ4033" s="27"/>
      <c r="BL4033">
        <f t="shared" si="248"/>
        <v>0</v>
      </c>
      <c r="BM4033">
        <f t="shared" si="249"/>
        <v>0</v>
      </c>
      <c r="BO4033">
        <f t="shared" si="250"/>
        <v>1</v>
      </c>
      <c r="BP4033">
        <f t="shared" si="251"/>
        <v>1</v>
      </c>
    </row>
    <row r="4034" spans="1:68" x14ac:dyDescent="0.3">
      <c r="A4034">
        <v>4029</v>
      </c>
      <c r="BG4034" s="27"/>
      <c r="BH4034" s="27"/>
      <c r="BI4034" s="27"/>
      <c r="BJ4034" s="27"/>
      <c r="BL4034">
        <f t="shared" si="248"/>
        <v>0</v>
      </c>
      <c r="BM4034">
        <f t="shared" si="249"/>
        <v>0</v>
      </c>
      <c r="BO4034">
        <f t="shared" si="250"/>
        <v>1</v>
      </c>
      <c r="BP4034">
        <f t="shared" si="251"/>
        <v>1</v>
      </c>
    </row>
    <row r="4035" spans="1:68" x14ac:dyDescent="0.3">
      <c r="A4035">
        <v>4030</v>
      </c>
      <c r="BG4035" s="27"/>
      <c r="BH4035" s="27"/>
      <c r="BI4035" s="27"/>
      <c r="BJ4035" s="27"/>
      <c r="BL4035">
        <f t="shared" si="248"/>
        <v>0</v>
      </c>
      <c r="BM4035">
        <f t="shared" si="249"/>
        <v>0</v>
      </c>
      <c r="BO4035">
        <f t="shared" si="250"/>
        <v>1</v>
      </c>
      <c r="BP4035">
        <f t="shared" si="251"/>
        <v>1</v>
      </c>
    </row>
    <row r="4036" spans="1:68" x14ac:dyDescent="0.3">
      <c r="A4036">
        <v>4031</v>
      </c>
      <c r="BG4036" s="27"/>
      <c r="BH4036" s="27"/>
      <c r="BI4036" s="27"/>
      <c r="BJ4036" s="27"/>
      <c r="BL4036">
        <f t="shared" si="248"/>
        <v>0</v>
      </c>
      <c r="BM4036">
        <f t="shared" si="249"/>
        <v>0</v>
      </c>
      <c r="BO4036">
        <f t="shared" si="250"/>
        <v>1</v>
      </c>
      <c r="BP4036">
        <f t="shared" si="251"/>
        <v>1</v>
      </c>
    </row>
    <row r="4037" spans="1:68" x14ac:dyDescent="0.3">
      <c r="A4037">
        <v>4032</v>
      </c>
      <c r="BG4037" s="27"/>
      <c r="BH4037" s="27"/>
      <c r="BI4037" s="27"/>
      <c r="BJ4037" s="27"/>
      <c r="BL4037">
        <f t="shared" si="248"/>
        <v>0</v>
      </c>
      <c r="BM4037">
        <f t="shared" si="249"/>
        <v>0</v>
      </c>
      <c r="BO4037">
        <f t="shared" si="250"/>
        <v>1</v>
      </c>
      <c r="BP4037">
        <f t="shared" si="251"/>
        <v>1</v>
      </c>
    </row>
    <row r="4038" spans="1:68" x14ac:dyDescent="0.3">
      <c r="A4038">
        <v>4033</v>
      </c>
      <c r="BG4038" s="27"/>
      <c r="BH4038" s="27"/>
      <c r="BI4038" s="27"/>
      <c r="BJ4038" s="27"/>
      <c r="BL4038">
        <f t="shared" si="248"/>
        <v>0</v>
      </c>
      <c r="BM4038">
        <f t="shared" si="249"/>
        <v>0</v>
      </c>
      <c r="BO4038">
        <f t="shared" si="250"/>
        <v>1</v>
      </c>
      <c r="BP4038">
        <f t="shared" si="251"/>
        <v>1</v>
      </c>
    </row>
    <row r="4039" spans="1:68" x14ac:dyDescent="0.3">
      <c r="A4039">
        <v>4034</v>
      </c>
      <c r="BG4039" s="27"/>
      <c r="BH4039" s="27"/>
      <c r="BI4039" s="27"/>
      <c r="BJ4039" s="27"/>
      <c r="BL4039">
        <f t="shared" ref="BL4039:BL4102" si="252">BG4039*$BM$1-BH4039</f>
        <v>0</v>
      </c>
      <c r="BM4039">
        <f t="shared" ref="BM4039:BM4102" si="253">BI4039*$BM$1-BJ4039</f>
        <v>0</v>
      </c>
      <c r="BO4039">
        <f t="shared" ref="BO4039:BO4102" si="254">IF(BL4039=MAX($BL4039:$BM4039),1,0)</f>
        <v>1</v>
      </c>
      <c r="BP4039">
        <f t="shared" ref="BP4039:BP4102" si="255">IF(BM4039=MAX($BL4039:$BM4039),1,0)</f>
        <v>1</v>
      </c>
    </row>
    <row r="4040" spans="1:68" x14ac:dyDescent="0.3">
      <c r="A4040">
        <v>4035</v>
      </c>
      <c r="BG4040" s="27"/>
      <c r="BH4040" s="27"/>
      <c r="BI4040" s="27"/>
      <c r="BJ4040" s="27"/>
      <c r="BL4040">
        <f t="shared" si="252"/>
        <v>0</v>
      </c>
      <c r="BM4040">
        <f t="shared" si="253"/>
        <v>0</v>
      </c>
      <c r="BO4040">
        <f t="shared" si="254"/>
        <v>1</v>
      </c>
      <c r="BP4040">
        <f t="shared" si="255"/>
        <v>1</v>
      </c>
    </row>
    <row r="4041" spans="1:68" x14ac:dyDescent="0.3">
      <c r="A4041">
        <v>4036</v>
      </c>
      <c r="BG4041" s="27"/>
      <c r="BH4041" s="27"/>
      <c r="BI4041" s="27"/>
      <c r="BJ4041" s="27"/>
      <c r="BL4041">
        <f t="shared" si="252"/>
        <v>0</v>
      </c>
      <c r="BM4041">
        <f t="shared" si="253"/>
        <v>0</v>
      </c>
      <c r="BO4041">
        <f t="shared" si="254"/>
        <v>1</v>
      </c>
      <c r="BP4041">
        <f t="shared" si="255"/>
        <v>1</v>
      </c>
    </row>
    <row r="4042" spans="1:68" x14ac:dyDescent="0.3">
      <c r="A4042">
        <v>4037</v>
      </c>
      <c r="BG4042" s="27"/>
      <c r="BH4042" s="27"/>
      <c r="BI4042" s="27"/>
      <c r="BJ4042" s="27"/>
      <c r="BL4042">
        <f t="shared" si="252"/>
        <v>0</v>
      </c>
      <c r="BM4042">
        <f t="shared" si="253"/>
        <v>0</v>
      </c>
      <c r="BO4042">
        <f t="shared" si="254"/>
        <v>1</v>
      </c>
      <c r="BP4042">
        <f t="shared" si="255"/>
        <v>1</v>
      </c>
    </row>
    <row r="4043" spans="1:68" x14ac:dyDescent="0.3">
      <c r="A4043">
        <v>4038</v>
      </c>
      <c r="BG4043" s="27"/>
      <c r="BH4043" s="27"/>
      <c r="BI4043" s="27"/>
      <c r="BJ4043" s="27"/>
      <c r="BL4043">
        <f t="shared" si="252"/>
        <v>0</v>
      </c>
      <c r="BM4043">
        <f t="shared" si="253"/>
        <v>0</v>
      </c>
      <c r="BO4043">
        <f t="shared" si="254"/>
        <v>1</v>
      </c>
      <c r="BP4043">
        <f t="shared" si="255"/>
        <v>1</v>
      </c>
    </row>
    <row r="4044" spans="1:68" x14ac:dyDescent="0.3">
      <c r="A4044">
        <v>4039</v>
      </c>
      <c r="BG4044" s="27"/>
      <c r="BH4044" s="27"/>
      <c r="BI4044" s="27"/>
      <c r="BJ4044" s="27"/>
      <c r="BL4044">
        <f t="shared" si="252"/>
        <v>0</v>
      </c>
      <c r="BM4044">
        <f t="shared" si="253"/>
        <v>0</v>
      </c>
      <c r="BO4044">
        <f t="shared" si="254"/>
        <v>1</v>
      </c>
      <c r="BP4044">
        <f t="shared" si="255"/>
        <v>1</v>
      </c>
    </row>
    <row r="4045" spans="1:68" x14ac:dyDescent="0.3">
      <c r="A4045">
        <v>4040</v>
      </c>
      <c r="BG4045" s="27"/>
      <c r="BH4045" s="27"/>
      <c r="BI4045" s="27"/>
      <c r="BJ4045" s="27"/>
      <c r="BL4045">
        <f t="shared" si="252"/>
        <v>0</v>
      </c>
      <c r="BM4045">
        <f t="shared" si="253"/>
        <v>0</v>
      </c>
      <c r="BO4045">
        <f t="shared" si="254"/>
        <v>1</v>
      </c>
      <c r="BP4045">
        <f t="shared" si="255"/>
        <v>1</v>
      </c>
    </row>
    <row r="4046" spans="1:68" x14ac:dyDescent="0.3">
      <c r="A4046">
        <v>4041</v>
      </c>
      <c r="BG4046" s="27"/>
      <c r="BH4046" s="27"/>
      <c r="BI4046" s="27"/>
      <c r="BJ4046" s="27"/>
      <c r="BL4046">
        <f t="shared" si="252"/>
        <v>0</v>
      </c>
      <c r="BM4046">
        <f t="shared" si="253"/>
        <v>0</v>
      </c>
      <c r="BO4046">
        <f t="shared" si="254"/>
        <v>1</v>
      </c>
      <c r="BP4046">
        <f t="shared" si="255"/>
        <v>1</v>
      </c>
    </row>
    <row r="4047" spans="1:68" x14ac:dyDescent="0.3">
      <c r="A4047">
        <v>4042</v>
      </c>
      <c r="BG4047" s="27"/>
      <c r="BH4047" s="27"/>
      <c r="BI4047" s="27"/>
      <c r="BJ4047" s="27"/>
      <c r="BL4047">
        <f t="shared" si="252"/>
        <v>0</v>
      </c>
      <c r="BM4047">
        <f t="shared" si="253"/>
        <v>0</v>
      </c>
      <c r="BO4047">
        <f t="shared" si="254"/>
        <v>1</v>
      </c>
      <c r="BP4047">
        <f t="shared" si="255"/>
        <v>1</v>
      </c>
    </row>
    <row r="4048" spans="1:68" x14ac:dyDescent="0.3">
      <c r="A4048">
        <v>4043</v>
      </c>
      <c r="BG4048" s="27"/>
      <c r="BH4048" s="27"/>
      <c r="BI4048" s="27"/>
      <c r="BJ4048" s="27"/>
      <c r="BL4048">
        <f t="shared" si="252"/>
        <v>0</v>
      </c>
      <c r="BM4048">
        <f t="shared" si="253"/>
        <v>0</v>
      </c>
      <c r="BO4048">
        <f t="shared" si="254"/>
        <v>1</v>
      </c>
      <c r="BP4048">
        <f t="shared" si="255"/>
        <v>1</v>
      </c>
    </row>
    <row r="4049" spans="1:68" x14ac:dyDescent="0.3">
      <c r="A4049">
        <v>4044</v>
      </c>
      <c r="BG4049" s="27"/>
      <c r="BH4049" s="27"/>
      <c r="BI4049" s="27"/>
      <c r="BJ4049" s="27"/>
      <c r="BL4049">
        <f t="shared" si="252"/>
        <v>0</v>
      </c>
      <c r="BM4049">
        <f t="shared" si="253"/>
        <v>0</v>
      </c>
      <c r="BO4049">
        <f t="shared" si="254"/>
        <v>1</v>
      </c>
      <c r="BP4049">
        <f t="shared" si="255"/>
        <v>1</v>
      </c>
    </row>
    <row r="4050" spans="1:68" x14ac:dyDescent="0.3">
      <c r="A4050">
        <v>4045</v>
      </c>
      <c r="BG4050" s="27"/>
      <c r="BH4050" s="27"/>
      <c r="BI4050" s="27"/>
      <c r="BJ4050" s="27"/>
      <c r="BL4050">
        <f t="shared" si="252"/>
        <v>0</v>
      </c>
      <c r="BM4050">
        <f t="shared" si="253"/>
        <v>0</v>
      </c>
      <c r="BO4050">
        <f t="shared" si="254"/>
        <v>1</v>
      </c>
      <c r="BP4050">
        <f t="shared" si="255"/>
        <v>1</v>
      </c>
    </row>
    <row r="4051" spans="1:68" x14ac:dyDescent="0.3">
      <c r="A4051">
        <v>4046</v>
      </c>
      <c r="BG4051" s="27"/>
      <c r="BH4051" s="27"/>
      <c r="BI4051" s="27"/>
      <c r="BJ4051" s="27"/>
      <c r="BL4051">
        <f t="shared" si="252"/>
        <v>0</v>
      </c>
      <c r="BM4051">
        <f t="shared" si="253"/>
        <v>0</v>
      </c>
      <c r="BO4051">
        <f t="shared" si="254"/>
        <v>1</v>
      </c>
      <c r="BP4051">
        <f t="shared" si="255"/>
        <v>1</v>
      </c>
    </row>
    <row r="4052" spans="1:68" x14ac:dyDescent="0.3">
      <c r="A4052">
        <v>4047</v>
      </c>
      <c r="BG4052" s="27"/>
      <c r="BH4052" s="27"/>
      <c r="BI4052" s="27"/>
      <c r="BJ4052" s="27"/>
      <c r="BL4052">
        <f t="shared" si="252"/>
        <v>0</v>
      </c>
      <c r="BM4052">
        <f t="shared" si="253"/>
        <v>0</v>
      </c>
      <c r="BO4052">
        <f t="shared" si="254"/>
        <v>1</v>
      </c>
      <c r="BP4052">
        <f t="shared" si="255"/>
        <v>1</v>
      </c>
    </row>
    <row r="4053" spans="1:68" x14ac:dyDescent="0.3">
      <c r="A4053">
        <v>4048</v>
      </c>
      <c r="BG4053" s="27"/>
      <c r="BH4053" s="27"/>
      <c r="BI4053" s="27"/>
      <c r="BJ4053" s="27"/>
      <c r="BL4053">
        <f t="shared" si="252"/>
        <v>0</v>
      </c>
      <c r="BM4053">
        <f t="shared" si="253"/>
        <v>0</v>
      </c>
      <c r="BO4053">
        <f t="shared" si="254"/>
        <v>1</v>
      </c>
      <c r="BP4053">
        <f t="shared" si="255"/>
        <v>1</v>
      </c>
    </row>
    <row r="4054" spans="1:68" x14ac:dyDescent="0.3">
      <c r="A4054">
        <v>4049</v>
      </c>
      <c r="BG4054" s="27"/>
      <c r="BH4054" s="27"/>
      <c r="BI4054" s="27"/>
      <c r="BJ4054" s="27"/>
      <c r="BL4054">
        <f t="shared" si="252"/>
        <v>0</v>
      </c>
      <c r="BM4054">
        <f t="shared" si="253"/>
        <v>0</v>
      </c>
      <c r="BO4054">
        <f t="shared" si="254"/>
        <v>1</v>
      </c>
      <c r="BP4054">
        <f t="shared" si="255"/>
        <v>1</v>
      </c>
    </row>
    <row r="4055" spans="1:68" x14ac:dyDescent="0.3">
      <c r="A4055">
        <v>4050</v>
      </c>
      <c r="BG4055" s="27"/>
      <c r="BH4055" s="27"/>
      <c r="BI4055" s="27"/>
      <c r="BJ4055" s="27"/>
      <c r="BL4055">
        <f t="shared" si="252"/>
        <v>0</v>
      </c>
      <c r="BM4055">
        <f t="shared" si="253"/>
        <v>0</v>
      </c>
      <c r="BO4055">
        <f t="shared" si="254"/>
        <v>1</v>
      </c>
      <c r="BP4055">
        <f t="shared" si="255"/>
        <v>1</v>
      </c>
    </row>
    <row r="4056" spans="1:68" x14ac:dyDescent="0.3">
      <c r="A4056">
        <v>4051</v>
      </c>
      <c r="BG4056" s="27"/>
      <c r="BH4056" s="27"/>
      <c r="BI4056" s="27"/>
      <c r="BJ4056" s="27"/>
      <c r="BL4056">
        <f t="shared" si="252"/>
        <v>0</v>
      </c>
      <c r="BM4056">
        <f t="shared" si="253"/>
        <v>0</v>
      </c>
      <c r="BO4056">
        <f t="shared" si="254"/>
        <v>1</v>
      </c>
      <c r="BP4056">
        <f t="shared" si="255"/>
        <v>1</v>
      </c>
    </row>
    <row r="4057" spans="1:68" x14ac:dyDescent="0.3">
      <c r="A4057">
        <v>4052</v>
      </c>
      <c r="BG4057" s="27"/>
      <c r="BH4057" s="27"/>
      <c r="BI4057" s="27"/>
      <c r="BJ4057" s="27"/>
      <c r="BL4057">
        <f t="shared" si="252"/>
        <v>0</v>
      </c>
      <c r="BM4057">
        <f t="shared" si="253"/>
        <v>0</v>
      </c>
      <c r="BO4057">
        <f t="shared" si="254"/>
        <v>1</v>
      </c>
      <c r="BP4057">
        <f t="shared" si="255"/>
        <v>1</v>
      </c>
    </row>
    <row r="4058" spans="1:68" x14ac:dyDescent="0.3">
      <c r="A4058">
        <v>4053</v>
      </c>
      <c r="BG4058" s="27"/>
      <c r="BH4058" s="27"/>
      <c r="BI4058" s="27"/>
      <c r="BJ4058" s="27"/>
      <c r="BL4058">
        <f t="shared" si="252"/>
        <v>0</v>
      </c>
      <c r="BM4058">
        <f t="shared" si="253"/>
        <v>0</v>
      </c>
      <c r="BO4058">
        <f t="shared" si="254"/>
        <v>1</v>
      </c>
      <c r="BP4058">
        <f t="shared" si="255"/>
        <v>1</v>
      </c>
    </row>
    <row r="4059" spans="1:68" x14ac:dyDescent="0.3">
      <c r="A4059">
        <v>4054</v>
      </c>
      <c r="BG4059" s="27"/>
      <c r="BH4059" s="27"/>
      <c r="BI4059" s="27"/>
      <c r="BJ4059" s="27"/>
      <c r="BL4059">
        <f t="shared" si="252"/>
        <v>0</v>
      </c>
      <c r="BM4059">
        <f t="shared" si="253"/>
        <v>0</v>
      </c>
      <c r="BO4059">
        <f t="shared" si="254"/>
        <v>1</v>
      </c>
      <c r="BP4059">
        <f t="shared" si="255"/>
        <v>1</v>
      </c>
    </row>
    <row r="4060" spans="1:68" x14ac:dyDescent="0.3">
      <c r="A4060">
        <v>4055</v>
      </c>
      <c r="BG4060" s="27"/>
      <c r="BH4060" s="27"/>
      <c r="BI4060" s="27"/>
      <c r="BJ4060" s="27"/>
      <c r="BL4060">
        <f t="shared" si="252"/>
        <v>0</v>
      </c>
      <c r="BM4060">
        <f t="shared" si="253"/>
        <v>0</v>
      </c>
      <c r="BO4060">
        <f t="shared" si="254"/>
        <v>1</v>
      </c>
      <c r="BP4060">
        <f t="shared" si="255"/>
        <v>1</v>
      </c>
    </row>
    <row r="4061" spans="1:68" x14ac:dyDescent="0.3">
      <c r="A4061">
        <v>4056</v>
      </c>
      <c r="BG4061" s="27"/>
      <c r="BH4061" s="27"/>
      <c r="BI4061" s="27"/>
      <c r="BJ4061" s="27"/>
      <c r="BL4061">
        <f t="shared" si="252"/>
        <v>0</v>
      </c>
      <c r="BM4061">
        <f t="shared" si="253"/>
        <v>0</v>
      </c>
      <c r="BO4061">
        <f t="shared" si="254"/>
        <v>1</v>
      </c>
      <c r="BP4061">
        <f t="shared" si="255"/>
        <v>1</v>
      </c>
    </row>
    <row r="4062" spans="1:68" x14ac:dyDescent="0.3">
      <c r="A4062">
        <v>4057</v>
      </c>
      <c r="BG4062" s="27"/>
      <c r="BH4062" s="27"/>
      <c r="BI4062" s="27"/>
      <c r="BJ4062" s="27"/>
      <c r="BL4062">
        <f t="shared" si="252"/>
        <v>0</v>
      </c>
      <c r="BM4062">
        <f t="shared" si="253"/>
        <v>0</v>
      </c>
      <c r="BO4062">
        <f t="shared" si="254"/>
        <v>1</v>
      </c>
      <c r="BP4062">
        <f t="shared" si="255"/>
        <v>1</v>
      </c>
    </row>
    <row r="4063" spans="1:68" x14ac:dyDescent="0.3">
      <c r="A4063">
        <v>4058</v>
      </c>
      <c r="BG4063" s="27"/>
      <c r="BH4063" s="27"/>
      <c r="BI4063" s="27"/>
      <c r="BJ4063" s="27"/>
      <c r="BL4063">
        <f t="shared" si="252"/>
        <v>0</v>
      </c>
      <c r="BM4063">
        <f t="shared" si="253"/>
        <v>0</v>
      </c>
      <c r="BO4063">
        <f t="shared" si="254"/>
        <v>1</v>
      </c>
      <c r="BP4063">
        <f t="shared" si="255"/>
        <v>1</v>
      </c>
    </row>
    <row r="4064" spans="1:68" x14ac:dyDescent="0.3">
      <c r="A4064">
        <v>4059</v>
      </c>
      <c r="BG4064" s="27"/>
      <c r="BH4064" s="27"/>
      <c r="BI4064" s="27"/>
      <c r="BJ4064" s="27"/>
      <c r="BL4064">
        <f t="shared" si="252"/>
        <v>0</v>
      </c>
      <c r="BM4064">
        <f t="shared" si="253"/>
        <v>0</v>
      </c>
      <c r="BO4064">
        <f t="shared" si="254"/>
        <v>1</v>
      </c>
      <c r="BP4064">
        <f t="shared" si="255"/>
        <v>1</v>
      </c>
    </row>
    <row r="4065" spans="1:68" x14ac:dyDescent="0.3">
      <c r="A4065">
        <v>4060</v>
      </c>
      <c r="BG4065" s="27"/>
      <c r="BH4065" s="27"/>
      <c r="BI4065" s="27"/>
      <c r="BJ4065" s="27"/>
      <c r="BL4065">
        <f t="shared" si="252"/>
        <v>0</v>
      </c>
      <c r="BM4065">
        <f t="shared" si="253"/>
        <v>0</v>
      </c>
      <c r="BO4065">
        <f t="shared" si="254"/>
        <v>1</v>
      </c>
      <c r="BP4065">
        <f t="shared" si="255"/>
        <v>1</v>
      </c>
    </row>
    <row r="4066" spans="1:68" x14ac:dyDescent="0.3">
      <c r="A4066">
        <v>4061</v>
      </c>
      <c r="BG4066" s="27"/>
      <c r="BH4066" s="27"/>
      <c r="BI4066" s="27"/>
      <c r="BJ4066" s="27"/>
      <c r="BL4066">
        <f t="shared" si="252"/>
        <v>0</v>
      </c>
      <c r="BM4066">
        <f t="shared" si="253"/>
        <v>0</v>
      </c>
      <c r="BO4066">
        <f t="shared" si="254"/>
        <v>1</v>
      </c>
      <c r="BP4066">
        <f t="shared" si="255"/>
        <v>1</v>
      </c>
    </row>
    <row r="4067" spans="1:68" x14ac:dyDescent="0.3">
      <c r="A4067">
        <v>4062</v>
      </c>
      <c r="BG4067" s="27"/>
      <c r="BH4067" s="27"/>
      <c r="BI4067" s="27"/>
      <c r="BJ4067" s="27"/>
      <c r="BL4067">
        <f t="shared" si="252"/>
        <v>0</v>
      </c>
      <c r="BM4067">
        <f t="shared" si="253"/>
        <v>0</v>
      </c>
      <c r="BO4067">
        <f t="shared" si="254"/>
        <v>1</v>
      </c>
      <c r="BP4067">
        <f t="shared" si="255"/>
        <v>1</v>
      </c>
    </row>
    <row r="4068" spans="1:68" x14ac:dyDescent="0.3">
      <c r="A4068">
        <v>4063</v>
      </c>
      <c r="BG4068" s="27"/>
      <c r="BH4068" s="27"/>
      <c r="BI4068" s="27"/>
      <c r="BJ4068" s="27"/>
      <c r="BL4068">
        <f t="shared" si="252"/>
        <v>0</v>
      </c>
      <c r="BM4068">
        <f t="shared" si="253"/>
        <v>0</v>
      </c>
      <c r="BO4068">
        <f t="shared" si="254"/>
        <v>1</v>
      </c>
      <c r="BP4068">
        <f t="shared" si="255"/>
        <v>1</v>
      </c>
    </row>
    <row r="4069" spans="1:68" x14ac:dyDescent="0.3">
      <c r="A4069">
        <v>4064</v>
      </c>
      <c r="BG4069" s="27"/>
      <c r="BH4069" s="27"/>
      <c r="BI4069" s="27"/>
      <c r="BJ4069" s="27"/>
      <c r="BL4069">
        <f t="shared" si="252"/>
        <v>0</v>
      </c>
      <c r="BM4069">
        <f t="shared" si="253"/>
        <v>0</v>
      </c>
      <c r="BO4069">
        <f t="shared" si="254"/>
        <v>1</v>
      </c>
      <c r="BP4069">
        <f t="shared" si="255"/>
        <v>1</v>
      </c>
    </row>
    <row r="4070" spans="1:68" x14ac:dyDescent="0.3">
      <c r="A4070">
        <v>4065</v>
      </c>
      <c r="BG4070" s="27"/>
      <c r="BH4070" s="27"/>
      <c r="BI4070" s="27"/>
      <c r="BJ4070" s="27"/>
      <c r="BL4070">
        <f t="shared" si="252"/>
        <v>0</v>
      </c>
      <c r="BM4070">
        <f t="shared" si="253"/>
        <v>0</v>
      </c>
      <c r="BO4070">
        <f t="shared" si="254"/>
        <v>1</v>
      </c>
      <c r="BP4070">
        <f t="shared" si="255"/>
        <v>1</v>
      </c>
    </row>
    <row r="4071" spans="1:68" x14ac:dyDescent="0.3">
      <c r="A4071">
        <v>4066</v>
      </c>
      <c r="BG4071" s="27"/>
      <c r="BH4071" s="27"/>
      <c r="BI4071" s="27"/>
      <c r="BJ4071" s="27"/>
      <c r="BL4071">
        <f t="shared" si="252"/>
        <v>0</v>
      </c>
      <c r="BM4071">
        <f t="shared" si="253"/>
        <v>0</v>
      </c>
      <c r="BO4071">
        <f t="shared" si="254"/>
        <v>1</v>
      </c>
      <c r="BP4071">
        <f t="shared" si="255"/>
        <v>1</v>
      </c>
    </row>
    <row r="4072" spans="1:68" x14ac:dyDescent="0.3">
      <c r="A4072">
        <v>4067</v>
      </c>
      <c r="BG4072" s="27"/>
      <c r="BH4072" s="27"/>
      <c r="BI4072" s="27"/>
      <c r="BJ4072" s="27"/>
      <c r="BL4072">
        <f t="shared" si="252"/>
        <v>0</v>
      </c>
      <c r="BM4072">
        <f t="shared" si="253"/>
        <v>0</v>
      </c>
      <c r="BO4072">
        <f t="shared" si="254"/>
        <v>1</v>
      </c>
      <c r="BP4072">
        <f t="shared" si="255"/>
        <v>1</v>
      </c>
    </row>
    <row r="4073" spans="1:68" x14ac:dyDescent="0.3">
      <c r="A4073">
        <v>4068</v>
      </c>
      <c r="BG4073" s="27"/>
      <c r="BH4073" s="27"/>
      <c r="BI4073" s="27"/>
      <c r="BJ4073" s="27"/>
      <c r="BL4073">
        <f t="shared" si="252"/>
        <v>0</v>
      </c>
      <c r="BM4073">
        <f t="shared" si="253"/>
        <v>0</v>
      </c>
      <c r="BO4073">
        <f t="shared" si="254"/>
        <v>1</v>
      </c>
      <c r="BP4073">
        <f t="shared" si="255"/>
        <v>1</v>
      </c>
    </row>
    <row r="4074" spans="1:68" x14ac:dyDescent="0.3">
      <c r="A4074">
        <v>4069</v>
      </c>
      <c r="BG4074" s="27"/>
      <c r="BH4074" s="27"/>
      <c r="BI4074" s="27"/>
      <c r="BJ4074" s="27"/>
      <c r="BL4074">
        <f t="shared" si="252"/>
        <v>0</v>
      </c>
      <c r="BM4074">
        <f t="shared" si="253"/>
        <v>0</v>
      </c>
      <c r="BO4074">
        <f t="shared" si="254"/>
        <v>1</v>
      </c>
      <c r="BP4074">
        <f t="shared" si="255"/>
        <v>1</v>
      </c>
    </row>
    <row r="4075" spans="1:68" x14ac:dyDescent="0.3">
      <c r="A4075">
        <v>4070</v>
      </c>
      <c r="BG4075" s="27"/>
      <c r="BH4075" s="27"/>
      <c r="BI4075" s="27"/>
      <c r="BJ4075" s="27"/>
      <c r="BL4075">
        <f t="shared" si="252"/>
        <v>0</v>
      </c>
      <c r="BM4075">
        <f t="shared" si="253"/>
        <v>0</v>
      </c>
      <c r="BO4075">
        <f t="shared" si="254"/>
        <v>1</v>
      </c>
      <c r="BP4075">
        <f t="shared" si="255"/>
        <v>1</v>
      </c>
    </row>
    <row r="4076" spans="1:68" x14ac:dyDescent="0.3">
      <c r="A4076">
        <v>4071</v>
      </c>
      <c r="BG4076" s="27"/>
      <c r="BH4076" s="27"/>
      <c r="BI4076" s="27"/>
      <c r="BJ4076" s="27"/>
      <c r="BL4076">
        <f t="shared" si="252"/>
        <v>0</v>
      </c>
      <c r="BM4076">
        <f t="shared" si="253"/>
        <v>0</v>
      </c>
      <c r="BO4076">
        <f t="shared" si="254"/>
        <v>1</v>
      </c>
      <c r="BP4076">
        <f t="shared" si="255"/>
        <v>1</v>
      </c>
    </row>
    <row r="4077" spans="1:68" x14ac:dyDescent="0.3">
      <c r="A4077">
        <v>4072</v>
      </c>
      <c r="BG4077" s="27"/>
      <c r="BH4077" s="27"/>
      <c r="BI4077" s="27"/>
      <c r="BJ4077" s="27"/>
      <c r="BL4077">
        <f t="shared" si="252"/>
        <v>0</v>
      </c>
      <c r="BM4077">
        <f t="shared" si="253"/>
        <v>0</v>
      </c>
      <c r="BO4077">
        <f t="shared" si="254"/>
        <v>1</v>
      </c>
      <c r="BP4077">
        <f t="shared" si="255"/>
        <v>1</v>
      </c>
    </row>
    <row r="4078" spans="1:68" x14ac:dyDescent="0.3">
      <c r="A4078">
        <v>4073</v>
      </c>
      <c r="BG4078" s="27"/>
      <c r="BH4078" s="27"/>
      <c r="BI4078" s="27"/>
      <c r="BJ4078" s="27"/>
      <c r="BL4078">
        <f t="shared" si="252"/>
        <v>0</v>
      </c>
      <c r="BM4078">
        <f t="shared" si="253"/>
        <v>0</v>
      </c>
      <c r="BO4078">
        <f t="shared" si="254"/>
        <v>1</v>
      </c>
      <c r="BP4078">
        <f t="shared" si="255"/>
        <v>1</v>
      </c>
    </row>
    <row r="4079" spans="1:68" x14ac:dyDescent="0.3">
      <c r="A4079">
        <v>4074</v>
      </c>
      <c r="BG4079" s="27"/>
      <c r="BH4079" s="27"/>
      <c r="BI4079" s="27"/>
      <c r="BJ4079" s="27"/>
      <c r="BL4079">
        <f t="shared" si="252"/>
        <v>0</v>
      </c>
      <c r="BM4079">
        <f t="shared" si="253"/>
        <v>0</v>
      </c>
      <c r="BO4079">
        <f t="shared" si="254"/>
        <v>1</v>
      </c>
      <c r="BP4079">
        <f t="shared" si="255"/>
        <v>1</v>
      </c>
    </row>
    <row r="4080" spans="1:68" x14ac:dyDescent="0.3">
      <c r="A4080">
        <v>4075</v>
      </c>
      <c r="BG4080" s="27"/>
      <c r="BH4080" s="27"/>
      <c r="BI4080" s="27"/>
      <c r="BJ4080" s="27"/>
      <c r="BL4080">
        <f t="shared" si="252"/>
        <v>0</v>
      </c>
      <c r="BM4080">
        <f t="shared" si="253"/>
        <v>0</v>
      </c>
      <c r="BO4080">
        <f t="shared" si="254"/>
        <v>1</v>
      </c>
      <c r="BP4080">
        <f t="shared" si="255"/>
        <v>1</v>
      </c>
    </row>
    <row r="4081" spans="1:68" x14ac:dyDescent="0.3">
      <c r="A4081">
        <v>4076</v>
      </c>
      <c r="BG4081" s="27"/>
      <c r="BH4081" s="27"/>
      <c r="BI4081" s="27"/>
      <c r="BJ4081" s="27"/>
      <c r="BL4081">
        <f t="shared" si="252"/>
        <v>0</v>
      </c>
      <c r="BM4081">
        <f t="shared" si="253"/>
        <v>0</v>
      </c>
      <c r="BO4081">
        <f t="shared" si="254"/>
        <v>1</v>
      </c>
      <c r="BP4081">
        <f t="shared" si="255"/>
        <v>1</v>
      </c>
    </row>
    <row r="4082" spans="1:68" x14ac:dyDescent="0.3">
      <c r="A4082">
        <v>4077</v>
      </c>
      <c r="BG4082" s="27"/>
      <c r="BH4082" s="27"/>
      <c r="BI4082" s="27"/>
      <c r="BJ4082" s="27"/>
      <c r="BL4082">
        <f t="shared" si="252"/>
        <v>0</v>
      </c>
      <c r="BM4082">
        <f t="shared" si="253"/>
        <v>0</v>
      </c>
      <c r="BO4082">
        <f t="shared" si="254"/>
        <v>1</v>
      </c>
      <c r="BP4082">
        <f t="shared" si="255"/>
        <v>1</v>
      </c>
    </row>
    <row r="4083" spans="1:68" x14ac:dyDescent="0.3">
      <c r="A4083">
        <v>4078</v>
      </c>
      <c r="BG4083" s="27"/>
      <c r="BH4083" s="27"/>
      <c r="BI4083" s="27"/>
      <c r="BJ4083" s="27"/>
      <c r="BL4083">
        <f t="shared" si="252"/>
        <v>0</v>
      </c>
      <c r="BM4083">
        <f t="shared" si="253"/>
        <v>0</v>
      </c>
      <c r="BO4083">
        <f t="shared" si="254"/>
        <v>1</v>
      </c>
      <c r="BP4083">
        <f t="shared" si="255"/>
        <v>1</v>
      </c>
    </row>
    <row r="4084" spans="1:68" x14ac:dyDescent="0.3">
      <c r="A4084">
        <v>4079</v>
      </c>
      <c r="BG4084" s="27"/>
      <c r="BH4084" s="27"/>
      <c r="BI4084" s="27"/>
      <c r="BJ4084" s="27"/>
      <c r="BL4084">
        <f t="shared" si="252"/>
        <v>0</v>
      </c>
      <c r="BM4084">
        <f t="shared" si="253"/>
        <v>0</v>
      </c>
      <c r="BO4084">
        <f t="shared" si="254"/>
        <v>1</v>
      </c>
      <c r="BP4084">
        <f t="shared" si="255"/>
        <v>1</v>
      </c>
    </row>
    <row r="4085" spans="1:68" x14ac:dyDescent="0.3">
      <c r="A4085">
        <v>4080</v>
      </c>
      <c r="BG4085" s="27"/>
      <c r="BH4085" s="27"/>
      <c r="BI4085" s="27"/>
      <c r="BJ4085" s="27"/>
      <c r="BL4085">
        <f t="shared" si="252"/>
        <v>0</v>
      </c>
      <c r="BM4085">
        <f t="shared" si="253"/>
        <v>0</v>
      </c>
      <c r="BO4085">
        <f t="shared" si="254"/>
        <v>1</v>
      </c>
      <c r="BP4085">
        <f t="shared" si="255"/>
        <v>1</v>
      </c>
    </row>
    <row r="4086" spans="1:68" x14ac:dyDescent="0.3">
      <c r="A4086">
        <v>4081</v>
      </c>
      <c r="BG4086" s="27"/>
      <c r="BH4086" s="27"/>
      <c r="BI4086" s="27"/>
      <c r="BJ4086" s="27"/>
      <c r="BL4086">
        <f t="shared" si="252"/>
        <v>0</v>
      </c>
      <c r="BM4086">
        <f t="shared" si="253"/>
        <v>0</v>
      </c>
      <c r="BO4086">
        <f t="shared" si="254"/>
        <v>1</v>
      </c>
      <c r="BP4086">
        <f t="shared" si="255"/>
        <v>1</v>
      </c>
    </row>
    <row r="4087" spans="1:68" x14ac:dyDescent="0.3">
      <c r="A4087">
        <v>4082</v>
      </c>
      <c r="BG4087" s="27"/>
      <c r="BH4087" s="27"/>
      <c r="BI4087" s="27"/>
      <c r="BJ4087" s="27"/>
      <c r="BL4087">
        <f t="shared" si="252"/>
        <v>0</v>
      </c>
      <c r="BM4087">
        <f t="shared" si="253"/>
        <v>0</v>
      </c>
      <c r="BO4087">
        <f t="shared" si="254"/>
        <v>1</v>
      </c>
      <c r="BP4087">
        <f t="shared" si="255"/>
        <v>1</v>
      </c>
    </row>
    <row r="4088" spans="1:68" x14ac:dyDescent="0.3">
      <c r="A4088">
        <v>4083</v>
      </c>
      <c r="BG4088" s="27"/>
      <c r="BH4088" s="27"/>
      <c r="BI4088" s="27"/>
      <c r="BJ4088" s="27"/>
      <c r="BL4088">
        <f t="shared" si="252"/>
        <v>0</v>
      </c>
      <c r="BM4088">
        <f t="shared" si="253"/>
        <v>0</v>
      </c>
      <c r="BO4088">
        <f t="shared" si="254"/>
        <v>1</v>
      </c>
      <c r="BP4088">
        <f t="shared" si="255"/>
        <v>1</v>
      </c>
    </row>
    <row r="4089" spans="1:68" x14ac:dyDescent="0.3">
      <c r="A4089">
        <v>4084</v>
      </c>
      <c r="BG4089" s="27"/>
      <c r="BH4089" s="27"/>
      <c r="BI4089" s="27"/>
      <c r="BJ4089" s="27"/>
      <c r="BL4089">
        <f t="shared" si="252"/>
        <v>0</v>
      </c>
      <c r="BM4089">
        <f t="shared" si="253"/>
        <v>0</v>
      </c>
      <c r="BO4089">
        <f t="shared" si="254"/>
        <v>1</v>
      </c>
      <c r="BP4089">
        <f t="shared" si="255"/>
        <v>1</v>
      </c>
    </row>
    <row r="4090" spans="1:68" x14ac:dyDescent="0.3">
      <c r="A4090">
        <v>4085</v>
      </c>
      <c r="BG4090" s="27"/>
      <c r="BH4090" s="27"/>
      <c r="BI4090" s="27"/>
      <c r="BJ4090" s="27"/>
      <c r="BL4090">
        <f t="shared" si="252"/>
        <v>0</v>
      </c>
      <c r="BM4090">
        <f t="shared" si="253"/>
        <v>0</v>
      </c>
      <c r="BO4090">
        <f t="shared" si="254"/>
        <v>1</v>
      </c>
      <c r="BP4090">
        <f t="shared" si="255"/>
        <v>1</v>
      </c>
    </row>
    <row r="4091" spans="1:68" x14ac:dyDescent="0.3">
      <c r="A4091">
        <v>4086</v>
      </c>
      <c r="BG4091" s="27"/>
      <c r="BH4091" s="27"/>
      <c r="BI4091" s="27"/>
      <c r="BJ4091" s="27"/>
      <c r="BL4091">
        <f t="shared" si="252"/>
        <v>0</v>
      </c>
      <c r="BM4091">
        <f t="shared" si="253"/>
        <v>0</v>
      </c>
      <c r="BO4091">
        <f t="shared" si="254"/>
        <v>1</v>
      </c>
      <c r="BP4091">
        <f t="shared" si="255"/>
        <v>1</v>
      </c>
    </row>
    <row r="4092" spans="1:68" x14ac:dyDescent="0.3">
      <c r="A4092">
        <v>4087</v>
      </c>
      <c r="BG4092" s="27"/>
      <c r="BH4092" s="27"/>
      <c r="BI4092" s="27"/>
      <c r="BJ4092" s="27"/>
      <c r="BL4092">
        <f t="shared" si="252"/>
        <v>0</v>
      </c>
      <c r="BM4092">
        <f t="shared" si="253"/>
        <v>0</v>
      </c>
      <c r="BO4092">
        <f t="shared" si="254"/>
        <v>1</v>
      </c>
      <c r="BP4092">
        <f t="shared" si="255"/>
        <v>1</v>
      </c>
    </row>
    <row r="4093" spans="1:68" x14ac:dyDescent="0.3">
      <c r="A4093">
        <v>4088</v>
      </c>
      <c r="BG4093" s="27"/>
      <c r="BH4093" s="27"/>
      <c r="BI4093" s="27"/>
      <c r="BJ4093" s="27"/>
      <c r="BL4093">
        <f t="shared" si="252"/>
        <v>0</v>
      </c>
      <c r="BM4093">
        <f t="shared" si="253"/>
        <v>0</v>
      </c>
      <c r="BO4093">
        <f t="shared" si="254"/>
        <v>1</v>
      </c>
      <c r="BP4093">
        <f t="shared" si="255"/>
        <v>1</v>
      </c>
    </row>
    <row r="4094" spans="1:68" x14ac:dyDescent="0.3">
      <c r="A4094">
        <v>4089</v>
      </c>
      <c r="BG4094" s="27"/>
      <c r="BH4094" s="27"/>
      <c r="BI4094" s="27"/>
      <c r="BJ4094" s="27"/>
      <c r="BL4094">
        <f t="shared" si="252"/>
        <v>0</v>
      </c>
      <c r="BM4094">
        <f t="shared" si="253"/>
        <v>0</v>
      </c>
      <c r="BO4094">
        <f t="shared" si="254"/>
        <v>1</v>
      </c>
      <c r="BP4094">
        <f t="shared" si="255"/>
        <v>1</v>
      </c>
    </row>
    <row r="4095" spans="1:68" x14ac:dyDescent="0.3">
      <c r="A4095">
        <v>4090</v>
      </c>
      <c r="BG4095" s="27"/>
      <c r="BH4095" s="27"/>
      <c r="BI4095" s="27"/>
      <c r="BJ4095" s="27"/>
      <c r="BL4095">
        <f t="shared" si="252"/>
        <v>0</v>
      </c>
      <c r="BM4095">
        <f t="shared" si="253"/>
        <v>0</v>
      </c>
      <c r="BO4095">
        <f t="shared" si="254"/>
        <v>1</v>
      </c>
      <c r="BP4095">
        <f t="shared" si="255"/>
        <v>1</v>
      </c>
    </row>
    <row r="4096" spans="1:68" x14ac:dyDescent="0.3">
      <c r="A4096">
        <v>4091</v>
      </c>
      <c r="BG4096" s="27"/>
      <c r="BH4096" s="27"/>
      <c r="BI4096" s="27"/>
      <c r="BJ4096" s="27"/>
      <c r="BL4096">
        <f t="shared" si="252"/>
        <v>0</v>
      </c>
      <c r="BM4096">
        <f t="shared" si="253"/>
        <v>0</v>
      </c>
      <c r="BO4096">
        <f t="shared" si="254"/>
        <v>1</v>
      </c>
      <c r="BP4096">
        <f t="shared" si="255"/>
        <v>1</v>
      </c>
    </row>
    <row r="4097" spans="1:68" x14ac:dyDescent="0.3">
      <c r="A4097">
        <v>4092</v>
      </c>
      <c r="BG4097" s="27"/>
      <c r="BH4097" s="27"/>
      <c r="BI4097" s="27"/>
      <c r="BJ4097" s="27"/>
      <c r="BL4097">
        <f t="shared" si="252"/>
        <v>0</v>
      </c>
      <c r="BM4097">
        <f t="shared" si="253"/>
        <v>0</v>
      </c>
      <c r="BO4097">
        <f t="shared" si="254"/>
        <v>1</v>
      </c>
      <c r="BP4097">
        <f t="shared" si="255"/>
        <v>1</v>
      </c>
    </row>
    <row r="4098" spans="1:68" x14ac:dyDescent="0.3">
      <c r="A4098">
        <v>4093</v>
      </c>
      <c r="BG4098" s="27"/>
      <c r="BH4098" s="27"/>
      <c r="BI4098" s="27"/>
      <c r="BJ4098" s="27"/>
      <c r="BL4098">
        <f t="shared" si="252"/>
        <v>0</v>
      </c>
      <c r="BM4098">
        <f t="shared" si="253"/>
        <v>0</v>
      </c>
      <c r="BO4098">
        <f t="shared" si="254"/>
        <v>1</v>
      </c>
      <c r="BP4098">
        <f t="shared" si="255"/>
        <v>1</v>
      </c>
    </row>
    <row r="4099" spans="1:68" x14ac:dyDescent="0.3">
      <c r="A4099">
        <v>4094</v>
      </c>
      <c r="BG4099" s="27"/>
      <c r="BH4099" s="27"/>
      <c r="BI4099" s="27"/>
      <c r="BJ4099" s="27"/>
      <c r="BL4099">
        <f t="shared" si="252"/>
        <v>0</v>
      </c>
      <c r="BM4099">
        <f t="shared" si="253"/>
        <v>0</v>
      </c>
      <c r="BO4099">
        <f t="shared" si="254"/>
        <v>1</v>
      </c>
      <c r="BP4099">
        <f t="shared" si="255"/>
        <v>1</v>
      </c>
    </row>
    <row r="4100" spans="1:68" x14ac:dyDescent="0.3">
      <c r="A4100">
        <v>4095</v>
      </c>
      <c r="BG4100" s="27"/>
      <c r="BH4100" s="27"/>
      <c r="BI4100" s="27"/>
      <c r="BJ4100" s="27"/>
      <c r="BL4100">
        <f t="shared" si="252"/>
        <v>0</v>
      </c>
      <c r="BM4100">
        <f t="shared" si="253"/>
        <v>0</v>
      </c>
      <c r="BO4100">
        <f t="shared" si="254"/>
        <v>1</v>
      </c>
      <c r="BP4100">
        <f t="shared" si="255"/>
        <v>1</v>
      </c>
    </row>
    <row r="4101" spans="1:68" x14ac:dyDescent="0.3">
      <c r="A4101">
        <v>4096</v>
      </c>
      <c r="BG4101" s="27"/>
      <c r="BH4101" s="27"/>
      <c r="BI4101" s="27"/>
      <c r="BJ4101" s="27"/>
      <c r="BL4101">
        <f t="shared" si="252"/>
        <v>0</v>
      </c>
      <c r="BM4101">
        <f t="shared" si="253"/>
        <v>0</v>
      </c>
      <c r="BO4101">
        <f t="shared" si="254"/>
        <v>1</v>
      </c>
      <c r="BP4101">
        <f t="shared" si="255"/>
        <v>1</v>
      </c>
    </row>
    <row r="4102" spans="1:68" x14ac:dyDescent="0.3">
      <c r="A4102">
        <v>4097</v>
      </c>
      <c r="BG4102" s="27"/>
      <c r="BH4102" s="27"/>
      <c r="BI4102" s="27"/>
      <c r="BJ4102" s="27"/>
      <c r="BL4102">
        <f t="shared" si="252"/>
        <v>0</v>
      </c>
      <c r="BM4102">
        <f t="shared" si="253"/>
        <v>0</v>
      </c>
      <c r="BO4102">
        <f t="shared" si="254"/>
        <v>1</v>
      </c>
      <c r="BP4102">
        <f t="shared" si="255"/>
        <v>1</v>
      </c>
    </row>
    <row r="4103" spans="1:68" x14ac:dyDescent="0.3">
      <c r="A4103">
        <v>4098</v>
      </c>
      <c r="BG4103" s="27"/>
      <c r="BH4103" s="27"/>
      <c r="BI4103" s="27"/>
      <c r="BJ4103" s="27"/>
      <c r="BL4103">
        <f t="shared" ref="BL4103:BL4166" si="256">BG4103*$BM$1-BH4103</f>
        <v>0</v>
      </c>
      <c r="BM4103">
        <f t="shared" ref="BM4103:BM4166" si="257">BI4103*$BM$1-BJ4103</f>
        <v>0</v>
      </c>
      <c r="BO4103">
        <f t="shared" ref="BO4103:BO4166" si="258">IF(BL4103=MAX($BL4103:$BM4103),1,0)</f>
        <v>1</v>
      </c>
      <c r="BP4103">
        <f t="shared" ref="BP4103:BP4166" si="259">IF(BM4103=MAX($BL4103:$BM4103),1,0)</f>
        <v>1</v>
      </c>
    </row>
    <row r="4104" spans="1:68" x14ac:dyDescent="0.3">
      <c r="A4104">
        <v>4099</v>
      </c>
      <c r="BG4104" s="27"/>
      <c r="BH4104" s="27"/>
      <c r="BI4104" s="27"/>
      <c r="BJ4104" s="27"/>
      <c r="BL4104">
        <f t="shared" si="256"/>
        <v>0</v>
      </c>
      <c r="BM4104">
        <f t="shared" si="257"/>
        <v>0</v>
      </c>
      <c r="BO4104">
        <f t="shared" si="258"/>
        <v>1</v>
      </c>
      <c r="BP4104">
        <f t="shared" si="259"/>
        <v>1</v>
      </c>
    </row>
    <row r="4105" spans="1:68" x14ac:dyDescent="0.3">
      <c r="A4105">
        <v>4100</v>
      </c>
      <c r="BG4105" s="27"/>
      <c r="BH4105" s="27"/>
      <c r="BI4105" s="27"/>
      <c r="BJ4105" s="27"/>
      <c r="BL4105">
        <f t="shared" si="256"/>
        <v>0</v>
      </c>
      <c r="BM4105">
        <f t="shared" si="257"/>
        <v>0</v>
      </c>
      <c r="BO4105">
        <f t="shared" si="258"/>
        <v>1</v>
      </c>
      <c r="BP4105">
        <f t="shared" si="259"/>
        <v>1</v>
      </c>
    </row>
    <row r="4106" spans="1:68" x14ac:dyDescent="0.3">
      <c r="A4106">
        <v>4101</v>
      </c>
      <c r="BG4106" s="27"/>
      <c r="BH4106" s="27"/>
      <c r="BI4106" s="27"/>
      <c r="BJ4106" s="27"/>
      <c r="BL4106">
        <f t="shared" si="256"/>
        <v>0</v>
      </c>
      <c r="BM4106">
        <f t="shared" si="257"/>
        <v>0</v>
      </c>
      <c r="BO4106">
        <f t="shared" si="258"/>
        <v>1</v>
      </c>
      <c r="BP4106">
        <f t="shared" si="259"/>
        <v>1</v>
      </c>
    </row>
    <row r="4107" spans="1:68" x14ac:dyDescent="0.3">
      <c r="A4107">
        <v>4102</v>
      </c>
      <c r="BG4107" s="27"/>
      <c r="BH4107" s="27"/>
      <c r="BI4107" s="27"/>
      <c r="BJ4107" s="27"/>
      <c r="BL4107">
        <f t="shared" si="256"/>
        <v>0</v>
      </c>
      <c r="BM4107">
        <f t="shared" si="257"/>
        <v>0</v>
      </c>
      <c r="BO4107">
        <f t="shared" si="258"/>
        <v>1</v>
      </c>
      <c r="BP4107">
        <f t="shared" si="259"/>
        <v>1</v>
      </c>
    </row>
    <row r="4108" spans="1:68" x14ac:dyDescent="0.3">
      <c r="A4108">
        <v>4103</v>
      </c>
      <c r="BG4108" s="27"/>
      <c r="BH4108" s="27"/>
      <c r="BI4108" s="27"/>
      <c r="BJ4108" s="27"/>
      <c r="BL4108">
        <f t="shared" si="256"/>
        <v>0</v>
      </c>
      <c r="BM4108">
        <f t="shared" si="257"/>
        <v>0</v>
      </c>
      <c r="BO4108">
        <f t="shared" si="258"/>
        <v>1</v>
      </c>
      <c r="BP4108">
        <f t="shared" si="259"/>
        <v>1</v>
      </c>
    </row>
    <row r="4109" spans="1:68" x14ac:dyDescent="0.3">
      <c r="A4109">
        <v>4104</v>
      </c>
      <c r="BG4109" s="27"/>
      <c r="BH4109" s="27"/>
      <c r="BI4109" s="27"/>
      <c r="BJ4109" s="27"/>
      <c r="BL4109">
        <f t="shared" si="256"/>
        <v>0</v>
      </c>
      <c r="BM4109">
        <f t="shared" si="257"/>
        <v>0</v>
      </c>
      <c r="BO4109">
        <f t="shared" si="258"/>
        <v>1</v>
      </c>
      <c r="BP4109">
        <f t="shared" si="259"/>
        <v>1</v>
      </c>
    </row>
    <row r="4110" spans="1:68" x14ac:dyDescent="0.3">
      <c r="A4110">
        <v>4105</v>
      </c>
      <c r="BG4110" s="27"/>
      <c r="BH4110" s="27"/>
      <c r="BI4110" s="27"/>
      <c r="BJ4110" s="27"/>
      <c r="BL4110">
        <f t="shared" si="256"/>
        <v>0</v>
      </c>
      <c r="BM4110">
        <f t="shared" si="257"/>
        <v>0</v>
      </c>
      <c r="BO4110">
        <f t="shared" si="258"/>
        <v>1</v>
      </c>
      <c r="BP4110">
        <f t="shared" si="259"/>
        <v>1</v>
      </c>
    </row>
    <row r="4111" spans="1:68" x14ac:dyDescent="0.3">
      <c r="A4111">
        <v>4106</v>
      </c>
      <c r="BG4111" s="27"/>
      <c r="BH4111" s="27"/>
      <c r="BI4111" s="27"/>
      <c r="BJ4111" s="27"/>
      <c r="BL4111">
        <f t="shared" si="256"/>
        <v>0</v>
      </c>
      <c r="BM4111">
        <f t="shared" si="257"/>
        <v>0</v>
      </c>
      <c r="BO4111">
        <f t="shared" si="258"/>
        <v>1</v>
      </c>
      <c r="BP4111">
        <f t="shared" si="259"/>
        <v>1</v>
      </c>
    </row>
    <row r="4112" spans="1:68" x14ac:dyDescent="0.3">
      <c r="A4112">
        <v>4107</v>
      </c>
      <c r="BG4112" s="27"/>
      <c r="BH4112" s="27"/>
      <c r="BI4112" s="27"/>
      <c r="BJ4112" s="27"/>
      <c r="BL4112">
        <f t="shared" si="256"/>
        <v>0</v>
      </c>
      <c r="BM4112">
        <f t="shared" si="257"/>
        <v>0</v>
      </c>
      <c r="BO4112">
        <f t="shared" si="258"/>
        <v>1</v>
      </c>
      <c r="BP4112">
        <f t="shared" si="259"/>
        <v>1</v>
      </c>
    </row>
    <row r="4113" spans="1:68" x14ac:dyDescent="0.3">
      <c r="A4113">
        <v>4108</v>
      </c>
      <c r="BG4113" s="27"/>
      <c r="BH4113" s="27"/>
      <c r="BI4113" s="27"/>
      <c r="BJ4113" s="27"/>
      <c r="BL4113">
        <f t="shared" si="256"/>
        <v>0</v>
      </c>
      <c r="BM4113">
        <f t="shared" si="257"/>
        <v>0</v>
      </c>
      <c r="BO4113">
        <f t="shared" si="258"/>
        <v>1</v>
      </c>
      <c r="BP4113">
        <f t="shared" si="259"/>
        <v>1</v>
      </c>
    </row>
    <row r="4114" spans="1:68" x14ac:dyDescent="0.3">
      <c r="A4114">
        <v>4109</v>
      </c>
      <c r="BG4114" s="27"/>
      <c r="BH4114" s="27"/>
      <c r="BI4114" s="27"/>
      <c r="BJ4114" s="27"/>
      <c r="BL4114">
        <f t="shared" si="256"/>
        <v>0</v>
      </c>
      <c r="BM4114">
        <f t="shared" si="257"/>
        <v>0</v>
      </c>
      <c r="BO4114">
        <f t="shared" si="258"/>
        <v>1</v>
      </c>
      <c r="BP4114">
        <f t="shared" si="259"/>
        <v>1</v>
      </c>
    </row>
    <row r="4115" spans="1:68" x14ac:dyDescent="0.3">
      <c r="A4115">
        <v>4110</v>
      </c>
      <c r="BG4115" s="27"/>
      <c r="BH4115" s="27"/>
      <c r="BI4115" s="27"/>
      <c r="BJ4115" s="27"/>
      <c r="BL4115">
        <f t="shared" si="256"/>
        <v>0</v>
      </c>
      <c r="BM4115">
        <f t="shared" si="257"/>
        <v>0</v>
      </c>
      <c r="BO4115">
        <f t="shared" si="258"/>
        <v>1</v>
      </c>
      <c r="BP4115">
        <f t="shared" si="259"/>
        <v>1</v>
      </c>
    </row>
    <row r="4116" spans="1:68" x14ac:dyDescent="0.3">
      <c r="A4116">
        <v>4111</v>
      </c>
      <c r="BG4116" s="27"/>
      <c r="BH4116" s="27"/>
      <c r="BI4116" s="27"/>
      <c r="BJ4116" s="27"/>
      <c r="BL4116">
        <f t="shared" si="256"/>
        <v>0</v>
      </c>
      <c r="BM4116">
        <f t="shared" si="257"/>
        <v>0</v>
      </c>
      <c r="BO4116">
        <f t="shared" si="258"/>
        <v>1</v>
      </c>
      <c r="BP4116">
        <f t="shared" si="259"/>
        <v>1</v>
      </c>
    </row>
    <row r="4117" spans="1:68" x14ac:dyDescent="0.3">
      <c r="A4117">
        <v>4112</v>
      </c>
      <c r="BG4117" s="27"/>
      <c r="BH4117" s="27"/>
      <c r="BI4117" s="27"/>
      <c r="BJ4117" s="27"/>
      <c r="BL4117">
        <f t="shared" si="256"/>
        <v>0</v>
      </c>
      <c r="BM4117">
        <f t="shared" si="257"/>
        <v>0</v>
      </c>
      <c r="BO4117">
        <f t="shared" si="258"/>
        <v>1</v>
      </c>
      <c r="BP4117">
        <f t="shared" si="259"/>
        <v>1</v>
      </c>
    </row>
    <row r="4118" spans="1:68" x14ac:dyDescent="0.3">
      <c r="A4118">
        <v>4113</v>
      </c>
      <c r="BG4118" s="27"/>
      <c r="BH4118" s="27"/>
      <c r="BI4118" s="27"/>
      <c r="BJ4118" s="27"/>
      <c r="BL4118">
        <f t="shared" si="256"/>
        <v>0</v>
      </c>
      <c r="BM4118">
        <f t="shared" si="257"/>
        <v>0</v>
      </c>
      <c r="BO4118">
        <f t="shared" si="258"/>
        <v>1</v>
      </c>
      <c r="BP4118">
        <f t="shared" si="259"/>
        <v>1</v>
      </c>
    </row>
    <row r="4119" spans="1:68" x14ac:dyDescent="0.3">
      <c r="A4119">
        <v>4114</v>
      </c>
      <c r="BG4119" s="27"/>
      <c r="BH4119" s="27"/>
      <c r="BI4119" s="27"/>
      <c r="BJ4119" s="27"/>
      <c r="BL4119">
        <f t="shared" si="256"/>
        <v>0</v>
      </c>
      <c r="BM4119">
        <f t="shared" si="257"/>
        <v>0</v>
      </c>
      <c r="BO4119">
        <f t="shared" si="258"/>
        <v>1</v>
      </c>
      <c r="BP4119">
        <f t="shared" si="259"/>
        <v>1</v>
      </c>
    </row>
    <row r="4120" spans="1:68" x14ac:dyDescent="0.3">
      <c r="A4120">
        <v>4115</v>
      </c>
      <c r="BG4120" s="27"/>
      <c r="BH4120" s="27"/>
      <c r="BI4120" s="27"/>
      <c r="BJ4120" s="27"/>
      <c r="BL4120">
        <f t="shared" si="256"/>
        <v>0</v>
      </c>
      <c r="BM4120">
        <f t="shared" si="257"/>
        <v>0</v>
      </c>
      <c r="BO4120">
        <f t="shared" si="258"/>
        <v>1</v>
      </c>
      <c r="BP4120">
        <f t="shared" si="259"/>
        <v>1</v>
      </c>
    </row>
    <row r="4121" spans="1:68" x14ac:dyDescent="0.3">
      <c r="A4121">
        <v>4116</v>
      </c>
      <c r="BG4121" s="27"/>
      <c r="BH4121" s="27"/>
      <c r="BI4121" s="27"/>
      <c r="BJ4121" s="27"/>
      <c r="BL4121">
        <f t="shared" si="256"/>
        <v>0</v>
      </c>
      <c r="BM4121">
        <f t="shared" si="257"/>
        <v>0</v>
      </c>
      <c r="BO4121">
        <f t="shared" si="258"/>
        <v>1</v>
      </c>
      <c r="BP4121">
        <f t="shared" si="259"/>
        <v>1</v>
      </c>
    </row>
    <row r="4122" spans="1:68" x14ac:dyDescent="0.3">
      <c r="A4122">
        <v>4117</v>
      </c>
      <c r="BG4122" s="27"/>
      <c r="BH4122" s="27"/>
      <c r="BI4122" s="27"/>
      <c r="BJ4122" s="27"/>
      <c r="BL4122">
        <f t="shared" si="256"/>
        <v>0</v>
      </c>
      <c r="BM4122">
        <f t="shared" si="257"/>
        <v>0</v>
      </c>
      <c r="BO4122">
        <f t="shared" si="258"/>
        <v>1</v>
      </c>
      <c r="BP4122">
        <f t="shared" si="259"/>
        <v>1</v>
      </c>
    </row>
    <row r="4123" spans="1:68" x14ac:dyDescent="0.3">
      <c r="A4123">
        <v>4118</v>
      </c>
      <c r="BG4123" s="27"/>
      <c r="BH4123" s="27"/>
      <c r="BI4123" s="27"/>
      <c r="BJ4123" s="27"/>
      <c r="BL4123">
        <f t="shared" si="256"/>
        <v>0</v>
      </c>
      <c r="BM4123">
        <f t="shared" si="257"/>
        <v>0</v>
      </c>
      <c r="BO4123">
        <f t="shared" si="258"/>
        <v>1</v>
      </c>
      <c r="BP4123">
        <f t="shared" si="259"/>
        <v>1</v>
      </c>
    </row>
    <row r="4124" spans="1:68" x14ac:dyDescent="0.3">
      <c r="A4124">
        <v>4119</v>
      </c>
      <c r="BG4124" s="27"/>
      <c r="BH4124" s="27"/>
      <c r="BI4124" s="27"/>
      <c r="BJ4124" s="27"/>
      <c r="BL4124">
        <f t="shared" si="256"/>
        <v>0</v>
      </c>
      <c r="BM4124">
        <f t="shared" si="257"/>
        <v>0</v>
      </c>
      <c r="BO4124">
        <f t="shared" si="258"/>
        <v>1</v>
      </c>
      <c r="BP4124">
        <f t="shared" si="259"/>
        <v>1</v>
      </c>
    </row>
    <row r="4125" spans="1:68" x14ac:dyDescent="0.3">
      <c r="A4125">
        <v>4120</v>
      </c>
      <c r="BG4125" s="27"/>
      <c r="BH4125" s="27"/>
      <c r="BI4125" s="27"/>
      <c r="BJ4125" s="27"/>
      <c r="BL4125">
        <f t="shared" si="256"/>
        <v>0</v>
      </c>
      <c r="BM4125">
        <f t="shared" si="257"/>
        <v>0</v>
      </c>
      <c r="BO4125">
        <f t="shared" si="258"/>
        <v>1</v>
      </c>
      <c r="BP4125">
        <f t="shared" si="259"/>
        <v>1</v>
      </c>
    </row>
    <row r="4126" spans="1:68" x14ac:dyDescent="0.3">
      <c r="A4126">
        <v>4121</v>
      </c>
      <c r="BG4126" s="27"/>
      <c r="BH4126" s="27"/>
      <c r="BI4126" s="27"/>
      <c r="BJ4126" s="27"/>
      <c r="BL4126">
        <f t="shared" si="256"/>
        <v>0</v>
      </c>
      <c r="BM4126">
        <f t="shared" si="257"/>
        <v>0</v>
      </c>
      <c r="BO4126">
        <f t="shared" si="258"/>
        <v>1</v>
      </c>
      <c r="BP4126">
        <f t="shared" si="259"/>
        <v>1</v>
      </c>
    </row>
    <row r="4127" spans="1:68" x14ac:dyDescent="0.3">
      <c r="A4127">
        <v>4122</v>
      </c>
      <c r="BG4127" s="27"/>
      <c r="BH4127" s="27"/>
      <c r="BI4127" s="27"/>
      <c r="BJ4127" s="27"/>
      <c r="BL4127">
        <f t="shared" si="256"/>
        <v>0</v>
      </c>
      <c r="BM4127">
        <f t="shared" si="257"/>
        <v>0</v>
      </c>
      <c r="BO4127">
        <f t="shared" si="258"/>
        <v>1</v>
      </c>
      <c r="BP4127">
        <f t="shared" si="259"/>
        <v>1</v>
      </c>
    </row>
    <row r="4128" spans="1:68" x14ac:dyDescent="0.3">
      <c r="A4128">
        <v>4123</v>
      </c>
      <c r="BG4128" s="27"/>
      <c r="BH4128" s="27"/>
      <c r="BI4128" s="27"/>
      <c r="BJ4128" s="27"/>
      <c r="BL4128">
        <f t="shared" si="256"/>
        <v>0</v>
      </c>
      <c r="BM4128">
        <f t="shared" si="257"/>
        <v>0</v>
      </c>
      <c r="BO4128">
        <f t="shared" si="258"/>
        <v>1</v>
      </c>
      <c r="BP4128">
        <f t="shared" si="259"/>
        <v>1</v>
      </c>
    </row>
    <row r="4129" spans="1:68" x14ac:dyDescent="0.3">
      <c r="A4129">
        <v>4124</v>
      </c>
      <c r="BG4129" s="27"/>
      <c r="BH4129" s="27"/>
      <c r="BI4129" s="27"/>
      <c r="BJ4129" s="27"/>
      <c r="BL4129">
        <f t="shared" si="256"/>
        <v>0</v>
      </c>
      <c r="BM4129">
        <f t="shared" si="257"/>
        <v>0</v>
      </c>
      <c r="BO4129">
        <f t="shared" si="258"/>
        <v>1</v>
      </c>
      <c r="BP4129">
        <f t="shared" si="259"/>
        <v>1</v>
      </c>
    </row>
    <row r="4130" spans="1:68" x14ac:dyDescent="0.3">
      <c r="A4130">
        <v>4125</v>
      </c>
      <c r="BG4130" s="27"/>
      <c r="BH4130" s="27"/>
      <c r="BI4130" s="27"/>
      <c r="BJ4130" s="27"/>
      <c r="BL4130">
        <f t="shared" si="256"/>
        <v>0</v>
      </c>
      <c r="BM4130">
        <f t="shared" si="257"/>
        <v>0</v>
      </c>
      <c r="BO4130">
        <f t="shared" si="258"/>
        <v>1</v>
      </c>
      <c r="BP4130">
        <f t="shared" si="259"/>
        <v>1</v>
      </c>
    </row>
    <row r="4131" spans="1:68" x14ac:dyDescent="0.3">
      <c r="A4131">
        <v>4126</v>
      </c>
      <c r="BG4131" s="27"/>
      <c r="BH4131" s="27"/>
      <c r="BI4131" s="27"/>
      <c r="BJ4131" s="27"/>
      <c r="BL4131">
        <f t="shared" si="256"/>
        <v>0</v>
      </c>
      <c r="BM4131">
        <f t="shared" si="257"/>
        <v>0</v>
      </c>
      <c r="BO4131">
        <f t="shared" si="258"/>
        <v>1</v>
      </c>
      <c r="BP4131">
        <f t="shared" si="259"/>
        <v>1</v>
      </c>
    </row>
    <row r="4132" spans="1:68" x14ac:dyDescent="0.3">
      <c r="A4132">
        <v>4127</v>
      </c>
      <c r="BG4132" s="27"/>
      <c r="BH4132" s="27"/>
      <c r="BI4132" s="27"/>
      <c r="BJ4132" s="27"/>
      <c r="BL4132">
        <f t="shared" si="256"/>
        <v>0</v>
      </c>
      <c r="BM4132">
        <f t="shared" si="257"/>
        <v>0</v>
      </c>
      <c r="BO4132">
        <f t="shared" si="258"/>
        <v>1</v>
      </c>
      <c r="BP4132">
        <f t="shared" si="259"/>
        <v>1</v>
      </c>
    </row>
    <row r="4133" spans="1:68" x14ac:dyDescent="0.3">
      <c r="A4133">
        <v>4128</v>
      </c>
      <c r="BG4133" s="27"/>
      <c r="BH4133" s="27"/>
      <c r="BI4133" s="27"/>
      <c r="BJ4133" s="27"/>
      <c r="BL4133">
        <f t="shared" si="256"/>
        <v>0</v>
      </c>
      <c r="BM4133">
        <f t="shared" si="257"/>
        <v>0</v>
      </c>
      <c r="BO4133">
        <f t="shared" si="258"/>
        <v>1</v>
      </c>
      <c r="BP4133">
        <f t="shared" si="259"/>
        <v>1</v>
      </c>
    </row>
    <row r="4134" spans="1:68" x14ac:dyDescent="0.3">
      <c r="A4134">
        <v>4129</v>
      </c>
      <c r="BG4134" s="27"/>
      <c r="BH4134" s="27"/>
      <c r="BI4134" s="27"/>
      <c r="BJ4134" s="27"/>
      <c r="BL4134">
        <f t="shared" si="256"/>
        <v>0</v>
      </c>
      <c r="BM4134">
        <f t="shared" si="257"/>
        <v>0</v>
      </c>
      <c r="BO4134">
        <f t="shared" si="258"/>
        <v>1</v>
      </c>
      <c r="BP4134">
        <f t="shared" si="259"/>
        <v>1</v>
      </c>
    </row>
    <row r="4135" spans="1:68" x14ac:dyDescent="0.3">
      <c r="A4135">
        <v>4130</v>
      </c>
      <c r="BG4135" s="27"/>
      <c r="BH4135" s="27"/>
      <c r="BI4135" s="27"/>
      <c r="BJ4135" s="27"/>
      <c r="BL4135">
        <f t="shared" si="256"/>
        <v>0</v>
      </c>
      <c r="BM4135">
        <f t="shared" si="257"/>
        <v>0</v>
      </c>
      <c r="BO4135">
        <f t="shared" si="258"/>
        <v>1</v>
      </c>
      <c r="BP4135">
        <f t="shared" si="259"/>
        <v>1</v>
      </c>
    </row>
    <row r="4136" spans="1:68" x14ac:dyDescent="0.3">
      <c r="A4136">
        <v>4131</v>
      </c>
      <c r="BG4136" s="27"/>
      <c r="BH4136" s="27"/>
      <c r="BI4136" s="27"/>
      <c r="BJ4136" s="27"/>
      <c r="BL4136">
        <f t="shared" si="256"/>
        <v>0</v>
      </c>
      <c r="BM4136">
        <f t="shared" si="257"/>
        <v>0</v>
      </c>
      <c r="BO4136">
        <f t="shared" si="258"/>
        <v>1</v>
      </c>
      <c r="BP4136">
        <f t="shared" si="259"/>
        <v>1</v>
      </c>
    </row>
    <row r="4137" spans="1:68" x14ac:dyDescent="0.3">
      <c r="A4137">
        <v>4132</v>
      </c>
      <c r="BG4137" s="27"/>
      <c r="BH4137" s="27"/>
      <c r="BI4137" s="27"/>
      <c r="BJ4137" s="27"/>
      <c r="BL4137">
        <f t="shared" si="256"/>
        <v>0</v>
      </c>
      <c r="BM4137">
        <f t="shared" si="257"/>
        <v>0</v>
      </c>
      <c r="BO4137">
        <f t="shared" si="258"/>
        <v>1</v>
      </c>
      <c r="BP4137">
        <f t="shared" si="259"/>
        <v>1</v>
      </c>
    </row>
    <row r="4138" spans="1:68" x14ac:dyDescent="0.3">
      <c r="A4138">
        <v>4133</v>
      </c>
      <c r="BG4138" s="27"/>
      <c r="BH4138" s="27"/>
      <c r="BI4138" s="27"/>
      <c r="BJ4138" s="27"/>
      <c r="BL4138">
        <f t="shared" si="256"/>
        <v>0</v>
      </c>
      <c r="BM4138">
        <f t="shared" si="257"/>
        <v>0</v>
      </c>
      <c r="BO4138">
        <f t="shared" si="258"/>
        <v>1</v>
      </c>
      <c r="BP4138">
        <f t="shared" si="259"/>
        <v>1</v>
      </c>
    </row>
    <row r="4139" spans="1:68" x14ac:dyDescent="0.3">
      <c r="A4139">
        <v>4134</v>
      </c>
      <c r="BG4139" s="27"/>
      <c r="BH4139" s="27"/>
      <c r="BI4139" s="27"/>
      <c r="BJ4139" s="27"/>
      <c r="BL4139">
        <f t="shared" si="256"/>
        <v>0</v>
      </c>
      <c r="BM4139">
        <f t="shared" si="257"/>
        <v>0</v>
      </c>
      <c r="BO4139">
        <f t="shared" si="258"/>
        <v>1</v>
      </c>
      <c r="BP4139">
        <f t="shared" si="259"/>
        <v>1</v>
      </c>
    </row>
    <row r="4140" spans="1:68" x14ac:dyDescent="0.3">
      <c r="A4140">
        <v>4135</v>
      </c>
      <c r="BG4140" s="27"/>
      <c r="BH4140" s="27"/>
      <c r="BI4140" s="27"/>
      <c r="BJ4140" s="27"/>
      <c r="BL4140">
        <f t="shared" si="256"/>
        <v>0</v>
      </c>
      <c r="BM4140">
        <f t="shared" si="257"/>
        <v>0</v>
      </c>
      <c r="BO4140">
        <f t="shared" si="258"/>
        <v>1</v>
      </c>
      <c r="BP4140">
        <f t="shared" si="259"/>
        <v>1</v>
      </c>
    </row>
    <row r="4141" spans="1:68" x14ac:dyDescent="0.3">
      <c r="A4141">
        <v>4136</v>
      </c>
      <c r="BG4141" s="27"/>
      <c r="BH4141" s="27"/>
      <c r="BI4141" s="27"/>
      <c r="BJ4141" s="27"/>
      <c r="BL4141">
        <f t="shared" si="256"/>
        <v>0</v>
      </c>
      <c r="BM4141">
        <f t="shared" si="257"/>
        <v>0</v>
      </c>
      <c r="BO4141">
        <f t="shared" si="258"/>
        <v>1</v>
      </c>
      <c r="BP4141">
        <f t="shared" si="259"/>
        <v>1</v>
      </c>
    </row>
    <row r="4142" spans="1:68" x14ac:dyDescent="0.3">
      <c r="A4142">
        <v>4137</v>
      </c>
      <c r="BG4142" s="27"/>
      <c r="BH4142" s="27"/>
      <c r="BI4142" s="27"/>
      <c r="BJ4142" s="27"/>
      <c r="BL4142">
        <f t="shared" si="256"/>
        <v>0</v>
      </c>
      <c r="BM4142">
        <f t="shared" si="257"/>
        <v>0</v>
      </c>
      <c r="BO4142">
        <f t="shared" si="258"/>
        <v>1</v>
      </c>
      <c r="BP4142">
        <f t="shared" si="259"/>
        <v>1</v>
      </c>
    </row>
    <row r="4143" spans="1:68" x14ac:dyDescent="0.3">
      <c r="A4143">
        <v>4138</v>
      </c>
      <c r="BG4143" s="27"/>
      <c r="BH4143" s="27"/>
      <c r="BI4143" s="27"/>
      <c r="BJ4143" s="27"/>
      <c r="BL4143">
        <f t="shared" si="256"/>
        <v>0</v>
      </c>
      <c r="BM4143">
        <f t="shared" si="257"/>
        <v>0</v>
      </c>
      <c r="BO4143">
        <f t="shared" si="258"/>
        <v>1</v>
      </c>
      <c r="BP4143">
        <f t="shared" si="259"/>
        <v>1</v>
      </c>
    </row>
    <row r="4144" spans="1:68" x14ac:dyDescent="0.3">
      <c r="A4144">
        <v>4139</v>
      </c>
      <c r="BG4144" s="27"/>
      <c r="BH4144" s="27"/>
      <c r="BI4144" s="27"/>
      <c r="BJ4144" s="27"/>
      <c r="BL4144">
        <f t="shared" si="256"/>
        <v>0</v>
      </c>
      <c r="BM4144">
        <f t="shared" si="257"/>
        <v>0</v>
      </c>
      <c r="BO4144">
        <f t="shared" si="258"/>
        <v>1</v>
      </c>
      <c r="BP4144">
        <f t="shared" si="259"/>
        <v>1</v>
      </c>
    </row>
    <row r="4145" spans="1:68" x14ac:dyDescent="0.3">
      <c r="A4145">
        <v>4140</v>
      </c>
      <c r="BG4145" s="27"/>
      <c r="BH4145" s="27"/>
      <c r="BI4145" s="27"/>
      <c r="BJ4145" s="27"/>
      <c r="BL4145">
        <f t="shared" si="256"/>
        <v>0</v>
      </c>
      <c r="BM4145">
        <f t="shared" si="257"/>
        <v>0</v>
      </c>
      <c r="BO4145">
        <f t="shared" si="258"/>
        <v>1</v>
      </c>
      <c r="BP4145">
        <f t="shared" si="259"/>
        <v>1</v>
      </c>
    </row>
    <row r="4146" spans="1:68" x14ac:dyDescent="0.3">
      <c r="A4146">
        <v>4141</v>
      </c>
      <c r="BG4146" s="27"/>
      <c r="BH4146" s="27"/>
      <c r="BI4146" s="27"/>
      <c r="BJ4146" s="27"/>
      <c r="BL4146">
        <f t="shared" si="256"/>
        <v>0</v>
      </c>
      <c r="BM4146">
        <f t="shared" si="257"/>
        <v>0</v>
      </c>
      <c r="BO4146">
        <f t="shared" si="258"/>
        <v>1</v>
      </c>
      <c r="BP4146">
        <f t="shared" si="259"/>
        <v>1</v>
      </c>
    </row>
    <row r="4147" spans="1:68" x14ac:dyDescent="0.3">
      <c r="A4147">
        <v>4142</v>
      </c>
      <c r="BG4147" s="27"/>
      <c r="BH4147" s="27"/>
      <c r="BI4147" s="27"/>
      <c r="BJ4147" s="27"/>
      <c r="BL4147">
        <f t="shared" si="256"/>
        <v>0</v>
      </c>
      <c r="BM4147">
        <f t="shared" si="257"/>
        <v>0</v>
      </c>
      <c r="BO4147">
        <f t="shared" si="258"/>
        <v>1</v>
      </c>
      <c r="BP4147">
        <f t="shared" si="259"/>
        <v>1</v>
      </c>
    </row>
    <row r="4148" spans="1:68" x14ac:dyDescent="0.3">
      <c r="A4148">
        <v>4143</v>
      </c>
      <c r="BG4148" s="27"/>
      <c r="BH4148" s="27"/>
      <c r="BI4148" s="27"/>
      <c r="BJ4148" s="27"/>
      <c r="BL4148">
        <f t="shared" si="256"/>
        <v>0</v>
      </c>
      <c r="BM4148">
        <f t="shared" si="257"/>
        <v>0</v>
      </c>
      <c r="BO4148">
        <f t="shared" si="258"/>
        <v>1</v>
      </c>
      <c r="BP4148">
        <f t="shared" si="259"/>
        <v>1</v>
      </c>
    </row>
    <row r="4149" spans="1:68" x14ac:dyDescent="0.3">
      <c r="A4149">
        <v>4144</v>
      </c>
      <c r="BG4149" s="27"/>
      <c r="BH4149" s="27"/>
      <c r="BI4149" s="27"/>
      <c r="BJ4149" s="27"/>
      <c r="BL4149">
        <f t="shared" si="256"/>
        <v>0</v>
      </c>
      <c r="BM4149">
        <f t="shared" si="257"/>
        <v>0</v>
      </c>
      <c r="BO4149">
        <f t="shared" si="258"/>
        <v>1</v>
      </c>
      <c r="BP4149">
        <f t="shared" si="259"/>
        <v>1</v>
      </c>
    </row>
    <row r="4150" spans="1:68" x14ac:dyDescent="0.3">
      <c r="A4150">
        <v>4145</v>
      </c>
      <c r="BG4150" s="27"/>
      <c r="BH4150" s="27"/>
      <c r="BI4150" s="27"/>
      <c r="BJ4150" s="27"/>
      <c r="BL4150">
        <f t="shared" si="256"/>
        <v>0</v>
      </c>
      <c r="BM4150">
        <f t="shared" si="257"/>
        <v>0</v>
      </c>
      <c r="BO4150">
        <f t="shared" si="258"/>
        <v>1</v>
      </c>
      <c r="BP4150">
        <f t="shared" si="259"/>
        <v>1</v>
      </c>
    </row>
    <row r="4151" spans="1:68" x14ac:dyDescent="0.3">
      <c r="A4151">
        <v>4146</v>
      </c>
      <c r="BG4151" s="27"/>
      <c r="BH4151" s="27"/>
      <c r="BI4151" s="27"/>
      <c r="BJ4151" s="27"/>
      <c r="BL4151">
        <f t="shared" si="256"/>
        <v>0</v>
      </c>
      <c r="BM4151">
        <f t="shared" si="257"/>
        <v>0</v>
      </c>
      <c r="BO4151">
        <f t="shared" si="258"/>
        <v>1</v>
      </c>
      <c r="BP4151">
        <f t="shared" si="259"/>
        <v>1</v>
      </c>
    </row>
    <row r="4152" spans="1:68" x14ac:dyDescent="0.3">
      <c r="A4152">
        <v>4147</v>
      </c>
      <c r="BG4152" s="27"/>
      <c r="BH4152" s="27"/>
      <c r="BI4152" s="27"/>
      <c r="BJ4152" s="27"/>
      <c r="BL4152">
        <f t="shared" si="256"/>
        <v>0</v>
      </c>
      <c r="BM4152">
        <f t="shared" si="257"/>
        <v>0</v>
      </c>
      <c r="BO4152">
        <f t="shared" si="258"/>
        <v>1</v>
      </c>
      <c r="BP4152">
        <f t="shared" si="259"/>
        <v>1</v>
      </c>
    </row>
    <row r="4153" spans="1:68" x14ac:dyDescent="0.3">
      <c r="A4153">
        <v>4148</v>
      </c>
      <c r="BG4153" s="27"/>
      <c r="BH4153" s="27"/>
      <c r="BI4153" s="27"/>
      <c r="BJ4153" s="27"/>
      <c r="BL4153">
        <f t="shared" si="256"/>
        <v>0</v>
      </c>
      <c r="BM4153">
        <f t="shared" si="257"/>
        <v>0</v>
      </c>
      <c r="BO4153">
        <f t="shared" si="258"/>
        <v>1</v>
      </c>
      <c r="BP4153">
        <f t="shared" si="259"/>
        <v>1</v>
      </c>
    </row>
    <row r="4154" spans="1:68" x14ac:dyDescent="0.3">
      <c r="A4154">
        <v>4149</v>
      </c>
      <c r="BG4154" s="27"/>
      <c r="BH4154" s="27"/>
      <c r="BI4154" s="27"/>
      <c r="BJ4154" s="27"/>
      <c r="BL4154">
        <f t="shared" si="256"/>
        <v>0</v>
      </c>
      <c r="BM4154">
        <f t="shared" si="257"/>
        <v>0</v>
      </c>
      <c r="BO4154">
        <f t="shared" si="258"/>
        <v>1</v>
      </c>
      <c r="BP4154">
        <f t="shared" si="259"/>
        <v>1</v>
      </c>
    </row>
    <row r="4155" spans="1:68" x14ac:dyDescent="0.3">
      <c r="A4155">
        <v>4150</v>
      </c>
      <c r="BG4155" s="27"/>
      <c r="BH4155" s="27"/>
      <c r="BI4155" s="27"/>
      <c r="BJ4155" s="27"/>
      <c r="BL4155">
        <f t="shared" si="256"/>
        <v>0</v>
      </c>
      <c r="BM4155">
        <f t="shared" si="257"/>
        <v>0</v>
      </c>
      <c r="BO4155">
        <f t="shared" si="258"/>
        <v>1</v>
      </c>
      <c r="BP4155">
        <f t="shared" si="259"/>
        <v>1</v>
      </c>
    </row>
    <row r="4156" spans="1:68" x14ac:dyDescent="0.3">
      <c r="A4156">
        <v>4151</v>
      </c>
      <c r="BG4156" s="27"/>
      <c r="BH4156" s="27"/>
      <c r="BI4156" s="27"/>
      <c r="BJ4156" s="27"/>
      <c r="BL4156">
        <f t="shared" si="256"/>
        <v>0</v>
      </c>
      <c r="BM4156">
        <f t="shared" si="257"/>
        <v>0</v>
      </c>
      <c r="BO4156">
        <f t="shared" si="258"/>
        <v>1</v>
      </c>
      <c r="BP4156">
        <f t="shared" si="259"/>
        <v>1</v>
      </c>
    </row>
    <row r="4157" spans="1:68" x14ac:dyDescent="0.3">
      <c r="A4157">
        <v>4152</v>
      </c>
      <c r="BG4157" s="27"/>
      <c r="BH4157" s="27"/>
      <c r="BI4157" s="27"/>
      <c r="BJ4157" s="27"/>
      <c r="BL4157">
        <f t="shared" si="256"/>
        <v>0</v>
      </c>
      <c r="BM4157">
        <f t="shared" si="257"/>
        <v>0</v>
      </c>
      <c r="BO4157">
        <f t="shared" si="258"/>
        <v>1</v>
      </c>
      <c r="BP4157">
        <f t="shared" si="259"/>
        <v>1</v>
      </c>
    </row>
    <row r="4158" spans="1:68" x14ac:dyDescent="0.3">
      <c r="A4158">
        <v>4153</v>
      </c>
      <c r="BG4158" s="27"/>
      <c r="BH4158" s="27"/>
      <c r="BI4158" s="27"/>
      <c r="BJ4158" s="27"/>
      <c r="BL4158">
        <f t="shared" si="256"/>
        <v>0</v>
      </c>
      <c r="BM4158">
        <f t="shared" si="257"/>
        <v>0</v>
      </c>
      <c r="BO4158">
        <f t="shared" si="258"/>
        <v>1</v>
      </c>
      <c r="BP4158">
        <f t="shared" si="259"/>
        <v>1</v>
      </c>
    </row>
    <row r="4159" spans="1:68" x14ac:dyDescent="0.3">
      <c r="A4159">
        <v>4154</v>
      </c>
      <c r="BG4159" s="27"/>
      <c r="BH4159" s="27"/>
      <c r="BI4159" s="27"/>
      <c r="BJ4159" s="27"/>
      <c r="BL4159">
        <f t="shared" si="256"/>
        <v>0</v>
      </c>
      <c r="BM4159">
        <f t="shared" si="257"/>
        <v>0</v>
      </c>
      <c r="BO4159">
        <f t="shared" si="258"/>
        <v>1</v>
      </c>
      <c r="BP4159">
        <f t="shared" si="259"/>
        <v>1</v>
      </c>
    </row>
    <row r="4160" spans="1:68" x14ac:dyDescent="0.3">
      <c r="A4160">
        <v>4155</v>
      </c>
      <c r="BG4160" s="27"/>
      <c r="BH4160" s="27"/>
      <c r="BI4160" s="27"/>
      <c r="BJ4160" s="27"/>
      <c r="BL4160">
        <f t="shared" si="256"/>
        <v>0</v>
      </c>
      <c r="BM4160">
        <f t="shared" si="257"/>
        <v>0</v>
      </c>
      <c r="BO4160">
        <f t="shared" si="258"/>
        <v>1</v>
      </c>
      <c r="BP4160">
        <f t="shared" si="259"/>
        <v>1</v>
      </c>
    </row>
    <row r="4161" spans="1:68" x14ac:dyDescent="0.3">
      <c r="A4161">
        <v>4156</v>
      </c>
      <c r="BG4161" s="27"/>
      <c r="BH4161" s="27"/>
      <c r="BI4161" s="27"/>
      <c r="BJ4161" s="27"/>
      <c r="BL4161">
        <f t="shared" si="256"/>
        <v>0</v>
      </c>
      <c r="BM4161">
        <f t="shared" si="257"/>
        <v>0</v>
      </c>
      <c r="BO4161">
        <f t="shared" si="258"/>
        <v>1</v>
      </c>
      <c r="BP4161">
        <f t="shared" si="259"/>
        <v>1</v>
      </c>
    </row>
    <row r="4162" spans="1:68" x14ac:dyDescent="0.3">
      <c r="A4162">
        <v>4157</v>
      </c>
      <c r="BG4162" s="27"/>
      <c r="BH4162" s="27"/>
      <c r="BI4162" s="27"/>
      <c r="BJ4162" s="27"/>
      <c r="BL4162">
        <f t="shared" si="256"/>
        <v>0</v>
      </c>
      <c r="BM4162">
        <f t="shared" si="257"/>
        <v>0</v>
      </c>
      <c r="BO4162">
        <f t="shared" si="258"/>
        <v>1</v>
      </c>
      <c r="BP4162">
        <f t="shared" si="259"/>
        <v>1</v>
      </c>
    </row>
    <row r="4163" spans="1:68" x14ac:dyDescent="0.3">
      <c r="A4163">
        <v>4158</v>
      </c>
      <c r="BG4163" s="27"/>
      <c r="BH4163" s="27"/>
      <c r="BI4163" s="27"/>
      <c r="BJ4163" s="27"/>
      <c r="BL4163">
        <f t="shared" si="256"/>
        <v>0</v>
      </c>
      <c r="BM4163">
        <f t="shared" si="257"/>
        <v>0</v>
      </c>
      <c r="BO4163">
        <f t="shared" si="258"/>
        <v>1</v>
      </c>
      <c r="BP4163">
        <f t="shared" si="259"/>
        <v>1</v>
      </c>
    </row>
    <row r="4164" spans="1:68" x14ac:dyDescent="0.3">
      <c r="A4164">
        <v>4159</v>
      </c>
      <c r="BG4164" s="27"/>
      <c r="BH4164" s="27"/>
      <c r="BI4164" s="27"/>
      <c r="BJ4164" s="27"/>
      <c r="BL4164">
        <f t="shared" si="256"/>
        <v>0</v>
      </c>
      <c r="BM4164">
        <f t="shared" si="257"/>
        <v>0</v>
      </c>
      <c r="BO4164">
        <f t="shared" si="258"/>
        <v>1</v>
      </c>
      <c r="BP4164">
        <f t="shared" si="259"/>
        <v>1</v>
      </c>
    </row>
    <row r="4165" spans="1:68" x14ac:dyDescent="0.3">
      <c r="A4165">
        <v>4160</v>
      </c>
      <c r="BG4165" s="27"/>
      <c r="BH4165" s="27"/>
      <c r="BI4165" s="27"/>
      <c r="BJ4165" s="27"/>
      <c r="BL4165">
        <f t="shared" si="256"/>
        <v>0</v>
      </c>
      <c r="BM4165">
        <f t="shared" si="257"/>
        <v>0</v>
      </c>
      <c r="BO4165">
        <f t="shared" si="258"/>
        <v>1</v>
      </c>
      <c r="BP4165">
        <f t="shared" si="259"/>
        <v>1</v>
      </c>
    </row>
    <row r="4166" spans="1:68" x14ac:dyDescent="0.3">
      <c r="A4166">
        <v>4161</v>
      </c>
      <c r="BG4166" s="27"/>
      <c r="BH4166" s="27"/>
      <c r="BI4166" s="27"/>
      <c r="BJ4166" s="27"/>
      <c r="BL4166">
        <f t="shared" si="256"/>
        <v>0</v>
      </c>
      <c r="BM4166">
        <f t="shared" si="257"/>
        <v>0</v>
      </c>
      <c r="BO4166">
        <f t="shared" si="258"/>
        <v>1</v>
      </c>
      <c r="BP4166">
        <f t="shared" si="259"/>
        <v>1</v>
      </c>
    </row>
    <row r="4167" spans="1:68" x14ac:dyDescent="0.3">
      <c r="A4167">
        <v>4162</v>
      </c>
      <c r="BG4167" s="27"/>
      <c r="BH4167" s="27"/>
      <c r="BI4167" s="27"/>
      <c r="BJ4167" s="27"/>
      <c r="BL4167">
        <f t="shared" ref="BL4167:BL4230" si="260">BG4167*$BM$1-BH4167</f>
        <v>0</v>
      </c>
      <c r="BM4167">
        <f t="shared" ref="BM4167:BM4230" si="261">BI4167*$BM$1-BJ4167</f>
        <v>0</v>
      </c>
      <c r="BO4167">
        <f t="shared" ref="BO4167:BO4230" si="262">IF(BL4167=MAX($BL4167:$BM4167),1,0)</f>
        <v>1</v>
      </c>
      <c r="BP4167">
        <f t="shared" ref="BP4167:BP4230" si="263">IF(BM4167=MAX($BL4167:$BM4167),1,0)</f>
        <v>1</v>
      </c>
    </row>
    <row r="4168" spans="1:68" x14ac:dyDescent="0.3">
      <c r="A4168">
        <v>4163</v>
      </c>
      <c r="BG4168" s="27"/>
      <c r="BH4168" s="27"/>
      <c r="BI4168" s="27"/>
      <c r="BJ4168" s="27"/>
      <c r="BL4168">
        <f t="shared" si="260"/>
        <v>0</v>
      </c>
      <c r="BM4168">
        <f t="shared" si="261"/>
        <v>0</v>
      </c>
      <c r="BO4168">
        <f t="shared" si="262"/>
        <v>1</v>
      </c>
      <c r="BP4168">
        <f t="shared" si="263"/>
        <v>1</v>
      </c>
    </row>
    <row r="4169" spans="1:68" x14ac:dyDescent="0.3">
      <c r="A4169">
        <v>4164</v>
      </c>
      <c r="BG4169" s="27"/>
      <c r="BH4169" s="27"/>
      <c r="BI4169" s="27"/>
      <c r="BJ4169" s="27"/>
      <c r="BL4169">
        <f t="shared" si="260"/>
        <v>0</v>
      </c>
      <c r="BM4169">
        <f t="shared" si="261"/>
        <v>0</v>
      </c>
      <c r="BO4169">
        <f t="shared" si="262"/>
        <v>1</v>
      </c>
      <c r="BP4169">
        <f t="shared" si="263"/>
        <v>1</v>
      </c>
    </row>
    <row r="4170" spans="1:68" x14ac:dyDescent="0.3">
      <c r="A4170">
        <v>4165</v>
      </c>
      <c r="BG4170" s="27"/>
      <c r="BH4170" s="27"/>
      <c r="BI4170" s="27"/>
      <c r="BJ4170" s="27"/>
      <c r="BL4170">
        <f t="shared" si="260"/>
        <v>0</v>
      </c>
      <c r="BM4170">
        <f t="shared" si="261"/>
        <v>0</v>
      </c>
      <c r="BO4170">
        <f t="shared" si="262"/>
        <v>1</v>
      </c>
      <c r="BP4170">
        <f t="shared" si="263"/>
        <v>1</v>
      </c>
    </row>
    <row r="4171" spans="1:68" x14ac:dyDescent="0.3">
      <c r="A4171">
        <v>4166</v>
      </c>
      <c r="BG4171" s="27"/>
      <c r="BH4171" s="27"/>
      <c r="BI4171" s="27"/>
      <c r="BJ4171" s="27"/>
      <c r="BL4171">
        <f t="shared" si="260"/>
        <v>0</v>
      </c>
      <c r="BM4171">
        <f t="shared" si="261"/>
        <v>0</v>
      </c>
      <c r="BO4171">
        <f t="shared" si="262"/>
        <v>1</v>
      </c>
      <c r="BP4171">
        <f t="shared" si="263"/>
        <v>1</v>
      </c>
    </row>
    <row r="4172" spans="1:68" x14ac:dyDescent="0.3">
      <c r="A4172">
        <v>4167</v>
      </c>
      <c r="BG4172" s="27"/>
      <c r="BH4172" s="27"/>
      <c r="BI4172" s="27"/>
      <c r="BJ4172" s="27"/>
      <c r="BL4172">
        <f t="shared" si="260"/>
        <v>0</v>
      </c>
      <c r="BM4172">
        <f t="shared" si="261"/>
        <v>0</v>
      </c>
      <c r="BO4172">
        <f t="shared" si="262"/>
        <v>1</v>
      </c>
      <c r="BP4172">
        <f t="shared" si="263"/>
        <v>1</v>
      </c>
    </row>
    <row r="4173" spans="1:68" x14ac:dyDescent="0.3">
      <c r="A4173">
        <v>4168</v>
      </c>
      <c r="BG4173" s="27"/>
      <c r="BH4173" s="27"/>
      <c r="BI4173" s="27"/>
      <c r="BJ4173" s="27"/>
      <c r="BL4173">
        <f t="shared" si="260"/>
        <v>0</v>
      </c>
      <c r="BM4173">
        <f t="shared" si="261"/>
        <v>0</v>
      </c>
      <c r="BO4173">
        <f t="shared" si="262"/>
        <v>1</v>
      </c>
      <c r="BP4173">
        <f t="shared" si="263"/>
        <v>1</v>
      </c>
    </row>
    <row r="4174" spans="1:68" x14ac:dyDescent="0.3">
      <c r="A4174">
        <v>4169</v>
      </c>
      <c r="BG4174" s="27"/>
      <c r="BH4174" s="27"/>
      <c r="BI4174" s="27"/>
      <c r="BJ4174" s="27"/>
      <c r="BL4174">
        <f t="shared" si="260"/>
        <v>0</v>
      </c>
      <c r="BM4174">
        <f t="shared" si="261"/>
        <v>0</v>
      </c>
      <c r="BO4174">
        <f t="shared" si="262"/>
        <v>1</v>
      </c>
      <c r="BP4174">
        <f t="shared" si="263"/>
        <v>1</v>
      </c>
    </row>
    <row r="4175" spans="1:68" x14ac:dyDescent="0.3">
      <c r="A4175">
        <v>4170</v>
      </c>
      <c r="BG4175" s="27"/>
      <c r="BH4175" s="27"/>
      <c r="BI4175" s="27"/>
      <c r="BJ4175" s="27"/>
      <c r="BL4175">
        <f t="shared" si="260"/>
        <v>0</v>
      </c>
      <c r="BM4175">
        <f t="shared" si="261"/>
        <v>0</v>
      </c>
      <c r="BO4175">
        <f t="shared" si="262"/>
        <v>1</v>
      </c>
      <c r="BP4175">
        <f t="shared" si="263"/>
        <v>1</v>
      </c>
    </row>
    <row r="4176" spans="1:68" x14ac:dyDescent="0.3">
      <c r="A4176">
        <v>4171</v>
      </c>
      <c r="BG4176" s="27"/>
      <c r="BH4176" s="27"/>
      <c r="BI4176" s="27"/>
      <c r="BJ4176" s="27"/>
      <c r="BL4176">
        <f t="shared" si="260"/>
        <v>0</v>
      </c>
      <c r="BM4176">
        <f t="shared" si="261"/>
        <v>0</v>
      </c>
      <c r="BO4176">
        <f t="shared" si="262"/>
        <v>1</v>
      </c>
      <c r="BP4176">
        <f t="shared" si="263"/>
        <v>1</v>
      </c>
    </row>
    <row r="4177" spans="1:68" x14ac:dyDescent="0.3">
      <c r="A4177">
        <v>4172</v>
      </c>
      <c r="BG4177" s="27"/>
      <c r="BH4177" s="27"/>
      <c r="BI4177" s="27"/>
      <c r="BJ4177" s="27"/>
      <c r="BL4177">
        <f t="shared" si="260"/>
        <v>0</v>
      </c>
      <c r="BM4177">
        <f t="shared" si="261"/>
        <v>0</v>
      </c>
      <c r="BO4177">
        <f t="shared" si="262"/>
        <v>1</v>
      </c>
      <c r="BP4177">
        <f t="shared" si="263"/>
        <v>1</v>
      </c>
    </row>
    <row r="4178" spans="1:68" x14ac:dyDescent="0.3">
      <c r="A4178">
        <v>4173</v>
      </c>
      <c r="BG4178" s="27"/>
      <c r="BH4178" s="27"/>
      <c r="BI4178" s="27"/>
      <c r="BJ4178" s="27"/>
      <c r="BL4178">
        <f t="shared" si="260"/>
        <v>0</v>
      </c>
      <c r="BM4178">
        <f t="shared" si="261"/>
        <v>0</v>
      </c>
      <c r="BO4178">
        <f t="shared" si="262"/>
        <v>1</v>
      </c>
      <c r="BP4178">
        <f t="shared" si="263"/>
        <v>1</v>
      </c>
    </row>
    <row r="4179" spans="1:68" x14ac:dyDescent="0.3">
      <c r="A4179">
        <v>4174</v>
      </c>
      <c r="BG4179" s="27"/>
      <c r="BH4179" s="27"/>
      <c r="BI4179" s="27"/>
      <c r="BJ4179" s="27"/>
      <c r="BL4179">
        <f t="shared" si="260"/>
        <v>0</v>
      </c>
      <c r="BM4179">
        <f t="shared" si="261"/>
        <v>0</v>
      </c>
      <c r="BO4179">
        <f t="shared" si="262"/>
        <v>1</v>
      </c>
      <c r="BP4179">
        <f t="shared" si="263"/>
        <v>1</v>
      </c>
    </row>
    <row r="4180" spans="1:68" x14ac:dyDescent="0.3">
      <c r="A4180">
        <v>4175</v>
      </c>
      <c r="BG4180" s="27"/>
      <c r="BH4180" s="27"/>
      <c r="BI4180" s="27"/>
      <c r="BJ4180" s="27"/>
      <c r="BL4180">
        <f t="shared" si="260"/>
        <v>0</v>
      </c>
      <c r="BM4180">
        <f t="shared" si="261"/>
        <v>0</v>
      </c>
      <c r="BO4180">
        <f t="shared" si="262"/>
        <v>1</v>
      </c>
      <c r="BP4180">
        <f t="shared" si="263"/>
        <v>1</v>
      </c>
    </row>
    <row r="4181" spans="1:68" x14ac:dyDescent="0.3">
      <c r="A4181">
        <v>4176</v>
      </c>
      <c r="BG4181" s="27"/>
      <c r="BH4181" s="27"/>
      <c r="BI4181" s="27"/>
      <c r="BJ4181" s="27"/>
      <c r="BL4181">
        <f t="shared" si="260"/>
        <v>0</v>
      </c>
      <c r="BM4181">
        <f t="shared" si="261"/>
        <v>0</v>
      </c>
      <c r="BO4181">
        <f t="shared" si="262"/>
        <v>1</v>
      </c>
      <c r="BP4181">
        <f t="shared" si="263"/>
        <v>1</v>
      </c>
    </row>
    <row r="4182" spans="1:68" x14ac:dyDescent="0.3">
      <c r="A4182">
        <v>4177</v>
      </c>
      <c r="BG4182" s="27"/>
      <c r="BH4182" s="27"/>
      <c r="BI4182" s="27"/>
      <c r="BJ4182" s="27"/>
      <c r="BL4182">
        <f t="shared" si="260"/>
        <v>0</v>
      </c>
      <c r="BM4182">
        <f t="shared" si="261"/>
        <v>0</v>
      </c>
      <c r="BO4182">
        <f t="shared" si="262"/>
        <v>1</v>
      </c>
      <c r="BP4182">
        <f t="shared" si="263"/>
        <v>1</v>
      </c>
    </row>
    <row r="4183" spans="1:68" x14ac:dyDescent="0.3">
      <c r="A4183">
        <v>4178</v>
      </c>
      <c r="BG4183" s="27"/>
      <c r="BH4183" s="27"/>
      <c r="BI4183" s="27"/>
      <c r="BJ4183" s="27"/>
      <c r="BL4183">
        <f t="shared" si="260"/>
        <v>0</v>
      </c>
      <c r="BM4183">
        <f t="shared" si="261"/>
        <v>0</v>
      </c>
      <c r="BO4183">
        <f t="shared" si="262"/>
        <v>1</v>
      </c>
      <c r="BP4183">
        <f t="shared" si="263"/>
        <v>1</v>
      </c>
    </row>
    <row r="4184" spans="1:68" x14ac:dyDescent="0.3">
      <c r="A4184">
        <v>4179</v>
      </c>
      <c r="BG4184" s="27"/>
      <c r="BH4184" s="27"/>
      <c r="BI4184" s="27"/>
      <c r="BJ4184" s="27"/>
      <c r="BL4184">
        <f t="shared" si="260"/>
        <v>0</v>
      </c>
      <c r="BM4184">
        <f t="shared" si="261"/>
        <v>0</v>
      </c>
      <c r="BO4184">
        <f t="shared" si="262"/>
        <v>1</v>
      </c>
      <c r="BP4184">
        <f t="shared" si="263"/>
        <v>1</v>
      </c>
    </row>
    <row r="4185" spans="1:68" x14ac:dyDescent="0.3">
      <c r="A4185">
        <v>4180</v>
      </c>
      <c r="BG4185" s="27"/>
      <c r="BH4185" s="27"/>
      <c r="BI4185" s="27"/>
      <c r="BJ4185" s="27"/>
      <c r="BL4185">
        <f t="shared" si="260"/>
        <v>0</v>
      </c>
      <c r="BM4185">
        <f t="shared" si="261"/>
        <v>0</v>
      </c>
      <c r="BO4185">
        <f t="shared" si="262"/>
        <v>1</v>
      </c>
      <c r="BP4185">
        <f t="shared" si="263"/>
        <v>1</v>
      </c>
    </row>
    <row r="4186" spans="1:68" x14ac:dyDescent="0.3">
      <c r="A4186">
        <v>4181</v>
      </c>
      <c r="BG4186" s="27"/>
      <c r="BH4186" s="27"/>
      <c r="BI4186" s="27"/>
      <c r="BJ4186" s="27"/>
      <c r="BL4186">
        <f t="shared" si="260"/>
        <v>0</v>
      </c>
      <c r="BM4186">
        <f t="shared" si="261"/>
        <v>0</v>
      </c>
      <c r="BO4186">
        <f t="shared" si="262"/>
        <v>1</v>
      </c>
      <c r="BP4186">
        <f t="shared" si="263"/>
        <v>1</v>
      </c>
    </row>
    <row r="4187" spans="1:68" x14ac:dyDescent="0.3">
      <c r="A4187">
        <v>4182</v>
      </c>
      <c r="BG4187" s="27"/>
      <c r="BH4187" s="27"/>
      <c r="BI4187" s="27"/>
      <c r="BJ4187" s="27"/>
      <c r="BL4187">
        <f t="shared" si="260"/>
        <v>0</v>
      </c>
      <c r="BM4187">
        <f t="shared" si="261"/>
        <v>0</v>
      </c>
      <c r="BO4187">
        <f t="shared" si="262"/>
        <v>1</v>
      </c>
      <c r="BP4187">
        <f t="shared" si="263"/>
        <v>1</v>
      </c>
    </row>
    <row r="4188" spans="1:68" x14ac:dyDescent="0.3">
      <c r="A4188">
        <v>4183</v>
      </c>
      <c r="BG4188" s="27"/>
      <c r="BH4188" s="27"/>
      <c r="BI4188" s="27"/>
      <c r="BJ4188" s="27"/>
      <c r="BL4188">
        <f t="shared" si="260"/>
        <v>0</v>
      </c>
      <c r="BM4188">
        <f t="shared" si="261"/>
        <v>0</v>
      </c>
      <c r="BO4188">
        <f t="shared" si="262"/>
        <v>1</v>
      </c>
      <c r="BP4188">
        <f t="shared" si="263"/>
        <v>1</v>
      </c>
    </row>
    <row r="4189" spans="1:68" x14ac:dyDescent="0.3">
      <c r="A4189">
        <v>4184</v>
      </c>
      <c r="BG4189" s="27"/>
      <c r="BH4189" s="27"/>
      <c r="BI4189" s="27"/>
      <c r="BJ4189" s="27"/>
      <c r="BL4189">
        <f t="shared" si="260"/>
        <v>0</v>
      </c>
      <c r="BM4189">
        <f t="shared" si="261"/>
        <v>0</v>
      </c>
      <c r="BO4189">
        <f t="shared" si="262"/>
        <v>1</v>
      </c>
      <c r="BP4189">
        <f t="shared" si="263"/>
        <v>1</v>
      </c>
    </row>
    <row r="4190" spans="1:68" x14ac:dyDescent="0.3">
      <c r="A4190">
        <v>4185</v>
      </c>
      <c r="BG4190" s="27"/>
      <c r="BH4190" s="27"/>
      <c r="BI4190" s="27"/>
      <c r="BJ4190" s="27"/>
      <c r="BL4190">
        <f t="shared" si="260"/>
        <v>0</v>
      </c>
      <c r="BM4190">
        <f t="shared" si="261"/>
        <v>0</v>
      </c>
      <c r="BO4190">
        <f t="shared" si="262"/>
        <v>1</v>
      </c>
      <c r="BP4190">
        <f t="shared" si="263"/>
        <v>1</v>
      </c>
    </row>
    <row r="4191" spans="1:68" x14ac:dyDescent="0.3">
      <c r="A4191">
        <v>4186</v>
      </c>
      <c r="BG4191" s="27"/>
      <c r="BH4191" s="27"/>
      <c r="BI4191" s="27"/>
      <c r="BJ4191" s="27"/>
      <c r="BL4191">
        <f t="shared" si="260"/>
        <v>0</v>
      </c>
      <c r="BM4191">
        <f t="shared" si="261"/>
        <v>0</v>
      </c>
      <c r="BO4191">
        <f t="shared" si="262"/>
        <v>1</v>
      </c>
      <c r="BP4191">
        <f t="shared" si="263"/>
        <v>1</v>
      </c>
    </row>
    <row r="4192" spans="1:68" x14ac:dyDescent="0.3">
      <c r="A4192">
        <v>4187</v>
      </c>
      <c r="BG4192" s="27"/>
      <c r="BH4192" s="27"/>
      <c r="BI4192" s="27"/>
      <c r="BJ4192" s="27"/>
      <c r="BL4192">
        <f t="shared" si="260"/>
        <v>0</v>
      </c>
      <c r="BM4192">
        <f t="shared" si="261"/>
        <v>0</v>
      </c>
      <c r="BO4192">
        <f t="shared" si="262"/>
        <v>1</v>
      </c>
      <c r="BP4192">
        <f t="shared" si="263"/>
        <v>1</v>
      </c>
    </row>
    <row r="4193" spans="1:68" x14ac:dyDescent="0.3">
      <c r="A4193">
        <v>4188</v>
      </c>
      <c r="BG4193" s="27"/>
      <c r="BH4193" s="27"/>
      <c r="BI4193" s="27"/>
      <c r="BJ4193" s="27"/>
      <c r="BL4193">
        <f t="shared" si="260"/>
        <v>0</v>
      </c>
      <c r="BM4193">
        <f t="shared" si="261"/>
        <v>0</v>
      </c>
      <c r="BO4193">
        <f t="shared" si="262"/>
        <v>1</v>
      </c>
      <c r="BP4193">
        <f t="shared" si="263"/>
        <v>1</v>
      </c>
    </row>
    <row r="4194" spans="1:68" x14ac:dyDescent="0.3">
      <c r="A4194">
        <v>4189</v>
      </c>
      <c r="BG4194" s="27"/>
      <c r="BH4194" s="27"/>
      <c r="BI4194" s="27"/>
      <c r="BJ4194" s="27"/>
      <c r="BL4194">
        <f t="shared" si="260"/>
        <v>0</v>
      </c>
      <c r="BM4194">
        <f t="shared" si="261"/>
        <v>0</v>
      </c>
      <c r="BO4194">
        <f t="shared" si="262"/>
        <v>1</v>
      </c>
      <c r="BP4194">
        <f t="shared" si="263"/>
        <v>1</v>
      </c>
    </row>
    <row r="4195" spans="1:68" x14ac:dyDescent="0.3">
      <c r="A4195">
        <v>4190</v>
      </c>
      <c r="BG4195" s="27"/>
      <c r="BH4195" s="27"/>
      <c r="BI4195" s="27"/>
      <c r="BJ4195" s="27"/>
      <c r="BL4195">
        <f t="shared" si="260"/>
        <v>0</v>
      </c>
      <c r="BM4195">
        <f t="shared" si="261"/>
        <v>0</v>
      </c>
      <c r="BO4195">
        <f t="shared" si="262"/>
        <v>1</v>
      </c>
      <c r="BP4195">
        <f t="shared" si="263"/>
        <v>1</v>
      </c>
    </row>
    <row r="4196" spans="1:68" x14ac:dyDescent="0.3">
      <c r="A4196">
        <v>4191</v>
      </c>
      <c r="BG4196" s="27"/>
      <c r="BH4196" s="27"/>
      <c r="BI4196" s="27"/>
      <c r="BJ4196" s="27"/>
      <c r="BL4196">
        <f t="shared" si="260"/>
        <v>0</v>
      </c>
      <c r="BM4196">
        <f t="shared" si="261"/>
        <v>0</v>
      </c>
      <c r="BO4196">
        <f t="shared" si="262"/>
        <v>1</v>
      </c>
      <c r="BP4196">
        <f t="shared" si="263"/>
        <v>1</v>
      </c>
    </row>
    <row r="4197" spans="1:68" x14ac:dyDescent="0.3">
      <c r="A4197">
        <v>4192</v>
      </c>
      <c r="BG4197" s="27"/>
      <c r="BH4197" s="27"/>
      <c r="BI4197" s="27"/>
      <c r="BJ4197" s="27"/>
      <c r="BL4197">
        <f t="shared" si="260"/>
        <v>0</v>
      </c>
      <c r="BM4197">
        <f t="shared" si="261"/>
        <v>0</v>
      </c>
      <c r="BO4197">
        <f t="shared" si="262"/>
        <v>1</v>
      </c>
      <c r="BP4197">
        <f t="shared" si="263"/>
        <v>1</v>
      </c>
    </row>
    <row r="4198" spans="1:68" x14ac:dyDescent="0.3">
      <c r="A4198">
        <v>4193</v>
      </c>
      <c r="BG4198" s="27"/>
      <c r="BH4198" s="27"/>
      <c r="BI4198" s="27"/>
      <c r="BJ4198" s="27"/>
      <c r="BL4198">
        <f t="shared" si="260"/>
        <v>0</v>
      </c>
      <c r="BM4198">
        <f t="shared" si="261"/>
        <v>0</v>
      </c>
      <c r="BO4198">
        <f t="shared" si="262"/>
        <v>1</v>
      </c>
      <c r="BP4198">
        <f t="shared" si="263"/>
        <v>1</v>
      </c>
    </row>
    <row r="4199" spans="1:68" x14ac:dyDescent="0.3">
      <c r="A4199">
        <v>4194</v>
      </c>
      <c r="BG4199" s="27"/>
      <c r="BH4199" s="27"/>
      <c r="BI4199" s="27"/>
      <c r="BJ4199" s="27"/>
      <c r="BL4199">
        <f t="shared" si="260"/>
        <v>0</v>
      </c>
      <c r="BM4199">
        <f t="shared" si="261"/>
        <v>0</v>
      </c>
      <c r="BO4199">
        <f t="shared" si="262"/>
        <v>1</v>
      </c>
      <c r="BP4199">
        <f t="shared" si="263"/>
        <v>1</v>
      </c>
    </row>
    <row r="4200" spans="1:68" x14ac:dyDescent="0.3">
      <c r="A4200">
        <v>4195</v>
      </c>
      <c r="BG4200" s="27"/>
      <c r="BH4200" s="27"/>
      <c r="BI4200" s="27"/>
      <c r="BJ4200" s="27"/>
      <c r="BL4200">
        <f t="shared" si="260"/>
        <v>0</v>
      </c>
      <c r="BM4200">
        <f t="shared" si="261"/>
        <v>0</v>
      </c>
      <c r="BO4200">
        <f t="shared" si="262"/>
        <v>1</v>
      </c>
      <c r="BP4200">
        <f t="shared" si="263"/>
        <v>1</v>
      </c>
    </row>
    <row r="4201" spans="1:68" x14ac:dyDescent="0.3">
      <c r="A4201">
        <v>4196</v>
      </c>
      <c r="BG4201" s="27"/>
      <c r="BH4201" s="27"/>
      <c r="BI4201" s="27"/>
      <c r="BJ4201" s="27"/>
      <c r="BL4201">
        <f t="shared" si="260"/>
        <v>0</v>
      </c>
      <c r="BM4201">
        <f t="shared" si="261"/>
        <v>0</v>
      </c>
      <c r="BO4201">
        <f t="shared" si="262"/>
        <v>1</v>
      </c>
      <c r="BP4201">
        <f t="shared" si="263"/>
        <v>1</v>
      </c>
    </row>
    <row r="4202" spans="1:68" x14ac:dyDescent="0.3">
      <c r="A4202">
        <v>4197</v>
      </c>
      <c r="BG4202" s="27"/>
      <c r="BH4202" s="27"/>
      <c r="BI4202" s="27"/>
      <c r="BJ4202" s="27"/>
      <c r="BL4202">
        <f t="shared" si="260"/>
        <v>0</v>
      </c>
      <c r="BM4202">
        <f t="shared" si="261"/>
        <v>0</v>
      </c>
      <c r="BO4202">
        <f t="shared" si="262"/>
        <v>1</v>
      </c>
      <c r="BP4202">
        <f t="shared" si="263"/>
        <v>1</v>
      </c>
    </row>
    <row r="4203" spans="1:68" x14ac:dyDescent="0.3">
      <c r="A4203">
        <v>4198</v>
      </c>
      <c r="BG4203" s="27"/>
      <c r="BH4203" s="27"/>
      <c r="BI4203" s="27"/>
      <c r="BJ4203" s="27"/>
      <c r="BL4203">
        <f t="shared" si="260"/>
        <v>0</v>
      </c>
      <c r="BM4203">
        <f t="shared" si="261"/>
        <v>0</v>
      </c>
      <c r="BO4203">
        <f t="shared" si="262"/>
        <v>1</v>
      </c>
      <c r="BP4203">
        <f t="shared" si="263"/>
        <v>1</v>
      </c>
    </row>
    <row r="4204" spans="1:68" x14ac:dyDescent="0.3">
      <c r="A4204">
        <v>4199</v>
      </c>
      <c r="BG4204" s="27"/>
      <c r="BH4204" s="27"/>
      <c r="BI4204" s="27"/>
      <c r="BJ4204" s="27"/>
      <c r="BL4204">
        <f t="shared" si="260"/>
        <v>0</v>
      </c>
      <c r="BM4204">
        <f t="shared" si="261"/>
        <v>0</v>
      </c>
      <c r="BO4204">
        <f t="shared" si="262"/>
        <v>1</v>
      </c>
      <c r="BP4204">
        <f t="shared" si="263"/>
        <v>1</v>
      </c>
    </row>
    <row r="4205" spans="1:68" x14ac:dyDescent="0.3">
      <c r="A4205">
        <v>4200</v>
      </c>
      <c r="BG4205" s="27"/>
      <c r="BH4205" s="27"/>
      <c r="BI4205" s="27"/>
      <c r="BJ4205" s="27"/>
      <c r="BL4205">
        <f t="shared" si="260"/>
        <v>0</v>
      </c>
      <c r="BM4205">
        <f t="shared" si="261"/>
        <v>0</v>
      </c>
      <c r="BO4205">
        <f t="shared" si="262"/>
        <v>1</v>
      </c>
      <c r="BP4205">
        <f t="shared" si="263"/>
        <v>1</v>
      </c>
    </row>
    <row r="4206" spans="1:68" x14ac:dyDescent="0.3">
      <c r="A4206">
        <v>4201</v>
      </c>
      <c r="BG4206" s="27"/>
      <c r="BH4206" s="27"/>
      <c r="BI4206" s="27"/>
      <c r="BJ4206" s="27"/>
      <c r="BL4206">
        <f t="shared" si="260"/>
        <v>0</v>
      </c>
      <c r="BM4206">
        <f t="shared" si="261"/>
        <v>0</v>
      </c>
      <c r="BO4206">
        <f t="shared" si="262"/>
        <v>1</v>
      </c>
      <c r="BP4206">
        <f t="shared" si="263"/>
        <v>1</v>
      </c>
    </row>
    <row r="4207" spans="1:68" x14ac:dyDescent="0.3">
      <c r="A4207">
        <v>4202</v>
      </c>
      <c r="BG4207" s="27"/>
      <c r="BH4207" s="27"/>
      <c r="BI4207" s="27"/>
      <c r="BJ4207" s="27"/>
      <c r="BL4207">
        <f t="shared" si="260"/>
        <v>0</v>
      </c>
      <c r="BM4207">
        <f t="shared" si="261"/>
        <v>0</v>
      </c>
      <c r="BO4207">
        <f t="shared" si="262"/>
        <v>1</v>
      </c>
      <c r="BP4207">
        <f t="shared" si="263"/>
        <v>1</v>
      </c>
    </row>
    <row r="4208" spans="1:68" x14ac:dyDescent="0.3">
      <c r="A4208">
        <v>4203</v>
      </c>
      <c r="BG4208" s="27"/>
      <c r="BH4208" s="27"/>
      <c r="BI4208" s="27"/>
      <c r="BJ4208" s="27"/>
      <c r="BL4208">
        <f t="shared" si="260"/>
        <v>0</v>
      </c>
      <c r="BM4208">
        <f t="shared" si="261"/>
        <v>0</v>
      </c>
      <c r="BO4208">
        <f t="shared" si="262"/>
        <v>1</v>
      </c>
      <c r="BP4208">
        <f t="shared" si="263"/>
        <v>1</v>
      </c>
    </row>
    <row r="4209" spans="1:68" x14ac:dyDescent="0.3">
      <c r="A4209">
        <v>4204</v>
      </c>
      <c r="BG4209" s="27"/>
      <c r="BH4209" s="27"/>
      <c r="BI4209" s="27"/>
      <c r="BJ4209" s="27"/>
      <c r="BL4209">
        <f t="shared" si="260"/>
        <v>0</v>
      </c>
      <c r="BM4209">
        <f t="shared" si="261"/>
        <v>0</v>
      </c>
      <c r="BO4209">
        <f t="shared" si="262"/>
        <v>1</v>
      </c>
      <c r="BP4209">
        <f t="shared" si="263"/>
        <v>1</v>
      </c>
    </row>
    <row r="4210" spans="1:68" x14ac:dyDescent="0.3">
      <c r="A4210">
        <v>4205</v>
      </c>
      <c r="BG4210" s="27"/>
      <c r="BH4210" s="27"/>
      <c r="BI4210" s="27"/>
      <c r="BJ4210" s="27"/>
      <c r="BL4210">
        <f t="shared" si="260"/>
        <v>0</v>
      </c>
      <c r="BM4210">
        <f t="shared" si="261"/>
        <v>0</v>
      </c>
      <c r="BO4210">
        <f t="shared" si="262"/>
        <v>1</v>
      </c>
      <c r="BP4210">
        <f t="shared" si="263"/>
        <v>1</v>
      </c>
    </row>
    <row r="4211" spans="1:68" x14ac:dyDescent="0.3">
      <c r="A4211">
        <v>4206</v>
      </c>
      <c r="BG4211" s="27"/>
      <c r="BH4211" s="27"/>
      <c r="BI4211" s="27"/>
      <c r="BJ4211" s="27"/>
      <c r="BL4211">
        <f t="shared" si="260"/>
        <v>0</v>
      </c>
      <c r="BM4211">
        <f t="shared" si="261"/>
        <v>0</v>
      </c>
      <c r="BO4211">
        <f t="shared" si="262"/>
        <v>1</v>
      </c>
      <c r="BP4211">
        <f t="shared" si="263"/>
        <v>1</v>
      </c>
    </row>
    <row r="4212" spans="1:68" x14ac:dyDescent="0.3">
      <c r="A4212">
        <v>4207</v>
      </c>
      <c r="BG4212" s="27"/>
      <c r="BH4212" s="27"/>
      <c r="BI4212" s="27"/>
      <c r="BJ4212" s="27"/>
      <c r="BL4212">
        <f t="shared" si="260"/>
        <v>0</v>
      </c>
      <c r="BM4212">
        <f t="shared" si="261"/>
        <v>0</v>
      </c>
      <c r="BO4212">
        <f t="shared" si="262"/>
        <v>1</v>
      </c>
      <c r="BP4212">
        <f t="shared" si="263"/>
        <v>1</v>
      </c>
    </row>
    <row r="4213" spans="1:68" x14ac:dyDescent="0.3">
      <c r="A4213">
        <v>4208</v>
      </c>
      <c r="BG4213" s="27"/>
      <c r="BH4213" s="27"/>
      <c r="BI4213" s="27"/>
      <c r="BJ4213" s="27"/>
      <c r="BL4213">
        <f t="shared" si="260"/>
        <v>0</v>
      </c>
      <c r="BM4213">
        <f t="shared" si="261"/>
        <v>0</v>
      </c>
      <c r="BO4213">
        <f t="shared" si="262"/>
        <v>1</v>
      </c>
      <c r="BP4213">
        <f t="shared" si="263"/>
        <v>1</v>
      </c>
    </row>
    <row r="4214" spans="1:68" x14ac:dyDescent="0.3">
      <c r="A4214">
        <v>4209</v>
      </c>
      <c r="BG4214" s="27"/>
      <c r="BH4214" s="27"/>
      <c r="BI4214" s="27"/>
      <c r="BJ4214" s="27"/>
      <c r="BL4214">
        <f t="shared" si="260"/>
        <v>0</v>
      </c>
      <c r="BM4214">
        <f t="shared" si="261"/>
        <v>0</v>
      </c>
      <c r="BO4214">
        <f t="shared" si="262"/>
        <v>1</v>
      </c>
      <c r="BP4214">
        <f t="shared" si="263"/>
        <v>1</v>
      </c>
    </row>
    <row r="4215" spans="1:68" x14ac:dyDescent="0.3">
      <c r="A4215">
        <v>4210</v>
      </c>
      <c r="BG4215" s="27"/>
      <c r="BH4215" s="27"/>
      <c r="BI4215" s="27"/>
      <c r="BJ4215" s="27"/>
      <c r="BL4215">
        <f t="shared" si="260"/>
        <v>0</v>
      </c>
      <c r="BM4215">
        <f t="shared" si="261"/>
        <v>0</v>
      </c>
      <c r="BO4215">
        <f t="shared" si="262"/>
        <v>1</v>
      </c>
      <c r="BP4215">
        <f t="shared" si="263"/>
        <v>1</v>
      </c>
    </row>
    <row r="4216" spans="1:68" x14ac:dyDescent="0.3">
      <c r="A4216">
        <v>4211</v>
      </c>
      <c r="BG4216" s="27"/>
      <c r="BH4216" s="27"/>
      <c r="BI4216" s="27"/>
      <c r="BJ4216" s="27"/>
      <c r="BL4216">
        <f t="shared" si="260"/>
        <v>0</v>
      </c>
      <c r="BM4216">
        <f t="shared" si="261"/>
        <v>0</v>
      </c>
      <c r="BO4216">
        <f t="shared" si="262"/>
        <v>1</v>
      </c>
      <c r="BP4216">
        <f t="shared" si="263"/>
        <v>1</v>
      </c>
    </row>
    <row r="4217" spans="1:68" x14ac:dyDescent="0.3">
      <c r="A4217">
        <v>4212</v>
      </c>
      <c r="BG4217" s="27"/>
      <c r="BH4217" s="27"/>
      <c r="BI4217" s="27"/>
      <c r="BJ4217" s="27"/>
      <c r="BL4217">
        <f t="shared" si="260"/>
        <v>0</v>
      </c>
      <c r="BM4217">
        <f t="shared" si="261"/>
        <v>0</v>
      </c>
      <c r="BO4217">
        <f t="shared" si="262"/>
        <v>1</v>
      </c>
      <c r="BP4217">
        <f t="shared" si="263"/>
        <v>1</v>
      </c>
    </row>
    <row r="4218" spans="1:68" x14ac:dyDescent="0.3">
      <c r="A4218">
        <v>4213</v>
      </c>
      <c r="BG4218" s="27"/>
      <c r="BH4218" s="27"/>
      <c r="BI4218" s="27"/>
      <c r="BJ4218" s="27"/>
      <c r="BL4218">
        <f t="shared" si="260"/>
        <v>0</v>
      </c>
      <c r="BM4218">
        <f t="shared" si="261"/>
        <v>0</v>
      </c>
      <c r="BO4218">
        <f t="shared" si="262"/>
        <v>1</v>
      </c>
      <c r="BP4218">
        <f t="shared" si="263"/>
        <v>1</v>
      </c>
    </row>
    <row r="4219" spans="1:68" x14ac:dyDescent="0.3">
      <c r="A4219">
        <v>4214</v>
      </c>
      <c r="BG4219" s="27"/>
      <c r="BH4219" s="27"/>
      <c r="BI4219" s="27"/>
      <c r="BJ4219" s="27"/>
      <c r="BL4219">
        <f t="shared" si="260"/>
        <v>0</v>
      </c>
      <c r="BM4219">
        <f t="shared" si="261"/>
        <v>0</v>
      </c>
      <c r="BO4219">
        <f t="shared" si="262"/>
        <v>1</v>
      </c>
      <c r="BP4219">
        <f t="shared" si="263"/>
        <v>1</v>
      </c>
    </row>
    <row r="4220" spans="1:68" x14ac:dyDescent="0.3">
      <c r="A4220">
        <v>4215</v>
      </c>
      <c r="BG4220" s="27"/>
      <c r="BH4220" s="27"/>
      <c r="BI4220" s="27"/>
      <c r="BJ4220" s="27"/>
      <c r="BL4220">
        <f t="shared" si="260"/>
        <v>0</v>
      </c>
      <c r="BM4220">
        <f t="shared" si="261"/>
        <v>0</v>
      </c>
      <c r="BO4220">
        <f t="shared" si="262"/>
        <v>1</v>
      </c>
      <c r="BP4220">
        <f t="shared" si="263"/>
        <v>1</v>
      </c>
    </row>
    <row r="4221" spans="1:68" x14ac:dyDescent="0.3">
      <c r="A4221">
        <v>4216</v>
      </c>
      <c r="BG4221" s="27"/>
      <c r="BH4221" s="27"/>
      <c r="BI4221" s="27"/>
      <c r="BJ4221" s="27"/>
      <c r="BL4221">
        <f t="shared" si="260"/>
        <v>0</v>
      </c>
      <c r="BM4221">
        <f t="shared" si="261"/>
        <v>0</v>
      </c>
      <c r="BO4221">
        <f t="shared" si="262"/>
        <v>1</v>
      </c>
      <c r="BP4221">
        <f t="shared" si="263"/>
        <v>1</v>
      </c>
    </row>
    <row r="4222" spans="1:68" x14ac:dyDescent="0.3">
      <c r="A4222">
        <v>4217</v>
      </c>
      <c r="BG4222" s="27"/>
      <c r="BH4222" s="27"/>
      <c r="BI4222" s="27"/>
      <c r="BJ4222" s="27"/>
      <c r="BL4222">
        <f t="shared" si="260"/>
        <v>0</v>
      </c>
      <c r="BM4222">
        <f t="shared" si="261"/>
        <v>0</v>
      </c>
      <c r="BO4222">
        <f t="shared" si="262"/>
        <v>1</v>
      </c>
      <c r="BP4222">
        <f t="shared" si="263"/>
        <v>1</v>
      </c>
    </row>
    <row r="4223" spans="1:68" x14ac:dyDescent="0.3">
      <c r="A4223">
        <v>4218</v>
      </c>
      <c r="BG4223" s="27"/>
      <c r="BH4223" s="27"/>
      <c r="BI4223" s="27"/>
      <c r="BJ4223" s="27"/>
      <c r="BL4223">
        <f t="shared" si="260"/>
        <v>0</v>
      </c>
      <c r="BM4223">
        <f t="shared" si="261"/>
        <v>0</v>
      </c>
      <c r="BO4223">
        <f t="shared" si="262"/>
        <v>1</v>
      </c>
      <c r="BP4223">
        <f t="shared" si="263"/>
        <v>1</v>
      </c>
    </row>
    <row r="4224" spans="1:68" x14ac:dyDescent="0.3">
      <c r="A4224">
        <v>4219</v>
      </c>
      <c r="BG4224" s="27"/>
      <c r="BH4224" s="27"/>
      <c r="BI4224" s="27"/>
      <c r="BJ4224" s="27"/>
      <c r="BL4224">
        <f t="shared" si="260"/>
        <v>0</v>
      </c>
      <c r="BM4224">
        <f t="shared" si="261"/>
        <v>0</v>
      </c>
      <c r="BO4224">
        <f t="shared" si="262"/>
        <v>1</v>
      </c>
      <c r="BP4224">
        <f t="shared" si="263"/>
        <v>1</v>
      </c>
    </row>
    <row r="4225" spans="1:68" x14ac:dyDescent="0.3">
      <c r="A4225">
        <v>4220</v>
      </c>
      <c r="BG4225" s="27"/>
      <c r="BH4225" s="27"/>
      <c r="BI4225" s="27"/>
      <c r="BJ4225" s="27"/>
      <c r="BL4225">
        <f t="shared" si="260"/>
        <v>0</v>
      </c>
      <c r="BM4225">
        <f t="shared" si="261"/>
        <v>0</v>
      </c>
      <c r="BO4225">
        <f t="shared" si="262"/>
        <v>1</v>
      </c>
      <c r="BP4225">
        <f t="shared" si="263"/>
        <v>1</v>
      </c>
    </row>
    <row r="4226" spans="1:68" x14ac:dyDescent="0.3">
      <c r="A4226">
        <v>4221</v>
      </c>
      <c r="BG4226" s="27"/>
      <c r="BH4226" s="27"/>
      <c r="BI4226" s="27"/>
      <c r="BJ4226" s="27"/>
      <c r="BL4226">
        <f t="shared" si="260"/>
        <v>0</v>
      </c>
      <c r="BM4226">
        <f t="shared" si="261"/>
        <v>0</v>
      </c>
      <c r="BO4226">
        <f t="shared" si="262"/>
        <v>1</v>
      </c>
      <c r="BP4226">
        <f t="shared" si="263"/>
        <v>1</v>
      </c>
    </row>
    <row r="4227" spans="1:68" x14ac:dyDescent="0.3">
      <c r="A4227">
        <v>4222</v>
      </c>
      <c r="BG4227" s="27"/>
      <c r="BH4227" s="27"/>
      <c r="BI4227" s="27"/>
      <c r="BJ4227" s="27"/>
      <c r="BL4227">
        <f t="shared" si="260"/>
        <v>0</v>
      </c>
      <c r="BM4227">
        <f t="shared" si="261"/>
        <v>0</v>
      </c>
      <c r="BO4227">
        <f t="shared" si="262"/>
        <v>1</v>
      </c>
      <c r="BP4227">
        <f t="shared" si="263"/>
        <v>1</v>
      </c>
    </row>
    <row r="4228" spans="1:68" x14ac:dyDescent="0.3">
      <c r="A4228">
        <v>4223</v>
      </c>
      <c r="BG4228" s="27"/>
      <c r="BH4228" s="27"/>
      <c r="BI4228" s="27"/>
      <c r="BJ4228" s="27"/>
      <c r="BL4228">
        <f t="shared" si="260"/>
        <v>0</v>
      </c>
      <c r="BM4228">
        <f t="shared" si="261"/>
        <v>0</v>
      </c>
      <c r="BO4228">
        <f t="shared" si="262"/>
        <v>1</v>
      </c>
      <c r="BP4228">
        <f t="shared" si="263"/>
        <v>1</v>
      </c>
    </row>
    <row r="4229" spans="1:68" x14ac:dyDescent="0.3">
      <c r="A4229">
        <v>4224</v>
      </c>
      <c r="BG4229" s="27"/>
      <c r="BH4229" s="27"/>
      <c r="BI4229" s="27"/>
      <c r="BJ4229" s="27"/>
      <c r="BL4229">
        <f t="shared" si="260"/>
        <v>0</v>
      </c>
      <c r="BM4229">
        <f t="shared" si="261"/>
        <v>0</v>
      </c>
      <c r="BO4229">
        <f t="shared" si="262"/>
        <v>1</v>
      </c>
      <c r="BP4229">
        <f t="shared" si="263"/>
        <v>1</v>
      </c>
    </row>
    <row r="4230" spans="1:68" x14ac:dyDescent="0.3">
      <c r="A4230">
        <v>4225</v>
      </c>
      <c r="BG4230" s="27"/>
      <c r="BH4230" s="27"/>
      <c r="BI4230" s="27"/>
      <c r="BJ4230" s="27"/>
      <c r="BL4230">
        <f t="shared" si="260"/>
        <v>0</v>
      </c>
      <c r="BM4230">
        <f t="shared" si="261"/>
        <v>0</v>
      </c>
      <c r="BO4230">
        <f t="shared" si="262"/>
        <v>1</v>
      </c>
      <c r="BP4230">
        <f t="shared" si="263"/>
        <v>1</v>
      </c>
    </row>
    <row r="4231" spans="1:68" x14ac:dyDescent="0.3">
      <c r="A4231">
        <v>4226</v>
      </c>
      <c r="BG4231" s="27"/>
      <c r="BH4231" s="27"/>
      <c r="BI4231" s="27"/>
      <c r="BJ4231" s="27"/>
      <c r="BL4231">
        <f t="shared" ref="BL4231:BL4294" si="264">BG4231*$BM$1-BH4231</f>
        <v>0</v>
      </c>
      <c r="BM4231">
        <f t="shared" ref="BM4231:BM4294" si="265">BI4231*$BM$1-BJ4231</f>
        <v>0</v>
      </c>
      <c r="BO4231">
        <f t="shared" ref="BO4231:BO4294" si="266">IF(BL4231=MAX($BL4231:$BM4231),1,0)</f>
        <v>1</v>
      </c>
      <c r="BP4231">
        <f t="shared" ref="BP4231:BP4294" si="267">IF(BM4231=MAX($BL4231:$BM4231),1,0)</f>
        <v>1</v>
      </c>
    </row>
    <row r="4232" spans="1:68" x14ac:dyDescent="0.3">
      <c r="A4232">
        <v>4227</v>
      </c>
      <c r="BG4232" s="27"/>
      <c r="BH4232" s="27"/>
      <c r="BI4232" s="27"/>
      <c r="BJ4232" s="27"/>
      <c r="BL4232">
        <f t="shared" si="264"/>
        <v>0</v>
      </c>
      <c r="BM4232">
        <f t="shared" si="265"/>
        <v>0</v>
      </c>
      <c r="BO4232">
        <f t="shared" si="266"/>
        <v>1</v>
      </c>
      <c r="BP4232">
        <f t="shared" si="267"/>
        <v>1</v>
      </c>
    </row>
    <row r="4233" spans="1:68" x14ac:dyDescent="0.3">
      <c r="A4233">
        <v>4228</v>
      </c>
      <c r="BG4233" s="27"/>
      <c r="BH4233" s="27"/>
      <c r="BI4233" s="27"/>
      <c r="BJ4233" s="27"/>
      <c r="BL4233">
        <f t="shared" si="264"/>
        <v>0</v>
      </c>
      <c r="BM4233">
        <f t="shared" si="265"/>
        <v>0</v>
      </c>
      <c r="BO4233">
        <f t="shared" si="266"/>
        <v>1</v>
      </c>
      <c r="BP4233">
        <f t="shared" si="267"/>
        <v>1</v>
      </c>
    </row>
    <row r="4234" spans="1:68" x14ac:dyDescent="0.3">
      <c r="A4234">
        <v>4229</v>
      </c>
      <c r="BG4234" s="27"/>
      <c r="BH4234" s="27"/>
      <c r="BI4234" s="27"/>
      <c r="BJ4234" s="27"/>
      <c r="BL4234">
        <f t="shared" si="264"/>
        <v>0</v>
      </c>
      <c r="BM4234">
        <f t="shared" si="265"/>
        <v>0</v>
      </c>
      <c r="BO4234">
        <f t="shared" si="266"/>
        <v>1</v>
      </c>
      <c r="BP4234">
        <f t="shared" si="267"/>
        <v>1</v>
      </c>
    </row>
    <row r="4235" spans="1:68" x14ac:dyDescent="0.3">
      <c r="A4235">
        <v>4230</v>
      </c>
      <c r="BG4235" s="27"/>
      <c r="BH4235" s="27"/>
      <c r="BI4235" s="27"/>
      <c r="BJ4235" s="27"/>
      <c r="BL4235">
        <f t="shared" si="264"/>
        <v>0</v>
      </c>
      <c r="BM4235">
        <f t="shared" si="265"/>
        <v>0</v>
      </c>
      <c r="BO4235">
        <f t="shared" si="266"/>
        <v>1</v>
      </c>
      <c r="BP4235">
        <f t="shared" si="267"/>
        <v>1</v>
      </c>
    </row>
    <row r="4236" spans="1:68" x14ac:dyDescent="0.3">
      <c r="A4236">
        <v>4231</v>
      </c>
      <c r="BG4236" s="27"/>
      <c r="BH4236" s="27"/>
      <c r="BI4236" s="27"/>
      <c r="BJ4236" s="27"/>
      <c r="BL4236">
        <f t="shared" si="264"/>
        <v>0</v>
      </c>
      <c r="BM4236">
        <f t="shared" si="265"/>
        <v>0</v>
      </c>
      <c r="BO4236">
        <f t="shared" si="266"/>
        <v>1</v>
      </c>
      <c r="BP4236">
        <f t="shared" si="267"/>
        <v>1</v>
      </c>
    </row>
    <row r="4237" spans="1:68" x14ac:dyDescent="0.3">
      <c r="A4237">
        <v>4232</v>
      </c>
      <c r="BG4237" s="27"/>
      <c r="BH4237" s="27"/>
      <c r="BI4237" s="27"/>
      <c r="BJ4237" s="27"/>
      <c r="BL4237">
        <f t="shared" si="264"/>
        <v>0</v>
      </c>
      <c r="BM4237">
        <f t="shared" si="265"/>
        <v>0</v>
      </c>
      <c r="BO4237">
        <f t="shared" si="266"/>
        <v>1</v>
      </c>
      <c r="BP4237">
        <f t="shared" si="267"/>
        <v>1</v>
      </c>
    </row>
    <row r="4238" spans="1:68" x14ac:dyDescent="0.3">
      <c r="A4238">
        <v>4233</v>
      </c>
      <c r="BG4238" s="27"/>
      <c r="BH4238" s="27"/>
      <c r="BI4238" s="27"/>
      <c r="BJ4238" s="27"/>
      <c r="BL4238">
        <f t="shared" si="264"/>
        <v>0</v>
      </c>
      <c r="BM4238">
        <f t="shared" si="265"/>
        <v>0</v>
      </c>
      <c r="BO4238">
        <f t="shared" si="266"/>
        <v>1</v>
      </c>
      <c r="BP4238">
        <f t="shared" si="267"/>
        <v>1</v>
      </c>
    </row>
    <row r="4239" spans="1:68" x14ac:dyDescent="0.3">
      <c r="A4239">
        <v>4234</v>
      </c>
      <c r="BG4239" s="27"/>
      <c r="BH4239" s="27"/>
      <c r="BI4239" s="27"/>
      <c r="BJ4239" s="27"/>
      <c r="BL4239">
        <f t="shared" si="264"/>
        <v>0</v>
      </c>
      <c r="BM4239">
        <f t="shared" si="265"/>
        <v>0</v>
      </c>
      <c r="BO4239">
        <f t="shared" si="266"/>
        <v>1</v>
      </c>
      <c r="BP4239">
        <f t="shared" si="267"/>
        <v>1</v>
      </c>
    </row>
    <row r="4240" spans="1:68" x14ac:dyDescent="0.3">
      <c r="A4240">
        <v>4235</v>
      </c>
      <c r="BG4240" s="27"/>
      <c r="BH4240" s="27"/>
      <c r="BI4240" s="27"/>
      <c r="BJ4240" s="27"/>
      <c r="BL4240">
        <f t="shared" si="264"/>
        <v>0</v>
      </c>
      <c r="BM4240">
        <f t="shared" si="265"/>
        <v>0</v>
      </c>
      <c r="BO4240">
        <f t="shared" si="266"/>
        <v>1</v>
      </c>
      <c r="BP4240">
        <f t="shared" si="267"/>
        <v>1</v>
      </c>
    </row>
    <row r="4241" spans="1:68" x14ac:dyDescent="0.3">
      <c r="A4241">
        <v>4236</v>
      </c>
      <c r="BG4241" s="27"/>
      <c r="BH4241" s="27"/>
      <c r="BI4241" s="27"/>
      <c r="BJ4241" s="27"/>
      <c r="BL4241">
        <f t="shared" si="264"/>
        <v>0</v>
      </c>
      <c r="BM4241">
        <f t="shared" si="265"/>
        <v>0</v>
      </c>
      <c r="BO4241">
        <f t="shared" si="266"/>
        <v>1</v>
      </c>
      <c r="BP4241">
        <f t="shared" si="267"/>
        <v>1</v>
      </c>
    </row>
    <row r="4242" spans="1:68" x14ac:dyDescent="0.3">
      <c r="A4242">
        <v>4237</v>
      </c>
      <c r="BG4242" s="27"/>
      <c r="BH4242" s="27"/>
      <c r="BI4242" s="27"/>
      <c r="BJ4242" s="27"/>
      <c r="BL4242">
        <f t="shared" si="264"/>
        <v>0</v>
      </c>
      <c r="BM4242">
        <f t="shared" si="265"/>
        <v>0</v>
      </c>
      <c r="BO4242">
        <f t="shared" si="266"/>
        <v>1</v>
      </c>
      <c r="BP4242">
        <f t="shared" si="267"/>
        <v>1</v>
      </c>
    </row>
    <row r="4243" spans="1:68" x14ac:dyDescent="0.3">
      <c r="A4243">
        <v>4238</v>
      </c>
      <c r="BG4243" s="27"/>
      <c r="BH4243" s="27"/>
      <c r="BI4243" s="27"/>
      <c r="BJ4243" s="27"/>
      <c r="BL4243">
        <f t="shared" si="264"/>
        <v>0</v>
      </c>
      <c r="BM4243">
        <f t="shared" si="265"/>
        <v>0</v>
      </c>
      <c r="BO4243">
        <f t="shared" si="266"/>
        <v>1</v>
      </c>
      <c r="BP4243">
        <f t="shared" si="267"/>
        <v>1</v>
      </c>
    </row>
    <row r="4244" spans="1:68" x14ac:dyDescent="0.3">
      <c r="A4244">
        <v>4239</v>
      </c>
      <c r="BG4244" s="27"/>
      <c r="BH4244" s="27"/>
      <c r="BI4244" s="27"/>
      <c r="BJ4244" s="27"/>
      <c r="BL4244">
        <f t="shared" si="264"/>
        <v>0</v>
      </c>
      <c r="BM4244">
        <f t="shared" si="265"/>
        <v>0</v>
      </c>
      <c r="BO4244">
        <f t="shared" si="266"/>
        <v>1</v>
      </c>
      <c r="BP4244">
        <f t="shared" si="267"/>
        <v>1</v>
      </c>
    </row>
    <row r="4245" spans="1:68" x14ac:dyDescent="0.3">
      <c r="A4245">
        <v>4240</v>
      </c>
      <c r="BG4245" s="27"/>
      <c r="BH4245" s="27"/>
      <c r="BI4245" s="27"/>
      <c r="BJ4245" s="27"/>
      <c r="BL4245">
        <f t="shared" si="264"/>
        <v>0</v>
      </c>
      <c r="BM4245">
        <f t="shared" si="265"/>
        <v>0</v>
      </c>
      <c r="BO4245">
        <f t="shared" si="266"/>
        <v>1</v>
      </c>
      <c r="BP4245">
        <f t="shared" si="267"/>
        <v>1</v>
      </c>
    </row>
    <row r="4246" spans="1:68" x14ac:dyDescent="0.3">
      <c r="A4246">
        <v>4241</v>
      </c>
      <c r="BG4246" s="27"/>
      <c r="BH4246" s="27"/>
      <c r="BI4246" s="27"/>
      <c r="BJ4246" s="27"/>
      <c r="BL4246">
        <f t="shared" si="264"/>
        <v>0</v>
      </c>
      <c r="BM4246">
        <f t="shared" si="265"/>
        <v>0</v>
      </c>
      <c r="BO4246">
        <f t="shared" si="266"/>
        <v>1</v>
      </c>
      <c r="BP4246">
        <f t="shared" si="267"/>
        <v>1</v>
      </c>
    </row>
    <row r="4247" spans="1:68" x14ac:dyDescent="0.3">
      <c r="A4247">
        <v>4242</v>
      </c>
      <c r="BG4247" s="27"/>
      <c r="BH4247" s="27"/>
      <c r="BI4247" s="27"/>
      <c r="BJ4247" s="27"/>
      <c r="BL4247">
        <f t="shared" si="264"/>
        <v>0</v>
      </c>
      <c r="BM4247">
        <f t="shared" si="265"/>
        <v>0</v>
      </c>
      <c r="BO4247">
        <f t="shared" si="266"/>
        <v>1</v>
      </c>
      <c r="BP4247">
        <f t="shared" si="267"/>
        <v>1</v>
      </c>
    </row>
    <row r="4248" spans="1:68" x14ac:dyDescent="0.3">
      <c r="A4248">
        <v>4243</v>
      </c>
      <c r="BG4248" s="27"/>
      <c r="BH4248" s="27"/>
      <c r="BI4248" s="27"/>
      <c r="BJ4248" s="27"/>
      <c r="BL4248">
        <f t="shared" si="264"/>
        <v>0</v>
      </c>
      <c r="BM4248">
        <f t="shared" si="265"/>
        <v>0</v>
      </c>
      <c r="BO4248">
        <f t="shared" si="266"/>
        <v>1</v>
      </c>
      <c r="BP4248">
        <f t="shared" si="267"/>
        <v>1</v>
      </c>
    </row>
    <row r="4249" spans="1:68" x14ac:dyDescent="0.3">
      <c r="A4249">
        <v>4244</v>
      </c>
      <c r="BG4249" s="27"/>
      <c r="BH4249" s="27"/>
      <c r="BI4249" s="27"/>
      <c r="BJ4249" s="27"/>
      <c r="BL4249">
        <f t="shared" si="264"/>
        <v>0</v>
      </c>
      <c r="BM4249">
        <f t="shared" si="265"/>
        <v>0</v>
      </c>
      <c r="BO4249">
        <f t="shared" si="266"/>
        <v>1</v>
      </c>
      <c r="BP4249">
        <f t="shared" si="267"/>
        <v>1</v>
      </c>
    </row>
    <row r="4250" spans="1:68" x14ac:dyDescent="0.3">
      <c r="A4250">
        <v>4245</v>
      </c>
      <c r="BG4250" s="27"/>
      <c r="BH4250" s="27"/>
      <c r="BI4250" s="27"/>
      <c r="BJ4250" s="27"/>
      <c r="BL4250">
        <f t="shared" si="264"/>
        <v>0</v>
      </c>
      <c r="BM4250">
        <f t="shared" si="265"/>
        <v>0</v>
      </c>
      <c r="BO4250">
        <f t="shared" si="266"/>
        <v>1</v>
      </c>
      <c r="BP4250">
        <f t="shared" si="267"/>
        <v>1</v>
      </c>
    </row>
    <row r="4251" spans="1:68" x14ac:dyDescent="0.3">
      <c r="A4251">
        <v>4246</v>
      </c>
      <c r="BG4251" s="27"/>
      <c r="BH4251" s="27"/>
      <c r="BI4251" s="27"/>
      <c r="BJ4251" s="27"/>
      <c r="BL4251">
        <f t="shared" si="264"/>
        <v>0</v>
      </c>
      <c r="BM4251">
        <f t="shared" si="265"/>
        <v>0</v>
      </c>
      <c r="BO4251">
        <f t="shared" si="266"/>
        <v>1</v>
      </c>
      <c r="BP4251">
        <f t="shared" si="267"/>
        <v>1</v>
      </c>
    </row>
    <row r="4252" spans="1:68" x14ac:dyDescent="0.3">
      <c r="A4252">
        <v>4247</v>
      </c>
      <c r="BG4252" s="27"/>
      <c r="BH4252" s="27"/>
      <c r="BI4252" s="27"/>
      <c r="BJ4252" s="27"/>
      <c r="BL4252">
        <f t="shared" si="264"/>
        <v>0</v>
      </c>
      <c r="BM4252">
        <f t="shared" si="265"/>
        <v>0</v>
      </c>
      <c r="BO4252">
        <f t="shared" si="266"/>
        <v>1</v>
      </c>
      <c r="BP4252">
        <f t="shared" si="267"/>
        <v>1</v>
      </c>
    </row>
    <row r="4253" spans="1:68" x14ac:dyDescent="0.3">
      <c r="A4253">
        <v>4248</v>
      </c>
      <c r="BG4253" s="27"/>
      <c r="BH4253" s="27"/>
      <c r="BI4253" s="27"/>
      <c r="BJ4253" s="27"/>
      <c r="BL4253">
        <f t="shared" si="264"/>
        <v>0</v>
      </c>
      <c r="BM4253">
        <f t="shared" si="265"/>
        <v>0</v>
      </c>
      <c r="BO4253">
        <f t="shared" si="266"/>
        <v>1</v>
      </c>
      <c r="BP4253">
        <f t="shared" si="267"/>
        <v>1</v>
      </c>
    </row>
    <row r="4254" spans="1:68" x14ac:dyDescent="0.3">
      <c r="A4254">
        <v>4249</v>
      </c>
      <c r="BG4254" s="27"/>
      <c r="BH4254" s="27"/>
      <c r="BI4254" s="27"/>
      <c r="BJ4254" s="27"/>
      <c r="BL4254">
        <f t="shared" si="264"/>
        <v>0</v>
      </c>
      <c r="BM4254">
        <f t="shared" si="265"/>
        <v>0</v>
      </c>
      <c r="BO4254">
        <f t="shared" si="266"/>
        <v>1</v>
      </c>
      <c r="BP4254">
        <f t="shared" si="267"/>
        <v>1</v>
      </c>
    </row>
    <row r="4255" spans="1:68" x14ac:dyDescent="0.3">
      <c r="A4255">
        <v>4250</v>
      </c>
      <c r="BG4255" s="27"/>
      <c r="BH4255" s="27"/>
      <c r="BI4255" s="27"/>
      <c r="BJ4255" s="27"/>
      <c r="BL4255">
        <f t="shared" si="264"/>
        <v>0</v>
      </c>
      <c r="BM4255">
        <f t="shared" si="265"/>
        <v>0</v>
      </c>
      <c r="BO4255">
        <f t="shared" si="266"/>
        <v>1</v>
      </c>
      <c r="BP4255">
        <f t="shared" si="267"/>
        <v>1</v>
      </c>
    </row>
    <row r="4256" spans="1:68" x14ac:dyDescent="0.3">
      <c r="A4256">
        <v>4251</v>
      </c>
      <c r="BG4256" s="27"/>
      <c r="BH4256" s="27"/>
      <c r="BI4256" s="27"/>
      <c r="BJ4256" s="27"/>
      <c r="BL4256">
        <f t="shared" si="264"/>
        <v>0</v>
      </c>
      <c r="BM4256">
        <f t="shared" si="265"/>
        <v>0</v>
      </c>
      <c r="BO4256">
        <f t="shared" si="266"/>
        <v>1</v>
      </c>
      <c r="BP4256">
        <f t="shared" si="267"/>
        <v>1</v>
      </c>
    </row>
    <row r="4257" spans="1:68" x14ac:dyDescent="0.3">
      <c r="A4257">
        <v>4252</v>
      </c>
      <c r="BG4257" s="27"/>
      <c r="BH4257" s="27"/>
      <c r="BI4257" s="27"/>
      <c r="BJ4257" s="27"/>
      <c r="BL4257">
        <f t="shared" si="264"/>
        <v>0</v>
      </c>
      <c r="BM4257">
        <f t="shared" si="265"/>
        <v>0</v>
      </c>
      <c r="BO4257">
        <f t="shared" si="266"/>
        <v>1</v>
      </c>
      <c r="BP4257">
        <f t="shared" si="267"/>
        <v>1</v>
      </c>
    </row>
    <row r="4258" spans="1:68" x14ac:dyDescent="0.3">
      <c r="A4258">
        <v>4253</v>
      </c>
      <c r="BG4258" s="27"/>
      <c r="BH4258" s="27"/>
      <c r="BI4258" s="27"/>
      <c r="BJ4258" s="27"/>
      <c r="BL4258">
        <f t="shared" si="264"/>
        <v>0</v>
      </c>
      <c r="BM4258">
        <f t="shared" si="265"/>
        <v>0</v>
      </c>
      <c r="BO4258">
        <f t="shared" si="266"/>
        <v>1</v>
      </c>
      <c r="BP4258">
        <f t="shared" si="267"/>
        <v>1</v>
      </c>
    </row>
    <row r="4259" spans="1:68" x14ac:dyDescent="0.3">
      <c r="A4259">
        <v>4254</v>
      </c>
      <c r="BG4259" s="27"/>
      <c r="BH4259" s="27"/>
      <c r="BI4259" s="27"/>
      <c r="BJ4259" s="27"/>
      <c r="BL4259">
        <f t="shared" si="264"/>
        <v>0</v>
      </c>
      <c r="BM4259">
        <f t="shared" si="265"/>
        <v>0</v>
      </c>
      <c r="BO4259">
        <f t="shared" si="266"/>
        <v>1</v>
      </c>
      <c r="BP4259">
        <f t="shared" si="267"/>
        <v>1</v>
      </c>
    </row>
    <row r="4260" spans="1:68" x14ac:dyDescent="0.3">
      <c r="A4260">
        <v>4255</v>
      </c>
      <c r="BG4260" s="27"/>
      <c r="BH4260" s="27"/>
      <c r="BI4260" s="27"/>
      <c r="BJ4260" s="27"/>
      <c r="BL4260">
        <f t="shared" si="264"/>
        <v>0</v>
      </c>
      <c r="BM4260">
        <f t="shared" si="265"/>
        <v>0</v>
      </c>
      <c r="BO4260">
        <f t="shared" si="266"/>
        <v>1</v>
      </c>
      <c r="BP4260">
        <f t="shared" si="267"/>
        <v>1</v>
      </c>
    </row>
    <row r="4261" spans="1:68" x14ac:dyDescent="0.3">
      <c r="A4261">
        <v>4256</v>
      </c>
      <c r="BG4261" s="27"/>
      <c r="BH4261" s="27"/>
      <c r="BI4261" s="27"/>
      <c r="BJ4261" s="27"/>
      <c r="BL4261">
        <f t="shared" si="264"/>
        <v>0</v>
      </c>
      <c r="BM4261">
        <f t="shared" si="265"/>
        <v>0</v>
      </c>
      <c r="BO4261">
        <f t="shared" si="266"/>
        <v>1</v>
      </c>
      <c r="BP4261">
        <f t="shared" si="267"/>
        <v>1</v>
      </c>
    </row>
    <row r="4262" spans="1:68" x14ac:dyDescent="0.3">
      <c r="A4262">
        <v>4257</v>
      </c>
      <c r="BG4262" s="27"/>
      <c r="BH4262" s="27"/>
      <c r="BI4262" s="27"/>
      <c r="BJ4262" s="27"/>
      <c r="BL4262">
        <f t="shared" si="264"/>
        <v>0</v>
      </c>
      <c r="BM4262">
        <f t="shared" si="265"/>
        <v>0</v>
      </c>
      <c r="BO4262">
        <f t="shared" si="266"/>
        <v>1</v>
      </c>
      <c r="BP4262">
        <f t="shared" si="267"/>
        <v>1</v>
      </c>
    </row>
    <row r="4263" spans="1:68" x14ac:dyDescent="0.3">
      <c r="A4263">
        <v>4258</v>
      </c>
      <c r="BG4263" s="27"/>
      <c r="BH4263" s="27"/>
      <c r="BI4263" s="27"/>
      <c r="BJ4263" s="27"/>
      <c r="BL4263">
        <f t="shared" si="264"/>
        <v>0</v>
      </c>
      <c r="BM4263">
        <f t="shared" si="265"/>
        <v>0</v>
      </c>
      <c r="BO4263">
        <f t="shared" si="266"/>
        <v>1</v>
      </c>
      <c r="BP4263">
        <f t="shared" si="267"/>
        <v>1</v>
      </c>
    </row>
    <row r="4264" spans="1:68" x14ac:dyDescent="0.3">
      <c r="A4264">
        <v>4259</v>
      </c>
      <c r="BG4264" s="27"/>
      <c r="BH4264" s="27"/>
      <c r="BI4264" s="27"/>
      <c r="BJ4264" s="27"/>
      <c r="BL4264">
        <f t="shared" si="264"/>
        <v>0</v>
      </c>
      <c r="BM4264">
        <f t="shared" si="265"/>
        <v>0</v>
      </c>
      <c r="BO4264">
        <f t="shared" si="266"/>
        <v>1</v>
      </c>
      <c r="BP4264">
        <f t="shared" si="267"/>
        <v>1</v>
      </c>
    </row>
    <row r="4265" spans="1:68" x14ac:dyDescent="0.3">
      <c r="A4265">
        <v>4260</v>
      </c>
      <c r="BG4265" s="27"/>
      <c r="BH4265" s="27"/>
      <c r="BI4265" s="27"/>
      <c r="BJ4265" s="27"/>
      <c r="BL4265">
        <f t="shared" si="264"/>
        <v>0</v>
      </c>
      <c r="BM4265">
        <f t="shared" si="265"/>
        <v>0</v>
      </c>
      <c r="BO4265">
        <f t="shared" si="266"/>
        <v>1</v>
      </c>
      <c r="BP4265">
        <f t="shared" si="267"/>
        <v>1</v>
      </c>
    </row>
    <row r="4266" spans="1:68" x14ac:dyDescent="0.3">
      <c r="A4266">
        <v>4261</v>
      </c>
      <c r="BG4266" s="27"/>
      <c r="BH4266" s="27"/>
      <c r="BI4266" s="27"/>
      <c r="BJ4266" s="27"/>
      <c r="BL4266">
        <f t="shared" si="264"/>
        <v>0</v>
      </c>
      <c r="BM4266">
        <f t="shared" si="265"/>
        <v>0</v>
      </c>
      <c r="BO4266">
        <f t="shared" si="266"/>
        <v>1</v>
      </c>
      <c r="BP4266">
        <f t="shared" si="267"/>
        <v>1</v>
      </c>
    </row>
    <row r="4267" spans="1:68" x14ac:dyDescent="0.3">
      <c r="A4267">
        <v>4262</v>
      </c>
      <c r="BG4267" s="27"/>
      <c r="BH4267" s="27"/>
      <c r="BI4267" s="27"/>
      <c r="BJ4267" s="27"/>
      <c r="BL4267">
        <f t="shared" si="264"/>
        <v>0</v>
      </c>
      <c r="BM4267">
        <f t="shared" si="265"/>
        <v>0</v>
      </c>
      <c r="BO4267">
        <f t="shared" si="266"/>
        <v>1</v>
      </c>
      <c r="BP4267">
        <f t="shared" si="267"/>
        <v>1</v>
      </c>
    </row>
    <row r="4268" spans="1:68" x14ac:dyDescent="0.3">
      <c r="A4268">
        <v>4263</v>
      </c>
      <c r="BG4268" s="27"/>
      <c r="BH4268" s="27"/>
      <c r="BI4268" s="27"/>
      <c r="BJ4268" s="27"/>
      <c r="BL4268">
        <f t="shared" si="264"/>
        <v>0</v>
      </c>
      <c r="BM4268">
        <f t="shared" si="265"/>
        <v>0</v>
      </c>
      <c r="BO4268">
        <f t="shared" si="266"/>
        <v>1</v>
      </c>
      <c r="BP4268">
        <f t="shared" si="267"/>
        <v>1</v>
      </c>
    </row>
    <row r="4269" spans="1:68" x14ac:dyDescent="0.3">
      <c r="A4269">
        <v>4264</v>
      </c>
      <c r="BG4269" s="27"/>
      <c r="BH4269" s="27"/>
      <c r="BI4269" s="27"/>
      <c r="BJ4269" s="27"/>
      <c r="BL4269">
        <f t="shared" si="264"/>
        <v>0</v>
      </c>
      <c r="BM4269">
        <f t="shared" si="265"/>
        <v>0</v>
      </c>
      <c r="BO4269">
        <f t="shared" si="266"/>
        <v>1</v>
      </c>
      <c r="BP4269">
        <f t="shared" si="267"/>
        <v>1</v>
      </c>
    </row>
    <row r="4270" spans="1:68" x14ac:dyDescent="0.3">
      <c r="A4270">
        <v>4265</v>
      </c>
      <c r="BG4270" s="27"/>
      <c r="BH4270" s="27"/>
      <c r="BI4270" s="27"/>
      <c r="BJ4270" s="27"/>
      <c r="BL4270">
        <f t="shared" si="264"/>
        <v>0</v>
      </c>
      <c r="BM4270">
        <f t="shared" si="265"/>
        <v>0</v>
      </c>
      <c r="BO4270">
        <f t="shared" si="266"/>
        <v>1</v>
      </c>
      <c r="BP4270">
        <f t="shared" si="267"/>
        <v>1</v>
      </c>
    </row>
    <row r="4271" spans="1:68" x14ac:dyDescent="0.3">
      <c r="A4271">
        <v>4266</v>
      </c>
      <c r="BG4271" s="27"/>
      <c r="BH4271" s="27"/>
      <c r="BI4271" s="27"/>
      <c r="BJ4271" s="27"/>
      <c r="BL4271">
        <f t="shared" si="264"/>
        <v>0</v>
      </c>
      <c r="BM4271">
        <f t="shared" si="265"/>
        <v>0</v>
      </c>
      <c r="BO4271">
        <f t="shared" si="266"/>
        <v>1</v>
      </c>
      <c r="BP4271">
        <f t="shared" si="267"/>
        <v>1</v>
      </c>
    </row>
    <row r="4272" spans="1:68" x14ac:dyDescent="0.3">
      <c r="A4272">
        <v>4267</v>
      </c>
      <c r="BG4272" s="27"/>
      <c r="BH4272" s="27"/>
      <c r="BI4272" s="27"/>
      <c r="BJ4272" s="27"/>
      <c r="BL4272">
        <f t="shared" si="264"/>
        <v>0</v>
      </c>
      <c r="BM4272">
        <f t="shared" si="265"/>
        <v>0</v>
      </c>
      <c r="BO4272">
        <f t="shared" si="266"/>
        <v>1</v>
      </c>
      <c r="BP4272">
        <f t="shared" si="267"/>
        <v>1</v>
      </c>
    </row>
    <row r="4273" spans="1:68" x14ac:dyDescent="0.3">
      <c r="A4273">
        <v>4268</v>
      </c>
      <c r="BG4273" s="27"/>
      <c r="BH4273" s="27"/>
      <c r="BI4273" s="27"/>
      <c r="BJ4273" s="27"/>
      <c r="BL4273">
        <f t="shared" si="264"/>
        <v>0</v>
      </c>
      <c r="BM4273">
        <f t="shared" si="265"/>
        <v>0</v>
      </c>
      <c r="BO4273">
        <f t="shared" si="266"/>
        <v>1</v>
      </c>
      <c r="BP4273">
        <f t="shared" si="267"/>
        <v>1</v>
      </c>
    </row>
    <row r="4274" spans="1:68" x14ac:dyDescent="0.3">
      <c r="A4274">
        <v>4269</v>
      </c>
      <c r="BG4274" s="27"/>
      <c r="BH4274" s="27"/>
      <c r="BI4274" s="27"/>
      <c r="BJ4274" s="27"/>
      <c r="BL4274">
        <f t="shared" si="264"/>
        <v>0</v>
      </c>
      <c r="BM4274">
        <f t="shared" si="265"/>
        <v>0</v>
      </c>
      <c r="BO4274">
        <f t="shared" si="266"/>
        <v>1</v>
      </c>
      <c r="BP4274">
        <f t="shared" si="267"/>
        <v>1</v>
      </c>
    </row>
    <row r="4275" spans="1:68" x14ac:dyDescent="0.3">
      <c r="A4275">
        <v>4270</v>
      </c>
      <c r="BG4275" s="27"/>
      <c r="BH4275" s="27"/>
      <c r="BI4275" s="27"/>
      <c r="BJ4275" s="27"/>
      <c r="BL4275">
        <f t="shared" si="264"/>
        <v>0</v>
      </c>
      <c r="BM4275">
        <f t="shared" si="265"/>
        <v>0</v>
      </c>
      <c r="BO4275">
        <f t="shared" si="266"/>
        <v>1</v>
      </c>
      <c r="BP4275">
        <f t="shared" si="267"/>
        <v>1</v>
      </c>
    </row>
    <row r="4276" spans="1:68" x14ac:dyDescent="0.3">
      <c r="A4276">
        <v>4271</v>
      </c>
      <c r="BG4276" s="27"/>
      <c r="BH4276" s="27"/>
      <c r="BI4276" s="27"/>
      <c r="BJ4276" s="27"/>
      <c r="BL4276">
        <f t="shared" si="264"/>
        <v>0</v>
      </c>
      <c r="BM4276">
        <f t="shared" si="265"/>
        <v>0</v>
      </c>
      <c r="BO4276">
        <f t="shared" si="266"/>
        <v>1</v>
      </c>
      <c r="BP4276">
        <f t="shared" si="267"/>
        <v>1</v>
      </c>
    </row>
    <row r="4277" spans="1:68" x14ac:dyDescent="0.3">
      <c r="A4277">
        <v>4272</v>
      </c>
      <c r="BG4277" s="27"/>
      <c r="BH4277" s="27"/>
      <c r="BI4277" s="27"/>
      <c r="BJ4277" s="27"/>
      <c r="BL4277">
        <f t="shared" si="264"/>
        <v>0</v>
      </c>
      <c r="BM4277">
        <f t="shared" si="265"/>
        <v>0</v>
      </c>
      <c r="BO4277">
        <f t="shared" si="266"/>
        <v>1</v>
      </c>
      <c r="BP4277">
        <f t="shared" si="267"/>
        <v>1</v>
      </c>
    </row>
    <row r="4278" spans="1:68" x14ac:dyDescent="0.3">
      <c r="A4278">
        <v>4273</v>
      </c>
      <c r="BG4278" s="27"/>
      <c r="BH4278" s="27"/>
      <c r="BI4278" s="27"/>
      <c r="BJ4278" s="27"/>
      <c r="BL4278">
        <f t="shared" si="264"/>
        <v>0</v>
      </c>
      <c r="BM4278">
        <f t="shared" si="265"/>
        <v>0</v>
      </c>
      <c r="BO4278">
        <f t="shared" si="266"/>
        <v>1</v>
      </c>
      <c r="BP4278">
        <f t="shared" si="267"/>
        <v>1</v>
      </c>
    </row>
    <row r="4279" spans="1:68" x14ac:dyDescent="0.3">
      <c r="A4279">
        <v>4274</v>
      </c>
      <c r="BG4279" s="27"/>
      <c r="BH4279" s="27"/>
      <c r="BI4279" s="27"/>
      <c r="BJ4279" s="27"/>
      <c r="BL4279">
        <f t="shared" si="264"/>
        <v>0</v>
      </c>
      <c r="BM4279">
        <f t="shared" si="265"/>
        <v>0</v>
      </c>
      <c r="BO4279">
        <f t="shared" si="266"/>
        <v>1</v>
      </c>
      <c r="BP4279">
        <f t="shared" si="267"/>
        <v>1</v>
      </c>
    </row>
    <row r="4280" spans="1:68" x14ac:dyDescent="0.3">
      <c r="A4280">
        <v>4275</v>
      </c>
      <c r="BG4280" s="27"/>
      <c r="BH4280" s="27"/>
      <c r="BI4280" s="27"/>
      <c r="BJ4280" s="27"/>
      <c r="BL4280">
        <f t="shared" si="264"/>
        <v>0</v>
      </c>
      <c r="BM4280">
        <f t="shared" si="265"/>
        <v>0</v>
      </c>
      <c r="BO4280">
        <f t="shared" si="266"/>
        <v>1</v>
      </c>
      <c r="BP4280">
        <f t="shared" si="267"/>
        <v>1</v>
      </c>
    </row>
    <row r="4281" spans="1:68" x14ac:dyDescent="0.3">
      <c r="A4281">
        <v>4276</v>
      </c>
      <c r="BG4281" s="27"/>
      <c r="BH4281" s="27"/>
      <c r="BI4281" s="27"/>
      <c r="BJ4281" s="27"/>
      <c r="BL4281">
        <f t="shared" si="264"/>
        <v>0</v>
      </c>
      <c r="BM4281">
        <f t="shared" si="265"/>
        <v>0</v>
      </c>
      <c r="BO4281">
        <f t="shared" si="266"/>
        <v>1</v>
      </c>
      <c r="BP4281">
        <f t="shared" si="267"/>
        <v>1</v>
      </c>
    </row>
    <row r="4282" spans="1:68" x14ac:dyDescent="0.3">
      <c r="A4282">
        <v>4277</v>
      </c>
      <c r="BG4282" s="27"/>
      <c r="BH4282" s="27"/>
      <c r="BI4282" s="27"/>
      <c r="BJ4282" s="27"/>
      <c r="BL4282">
        <f t="shared" si="264"/>
        <v>0</v>
      </c>
      <c r="BM4282">
        <f t="shared" si="265"/>
        <v>0</v>
      </c>
      <c r="BO4282">
        <f t="shared" si="266"/>
        <v>1</v>
      </c>
      <c r="BP4282">
        <f t="shared" si="267"/>
        <v>1</v>
      </c>
    </row>
    <row r="4283" spans="1:68" x14ac:dyDescent="0.3">
      <c r="A4283">
        <v>4278</v>
      </c>
      <c r="BG4283" s="27"/>
      <c r="BH4283" s="27"/>
      <c r="BI4283" s="27"/>
      <c r="BJ4283" s="27"/>
      <c r="BL4283">
        <f t="shared" si="264"/>
        <v>0</v>
      </c>
      <c r="BM4283">
        <f t="shared" si="265"/>
        <v>0</v>
      </c>
      <c r="BO4283">
        <f t="shared" si="266"/>
        <v>1</v>
      </c>
      <c r="BP4283">
        <f t="shared" si="267"/>
        <v>1</v>
      </c>
    </row>
    <row r="4284" spans="1:68" x14ac:dyDescent="0.3">
      <c r="A4284">
        <v>4279</v>
      </c>
      <c r="BG4284" s="27"/>
      <c r="BH4284" s="27"/>
      <c r="BI4284" s="27"/>
      <c r="BJ4284" s="27"/>
      <c r="BL4284">
        <f t="shared" si="264"/>
        <v>0</v>
      </c>
      <c r="BM4284">
        <f t="shared" si="265"/>
        <v>0</v>
      </c>
      <c r="BO4284">
        <f t="shared" si="266"/>
        <v>1</v>
      </c>
      <c r="BP4284">
        <f t="shared" si="267"/>
        <v>1</v>
      </c>
    </row>
    <row r="4285" spans="1:68" x14ac:dyDescent="0.3">
      <c r="A4285">
        <v>4280</v>
      </c>
      <c r="BG4285" s="27"/>
      <c r="BH4285" s="27"/>
      <c r="BI4285" s="27"/>
      <c r="BJ4285" s="27"/>
      <c r="BL4285">
        <f t="shared" si="264"/>
        <v>0</v>
      </c>
      <c r="BM4285">
        <f t="shared" si="265"/>
        <v>0</v>
      </c>
      <c r="BO4285">
        <f t="shared" si="266"/>
        <v>1</v>
      </c>
      <c r="BP4285">
        <f t="shared" si="267"/>
        <v>1</v>
      </c>
    </row>
    <row r="4286" spans="1:68" x14ac:dyDescent="0.3">
      <c r="A4286">
        <v>4281</v>
      </c>
      <c r="BG4286" s="27"/>
      <c r="BH4286" s="27"/>
      <c r="BI4286" s="27"/>
      <c r="BJ4286" s="27"/>
      <c r="BL4286">
        <f t="shared" si="264"/>
        <v>0</v>
      </c>
      <c r="BM4286">
        <f t="shared" si="265"/>
        <v>0</v>
      </c>
      <c r="BO4286">
        <f t="shared" si="266"/>
        <v>1</v>
      </c>
      <c r="BP4286">
        <f t="shared" si="267"/>
        <v>1</v>
      </c>
    </row>
    <row r="4287" spans="1:68" x14ac:dyDescent="0.3">
      <c r="A4287">
        <v>4282</v>
      </c>
      <c r="BG4287" s="27"/>
      <c r="BH4287" s="27"/>
      <c r="BI4287" s="27"/>
      <c r="BJ4287" s="27"/>
      <c r="BL4287">
        <f t="shared" si="264"/>
        <v>0</v>
      </c>
      <c r="BM4287">
        <f t="shared" si="265"/>
        <v>0</v>
      </c>
      <c r="BO4287">
        <f t="shared" si="266"/>
        <v>1</v>
      </c>
      <c r="BP4287">
        <f t="shared" si="267"/>
        <v>1</v>
      </c>
    </row>
    <row r="4288" spans="1:68" x14ac:dyDescent="0.3">
      <c r="A4288">
        <v>4283</v>
      </c>
      <c r="BG4288" s="27"/>
      <c r="BH4288" s="27"/>
      <c r="BI4288" s="27"/>
      <c r="BJ4288" s="27"/>
      <c r="BL4288">
        <f t="shared" si="264"/>
        <v>0</v>
      </c>
      <c r="BM4288">
        <f t="shared" si="265"/>
        <v>0</v>
      </c>
      <c r="BO4288">
        <f t="shared" si="266"/>
        <v>1</v>
      </c>
      <c r="BP4288">
        <f t="shared" si="267"/>
        <v>1</v>
      </c>
    </row>
    <row r="4289" spans="1:68" x14ac:dyDescent="0.3">
      <c r="A4289">
        <v>4284</v>
      </c>
      <c r="BG4289" s="27"/>
      <c r="BH4289" s="27"/>
      <c r="BI4289" s="27"/>
      <c r="BJ4289" s="27"/>
      <c r="BL4289">
        <f t="shared" si="264"/>
        <v>0</v>
      </c>
      <c r="BM4289">
        <f t="shared" si="265"/>
        <v>0</v>
      </c>
      <c r="BO4289">
        <f t="shared" si="266"/>
        <v>1</v>
      </c>
      <c r="BP4289">
        <f t="shared" si="267"/>
        <v>1</v>
      </c>
    </row>
    <row r="4290" spans="1:68" x14ac:dyDescent="0.3">
      <c r="A4290">
        <v>4285</v>
      </c>
      <c r="BG4290" s="27"/>
      <c r="BH4290" s="27"/>
      <c r="BI4290" s="27"/>
      <c r="BJ4290" s="27"/>
      <c r="BL4290">
        <f t="shared" si="264"/>
        <v>0</v>
      </c>
      <c r="BM4290">
        <f t="shared" si="265"/>
        <v>0</v>
      </c>
      <c r="BO4290">
        <f t="shared" si="266"/>
        <v>1</v>
      </c>
      <c r="BP4290">
        <f t="shared" si="267"/>
        <v>1</v>
      </c>
    </row>
    <row r="4291" spans="1:68" x14ac:dyDescent="0.3">
      <c r="A4291">
        <v>4286</v>
      </c>
      <c r="BG4291" s="27"/>
      <c r="BH4291" s="27"/>
      <c r="BI4291" s="27"/>
      <c r="BJ4291" s="27"/>
      <c r="BL4291">
        <f t="shared" si="264"/>
        <v>0</v>
      </c>
      <c r="BM4291">
        <f t="shared" si="265"/>
        <v>0</v>
      </c>
      <c r="BO4291">
        <f t="shared" si="266"/>
        <v>1</v>
      </c>
      <c r="BP4291">
        <f t="shared" si="267"/>
        <v>1</v>
      </c>
    </row>
    <row r="4292" spans="1:68" x14ac:dyDescent="0.3">
      <c r="A4292">
        <v>4287</v>
      </c>
      <c r="BG4292" s="27"/>
      <c r="BH4292" s="27"/>
      <c r="BI4292" s="27"/>
      <c r="BJ4292" s="27"/>
      <c r="BL4292">
        <f t="shared" si="264"/>
        <v>0</v>
      </c>
      <c r="BM4292">
        <f t="shared" si="265"/>
        <v>0</v>
      </c>
      <c r="BO4292">
        <f t="shared" si="266"/>
        <v>1</v>
      </c>
      <c r="BP4292">
        <f t="shared" si="267"/>
        <v>1</v>
      </c>
    </row>
    <row r="4293" spans="1:68" x14ac:dyDescent="0.3">
      <c r="A4293">
        <v>4288</v>
      </c>
      <c r="BG4293" s="27"/>
      <c r="BH4293" s="27"/>
      <c r="BI4293" s="27"/>
      <c r="BJ4293" s="27"/>
      <c r="BL4293">
        <f t="shared" si="264"/>
        <v>0</v>
      </c>
      <c r="BM4293">
        <f t="shared" si="265"/>
        <v>0</v>
      </c>
      <c r="BO4293">
        <f t="shared" si="266"/>
        <v>1</v>
      </c>
      <c r="BP4293">
        <f t="shared" si="267"/>
        <v>1</v>
      </c>
    </row>
    <row r="4294" spans="1:68" x14ac:dyDescent="0.3">
      <c r="A4294">
        <v>4289</v>
      </c>
      <c r="BG4294" s="27"/>
      <c r="BH4294" s="27"/>
      <c r="BI4294" s="27"/>
      <c r="BJ4294" s="27"/>
      <c r="BL4294">
        <f t="shared" si="264"/>
        <v>0</v>
      </c>
      <c r="BM4294">
        <f t="shared" si="265"/>
        <v>0</v>
      </c>
      <c r="BO4294">
        <f t="shared" si="266"/>
        <v>1</v>
      </c>
      <c r="BP4294">
        <f t="shared" si="267"/>
        <v>1</v>
      </c>
    </row>
    <row r="4295" spans="1:68" x14ac:dyDescent="0.3">
      <c r="A4295">
        <v>4290</v>
      </c>
      <c r="BG4295" s="27"/>
      <c r="BH4295" s="27"/>
      <c r="BI4295" s="27"/>
      <c r="BJ4295" s="27"/>
      <c r="BL4295">
        <f t="shared" ref="BL4295:BL4358" si="268">BG4295*$BM$1-BH4295</f>
        <v>0</v>
      </c>
      <c r="BM4295">
        <f t="shared" ref="BM4295:BM4358" si="269">BI4295*$BM$1-BJ4295</f>
        <v>0</v>
      </c>
      <c r="BO4295">
        <f t="shared" ref="BO4295:BO4358" si="270">IF(BL4295=MAX($BL4295:$BM4295),1,0)</f>
        <v>1</v>
      </c>
      <c r="BP4295">
        <f t="shared" ref="BP4295:BP4358" si="271">IF(BM4295=MAX($BL4295:$BM4295),1,0)</f>
        <v>1</v>
      </c>
    </row>
    <row r="4296" spans="1:68" x14ac:dyDescent="0.3">
      <c r="A4296">
        <v>4291</v>
      </c>
      <c r="BG4296" s="27"/>
      <c r="BH4296" s="27"/>
      <c r="BI4296" s="27"/>
      <c r="BJ4296" s="27"/>
      <c r="BL4296">
        <f t="shared" si="268"/>
        <v>0</v>
      </c>
      <c r="BM4296">
        <f t="shared" si="269"/>
        <v>0</v>
      </c>
      <c r="BO4296">
        <f t="shared" si="270"/>
        <v>1</v>
      </c>
      <c r="BP4296">
        <f t="shared" si="271"/>
        <v>1</v>
      </c>
    </row>
    <row r="4297" spans="1:68" x14ac:dyDescent="0.3">
      <c r="A4297">
        <v>4292</v>
      </c>
      <c r="BG4297" s="27"/>
      <c r="BH4297" s="27"/>
      <c r="BI4297" s="27"/>
      <c r="BJ4297" s="27"/>
      <c r="BL4297">
        <f t="shared" si="268"/>
        <v>0</v>
      </c>
      <c r="BM4297">
        <f t="shared" si="269"/>
        <v>0</v>
      </c>
      <c r="BO4297">
        <f t="shared" si="270"/>
        <v>1</v>
      </c>
      <c r="BP4297">
        <f t="shared" si="271"/>
        <v>1</v>
      </c>
    </row>
    <row r="4298" spans="1:68" x14ac:dyDescent="0.3">
      <c r="A4298">
        <v>4293</v>
      </c>
      <c r="BG4298" s="27"/>
      <c r="BH4298" s="27"/>
      <c r="BI4298" s="27"/>
      <c r="BJ4298" s="27"/>
      <c r="BL4298">
        <f t="shared" si="268"/>
        <v>0</v>
      </c>
      <c r="BM4298">
        <f t="shared" si="269"/>
        <v>0</v>
      </c>
      <c r="BO4298">
        <f t="shared" si="270"/>
        <v>1</v>
      </c>
      <c r="BP4298">
        <f t="shared" si="271"/>
        <v>1</v>
      </c>
    </row>
    <row r="4299" spans="1:68" x14ac:dyDescent="0.3">
      <c r="A4299">
        <v>4294</v>
      </c>
      <c r="BG4299" s="27"/>
      <c r="BH4299" s="27"/>
      <c r="BI4299" s="27"/>
      <c r="BJ4299" s="27"/>
      <c r="BL4299">
        <f t="shared" si="268"/>
        <v>0</v>
      </c>
      <c r="BM4299">
        <f t="shared" si="269"/>
        <v>0</v>
      </c>
      <c r="BO4299">
        <f t="shared" si="270"/>
        <v>1</v>
      </c>
      <c r="BP4299">
        <f t="shared" si="271"/>
        <v>1</v>
      </c>
    </row>
    <row r="4300" spans="1:68" x14ac:dyDescent="0.3">
      <c r="A4300">
        <v>4295</v>
      </c>
      <c r="BG4300" s="27"/>
      <c r="BH4300" s="27"/>
      <c r="BI4300" s="27"/>
      <c r="BJ4300" s="27"/>
      <c r="BL4300">
        <f t="shared" si="268"/>
        <v>0</v>
      </c>
      <c r="BM4300">
        <f t="shared" si="269"/>
        <v>0</v>
      </c>
      <c r="BO4300">
        <f t="shared" si="270"/>
        <v>1</v>
      </c>
      <c r="BP4300">
        <f t="shared" si="271"/>
        <v>1</v>
      </c>
    </row>
    <row r="4301" spans="1:68" x14ac:dyDescent="0.3">
      <c r="A4301">
        <v>4296</v>
      </c>
      <c r="BG4301" s="27"/>
      <c r="BH4301" s="27"/>
      <c r="BI4301" s="27"/>
      <c r="BJ4301" s="27"/>
      <c r="BL4301">
        <f t="shared" si="268"/>
        <v>0</v>
      </c>
      <c r="BM4301">
        <f t="shared" si="269"/>
        <v>0</v>
      </c>
      <c r="BO4301">
        <f t="shared" si="270"/>
        <v>1</v>
      </c>
      <c r="BP4301">
        <f t="shared" si="271"/>
        <v>1</v>
      </c>
    </row>
    <row r="4302" spans="1:68" x14ac:dyDescent="0.3">
      <c r="A4302">
        <v>4297</v>
      </c>
      <c r="BG4302" s="27"/>
      <c r="BH4302" s="27"/>
      <c r="BI4302" s="27"/>
      <c r="BJ4302" s="27"/>
      <c r="BL4302">
        <f t="shared" si="268"/>
        <v>0</v>
      </c>
      <c r="BM4302">
        <f t="shared" si="269"/>
        <v>0</v>
      </c>
      <c r="BO4302">
        <f t="shared" si="270"/>
        <v>1</v>
      </c>
      <c r="BP4302">
        <f t="shared" si="271"/>
        <v>1</v>
      </c>
    </row>
    <row r="4303" spans="1:68" x14ac:dyDescent="0.3">
      <c r="A4303">
        <v>4298</v>
      </c>
      <c r="BG4303" s="27"/>
      <c r="BH4303" s="27"/>
      <c r="BI4303" s="27"/>
      <c r="BJ4303" s="27"/>
      <c r="BL4303">
        <f t="shared" si="268"/>
        <v>0</v>
      </c>
      <c r="BM4303">
        <f t="shared" si="269"/>
        <v>0</v>
      </c>
      <c r="BO4303">
        <f t="shared" si="270"/>
        <v>1</v>
      </c>
      <c r="BP4303">
        <f t="shared" si="271"/>
        <v>1</v>
      </c>
    </row>
    <row r="4304" spans="1:68" x14ac:dyDescent="0.3">
      <c r="A4304">
        <v>4299</v>
      </c>
      <c r="BG4304" s="27"/>
      <c r="BH4304" s="27"/>
      <c r="BI4304" s="27"/>
      <c r="BJ4304" s="27"/>
      <c r="BL4304">
        <f t="shared" si="268"/>
        <v>0</v>
      </c>
      <c r="BM4304">
        <f t="shared" si="269"/>
        <v>0</v>
      </c>
      <c r="BO4304">
        <f t="shared" si="270"/>
        <v>1</v>
      </c>
      <c r="BP4304">
        <f t="shared" si="271"/>
        <v>1</v>
      </c>
    </row>
    <row r="4305" spans="1:68" x14ac:dyDescent="0.3">
      <c r="A4305">
        <v>4300</v>
      </c>
      <c r="BG4305" s="27"/>
      <c r="BH4305" s="27"/>
      <c r="BI4305" s="27"/>
      <c r="BJ4305" s="27"/>
      <c r="BL4305">
        <f t="shared" si="268"/>
        <v>0</v>
      </c>
      <c r="BM4305">
        <f t="shared" si="269"/>
        <v>0</v>
      </c>
      <c r="BO4305">
        <f t="shared" si="270"/>
        <v>1</v>
      </c>
      <c r="BP4305">
        <f t="shared" si="271"/>
        <v>1</v>
      </c>
    </row>
    <row r="4306" spans="1:68" x14ac:dyDescent="0.3">
      <c r="A4306">
        <v>4301</v>
      </c>
      <c r="BG4306" s="27"/>
      <c r="BH4306" s="27"/>
      <c r="BI4306" s="27"/>
      <c r="BJ4306" s="27"/>
      <c r="BL4306">
        <f t="shared" si="268"/>
        <v>0</v>
      </c>
      <c r="BM4306">
        <f t="shared" si="269"/>
        <v>0</v>
      </c>
      <c r="BO4306">
        <f t="shared" si="270"/>
        <v>1</v>
      </c>
      <c r="BP4306">
        <f t="shared" si="271"/>
        <v>1</v>
      </c>
    </row>
    <row r="4307" spans="1:68" x14ac:dyDescent="0.3">
      <c r="A4307">
        <v>4302</v>
      </c>
      <c r="BG4307" s="27"/>
      <c r="BH4307" s="27"/>
      <c r="BI4307" s="27"/>
      <c r="BJ4307" s="27"/>
      <c r="BL4307">
        <f t="shared" si="268"/>
        <v>0</v>
      </c>
      <c r="BM4307">
        <f t="shared" si="269"/>
        <v>0</v>
      </c>
      <c r="BO4307">
        <f t="shared" si="270"/>
        <v>1</v>
      </c>
      <c r="BP4307">
        <f t="shared" si="271"/>
        <v>1</v>
      </c>
    </row>
    <row r="4308" spans="1:68" x14ac:dyDescent="0.3">
      <c r="A4308">
        <v>4303</v>
      </c>
      <c r="BG4308" s="27"/>
      <c r="BH4308" s="27"/>
      <c r="BI4308" s="27"/>
      <c r="BJ4308" s="27"/>
      <c r="BL4308">
        <f t="shared" si="268"/>
        <v>0</v>
      </c>
      <c r="BM4308">
        <f t="shared" si="269"/>
        <v>0</v>
      </c>
      <c r="BO4308">
        <f t="shared" si="270"/>
        <v>1</v>
      </c>
      <c r="BP4308">
        <f t="shared" si="271"/>
        <v>1</v>
      </c>
    </row>
    <row r="4309" spans="1:68" x14ac:dyDescent="0.3">
      <c r="A4309">
        <v>4304</v>
      </c>
      <c r="BG4309" s="27"/>
      <c r="BH4309" s="27"/>
      <c r="BI4309" s="27"/>
      <c r="BJ4309" s="27"/>
      <c r="BL4309">
        <f t="shared" si="268"/>
        <v>0</v>
      </c>
      <c r="BM4309">
        <f t="shared" si="269"/>
        <v>0</v>
      </c>
      <c r="BO4309">
        <f t="shared" si="270"/>
        <v>1</v>
      </c>
      <c r="BP4309">
        <f t="shared" si="271"/>
        <v>1</v>
      </c>
    </row>
    <row r="4310" spans="1:68" x14ac:dyDescent="0.3">
      <c r="A4310">
        <v>4305</v>
      </c>
      <c r="BG4310" s="27"/>
      <c r="BH4310" s="27"/>
      <c r="BI4310" s="27"/>
      <c r="BJ4310" s="27"/>
      <c r="BL4310">
        <f t="shared" si="268"/>
        <v>0</v>
      </c>
      <c r="BM4310">
        <f t="shared" si="269"/>
        <v>0</v>
      </c>
      <c r="BO4310">
        <f t="shared" si="270"/>
        <v>1</v>
      </c>
      <c r="BP4310">
        <f t="shared" si="271"/>
        <v>1</v>
      </c>
    </row>
    <row r="4311" spans="1:68" x14ac:dyDescent="0.3">
      <c r="A4311">
        <v>4306</v>
      </c>
      <c r="BG4311" s="27"/>
      <c r="BH4311" s="27"/>
      <c r="BI4311" s="27"/>
      <c r="BJ4311" s="27"/>
      <c r="BL4311">
        <f t="shared" si="268"/>
        <v>0</v>
      </c>
      <c r="BM4311">
        <f t="shared" si="269"/>
        <v>0</v>
      </c>
      <c r="BO4311">
        <f t="shared" si="270"/>
        <v>1</v>
      </c>
      <c r="BP4311">
        <f t="shared" si="271"/>
        <v>1</v>
      </c>
    </row>
    <row r="4312" spans="1:68" x14ac:dyDescent="0.3">
      <c r="A4312">
        <v>4307</v>
      </c>
      <c r="BG4312" s="27"/>
      <c r="BH4312" s="27"/>
      <c r="BI4312" s="27"/>
      <c r="BJ4312" s="27"/>
      <c r="BL4312">
        <f t="shared" si="268"/>
        <v>0</v>
      </c>
      <c r="BM4312">
        <f t="shared" si="269"/>
        <v>0</v>
      </c>
      <c r="BO4312">
        <f t="shared" si="270"/>
        <v>1</v>
      </c>
      <c r="BP4312">
        <f t="shared" si="271"/>
        <v>1</v>
      </c>
    </row>
    <row r="4313" spans="1:68" x14ac:dyDescent="0.3">
      <c r="A4313">
        <v>4308</v>
      </c>
      <c r="BG4313" s="27"/>
      <c r="BH4313" s="27"/>
      <c r="BI4313" s="27"/>
      <c r="BJ4313" s="27"/>
      <c r="BL4313">
        <f t="shared" si="268"/>
        <v>0</v>
      </c>
      <c r="BM4313">
        <f t="shared" si="269"/>
        <v>0</v>
      </c>
      <c r="BO4313">
        <f t="shared" si="270"/>
        <v>1</v>
      </c>
      <c r="BP4313">
        <f t="shared" si="271"/>
        <v>1</v>
      </c>
    </row>
    <row r="4314" spans="1:68" x14ac:dyDescent="0.3">
      <c r="A4314">
        <v>4309</v>
      </c>
      <c r="BG4314" s="27"/>
      <c r="BH4314" s="27"/>
      <c r="BI4314" s="27"/>
      <c r="BJ4314" s="27"/>
      <c r="BL4314">
        <f t="shared" si="268"/>
        <v>0</v>
      </c>
      <c r="BM4314">
        <f t="shared" si="269"/>
        <v>0</v>
      </c>
      <c r="BO4314">
        <f t="shared" si="270"/>
        <v>1</v>
      </c>
      <c r="BP4314">
        <f t="shared" si="271"/>
        <v>1</v>
      </c>
    </row>
    <row r="4315" spans="1:68" x14ac:dyDescent="0.3">
      <c r="A4315">
        <v>4310</v>
      </c>
      <c r="BG4315" s="27"/>
      <c r="BH4315" s="27"/>
      <c r="BI4315" s="27"/>
      <c r="BJ4315" s="27"/>
      <c r="BL4315">
        <f t="shared" si="268"/>
        <v>0</v>
      </c>
      <c r="BM4315">
        <f t="shared" si="269"/>
        <v>0</v>
      </c>
      <c r="BO4315">
        <f t="shared" si="270"/>
        <v>1</v>
      </c>
      <c r="BP4315">
        <f t="shared" si="271"/>
        <v>1</v>
      </c>
    </row>
    <row r="4316" spans="1:68" x14ac:dyDescent="0.3">
      <c r="A4316">
        <v>4311</v>
      </c>
      <c r="BG4316" s="27"/>
      <c r="BH4316" s="27"/>
      <c r="BI4316" s="27"/>
      <c r="BJ4316" s="27"/>
      <c r="BL4316">
        <f t="shared" si="268"/>
        <v>0</v>
      </c>
      <c r="BM4316">
        <f t="shared" si="269"/>
        <v>0</v>
      </c>
      <c r="BO4316">
        <f t="shared" si="270"/>
        <v>1</v>
      </c>
      <c r="BP4316">
        <f t="shared" si="271"/>
        <v>1</v>
      </c>
    </row>
    <row r="4317" spans="1:68" x14ac:dyDescent="0.3">
      <c r="A4317">
        <v>4312</v>
      </c>
      <c r="BG4317" s="27"/>
      <c r="BH4317" s="27"/>
      <c r="BI4317" s="27"/>
      <c r="BJ4317" s="27"/>
      <c r="BL4317">
        <f t="shared" si="268"/>
        <v>0</v>
      </c>
      <c r="BM4317">
        <f t="shared" si="269"/>
        <v>0</v>
      </c>
      <c r="BO4317">
        <f t="shared" si="270"/>
        <v>1</v>
      </c>
      <c r="BP4317">
        <f t="shared" si="271"/>
        <v>1</v>
      </c>
    </row>
    <row r="4318" spans="1:68" x14ac:dyDescent="0.3">
      <c r="A4318">
        <v>4313</v>
      </c>
      <c r="BG4318" s="27"/>
      <c r="BH4318" s="27"/>
      <c r="BI4318" s="27"/>
      <c r="BJ4318" s="27"/>
      <c r="BL4318">
        <f t="shared" si="268"/>
        <v>0</v>
      </c>
      <c r="BM4318">
        <f t="shared" si="269"/>
        <v>0</v>
      </c>
      <c r="BO4318">
        <f t="shared" si="270"/>
        <v>1</v>
      </c>
      <c r="BP4318">
        <f t="shared" si="271"/>
        <v>1</v>
      </c>
    </row>
    <row r="4319" spans="1:68" x14ac:dyDescent="0.3">
      <c r="A4319">
        <v>4314</v>
      </c>
      <c r="BG4319" s="27"/>
      <c r="BH4319" s="27"/>
      <c r="BI4319" s="27"/>
      <c r="BJ4319" s="27"/>
      <c r="BL4319">
        <f t="shared" si="268"/>
        <v>0</v>
      </c>
      <c r="BM4319">
        <f t="shared" si="269"/>
        <v>0</v>
      </c>
      <c r="BO4319">
        <f t="shared" si="270"/>
        <v>1</v>
      </c>
      <c r="BP4319">
        <f t="shared" si="271"/>
        <v>1</v>
      </c>
    </row>
    <row r="4320" spans="1:68" x14ac:dyDescent="0.3">
      <c r="A4320">
        <v>4315</v>
      </c>
      <c r="BG4320" s="27"/>
      <c r="BH4320" s="27"/>
      <c r="BI4320" s="27"/>
      <c r="BJ4320" s="27"/>
      <c r="BL4320">
        <f t="shared" si="268"/>
        <v>0</v>
      </c>
      <c r="BM4320">
        <f t="shared" si="269"/>
        <v>0</v>
      </c>
      <c r="BO4320">
        <f t="shared" si="270"/>
        <v>1</v>
      </c>
      <c r="BP4320">
        <f t="shared" si="271"/>
        <v>1</v>
      </c>
    </row>
    <row r="4321" spans="1:68" x14ac:dyDescent="0.3">
      <c r="A4321">
        <v>4316</v>
      </c>
      <c r="BG4321" s="27"/>
      <c r="BH4321" s="27"/>
      <c r="BI4321" s="27"/>
      <c r="BJ4321" s="27"/>
      <c r="BL4321">
        <f t="shared" si="268"/>
        <v>0</v>
      </c>
      <c r="BM4321">
        <f t="shared" si="269"/>
        <v>0</v>
      </c>
      <c r="BO4321">
        <f t="shared" si="270"/>
        <v>1</v>
      </c>
      <c r="BP4321">
        <f t="shared" si="271"/>
        <v>1</v>
      </c>
    </row>
    <row r="4322" spans="1:68" x14ac:dyDescent="0.3">
      <c r="A4322">
        <v>4317</v>
      </c>
      <c r="BG4322" s="27"/>
      <c r="BH4322" s="27"/>
      <c r="BI4322" s="27"/>
      <c r="BJ4322" s="27"/>
      <c r="BL4322">
        <f t="shared" si="268"/>
        <v>0</v>
      </c>
      <c r="BM4322">
        <f t="shared" si="269"/>
        <v>0</v>
      </c>
      <c r="BO4322">
        <f t="shared" si="270"/>
        <v>1</v>
      </c>
      <c r="BP4322">
        <f t="shared" si="271"/>
        <v>1</v>
      </c>
    </row>
    <row r="4323" spans="1:68" x14ac:dyDescent="0.3">
      <c r="A4323">
        <v>4318</v>
      </c>
      <c r="BG4323" s="27"/>
      <c r="BH4323" s="27"/>
      <c r="BI4323" s="27"/>
      <c r="BJ4323" s="27"/>
      <c r="BL4323">
        <f t="shared" si="268"/>
        <v>0</v>
      </c>
      <c r="BM4323">
        <f t="shared" si="269"/>
        <v>0</v>
      </c>
      <c r="BO4323">
        <f t="shared" si="270"/>
        <v>1</v>
      </c>
      <c r="BP4323">
        <f t="shared" si="271"/>
        <v>1</v>
      </c>
    </row>
    <row r="4324" spans="1:68" x14ac:dyDescent="0.3">
      <c r="A4324">
        <v>4319</v>
      </c>
      <c r="BG4324" s="27"/>
      <c r="BH4324" s="27"/>
      <c r="BI4324" s="27"/>
      <c r="BJ4324" s="27"/>
      <c r="BL4324">
        <f t="shared" si="268"/>
        <v>0</v>
      </c>
      <c r="BM4324">
        <f t="shared" si="269"/>
        <v>0</v>
      </c>
      <c r="BO4324">
        <f t="shared" si="270"/>
        <v>1</v>
      </c>
      <c r="BP4324">
        <f t="shared" si="271"/>
        <v>1</v>
      </c>
    </row>
    <row r="4325" spans="1:68" x14ac:dyDescent="0.3">
      <c r="A4325">
        <v>4320</v>
      </c>
      <c r="BG4325" s="27"/>
      <c r="BH4325" s="27"/>
      <c r="BI4325" s="27"/>
      <c r="BJ4325" s="27"/>
      <c r="BL4325">
        <f t="shared" si="268"/>
        <v>0</v>
      </c>
      <c r="BM4325">
        <f t="shared" si="269"/>
        <v>0</v>
      </c>
      <c r="BO4325">
        <f t="shared" si="270"/>
        <v>1</v>
      </c>
      <c r="BP4325">
        <f t="shared" si="271"/>
        <v>1</v>
      </c>
    </row>
    <row r="4326" spans="1:68" x14ac:dyDescent="0.3">
      <c r="A4326">
        <v>4321</v>
      </c>
      <c r="BG4326" s="27"/>
      <c r="BH4326" s="27"/>
      <c r="BI4326" s="27"/>
      <c r="BJ4326" s="27"/>
      <c r="BL4326">
        <f t="shared" si="268"/>
        <v>0</v>
      </c>
      <c r="BM4326">
        <f t="shared" si="269"/>
        <v>0</v>
      </c>
      <c r="BO4326">
        <f t="shared" si="270"/>
        <v>1</v>
      </c>
      <c r="BP4326">
        <f t="shared" si="271"/>
        <v>1</v>
      </c>
    </row>
    <row r="4327" spans="1:68" x14ac:dyDescent="0.3">
      <c r="A4327">
        <v>4322</v>
      </c>
      <c r="BG4327" s="27"/>
      <c r="BH4327" s="27"/>
      <c r="BI4327" s="27"/>
      <c r="BJ4327" s="27"/>
      <c r="BL4327">
        <f t="shared" si="268"/>
        <v>0</v>
      </c>
      <c r="BM4327">
        <f t="shared" si="269"/>
        <v>0</v>
      </c>
      <c r="BO4327">
        <f t="shared" si="270"/>
        <v>1</v>
      </c>
      <c r="BP4327">
        <f t="shared" si="271"/>
        <v>1</v>
      </c>
    </row>
    <row r="4328" spans="1:68" x14ac:dyDescent="0.3">
      <c r="A4328">
        <v>4323</v>
      </c>
      <c r="BG4328" s="27"/>
      <c r="BH4328" s="27"/>
      <c r="BI4328" s="27"/>
      <c r="BJ4328" s="27"/>
      <c r="BL4328">
        <f t="shared" si="268"/>
        <v>0</v>
      </c>
      <c r="BM4328">
        <f t="shared" si="269"/>
        <v>0</v>
      </c>
      <c r="BO4328">
        <f t="shared" si="270"/>
        <v>1</v>
      </c>
      <c r="BP4328">
        <f t="shared" si="271"/>
        <v>1</v>
      </c>
    </row>
    <row r="4329" spans="1:68" x14ac:dyDescent="0.3">
      <c r="A4329">
        <v>4324</v>
      </c>
      <c r="BG4329" s="27"/>
      <c r="BH4329" s="27"/>
      <c r="BI4329" s="27"/>
      <c r="BJ4329" s="27"/>
      <c r="BL4329">
        <f t="shared" si="268"/>
        <v>0</v>
      </c>
      <c r="BM4329">
        <f t="shared" si="269"/>
        <v>0</v>
      </c>
      <c r="BO4329">
        <f t="shared" si="270"/>
        <v>1</v>
      </c>
      <c r="BP4329">
        <f t="shared" si="271"/>
        <v>1</v>
      </c>
    </row>
    <row r="4330" spans="1:68" x14ac:dyDescent="0.3">
      <c r="A4330">
        <v>4325</v>
      </c>
      <c r="BG4330" s="27"/>
      <c r="BH4330" s="27"/>
      <c r="BI4330" s="27"/>
      <c r="BJ4330" s="27"/>
      <c r="BL4330">
        <f t="shared" si="268"/>
        <v>0</v>
      </c>
      <c r="BM4330">
        <f t="shared" si="269"/>
        <v>0</v>
      </c>
      <c r="BO4330">
        <f t="shared" si="270"/>
        <v>1</v>
      </c>
      <c r="BP4330">
        <f t="shared" si="271"/>
        <v>1</v>
      </c>
    </row>
    <row r="4331" spans="1:68" x14ac:dyDescent="0.3">
      <c r="A4331">
        <v>4326</v>
      </c>
      <c r="BG4331" s="27"/>
      <c r="BH4331" s="27"/>
      <c r="BI4331" s="27"/>
      <c r="BJ4331" s="27"/>
      <c r="BL4331">
        <f t="shared" si="268"/>
        <v>0</v>
      </c>
      <c r="BM4331">
        <f t="shared" si="269"/>
        <v>0</v>
      </c>
      <c r="BO4331">
        <f t="shared" si="270"/>
        <v>1</v>
      </c>
      <c r="BP4331">
        <f t="shared" si="271"/>
        <v>1</v>
      </c>
    </row>
    <row r="4332" spans="1:68" x14ac:dyDescent="0.3">
      <c r="A4332">
        <v>4327</v>
      </c>
      <c r="BG4332" s="27"/>
      <c r="BH4332" s="27"/>
      <c r="BI4332" s="27"/>
      <c r="BJ4332" s="27"/>
      <c r="BL4332">
        <f t="shared" si="268"/>
        <v>0</v>
      </c>
      <c r="BM4332">
        <f t="shared" si="269"/>
        <v>0</v>
      </c>
      <c r="BO4332">
        <f t="shared" si="270"/>
        <v>1</v>
      </c>
      <c r="BP4332">
        <f t="shared" si="271"/>
        <v>1</v>
      </c>
    </row>
    <row r="4333" spans="1:68" x14ac:dyDescent="0.3">
      <c r="A4333">
        <v>4328</v>
      </c>
      <c r="BG4333" s="27"/>
      <c r="BH4333" s="27"/>
      <c r="BI4333" s="27"/>
      <c r="BJ4333" s="27"/>
      <c r="BL4333">
        <f t="shared" si="268"/>
        <v>0</v>
      </c>
      <c r="BM4333">
        <f t="shared" si="269"/>
        <v>0</v>
      </c>
      <c r="BO4333">
        <f t="shared" si="270"/>
        <v>1</v>
      </c>
      <c r="BP4333">
        <f t="shared" si="271"/>
        <v>1</v>
      </c>
    </row>
    <row r="4334" spans="1:68" x14ac:dyDescent="0.3">
      <c r="A4334">
        <v>4329</v>
      </c>
      <c r="BG4334" s="27"/>
      <c r="BH4334" s="27"/>
      <c r="BI4334" s="27"/>
      <c r="BJ4334" s="27"/>
      <c r="BL4334">
        <f t="shared" si="268"/>
        <v>0</v>
      </c>
      <c r="BM4334">
        <f t="shared" si="269"/>
        <v>0</v>
      </c>
      <c r="BO4334">
        <f t="shared" si="270"/>
        <v>1</v>
      </c>
      <c r="BP4334">
        <f t="shared" si="271"/>
        <v>1</v>
      </c>
    </row>
    <row r="4335" spans="1:68" x14ac:dyDescent="0.3">
      <c r="A4335">
        <v>4330</v>
      </c>
      <c r="BG4335" s="27"/>
      <c r="BH4335" s="27"/>
      <c r="BI4335" s="27"/>
      <c r="BJ4335" s="27"/>
      <c r="BL4335">
        <f t="shared" si="268"/>
        <v>0</v>
      </c>
      <c r="BM4335">
        <f t="shared" si="269"/>
        <v>0</v>
      </c>
      <c r="BO4335">
        <f t="shared" si="270"/>
        <v>1</v>
      </c>
      <c r="BP4335">
        <f t="shared" si="271"/>
        <v>1</v>
      </c>
    </row>
    <row r="4336" spans="1:68" x14ac:dyDescent="0.3">
      <c r="A4336">
        <v>4331</v>
      </c>
      <c r="BG4336" s="27"/>
      <c r="BH4336" s="27"/>
      <c r="BI4336" s="27"/>
      <c r="BJ4336" s="27"/>
      <c r="BL4336">
        <f t="shared" si="268"/>
        <v>0</v>
      </c>
      <c r="BM4336">
        <f t="shared" si="269"/>
        <v>0</v>
      </c>
      <c r="BO4336">
        <f t="shared" si="270"/>
        <v>1</v>
      </c>
      <c r="BP4336">
        <f t="shared" si="271"/>
        <v>1</v>
      </c>
    </row>
    <row r="4337" spans="1:68" x14ac:dyDescent="0.3">
      <c r="A4337">
        <v>4332</v>
      </c>
      <c r="BG4337" s="27"/>
      <c r="BH4337" s="27"/>
      <c r="BI4337" s="27"/>
      <c r="BJ4337" s="27"/>
      <c r="BL4337">
        <f t="shared" si="268"/>
        <v>0</v>
      </c>
      <c r="BM4337">
        <f t="shared" si="269"/>
        <v>0</v>
      </c>
      <c r="BO4337">
        <f t="shared" si="270"/>
        <v>1</v>
      </c>
      <c r="BP4337">
        <f t="shared" si="271"/>
        <v>1</v>
      </c>
    </row>
    <row r="4338" spans="1:68" x14ac:dyDescent="0.3">
      <c r="A4338">
        <v>4333</v>
      </c>
      <c r="BG4338" s="27"/>
      <c r="BH4338" s="27"/>
      <c r="BI4338" s="27"/>
      <c r="BJ4338" s="27"/>
      <c r="BL4338">
        <f t="shared" si="268"/>
        <v>0</v>
      </c>
      <c r="BM4338">
        <f t="shared" si="269"/>
        <v>0</v>
      </c>
      <c r="BO4338">
        <f t="shared" si="270"/>
        <v>1</v>
      </c>
      <c r="BP4338">
        <f t="shared" si="271"/>
        <v>1</v>
      </c>
    </row>
    <row r="4339" spans="1:68" x14ac:dyDescent="0.3">
      <c r="A4339">
        <v>4334</v>
      </c>
      <c r="BG4339" s="27"/>
      <c r="BH4339" s="27"/>
      <c r="BI4339" s="27"/>
      <c r="BJ4339" s="27"/>
      <c r="BL4339">
        <f t="shared" si="268"/>
        <v>0</v>
      </c>
      <c r="BM4339">
        <f t="shared" si="269"/>
        <v>0</v>
      </c>
      <c r="BO4339">
        <f t="shared" si="270"/>
        <v>1</v>
      </c>
      <c r="BP4339">
        <f t="shared" si="271"/>
        <v>1</v>
      </c>
    </row>
    <row r="4340" spans="1:68" x14ac:dyDescent="0.3">
      <c r="A4340">
        <v>4335</v>
      </c>
      <c r="BG4340" s="27"/>
      <c r="BH4340" s="27"/>
      <c r="BI4340" s="27"/>
      <c r="BJ4340" s="27"/>
      <c r="BL4340">
        <f t="shared" si="268"/>
        <v>0</v>
      </c>
      <c r="BM4340">
        <f t="shared" si="269"/>
        <v>0</v>
      </c>
      <c r="BO4340">
        <f t="shared" si="270"/>
        <v>1</v>
      </c>
      <c r="BP4340">
        <f t="shared" si="271"/>
        <v>1</v>
      </c>
    </row>
    <row r="4341" spans="1:68" x14ac:dyDescent="0.3">
      <c r="A4341">
        <v>4336</v>
      </c>
      <c r="BG4341" s="27"/>
      <c r="BH4341" s="27"/>
      <c r="BI4341" s="27"/>
      <c r="BJ4341" s="27"/>
      <c r="BL4341">
        <f t="shared" si="268"/>
        <v>0</v>
      </c>
      <c r="BM4341">
        <f t="shared" si="269"/>
        <v>0</v>
      </c>
      <c r="BO4341">
        <f t="shared" si="270"/>
        <v>1</v>
      </c>
      <c r="BP4341">
        <f t="shared" si="271"/>
        <v>1</v>
      </c>
    </row>
    <row r="4342" spans="1:68" x14ac:dyDescent="0.3">
      <c r="A4342">
        <v>4337</v>
      </c>
      <c r="BG4342" s="27"/>
      <c r="BH4342" s="27"/>
      <c r="BI4342" s="27"/>
      <c r="BJ4342" s="27"/>
      <c r="BL4342">
        <f t="shared" si="268"/>
        <v>0</v>
      </c>
      <c r="BM4342">
        <f t="shared" si="269"/>
        <v>0</v>
      </c>
      <c r="BO4342">
        <f t="shared" si="270"/>
        <v>1</v>
      </c>
      <c r="BP4342">
        <f t="shared" si="271"/>
        <v>1</v>
      </c>
    </row>
    <row r="4343" spans="1:68" x14ac:dyDescent="0.3">
      <c r="A4343">
        <v>4338</v>
      </c>
      <c r="BG4343" s="27"/>
      <c r="BH4343" s="27"/>
      <c r="BI4343" s="27"/>
      <c r="BJ4343" s="27"/>
      <c r="BL4343">
        <f t="shared" si="268"/>
        <v>0</v>
      </c>
      <c r="BM4343">
        <f t="shared" si="269"/>
        <v>0</v>
      </c>
      <c r="BO4343">
        <f t="shared" si="270"/>
        <v>1</v>
      </c>
      <c r="BP4343">
        <f t="shared" si="271"/>
        <v>1</v>
      </c>
    </row>
    <row r="4344" spans="1:68" x14ac:dyDescent="0.3">
      <c r="A4344">
        <v>4339</v>
      </c>
      <c r="BG4344" s="27"/>
      <c r="BH4344" s="27"/>
      <c r="BI4344" s="27"/>
      <c r="BJ4344" s="27"/>
      <c r="BL4344">
        <f t="shared" si="268"/>
        <v>0</v>
      </c>
      <c r="BM4344">
        <f t="shared" si="269"/>
        <v>0</v>
      </c>
      <c r="BO4344">
        <f t="shared" si="270"/>
        <v>1</v>
      </c>
      <c r="BP4344">
        <f t="shared" si="271"/>
        <v>1</v>
      </c>
    </row>
    <row r="4345" spans="1:68" x14ac:dyDescent="0.3">
      <c r="A4345">
        <v>4340</v>
      </c>
      <c r="BG4345" s="27"/>
      <c r="BH4345" s="27"/>
      <c r="BI4345" s="27"/>
      <c r="BJ4345" s="27"/>
      <c r="BL4345">
        <f t="shared" si="268"/>
        <v>0</v>
      </c>
      <c r="BM4345">
        <f t="shared" si="269"/>
        <v>0</v>
      </c>
      <c r="BO4345">
        <f t="shared" si="270"/>
        <v>1</v>
      </c>
      <c r="BP4345">
        <f t="shared" si="271"/>
        <v>1</v>
      </c>
    </row>
    <row r="4346" spans="1:68" x14ac:dyDescent="0.3">
      <c r="A4346">
        <v>4341</v>
      </c>
      <c r="BG4346" s="27"/>
      <c r="BH4346" s="27"/>
      <c r="BI4346" s="27"/>
      <c r="BJ4346" s="27"/>
      <c r="BL4346">
        <f t="shared" si="268"/>
        <v>0</v>
      </c>
      <c r="BM4346">
        <f t="shared" si="269"/>
        <v>0</v>
      </c>
      <c r="BO4346">
        <f t="shared" si="270"/>
        <v>1</v>
      </c>
      <c r="BP4346">
        <f t="shared" si="271"/>
        <v>1</v>
      </c>
    </row>
    <row r="4347" spans="1:68" x14ac:dyDescent="0.3">
      <c r="A4347">
        <v>4342</v>
      </c>
      <c r="BG4347" s="27"/>
      <c r="BH4347" s="27"/>
      <c r="BI4347" s="27"/>
      <c r="BJ4347" s="27"/>
      <c r="BL4347">
        <f t="shared" si="268"/>
        <v>0</v>
      </c>
      <c r="BM4347">
        <f t="shared" si="269"/>
        <v>0</v>
      </c>
      <c r="BO4347">
        <f t="shared" si="270"/>
        <v>1</v>
      </c>
      <c r="BP4347">
        <f t="shared" si="271"/>
        <v>1</v>
      </c>
    </row>
    <row r="4348" spans="1:68" x14ac:dyDescent="0.3">
      <c r="A4348">
        <v>4343</v>
      </c>
      <c r="BG4348" s="27"/>
      <c r="BH4348" s="27"/>
      <c r="BI4348" s="27"/>
      <c r="BJ4348" s="27"/>
      <c r="BL4348">
        <f t="shared" si="268"/>
        <v>0</v>
      </c>
      <c r="BM4348">
        <f t="shared" si="269"/>
        <v>0</v>
      </c>
      <c r="BO4348">
        <f t="shared" si="270"/>
        <v>1</v>
      </c>
      <c r="BP4348">
        <f t="shared" si="271"/>
        <v>1</v>
      </c>
    </row>
    <row r="4349" spans="1:68" x14ac:dyDescent="0.3">
      <c r="A4349">
        <v>4344</v>
      </c>
      <c r="BG4349" s="27"/>
      <c r="BH4349" s="27"/>
      <c r="BI4349" s="27"/>
      <c r="BJ4349" s="27"/>
      <c r="BL4349">
        <f t="shared" si="268"/>
        <v>0</v>
      </c>
      <c r="BM4349">
        <f t="shared" si="269"/>
        <v>0</v>
      </c>
      <c r="BO4349">
        <f t="shared" si="270"/>
        <v>1</v>
      </c>
      <c r="BP4349">
        <f t="shared" si="271"/>
        <v>1</v>
      </c>
    </row>
    <row r="4350" spans="1:68" x14ac:dyDescent="0.3">
      <c r="A4350">
        <v>4345</v>
      </c>
      <c r="BG4350" s="27"/>
      <c r="BH4350" s="27"/>
      <c r="BI4350" s="27"/>
      <c r="BJ4350" s="27"/>
      <c r="BL4350">
        <f t="shared" si="268"/>
        <v>0</v>
      </c>
      <c r="BM4350">
        <f t="shared" si="269"/>
        <v>0</v>
      </c>
      <c r="BO4350">
        <f t="shared" si="270"/>
        <v>1</v>
      </c>
      <c r="BP4350">
        <f t="shared" si="271"/>
        <v>1</v>
      </c>
    </row>
    <row r="4351" spans="1:68" x14ac:dyDescent="0.3">
      <c r="A4351">
        <v>4346</v>
      </c>
      <c r="BG4351" s="27"/>
      <c r="BH4351" s="27"/>
      <c r="BI4351" s="27"/>
      <c r="BJ4351" s="27"/>
      <c r="BL4351">
        <f t="shared" si="268"/>
        <v>0</v>
      </c>
      <c r="BM4351">
        <f t="shared" si="269"/>
        <v>0</v>
      </c>
      <c r="BO4351">
        <f t="shared" si="270"/>
        <v>1</v>
      </c>
      <c r="BP4351">
        <f t="shared" si="271"/>
        <v>1</v>
      </c>
    </row>
    <row r="4352" spans="1:68" x14ac:dyDescent="0.3">
      <c r="A4352">
        <v>4347</v>
      </c>
      <c r="BG4352" s="27"/>
      <c r="BH4352" s="27"/>
      <c r="BI4352" s="27"/>
      <c r="BJ4352" s="27"/>
      <c r="BL4352">
        <f t="shared" si="268"/>
        <v>0</v>
      </c>
      <c r="BM4352">
        <f t="shared" si="269"/>
        <v>0</v>
      </c>
      <c r="BO4352">
        <f t="shared" si="270"/>
        <v>1</v>
      </c>
      <c r="BP4352">
        <f t="shared" si="271"/>
        <v>1</v>
      </c>
    </row>
    <row r="4353" spans="1:68" x14ac:dyDescent="0.3">
      <c r="A4353">
        <v>4348</v>
      </c>
      <c r="BG4353" s="27"/>
      <c r="BH4353" s="27"/>
      <c r="BI4353" s="27"/>
      <c r="BJ4353" s="27"/>
      <c r="BL4353">
        <f t="shared" si="268"/>
        <v>0</v>
      </c>
      <c r="BM4353">
        <f t="shared" si="269"/>
        <v>0</v>
      </c>
      <c r="BO4353">
        <f t="shared" si="270"/>
        <v>1</v>
      </c>
      <c r="BP4353">
        <f t="shared" si="271"/>
        <v>1</v>
      </c>
    </row>
    <row r="4354" spans="1:68" x14ac:dyDescent="0.3">
      <c r="A4354">
        <v>4349</v>
      </c>
      <c r="BG4354" s="27"/>
      <c r="BH4354" s="27"/>
      <c r="BI4354" s="27"/>
      <c r="BJ4354" s="27"/>
      <c r="BL4354">
        <f t="shared" si="268"/>
        <v>0</v>
      </c>
      <c r="BM4354">
        <f t="shared" si="269"/>
        <v>0</v>
      </c>
      <c r="BO4354">
        <f t="shared" si="270"/>
        <v>1</v>
      </c>
      <c r="BP4354">
        <f t="shared" si="271"/>
        <v>1</v>
      </c>
    </row>
    <row r="4355" spans="1:68" x14ac:dyDescent="0.3">
      <c r="A4355">
        <v>4350</v>
      </c>
      <c r="BG4355" s="27"/>
      <c r="BH4355" s="27"/>
      <c r="BI4355" s="27"/>
      <c r="BJ4355" s="27"/>
      <c r="BL4355">
        <f t="shared" si="268"/>
        <v>0</v>
      </c>
      <c r="BM4355">
        <f t="shared" si="269"/>
        <v>0</v>
      </c>
      <c r="BO4355">
        <f t="shared" si="270"/>
        <v>1</v>
      </c>
      <c r="BP4355">
        <f t="shared" si="271"/>
        <v>1</v>
      </c>
    </row>
    <row r="4356" spans="1:68" x14ac:dyDescent="0.3">
      <c r="A4356">
        <v>4351</v>
      </c>
      <c r="BG4356" s="27"/>
      <c r="BH4356" s="27"/>
      <c r="BI4356" s="27"/>
      <c r="BJ4356" s="27"/>
      <c r="BL4356">
        <f t="shared" si="268"/>
        <v>0</v>
      </c>
      <c r="BM4356">
        <f t="shared" si="269"/>
        <v>0</v>
      </c>
      <c r="BO4356">
        <f t="shared" si="270"/>
        <v>1</v>
      </c>
      <c r="BP4356">
        <f t="shared" si="271"/>
        <v>1</v>
      </c>
    </row>
    <row r="4357" spans="1:68" x14ac:dyDescent="0.3">
      <c r="A4357">
        <v>4352</v>
      </c>
      <c r="BG4357" s="27"/>
      <c r="BH4357" s="27"/>
      <c r="BI4357" s="27"/>
      <c r="BJ4357" s="27"/>
      <c r="BL4357">
        <f t="shared" si="268"/>
        <v>0</v>
      </c>
      <c r="BM4357">
        <f t="shared" si="269"/>
        <v>0</v>
      </c>
      <c r="BO4357">
        <f t="shared" si="270"/>
        <v>1</v>
      </c>
      <c r="BP4357">
        <f t="shared" si="271"/>
        <v>1</v>
      </c>
    </row>
    <row r="4358" spans="1:68" x14ac:dyDescent="0.3">
      <c r="A4358">
        <v>4353</v>
      </c>
      <c r="BG4358" s="27"/>
      <c r="BH4358" s="27"/>
      <c r="BI4358" s="27"/>
      <c r="BJ4358" s="27"/>
      <c r="BL4358">
        <f t="shared" si="268"/>
        <v>0</v>
      </c>
      <c r="BM4358">
        <f t="shared" si="269"/>
        <v>0</v>
      </c>
      <c r="BO4358">
        <f t="shared" si="270"/>
        <v>1</v>
      </c>
      <c r="BP4358">
        <f t="shared" si="271"/>
        <v>1</v>
      </c>
    </row>
    <row r="4359" spans="1:68" x14ac:dyDescent="0.3">
      <c r="A4359">
        <v>4354</v>
      </c>
      <c r="BG4359" s="27"/>
      <c r="BH4359" s="27"/>
      <c r="BI4359" s="27"/>
      <c r="BJ4359" s="27"/>
      <c r="BL4359">
        <f t="shared" ref="BL4359:BL4422" si="272">BG4359*$BM$1-BH4359</f>
        <v>0</v>
      </c>
      <c r="BM4359">
        <f t="shared" ref="BM4359:BM4422" si="273">BI4359*$BM$1-BJ4359</f>
        <v>0</v>
      </c>
      <c r="BO4359">
        <f t="shared" ref="BO4359:BO4422" si="274">IF(BL4359=MAX($BL4359:$BM4359),1,0)</f>
        <v>1</v>
      </c>
      <c r="BP4359">
        <f t="shared" ref="BP4359:BP4422" si="275">IF(BM4359=MAX($BL4359:$BM4359),1,0)</f>
        <v>1</v>
      </c>
    </row>
    <row r="4360" spans="1:68" x14ac:dyDescent="0.3">
      <c r="A4360">
        <v>4355</v>
      </c>
      <c r="BG4360" s="27"/>
      <c r="BH4360" s="27"/>
      <c r="BI4360" s="27"/>
      <c r="BJ4360" s="27"/>
      <c r="BL4360">
        <f t="shared" si="272"/>
        <v>0</v>
      </c>
      <c r="BM4360">
        <f t="shared" si="273"/>
        <v>0</v>
      </c>
      <c r="BO4360">
        <f t="shared" si="274"/>
        <v>1</v>
      </c>
      <c r="BP4360">
        <f t="shared" si="275"/>
        <v>1</v>
      </c>
    </row>
    <row r="4361" spans="1:68" x14ac:dyDescent="0.3">
      <c r="A4361">
        <v>4356</v>
      </c>
      <c r="BG4361" s="27"/>
      <c r="BH4361" s="27"/>
      <c r="BI4361" s="27"/>
      <c r="BJ4361" s="27"/>
      <c r="BL4361">
        <f t="shared" si="272"/>
        <v>0</v>
      </c>
      <c r="BM4361">
        <f t="shared" si="273"/>
        <v>0</v>
      </c>
      <c r="BO4361">
        <f t="shared" si="274"/>
        <v>1</v>
      </c>
      <c r="BP4361">
        <f t="shared" si="275"/>
        <v>1</v>
      </c>
    </row>
    <row r="4362" spans="1:68" x14ac:dyDescent="0.3">
      <c r="A4362">
        <v>4357</v>
      </c>
      <c r="BG4362" s="27"/>
      <c r="BH4362" s="27"/>
      <c r="BI4362" s="27"/>
      <c r="BJ4362" s="27"/>
      <c r="BL4362">
        <f t="shared" si="272"/>
        <v>0</v>
      </c>
      <c r="BM4362">
        <f t="shared" si="273"/>
        <v>0</v>
      </c>
      <c r="BO4362">
        <f t="shared" si="274"/>
        <v>1</v>
      </c>
      <c r="BP4362">
        <f t="shared" si="275"/>
        <v>1</v>
      </c>
    </row>
    <row r="4363" spans="1:68" x14ac:dyDescent="0.3">
      <c r="A4363">
        <v>4358</v>
      </c>
      <c r="BG4363" s="27"/>
      <c r="BH4363" s="27"/>
      <c r="BI4363" s="27"/>
      <c r="BJ4363" s="27"/>
      <c r="BL4363">
        <f t="shared" si="272"/>
        <v>0</v>
      </c>
      <c r="BM4363">
        <f t="shared" si="273"/>
        <v>0</v>
      </c>
      <c r="BO4363">
        <f t="shared" si="274"/>
        <v>1</v>
      </c>
      <c r="BP4363">
        <f t="shared" si="275"/>
        <v>1</v>
      </c>
    </row>
    <row r="4364" spans="1:68" x14ac:dyDescent="0.3">
      <c r="A4364">
        <v>4359</v>
      </c>
      <c r="BG4364" s="27"/>
      <c r="BH4364" s="27"/>
      <c r="BI4364" s="27"/>
      <c r="BJ4364" s="27"/>
      <c r="BL4364">
        <f t="shared" si="272"/>
        <v>0</v>
      </c>
      <c r="BM4364">
        <f t="shared" si="273"/>
        <v>0</v>
      </c>
      <c r="BO4364">
        <f t="shared" si="274"/>
        <v>1</v>
      </c>
      <c r="BP4364">
        <f t="shared" si="275"/>
        <v>1</v>
      </c>
    </row>
    <row r="4365" spans="1:68" x14ac:dyDescent="0.3">
      <c r="A4365">
        <v>4360</v>
      </c>
      <c r="BG4365" s="27"/>
      <c r="BH4365" s="27"/>
      <c r="BI4365" s="27"/>
      <c r="BJ4365" s="27"/>
      <c r="BL4365">
        <f t="shared" si="272"/>
        <v>0</v>
      </c>
      <c r="BM4365">
        <f t="shared" si="273"/>
        <v>0</v>
      </c>
      <c r="BO4365">
        <f t="shared" si="274"/>
        <v>1</v>
      </c>
      <c r="BP4365">
        <f t="shared" si="275"/>
        <v>1</v>
      </c>
    </row>
    <row r="4366" spans="1:68" x14ac:dyDescent="0.3">
      <c r="A4366">
        <v>4361</v>
      </c>
      <c r="BG4366" s="27"/>
      <c r="BH4366" s="27"/>
      <c r="BI4366" s="27"/>
      <c r="BJ4366" s="27"/>
      <c r="BL4366">
        <f t="shared" si="272"/>
        <v>0</v>
      </c>
      <c r="BM4366">
        <f t="shared" si="273"/>
        <v>0</v>
      </c>
      <c r="BO4366">
        <f t="shared" si="274"/>
        <v>1</v>
      </c>
      <c r="BP4366">
        <f t="shared" si="275"/>
        <v>1</v>
      </c>
    </row>
    <row r="4367" spans="1:68" x14ac:dyDescent="0.3">
      <c r="A4367">
        <v>4362</v>
      </c>
      <c r="BG4367" s="27"/>
      <c r="BH4367" s="27"/>
      <c r="BI4367" s="27"/>
      <c r="BJ4367" s="27"/>
      <c r="BL4367">
        <f t="shared" si="272"/>
        <v>0</v>
      </c>
      <c r="BM4367">
        <f t="shared" si="273"/>
        <v>0</v>
      </c>
      <c r="BO4367">
        <f t="shared" si="274"/>
        <v>1</v>
      </c>
      <c r="BP4367">
        <f t="shared" si="275"/>
        <v>1</v>
      </c>
    </row>
    <row r="4368" spans="1:68" x14ac:dyDescent="0.3">
      <c r="A4368">
        <v>4363</v>
      </c>
      <c r="BG4368" s="27"/>
      <c r="BH4368" s="27"/>
      <c r="BI4368" s="27"/>
      <c r="BJ4368" s="27"/>
      <c r="BL4368">
        <f t="shared" si="272"/>
        <v>0</v>
      </c>
      <c r="BM4368">
        <f t="shared" si="273"/>
        <v>0</v>
      </c>
      <c r="BO4368">
        <f t="shared" si="274"/>
        <v>1</v>
      </c>
      <c r="BP4368">
        <f t="shared" si="275"/>
        <v>1</v>
      </c>
    </row>
    <row r="4369" spans="1:68" x14ac:dyDescent="0.3">
      <c r="A4369">
        <v>4364</v>
      </c>
      <c r="BG4369" s="27"/>
      <c r="BH4369" s="27"/>
      <c r="BI4369" s="27"/>
      <c r="BJ4369" s="27"/>
      <c r="BL4369">
        <f t="shared" si="272"/>
        <v>0</v>
      </c>
      <c r="BM4369">
        <f t="shared" si="273"/>
        <v>0</v>
      </c>
      <c r="BO4369">
        <f t="shared" si="274"/>
        <v>1</v>
      </c>
      <c r="BP4369">
        <f t="shared" si="275"/>
        <v>1</v>
      </c>
    </row>
    <row r="4370" spans="1:68" x14ac:dyDescent="0.3">
      <c r="A4370">
        <v>4365</v>
      </c>
      <c r="BG4370" s="27"/>
      <c r="BH4370" s="27"/>
      <c r="BI4370" s="27"/>
      <c r="BJ4370" s="27"/>
      <c r="BL4370">
        <f t="shared" si="272"/>
        <v>0</v>
      </c>
      <c r="BM4370">
        <f t="shared" si="273"/>
        <v>0</v>
      </c>
      <c r="BO4370">
        <f t="shared" si="274"/>
        <v>1</v>
      </c>
      <c r="BP4370">
        <f t="shared" si="275"/>
        <v>1</v>
      </c>
    </row>
    <row r="4371" spans="1:68" x14ac:dyDescent="0.3">
      <c r="A4371">
        <v>4366</v>
      </c>
      <c r="BG4371" s="27"/>
      <c r="BH4371" s="27"/>
      <c r="BI4371" s="27"/>
      <c r="BJ4371" s="27"/>
      <c r="BL4371">
        <f t="shared" si="272"/>
        <v>0</v>
      </c>
      <c r="BM4371">
        <f t="shared" si="273"/>
        <v>0</v>
      </c>
      <c r="BO4371">
        <f t="shared" si="274"/>
        <v>1</v>
      </c>
      <c r="BP4371">
        <f t="shared" si="275"/>
        <v>1</v>
      </c>
    </row>
    <row r="4372" spans="1:68" x14ac:dyDescent="0.3">
      <c r="A4372">
        <v>4367</v>
      </c>
      <c r="BG4372" s="27"/>
      <c r="BH4372" s="27"/>
      <c r="BI4372" s="27"/>
      <c r="BJ4372" s="27"/>
      <c r="BL4372">
        <f t="shared" si="272"/>
        <v>0</v>
      </c>
      <c r="BM4372">
        <f t="shared" si="273"/>
        <v>0</v>
      </c>
      <c r="BO4372">
        <f t="shared" si="274"/>
        <v>1</v>
      </c>
      <c r="BP4372">
        <f t="shared" si="275"/>
        <v>1</v>
      </c>
    </row>
    <row r="4373" spans="1:68" x14ac:dyDescent="0.3">
      <c r="A4373">
        <v>4368</v>
      </c>
      <c r="BG4373" s="27"/>
      <c r="BH4373" s="27"/>
      <c r="BI4373" s="27"/>
      <c r="BJ4373" s="27"/>
      <c r="BL4373">
        <f t="shared" si="272"/>
        <v>0</v>
      </c>
      <c r="BM4373">
        <f t="shared" si="273"/>
        <v>0</v>
      </c>
      <c r="BO4373">
        <f t="shared" si="274"/>
        <v>1</v>
      </c>
      <c r="BP4373">
        <f t="shared" si="275"/>
        <v>1</v>
      </c>
    </row>
    <row r="4374" spans="1:68" x14ac:dyDescent="0.3">
      <c r="A4374">
        <v>4369</v>
      </c>
      <c r="BG4374" s="27"/>
      <c r="BH4374" s="27"/>
      <c r="BI4374" s="27"/>
      <c r="BJ4374" s="27"/>
      <c r="BL4374">
        <f t="shared" si="272"/>
        <v>0</v>
      </c>
      <c r="BM4374">
        <f t="shared" si="273"/>
        <v>0</v>
      </c>
      <c r="BO4374">
        <f t="shared" si="274"/>
        <v>1</v>
      </c>
      <c r="BP4374">
        <f t="shared" si="275"/>
        <v>1</v>
      </c>
    </row>
    <row r="4375" spans="1:68" x14ac:dyDescent="0.3">
      <c r="A4375">
        <v>4370</v>
      </c>
      <c r="BG4375" s="27"/>
      <c r="BH4375" s="27"/>
      <c r="BI4375" s="27"/>
      <c r="BJ4375" s="27"/>
      <c r="BL4375">
        <f t="shared" si="272"/>
        <v>0</v>
      </c>
      <c r="BM4375">
        <f t="shared" si="273"/>
        <v>0</v>
      </c>
      <c r="BO4375">
        <f t="shared" si="274"/>
        <v>1</v>
      </c>
      <c r="BP4375">
        <f t="shared" si="275"/>
        <v>1</v>
      </c>
    </row>
    <row r="4376" spans="1:68" x14ac:dyDescent="0.3">
      <c r="A4376">
        <v>4371</v>
      </c>
      <c r="BG4376" s="27"/>
      <c r="BH4376" s="27"/>
      <c r="BI4376" s="27"/>
      <c r="BJ4376" s="27"/>
      <c r="BL4376">
        <f t="shared" si="272"/>
        <v>0</v>
      </c>
      <c r="BM4376">
        <f t="shared" si="273"/>
        <v>0</v>
      </c>
      <c r="BO4376">
        <f t="shared" si="274"/>
        <v>1</v>
      </c>
      <c r="BP4376">
        <f t="shared" si="275"/>
        <v>1</v>
      </c>
    </row>
    <row r="4377" spans="1:68" x14ac:dyDescent="0.3">
      <c r="A4377">
        <v>4372</v>
      </c>
      <c r="BG4377" s="27"/>
      <c r="BH4377" s="27"/>
      <c r="BI4377" s="27"/>
      <c r="BJ4377" s="27"/>
      <c r="BL4377">
        <f t="shared" si="272"/>
        <v>0</v>
      </c>
      <c r="BM4377">
        <f t="shared" si="273"/>
        <v>0</v>
      </c>
      <c r="BO4377">
        <f t="shared" si="274"/>
        <v>1</v>
      </c>
      <c r="BP4377">
        <f t="shared" si="275"/>
        <v>1</v>
      </c>
    </row>
    <row r="4378" spans="1:68" x14ac:dyDescent="0.3">
      <c r="A4378">
        <v>4373</v>
      </c>
      <c r="BG4378" s="27"/>
      <c r="BH4378" s="27"/>
      <c r="BI4378" s="27"/>
      <c r="BJ4378" s="27"/>
      <c r="BL4378">
        <f t="shared" si="272"/>
        <v>0</v>
      </c>
      <c r="BM4378">
        <f t="shared" si="273"/>
        <v>0</v>
      </c>
      <c r="BO4378">
        <f t="shared" si="274"/>
        <v>1</v>
      </c>
      <c r="BP4378">
        <f t="shared" si="275"/>
        <v>1</v>
      </c>
    </row>
    <row r="4379" spans="1:68" x14ac:dyDescent="0.3">
      <c r="A4379">
        <v>4374</v>
      </c>
      <c r="BG4379" s="27"/>
      <c r="BH4379" s="27"/>
      <c r="BI4379" s="27"/>
      <c r="BJ4379" s="27"/>
      <c r="BL4379">
        <f t="shared" si="272"/>
        <v>0</v>
      </c>
      <c r="BM4379">
        <f t="shared" si="273"/>
        <v>0</v>
      </c>
      <c r="BO4379">
        <f t="shared" si="274"/>
        <v>1</v>
      </c>
      <c r="BP4379">
        <f t="shared" si="275"/>
        <v>1</v>
      </c>
    </row>
    <row r="4380" spans="1:68" x14ac:dyDescent="0.3">
      <c r="A4380">
        <v>4375</v>
      </c>
      <c r="BG4380" s="27"/>
      <c r="BH4380" s="27"/>
      <c r="BI4380" s="27"/>
      <c r="BJ4380" s="27"/>
      <c r="BL4380">
        <f t="shared" si="272"/>
        <v>0</v>
      </c>
      <c r="BM4380">
        <f t="shared" si="273"/>
        <v>0</v>
      </c>
      <c r="BO4380">
        <f t="shared" si="274"/>
        <v>1</v>
      </c>
      <c r="BP4380">
        <f t="shared" si="275"/>
        <v>1</v>
      </c>
    </row>
    <row r="4381" spans="1:68" x14ac:dyDescent="0.3">
      <c r="A4381">
        <v>4376</v>
      </c>
      <c r="BG4381" s="27"/>
      <c r="BH4381" s="27"/>
      <c r="BI4381" s="27"/>
      <c r="BJ4381" s="27"/>
      <c r="BL4381">
        <f t="shared" si="272"/>
        <v>0</v>
      </c>
      <c r="BM4381">
        <f t="shared" si="273"/>
        <v>0</v>
      </c>
      <c r="BO4381">
        <f t="shared" si="274"/>
        <v>1</v>
      </c>
      <c r="BP4381">
        <f t="shared" si="275"/>
        <v>1</v>
      </c>
    </row>
    <row r="4382" spans="1:68" x14ac:dyDescent="0.3">
      <c r="A4382">
        <v>4377</v>
      </c>
      <c r="BG4382" s="27"/>
      <c r="BH4382" s="27"/>
      <c r="BI4382" s="27"/>
      <c r="BJ4382" s="27"/>
      <c r="BL4382">
        <f t="shared" si="272"/>
        <v>0</v>
      </c>
      <c r="BM4382">
        <f t="shared" si="273"/>
        <v>0</v>
      </c>
      <c r="BO4382">
        <f t="shared" si="274"/>
        <v>1</v>
      </c>
      <c r="BP4382">
        <f t="shared" si="275"/>
        <v>1</v>
      </c>
    </row>
    <row r="4383" spans="1:68" x14ac:dyDescent="0.3">
      <c r="A4383">
        <v>4378</v>
      </c>
      <c r="BG4383" s="27"/>
      <c r="BH4383" s="27"/>
      <c r="BI4383" s="27"/>
      <c r="BJ4383" s="27"/>
      <c r="BL4383">
        <f t="shared" si="272"/>
        <v>0</v>
      </c>
      <c r="BM4383">
        <f t="shared" si="273"/>
        <v>0</v>
      </c>
      <c r="BO4383">
        <f t="shared" si="274"/>
        <v>1</v>
      </c>
      <c r="BP4383">
        <f t="shared" si="275"/>
        <v>1</v>
      </c>
    </row>
    <row r="4384" spans="1:68" x14ac:dyDescent="0.3">
      <c r="A4384">
        <v>4379</v>
      </c>
      <c r="BG4384" s="27"/>
      <c r="BH4384" s="27"/>
      <c r="BI4384" s="27"/>
      <c r="BJ4384" s="27"/>
      <c r="BL4384">
        <f t="shared" si="272"/>
        <v>0</v>
      </c>
      <c r="BM4384">
        <f t="shared" si="273"/>
        <v>0</v>
      </c>
      <c r="BO4384">
        <f t="shared" si="274"/>
        <v>1</v>
      </c>
      <c r="BP4384">
        <f t="shared" si="275"/>
        <v>1</v>
      </c>
    </row>
    <row r="4385" spans="1:68" x14ac:dyDescent="0.3">
      <c r="A4385">
        <v>4380</v>
      </c>
      <c r="BG4385" s="27"/>
      <c r="BH4385" s="27"/>
      <c r="BI4385" s="27"/>
      <c r="BJ4385" s="27"/>
      <c r="BL4385">
        <f t="shared" si="272"/>
        <v>0</v>
      </c>
      <c r="BM4385">
        <f t="shared" si="273"/>
        <v>0</v>
      </c>
      <c r="BO4385">
        <f t="shared" si="274"/>
        <v>1</v>
      </c>
      <c r="BP4385">
        <f t="shared" si="275"/>
        <v>1</v>
      </c>
    </row>
    <row r="4386" spans="1:68" x14ac:dyDescent="0.3">
      <c r="A4386">
        <v>4381</v>
      </c>
      <c r="BG4386" s="27"/>
      <c r="BH4386" s="27"/>
      <c r="BI4386" s="27"/>
      <c r="BJ4386" s="27"/>
      <c r="BL4386">
        <f t="shared" si="272"/>
        <v>0</v>
      </c>
      <c r="BM4386">
        <f t="shared" si="273"/>
        <v>0</v>
      </c>
      <c r="BO4386">
        <f t="shared" si="274"/>
        <v>1</v>
      </c>
      <c r="BP4386">
        <f t="shared" si="275"/>
        <v>1</v>
      </c>
    </row>
    <row r="4387" spans="1:68" x14ac:dyDescent="0.3">
      <c r="A4387">
        <v>4382</v>
      </c>
      <c r="BG4387" s="27"/>
      <c r="BH4387" s="27"/>
      <c r="BI4387" s="27"/>
      <c r="BJ4387" s="27"/>
      <c r="BL4387">
        <f t="shared" si="272"/>
        <v>0</v>
      </c>
      <c r="BM4387">
        <f t="shared" si="273"/>
        <v>0</v>
      </c>
      <c r="BO4387">
        <f t="shared" si="274"/>
        <v>1</v>
      </c>
      <c r="BP4387">
        <f t="shared" si="275"/>
        <v>1</v>
      </c>
    </row>
    <row r="4388" spans="1:68" x14ac:dyDescent="0.3">
      <c r="A4388">
        <v>4383</v>
      </c>
      <c r="BG4388" s="27"/>
      <c r="BH4388" s="27"/>
      <c r="BI4388" s="27"/>
      <c r="BJ4388" s="27"/>
      <c r="BL4388">
        <f t="shared" si="272"/>
        <v>0</v>
      </c>
      <c r="BM4388">
        <f t="shared" si="273"/>
        <v>0</v>
      </c>
      <c r="BO4388">
        <f t="shared" si="274"/>
        <v>1</v>
      </c>
      <c r="BP4388">
        <f t="shared" si="275"/>
        <v>1</v>
      </c>
    </row>
    <row r="4389" spans="1:68" x14ac:dyDescent="0.3">
      <c r="A4389">
        <v>4384</v>
      </c>
      <c r="BG4389" s="27"/>
      <c r="BH4389" s="27"/>
      <c r="BI4389" s="27"/>
      <c r="BJ4389" s="27"/>
      <c r="BL4389">
        <f t="shared" si="272"/>
        <v>0</v>
      </c>
      <c r="BM4389">
        <f t="shared" si="273"/>
        <v>0</v>
      </c>
      <c r="BO4389">
        <f t="shared" si="274"/>
        <v>1</v>
      </c>
      <c r="BP4389">
        <f t="shared" si="275"/>
        <v>1</v>
      </c>
    </row>
    <row r="4390" spans="1:68" x14ac:dyDescent="0.3">
      <c r="A4390">
        <v>4385</v>
      </c>
      <c r="BG4390" s="27"/>
      <c r="BH4390" s="27"/>
      <c r="BI4390" s="27"/>
      <c r="BJ4390" s="27"/>
      <c r="BL4390">
        <f t="shared" si="272"/>
        <v>0</v>
      </c>
      <c r="BM4390">
        <f t="shared" si="273"/>
        <v>0</v>
      </c>
      <c r="BO4390">
        <f t="shared" si="274"/>
        <v>1</v>
      </c>
      <c r="BP4390">
        <f t="shared" si="275"/>
        <v>1</v>
      </c>
    </row>
    <row r="4391" spans="1:68" x14ac:dyDescent="0.3">
      <c r="A4391">
        <v>4386</v>
      </c>
      <c r="BG4391" s="27"/>
      <c r="BH4391" s="27"/>
      <c r="BI4391" s="27"/>
      <c r="BJ4391" s="27"/>
      <c r="BL4391">
        <f t="shared" si="272"/>
        <v>0</v>
      </c>
      <c r="BM4391">
        <f t="shared" si="273"/>
        <v>0</v>
      </c>
      <c r="BO4391">
        <f t="shared" si="274"/>
        <v>1</v>
      </c>
      <c r="BP4391">
        <f t="shared" si="275"/>
        <v>1</v>
      </c>
    </row>
    <row r="4392" spans="1:68" x14ac:dyDescent="0.3">
      <c r="A4392">
        <v>4387</v>
      </c>
      <c r="BG4392" s="27"/>
      <c r="BH4392" s="27"/>
      <c r="BI4392" s="27"/>
      <c r="BJ4392" s="27"/>
      <c r="BL4392">
        <f t="shared" si="272"/>
        <v>0</v>
      </c>
      <c r="BM4392">
        <f t="shared" si="273"/>
        <v>0</v>
      </c>
      <c r="BO4392">
        <f t="shared" si="274"/>
        <v>1</v>
      </c>
      <c r="BP4392">
        <f t="shared" si="275"/>
        <v>1</v>
      </c>
    </row>
    <row r="4393" spans="1:68" x14ac:dyDescent="0.3">
      <c r="A4393">
        <v>4388</v>
      </c>
      <c r="BG4393" s="27"/>
      <c r="BH4393" s="27"/>
      <c r="BI4393" s="27"/>
      <c r="BJ4393" s="27"/>
      <c r="BL4393">
        <f t="shared" si="272"/>
        <v>0</v>
      </c>
      <c r="BM4393">
        <f t="shared" si="273"/>
        <v>0</v>
      </c>
      <c r="BO4393">
        <f t="shared" si="274"/>
        <v>1</v>
      </c>
      <c r="BP4393">
        <f t="shared" si="275"/>
        <v>1</v>
      </c>
    </row>
    <row r="4394" spans="1:68" x14ac:dyDescent="0.3">
      <c r="A4394">
        <v>4389</v>
      </c>
      <c r="BG4394" s="27"/>
      <c r="BH4394" s="27"/>
      <c r="BI4394" s="27"/>
      <c r="BJ4394" s="27"/>
      <c r="BL4394">
        <f t="shared" si="272"/>
        <v>0</v>
      </c>
      <c r="BM4394">
        <f t="shared" si="273"/>
        <v>0</v>
      </c>
      <c r="BO4394">
        <f t="shared" si="274"/>
        <v>1</v>
      </c>
      <c r="BP4394">
        <f t="shared" si="275"/>
        <v>1</v>
      </c>
    </row>
    <row r="4395" spans="1:68" x14ac:dyDescent="0.3">
      <c r="A4395">
        <v>4390</v>
      </c>
      <c r="BG4395" s="27"/>
      <c r="BH4395" s="27"/>
      <c r="BI4395" s="27"/>
      <c r="BJ4395" s="27"/>
      <c r="BL4395">
        <f t="shared" si="272"/>
        <v>0</v>
      </c>
      <c r="BM4395">
        <f t="shared" si="273"/>
        <v>0</v>
      </c>
      <c r="BO4395">
        <f t="shared" si="274"/>
        <v>1</v>
      </c>
      <c r="BP4395">
        <f t="shared" si="275"/>
        <v>1</v>
      </c>
    </row>
    <row r="4396" spans="1:68" x14ac:dyDescent="0.3">
      <c r="A4396">
        <v>4391</v>
      </c>
      <c r="BG4396" s="27"/>
      <c r="BH4396" s="27"/>
      <c r="BI4396" s="27"/>
      <c r="BJ4396" s="27"/>
      <c r="BL4396">
        <f t="shared" si="272"/>
        <v>0</v>
      </c>
      <c r="BM4396">
        <f t="shared" si="273"/>
        <v>0</v>
      </c>
      <c r="BO4396">
        <f t="shared" si="274"/>
        <v>1</v>
      </c>
      <c r="BP4396">
        <f t="shared" si="275"/>
        <v>1</v>
      </c>
    </row>
    <row r="4397" spans="1:68" x14ac:dyDescent="0.3">
      <c r="A4397">
        <v>4392</v>
      </c>
      <c r="BG4397" s="27"/>
      <c r="BH4397" s="27"/>
      <c r="BI4397" s="27"/>
      <c r="BJ4397" s="27"/>
      <c r="BL4397">
        <f t="shared" si="272"/>
        <v>0</v>
      </c>
      <c r="BM4397">
        <f t="shared" si="273"/>
        <v>0</v>
      </c>
      <c r="BO4397">
        <f t="shared" si="274"/>
        <v>1</v>
      </c>
      <c r="BP4397">
        <f t="shared" si="275"/>
        <v>1</v>
      </c>
    </row>
    <row r="4398" spans="1:68" x14ac:dyDescent="0.3">
      <c r="A4398">
        <v>4393</v>
      </c>
      <c r="BG4398" s="27"/>
      <c r="BH4398" s="27"/>
      <c r="BI4398" s="27"/>
      <c r="BJ4398" s="27"/>
      <c r="BL4398">
        <f t="shared" si="272"/>
        <v>0</v>
      </c>
      <c r="BM4398">
        <f t="shared" si="273"/>
        <v>0</v>
      </c>
      <c r="BO4398">
        <f t="shared" si="274"/>
        <v>1</v>
      </c>
      <c r="BP4398">
        <f t="shared" si="275"/>
        <v>1</v>
      </c>
    </row>
    <row r="4399" spans="1:68" x14ac:dyDescent="0.3">
      <c r="A4399">
        <v>4394</v>
      </c>
      <c r="BG4399" s="27"/>
      <c r="BH4399" s="27"/>
      <c r="BI4399" s="27"/>
      <c r="BJ4399" s="27"/>
      <c r="BL4399">
        <f t="shared" si="272"/>
        <v>0</v>
      </c>
      <c r="BM4399">
        <f t="shared" si="273"/>
        <v>0</v>
      </c>
      <c r="BO4399">
        <f t="shared" si="274"/>
        <v>1</v>
      </c>
      <c r="BP4399">
        <f t="shared" si="275"/>
        <v>1</v>
      </c>
    </row>
    <row r="4400" spans="1:68" x14ac:dyDescent="0.3">
      <c r="A4400">
        <v>4395</v>
      </c>
      <c r="BG4400" s="27"/>
      <c r="BH4400" s="27"/>
      <c r="BI4400" s="27"/>
      <c r="BJ4400" s="27"/>
      <c r="BL4400">
        <f t="shared" si="272"/>
        <v>0</v>
      </c>
      <c r="BM4400">
        <f t="shared" si="273"/>
        <v>0</v>
      </c>
      <c r="BO4400">
        <f t="shared" si="274"/>
        <v>1</v>
      </c>
      <c r="BP4400">
        <f t="shared" si="275"/>
        <v>1</v>
      </c>
    </row>
    <row r="4401" spans="1:68" x14ac:dyDescent="0.3">
      <c r="A4401">
        <v>4396</v>
      </c>
      <c r="BG4401" s="27"/>
      <c r="BH4401" s="27"/>
      <c r="BI4401" s="27"/>
      <c r="BJ4401" s="27"/>
      <c r="BL4401">
        <f t="shared" si="272"/>
        <v>0</v>
      </c>
      <c r="BM4401">
        <f t="shared" si="273"/>
        <v>0</v>
      </c>
      <c r="BO4401">
        <f t="shared" si="274"/>
        <v>1</v>
      </c>
      <c r="BP4401">
        <f t="shared" si="275"/>
        <v>1</v>
      </c>
    </row>
    <row r="4402" spans="1:68" x14ac:dyDescent="0.3">
      <c r="A4402">
        <v>4397</v>
      </c>
      <c r="BG4402" s="27"/>
      <c r="BH4402" s="27"/>
      <c r="BI4402" s="27"/>
      <c r="BJ4402" s="27"/>
      <c r="BL4402">
        <f t="shared" si="272"/>
        <v>0</v>
      </c>
      <c r="BM4402">
        <f t="shared" si="273"/>
        <v>0</v>
      </c>
      <c r="BO4402">
        <f t="shared" si="274"/>
        <v>1</v>
      </c>
      <c r="BP4402">
        <f t="shared" si="275"/>
        <v>1</v>
      </c>
    </row>
    <row r="4403" spans="1:68" x14ac:dyDescent="0.3">
      <c r="A4403">
        <v>4398</v>
      </c>
      <c r="BG4403" s="27"/>
      <c r="BH4403" s="27"/>
      <c r="BI4403" s="27"/>
      <c r="BJ4403" s="27"/>
      <c r="BL4403">
        <f t="shared" si="272"/>
        <v>0</v>
      </c>
      <c r="BM4403">
        <f t="shared" si="273"/>
        <v>0</v>
      </c>
      <c r="BO4403">
        <f t="shared" si="274"/>
        <v>1</v>
      </c>
      <c r="BP4403">
        <f t="shared" si="275"/>
        <v>1</v>
      </c>
    </row>
    <row r="4404" spans="1:68" x14ac:dyDescent="0.3">
      <c r="A4404">
        <v>4399</v>
      </c>
      <c r="BG4404" s="27"/>
      <c r="BH4404" s="27"/>
      <c r="BI4404" s="27"/>
      <c r="BJ4404" s="27"/>
      <c r="BL4404">
        <f t="shared" si="272"/>
        <v>0</v>
      </c>
      <c r="BM4404">
        <f t="shared" si="273"/>
        <v>0</v>
      </c>
      <c r="BO4404">
        <f t="shared" si="274"/>
        <v>1</v>
      </c>
      <c r="BP4404">
        <f t="shared" si="275"/>
        <v>1</v>
      </c>
    </row>
    <row r="4405" spans="1:68" x14ac:dyDescent="0.3">
      <c r="A4405">
        <v>4400</v>
      </c>
      <c r="BG4405" s="27"/>
      <c r="BH4405" s="27"/>
      <c r="BI4405" s="27"/>
      <c r="BJ4405" s="27"/>
      <c r="BL4405">
        <f t="shared" si="272"/>
        <v>0</v>
      </c>
      <c r="BM4405">
        <f t="shared" si="273"/>
        <v>0</v>
      </c>
      <c r="BO4405">
        <f t="shared" si="274"/>
        <v>1</v>
      </c>
      <c r="BP4405">
        <f t="shared" si="275"/>
        <v>1</v>
      </c>
    </row>
    <row r="4406" spans="1:68" x14ac:dyDescent="0.3">
      <c r="A4406">
        <v>4401</v>
      </c>
      <c r="BG4406" s="27"/>
      <c r="BH4406" s="27"/>
      <c r="BI4406" s="27"/>
      <c r="BJ4406" s="27"/>
      <c r="BL4406">
        <f t="shared" si="272"/>
        <v>0</v>
      </c>
      <c r="BM4406">
        <f t="shared" si="273"/>
        <v>0</v>
      </c>
      <c r="BO4406">
        <f t="shared" si="274"/>
        <v>1</v>
      </c>
      <c r="BP4406">
        <f t="shared" si="275"/>
        <v>1</v>
      </c>
    </row>
    <row r="4407" spans="1:68" x14ac:dyDescent="0.3">
      <c r="A4407">
        <v>4402</v>
      </c>
      <c r="BG4407" s="27"/>
      <c r="BH4407" s="27"/>
      <c r="BI4407" s="27"/>
      <c r="BJ4407" s="27"/>
      <c r="BL4407">
        <f t="shared" si="272"/>
        <v>0</v>
      </c>
      <c r="BM4407">
        <f t="shared" si="273"/>
        <v>0</v>
      </c>
      <c r="BO4407">
        <f t="shared" si="274"/>
        <v>1</v>
      </c>
      <c r="BP4407">
        <f t="shared" si="275"/>
        <v>1</v>
      </c>
    </row>
    <row r="4408" spans="1:68" x14ac:dyDescent="0.3">
      <c r="A4408">
        <v>4403</v>
      </c>
      <c r="BG4408" s="27"/>
      <c r="BH4408" s="27"/>
      <c r="BI4408" s="27"/>
      <c r="BJ4408" s="27"/>
      <c r="BL4408">
        <f t="shared" si="272"/>
        <v>0</v>
      </c>
      <c r="BM4408">
        <f t="shared" si="273"/>
        <v>0</v>
      </c>
      <c r="BO4408">
        <f t="shared" si="274"/>
        <v>1</v>
      </c>
      <c r="BP4408">
        <f t="shared" si="275"/>
        <v>1</v>
      </c>
    </row>
    <row r="4409" spans="1:68" x14ac:dyDescent="0.3">
      <c r="A4409">
        <v>4404</v>
      </c>
      <c r="BG4409" s="27"/>
      <c r="BH4409" s="27"/>
      <c r="BI4409" s="27"/>
      <c r="BJ4409" s="27"/>
      <c r="BL4409">
        <f t="shared" si="272"/>
        <v>0</v>
      </c>
      <c r="BM4409">
        <f t="shared" si="273"/>
        <v>0</v>
      </c>
      <c r="BO4409">
        <f t="shared" si="274"/>
        <v>1</v>
      </c>
      <c r="BP4409">
        <f t="shared" si="275"/>
        <v>1</v>
      </c>
    </row>
    <row r="4410" spans="1:68" x14ac:dyDescent="0.3">
      <c r="A4410">
        <v>4405</v>
      </c>
      <c r="BG4410" s="27"/>
      <c r="BH4410" s="27"/>
      <c r="BI4410" s="27"/>
      <c r="BJ4410" s="27"/>
      <c r="BL4410">
        <f t="shared" si="272"/>
        <v>0</v>
      </c>
      <c r="BM4410">
        <f t="shared" si="273"/>
        <v>0</v>
      </c>
      <c r="BO4410">
        <f t="shared" si="274"/>
        <v>1</v>
      </c>
      <c r="BP4410">
        <f t="shared" si="275"/>
        <v>1</v>
      </c>
    </row>
    <row r="4411" spans="1:68" x14ac:dyDescent="0.3">
      <c r="A4411">
        <v>4406</v>
      </c>
      <c r="BG4411" s="27"/>
      <c r="BH4411" s="27"/>
      <c r="BI4411" s="27"/>
      <c r="BJ4411" s="27"/>
      <c r="BL4411">
        <f t="shared" si="272"/>
        <v>0</v>
      </c>
      <c r="BM4411">
        <f t="shared" si="273"/>
        <v>0</v>
      </c>
      <c r="BO4411">
        <f t="shared" si="274"/>
        <v>1</v>
      </c>
      <c r="BP4411">
        <f t="shared" si="275"/>
        <v>1</v>
      </c>
    </row>
    <row r="4412" spans="1:68" x14ac:dyDescent="0.3">
      <c r="A4412">
        <v>4407</v>
      </c>
      <c r="BG4412" s="27"/>
      <c r="BH4412" s="27"/>
      <c r="BI4412" s="27"/>
      <c r="BJ4412" s="27"/>
      <c r="BL4412">
        <f t="shared" si="272"/>
        <v>0</v>
      </c>
      <c r="BM4412">
        <f t="shared" si="273"/>
        <v>0</v>
      </c>
      <c r="BO4412">
        <f t="shared" si="274"/>
        <v>1</v>
      </c>
      <c r="BP4412">
        <f t="shared" si="275"/>
        <v>1</v>
      </c>
    </row>
    <row r="4413" spans="1:68" x14ac:dyDescent="0.3">
      <c r="A4413">
        <v>4408</v>
      </c>
      <c r="BG4413" s="27"/>
      <c r="BH4413" s="27"/>
      <c r="BI4413" s="27"/>
      <c r="BJ4413" s="27"/>
      <c r="BL4413">
        <f t="shared" si="272"/>
        <v>0</v>
      </c>
      <c r="BM4413">
        <f t="shared" si="273"/>
        <v>0</v>
      </c>
      <c r="BO4413">
        <f t="shared" si="274"/>
        <v>1</v>
      </c>
      <c r="BP4413">
        <f t="shared" si="275"/>
        <v>1</v>
      </c>
    </row>
    <row r="4414" spans="1:68" x14ac:dyDescent="0.3">
      <c r="A4414">
        <v>4409</v>
      </c>
      <c r="BG4414" s="27"/>
      <c r="BH4414" s="27"/>
      <c r="BI4414" s="27"/>
      <c r="BJ4414" s="27"/>
      <c r="BL4414">
        <f t="shared" si="272"/>
        <v>0</v>
      </c>
      <c r="BM4414">
        <f t="shared" si="273"/>
        <v>0</v>
      </c>
      <c r="BO4414">
        <f t="shared" si="274"/>
        <v>1</v>
      </c>
      <c r="BP4414">
        <f t="shared" si="275"/>
        <v>1</v>
      </c>
    </row>
    <row r="4415" spans="1:68" x14ac:dyDescent="0.3">
      <c r="A4415">
        <v>4410</v>
      </c>
      <c r="BG4415" s="27"/>
      <c r="BH4415" s="27"/>
      <c r="BI4415" s="27"/>
      <c r="BJ4415" s="27"/>
      <c r="BL4415">
        <f t="shared" si="272"/>
        <v>0</v>
      </c>
      <c r="BM4415">
        <f t="shared" si="273"/>
        <v>0</v>
      </c>
      <c r="BO4415">
        <f t="shared" si="274"/>
        <v>1</v>
      </c>
      <c r="BP4415">
        <f t="shared" si="275"/>
        <v>1</v>
      </c>
    </row>
    <row r="4416" spans="1:68" x14ac:dyDescent="0.3">
      <c r="A4416">
        <v>4411</v>
      </c>
      <c r="BG4416" s="27"/>
      <c r="BH4416" s="27"/>
      <c r="BI4416" s="27"/>
      <c r="BJ4416" s="27"/>
      <c r="BL4416">
        <f t="shared" si="272"/>
        <v>0</v>
      </c>
      <c r="BM4416">
        <f t="shared" si="273"/>
        <v>0</v>
      </c>
      <c r="BO4416">
        <f t="shared" si="274"/>
        <v>1</v>
      </c>
      <c r="BP4416">
        <f t="shared" si="275"/>
        <v>1</v>
      </c>
    </row>
    <row r="4417" spans="1:68" x14ac:dyDescent="0.3">
      <c r="A4417">
        <v>4412</v>
      </c>
      <c r="BG4417" s="27"/>
      <c r="BH4417" s="27"/>
      <c r="BI4417" s="27"/>
      <c r="BJ4417" s="27"/>
      <c r="BL4417">
        <f t="shared" si="272"/>
        <v>0</v>
      </c>
      <c r="BM4417">
        <f t="shared" si="273"/>
        <v>0</v>
      </c>
      <c r="BO4417">
        <f t="shared" si="274"/>
        <v>1</v>
      </c>
      <c r="BP4417">
        <f t="shared" si="275"/>
        <v>1</v>
      </c>
    </row>
    <row r="4418" spans="1:68" x14ac:dyDescent="0.3">
      <c r="A4418">
        <v>4413</v>
      </c>
      <c r="BG4418" s="27"/>
      <c r="BH4418" s="27"/>
      <c r="BI4418" s="27"/>
      <c r="BJ4418" s="27"/>
      <c r="BL4418">
        <f t="shared" si="272"/>
        <v>0</v>
      </c>
      <c r="BM4418">
        <f t="shared" si="273"/>
        <v>0</v>
      </c>
      <c r="BO4418">
        <f t="shared" si="274"/>
        <v>1</v>
      </c>
      <c r="BP4418">
        <f t="shared" si="275"/>
        <v>1</v>
      </c>
    </row>
    <row r="4419" spans="1:68" x14ac:dyDescent="0.3">
      <c r="A4419">
        <v>4414</v>
      </c>
      <c r="BG4419" s="27"/>
      <c r="BH4419" s="27"/>
      <c r="BI4419" s="27"/>
      <c r="BJ4419" s="27"/>
      <c r="BL4419">
        <f t="shared" si="272"/>
        <v>0</v>
      </c>
      <c r="BM4419">
        <f t="shared" si="273"/>
        <v>0</v>
      </c>
      <c r="BO4419">
        <f t="shared" si="274"/>
        <v>1</v>
      </c>
      <c r="BP4419">
        <f t="shared" si="275"/>
        <v>1</v>
      </c>
    </row>
    <row r="4420" spans="1:68" x14ac:dyDescent="0.3">
      <c r="A4420">
        <v>4415</v>
      </c>
      <c r="BG4420" s="27"/>
      <c r="BH4420" s="27"/>
      <c r="BI4420" s="27"/>
      <c r="BJ4420" s="27"/>
      <c r="BL4420">
        <f t="shared" si="272"/>
        <v>0</v>
      </c>
      <c r="BM4420">
        <f t="shared" si="273"/>
        <v>0</v>
      </c>
      <c r="BO4420">
        <f t="shared" si="274"/>
        <v>1</v>
      </c>
      <c r="BP4420">
        <f t="shared" si="275"/>
        <v>1</v>
      </c>
    </row>
    <row r="4421" spans="1:68" x14ac:dyDescent="0.3">
      <c r="A4421">
        <v>4416</v>
      </c>
      <c r="BG4421" s="27"/>
      <c r="BH4421" s="27"/>
      <c r="BI4421" s="27"/>
      <c r="BJ4421" s="27"/>
      <c r="BL4421">
        <f t="shared" si="272"/>
        <v>0</v>
      </c>
      <c r="BM4421">
        <f t="shared" si="273"/>
        <v>0</v>
      </c>
      <c r="BO4421">
        <f t="shared" si="274"/>
        <v>1</v>
      </c>
      <c r="BP4421">
        <f t="shared" si="275"/>
        <v>1</v>
      </c>
    </row>
    <row r="4422" spans="1:68" x14ac:dyDescent="0.3">
      <c r="A4422">
        <v>4417</v>
      </c>
      <c r="BG4422" s="27"/>
      <c r="BH4422" s="27"/>
      <c r="BI4422" s="27"/>
      <c r="BJ4422" s="27"/>
      <c r="BL4422">
        <f t="shared" si="272"/>
        <v>0</v>
      </c>
      <c r="BM4422">
        <f t="shared" si="273"/>
        <v>0</v>
      </c>
      <c r="BO4422">
        <f t="shared" si="274"/>
        <v>1</v>
      </c>
      <c r="BP4422">
        <f t="shared" si="275"/>
        <v>1</v>
      </c>
    </row>
    <row r="4423" spans="1:68" x14ac:dyDescent="0.3">
      <c r="A4423">
        <v>4418</v>
      </c>
      <c r="BG4423" s="27"/>
      <c r="BH4423" s="27"/>
      <c r="BI4423" s="27"/>
      <c r="BJ4423" s="27"/>
      <c r="BL4423">
        <f t="shared" ref="BL4423:BL4486" si="276">BG4423*$BM$1-BH4423</f>
        <v>0</v>
      </c>
      <c r="BM4423">
        <f t="shared" ref="BM4423:BM4486" si="277">BI4423*$BM$1-BJ4423</f>
        <v>0</v>
      </c>
      <c r="BO4423">
        <f t="shared" ref="BO4423:BO4486" si="278">IF(BL4423=MAX($BL4423:$BM4423),1,0)</f>
        <v>1</v>
      </c>
      <c r="BP4423">
        <f t="shared" ref="BP4423:BP4486" si="279">IF(BM4423=MAX($BL4423:$BM4423),1,0)</f>
        <v>1</v>
      </c>
    </row>
    <row r="4424" spans="1:68" x14ac:dyDescent="0.3">
      <c r="A4424">
        <v>4419</v>
      </c>
      <c r="BG4424" s="27"/>
      <c r="BH4424" s="27"/>
      <c r="BI4424" s="27"/>
      <c r="BJ4424" s="27"/>
      <c r="BL4424">
        <f t="shared" si="276"/>
        <v>0</v>
      </c>
      <c r="BM4424">
        <f t="shared" si="277"/>
        <v>0</v>
      </c>
      <c r="BO4424">
        <f t="shared" si="278"/>
        <v>1</v>
      </c>
      <c r="BP4424">
        <f t="shared" si="279"/>
        <v>1</v>
      </c>
    </row>
    <row r="4425" spans="1:68" x14ac:dyDescent="0.3">
      <c r="A4425">
        <v>4420</v>
      </c>
      <c r="BG4425" s="27"/>
      <c r="BH4425" s="27"/>
      <c r="BI4425" s="27"/>
      <c r="BJ4425" s="27"/>
      <c r="BL4425">
        <f t="shared" si="276"/>
        <v>0</v>
      </c>
      <c r="BM4425">
        <f t="shared" si="277"/>
        <v>0</v>
      </c>
      <c r="BO4425">
        <f t="shared" si="278"/>
        <v>1</v>
      </c>
      <c r="BP4425">
        <f t="shared" si="279"/>
        <v>1</v>
      </c>
    </row>
    <row r="4426" spans="1:68" x14ac:dyDescent="0.3">
      <c r="A4426">
        <v>4421</v>
      </c>
      <c r="BG4426" s="27"/>
      <c r="BH4426" s="27"/>
      <c r="BI4426" s="27"/>
      <c r="BJ4426" s="27"/>
      <c r="BL4426">
        <f t="shared" si="276"/>
        <v>0</v>
      </c>
      <c r="BM4426">
        <f t="shared" si="277"/>
        <v>0</v>
      </c>
      <c r="BO4426">
        <f t="shared" si="278"/>
        <v>1</v>
      </c>
      <c r="BP4426">
        <f t="shared" si="279"/>
        <v>1</v>
      </c>
    </row>
    <row r="4427" spans="1:68" x14ac:dyDescent="0.3">
      <c r="A4427">
        <v>4422</v>
      </c>
      <c r="BG4427" s="27"/>
      <c r="BH4427" s="27"/>
      <c r="BI4427" s="27"/>
      <c r="BJ4427" s="27"/>
      <c r="BL4427">
        <f t="shared" si="276"/>
        <v>0</v>
      </c>
      <c r="BM4427">
        <f t="shared" si="277"/>
        <v>0</v>
      </c>
      <c r="BO4427">
        <f t="shared" si="278"/>
        <v>1</v>
      </c>
      <c r="BP4427">
        <f t="shared" si="279"/>
        <v>1</v>
      </c>
    </row>
    <row r="4428" spans="1:68" x14ac:dyDescent="0.3">
      <c r="A4428">
        <v>4423</v>
      </c>
      <c r="BG4428" s="27"/>
      <c r="BH4428" s="27"/>
      <c r="BI4428" s="27"/>
      <c r="BJ4428" s="27"/>
      <c r="BL4428">
        <f t="shared" si="276"/>
        <v>0</v>
      </c>
      <c r="BM4428">
        <f t="shared" si="277"/>
        <v>0</v>
      </c>
      <c r="BO4428">
        <f t="shared" si="278"/>
        <v>1</v>
      </c>
      <c r="BP4428">
        <f t="shared" si="279"/>
        <v>1</v>
      </c>
    </row>
    <row r="4429" spans="1:68" x14ac:dyDescent="0.3">
      <c r="A4429">
        <v>4424</v>
      </c>
      <c r="BG4429" s="27"/>
      <c r="BH4429" s="27"/>
      <c r="BI4429" s="27"/>
      <c r="BJ4429" s="27"/>
      <c r="BL4429">
        <f t="shared" si="276"/>
        <v>0</v>
      </c>
      <c r="BM4429">
        <f t="shared" si="277"/>
        <v>0</v>
      </c>
      <c r="BO4429">
        <f t="shared" si="278"/>
        <v>1</v>
      </c>
      <c r="BP4429">
        <f t="shared" si="279"/>
        <v>1</v>
      </c>
    </row>
    <row r="4430" spans="1:68" x14ac:dyDescent="0.3">
      <c r="A4430">
        <v>4425</v>
      </c>
      <c r="BG4430" s="27"/>
      <c r="BH4430" s="27"/>
      <c r="BI4430" s="27"/>
      <c r="BJ4430" s="27"/>
      <c r="BL4430">
        <f t="shared" si="276"/>
        <v>0</v>
      </c>
      <c r="BM4430">
        <f t="shared" si="277"/>
        <v>0</v>
      </c>
      <c r="BO4430">
        <f t="shared" si="278"/>
        <v>1</v>
      </c>
      <c r="BP4430">
        <f t="shared" si="279"/>
        <v>1</v>
      </c>
    </row>
    <row r="4431" spans="1:68" x14ac:dyDescent="0.3">
      <c r="A4431">
        <v>4426</v>
      </c>
      <c r="BG4431" s="27"/>
      <c r="BH4431" s="27"/>
      <c r="BI4431" s="27"/>
      <c r="BJ4431" s="27"/>
      <c r="BL4431">
        <f t="shared" si="276"/>
        <v>0</v>
      </c>
      <c r="BM4431">
        <f t="shared" si="277"/>
        <v>0</v>
      </c>
      <c r="BO4431">
        <f t="shared" si="278"/>
        <v>1</v>
      </c>
      <c r="BP4431">
        <f t="shared" si="279"/>
        <v>1</v>
      </c>
    </row>
    <row r="4432" spans="1:68" x14ac:dyDescent="0.3">
      <c r="A4432">
        <v>4427</v>
      </c>
      <c r="BG4432" s="27"/>
      <c r="BH4432" s="27"/>
      <c r="BI4432" s="27"/>
      <c r="BJ4432" s="27"/>
      <c r="BL4432">
        <f t="shared" si="276"/>
        <v>0</v>
      </c>
      <c r="BM4432">
        <f t="shared" si="277"/>
        <v>0</v>
      </c>
      <c r="BO4432">
        <f t="shared" si="278"/>
        <v>1</v>
      </c>
      <c r="BP4432">
        <f t="shared" si="279"/>
        <v>1</v>
      </c>
    </row>
    <row r="4433" spans="1:68" x14ac:dyDescent="0.3">
      <c r="A4433">
        <v>4428</v>
      </c>
      <c r="BG4433" s="27"/>
      <c r="BH4433" s="27"/>
      <c r="BI4433" s="27"/>
      <c r="BJ4433" s="27"/>
      <c r="BL4433">
        <f t="shared" si="276"/>
        <v>0</v>
      </c>
      <c r="BM4433">
        <f t="shared" si="277"/>
        <v>0</v>
      </c>
      <c r="BO4433">
        <f t="shared" si="278"/>
        <v>1</v>
      </c>
      <c r="BP4433">
        <f t="shared" si="279"/>
        <v>1</v>
      </c>
    </row>
    <row r="4434" spans="1:68" x14ac:dyDescent="0.3">
      <c r="A4434">
        <v>4429</v>
      </c>
      <c r="BG4434" s="27"/>
      <c r="BH4434" s="27"/>
      <c r="BI4434" s="27"/>
      <c r="BJ4434" s="27"/>
      <c r="BL4434">
        <f t="shared" si="276"/>
        <v>0</v>
      </c>
      <c r="BM4434">
        <f t="shared" si="277"/>
        <v>0</v>
      </c>
      <c r="BO4434">
        <f t="shared" si="278"/>
        <v>1</v>
      </c>
      <c r="BP4434">
        <f t="shared" si="279"/>
        <v>1</v>
      </c>
    </row>
    <row r="4435" spans="1:68" x14ac:dyDescent="0.3">
      <c r="A4435">
        <v>4430</v>
      </c>
      <c r="BG4435" s="27"/>
      <c r="BH4435" s="27"/>
      <c r="BI4435" s="27"/>
      <c r="BJ4435" s="27"/>
      <c r="BL4435">
        <f t="shared" si="276"/>
        <v>0</v>
      </c>
      <c r="BM4435">
        <f t="shared" si="277"/>
        <v>0</v>
      </c>
      <c r="BO4435">
        <f t="shared" si="278"/>
        <v>1</v>
      </c>
      <c r="BP4435">
        <f t="shared" si="279"/>
        <v>1</v>
      </c>
    </row>
    <row r="4436" spans="1:68" x14ac:dyDescent="0.3">
      <c r="A4436">
        <v>4431</v>
      </c>
      <c r="BG4436" s="27"/>
      <c r="BH4436" s="27"/>
      <c r="BI4436" s="27"/>
      <c r="BJ4436" s="27"/>
      <c r="BL4436">
        <f t="shared" si="276"/>
        <v>0</v>
      </c>
      <c r="BM4436">
        <f t="shared" si="277"/>
        <v>0</v>
      </c>
      <c r="BO4436">
        <f t="shared" si="278"/>
        <v>1</v>
      </c>
      <c r="BP4436">
        <f t="shared" si="279"/>
        <v>1</v>
      </c>
    </row>
    <row r="4437" spans="1:68" x14ac:dyDescent="0.3">
      <c r="A4437">
        <v>4432</v>
      </c>
      <c r="BG4437" s="27"/>
      <c r="BH4437" s="27"/>
      <c r="BI4437" s="27"/>
      <c r="BJ4437" s="27"/>
      <c r="BL4437">
        <f t="shared" si="276"/>
        <v>0</v>
      </c>
      <c r="BM4437">
        <f t="shared" si="277"/>
        <v>0</v>
      </c>
      <c r="BO4437">
        <f t="shared" si="278"/>
        <v>1</v>
      </c>
      <c r="BP4437">
        <f t="shared" si="279"/>
        <v>1</v>
      </c>
    </row>
    <row r="4438" spans="1:68" x14ac:dyDescent="0.3">
      <c r="A4438">
        <v>4433</v>
      </c>
      <c r="BG4438" s="27"/>
      <c r="BH4438" s="27"/>
      <c r="BI4438" s="27"/>
      <c r="BJ4438" s="27"/>
      <c r="BL4438">
        <f t="shared" si="276"/>
        <v>0</v>
      </c>
      <c r="BM4438">
        <f t="shared" si="277"/>
        <v>0</v>
      </c>
      <c r="BO4438">
        <f t="shared" si="278"/>
        <v>1</v>
      </c>
      <c r="BP4438">
        <f t="shared" si="279"/>
        <v>1</v>
      </c>
    </row>
    <row r="4439" spans="1:68" x14ac:dyDescent="0.3">
      <c r="A4439">
        <v>4434</v>
      </c>
      <c r="BG4439" s="27"/>
      <c r="BH4439" s="27"/>
      <c r="BI4439" s="27"/>
      <c r="BJ4439" s="27"/>
      <c r="BL4439">
        <f t="shared" si="276"/>
        <v>0</v>
      </c>
      <c r="BM4439">
        <f t="shared" si="277"/>
        <v>0</v>
      </c>
      <c r="BO4439">
        <f t="shared" si="278"/>
        <v>1</v>
      </c>
      <c r="BP4439">
        <f t="shared" si="279"/>
        <v>1</v>
      </c>
    </row>
    <row r="4440" spans="1:68" x14ac:dyDescent="0.3">
      <c r="A4440">
        <v>4435</v>
      </c>
      <c r="BG4440" s="27"/>
      <c r="BH4440" s="27"/>
      <c r="BI4440" s="27"/>
      <c r="BJ4440" s="27"/>
      <c r="BL4440">
        <f t="shared" si="276"/>
        <v>0</v>
      </c>
      <c r="BM4440">
        <f t="shared" si="277"/>
        <v>0</v>
      </c>
      <c r="BO4440">
        <f t="shared" si="278"/>
        <v>1</v>
      </c>
      <c r="BP4440">
        <f t="shared" si="279"/>
        <v>1</v>
      </c>
    </row>
    <row r="4441" spans="1:68" x14ac:dyDescent="0.3">
      <c r="A4441">
        <v>4436</v>
      </c>
      <c r="BG4441" s="27"/>
      <c r="BH4441" s="27"/>
      <c r="BI4441" s="27"/>
      <c r="BJ4441" s="27"/>
      <c r="BL4441">
        <f t="shared" si="276"/>
        <v>0</v>
      </c>
      <c r="BM4441">
        <f t="shared" si="277"/>
        <v>0</v>
      </c>
      <c r="BO4441">
        <f t="shared" si="278"/>
        <v>1</v>
      </c>
      <c r="BP4441">
        <f t="shared" si="279"/>
        <v>1</v>
      </c>
    </row>
    <row r="4442" spans="1:68" x14ac:dyDescent="0.3">
      <c r="A4442">
        <v>4437</v>
      </c>
      <c r="BG4442" s="27"/>
      <c r="BH4442" s="27"/>
      <c r="BI4442" s="27"/>
      <c r="BJ4442" s="27"/>
      <c r="BL4442">
        <f t="shared" si="276"/>
        <v>0</v>
      </c>
      <c r="BM4442">
        <f t="shared" si="277"/>
        <v>0</v>
      </c>
      <c r="BO4442">
        <f t="shared" si="278"/>
        <v>1</v>
      </c>
      <c r="BP4442">
        <f t="shared" si="279"/>
        <v>1</v>
      </c>
    </row>
    <row r="4443" spans="1:68" x14ac:dyDescent="0.3">
      <c r="A4443">
        <v>4438</v>
      </c>
      <c r="BG4443" s="27"/>
      <c r="BH4443" s="27"/>
      <c r="BI4443" s="27"/>
      <c r="BJ4443" s="27"/>
      <c r="BL4443">
        <f t="shared" si="276"/>
        <v>0</v>
      </c>
      <c r="BM4443">
        <f t="shared" si="277"/>
        <v>0</v>
      </c>
      <c r="BO4443">
        <f t="shared" si="278"/>
        <v>1</v>
      </c>
      <c r="BP4443">
        <f t="shared" si="279"/>
        <v>1</v>
      </c>
    </row>
    <row r="4444" spans="1:68" x14ac:dyDescent="0.3">
      <c r="A4444">
        <v>4439</v>
      </c>
      <c r="BG4444" s="27"/>
      <c r="BH4444" s="27"/>
      <c r="BI4444" s="27"/>
      <c r="BJ4444" s="27"/>
      <c r="BL4444">
        <f t="shared" si="276"/>
        <v>0</v>
      </c>
      <c r="BM4444">
        <f t="shared" si="277"/>
        <v>0</v>
      </c>
      <c r="BO4444">
        <f t="shared" si="278"/>
        <v>1</v>
      </c>
      <c r="BP4444">
        <f t="shared" si="279"/>
        <v>1</v>
      </c>
    </row>
    <row r="4445" spans="1:68" x14ac:dyDescent="0.3">
      <c r="A4445">
        <v>4440</v>
      </c>
      <c r="BG4445" s="27"/>
      <c r="BH4445" s="27"/>
      <c r="BI4445" s="27"/>
      <c r="BJ4445" s="27"/>
      <c r="BL4445">
        <f t="shared" si="276"/>
        <v>0</v>
      </c>
      <c r="BM4445">
        <f t="shared" si="277"/>
        <v>0</v>
      </c>
      <c r="BO4445">
        <f t="shared" si="278"/>
        <v>1</v>
      </c>
      <c r="BP4445">
        <f t="shared" si="279"/>
        <v>1</v>
      </c>
    </row>
    <row r="4446" spans="1:68" x14ac:dyDescent="0.3">
      <c r="A4446">
        <v>4441</v>
      </c>
      <c r="BG4446" s="27"/>
      <c r="BH4446" s="27"/>
      <c r="BI4446" s="27"/>
      <c r="BJ4446" s="27"/>
      <c r="BL4446">
        <f t="shared" si="276"/>
        <v>0</v>
      </c>
      <c r="BM4446">
        <f t="shared" si="277"/>
        <v>0</v>
      </c>
      <c r="BO4446">
        <f t="shared" si="278"/>
        <v>1</v>
      </c>
      <c r="BP4446">
        <f t="shared" si="279"/>
        <v>1</v>
      </c>
    </row>
    <row r="4447" spans="1:68" x14ac:dyDescent="0.3">
      <c r="A4447">
        <v>4442</v>
      </c>
      <c r="BG4447" s="27"/>
      <c r="BH4447" s="27"/>
      <c r="BI4447" s="27"/>
      <c r="BJ4447" s="27"/>
      <c r="BL4447">
        <f t="shared" si="276"/>
        <v>0</v>
      </c>
      <c r="BM4447">
        <f t="shared" si="277"/>
        <v>0</v>
      </c>
      <c r="BO4447">
        <f t="shared" si="278"/>
        <v>1</v>
      </c>
      <c r="BP4447">
        <f t="shared" si="279"/>
        <v>1</v>
      </c>
    </row>
    <row r="4448" spans="1:68" x14ac:dyDescent="0.3">
      <c r="A4448">
        <v>4443</v>
      </c>
      <c r="BG4448" s="27"/>
      <c r="BH4448" s="27"/>
      <c r="BI4448" s="27"/>
      <c r="BJ4448" s="27"/>
      <c r="BL4448">
        <f t="shared" si="276"/>
        <v>0</v>
      </c>
      <c r="BM4448">
        <f t="shared" si="277"/>
        <v>0</v>
      </c>
      <c r="BO4448">
        <f t="shared" si="278"/>
        <v>1</v>
      </c>
      <c r="BP4448">
        <f t="shared" si="279"/>
        <v>1</v>
      </c>
    </row>
    <row r="4449" spans="1:68" x14ac:dyDescent="0.3">
      <c r="A4449">
        <v>4444</v>
      </c>
      <c r="BG4449" s="27"/>
      <c r="BH4449" s="27"/>
      <c r="BI4449" s="27"/>
      <c r="BJ4449" s="27"/>
      <c r="BL4449">
        <f t="shared" si="276"/>
        <v>0</v>
      </c>
      <c r="BM4449">
        <f t="shared" si="277"/>
        <v>0</v>
      </c>
      <c r="BO4449">
        <f t="shared" si="278"/>
        <v>1</v>
      </c>
      <c r="BP4449">
        <f t="shared" si="279"/>
        <v>1</v>
      </c>
    </row>
    <row r="4450" spans="1:68" x14ac:dyDescent="0.3">
      <c r="A4450">
        <v>4445</v>
      </c>
      <c r="BG4450" s="27"/>
      <c r="BH4450" s="27"/>
      <c r="BI4450" s="27"/>
      <c r="BJ4450" s="27"/>
      <c r="BL4450">
        <f t="shared" si="276"/>
        <v>0</v>
      </c>
      <c r="BM4450">
        <f t="shared" si="277"/>
        <v>0</v>
      </c>
      <c r="BO4450">
        <f t="shared" si="278"/>
        <v>1</v>
      </c>
      <c r="BP4450">
        <f t="shared" si="279"/>
        <v>1</v>
      </c>
    </row>
    <row r="4451" spans="1:68" x14ac:dyDescent="0.3">
      <c r="A4451">
        <v>4446</v>
      </c>
      <c r="BG4451" s="27"/>
      <c r="BH4451" s="27"/>
      <c r="BI4451" s="27"/>
      <c r="BJ4451" s="27"/>
      <c r="BL4451">
        <f t="shared" si="276"/>
        <v>0</v>
      </c>
      <c r="BM4451">
        <f t="shared" si="277"/>
        <v>0</v>
      </c>
      <c r="BO4451">
        <f t="shared" si="278"/>
        <v>1</v>
      </c>
      <c r="BP4451">
        <f t="shared" si="279"/>
        <v>1</v>
      </c>
    </row>
    <row r="4452" spans="1:68" x14ac:dyDescent="0.3">
      <c r="A4452">
        <v>4447</v>
      </c>
      <c r="BG4452" s="27"/>
      <c r="BH4452" s="27"/>
      <c r="BI4452" s="27"/>
      <c r="BJ4452" s="27"/>
      <c r="BL4452">
        <f t="shared" si="276"/>
        <v>0</v>
      </c>
      <c r="BM4452">
        <f t="shared" si="277"/>
        <v>0</v>
      </c>
      <c r="BO4452">
        <f t="shared" si="278"/>
        <v>1</v>
      </c>
      <c r="BP4452">
        <f t="shared" si="279"/>
        <v>1</v>
      </c>
    </row>
    <row r="4453" spans="1:68" x14ac:dyDescent="0.3">
      <c r="A4453">
        <v>4448</v>
      </c>
      <c r="BG4453" s="27"/>
      <c r="BH4453" s="27"/>
      <c r="BI4453" s="27"/>
      <c r="BJ4453" s="27"/>
      <c r="BL4453">
        <f t="shared" si="276"/>
        <v>0</v>
      </c>
      <c r="BM4453">
        <f t="shared" si="277"/>
        <v>0</v>
      </c>
      <c r="BO4453">
        <f t="shared" si="278"/>
        <v>1</v>
      </c>
      <c r="BP4453">
        <f t="shared" si="279"/>
        <v>1</v>
      </c>
    </row>
    <row r="4454" spans="1:68" x14ac:dyDescent="0.3">
      <c r="A4454">
        <v>4449</v>
      </c>
      <c r="BG4454" s="27"/>
      <c r="BH4454" s="27"/>
      <c r="BI4454" s="27"/>
      <c r="BJ4454" s="27"/>
      <c r="BL4454">
        <f t="shared" si="276"/>
        <v>0</v>
      </c>
      <c r="BM4454">
        <f t="shared" si="277"/>
        <v>0</v>
      </c>
      <c r="BO4454">
        <f t="shared" si="278"/>
        <v>1</v>
      </c>
      <c r="BP4454">
        <f t="shared" si="279"/>
        <v>1</v>
      </c>
    </row>
    <row r="4455" spans="1:68" x14ac:dyDescent="0.3">
      <c r="A4455">
        <v>4450</v>
      </c>
      <c r="BG4455" s="27"/>
      <c r="BH4455" s="27"/>
      <c r="BI4455" s="27"/>
      <c r="BJ4455" s="27"/>
      <c r="BL4455">
        <f t="shared" si="276"/>
        <v>0</v>
      </c>
      <c r="BM4455">
        <f t="shared" si="277"/>
        <v>0</v>
      </c>
      <c r="BO4455">
        <f t="shared" si="278"/>
        <v>1</v>
      </c>
      <c r="BP4455">
        <f t="shared" si="279"/>
        <v>1</v>
      </c>
    </row>
    <row r="4456" spans="1:68" x14ac:dyDescent="0.3">
      <c r="A4456">
        <v>4451</v>
      </c>
      <c r="BG4456" s="27"/>
      <c r="BH4456" s="27"/>
      <c r="BI4456" s="27"/>
      <c r="BJ4456" s="27"/>
      <c r="BL4456">
        <f t="shared" si="276"/>
        <v>0</v>
      </c>
      <c r="BM4456">
        <f t="shared" si="277"/>
        <v>0</v>
      </c>
      <c r="BO4456">
        <f t="shared" si="278"/>
        <v>1</v>
      </c>
      <c r="BP4456">
        <f t="shared" si="279"/>
        <v>1</v>
      </c>
    </row>
    <row r="4457" spans="1:68" x14ac:dyDescent="0.3">
      <c r="A4457">
        <v>4452</v>
      </c>
      <c r="BG4457" s="27"/>
      <c r="BH4457" s="27"/>
      <c r="BI4457" s="27"/>
      <c r="BJ4457" s="27"/>
      <c r="BL4457">
        <f t="shared" si="276"/>
        <v>0</v>
      </c>
      <c r="BM4457">
        <f t="shared" si="277"/>
        <v>0</v>
      </c>
      <c r="BO4457">
        <f t="shared" si="278"/>
        <v>1</v>
      </c>
      <c r="BP4457">
        <f t="shared" si="279"/>
        <v>1</v>
      </c>
    </row>
    <row r="4458" spans="1:68" x14ac:dyDescent="0.3">
      <c r="A4458">
        <v>4453</v>
      </c>
      <c r="BG4458" s="27"/>
      <c r="BH4458" s="27"/>
      <c r="BI4458" s="27"/>
      <c r="BJ4458" s="27"/>
      <c r="BL4458">
        <f t="shared" si="276"/>
        <v>0</v>
      </c>
      <c r="BM4458">
        <f t="shared" si="277"/>
        <v>0</v>
      </c>
      <c r="BO4458">
        <f t="shared" si="278"/>
        <v>1</v>
      </c>
      <c r="BP4458">
        <f t="shared" si="279"/>
        <v>1</v>
      </c>
    </row>
    <row r="4459" spans="1:68" x14ac:dyDescent="0.3">
      <c r="A4459">
        <v>4454</v>
      </c>
      <c r="BG4459" s="27"/>
      <c r="BH4459" s="27"/>
      <c r="BI4459" s="27"/>
      <c r="BJ4459" s="27"/>
      <c r="BL4459">
        <f t="shared" si="276"/>
        <v>0</v>
      </c>
      <c r="BM4459">
        <f t="shared" si="277"/>
        <v>0</v>
      </c>
      <c r="BO4459">
        <f t="shared" si="278"/>
        <v>1</v>
      </c>
      <c r="BP4459">
        <f t="shared" si="279"/>
        <v>1</v>
      </c>
    </row>
    <row r="4460" spans="1:68" x14ac:dyDescent="0.3">
      <c r="A4460">
        <v>4455</v>
      </c>
      <c r="BG4460" s="27"/>
      <c r="BH4460" s="27"/>
      <c r="BI4460" s="27"/>
      <c r="BJ4460" s="27"/>
      <c r="BL4460">
        <f t="shared" si="276"/>
        <v>0</v>
      </c>
      <c r="BM4460">
        <f t="shared" si="277"/>
        <v>0</v>
      </c>
      <c r="BO4460">
        <f t="shared" si="278"/>
        <v>1</v>
      </c>
      <c r="BP4460">
        <f t="shared" si="279"/>
        <v>1</v>
      </c>
    </row>
    <row r="4461" spans="1:68" x14ac:dyDescent="0.3">
      <c r="A4461">
        <v>4456</v>
      </c>
      <c r="BG4461" s="27"/>
      <c r="BH4461" s="27"/>
      <c r="BI4461" s="27"/>
      <c r="BJ4461" s="27"/>
      <c r="BL4461">
        <f t="shared" si="276"/>
        <v>0</v>
      </c>
      <c r="BM4461">
        <f t="shared" si="277"/>
        <v>0</v>
      </c>
      <c r="BO4461">
        <f t="shared" si="278"/>
        <v>1</v>
      </c>
      <c r="BP4461">
        <f t="shared" si="279"/>
        <v>1</v>
      </c>
    </row>
    <row r="4462" spans="1:68" x14ac:dyDescent="0.3">
      <c r="A4462">
        <v>4457</v>
      </c>
      <c r="BG4462" s="27"/>
      <c r="BH4462" s="27"/>
      <c r="BI4462" s="27"/>
      <c r="BJ4462" s="27"/>
      <c r="BL4462">
        <f t="shared" si="276"/>
        <v>0</v>
      </c>
      <c r="BM4462">
        <f t="shared" si="277"/>
        <v>0</v>
      </c>
      <c r="BO4462">
        <f t="shared" si="278"/>
        <v>1</v>
      </c>
      <c r="BP4462">
        <f t="shared" si="279"/>
        <v>1</v>
      </c>
    </row>
    <row r="4463" spans="1:68" x14ac:dyDescent="0.3">
      <c r="A4463">
        <v>4458</v>
      </c>
      <c r="BG4463" s="27"/>
      <c r="BH4463" s="27"/>
      <c r="BI4463" s="27"/>
      <c r="BJ4463" s="27"/>
      <c r="BL4463">
        <f t="shared" si="276"/>
        <v>0</v>
      </c>
      <c r="BM4463">
        <f t="shared" si="277"/>
        <v>0</v>
      </c>
      <c r="BO4463">
        <f t="shared" si="278"/>
        <v>1</v>
      </c>
      <c r="BP4463">
        <f t="shared" si="279"/>
        <v>1</v>
      </c>
    </row>
    <row r="4464" spans="1:68" x14ac:dyDescent="0.3">
      <c r="A4464">
        <v>4459</v>
      </c>
      <c r="BG4464" s="27"/>
      <c r="BH4464" s="27"/>
      <c r="BI4464" s="27"/>
      <c r="BJ4464" s="27"/>
      <c r="BL4464">
        <f t="shared" si="276"/>
        <v>0</v>
      </c>
      <c r="BM4464">
        <f t="shared" si="277"/>
        <v>0</v>
      </c>
      <c r="BO4464">
        <f t="shared" si="278"/>
        <v>1</v>
      </c>
      <c r="BP4464">
        <f t="shared" si="279"/>
        <v>1</v>
      </c>
    </row>
    <row r="4465" spans="1:68" x14ac:dyDescent="0.3">
      <c r="A4465">
        <v>4460</v>
      </c>
      <c r="BG4465" s="27"/>
      <c r="BH4465" s="27"/>
      <c r="BI4465" s="27"/>
      <c r="BJ4465" s="27"/>
      <c r="BL4465">
        <f t="shared" si="276"/>
        <v>0</v>
      </c>
      <c r="BM4465">
        <f t="shared" si="277"/>
        <v>0</v>
      </c>
      <c r="BO4465">
        <f t="shared" si="278"/>
        <v>1</v>
      </c>
      <c r="BP4465">
        <f t="shared" si="279"/>
        <v>1</v>
      </c>
    </row>
    <row r="4466" spans="1:68" x14ac:dyDescent="0.3">
      <c r="A4466">
        <v>4461</v>
      </c>
      <c r="BG4466" s="27"/>
      <c r="BH4466" s="27"/>
      <c r="BI4466" s="27"/>
      <c r="BJ4466" s="27"/>
      <c r="BL4466">
        <f t="shared" si="276"/>
        <v>0</v>
      </c>
      <c r="BM4466">
        <f t="shared" si="277"/>
        <v>0</v>
      </c>
      <c r="BO4466">
        <f t="shared" si="278"/>
        <v>1</v>
      </c>
      <c r="BP4466">
        <f t="shared" si="279"/>
        <v>1</v>
      </c>
    </row>
    <row r="4467" spans="1:68" x14ac:dyDescent="0.3">
      <c r="A4467">
        <v>4462</v>
      </c>
      <c r="BG4467" s="27"/>
      <c r="BH4467" s="27"/>
      <c r="BI4467" s="27"/>
      <c r="BJ4467" s="27"/>
      <c r="BL4467">
        <f t="shared" si="276"/>
        <v>0</v>
      </c>
      <c r="BM4467">
        <f t="shared" si="277"/>
        <v>0</v>
      </c>
      <c r="BO4467">
        <f t="shared" si="278"/>
        <v>1</v>
      </c>
      <c r="BP4467">
        <f t="shared" si="279"/>
        <v>1</v>
      </c>
    </row>
    <row r="4468" spans="1:68" x14ac:dyDescent="0.3">
      <c r="A4468">
        <v>4463</v>
      </c>
      <c r="BG4468" s="27"/>
      <c r="BH4468" s="27"/>
      <c r="BI4468" s="27"/>
      <c r="BJ4468" s="27"/>
      <c r="BL4468">
        <f t="shared" si="276"/>
        <v>0</v>
      </c>
      <c r="BM4468">
        <f t="shared" si="277"/>
        <v>0</v>
      </c>
      <c r="BO4468">
        <f t="shared" si="278"/>
        <v>1</v>
      </c>
      <c r="BP4468">
        <f t="shared" si="279"/>
        <v>1</v>
      </c>
    </row>
    <row r="4469" spans="1:68" x14ac:dyDescent="0.3">
      <c r="A4469">
        <v>4464</v>
      </c>
      <c r="BG4469" s="27"/>
      <c r="BH4469" s="27"/>
      <c r="BI4469" s="27"/>
      <c r="BJ4469" s="27"/>
      <c r="BL4469">
        <f t="shared" si="276"/>
        <v>0</v>
      </c>
      <c r="BM4469">
        <f t="shared" si="277"/>
        <v>0</v>
      </c>
      <c r="BO4469">
        <f t="shared" si="278"/>
        <v>1</v>
      </c>
      <c r="BP4469">
        <f t="shared" si="279"/>
        <v>1</v>
      </c>
    </row>
    <row r="4470" spans="1:68" x14ac:dyDescent="0.3">
      <c r="A4470">
        <v>4465</v>
      </c>
      <c r="BG4470" s="27"/>
      <c r="BH4470" s="27"/>
      <c r="BI4470" s="27"/>
      <c r="BJ4470" s="27"/>
      <c r="BL4470">
        <f t="shared" si="276"/>
        <v>0</v>
      </c>
      <c r="BM4470">
        <f t="shared" si="277"/>
        <v>0</v>
      </c>
      <c r="BO4470">
        <f t="shared" si="278"/>
        <v>1</v>
      </c>
      <c r="BP4470">
        <f t="shared" si="279"/>
        <v>1</v>
      </c>
    </row>
    <row r="4471" spans="1:68" x14ac:dyDescent="0.3">
      <c r="A4471">
        <v>4466</v>
      </c>
      <c r="BG4471" s="27"/>
      <c r="BH4471" s="27"/>
      <c r="BI4471" s="27"/>
      <c r="BJ4471" s="27"/>
      <c r="BL4471">
        <f t="shared" si="276"/>
        <v>0</v>
      </c>
      <c r="BM4471">
        <f t="shared" si="277"/>
        <v>0</v>
      </c>
      <c r="BO4471">
        <f t="shared" si="278"/>
        <v>1</v>
      </c>
      <c r="BP4471">
        <f t="shared" si="279"/>
        <v>1</v>
      </c>
    </row>
    <row r="4472" spans="1:68" x14ac:dyDescent="0.3">
      <c r="A4472">
        <v>4467</v>
      </c>
      <c r="BG4472" s="27"/>
      <c r="BH4472" s="27"/>
      <c r="BI4472" s="27"/>
      <c r="BJ4472" s="27"/>
      <c r="BL4472">
        <f t="shared" si="276"/>
        <v>0</v>
      </c>
      <c r="BM4472">
        <f t="shared" si="277"/>
        <v>0</v>
      </c>
      <c r="BO4472">
        <f t="shared" si="278"/>
        <v>1</v>
      </c>
      <c r="BP4472">
        <f t="shared" si="279"/>
        <v>1</v>
      </c>
    </row>
    <row r="4473" spans="1:68" x14ac:dyDescent="0.3">
      <c r="A4473">
        <v>4468</v>
      </c>
      <c r="BG4473" s="27"/>
      <c r="BH4473" s="27"/>
      <c r="BI4473" s="27"/>
      <c r="BJ4473" s="27"/>
      <c r="BL4473">
        <f t="shared" si="276"/>
        <v>0</v>
      </c>
      <c r="BM4473">
        <f t="shared" si="277"/>
        <v>0</v>
      </c>
      <c r="BO4473">
        <f t="shared" si="278"/>
        <v>1</v>
      </c>
      <c r="BP4473">
        <f t="shared" si="279"/>
        <v>1</v>
      </c>
    </row>
    <row r="4474" spans="1:68" x14ac:dyDescent="0.3">
      <c r="A4474">
        <v>4469</v>
      </c>
      <c r="BG4474" s="27"/>
      <c r="BH4474" s="27"/>
      <c r="BI4474" s="27"/>
      <c r="BJ4474" s="27"/>
      <c r="BL4474">
        <f t="shared" si="276"/>
        <v>0</v>
      </c>
      <c r="BM4474">
        <f t="shared" si="277"/>
        <v>0</v>
      </c>
      <c r="BO4474">
        <f t="shared" si="278"/>
        <v>1</v>
      </c>
      <c r="BP4474">
        <f t="shared" si="279"/>
        <v>1</v>
      </c>
    </row>
    <row r="4475" spans="1:68" x14ac:dyDescent="0.3">
      <c r="A4475">
        <v>4470</v>
      </c>
      <c r="BG4475" s="27"/>
      <c r="BH4475" s="27"/>
      <c r="BI4475" s="27"/>
      <c r="BJ4475" s="27"/>
      <c r="BL4475">
        <f t="shared" si="276"/>
        <v>0</v>
      </c>
      <c r="BM4475">
        <f t="shared" si="277"/>
        <v>0</v>
      </c>
      <c r="BO4475">
        <f t="shared" si="278"/>
        <v>1</v>
      </c>
      <c r="BP4475">
        <f t="shared" si="279"/>
        <v>1</v>
      </c>
    </row>
    <row r="4476" spans="1:68" x14ac:dyDescent="0.3">
      <c r="A4476">
        <v>4471</v>
      </c>
      <c r="BG4476" s="27"/>
      <c r="BH4476" s="27"/>
      <c r="BI4476" s="27"/>
      <c r="BJ4476" s="27"/>
      <c r="BL4476">
        <f t="shared" si="276"/>
        <v>0</v>
      </c>
      <c r="BM4476">
        <f t="shared" si="277"/>
        <v>0</v>
      </c>
      <c r="BO4476">
        <f t="shared" si="278"/>
        <v>1</v>
      </c>
      <c r="BP4476">
        <f t="shared" si="279"/>
        <v>1</v>
      </c>
    </row>
    <row r="4477" spans="1:68" x14ac:dyDescent="0.3">
      <c r="A4477">
        <v>4472</v>
      </c>
      <c r="BG4477" s="27"/>
      <c r="BH4477" s="27"/>
      <c r="BI4477" s="27"/>
      <c r="BJ4477" s="27"/>
      <c r="BL4477">
        <f t="shared" si="276"/>
        <v>0</v>
      </c>
      <c r="BM4477">
        <f t="shared" si="277"/>
        <v>0</v>
      </c>
      <c r="BO4477">
        <f t="shared" si="278"/>
        <v>1</v>
      </c>
      <c r="BP4477">
        <f t="shared" si="279"/>
        <v>1</v>
      </c>
    </row>
    <row r="4478" spans="1:68" x14ac:dyDescent="0.3">
      <c r="A4478">
        <v>4473</v>
      </c>
      <c r="BG4478" s="27"/>
      <c r="BH4478" s="27"/>
      <c r="BI4478" s="27"/>
      <c r="BJ4478" s="27"/>
      <c r="BL4478">
        <f t="shared" si="276"/>
        <v>0</v>
      </c>
      <c r="BM4478">
        <f t="shared" si="277"/>
        <v>0</v>
      </c>
      <c r="BO4478">
        <f t="shared" si="278"/>
        <v>1</v>
      </c>
      <c r="BP4478">
        <f t="shared" si="279"/>
        <v>1</v>
      </c>
    </row>
    <row r="4479" spans="1:68" x14ac:dyDescent="0.3">
      <c r="A4479">
        <v>4474</v>
      </c>
      <c r="BG4479" s="27"/>
      <c r="BH4479" s="27"/>
      <c r="BI4479" s="27"/>
      <c r="BJ4479" s="27"/>
      <c r="BL4479">
        <f t="shared" si="276"/>
        <v>0</v>
      </c>
      <c r="BM4479">
        <f t="shared" si="277"/>
        <v>0</v>
      </c>
      <c r="BO4479">
        <f t="shared" si="278"/>
        <v>1</v>
      </c>
      <c r="BP4479">
        <f t="shared" si="279"/>
        <v>1</v>
      </c>
    </row>
    <row r="4480" spans="1:68" x14ac:dyDescent="0.3">
      <c r="A4480">
        <v>4475</v>
      </c>
      <c r="BG4480" s="27"/>
      <c r="BH4480" s="27"/>
      <c r="BI4480" s="27"/>
      <c r="BJ4480" s="27"/>
      <c r="BL4480">
        <f t="shared" si="276"/>
        <v>0</v>
      </c>
      <c r="BM4480">
        <f t="shared" si="277"/>
        <v>0</v>
      </c>
      <c r="BO4480">
        <f t="shared" si="278"/>
        <v>1</v>
      </c>
      <c r="BP4480">
        <f t="shared" si="279"/>
        <v>1</v>
      </c>
    </row>
    <row r="4481" spans="1:68" x14ac:dyDescent="0.3">
      <c r="A4481">
        <v>4476</v>
      </c>
      <c r="BG4481" s="27"/>
      <c r="BH4481" s="27"/>
      <c r="BI4481" s="27"/>
      <c r="BJ4481" s="27"/>
      <c r="BL4481">
        <f t="shared" si="276"/>
        <v>0</v>
      </c>
      <c r="BM4481">
        <f t="shared" si="277"/>
        <v>0</v>
      </c>
      <c r="BO4481">
        <f t="shared" si="278"/>
        <v>1</v>
      </c>
      <c r="BP4481">
        <f t="shared" si="279"/>
        <v>1</v>
      </c>
    </row>
    <row r="4482" spans="1:68" x14ac:dyDescent="0.3">
      <c r="A4482">
        <v>4477</v>
      </c>
      <c r="BG4482" s="27"/>
      <c r="BH4482" s="27"/>
      <c r="BI4482" s="27"/>
      <c r="BJ4482" s="27"/>
      <c r="BL4482">
        <f t="shared" si="276"/>
        <v>0</v>
      </c>
      <c r="BM4482">
        <f t="shared" si="277"/>
        <v>0</v>
      </c>
      <c r="BO4482">
        <f t="shared" si="278"/>
        <v>1</v>
      </c>
      <c r="BP4482">
        <f t="shared" si="279"/>
        <v>1</v>
      </c>
    </row>
    <row r="4483" spans="1:68" x14ac:dyDescent="0.3">
      <c r="A4483">
        <v>4478</v>
      </c>
      <c r="BG4483" s="27"/>
      <c r="BH4483" s="27"/>
      <c r="BI4483" s="27"/>
      <c r="BJ4483" s="27"/>
      <c r="BL4483">
        <f t="shared" si="276"/>
        <v>0</v>
      </c>
      <c r="BM4483">
        <f t="shared" si="277"/>
        <v>0</v>
      </c>
      <c r="BO4483">
        <f t="shared" si="278"/>
        <v>1</v>
      </c>
      <c r="BP4483">
        <f t="shared" si="279"/>
        <v>1</v>
      </c>
    </row>
    <row r="4484" spans="1:68" x14ac:dyDescent="0.3">
      <c r="A4484">
        <v>4479</v>
      </c>
      <c r="BG4484" s="27"/>
      <c r="BH4484" s="27"/>
      <c r="BI4484" s="27"/>
      <c r="BJ4484" s="27"/>
      <c r="BL4484">
        <f t="shared" si="276"/>
        <v>0</v>
      </c>
      <c r="BM4484">
        <f t="shared" si="277"/>
        <v>0</v>
      </c>
      <c r="BO4484">
        <f t="shared" si="278"/>
        <v>1</v>
      </c>
      <c r="BP4484">
        <f t="shared" si="279"/>
        <v>1</v>
      </c>
    </row>
    <row r="4485" spans="1:68" x14ac:dyDescent="0.3">
      <c r="A4485">
        <v>4480</v>
      </c>
      <c r="BG4485" s="27"/>
      <c r="BH4485" s="27"/>
      <c r="BI4485" s="27"/>
      <c r="BJ4485" s="27"/>
      <c r="BL4485">
        <f t="shared" si="276"/>
        <v>0</v>
      </c>
      <c r="BM4485">
        <f t="shared" si="277"/>
        <v>0</v>
      </c>
      <c r="BO4485">
        <f t="shared" si="278"/>
        <v>1</v>
      </c>
      <c r="BP4485">
        <f t="shared" si="279"/>
        <v>1</v>
      </c>
    </row>
    <row r="4486" spans="1:68" x14ac:dyDescent="0.3">
      <c r="A4486">
        <v>4481</v>
      </c>
      <c r="BG4486" s="27"/>
      <c r="BH4486" s="27"/>
      <c r="BI4486" s="27"/>
      <c r="BJ4486" s="27"/>
      <c r="BL4486">
        <f t="shared" si="276"/>
        <v>0</v>
      </c>
      <c r="BM4486">
        <f t="shared" si="277"/>
        <v>0</v>
      </c>
      <c r="BO4486">
        <f t="shared" si="278"/>
        <v>1</v>
      </c>
      <c r="BP4486">
        <f t="shared" si="279"/>
        <v>1</v>
      </c>
    </row>
    <row r="4487" spans="1:68" x14ac:dyDescent="0.3">
      <c r="A4487">
        <v>4482</v>
      </c>
      <c r="BG4487" s="27"/>
      <c r="BH4487" s="27"/>
      <c r="BI4487" s="27"/>
      <c r="BJ4487" s="27"/>
      <c r="BL4487">
        <f t="shared" ref="BL4487:BL4550" si="280">BG4487*$BM$1-BH4487</f>
        <v>0</v>
      </c>
      <c r="BM4487">
        <f t="shared" ref="BM4487:BM4550" si="281">BI4487*$BM$1-BJ4487</f>
        <v>0</v>
      </c>
      <c r="BO4487">
        <f t="shared" ref="BO4487:BO4550" si="282">IF(BL4487=MAX($BL4487:$BM4487),1,0)</f>
        <v>1</v>
      </c>
      <c r="BP4487">
        <f t="shared" ref="BP4487:BP4550" si="283">IF(BM4487=MAX($BL4487:$BM4487),1,0)</f>
        <v>1</v>
      </c>
    </row>
    <row r="4488" spans="1:68" x14ac:dyDescent="0.3">
      <c r="A4488">
        <v>4483</v>
      </c>
      <c r="BG4488" s="27"/>
      <c r="BH4488" s="27"/>
      <c r="BI4488" s="27"/>
      <c r="BJ4488" s="27"/>
      <c r="BL4488">
        <f t="shared" si="280"/>
        <v>0</v>
      </c>
      <c r="BM4488">
        <f t="shared" si="281"/>
        <v>0</v>
      </c>
      <c r="BO4488">
        <f t="shared" si="282"/>
        <v>1</v>
      </c>
      <c r="BP4488">
        <f t="shared" si="283"/>
        <v>1</v>
      </c>
    </row>
    <row r="4489" spans="1:68" x14ac:dyDescent="0.3">
      <c r="A4489">
        <v>4484</v>
      </c>
      <c r="BG4489" s="27"/>
      <c r="BH4489" s="27"/>
      <c r="BI4489" s="27"/>
      <c r="BJ4489" s="27"/>
      <c r="BL4489">
        <f t="shared" si="280"/>
        <v>0</v>
      </c>
      <c r="BM4489">
        <f t="shared" si="281"/>
        <v>0</v>
      </c>
      <c r="BO4489">
        <f t="shared" si="282"/>
        <v>1</v>
      </c>
      <c r="BP4489">
        <f t="shared" si="283"/>
        <v>1</v>
      </c>
    </row>
    <row r="4490" spans="1:68" x14ac:dyDescent="0.3">
      <c r="A4490">
        <v>4485</v>
      </c>
      <c r="BG4490" s="27"/>
      <c r="BH4490" s="27"/>
      <c r="BI4490" s="27"/>
      <c r="BJ4490" s="27"/>
      <c r="BL4490">
        <f t="shared" si="280"/>
        <v>0</v>
      </c>
      <c r="BM4490">
        <f t="shared" si="281"/>
        <v>0</v>
      </c>
      <c r="BO4490">
        <f t="shared" si="282"/>
        <v>1</v>
      </c>
      <c r="BP4490">
        <f t="shared" si="283"/>
        <v>1</v>
      </c>
    </row>
    <row r="4491" spans="1:68" x14ac:dyDescent="0.3">
      <c r="A4491">
        <v>4486</v>
      </c>
      <c r="BG4491" s="27"/>
      <c r="BH4491" s="27"/>
      <c r="BI4491" s="27"/>
      <c r="BJ4491" s="27"/>
      <c r="BL4491">
        <f t="shared" si="280"/>
        <v>0</v>
      </c>
      <c r="BM4491">
        <f t="shared" si="281"/>
        <v>0</v>
      </c>
      <c r="BO4491">
        <f t="shared" si="282"/>
        <v>1</v>
      </c>
      <c r="BP4491">
        <f t="shared" si="283"/>
        <v>1</v>
      </c>
    </row>
    <row r="4492" spans="1:68" x14ac:dyDescent="0.3">
      <c r="A4492">
        <v>4487</v>
      </c>
      <c r="BG4492" s="27"/>
      <c r="BH4492" s="27"/>
      <c r="BI4492" s="27"/>
      <c r="BJ4492" s="27"/>
      <c r="BL4492">
        <f t="shared" si="280"/>
        <v>0</v>
      </c>
      <c r="BM4492">
        <f t="shared" si="281"/>
        <v>0</v>
      </c>
      <c r="BO4492">
        <f t="shared" si="282"/>
        <v>1</v>
      </c>
      <c r="BP4492">
        <f t="shared" si="283"/>
        <v>1</v>
      </c>
    </row>
    <row r="4493" spans="1:68" x14ac:dyDescent="0.3">
      <c r="A4493">
        <v>4488</v>
      </c>
      <c r="BG4493" s="27"/>
      <c r="BH4493" s="27"/>
      <c r="BI4493" s="27"/>
      <c r="BJ4493" s="27"/>
      <c r="BL4493">
        <f t="shared" si="280"/>
        <v>0</v>
      </c>
      <c r="BM4493">
        <f t="shared" si="281"/>
        <v>0</v>
      </c>
      <c r="BO4493">
        <f t="shared" si="282"/>
        <v>1</v>
      </c>
      <c r="BP4493">
        <f t="shared" si="283"/>
        <v>1</v>
      </c>
    </row>
    <row r="4494" spans="1:68" x14ac:dyDescent="0.3">
      <c r="A4494">
        <v>4489</v>
      </c>
      <c r="BG4494" s="27"/>
      <c r="BH4494" s="27"/>
      <c r="BI4494" s="27"/>
      <c r="BJ4494" s="27"/>
      <c r="BL4494">
        <f t="shared" si="280"/>
        <v>0</v>
      </c>
      <c r="BM4494">
        <f t="shared" si="281"/>
        <v>0</v>
      </c>
      <c r="BO4494">
        <f t="shared" si="282"/>
        <v>1</v>
      </c>
      <c r="BP4494">
        <f t="shared" si="283"/>
        <v>1</v>
      </c>
    </row>
    <row r="4495" spans="1:68" x14ac:dyDescent="0.3">
      <c r="A4495">
        <v>4490</v>
      </c>
      <c r="BG4495" s="27"/>
      <c r="BH4495" s="27"/>
      <c r="BI4495" s="27"/>
      <c r="BJ4495" s="27"/>
      <c r="BL4495">
        <f t="shared" si="280"/>
        <v>0</v>
      </c>
      <c r="BM4495">
        <f t="shared" si="281"/>
        <v>0</v>
      </c>
      <c r="BO4495">
        <f t="shared" si="282"/>
        <v>1</v>
      </c>
      <c r="BP4495">
        <f t="shared" si="283"/>
        <v>1</v>
      </c>
    </row>
    <row r="4496" spans="1:68" x14ac:dyDescent="0.3">
      <c r="A4496">
        <v>4491</v>
      </c>
      <c r="BG4496" s="27"/>
      <c r="BH4496" s="27"/>
      <c r="BI4496" s="27"/>
      <c r="BJ4496" s="27"/>
      <c r="BL4496">
        <f t="shared" si="280"/>
        <v>0</v>
      </c>
      <c r="BM4496">
        <f t="shared" si="281"/>
        <v>0</v>
      </c>
      <c r="BO4496">
        <f t="shared" si="282"/>
        <v>1</v>
      </c>
      <c r="BP4496">
        <f t="shared" si="283"/>
        <v>1</v>
      </c>
    </row>
    <row r="4497" spans="1:68" x14ac:dyDescent="0.3">
      <c r="A4497">
        <v>4492</v>
      </c>
      <c r="BG4497" s="27"/>
      <c r="BH4497" s="27"/>
      <c r="BI4497" s="27"/>
      <c r="BJ4497" s="27"/>
      <c r="BL4497">
        <f t="shared" si="280"/>
        <v>0</v>
      </c>
      <c r="BM4497">
        <f t="shared" si="281"/>
        <v>0</v>
      </c>
      <c r="BO4497">
        <f t="shared" si="282"/>
        <v>1</v>
      </c>
      <c r="BP4497">
        <f t="shared" si="283"/>
        <v>1</v>
      </c>
    </row>
    <row r="4498" spans="1:68" x14ac:dyDescent="0.3">
      <c r="A4498">
        <v>4493</v>
      </c>
      <c r="BG4498" s="27"/>
      <c r="BH4498" s="27"/>
      <c r="BI4498" s="27"/>
      <c r="BJ4498" s="27"/>
      <c r="BL4498">
        <f t="shared" si="280"/>
        <v>0</v>
      </c>
      <c r="BM4498">
        <f t="shared" si="281"/>
        <v>0</v>
      </c>
      <c r="BO4498">
        <f t="shared" si="282"/>
        <v>1</v>
      </c>
      <c r="BP4498">
        <f t="shared" si="283"/>
        <v>1</v>
      </c>
    </row>
    <row r="4499" spans="1:68" x14ac:dyDescent="0.3">
      <c r="A4499">
        <v>4494</v>
      </c>
      <c r="BG4499" s="27"/>
      <c r="BH4499" s="27"/>
      <c r="BI4499" s="27"/>
      <c r="BJ4499" s="27"/>
      <c r="BL4499">
        <f t="shared" si="280"/>
        <v>0</v>
      </c>
      <c r="BM4499">
        <f t="shared" si="281"/>
        <v>0</v>
      </c>
      <c r="BO4499">
        <f t="shared" si="282"/>
        <v>1</v>
      </c>
      <c r="BP4499">
        <f t="shared" si="283"/>
        <v>1</v>
      </c>
    </row>
    <row r="4500" spans="1:68" x14ac:dyDescent="0.3">
      <c r="A4500">
        <v>4495</v>
      </c>
      <c r="BG4500" s="27"/>
      <c r="BH4500" s="27"/>
      <c r="BI4500" s="27"/>
      <c r="BJ4500" s="27"/>
      <c r="BL4500">
        <f t="shared" si="280"/>
        <v>0</v>
      </c>
      <c r="BM4500">
        <f t="shared" si="281"/>
        <v>0</v>
      </c>
      <c r="BO4500">
        <f t="shared" si="282"/>
        <v>1</v>
      </c>
      <c r="BP4500">
        <f t="shared" si="283"/>
        <v>1</v>
      </c>
    </row>
    <row r="4501" spans="1:68" x14ac:dyDescent="0.3">
      <c r="A4501">
        <v>4496</v>
      </c>
      <c r="BG4501" s="27"/>
      <c r="BH4501" s="27"/>
      <c r="BI4501" s="27"/>
      <c r="BJ4501" s="27"/>
      <c r="BL4501">
        <f t="shared" si="280"/>
        <v>0</v>
      </c>
      <c r="BM4501">
        <f t="shared" si="281"/>
        <v>0</v>
      </c>
      <c r="BO4501">
        <f t="shared" si="282"/>
        <v>1</v>
      </c>
      <c r="BP4501">
        <f t="shared" si="283"/>
        <v>1</v>
      </c>
    </row>
    <row r="4502" spans="1:68" x14ac:dyDescent="0.3">
      <c r="A4502">
        <v>4497</v>
      </c>
      <c r="BG4502" s="27"/>
      <c r="BH4502" s="27"/>
      <c r="BI4502" s="27"/>
      <c r="BJ4502" s="27"/>
      <c r="BL4502">
        <f t="shared" si="280"/>
        <v>0</v>
      </c>
      <c r="BM4502">
        <f t="shared" si="281"/>
        <v>0</v>
      </c>
      <c r="BO4502">
        <f t="shared" si="282"/>
        <v>1</v>
      </c>
      <c r="BP4502">
        <f t="shared" si="283"/>
        <v>1</v>
      </c>
    </row>
    <row r="4503" spans="1:68" x14ac:dyDescent="0.3">
      <c r="A4503">
        <v>4498</v>
      </c>
      <c r="BG4503" s="27"/>
      <c r="BH4503" s="27"/>
      <c r="BI4503" s="27"/>
      <c r="BJ4503" s="27"/>
      <c r="BL4503">
        <f t="shared" si="280"/>
        <v>0</v>
      </c>
      <c r="BM4503">
        <f t="shared" si="281"/>
        <v>0</v>
      </c>
      <c r="BO4503">
        <f t="shared" si="282"/>
        <v>1</v>
      </c>
      <c r="BP4503">
        <f t="shared" si="283"/>
        <v>1</v>
      </c>
    </row>
    <row r="4504" spans="1:68" x14ac:dyDescent="0.3">
      <c r="A4504">
        <v>4499</v>
      </c>
      <c r="BG4504" s="27"/>
      <c r="BH4504" s="27"/>
      <c r="BI4504" s="27"/>
      <c r="BJ4504" s="27"/>
      <c r="BL4504">
        <f t="shared" si="280"/>
        <v>0</v>
      </c>
      <c r="BM4504">
        <f t="shared" si="281"/>
        <v>0</v>
      </c>
      <c r="BO4504">
        <f t="shared" si="282"/>
        <v>1</v>
      </c>
      <c r="BP4504">
        <f t="shared" si="283"/>
        <v>1</v>
      </c>
    </row>
    <row r="4505" spans="1:68" x14ac:dyDescent="0.3">
      <c r="A4505">
        <v>4500</v>
      </c>
      <c r="BG4505" s="27"/>
      <c r="BH4505" s="27"/>
      <c r="BI4505" s="27"/>
      <c r="BJ4505" s="27"/>
      <c r="BL4505">
        <f t="shared" si="280"/>
        <v>0</v>
      </c>
      <c r="BM4505">
        <f t="shared" si="281"/>
        <v>0</v>
      </c>
      <c r="BO4505">
        <f t="shared" si="282"/>
        <v>1</v>
      </c>
      <c r="BP4505">
        <f t="shared" si="283"/>
        <v>1</v>
      </c>
    </row>
    <row r="4506" spans="1:68" x14ac:dyDescent="0.3">
      <c r="A4506">
        <v>4501</v>
      </c>
      <c r="BG4506" s="27"/>
      <c r="BH4506" s="27"/>
      <c r="BI4506" s="27"/>
      <c r="BJ4506" s="27"/>
      <c r="BL4506">
        <f t="shared" si="280"/>
        <v>0</v>
      </c>
      <c r="BM4506">
        <f t="shared" si="281"/>
        <v>0</v>
      </c>
      <c r="BO4506">
        <f t="shared" si="282"/>
        <v>1</v>
      </c>
      <c r="BP4506">
        <f t="shared" si="283"/>
        <v>1</v>
      </c>
    </row>
    <row r="4507" spans="1:68" x14ac:dyDescent="0.3">
      <c r="A4507">
        <v>4502</v>
      </c>
      <c r="BG4507" s="27"/>
      <c r="BH4507" s="27"/>
      <c r="BI4507" s="27"/>
      <c r="BJ4507" s="27"/>
      <c r="BL4507">
        <f t="shared" si="280"/>
        <v>0</v>
      </c>
      <c r="BM4507">
        <f t="shared" si="281"/>
        <v>0</v>
      </c>
      <c r="BO4507">
        <f t="shared" si="282"/>
        <v>1</v>
      </c>
      <c r="BP4507">
        <f t="shared" si="283"/>
        <v>1</v>
      </c>
    </row>
    <row r="4508" spans="1:68" x14ac:dyDescent="0.3">
      <c r="A4508">
        <v>4503</v>
      </c>
      <c r="BG4508" s="27"/>
      <c r="BH4508" s="27"/>
      <c r="BI4508" s="27"/>
      <c r="BJ4508" s="27"/>
      <c r="BL4508">
        <f t="shared" si="280"/>
        <v>0</v>
      </c>
      <c r="BM4508">
        <f t="shared" si="281"/>
        <v>0</v>
      </c>
      <c r="BO4508">
        <f t="shared" si="282"/>
        <v>1</v>
      </c>
      <c r="BP4508">
        <f t="shared" si="283"/>
        <v>1</v>
      </c>
    </row>
    <row r="4509" spans="1:68" x14ac:dyDescent="0.3">
      <c r="A4509">
        <v>4504</v>
      </c>
      <c r="BG4509" s="27"/>
      <c r="BH4509" s="27"/>
      <c r="BI4509" s="27"/>
      <c r="BJ4509" s="27"/>
      <c r="BL4509">
        <f t="shared" si="280"/>
        <v>0</v>
      </c>
      <c r="BM4509">
        <f t="shared" si="281"/>
        <v>0</v>
      </c>
      <c r="BO4509">
        <f t="shared" si="282"/>
        <v>1</v>
      </c>
      <c r="BP4509">
        <f t="shared" si="283"/>
        <v>1</v>
      </c>
    </row>
    <row r="4510" spans="1:68" x14ac:dyDescent="0.3">
      <c r="A4510">
        <v>4505</v>
      </c>
      <c r="BG4510" s="27"/>
      <c r="BH4510" s="27"/>
      <c r="BI4510" s="27"/>
      <c r="BJ4510" s="27"/>
      <c r="BL4510">
        <f t="shared" si="280"/>
        <v>0</v>
      </c>
      <c r="BM4510">
        <f t="shared" si="281"/>
        <v>0</v>
      </c>
      <c r="BO4510">
        <f t="shared" si="282"/>
        <v>1</v>
      </c>
      <c r="BP4510">
        <f t="shared" si="283"/>
        <v>1</v>
      </c>
    </row>
    <row r="4511" spans="1:68" x14ac:dyDescent="0.3">
      <c r="A4511">
        <v>4506</v>
      </c>
      <c r="BG4511" s="27"/>
      <c r="BH4511" s="27"/>
      <c r="BI4511" s="27"/>
      <c r="BJ4511" s="27"/>
      <c r="BL4511">
        <f t="shared" si="280"/>
        <v>0</v>
      </c>
      <c r="BM4511">
        <f t="shared" si="281"/>
        <v>0</v>
      </c>
      <c r="BO4511">
        <f t="shared" si="282"/>
        <v>1</v>
      </c>
      <c r="BP4511">
        <f t="shared" si="283"/>
        <v>1</v>
      </c>
    </row>
    <row r="4512" spans="1:68" x14ac:dyDescent="0.3">
      <c r="A4512">
        <v>4507</v>
      </c>
      <c r="BG4512" s="27"/>
      <c r="BH4512" s="27"/>
      <c r="BI4512" s="27"/>
      <c r="BJ4512" s="27"/>
      <c r="BL4512">
        <f t="shared" si="280"/>
        <v>0</v>
      </c>
      <c r="BM4512">
        <f t="shared" si="281"/>
        <v>0</v>
      </c>
      <c r="BO4512">
        <f t="shared" si="282"/>
        <v>1</v>
      </c>
      <c r="BP4512">
        <f t="shared" si="283"/>
        <v>1</v>
      </c>
    </row>
    <row r="4513" spans="1:68" x14ac:dyDescent="0.3">
      <c r="A4513">
        <v>4508</v>
      </c>
      <c r="BG4513" s="27"/>
      <c r="BH4513" s="27"/>
      <c r="BI4513" s="27"/>
      <c r="BJ4513" s="27"/>
      <c r="BL4513">
        <f t="shared" si="280"/>
        <v>0</v>
      </c>
      <c r="BM4513">
        <f t="shared" si="281"/>
        <v>0</v>
      </c>
      <c r="BO4513">
        <f t="shared" si="282"/>
        <v>1</v>
      </c>
      <c r="BP4513">
        <f t="shared" si="283"/>
        <v>1</v>
      </c>
    </row>
    <row r="4514" spans="1:68" x14ac:dyDescent="0.3">
      <c r="A4514">
        <v>4509</v>
      </c>
      <c r="BG4514" s="27"/>
      <c r="BH4514" s="27"/>
      <c r="BI4514" s="27"/>
      <c r="BJ4514" s="27"/>
      <c r="BL4514">
        <f t="shared" si="280"/>
        <v>0</v>
      </c>
      <c r="BM4514">
        <f t="shared" si="281"/>
        <v>0</v>
      </c>
      <c r="BO4514">
        <f t="shared" si="282"/>
        <v>1</v>
      </c>
      <c r="BP4514">
        <f t="shared" si="283"/>
        <v>1</v>
      </c>
    </row>
    <row r="4515" spans="1:68" x14ac:dyDescent="0.3">
      <c r="A4515">
        <v>4510</v>
      </c>
      <c r="BG4515" s="27"/>
      <c r="BH4515" s="27"/>
      <c r="BI4515" s="27"/>
      <c r="BJ4515" s="27"/>
      <c r="BL4515">
        <f t="shared" si="280"/>
        <v>0</v>
      </c>
      <c r="BM4515">
        <f t="shared" si="281"/>
        <v>0</v>
      </c>
      <c r="BO4515">
        <f t="shared" si="282"/>
        <v>1</v>
      </c>
      <c r="BP4515">
        <f t="shared" si="283"/>
        <v>1</v>
      </c>
    </row>
    <row r="4516" spans="1:68" x14ac:dyDescent="0.3">
      <c r="A4516">
        <v>4511</v>
      </c>
      <c r="BG4516" s="27"/>
      <c r="BH4516" s="27"/>
      <c r="BI4516" s="27"/>
      <c r="BJ4516" s="27"/>
      <c r="BL4516">
        <f t="shared" si="280"/>
        <v>0</v>
      </c>
      <c r="BM4516">
        <f t="shared" si="281"/>
        <v>0</v>
      </c>
      <c r="BO4516">
        <f t="shared" si="282"/>
        <v>1</v>
      </c>
      <c r="BP4516">
        <f t="shared" si="283"/>
        <v>1</v>
      </c>
    </row>
    <row r="4517" spans="1:68" x14ac:dyDescent="0.3">
      <c r="A4517">
        <v>4512</v>
      </c>
      <c r="BG4517" s="27"/>
      <c r="BH4517" s="27"/>
      <c r="BI4517" s="27"/>
      <c r="BJ4517" s="27"/>
      <c r="BL4517">
        <f t="shared" si="280"/>
        <v>0</v>
      </c>
      <c r="BM4517">
        <f t="shared" si="281"/>
        <v>0</v>
      </c>
      <c r="BO4517">
        <f t="shared" si="282"/>
        <v>1</v>
      </c>
      <c r="BP4517">
        <f t="shared" si="283"/>
        <v>1</v>
      </c>
    </row>
    <row r="4518" spans="1:68" x14ac:dyDescent="0.3">
      <c r="A4518">
        <v>4513</v>
      </c>
      <c r="BG4518" s="27"/>
      <c r="BH4518" s="27"/>
      <c r="BI4518" s="27"/>
      <c r="BJ4518" s="27"/>
      <c r="BL4518">
        <f t="shared" si="280"/>
        <v>0</v>
      </c>
      <c r="BM4518">
        <f t="shared" si="281"/>
        <v>0</v>
      </c>
      <c r="BO4518">
        <f t="shared" si="282"/>
        <v>1</v>
      </c>
      <c r="BP4518">
        <f t="shared" si="283"/>
        <v>1</v>
      </c>
    </row>
    <row r="4519" spans="1:68" x14ac:dyDescent="0.3">
      <c r="A4519">
        <v>4514</v>
      </c>
      <c r="BG4519" s="27"/>
      <c r="BH4519" s="27"/>
      <c r="BI4519" s="27"/>
      <c r="BJ4519" s="27"/>
      <c r="BL4519">
        <f t="shared" si="280"/>
        <v>0</v>
      </c>
      <c r="BM4519">
        <f t="shared" si="281"/>
        <v>0</v>
      </c>
      <c r="BO4519">
        <f t="shared" si="282"/>
        <v>1</v>
      </c>
      <c r="BP4519">
        <f t="shared" si="283"/>
        <v>1</v>
      </c>
    </row>
    <row r="4520" spans="1:68" x14ac:dyDescent="0.3">
      <c r="A4520">
        <v>4515</v>
      </c>
      <c r="BG4520" s="27"/>
      <c r="BH4520" s="27"/>
      <c r="BI4520" s="27"/>
      <c r="BJ4520" s="27"/>
      <c r="BL4520">
        <f t="shared" si="280"/>
        <v>0</v>
      </c>
      <c r="BM4520">
        <f t="shared" si="281"/>
        <v>0</v>
      </c>
      <c r="BO4520">
        <f t="shared" si="282"/>
        <v>1</v>
      </c>
      <c r="BP4520">
        <f t="shared" si="283"/>
        <v>1</v>
      </c>
    </row>
    <row r="4521" spans="1:68" x14ac:dyDescent="0.3">
      <c r="A4521">
        <v>4516</v>
      </c>
      <c r="BG4521" s="27"/>
      <c r="BH4521" s="27"/>
      <c r="BI4521" s="27"/>
      <c r="BJ4521" s="27"/>
      <c r="BL4521">
        <f t="shared" si="280"/>
        <v>0</v>
      </c>
      <c r="BM4521">
        <f t="shared" si="281"/>
        <v>0</v>
      </c>
      <c r="BO4521">
        <f t="shared" si="282"/>
        <v>1</v>
      </c>
      <c r="BP4521">
        <f t="shared" si="283"/>
        <v>1</v>
      </c>
    </row>
    <row r="4522" spans="1:68" x14ac:dyDescent="0.3">
      <c r="A4522">
        <v>4517</v>
      </c>
      <c r="BG4522" s="27"/>
      <c r="BH4522" s="27"/>
      <c r="BI4522" s="27"/>
      <c r="BJ4522" s="27"/>
      <c r="BL4522">
        <f t="shared" si="280"/>
        <v>0</v>
      </c>
      <c r="BM4522">
        <f t="shared" si="281"/>
        <v>0</v>
      </c>
      <c r="BO4522">
        <f t="shared" si="282"/>
        <v>1</v>
      </c>
      <c r="BP4522">
        <f t="shared" si="283"/>
        <v>1</v>
      </c>
    </row>
    <row r="4523" spans="1:68" x14ac:dyDescent="0.3">
      <c r="A4523">
        <v>4518</v>
      </c>
      <c r="BG4523" s="27"/>
      <c r="BH4523" s="27"/>
      <c r="BI4523" s="27"/>
      <c r="BJ4523" s="27"/>
      <c r="BL4523">
        <f t="shared" si="280"/>
        <v>0</v>
      </c>
      <c r="BM4523">
        <f t="shared" si="281"/>
        <v>0</v>
      </c>
      <c r="BO4523">
        <f t="shared" si="282"/>
        <v>1</v>
      </c>
      <c r="BP4523">
        <f t="shared" si="283"/>
        <v>1</v>
      </c>
    </row>
    <row r="4524" spans="1:68" x14ac:dyDescent="0.3">
      <c r="A4524">
        <v>4519</v>
      </c>
      <c r="BG4524" s="27"/>
      <c r="BH4524" s="27"/>
      <c r="BI4524" s="27"/>
      <c r="BJ4524" s="27"/>
      <c r="BL4524">
        <f t="shared" si="280"/>
        <v>0</v>
      </c>
      <c r="BM4524">
        <f t="shared" si="281"/>
        <v>0</v>
      </c>
      <c r="BO4524">
        <f t="shared" si="282"/>
        <v>1</v>
      </c>
      <c r="BP4524">
        <f t="shared" si="283"/>
        <v>1</v>
      </c>
    </row>
    <row r="4525" spans="1:68" x14ac:dyDescent="0.3">
      <c r="A4525">
        <v>4520</v>
      </c>
      <c r="BG4525" s="27"/>
      <c r="BH4525" s="27"/>
      <c r="BI4525" s="27"/>
      <c r="BJ4525" s="27"/>
      <c r="BL4525">
        <f t="shared" si="280"/>
        <v>0</v>
      </c>
      <c r="BM4525">
        <f t="shared" si="281"/>
        <v>0</v>
      </c>
      <c r="BO4525">
        <f t="shared" si="282"/>
        <v>1</v>
      </c>
      <c r="BP4525">
        <f t="shared" si="283"/>
        <v>1</v>
      </c>
    </row>
    <row r="4526" spans="1:68" x14ac:dyDescent="0.3">
      <c r="A4526">
        <v>4521</v>
      </c>
      <c r="BG4526" s="27"/>
      <c r="BH4526" s="27"/>
      <c r="BI4526" s="27"/>
      <c r="BJ4526" s="27"/>
      <c r="BL4526">
        <f t="shared" si="280"/>
        <v>0</v>
      </c>
      <c r="BM4526">
        <f t="shared" si="281"/>
        <v>0</v>
      </c>
      <c r="BO4526">
        <f t="shared" si="282"/>
        <v>1</v>
      </c>
      <c r="BP4526">
        <f t="shared" si="283"/>
        <v>1</v>
      </c>
    </row>
    <row r="4527" spans="1:68" x14ac:dyDescent="0.3">
      <c r="A4527">
        <v>4522</v>
      </c>
      <c r="BG4527" s="27"/>
      <c r="BH4527" s="27"/>
      <c r="BI4527" s="27"/>
      <c r="BJ4527" s="27"/>
      <c r="BL4527">
        <f t="shared" si="280"/>
        <v>0</v>
      </c>
      <c r="BM4527">
        <f t="shared" si="281"/>
        <v>0</v>
      </c>
      <c r="BO4527">
        <f t="shared" si="282"/>
        <v>1</v>
      </c>
      <c r="BP4527">
        <f t="shared" si="283"/>
        <v>1</v>
      </c>
    </row>
    <row r="4528" spans="1:68" x14ac:dyDescent="0.3">
      <c r="A4528">
        <v>4523</v>
      </c>
      <c r="BG4528" s="27"/>
      <c r="BH4528" s="27"/>
      <c r="BI4528" s="27"/>
      <c r="BJ4528" s="27"/>
      <c r="BL4528">
        <f t="shared" si="280"/>
        <v>0</v>
      </c>
      <c r="BM4528">
        <f t="shared" si="281"/>
        <v>0</v>
      </c>
      <c r="BO4528">
        <f t="shared" si="282"/>
        <v>1</v>
      </c>
      <c r="BP4528">
        <f t="shared" si="283"/>
        <v>1</v>
      </c>
    </row>
    <row r="4529" spans="1:68" x14ac:dyDescent="0.3">
      <c r="A4529">
        <v>4524</v>
      </c>
      <c r="BG4529" s="27"/>
      <c r="BH4529" s="27"/>
      <c r="BI4529" s="27"/>
      <c r="BJ4529" s="27"/>
      <c r="BL4529">
        <f t="shared" si="280"/>
        <v>0</v>
      </c>
      <c r="BM4529">
        <f t="shared" si="281"/>
        <v>0</v>
      </c>
      <c r="BO4529">
        <f t="shared" si="282"/>
        <v>1</v>
      </c>
      <c r="BP4529">
        <f t="shared" si="283"/>
        <v>1</v>
      </c>
    </row>
    <row r="4530" spans="1:68" x14ac:dyDescent="0.3">
      <c r="A4530">
        <v>4525</v>
      </c>
      <c r="BG4530" s="27"/>
      <c r="BH4530" s="27"/>
      <c r="BI4530" s="27"/>
      <c r="BJ4530" s="27"/>
      <c r="BL4530">
        <f t="shared" si="280"/>
        <v>0</v>
      </c>
      <c r="BM4530">
        <f t="shared" si="281"/>
        <v>0</v>
      </c>
      <c r="BO4530">
        <f t="shared" si="282"/>
        <v>1</v>
      </c>
      <c r="BP4530">
        <f t="shared" si="283"/>
        <v>1</v>
      </c>
    </row>
    <row r="4531" spans="1:68" x14ac:dyDescent="0.3">
      <c r="A4531">
        <v>4526</v>
      </c>
      <c r="BG4531" s="27"/>
      <c r="BH4531" s="27"/>
      <c r="BI4531" s="27"/>
      <c r="BJ4531" s="27"/>
      <c r="BL4531">
        <f t="shared" si="280"/>
        <v>0</v>
      </c>
      <c r="BM4531">
        <f t="shared" si="281"/>
        <v>0</v>
      </c>
      <c r="BO4531">
        <f t="shared" si="282"/>
        <v>1</v>
      </c>
      <c r="BP4531">
        <f t="shared" si="283"/>
        <v>1</v>
      </c>
    </row>
    <row r="4532" spans="1:68" x14ac:dyDescent="0.3">
      <c r="A4532">
        <v>4527</v>
      </c>
      <c r="BG4532" s="27"/>
      <c r="BH4532" s="27"/>
      <c r="BI4532" s="27"/>
      <c r="BJ4532" s="27"/>
      <c r="BL4532">
        <f t="shared" si="280"/>
        <v>0</v>
      </c>
      <c r="BM4532">
        <f t="shared" si="281"/>
        <v>0</v>
      </c>
      <c r="BO4532">
        <f t="shared" si="282"/>
        <v>1</v>
      </c>
      <c r="BP4532">
        <f t="shared" si="283"/>
        <v>1</v>
      </c>
    </row>
    <row r="4533" spans="1:68" x14ac:dyDescent="0.3">
      <c r="A4533">
        <v>4528</v>
      </c>
      <c r="BG4533" s="27"/>
      <c r="BH4533" s="27"/>
      <c r="BI4533" s="27"/>
      <c r="BJ4533" s="27"/>
      <c r="BL4533">
        <f t="shared" si="280"/>
        <v>0</v>
      </c>
      <c r="BM4533">
        <f t="shared" si="281"/>
        <v>0</v>
      </c>
      <c r="BO4533">
        <f t="shared" si="282"/>
        <v>1</v>
      </c>
      <c r="BP4533">
        <f t="shared" si="283"/>
        <v>1</v>
      </c>
    </row>
    <row r="4534" spans="1:68" x14ac:dyDescent="0.3">
      <c r="A4534">
        <v>4529</v>
      </c>
      <c r="BG4534" s="27"/>
      <c r="BH4534" s="27"/>
      <c r="BI4534" s="27"/>
      <c r="BJ4534" s="27"/>
      <c r="BL4534">
        <f t="shared" si="280"/>
        <v>0</v>
      </c>
      <c r="BM4534">
        <f t="shared" si="281"/>
        <v>0</v>
      </c>
      <c r="BO4534">
        <f t="shared" si="282"/>
        <v>1</v>
      </c>
      <c r="BP4534">
        <f t="shared" si="283"/>
        <v>1</v>
      </c>
    </row>
    <row r="4535" spans="1:68" x14ac:dyDescent="0.3">
      <c r="A4535">
        <v>4530</v>
      </c>
      <c r="BG4535" s="27"/>
      <c r="BH4535" s="27"/>
      <c r="BI4535" s="27"/>
      <c r="BJ4535" s="27"/>
      <c r="BL4535">
        <f t="shared" si="280"/>
        <v>0</v>
      </c>
      <c r="BM4535">
        <f t="shared" si="281"/>
        <v>0</v>
      </c>
      <c r="BO4535">
        <f t="shared" si="282"/>
        <v>1</v>
      </c>
      <c r="BP4535">
        <f t="shared" si="283"/>
        <v>1</v>
      </c>
    </row>
    <row r="4536" spans="1:68" x14ac:dyDescent="0.3">
      <c r="A4536">
        <v>4531</v>
      </c>
      <c r="BG4536" s="27"/>
      <c r="BH4536" s="27"/>
      <c r="BI4536" s="27"/>
      <c r="BJ4536" s="27"/>
      <c r="BL4536">
        <f t="shared" si="280"/>
        <v>0</v>
      </c>
      <c r="BM4536">
        <f t="shared" si="281"/>
        <v>0</v>
      </c>
      <c r="BO4536">
        <f t="shared" si="282"/>
        <v>1</v>
      </c>
      <c r="BP4536">
        <f t="shared" si="283"/>
        <v>1</v>
      </c>
    </row>
    <row r="4537" spans="1:68" x14ac:dyDescent="0.3">
      <c r="A4537">
        <v>4532</v>
      </c>
      <c r="BG4537" s="27"/>
      <c r="BH4537" s="27"/>
      <c r="BI4537" s="27"/>
      <c r="BJ4537" s="27"/>
      <c r="BL4537">
        <f t="shared" si="280"/>
        <v>0</v>
      </c>
      <c r="BM4537">
        <f t="shared" si="281"/>
        <v>0</v>
      </c>
      <c r="BO4537">
        <f t="shared" si="282"/>
        <v>1</v>
      </c>
      <c r="BP4537">
        <f t="shared" si="283"/>
        <v>1</v>
      </c>
    </row>
    <row r="4538" spans="1:68" x14ac:dyDescent="0.3">
      <c r="A4538">
        <v>4533</v>
      </c>
      <c r="BG4538" s="27"/>
      <c r="BH4538" s="27"/>
      <c r="BI4538" s="27"/>
      <c r="BJ4538" s="27"/>
      <c r="BL4538">
        <f t="shared" si="280"/>
        <v>0</v>
      </c>
      <c r="BM4538">
        <f t="shared" si="281"/>
        <v>0</v>
      </c>
      <c r="BO4538">
        <f t="shared" si="282"/>
        <v>1</v>
      </c>
      <c r="BP4538">
        <f t="shared" si="283"/>
        <v>1</v>
      </c>
    </row>
    <row r="4539" spans="1:68" x14ac:dyDescent="0.3">
      <c r="A4539">
        <v>4534</v>
      </c>
      <c r="BG4539" s="27"/>
      <c r="BH4539" s="27"/>
      <c r="BI4539" s="27"/>
      <c r="BJ4539" s="27"/>
      <c r="BL4539">
        <f t="shared" si="280"/>
        <v>0</v>
      </c>
      <c r="BM4539">
        <f t="shared" si="281"/>
        <v>0</v>
      </c>
      <c r="BO4539">
        <f t="shared" si="282"/>
        <v>1</v>
      </c>
      <c r="BP4539">
        <f t="shared" si="283"/>
        <v>1</v>
      </c>
    </row>
    <row r="4540" spans="1:68" x14ac:dyDescent="0.3">
      <c r="A4540">
        <v>4535</v>
      </c>
      <c r="BG4540" s="27"/>
      <c r="BH4540" s="27"/>
      <c r="BI4540" s="27"/>
      <c r="BJ4540" s="27"/>
      <c r="BL4540">
        <f t="shared" si="280"/>
        <v>0</v>
      </c>
      <c r="BM4540">
        <f t="shared" si="281"/>
        <v>0</v>
      </c>
      <c r="BO4540">
        <f t="shared" si="282"/>
        <v>1</v>
      </c>
      <c r="BP4540">
        <f t="shared" si="283"/>
        <v>1</v>
      </c>
    </row>
    <row r="4541" spans="1:68" x14ac:dyDescent="0.3">
      <c r="A4541">
        <v>4536</v>
      </c>
      <c r="BG4541" s="27"/>
      <c r="BH4541" s="27"/>
      <c r="BI4541" s="27"/>
      <c r="BJ4541" s="27"/>
      <c r="BL4541">
        <f t="shared" si="280"/>
        <v>0</v>
      </c>
      <c r="BM4541">
        <f t="shared" si="281"/>
        <v>0</v>
      </c>
      <c r="BO4541">
        <f t="shared" si="282"/>
        <v>1</v>
      </c>
      <c r="BP4541">
        <f t="shared" si="283"/>
        <v>1</v>
      </c>
    </row>
    <row r="4542" spans="1:68" x14ac:dyDescent="0.3">
      <c r="A4542">
        <v>4537</v>
      </c>
      <c r="BG4542" s="27"/>
      <c r="BH4542" s="27"/>
      <c r="BI4542" s="27"/>
      <c r="BJ4542" s="27"/>
      <c r="BL4542">
        <f t="shared" si="280"/>
        <v>0</v>
      </c>
      <c r="BM4542">
        <f t="shared" si="281"/>
        <v>0</v>
      </c>
      <c r="BO4542">
        <f t="shared" si="282"/>
        <v>1</v>
      </c>
      <c r="BP4542">
        <f t="shared" si="283"/>
        <v>1</v>
      </c>
    </row>
    <row r="4543" spans="1:68" x14ac:dyDescent="0.3">
      <c r="A4543">
        <v>4538</v>
      </c>
      <c r="BG4543" s="27"/>
      <c r="BH4543" s="27"/>
      <c r="BI4543" s="27"/>
      <c r="BJ4543" s="27"/>
      <c r="BL4543">
        <f t="shared" si="280"/>
        <v>0</v>
      </c>
      <c r="BM4543">
        <f t="shared" si="281"/>
        <v>0</v>
      </c>
      <c r="BO4543">
        <f t="shared" si="282"/>
        <v>1</v>
      </c>
      <c r="BP4543">
        <f t="shared" si="283"/>
        <v>1</v>
      </c>
    </row>
    <row r="4544" spans="1:68" x14ac:dyDescent="0.3">
      <c r="A4544">
        <v>4539</v>
      </c>
      <c r="BG4544" s="27"/>
      <c r="BH4544" s="27"/>
      <c r="BI4544" s="27"/>
      <c r="BJ4544" s="27"/>
      <c r="BL4544">
        <f t="shared" si="280"/>
        <v>0</v>
      </c>
      <c r="BM4544">
        <f t="shared" si="281"/>
        <v>0</v>
      </c>
      <c r="BO4544">
        <f t="shared" si="282"/>
        <v>1</v>
      </c>
      <c r="BP4544">
        <f t="shared" si="283"/>
        <v>1</v>
      </c>
    </row>
    <row r="4545" spans="1:68" x14ac:dyDescent="0.3">
      <c r="A4545">
        <v>4540</v>
      </c>
      <c r="BG4545" s="27"/>
      <c r="BH4545" s="27"/>
      <c r="BI4545" s="27"/>
      <c r="BJ4545" s="27"/>
      <c r="BL4545">
        <f t="shared" si="280"/>
        <v>0</v>
      </c>
      <c r="BM4545">
        <f t="shared" si="281"/>
        <v>0</v>
      </c>
      <c r="BO4545">
        <f t="shared" si="282"/>
        <v>1</v>
      </c>
      <c r="BP4545">
        <f t="shared" si="283"/>
        <v>1</v>
      </c>
    </row>
    <row r="4546" spans="1:68" x14ac:dyDescent="0.3">
      <c r="A4546">
        <v>4541</v>
      </c>
      <c r="BG4546" s="27"/>
      <c r="BH4546" s="27"/>
      <c r="BI4546" s="27"/>
      <c r="BJ4546" s="27"/>
      <c r="BL4546">
        <f t="shared" si="280"/>
        <v>0</v>
      </c>
      <c r="BM4546">
        <f t="shared" si="281"/>
        <v>0</v>
      </c>
      <c r="BO4546">
        <f t="shared" si="282"/>
        <v>1</v>
      </c>
      <c r="BP4546">
        <f t="shared" si="283"/>
        <v>1</v>
      </c>
    </row>
    <row r="4547" spans="1:68" x14ac:dyDescent="0.3">
      <c r="A4547">
        <v>4542</v>
      </c>
      <c r="BG4547" s="27"/>
      <c r="BH4547" s="27"/>
      <c r="BI4547" s="27"/>
      <c r="BJ4547" s="27"/>
      <c r="BL4547">
        <f t="shared" si="280"/>
        <v>0</v>
      </c>
      <c r="BM4547">
        <f t="shared" si="281"/>
        <v>0</v>
      </c>
      <c r="BO4547">
        <f t="shared" si="282"/>
        <v>1</v>
      </c>
      <c r="BP4547">
        <f t="shared" si="283"/>
        <v>1</v>
      </c>
    </row>
    <row r="4548" spans="1:68" x14ac:dyDescent="0.3">
      <c r="A4548">
        <v>4543</v>
      </c>
      <c r="BG4548" s="27"/>
      <c r="BH4548" s="27"/>
      <c r="BI4548" s="27"/>
      <c r="BJ4548" s="27"/>
      <c r="BL4548">
        <f t="shared" si="280"/>
        <v>0</v>
      </c>
      <c r="BM4548">
        <f t="shared" si="281"/>
        <v>0</v>
      </c>
      <c r="BO4548">
        <f t="shared" si="282"/>
        <v>1</v>
      </c>
      <c r="BP4548">
        <f t="shared" si="283"/>
        <v>1</v>
      </c>
    </row>
    <row r="4549" spans="1:68" x14ac:dyDescent="0.3">
      <c r="A4549">
        <v>4544</v>
      </c>
      <c r="BG4549" s="27"/>
      <c r="BH4549" s="27"/>
      <c r="BI4549" s="27"/>
      <c r="BJ4549" s="27"/>
      <c r="BL4549">
        <f t="shared" si="280"/>
        <v>0</v>
      </c>
      <c r="BM4549">
        <f t="shared" si="281"/>
        <v>0</v>
      </c>
      <c r="BO4549">
        <f t="shared" si="282"/>
        <v>1</v>
      </c>
      <c r="BP4549">
        <f t="shared" si="283"/>
        <v>1</v>
      </c>
    </row>
    <row r="4550" spans="1:68" x14ac:dyDescent="0.3">
      <c r="A4550">
        <v>4545</v>
      </c>
      <c r="BG4550" s="27"/>
      <c r="BH4550" s="27"/>
      <c r="BI4550" s="27"/>
      <c r="BJ4550" s="27"/>
      <c r="BL4550">
        <f t="shared" si="280"/>
        <v>0</v>
      </c>
      <c r="BM4550">
        <f t="shared" si="281"/>
        <v>0</v>
      </c>
      <c r="BO4550">
        <f t="shared" si="282"/>
        <v>1</v>
      </c>
      <c r="BP4550">
        <f t="shared" si="283"/>
        <v>1</v>
      </c>
    </row>
    <row r="4551" spans="1:68" x14ac:dyDescent="0.3">
      <c r="A4551">
        <v>4546</v>
      </c>
      <c r="BG4551" s="27"/>
      <c r="BH4551" s="27"/>
      <c r="BI4551" s="27"/>
      <c r="BJ4551" s="27"/>
      <c r="BL4551">
        <f t="shared" ref="BL4551:BL4614" si="284">BG4551*$BM$1-BH4551</f>
        <v>0</v>
      </c>
      <c r="BM4551">
        <f t="shared" ref="BM4551:BM4614" si="285">BI4551*$BM$1-BJ4551</f>
        <v>0</v>
      </c>
      <c r="BO4551">
        <f t="shared" ref="BO4551:BO4614" si="286">IF(BL4551=MAX($BL4551:$BM4551),1,0)</f>
        <v>1</v>
      </c>
      <c r="BP4551">
        <f t="shared" ref="BP4551:BP4614" si="287">IF(BM4551=MAX($BL4551:$BM4551),1,0)</f>
        <v>1</v>
      </c>
    </row>
    <row r="4552" spans="1:68" x14ac:dyDescent="0.3">
      <c r="A4552">
        <v>4547</v>
      </c>
      <c r="BG4552" s="27"/>
      <c r="BH4552" s="27"/>
      <c r="BI4552" s="27"/>
      <c r="BJ4552" s="27"/>
      <c r="BL4552">
        <f t="shared" si="284"/>
        <v>0</v>
      </c>
      <c r="BM4552">
        <f t="shared" si="285"/>
        <v>0</v>
      </c>
      <c r="BO4552">
        <f t="shared" si="286"/>
        <v>1</v>
      </c>
      <c r="BP4552">
        <f t="shared" si="287"/>
        <v>1</v>
      </c>
    </row>
    <row r="4553" spans="1:68" x14ac:dyDescent="0.3">
      <c r="A4553">
        <v>4548</v>
      </c>
      <c r="BG4553" s="27"/>
      <c r="BH4553" s="27"/>
      <c r="BI4553" s="27"/>
      <c r="BJ4553" s="27"/>
      <c r="BL4553">
        <f t="shared" si="284"/>
        <v>0</v>
      </c>
      <c r="BM4553">
        <f t="shared" si="285"/>
        <v>0</v>
      </c>
      <c r="BO4553">
        <f t="shared" si="286"/>
        <v>1</v>
      </c>
      <c r="BP4553">
        <f t="shared" si="287"/>
        <v>1</v>
      </c>
    </row>
    <row r="4554" spans="1:68" x14ac:dyDescent="0.3">
      <c r="A4554">
        <v>4549</v>
      </c>
      <c r="BG4554" s="27"/>
      <c r="BH4554" s="27"/>
      <c r="BI4554" s="27"/>
      <c r="BJ4554" s="27"/>
      <c r="BL4554">
        <f t="shared" si="284"/>
        <v>0</v>
      </c>
      <c r="BM4554">
        <f t="shared" si="285"/>
        <v>0</v>
      </c>
      <c r="BO4554">
        <f t="shared" si="286"/>
        <v>1</v>
      </c>
      <c r="BP4554">
        <f t="shared" si="287"/>
        <v>1</v>
      </c>
    </row>
    <row r="4555" spans="1:68" x14ac:dyDescent="0.3">
      <c r="A4555">
        <v>4550</v>
      </c>
      <c r="BG4555" s="27"/>
      <c r="BH4555" s="27"/>
      <c r="BI4555" s="27"/>
      <c r="BJ4555" s="27"/>
      <c r="BL4555">
        <f t="shared" si="284"/>
        <v>0</v>
      </c>
      <c r="BM4555">
        <f t="shared" si="285"/>
        <v>0</v>
      </c>
      <c r="BO4555">
        <f t="shared" si="286"/>
        <v>1</v>
      </c>
      <c r="BP4555">
        <f t="shared" si="287"/>
        <v>1</v>
      </c>
    </row>
    <row r="4556" spans="1:68" x14ac:dyDescent="0.3">
      <c r="A4556">
        <v>4551</v>
      </c>
      <c r="BG4556" s="27"/>
      <c r="BH4556" s="27"/>
      <c r="BI4556" s="27"/>
      <c r="BJ4556" s="27"/>
      <c r="BL4556">
        <f t="shared" si="284"/>
        <v>0</v>
      </c>
      <c r="BM4556">
        <f t="shared" si="285"/>
        <v>0</v>
      </c>
      <c r="BO4556">
        <f t="shared" si="286"/>
        <v>1</v>
      </c>
      <c r="BP4556">
        <f t="shared" si="287"/>
        <v>1</v>
      </c>
    </row>
    <row r="4557" spans="1:68" x14ac:dyDescent="0.3">
      <c r="A4557">
        <v>4552</v>
      </c>
      <c r="BG4557" s="27"/>
      <c r="BH4557" s="27"/>
      <c r="BI4557" s="27"/>
      <c r="BJ4557" s="27"/>
      <c r="BL4557">
        <f t="shared" si="284"/>
        <v>0</v>
      </c>
      <c r="BM4557">
        <f t="shared" si="285"/>
        <v>0</v>
      </c>
      <c r="BO4557">
        <f t="shared" si="286"/>
        <v>1</v>
      </c>
      <c r="BP4557">
        <f t="shared" si="287"/>
        <v>1</v>
      </c>
    </row>
    <row r="4558" spans="1:68" x14ac:dyDescent="0.3">
      <c r="A4558">
        <v>4553</v>
      </c>
      <c r="BG4558" s="27"/>
      <c r="BH4558" s="27"/>
      <c r="BI4558" s="27"/>
      <c r="BJ4558" s="27"/>
      <c r="BL4558">
        <f t="shared" si="284"/>
        <v>0</v>
      </c>
      <c r="BM4558">
        <f t="shared" si="285"/>
        <v>0</v>
      </c>
      <c r="BO4558">
        <f t="shared" si="286"/>
        <v>1</v>
      </c>
      <c r="BP4558">
        <f t="shared" si="287"/>
        <v>1</v>
      </c>
    </row>
    <row r="4559" spans="1:68" x14ac:dyDescent="0.3">
      <c r="A4559">
        <v>4554</v>
      </c>
      <c r="BG4559" s="27"/>
      <c r="BH4559" s="27"/>
      <c r="BI4559" s="27"/>
      <c r="BJ4559" s="27"/>
      <c r="BL4559">
        <f t="shared" si="284"/>
        <v>0</v>
      </c>
      <c r="BM4559">
        <f t="shared" si="285"/>
        <v>0</v>
      </c>
      <c r="BO4559">
        <f t="shared" si="286"/>
        <v>1</v>
      </c>
      <c r="BP4559">
        <f t="shared" si="287"/>
        <v>1</v>
      </c>
    </row>
    <row r="4560" spans="1:68" x14ac:dyDescent="0.3">
      <c r="A4560">
        <v>4555</v>
      </c>
      <c r="BG4560" s="27"/>
      <c r="BH4560" s="27"/>
      <c r="BI4560" s="27"/>
      <c r="BJ4560" s="27"/>
      <c r="BL4560">
        <f t="shared" si="284"/>
        <v>0</v>
      </c>
      <c r="BM4560">
        <f t="shared" si="285"/>
        <v>0</v>
      </c>
      <c r="BO4560">
        <f t="shared" si="286"/>
        <v>1</v>
      </c>
      <c r="BP4560">
        <f t="shared" si="287"/>
        <v>1</v>
      </c>
    </row>
    <row r="4561" spans="1:68" x14ac:dyDescent="0.3">
      <c r="A4561">
        <v>4556</v>
      </c>
      <c r="BG4561" s="27"/>
      <c r="BH4561" s="27"/>
      <c r="BI4561" s="27"/>
      <c r="BJ4561" s="27"/>
      <c r="BL4561">
        <f t="shared" si="284"/>
        <v>0</v>
      </c>
      <c r="BM4561">
        <f t="shared" si="285"/>
        <v>0</v>
      </c>
      <c r="BO4561">
        <f t="shared" si="286"/>
        <v>1</v>
      </c>
      <c r="BP4561">
        <f t="shared" si="287"/>
        <v>1</v>
      </c>
    </row>
    <row r="4562" spans="1:68" x14ac:dyDescent="0.3">
      <c r="A4562">
        <v>4557</v>
      </c>
      <c r="BG4562" s="27"/>
      <c r="BH4562" s="27"/>
      <c r="BI4562" s="27"/>
      <c r="BJ4562" s="27"/>
      <c r="BL4562">
        <f t="shared" si="284"/>
        <v>0</v>
      </c>
      <c r="BM4562">
        <f t="shared" si="285"/>
        <v>0</v>
      </c>
      <c r="BO4562">
        <f t="shared" si="286"/>
        <v>1</v>
      </c>
      <c r="BP4562">
        <f t="shared" si="287"/>
        <v>1</v>
      </c>
    </row>
    <row r="4563" spans="1:68" x14ac:dyDescent="0.3">
      <c r="A4563">
        <v>4558</v>
      </c>
      <c r="BG4563" s="27"/>
      <c r="BH4563" s="27"/>
      <c r="BI4563" s="27"/>
      <c r="BJ4563" s="27"/>
      <c r="BL4563">
        <f t="shared" si="284"/>
        <v>0</v>
      </c>
      <c r="BM4563">
        <f t="shared" si="285"/>
        <v>0</v>
      </c>
      <c r="BO4563">
        <f t="shared" si="286"/>
        <v>1</v>
      </c>
      <c r="BP4563">
        <f t="shared" si="287"/>
        <v>1</v>
      </c>
    </row>
    <row r="4564" spans="1:68" x14ac:dyDescent="0.3">
      <c r="A4564">
        <v>4559</v>
      </c>
      <c r="BG4564" s="27"/>
      <c r="BH4564" s="27"/>
      <c r="BI4564" s="27"/>
      <c r="BJ4564" s="27"/>
      <c r="BL4564">
        <f t="shared" si="284"/>
        <v>0</v>
      </c>
      <c r="BM4564">
        <f t="shared" si="285"/>
        <v>0</v>
      </c>
      <c r="BO4564">
        <f t="shared" si="286"/>
        <v>1</v>
      </c>
      <c r="BP4564">
        <f t="shared" si="287"/>
        <v>1</v>
      </c>
    </row>
    <row r="4565" spans="1:68" x14ac:dyDescent="0.3">
      <c r="A4565">
        <v>4560</v>
      </c>
      <c r="BG4565" s="27"/>
      <c r="BH4565" s="27"/>
      <c r="BI4565" s="27"/>
      <c r="BJ4565" s="27"/>
      <c r="BL4565">
        <f t="shared" si="284"/>
        <v>0</v>
      </c>
      <c r="BM4565">
        <f t="shared" si="285"/>
        <v>0</v>
      </c>
      <c r="BO4565">
        <f t="shared" si="286"/>
        <v>1</v>
      </c>
      <c r="BP4565">
        <f t="shared" si="287"/>
        <v>1</v>
      </c>
    </row>
    <row r="4566" spans="1:68" x14ac:dyDescent="0.3">
      <c r="A4566">
        <v>4561</v>
      </c>
      <c r="BG4566" s="27"/>
      <c r="BH4566" s="27"/>
      <c r="BI4566" s="27"/>
      <c r="BJ4566" s="27"/>
      <c r="BL4566">
        <f t="shared" si="284"/>
        <v>0</v>
      </c>
      <c r="BM4566">
        <f t="shared" si="285"/>
        <v>0</v>
      </c>
      <c r="BO4566">
        <f t="shared" si="286"/>
        <v>1</v>
      </c>
      <c r="BP4566">
        <f t="shared" si="287"/>
        <v>1</v>
      </c>
    </row>
    <row r="4567" spans="1:68" x14ac:dyDescent="0.3">
      <c r="A4567">
        <v>4562</v>
      </c>
      <c r="BG4567" s="27"/>
      <c r="BH4567" s="27"/>
      <c r="BI4567" s="27"/>
      <c r="BJ4567" s="27"/>
      <c r="BL4567">
        <f t="shared" si="284"/>
        <v>0</v>
      </c>
      <c r="BM4567">
        <f t="shared" si="285"/>
        <v>0</v>
      </c>
      <c r="BO4567">
        <f t="shared" si="286"/>
        <v>1</v>
      </c>
      <c r="BP4567">
        <f t="shared" si="287"/>
        <v>1</v>
      </c>
    </row>
    <row r="4568" spans="1:68" x14ac:dyDescent="0.3">
      <c r="A4568">
        <v>4563</v>
      </c>
      <c r="BG4568" s="27"/>
      <c r="BH4568" s="27"/>
      <c r="BI4568" s="27"/>
      <c r="BJ4568" s="27"/>
      <c r="BL4568">
        <f t="shared" si="284"/>
        <v>0</v>
      </c>
      <c r="BM4568">
        <f t="shared" si="285"/>
        <v>0</v>
      </c>
      <c r="BO4568">
        <f t="shared" si="286"/>
        <v>1</v>
      </c>
      <c r="BP4568">
        <f t="shared" si="287"/>
        <v>1</v>
      </c>
    </row>
    <row r="4569" spans="1:68" x14ac:dyDescent="0.3">
      <c r="A4569">
        <v>4564</v>
      </c>
      <c r="BG4569" s="27"/>
      <c r="BH4569" s="27"/>
      <c r="BI4569" s="27"/>
      <c r="BJ4569" s="27"/>
      <c r="BL4569">
        <f t="shared" si="284"/>
        <v>0</v>
      </c>
      <c r="BM4569">
        <f t="shared" si="285"/>
        <v>0</v>
      </c>
      <c r="BO4569">
        <f t="shared" si="286"/>
        <v>1</v>
      </c>
      <c r="BP4569">
        <f t="shared" si="287"/>
        <v>1</v>
      </c>
    </row>
    <row r="4570" spans="1:68" x14ac:dyDescent="0.3">
      <c r="A4570">
        <v>4565</v>
      </c>
      <c r="BG4570" s="27"/>
      <c r="BH4570" s="27"/>
      <c r="BI4570" s="27"/>
      <c r="BJ4570" s="27"/>
      <c r="BL4570">
        <f t="shared" si="284"/>
        <v>0</v>
      </c>
      <c r="BM4570">
        <f t="shared" si="285"/>
        <v>0</v>
      </c>
      <c r="BO4570">
        <f t="shared" si="286"/>
        <v>1</v>
      </c>
      <c r="BP4570">
        <f t="shared" si="287"/>
        <v>1</v>
      </c>
    </row>
    <row r="4571" spans="1:68" x14ac:dyDescent="0.3">
      <c r="A4571">
        <v>4566</v>
      </c>
      <c r="BG4571" s="27"/>
      <c r="BH4571" s="27"/>
      <c r="BI4571" s="27"/>
      <c r="BJ4571" s="27"/>
      <c r="BL4571">
        <f t="shared" si="284"/>
        <v>0</v>
      </c>
      <c r="BM4571">
        <f t="shared" si="285"/>
        <v>0</v>
      </c>
      <c r="BO4571">
        <f t="shared" si="286"/>
        <v>1</v>
      </c>
      <c r="BP4571">
        <f t="shared" si="287"/>
        <v>1</v>
      </c>
    </row>
    <row r="4572" spans="1:68" x14ac:dyDescent="0.3">
      <c r="A4572">
        <v>4567</v>
      </c>
      <c r="BG4572" s="27"/>
      <c r="BH4572" s="27"/>
      <c r="BI4572" s="27"/>
      <c r="BJ4572" s="27"/>
      <c r="BL4572">
        <f t="shared" si="284"/>
        <v>0</v>
      </c>
      <c r="BM4572">
        <f t="shared" si="285"/>
        <v>0</v>
      </c>
      <c r="BO4572">
        <f t="shared" si="286"/>
        <v>1</v>
      </c>
      <c r="BP4572">
        <f t="shared" si="287"/>
        <v>1</v>
      </c>
    </row>
    <row r="4573" spans="1:68" x14ac:dyDescent="0.3">
      <c r="A4573">
        <v>4568</v>
      </c>
      <c r="BG4573" s="27"/>
      <c r="BH4573" s="27"/>
      <c r="BI4573" s="27"/>
      <c r="BJ4573" s="27"/>
      <c r="BL4573">
        <f t="shared" si="284"/>
        <v>0</v>
      </c>
      <c r="BM4573">
        <f t="shared" si="285"/>
        <v>0</v>
      </c>
      <c r="BO4573">
        <f t="shared" si="286"/>
        <v>1</v>
      </c>
      <c r="BP4573">
        <f t="shared" si="287"/>
        <v>1</v>
      </c>
    </row>
    <row r="4574" spans="1:68" x14ac:dyDescent="0.3">
      <c r="A4574">
        <v>4569</v>
      </c>
      <c r="BG4574" s="27"/>
      <c r="BH4574" s="27"/>
      <c r="BI4574" s="27"/>
      <c r="BJ4574" s="27"/>
      <c r="BL4574">
        <f t="shared" si="284"/>
        <v>0</v>
      </c>
      <c r="BM4574">
        <f t="shared" si="285"/>
        <v>0</v>
      </c>
      <c r="BO4574">
        <f t="shared" si="286"/>
        <v>1</v>
      </c>
      <c r="BP4574">
        <f t="shared" si="287"/>
        <v>1</v>
      </c>
    </row>
    <row r="4575" spans="1:68" x14ac:dyDescent="0.3">
      <c r="A4575">
        <v>4570</v>
      </c>
      <c r="BG4575" s="27"/>
      <c r="BH4575" s="27"/>
      <c r="BI4575" s="27"/>
      <c r="BJ4575" s="27"/>
      <c r="BL4575">
        <f t="shared" si="284"/>
        <v>0</v>
      </c>
      <c r="BM4575">
        <f t="shared" si="285"/>
        <v>0</v>
      </c>
      <c r="BO4575">
        <f t="shared" si="286"/>
        <v>1</v>
      </c>
      <c r="BP4575">
        <f t="shared" si="287"/>
        <v>1</v>
      </c>
    </row>
    <row r="4576" spans="1:68" x14ac:dyDescent="0.3">
      <c r="A4576">
        <v>4571</v>
      </c>
      <c r="BG4576" s="27"/>
      <c r="BH4576" s="27"/>
      <c r="BI4576" s="27"/>
      <c r="BJ4576" s="27"/>
      <c r="BL4576">
        <f t="shared" si="284"/>
        <v>0</v>
      </c>
      <c r="BM4576">
        <f t="shared" si="285"/>
        <v>0</v>
      </c>
      <c r="BO4576">
        <f t="shared" si="286"/>
        <v>1</v>
      </c>
      <c r="BP4576">
        <f t="shared" si="287"/>
        <v>1</v>
      </c>
    </row>
    <row r="4577" spans="1:68" x14ac:dyDescent="0.3">
      <c r="A4577">
        <v>4572</v>
      </c>
      <c r="BG4577" s="27"/>
      <c r="BH4577" s="27"/>
      <c r="BI4577" s="27"/>
      <c r="BJ4577" s="27"/>
      <c r="BL4577">
        <f t="shared" si="284"/>
        <v>0</v>
      </c>
      <c r="BM4577">
        <f t="shared" si="285"/>
        <v>0</v>
      </c>
      <c r="BO4577">
        <f t="shared" si="286"/>
        <v>1</v>
      </c>
      <c r="BP4577">
        <f t="shared" si="287"/>
        <v>1</v>
      </c>
    </row>
    <row r="4578" spans="1:68" x14ac:dyDescent="0.3">
      <c r="A4578">
        <v>4573</v>
      </c>
      <c r="BG4578" s="27"/>
      <c r="BH4578" s="27"/>
      <c r="BI4578" s="27"/>
      <c r="BJ4578" s="27"/>
      <c r="BL4578">
        <f t="shared" si="284"/>
        <v>0</v>
      </c>
      <c r="BM4578">
        <f t="shared" si="285"/>
        <v>0</v>
      </c>
      <c r="BO4578">
        <f t="shared" si="286"/>
        <v>1</v>
      </c>
      <c r="BP4578">
        <f t="shared" si="287"/>
        <v>1</v>
      </c>
    </row>
    <row r="4579" spans="1:68" x14ac:dyDescent="0.3">
      <c r="A4579">
        <v>4574</v>
      </c>
      <c r="BG4579" s="27"/>
      <c r="BH4579" s="27"/>
      <c r="BI4579" s="27"/>
      <c r="BJ4579" s="27"/>
      <c r="BL4579">
        <f t="shared" si="284"/>
        <v>0</v>
      </c>
      <c r="BM4579">
        <f t="shared" si="285"/>
        <v>0</v>
      </c>
      <c r="BO4579">
        <f t="shared" si="286"/>
        <v>1</v>
      </c>
      <c r="BP4579">
        <f t="shared" si="287"/>
        <v>1</v>
      </c>
    </row>
    <row r="4580" spans="1:68" x14ac:dyDescent="0.3">
      <c r="A4580">
        <v>4575</v>
      </c>
      <c r="BG4580" s="27"/>
      <c r="BH4580" s="27"/>
      <c r="BI4580" s="27"/>
      <c r="BJ4580" s="27"/>
      <c r="BL4580">
        <f t="shared" si="284"/>
        <v>0</v>
      </c>
      <c r="BM4580">
        <f t="shared" si="285"/>
        <v>0</v>
      </c>
      <c r="BO4580">
        <f t="shared" si="286"/>
        <v>1</v>
      </c>
      <c r="BP4580">
        <f t="shared" si="287"/>
        <v>1</v>
      </c>
    </row>
    <row r="4581" spans="1:68" x14ac:dyDescent="0.3">
      <c r="A4581">
        <v>4576</v>
      </c>
      <c r="BG4581" s="27"/>
      <c r="BH4581" s="27"/>
      <c r="BI4581" s="27"/>
      <c r="BJ4581" s="27"/>
      <c r="BL4581">
        <f t="shared" si="284"/>
        <v>0</v>
      </c>
      <c r="BM4581">
        <f t="shared" si="285"/>
        <v>0</v>
      </c>
      <c r="BO4581">
        <f t="shared" si="286"/>
        <v>1</v>
      </c>
      <c r="BP4581">
        <f t="shared" si="287"/>
        <v>1</v>
      </c>
    </row>
    <row r="4582" spans="1:68" x14ac:dyDescent="0.3">
      <c r="A4582">
        <v>4577</v>
      </c>
      <c r="BG4582" s="27"/>
      <c r="BH4582" s="27"/>
      <c r="BI4582" s="27"/>
      <c r="BJ4582" s="27"/>
      <c r="BL4582">
        <f t="shared" si="284"/>
        <v>0</v>
      </c>
      <c r="BM4582">
        <f t="shared" si="285"/>
        <v>0</v>
      </c>
      <c r="BO4582">
        <f t="shared" si="286"/>
        <v>1</v>
      </c>
      <c r="BP4582">
        <f t="shared" si="287"/>
        <v>1</v>
      </c>
    </row>
    <row r="4583" spans="1:68" x14ac:dyDescent="0.3">
      <c r="A4583">
        <v>4578</v>
      </c>
      <c r="BG4583" s="27"/>
      <c r="BH4583" s="27"/>
      <c r="BI4583" s="27"/>
      <c r="BJ4583" s="27"/>
      <c r="BL4583">
        <f t="shared" si="284"/>
        <v>0</v>
      </c>
      <c r="BM4583">
        <f t="shared" si="285"/>
        <v>0</v>
      </c>
      <c r="BO4583">
        <f t="shared" si="286"/>
        <v>1</v>
      </c>
      <c r="BP4583">
        <f t="shared" si="287"/>
        <v>1</v>
      </c>
    </row>
    <row r="4584" spans="1:68" x14ac:dyDescent="0.3">
      <c r="A4584">
        <v>4579</v>
      </c>
      <c r="BG4584" s="27"/>
      <c r="BH4584" s="27"/>
      <c r="BI4584" s="27"/>
      <c r="BJ4584" s="27"/>
      <c r="BL4584">
        <f t="shared" si="284"/>
        <v>0</v>
      </c>
      <c r="BM4584">
        <f t="shared" si="285"/>
        <v>0</v>
      </c>
      <c r="BO4584">
        <f t="shared" si="286"/>
        <v>1</v>
      </c>
      <c r="BP4584">
        <f t="shared" si="287"/>
        <v>1</v>
      </c>
    </row>
    <row r="4585" spans="1:68" x14ac:dyDescent="0.3">
      <c r="A4585">
        <v>4580</v>
      </c>
      <c r="BG4585" s="27"/>
      <c r="BH4585" s="27"/>
      <c r="BI4585" s="27"/>
      <c r="BJ4585" s="27"/>
      <c r="BL4585">
        <f t="shared" si="284"/>
        <v>0</v>
      </c>
      <c r="BM4585">
        <f t="shared" si="285"/>
        <v>0</v>
      </c>
      <c r="BO4585">
        <f t="shared" si="286"/>
        <v>1</v>
      </c>
      <c r="BP4585">
        <f t="shared" si="287"/>
        <v>1</v>
      </c>
    </row>
    <row r="4586" spans="1:68" x14ac:dyDescent="0.3">
      <c r="A4586">
        <v>4581</v>
      </c>
      <c r="BG4586" s="27"/>
      <c r="BH4586" s="27"/>
      <c r="BI4586" s="27"/>
      <c r="BJ4586" s="27"/>
      <c r="BL4586">
        <f t="shared" si="284"/>
        <v>0</v>
      </c>
      <c r="BM4586">
        <f t="shared" si="285"/>
        <v>0</v>
      </c>
      <c r="BO4586">
        <f t="shared" si="286"/>
        <v>1</v>
      </c>
      <c r="BP4586">
        <f t="shared" si="287"/>
        <v>1</v>
      </c>
    </row>
    <row r="4587" spans="1:68" x14ac:dyDescent="0.3">
      <c r="A4587">
        <v>4582</v>
      </c>
      <c r="BG4587" s="27"/>
      <c r="BH4587" s="27"/>
      <c r="BI4587" s="27"/>
      <c r="BJ4587" s="27"/>
      <c r="BL4587">
        <f t="shared" si="284"/>
        <v>0</v>
      </c>
      <c r="BM4587">
        <f t="shared" si="285"/>
        <v>0</v>
      </c>
      <c r="BO4587">
        <f t="shared" si="286"/>
        <v>1</v>
      </c>
      <c r="BP4587">
        <f t="shared" si="287"/>
        <v>1</v>
      </c>
    </row>
    <row r="4588" spans="1:68" x14ac:dyDescent="0.3">
      <c r="A4588">
        <v>4583</v>
      </c>
      <c r="BG4588" s="27"/>
      <c r="BH4588" s="27"/>
      <c r="BI4588" s="27"/>
      <c r="BJ4588" s="27"/>
      <c r="BL4588">
        <f t="shared" si="284"/>
        <v>0</v>
      </c>
      <c r="BM4588">
        <f t="shared" si="285"/>
        <v>0</v>
      </c>
      <c r="BO4588">
        <f t="shared" si="286"/>
        <v>1</v>
      </c>
      <c r="BP4588">
        <f t="shared" si="287"/>
        <v>1</v>
      </c>
    </row>
    <row r="4589" spans="1:68" x14ac:dyDescent="0.3">
      <c r="A4589">
        <v>4584</v>
      </c>
      <c r="BG4589" s="27"/>
      <c r="BH4589" s="27"/>
      <c r="BI4589" s="27"/>
      <c r="BJ4589" s="27"/>
      <c r="BL4589">
        <f t="shared" si="284"/>
        <v>0</v>
      </c>
      <c r="BM4589">
        <f t="shared" si="285"/>
        <v>0</v>
      </c>
      <c r="BO4589">
        <f t="shared" si="286"/>
        <v>1</v>
      </c>
      <c r="BP4589">
        <f t="shared" si="287"/>
        <v>1</v>
      </c>
    </row>
    <row r="4590" spans="1:68" x14ac:dyDescent="0.3">
      <c r="A4590">
        <v>4585</v>
      </c>
      <c r="BG4590" s="27"/>
      <c r="BH4590" s="27"/>
      <c r="BI4590" s="27"/>
      <c r="BJ4590" s="27"/>
      <c r="BL4590">
        <f t="shared" si="284"/>
        <v>0</v>
      </c>
      <c r="BM4590">
        <f t="shared" si="285"/>
        <v>0</v>
      </c>
      <c r="BO4590">
        <f t="shared" si="286"/>
        <v>1</v>
      </c>
      <c r="BP4590">
        <f t="shared" si="287"/>
        <v>1</v>
      </c>
    </row>
    <row r="4591" spans="1:68" x14ac:dyDescent="0.3">
      <c r="A4591">
        <v>4586</v>
      </c>
      <c r="BG4591" s="27"/>
      <c r="BH4591" s="27"/>
      <c r="BI4591" s="27"/>
      <c r="BJ4591" s="27"/>
      <c r="BL4591">
        <f t="shared" si="284"/>
        <v>0</v>
      </c>
      <c r="BM4591">
        <f t="shared" si="285"/>
        <v>0</v>
      </c>
      <c r="BO4591">
        <f t="shared" si="286"/>
        <v>1</v>
      </c>
      <c r="BP4591">
        <f t="shared" si="287"/>
        <v>1</v>
      </c>
    </row>
    <row r="4592" spans="1:68" x14ac:dyDescent="0.3">
      <c r="A4592">
        <v>4587</v>
      </c>
      <c r="BG4592" s="27"/>
      <c r="BH4592" s="27"/>
      <c r="BI4592" s="27"/>
      <c r="BJ4592" s="27"/>
      <c r="BL4592">
        <f t="shared" si="284"/>
        <v>0</v>
      </c>
      <c r="BM4592">
        <f t="shared" si="285"/>
        <v>0</v>
      </c>
      <c r="BO4592">
        <f t="shared" si="286"/>
        <v>1</v>
      </c>
      <c r="BP4592">
        <f t="shared" si="287"/>
        <v>1</v>
      </c>
    </row>
    <row r="4593" spans="1:68" x14ac:dyDescent="0.3">
      <c r="A4593">
        <v>4588</v>
      </c>
      <c r="BG4593" s="27"/>
      <c r="BH4593" s="27"/>
      <c r="BI4593" s="27"/>
      <c r="BJ4593" s="27"/>
      <c r="BL4593">
        <f t="shared" si="284"/>
        <v>0</v>
      </c>
      <c r="BM4593">
        <f t="shared" si="285"/>
        <v>0</v>
      </c>
      <c r="BO4593">
        <f t="shared" si="286"/>
        <v>1</v>
      </c>
      <c r="BP4593">
        <f t="shared" si="287"/>
        <v>1</v>
      </c>
    </row>
    <row r="4594" spans="1:68" x14ac:dyDescent="0.3">
      <c r="A4594">
        <v>4589</v>
      </c>
      <c r="BG4594" s="27"/>
      <c r="BH4594" s="27"/>
      <c r="BI4594" s="27"/>
      <c r="BJ4594" s="27"/>
      <c r="BL4594">
        <f t="shared" si="284"/>
        <v>0</v>
      </c>
      <c r="BM4594">
        <f t="shared" si="285"/>
        <v>0</v>
      </c>
      <c r="BO4594">
        <f t="shared" si="286"/>
        <v>1</v>
      </c>
      <c r="BP4594">
        <f t="shared" si="287"/>
        <v>1</v>
      </c>
    </row>
    <row r="4595" spans="1:68" x14ac:dyDescent="0.3">
      <c r="A4595">
        <v>4590</v>
      </c>
      <c r="BG4595" s="27"/>
      <c r="BH4595" s="27"/>
      <c r="BI4595" s="27"/>
      <c r="BJ4595" s="27"/>
      <c r="BL4595">
        <f t="shared" si="284"/>
        <v>0</v>
      </c>
      <c r="BM4595">
        <f t="shared" si="285"/>
        <v>0</v>
      </c>
      <c r="BO4595">
        <f t="shared" si="286"/>
        <v>1</v>
      </c>
      <c r="BP4595">
        <f t="shared" si="287"/>
        <v>1</v>
      </c>
    </row>
    <row r="4596" spans="1:68" x14ac:dyDescent="0.3">
      <c r="A4596">
        <v>4591</v>
      </c>
      <c r="BG4596" s="27"/>
      <c r="BH4596" s="27"/>
      <c r="BI4596" s="27"/>
      <c r="BJ4596" s="27"/>
      <c r="BL4596">
        <f t="shared" si="284"/>
        <v>0</v>
      </c>
      <c r="BM4596">
        <f t="shared" si="285"/>
        <v>0</v>
      </c>
      <c r="BO4596">
        <f t="shared" si="286"/>
        <v>1</v>
      </c>
      <c r="BP4596">
        <f t="shared" si="287"/>
        <v>1</v>
      </c>
    </row>
    <row r="4597" spans="1:68" x14ac:dyDescent="0.3">
      <c r="A4597">
        <v>4592</v>
      </c>
      <c r="BG4597" s="27"/>
      <c r="BH4597" s="27"/>
      <c r="BI4597" s="27"/>
      <c r="BJ4597" s="27"/>
      <c r="BL4597">
        <f t="shared" si="284"/>
        <v>0</v>
      </c>
      <c r="BM4597">
        <f t="shared" si="285"/>
        <v>0</v>
      </c>
      <c r="BO4597">
        <f t="shared" si="286"/>
        <v>1</v>
      </c>
      <c r="BP4597">
        <f t="shared" si="287"/>
        <v>1</v>
      </c>
    </row>
    <row r="4598" spans="1:68" x14ac:dyDescent="0.3">
      <c r="A4598">
        <v>4593</v>
      </c>
      <c r="BG4598" s="27"/>
      <c r="BH4598" s="27"/>
      <c r="BI4598" s="27"/>
      <c r="BJ4598" s="27"/>
      <c r="BL4598">
        <f t="shared" si="284"/>
        <v>0</v>
      </c>
      <c r="BM4598">
        <f t="shared" si="285"/>
        <v>0</v>
      </c>
      <c r="BO4598">
        <f t="shared" si="286"/>
        <v>1</v>
      </c>
      <c r="BP4598">
        <f t="shared" si="287"/>
        <v>1</v>
      </c>
    </row>
    <row r="4599" spans="1:68" x14ac:dyDescent="0.3">
      <c r="A4599">
        <v>4594</v>
      </c>
      <c r="BG4599" s="27"/>
      <c r="BH4599" s="27"/>
      <c r="BI4599" s="27"/>
      <c r="BJ4599" s="27"/>
      <c r="BL4599">
        <f t="shared" si="284"/>
        <v>0</v>
      </c>
      <c r="BM4599">
        <f t="shared" si="285"/>
        <v>0</v>
      </c>
      <c r="BO4599">
        <f t="shared" si="286"/>
        <v>1</v>
      </c>
      <c r="BP4599">
        <f t="shared" si="287"/>
        <v>1</v>
      </c>
    </row>
    <row r="4600" spans="1:68" x14ac:dyDescent="0.3">
      <c r="A4600">
        <v>4595</v>
      </c>
      <c r="BG4600" s="27"/>
      <c r="BH4600" s="27"/>
      <c r="BI4600" s="27"/>
      <c r="BJ4600" s="27"/>
      <c r="BL4600">
        <f t="shared" si="284"/>
        <v>0</v>
      </c>
      <c r="BM4600">
        <f t="shared" si="285"/>
        <v>0</v>
      </c>
      <c r="BO4600">
        <f t="shared" si="286"/>
        <v>1</v>
      </c>
      <c r="BP4600">
        <f t="shared" si="287"/>
        <v>1</v>
      </c>
    </row>
    <row r="4601" spans="1:68" x14ac:dyDescent="0.3">
      <c r="A4601">
        <v>4596</v>
      </c>
      <c r="BG4601" s="27"/>
      <c r="BH4601" s="27"/>
      <c r="BI4601" s="27"/>
      <c r="BJ4601" s="27"/>
      <c r="BL4601">
        <f t="shared" si="284"/>
        <v>0</v>
      </c>
      <c r="BM4601">
        <f t="shared" si="285"/>
        <v>0</v>
      </c>
      <c r="BO4601">
        <f t="shared" si="286"/>
        <v>1</v>
      </c>
      <c r="BP4601">
        <f t="shared" si="287"/>
        <v>1</v>
      </c>
    </row>
    <row r="4602" spans="1:68" x14ac:dyDescent="0.3">
      <c r="A4602">
        <v>4597</v>
      </c>
      <c r="BG4602" s="27"/>
      <c r="BH4602" s="27"/>
      <c r="BI4602" s="27"/>
      <c r="BJ4602" s="27"/>
      <c r="BL4602">
        <f t="shared" si="284"/>
        <v>0</v>
      </c>
      <c r="BM4602">
        <f t="shared" si="285"/>
        <v>0</v>
      </c>
      <c r="BO4602">
        <f t="shared" si="286"/>
        <v>1</v>
      </c>
      <c r="BP4602">
        <f t="shared" si="287"/>
        <v>1</v>
      </c>
    </row>
    <row r="4603" spans="1:68" x14ac:dyDescent="0.3">
      <c r="A4603">
        <v>4598</v>
      </c>
      <c r="BG4603" s="27"/>
      <c r="BH4603" s="27"/>
      <c r="BI4603" s="27"/>
      <c r="BJ4603" s="27"/>
      <c r="BL4603">
        <f t="shared" si="284"/>
        <v>0</v>
      </c>
      <c r="BM4603">
        <f t="shared" si="285"/>
        <v>0</v>
      </c>
      <c r="BO4603">
        <f t="shared" si="286"/>
        <v>1</v>
      </c>
      <c r="BP4603">
        <f t="shared" si="287"/>
        <v>1</v>
      </c>
    </row>
    <row r="4604" spans="1:68" x14ac:dyDescent="0.3">
      <c r="A4604">
        <v>4599</v>
      </c>
      <c r="BG4604" s="27"/>
      <c r="BH4604" s="27"/>
      <c r="BI4604" s="27"/>
      <c r="BJ4604" s="27"/>
      <c r="BL4604">
        <f t="shared" si="284"/>
        <v>0</v>
      </c>
      <c r="BM4604">
        <f t="shared" si="285"/>
        <v>0</v>
      </c>
      <c r="BO4604">
        <f t="shared" si="286"/>
        <v>1</v>
      </c>
      <c r="BP4604">
        <f t="shared" si="287"/>
        <v>1</v>
      </c>
    </row>
    <row r="4605" spans="1:68" x14ac:dyDescent="0.3">
      <c r="A4605">
        <v>4600</v>
      </c>
      <c r="BG4605" s="27"/>
      <c r="BH4605" s="27"/>
      <c r="BI4605" s="27"/>
      <c r="BJ4605" s="27"/>
      <c r="BL4605">
        <f t="shared" si="284"/>
        <v>0</v>
      </c>
      <c r="BM4605">
        <f t="shared" si="285"/>
        <v>0</v>
      </c>
      <c r="BO4605">
        <f t="shared" si="286"/>
        <v>1</v>
      </c>
      <c r="BP4605">
        <f t="shared" si="287"/>
        <v>1</v>
      </c>
    </row>
    <row r="4606" spans="1:68" x14ac:dyDescent="0.3">
      <c r="A4606">
        <v>4601</v>
      </c>
      <c r="BG4606" s="27"/>
      <c r="BH4606" s="27"/>
      <c r="BI4606" s="27"/>
      <c r="BJ4606" s="27"/>
      <c r="BL4606">
        <f t="shared" si="284"/>
        <v>0</v>
      </c>
      <c r="BM4606">
        <f t="shared" si="285"/>
        <v>0</v>
      </c>
      <c r="BO4606">
        <f t="shared" si="286"/>
        <v>1</v>
      </c>
      <c r="BP4606">
        <f t="shared" si="287"/>
        <v>1</v>
      </c>
    </row>
    <row r="4607" spans="1:68" x14ac:dyDescent="0.3">
      <c r="A4607">
        <v>4602</v>
      </c>
      <c r="BG4607" s="27"/>
      <c r="BH4607" s="27"/>
      <c r="BI4607" s="27"/>
      <c r="BJ4607" s="27"/>
      <c r="BL4607">
        <f t="shared" si="284"/>
        <v>0</v>
      </c>
      <c r="BM4607">
        <f t="shared" si="285"/>
        <v>0</v>
      </c>
      <c r="BO4607">
        <f t="shared" si="286"/>
        <v>1</v>
      </c>
      <c r="BP4607">
        <f t="shared" si="287"/>
        <v>1</v>
      </c>
    </row>
    <row r="4608" spans="1:68" x14ac:dyDescent="0.3">
      <c r="A4608">
        <v>4603</v>
      </c>
      <c r="BG4608" s="27"/>
      <c r="BH4608" s="27"/>
      <c r="BI4608" s="27"/>
      <c r="BJ4608" s="27"/>
      <c r="BL4608">
        <f t="shared" si="284"/>
        <v>0</v>
      </c>
      <c r="BM4608">
        <f t="shared" si="285"/>
        <v>0</v>
      </c>
      <c r="BO4608">
        <f t="shared" si="286"/>
        <v>1</v>
      </c>
      <c r="BP4608">
        <f t="shared" si="287"/>
        <v>1</v>
      </c>
    </row>
    <row r="4609" spans="1:68" x14ac:dyDescent="0.3">
      <c r="A4609">
        <v>4604</v>
      </c>
      <c r="BG4609" s="27"/>
      <c r="BH4609" s="27"/>
      <c r="BI4609" s="27"/>
      <c r="BJ4609" s="27"/>
      <c r="BL4609">
        <f t="shared" si="284"/>
        <v>0</v>
      </c>
      <c r="BM4609">
        <f t="shared" si="285"/>
        <v>0</v>
      </c>
      <c r="BO4609">
        <f t="shared" si="286"/>
        <v>1</v>
      </c>
      <c r="BP4609">
        <f t="shared" si="287"/>
        <v>1</v>
      </c>
    </row>
    <row r="4610" spans="1:68" x14ac:dyDescent="0.3">
      <c r="A4610">
        <v>4605</v>
      </c>
      <c r="BG4610" s="27"/>
      <c r="BH4610" s="27"/>
      <c r="BI4610" s="27"/>
      <c r="BJ4610" s="27"/>
      <c r="BL4610">
        <f t="shared" si="284"/>
        <v>0</v>
      </c>
      <c r="BM4610">
        <f t="shared" si="285"/>
        <v>0</v>
      </c>
      <c r="BO4610">
        <f t="shared" si="286"/>
        <v>1</v>
      </c>
      <c r="BP4610">
        <f t="shared" si="287"/>
        <v>1</v>
      </c>
    </row>
    <row r="4611" spans="1:68" x14ac:dyDescent="0.3">
      <c r="A4611">
        <v>4606</v>
      </c>
      <c r="BG4611" s="27"/>
      <c r="BH4611" s="27"/>
      <c r="BI4611" s="27"/>
      <c r="BJ4611" s="27"/>
      <c r="BL4611">
        <f t="shared" si="284"/>
        <v>0</v>
      </c>
      <c r="BM4611">
        <f t="shared" si="285"/>
        <v>0</v>
      </c>
      <c r="BO4611">
        <f t="shared" si="286"/>
        <v>1</v>
      </c>
      <c r="BP4611">
        <f t="shared" si="287"/>
        <v>1</v>
      </c>
    </row>
    <row r="4612" spans="1:68" x14ac:dyDescent="0.3">
      <c r="A4612">
        <v>4607</v>
      </c>
      <c r="BG4612" s="27"/>
      <c r="BH4612" s="27"/>
      <c r="BI4612" s="27"/>
      <c r="BJ4612" s="27"/>
      <c r="BL4612">
        <f t="shared" si="284"/>
        <v>0</v>
      </c>
      <c r="BM4612">
        <f t="shared" si="285"/>
        <v>0</v>
      </c>
      <c r="BO4612">
        <f t="shared" si="286"/>
        <v>1</v>
      </c>
      <c r="BP4612">
        <f t="shared" si="287"/>
        <v>1</v>
      </c>
    </row>
    <row r="4613" spans="1:68" x14ac:dyDescent="0.3">
      <c r="A4613">
        <v>4608</v>
      </c>
      <c r="BG4613" s="27"/>
      <c r="BH4613" s="27"/>
      <c r="BI4613" s="27"/>
      <c r="BJ4613" s="27"/>
      <c r="BL4613">
        <f t="shared" si="284"/>
        <v>0</v>
      </c>
      <c r="BM4613">
        <f t="shared" si="285"/>
        <v>0</v>
      </c>
      <c r="BO4613">
        <f t="shared" si="286"/>
        <v>1</v>
      </c>
      <c r="BP4613">
        <f t="shared" si="287"/>
        <v>1</v>
      </c>
    </row>
    <row r="4614" spans="1:68" x14ac:dyDescent="0.3">
      <c r="A4614">
        <v>4609</v>
      </c>
      <c r="BG4614" s="27"/>
      <c r="BH4614" s="27"/>
      <c r="BI4614" s="27"/>
      <c r="BJ4614" s="27"/>
      <c r="BL4614">
        <f t="shared" si="284"/>
        <v>0</v>
      </c>
      <c r="BM4614">
        <f t="shared" si="285"/>
        <v>0</v>
      </c>
      <c r="BO4614">
        <f t="shared" si="286"/>
        <v>1</v>
      </c>
      <c r="BP4614">
        <f t="shared" si="287"/>
        <v>1</v>
      </c>
    </row>
    <row r="4615" spans="1:68" x14ac:dyDescent="0.3">
      <c r="A4615">
        <v>4610</v>
      </c>
      <c r="BG4615" s="27"/>
      <c r="BH4615" s="27"/>
      <c r="BI4615" s="27"/>
      <c r="BJ4615" s="27"/>
      <c r="BL4615">
        <f t="shared" ref="BL4615:BL4678" si="288">BG4615*$BM$1-BH4615</f>
        <v>0</v>
      </c>
      <c r="BM4615">
        <f t="shared" ref="BM4615:BM4678" si="289">BI4615*$BM$1-BJ4615</f>
        <v>0</v>
      </c>
      <c r="BO4615">
        <f t="shared" ref="BO4615:BO4678" si="290">IF(BL4615=MAX($BL4615:$BM4615),1,0)</f>
        <v>1</v>
      </c>
      <c r="BP4615">
        <f t="shared" ref="BP4615:BP4678" si="291">IF(BM4615=MAX($BL4615:$BM4615),1,0)</f>
        <v>1</v>
      </c>
    </row>
    <row r="4616" spans="1:68" x14ac:dyDescent="0.3">
      <c r="A4616">
        <v>4611</v>
      </c>
      <c r="BG4616" s="27"/>
      <c r="BH4616" s="27"/>
      <c r="BI4616" s="27"/>
      <c r="BJ4616" s="27"/>
      <c r="BL4616">
        <f t="shared" si="288"/>
        <v>0</v>
      </c>
      <c r="BM4616">
        <f t="shared" si="289"/>
        <v>0</v>
      </c>
      <c r="BO4616">
        <f t="shared" si="290"/>
        <v>1</v>
      </c>
      <c r="BP4616">
        <f t="shared" si="291"/>
        <v>1</v>
      </c>
    </row>
    <row r="4617" spans="1:68" x14ac:dyDescent="0.3">
      <c r="A4617">
        <v>4612</v>
      </c>
      <c r="BG4617" s="27"/>
      <c r="BH4617" s="27"/>
      <c r="BI4617" s="27"/>
      <c r="BJ4617" s="27"/>
      <c r="BL4617">
        <f t="shared" si="288"/>
        <v>0</v>
      </c>
      <c r="BM4617">
        <f t="shared" si="289"/>
        <v>0</v>
      </c>
      <c r="BO4617">
        <f t="shared" si="290"/>
        <v>1</v>
      </c>
      <c r="BP4617">
        <f t="shared" si="291"/>
        <v>1</v>
      </c>
    </row>
    <row r="4618" spans="1:68" x14ac:dyDescent="0.3">
      <c r="A4618">
        <v>4613</v>
      </c>
      <c r="BG4618" s="27"/>
      <c r="BH4618" s="27"/>
      <c r="BI4618" s="27"/>
      <c r="BJ4618" s="27"/>
      <c r="BL4618">
        <f t="shared" si="288"/>
        <v>0</v>
      </c>
      <c r="BM4618">
        <f t="shared" si="289"/>
        <v>0</v>
      </c>
      <c r="BO4618">
        <f t="shared" si="290"/>
        <v>1</v>
      </c>
      <c r="BP4618">
        <f t="shared" si="291"/>
        <v>1</v>
      </c>
    </row>
    <row r="4619" spans="1:68" x14ac:dyDescent="0.3">
      <c r="A4619">
        <v>4614</v>
      </c>
      <c r="BG4619" s="27"/>
      <c r="BH4619" s="27"/>
      <c r="BI4619" s="27"/>
      <c r="BJ4619" s="27"/>
      <c r="BL4619">
        <f t="shared" si="288"/>
        <v>0</v>
      </c>
      <c r="BM4619">
        <f t="shared" si="289"/>
        <v>0</v>
      </c>
      <c r="BO4619">
        <f t="shared" si="290"/>
        <v>1</v>
      </c>
      <c r="BP4619">
        <f t="shared" si="291"/>
        <v>1</v>
      </c>
    </row>
    <row r="4620" spans="1:68" x14ac:dyDescent="0.3">
      <c r="A4620">
        <v>4615</v>
      </c>
      <c r="BG4620" s="27"/>
      <c r="BH4620" s="27"/>
      <c r="BI4620" s="27"/>
      <c r="BJ4620" s="27"/>
      <c r="BL4620">
        <f t="shared" si="288"/>
        <v>0</v>
      </c>
      <c r="BM4620">
        <f t="shared" si="289"/>
        <v>0</v>
      </c>
      <c r="BO4620">
        <f t="shared" si="290"/>
        <v>1</v>
      </c>
      <c r="BP4620">
        <f t="shared" si="291"/>
        <v>1</v>
      </c>
    </row>
    <row r="4621" spans="1:68" x14ac:dyDescent="0.3">
      <c r="A4621">
        <v>4616</v>
      </c>
      <c r="BG4621" s="27"/>
      <c r="BH4621" s="27"/>
      <c r="BI4621" s="27"/>
      <c r="BJ4621" s="27"/>
      <c r="BL4621">
        <f t="shared" si="288"/>
        <v>0</v>
      </c>
      <c r="BM4621">
        <f t="shared" si="289"/>
        <v>0</v>
      </c>
      <c r="BO4621">
        <f t="shared" si="290"/>
        <v>1</v>
      </c>
      <c r="BP4621">
        <f t="shared" si="291"/>
        <v>1</v>
      </c>
    </row>
    <row r="4622" spans="1:68" x14ac:dyDescent="0.3">
      <c r="A4622">
        <v>4617</v>
      </c>
      <c r="BG4622" s="27"/>
      <c r="BH4622" s="27"/>
      <c r="BI4622" s="27"/>
      <c r="BJ4622" s="27"/>
      <c r="BL4622">
        <f t="shared" si="288"/>
        <v>0</v>
      </c>
      <c r="BM4622">
        <f t="shared" si="289"/>
        <v>0</v>
      </c>
      <c r="BO4622">
        <f t="shared" si="290"/>
        <v>1</v>
      </c>
      <c r="BP4622">
        <f t="shared" si="291"/>
        <v>1</v>
      </c>
    </row>
    <row r="4623" spans="1:68" x14ac:dyDescent="0.3">
      <c r="A4623">
        <v>4618</v>
      </c>
      <c r="BG4623" s="27"/>
      <c r="BH4623" s="27"/>
      <c r="BI4623" s="27"/>
      <c r="BJ4623" s="27"/>
      <c r="BL4623">
        <f t="shared" si="288"/>
        <v>0</v>
      </c>
      <c r="BM4623">
        <f t="shared" si="289"/>
        <v>0</v>
      </c>
      <c r="BO4623">
        <f t="shared" si="290"/>
        <v>1</v>
      </c>
      <c r="BP4623">
        <f t="shared" si="291"/>
        <v>1</v>
      </c>
    </row>
    <row r="4624" spans="1:68" x14ac:dyDescent="0.3">
      <c r="A4624">
        <v>4619</v>
      </c>
      <c r="BG4624" s="27"/>
      <c r="BH4624" s="27"/>
      <c r="BI4624" s="27"/>
      <c r="BJ4624" s="27"/>
      <c r="BL4624">
        <f t="shared" si="288"/>
        <v>0</v>
      </c>
      <c r="BM4624">
        <f t="shared" si="289"/>
        <v>0</v>
      </c>
      <c r="BO4624">
        <f t="shared" si="290"/>
        <v>1</v>
      </c>
      <c r="BP4624">
        <f t="shared" si="291"/>
        <v>1</v>
      </c>
    </row>
    <row r="4625" spans="1:68" x14ac:dyDescent="0.3">
      <c r="A4625">
        <v>4620</v>
      </c>
      <c r="BG4625" s="27"/>
      <c r="BH4625" s="27"/>
      <c r="BI4625" s="27"/>
      <c r="BJ4625" s="27"/>
      <c r="BL4625">
        <f t="shared" si="288"/>
        <v>0</v>
      </c>
      <c r="BM4625">
        <f t="shared" si="289"/>
        <v>0</v>
      </c>
      <c r="BO4625">
        <f t="shared" si="290"/>
        <v>1</v>
      </c>
      <c r="BP4625">
        <f t="shared" si="291"/>
        <v>1</v>
      </c>
    </row>
    <row r="4626" spans="1:68" x14ac:dyDescent="0.3">
      <c r="A4626">
        <v>4621</v>
      </c>
      <c r="BG4626" s="27"/>
      <c r="BH4626" s="27"/>
      <c r="BI4626" s="27"/>
      <c r="BJ4626" s="27"/>
      <c r="BL4626">
        <f t="shared" si="288"/>
        <v>0</v>
      </c>
      <c r="BM4626">
        <f t="shared" si="289"/>
        <v>0</v>
      </c>
      <c r="BO4626">
        <f t="shared" si="290"/>
        <v>1</v>
      </c>
      <c r="BP4626">
        <f t="shared" si="291"/>
        <v>1</v>
      </c>
    </row>
    <row r="4627" spans="1:68" x14ac:dyDescent="0.3">
      <c r="A4627">
        <v>4622</v>
      </c>
      <c r="BG4627" s="27"/>
      <c r="BH4627" s="27"/>
      <c r="BI4627" s="27"/>
      <c r="BJ4627" s="27"/>
      <c r="BL4627">
        <f t="shared" si="288"/>
        <v>0</v>
      </c>
      <c r="BM4627">
        <f t="shared" si="289"/>
        <v>0</v>
      </c>
      <c r="BO4627">
        <f t="shared" si="290"/>
        <v>1</v>
      </c>
      <c r="BP4627">
        <f t="shared" si="291"/>
        <v>1</v>
      </c>
    </row>
    <row r="4628" spans="1:68" x14ac:dyDescent="0.3">
      <c r="A4628">
        <v>4623</v>
      </c>
      <c r="BG4628" s="27"/>
      <c r="BH4628" s="27"/>
      <c r="BI4628" s="27"/>
      <c r="BJ4628" s="27"/>
      <c r="BL4628">
        <f t="shared" si="288"/>
        <v>0</v>
      </c>
      <c r="BM4628">
        <f t="shared" si="289"/>
        <v>0</v>
      </c>
      <c r="BO4628">
        <f t="shared" si="290"/>
        <v>1</v>
      </c>
      <c r="BP4628">
        <f t="shared" si="291"/>
        <v>1</v>
      </c>
    </row>
    <row r="4629" spans="1:68" x14ac:dyDescent="0.3">
      <c r="A4629">
        <v>4624</v>
      </c>
      <c r="BG4629" s="27"/>
      <c r="BH4629" s="27"/>
      <c r="BI4629" s="27"/>
      <c r="BJ4629" s="27"/>
      <c r="BL4629">
        <f t="shared" si="288"/>
        <v>0</v>
      </c>
      <c r="BM4629">
        <f t="shared" si="289"/>
        <v>0</v>
      </c>
      <c r="BO4629">
        <f t="shared" si="290"/>
        <v>1</v>
      </c>
      <c r="BP4629">
        <f t="shared" si="291"/>
        <v>1</v>
      </c>
    </row>
    <row r="4630" spans="1:68" x14ac:dyDescent="0.3">
      <c r="A4630">
        <v>4625</v>
      </c>
      <c r="BG4630" s="27"/>
      <c r="BH4630" s="27"/>
      <c r="BI4630" s="27"/>
      <c r="BJ4630" s="27"/>
      <c r="BL4630">
        <f t="shared" si="288"/>
        <v>0</v>
      </c>
      <c r="BM4630">
        <f t="shared" si="289"/>
        <v>0</v>
      </c>
      <c r="BO4630">
        <f t="shared" si="290"/>
        <v>1</v>
      </c>
      <c r="BP4630">
        <f t="shared" si="291"/>
        <v>1</v>
      </c>
    </row>
    <row r="4631" spans="1:68" x14ac:dyDescent="0.3">
      <c r="A4631">
        <v>4626</v>
      </c>
      <c r="BG4631" s="27"/>
      <c r="BH4631" s="27"/>
      <c r="BI4631" s="27"/>
      <c r="BJ4631" s="27"/>
      <c r="BL4631">
        <f t="shared" si="288"/>
        <v>0</v>
      </c>
      <c r="BM4631">
        <f t="shared" si="289"/>
        <v>0</v>
      </c>
      <c r="BO4631">
        <f t="shared" si="290"/>
        <v>1</v>
      </c>
      <c r="BP4631">
        <f t="shared" si="291"/>
        <v>1</v>
      </c>
    </row>
    <row r="4632" spans="1:68" x14ac:dyDescent="0.3">
      <c r="A4632">
        <v>4627</v>
      </c>
      <c r="BG4632" s="27"/>
      <c r="BH4632" s="27"/>
      <c r="BI4632" s="27"/>
      <c r="BJ4632" s="27"/>
      <c r="BL4632">
        <f t="shared" si="288"/>
        <v>0</v>
      </c>
      <c r="BM4632">
        <f t="shared" si="289"/>
        <v>0</v>
      </c>
      <c r="BO4632">
        <f t="shared" si="290"/>
        <v>1</v>
      </c>
      <c r="BP4632">
        <f t="shared" si="291"/>
        <v>1</v>
      </c>
    </row>
    <row r="4633" spans="1:68" x14ac:dyDescent="0.3">
      <c r="A4633">
        <v>4628</v>
      </c>
      <c r="BG4633" s="27"/>
      <c r="BH4633" s="27"/>
      <c r="BI4633" s="27"/>
      <c r="BJ4633" s="27"/>
      <c r="BL4633">
        <f t="shared" si="288"/>
        <v>0</v>
      </c>
      <c r="BM4633">
        <f t="shared" si="289"/>
        <v>0</v>
      </c>
      <c r="BO4633">
        <f t="shared" si="290"/>
        <v>1</v>
      </c>
      <c r="BP4633">
        <f t="shared" si="291"/>
        <v>1</v>
      </c>
    </row>
    <row r="4634" spans="1:68" x14ac:dyDescent="0.3">
      <c r="A4634">
        <v>4629</v>
      </c>
      <c r="BG4634" s="27"/>
      <c r="BH4634" s="27"/>
      <c r="BI4634" s="27"/>
      <c r="BJ4634" s="27"/>
      <c r="BL4634">
        <f t="shared" si="288"/>
        <v>0</v>
      </c>
      <c r="BM4634">
        <f t="shared" si="289"/>
        <v>0</v>
      </c>
      <c r="BO4634">
        <f t="shared" si="290"/>
        <v>1</v>
      </c>
      <c r="BP4634">
        <f t="shared" si="291"/>
        <v>1</v>
      </c>
    </row>
    <row r="4635" spans="1:68" x14ac:dyDescent="0.3">
      <c r="A4635">
        <v>4630</v>
      </c>
      <c r="BG4635" s="27"/>
      <c r="BH4635" s="27"/>
      <c r="BI4635" s="27"/>
      <c r="BJ4635" s="27"/>
      <c r="BL4635">
        <f t="shared" si="288"/>
        <v>0</v>
      </c>
      <c r="BM4635">
        <f t="shared" si="289"/>
        <v>0</v>
      </c>
      <c r="BO4635">
        <f t="shared" si="290"/>
        <v>1</v>
      </c>
      <c r="BP4635">
        <f t="shared" si="291"/>
        <v>1</v>
      </c>
    </row>
    <row r="4636" spans="1:68" x14ac:dyDescent="0.3">
      <c r="A4636">
        <v>4631</v>
      </c>
      <c r="BG4636" s="27"/>
      <c r="BH4636" s="27"/>
      <c r="BI4636" s="27"/>
      <c r="BJ4636" s="27"/>
      <c r="BL4636">
        <f t="shared" si="288"/>
        <v>0</v>
      </c>
      <c r="BM4636">
        <f t="shared" si="289"/>
        <v>0</v>
      </c>
      <c r="BO4636">
        <f t="shared" si="290"/>
        <v>1</v>
      </c>
      <c r="BP4636">
        <f t="shared" si="291"/>
        <v>1</v>
      </c>
    </row>
    <row r="4637" spans="1:68" x14ac:dyDescent="0.3">
      <c r="A4637">
        <v>4632</v>
      </c>
      <c r="BG4637" s="27"/>
      <c r="BH4637" s="27"/>
      <c r="BI4637" s="27"/>
      <c r="BJ4637" s="27"/>
      <c r="BL4637">
        <f t="shared" si="288"/>
        <v>0</v>
      </c>
      <c r="BM4637">
        <f t="shared" si="289"/>
        <v>0</v>
      </c>
      <c r="BO4637">
        <f t="shared" si="290"/>
        <v>1</v>
      </c>
      <c r="BP4637">
        <f t="shared" si="291"/>
        <v>1</v>
      </c>
    </row>
    <row r="4638" spans="1:68" x14ac:dyDescent="0.3">
      <c r="A4638">
        <v>4633</v>
      </c>
      <c r="BG4638" s="27"/>
      <c r="BH4638" s="27"/>
      <c r="BI4638" s="27"/>
      <c r="BJ4638" s="27"/>
      <c r="BL4638">
        <f t="shared" si="288"/>
        <v>0</v>
      </c>
      <c r="BM4638">
        <f t="shared" si="289"/>
        <v>0</v>
      </c>
      <c r="BO4638">
        <f t="shared" si="290"/>
        <v>1</v>
      </c>
      <c r="BP4638">
        <f t="shared" si="291"/>
        <v>1</v>
      </c>
    </row>
    <row r="4639" spans="1:68" x14ac:dyDescent="0.3">
      <c r="A4639">
        <v>4634</v>
      </c>
      <c r="BG4639" s="27"/>
      <c r="BH4639" s="27"/>
      <c r="BI4639" s="27"/>
      <c r="BJ4639" s="27"/>
      <c r="BL4639">
        <f t="shared" si="288"/>
        <v>0</v>
      </c>
      <c r="BM4639">
        <f t="shared" si="289"/>
        <v>0</v>
      </c>
      <c r="BO4639">
        <f t="shared" si="290"/>
        <v>1</v>
      </c>
      <c r="BP4639">
        <f t="shared" si="291"/>
        <v>1</v>
      </c>
    </row>
    <row r="4640" spans="1:68" x14ac:dyDescent="0.3">
      <c r="A4640">
        <v>4635</v>
      </c>
      <c r="BG4640" s="27"/>
      <c r="BH4640" s="27"/>
      <c r="BI4640" s="27"/>
      <c r="BJ4640" s="27"/>
      <c r="BL4640">
        <f t="shared" si="288"/>
        <v>0</v>
      </c>
      <c r="BM4640">
        <f t="shared" si="289"/>
        <v>0</v>
      </c>
      <c r="BO4640">
        <f t="shared" si="290"/>
        <v>1</v>
      </c>
      <c r="BP4640">
        <f t="shared" si="291"/>
        <v>1</v>
      </c>
    </row>
    <row r="4641" spans="1:68" x14ac:dyDescent="0.3">
      <c r="A4641">
        <v>4636</v>
      </c>
      <c r="BG4641" s="27"/>
      <c r="BH4641" s="27"/>
      <c r="BI4641" s="27"/>
      <c r="BJ4641" s="27"/>
      <c r="BL4641">
        <f t="shared" si="288"/>
        <v>0</v>
      </c>
      <c r="BM4641">
        <f t="shared" si="289"/>
        <v>0</v>
      </c>
      <c r="BO4641">
        <f t="shared" si="290"/>
        <v>1</v>
      </c>
      <c r="BP4641">
        <f t="shared" si="291"/>
        <v>1</v>
      </c>
    </row>
    <row r="4642" spans="1:68" x14ac:dyDescent="0.3">
      <c r="A4642">
        <v>4637</v>
      </c>
      <c r="BG4642" s="27"/>
      <c r="BH4642" s="27"/>
      <c r="BI4642" s="27"/>
      <c r="BJ4642" s="27"/>
      <c r="BL4642">
        <f t="shared" si="288"/>
        <v>0</v>
      </c>
      <c r="BM4642">
        <f t="shared" si="289"/>
        <v>0</v>
      </c>
      <c r="BO4642">
        <f t="shared" si="290"/>
        <v>1</v>
      </c>
      <c r="BP4642">
        <f t="shared" si="291"/>
        <v>1</v>
      </c>
    </row>
    <row r="4643" spans="1:68" x14ac:dyDescent="0.3">
      <c r="A4643">
        <v>4638</v>
      </c>
      <c r="BG4643" s="27"/>
      <c r="BH4643" s="27"/>
      <c r="BI4643" s="27"/>
      <c r="BJ4643" s="27"/>
      <c r="BL4643">
        <f t="shared" si="288"/>
        <v>0</v>
      </c>
      <c r="BM4643">
        <f t="shared" si="289"/>
        <v>0</v>
      </c>
      <c r="BO4643">
        <f t="shared" si="290"/>
        <v>1</v>
      </c>
      <c r="BP4643">
        <f t="shared" si="291"/>
        <v>1</v>
      </c>
    </row>
    <row r="4644" spans="1:68" x14ac:dyDescent="0.3">
      <c r="A4644">
        <v>4639</v>
      </c>
      <c r="BG4644" s="27"/>
      <c r="BH4644" s="27"/>
      <c r="BI4644" s="27"/>
      <c r="BJ4644" s="27"/>
      <c r="BL4644">
        <f t="shared" si="288"/>
        <v>0</v>
      </c>
      <c r="BM4644">
        <f t="shared" si="289"/>
        <v>0</v>
      </c>
      <c r="BO4644">
        <f t="shared" si="290"/>
        <v>1</v>
      </c>
      <c r="BP4644">
        <f t="shared" si="291"/>
        <v>1</v>
      </c>
    </row>
    <row r="4645" spans="1:68" x14ac:dyDescent="0.3">
      <c r="A4645">
        <v>4640</v>
      </c>
      <c r="BG4645" s="27"/>
      <c r="BH4645" s="27"/>
      <c r="BI4645" s="27"/>
      <c r="BJ4645" s="27"/>
      <c r="BL4645">
        <f t="shared" si="288"/>
        <v>0</v>
      </c>
      <c r="BM4645">
        <f t="shared" si="289"/>
        <v>0</v>
      </c>
      <c r="BO4645">
        <f t="shared" si="290"/>
        <v>1</v>
      </c>
      <c r="BP4645">
        <f t="shared" si="291"/>
        <v>1</v>
      </c>
    </row>
    <row r="4646" spans="1:68" x14ac:dyDescent="0.3">
      <c r="A4646">
        <v>4641</v>
      </c>
      <c r="BG4646" s="27"/>
      <c r="BH4646" s="27"/>
      <c r="BI4646" s="27"/>
      <c r="BJ4646" s="27"/>
      <c r="BL4646">
        <f t="shared" si="288"/>
        <v>0</v>
      </c>
      <c r="BM4646">
        <f t="shared" si="289"/>
        <v>0</v>
      </c>
      <c r="BO4646">
        <f t="shared" si="290"/>
        <v>1</v>
      </c>
      <c r="BP4646">
        <f t="shared" si="291"/>
        <v>1</v>
      </c>
    </row>
    <row r="4647" spans="1:68" x14ac:dyDescent="0.3">
      <c r="A4647">
        <v>4642</v>
      </c>
      <c r="BG4647" s="27"/>
      <c r="BH4647" s="27"/>
      <c r="BI4647" s="27"/>
      <c r="BJ4647" s="27"/>
      <c r="BL4647">
        <f t="shared" si="288"/>
        <v>0</v>
      </c>
      <c r="BM4647">
        <f t="shared" si="289"/>
        <v>0</v>
      </c>
      <c r="BO4647">
        <f t="shared" si="290"/>
        <v>1</v>
      </c>
      <c r="BP4647">
        <f t="shared" si="291"/>
        <v>1</v>
      </c>
    </row>
    <row r="4648" spans="1:68" x14ac:dyDescent="0.3">
      <c r="A4648">
        <v>4643</v>
      </c>
      <c r="BG4648" s="27"/>
      <c r="BH4648" s="27"/>
      <c r="BI4648" s="27"/>
      <c r="BJ4648" s="27"/>
      <c r="BL4648">
        <f t="shared" si="288"/>
        <v>0</v>
      </c>
      <c r="BM4648">
        <f t="shared" si="289"/>
        <v>0</v>
      </c>
      <c r="BO4648">
        <f t="shared" si="290"/>
        <v>1</v>
      </c>
      <c r="BP4648">
        <f t="shared" si="291"/>
        <v>1</v>
      </c>
    </row>
    <row r="4649" spans="1:68" x14ac:dyDescent="0.3">
      <c r="A4649">
        <v>4644</v>
      </c>
      <c r="BG4649" s="27"/>
      <c r="BH4649" s="27"/>
      <c r="BI4649" s="27"/>
      <c r="BJ4649" s="27"/>
      <c r="BL4649">
        <f t="shared" si="288"/>
        <v>0</v>
      </c>
      <c r="BM4649">
        <f t="shared" si="289"/>
        <v>0</v>
      </c>
      <c r="BO4649">
        <f t="shared" si="290"/>
        <v>1</v>
      </c>
      <c r="BP4649">
        <f t="shared" si="291"/>
        <v>1</v>
      </c>
    </row>
    <row r="4650" spans="1:68" x14ac:dyDescent="0.3">
      <c r="A4650">
        <v>4645</v>
      </c>
      <c r="BG4650" s="27"/>
      <c r="BH4650" s="27"/>
      <c r="BI4650" s="27"/>
      <c r="BJ4650" s="27"/>
      <c r="BL4650">
        <f t="shared" si="288"/>
        <v>0</v>
      </c>
      <c r="BM4650">
        <f t="shared" si="289"/>
        <v>0</v>
      </c>
      <c r="BO4650">
        <f t="shared" si="290"/>
        <v>1</v>
      </c>
      <c r="BP4650">
        <f t="shared" si="291"/>
        <v>1</v>
      </c>
    </row>
    <row r="4651" spans="1:68" x14ac:dyDescent="0.3">
      <c r="A4651">
        <v>4646</v>
      </c>
      <c r="BG4651" s="27"/>
      <c r="BH4651" s="27"/>
      <c r="BI4651" s="27"/>
      <c r="BJ4651" s="27"/>
      <c r="BL4651">
        <f t="shared" si="288"/>
        <v>0</v>
      </c>
      <c r="BM4651">
        <f t="shared" si="289"/>
        <v>0</v>
      </c>
      <c r="BO4651">
        <f t="shared" si="290"/>
        <v>1</v>
      </c>
      <c r="BP4651">
        <f t="shared" si="291"/>
        <v>1</v>
      </c>
    </row>
    <row r="4652" spans="1:68" x14ac:dyDescent="0.3">
      <c r="A4652">
        <v>4647</v>
      </c>
      <c r="BG4652" s="27"/>
      <c r="BH4652" s="27"/>
      <c r="BI4652" s="27"/>
      <c r="BJ4652" s="27"/>
      <c r="BL4652">
        <f t="shared" si="288"/>
        <v>0</v>
      </c>
      <c r="BM4652">
        <f t="shared" si="289"/>
        <v>0</v>
      </c>
      <c r="BO4652">
        <f t="shared" si="290"/>
        <v>1</v>
      </c>
      <c r="BP4652">
        <f t="shared" si="291"/>
        <v>1</v>
      </c>
    </row>
    <row r="4653" spans="1:68" x14ac:dyDescent="0.3">
      <c r="A4653">
        <v>4648</v>
      </c>
      <c r="BG4653" s="27"/>
      <c r="BH4653" s="27"/>
      <c r="BI4653" s="27"/>
      <c r="BJ4653" s="27"/>
      <c r="BL4653">
        <f t="shared" si="288"/>
        <v>0</v>
      </c>
      <c r="BM4653">
        <f t="shared" si="289"/>
        <v>0</v>
      </c>
      <c r="BO4653">
        <f t="shared" si="290"/>
        <v>1</v>
      </c>
      <c r="BP4653">
        <f t="shared" si="291"/>
        <v>1</v>
      </c>
    </row>
    <row r="4654" spans="1:68" x14ac:dyDescent="0.3">
      <c r="A4654">
        <v>4649</v>
      </c>
      <c r="BG4654" s="27"/>
      <c r="BH4654" s="27"/>
      <c r="BI4654" s="27"/>
      <c r="BJ4654" s="27"/>
      <c r="BL4654">
        <f t="shared" si="288"/>
        <v>0</v>
      </c>
      <c r="BM4654">
        <f t="shared" si="289"/>
        <v>0</v>
      </c>
      <c r="BO4654">
        <f t="shared" si="290"/>
        <v>1</v>
      </c>
      <c r="BP4654">
        <f t="shared" si="291"/>
        <v>1</v>
      </c>
    </row>
    <row r="4655" spans="1:68" x14ac:dyDescent="0.3">
      <c r="A4655">
        <v>4650</v>
      </c>
      <c r="BG4655" s="27"/>
      <c r="BH4655" s="27"/>
      <c r="BI4655" s="27"/>
      <c r="BJ4655" s="27"/>
      <c r="BL4655">
        <f t="shared" si="288"/>
        <v>0</v>
      </c>
      <c r="BM4655">
        <f t="shared" si="289"/>
        <v>0</v>
      </c>
      <c r="BO4655">
        <f t="shared" si="290"/>
        <v>1</v>
      </c>
      <c r="BP4655">
        <f t="shared" si="291"/>
        <v>1</v>
      </c>
    </row>
    <row r="4656" spans="1:68" x14ac:dyDescent="0.3">
      <c r="A4656">
        <v>4651</v>
      </c>
      <c r="BG4656" s="27"/>
      <c r="BH4656" s="27"/>
      <c r="BI4656" s="27"/>
      <c r="BJ4656" s="27"/>
      <c r="BL4656">
        <f t="shared" si="288"/>
        <v>0</v>
      </c>
      <c r="BM4656">
        <f t="shared" si="289"/>
        <v>0</v>
      </c>
      <c r="BO4656">
        <f t="shared" si="290"/>
        <v>1</v>
      </c>
      <c r="BP4656">
        <f t="shared" si="291"/>
        <v>1</v>
      </c>
    </row>
    <row r="4657" spans="1:68" x14ac:dyDescent="0.3">
      <c r="A4657">
        <v>4652</v>
      </c>
      <c r="BG4657" s="27"/>
      <c r="BH4657" s="27"/>
      <c r="BI4657" s="27"/>
      <c r="BJ4657" s="27"/>
      <c r="BL4657">
        <f t="shared" si="288"/>
        <v>0</v>
      </c>
      <c r="BM4657">
        <f t="shared" si="289"/>
        <v>0</v>
      </c>
      <c r="BO4657">
        <f t="shared" si="290"/>
        <v>1</v>
      </c>
      <c r="BP4657">
        <f t="shared" si="291"/>
        <v>1</v>
      </c>
    </row>
    <row r="4658" spans="1:68" x14ac:dyDescent="0.3">
      <c r="A4658">
        <v>4653</v>
      </c>
      <c r="BG4658" s="27"/>
      <c r="BH4658" s="27"/>
      <c r="BI4658" s="27"/>
      <c r="BJ4658" s="27"/>
      <c r="BL4658">
        <f t="shared" si="288"/>
        <v>0</v>
      </c>
      <c r="BM4658">
        <f t="shared" si="289"/>
        <v>0</v>
      </c>
      <c r="BO4658">
        <f t="shared" si="290"/>
        <v>1</v>
      </c>
      <c r="BP4658">
        <f t="shared" si="291"/>
        <v>1</v>
      </c>
    </row>
    <row r="4659" spans="1:68" x14ac:dyDescent="0.3">
      <c r="A4659">
        <v>4654</v>
      </c>
      <c r="BG4659" s="27"/>
      <c r="BH4659" s="27"/>
      <c r="BI4659" s="27"/>
      <c r="BJ4659" s="27"/>
      <c r="BL4659">
        <f t="shared" si="288"/>
        <v>0</v>
      </c>
      <c r="BM4659">
        <f t="shared" si="289"/>
        <v>0</v>
      </c>
      <c r="BO4659">
        <f t="shared" si="290"/>
        <v>1</v>
      </c>
      <c r="BP4659">
        <f t="shared" si="291"/>
        <v>1</v>
      </c>
    </row>
    <row r="4660" spans="1:68" x14ac:dyDescent="0.3">
      <c r="A4660">
        <v>4655</v>
      </c>
      <c r="BG4660" s="27"/>
      <c r="BH4660" s="27"/>
      <c r="BI4660" s="27"/>
      <c r="BJ4660" s="27"/>
      <c r="BL4660">
        <f t="shared" si="288"/>
        <v>0</v>
      </c>
      <c r="BM4660">
        <f t="shared" si="289"/>
        <v>0</v>
      </c>
      <c r="BO4660">
        <f t="shared" si="290"/>
        <v>1</v>
      </c>
      <c r="BP4660">
        <f t="shared" si="291"/>
        <v>1</v>
      </c>
    </row>
    <row r="4661" spans="1:68" x14ac:dyDescent="0.3">
      <c r="A4661">
        <v>4656</v>
      </c>
      <c r="BG4661" s="27"/>
      <c r="BH4661" s="27"/>
      <c r="BI4661" s="27"/>
      <c r="BJ4661" s="27"/>
      <c r="BL4661">
        <f t="shared" si="288"/>
        <v>0</v>
      </c>
      <c r="BM4661">
        <f t="shared" si="289"/>
        <v>0</v>
      </c>
      <c r="BO4661">
        <f t="shared" si="290"/>
        <v>1</v>
      </c>
      <c r="BP4661">
        <f t="shared" si="291"/>
        <v>1</v>
      </c>
    </row>
    <row r="4662" spans="1:68" x14ac:dyDescent="0.3">
      <c r="A4662">
        <v>4657</v>
      </c>
      <c r="BG4662" s="27"/>
      <c r="BH4662" s="27"/>
      <c r="BI4662" s="27"/>
      <c r="BJ4662" s="27"/>
      <c r="BL4662">
        <f t="shared" si="288"/>
        <v>0</v>
      </c>
      <c r="BM4662">
        <f t="shared" si="289"/>
        <v>0</v>
      </c>
      <c r="BO4662">
        <f t="shared" si="290"/>
        <v>1</v>
      </c>
      <c r="BP4662">
        <f t="shared" si="291"/>
        <v>1</v>
      </c>
    </row>
    <row r="4663" spans="1:68" x14ac:dyDescent="0.3">
      <c r="A4663">
        <v>4658</v>
      </c>
      <c r="BG4663" s="27"/>
      <c r="BH4663" s="27"/>
      <c r="BI4663" s="27"/>
      <c r="BJ4663" s="27"/>
      <c r="BL4663">
        <f t="shared" si="288"/>
        <v>0</v>
      </c>
      <c r="BM4663">
        <f t="shared" si="289"/>
        <v>0</v>
      </c>
      <c r="BO4663">
        <f t="shared" si="290"/>
        <v>1</v>
      </c>
      <c r="BP4663">
        <f t="shared" si="291"/>
        <v>1</v>
      </c>
    </row>
    <row r="4664" spans="1:68" x14ac:dyDescent="0.3">
      <c r="A4664">
        <v>4659</v>
      </c>
      <c r="BG4664" s="27"/>
      <c r="BH4664" s="27"/>
      <c r="BI4664" s="27"/>
      <c r="BJ4664" s="27"/>
      <c r="BL4664">
        <f t="shared" si="288"/>
        <v>0</v>
      </c>
      <c r="BM4664">
        <f t="shared" si="289"/>
        <v>0</v>
      </c>
      <c r="BO4664">
        <f t="shared" si="290"/>
        <v>1</v>
      </c>
      <c r="BP4664">
        <f t="shared" si="291"/>
        <v>1</v>
      </c>
    </row>
    <row r="4665" spans="1:68" x14ac:dyDescent="0.3">
      <c r="A4665">
        <v>4660</v>
      </c>
      <c r="BG4665" s="27"/>
      <c r="BH4665" s="27"/>
      <c r="BI4665" s="27"/>
      <c r="BJ4665" s="27"/>
      <c r="BL4665">
        <f t="shared" si="288"/>
        <v>0</v>
      </c>
      <c r="BM4665">
        <f t="shared" si="289"/>
        <v>0</v>
      </c>
      <c r="BO4665">
        <f t="shared" si="290"/>
        <v>1</v>
      </c>
      <c r="BP4665">
        <f t="shared" si="291"/>
        <v>1</v>
      </c>
    </row>
    <row r="4666" spans="1:68" x14ac:dyDescent="0.3">
      <c r="A4666">
        <v>4661</v>
      </c>
      <c r="BG4666" s="27"/>
      <c r="BH4666" s="27"/>
      <c r="BI4666" s="27"/>
      <c r="BJ4666" s="27"/>
      <c r="BL4666">
        <f t="shared" si="288"/>
        <v>0</v>
      </c>
      <c r="BM4666">
        <f t="shared" si="289"/>
        <v>0</v>
      </c>
      <c r="BO4666">
        <f t="shared" si="290"/>
        <v>1</v>
      </c>
      <c r="BP4666">
        <f t="shared" si="291"/>
        <v>1</v>
      </c>
    </row>
    <row r="4667" spans="1:68" x14ac:dyDescent="0.3">
      <c r="A4667">
        <v>4662</v>
      </c>
      <c r="BG4667" s="27"/>
      <c r="BH4667" s="27"/>
      <c r="BI4667" s="27"/>
      <c r="BJ4667" s="27"/>
      <c r="BL4667">
        <f t="shared" si="288"/>
        <v>0</v>
      </c>
      <c r="BM4667">
        <f t="shared" si="289"/>
        <v>0</v>
      </c>
      <c r="BO4667">
        <f t="shared" si="290"/>
        <v>1</v>
      </c>
      <c r="BP4667">
        <f t="shared" si="291"/>
        <v>1</v>
      </c>
    </row>
    <row r="4668" spans="1:68" x14ac:dyDescent="0.3">
      <c r="A4668">
        <v>4663</v>
      </c>
      <c r="BG4668" s="27"/>
      <c r="BH4668" s="27"/>
      <c r="BI4668" s="27"/>
      <c r="BJ4668" s="27"/>
      <c r="BL4668">
        <f t="shared" si="288"/>
        <v>0</v>
      </c>
      <c r="BM4668">
        <f t="shared" si="289"/>
        <v>0</v>
      </c>
      <c r="BO4668">
        <f t="shared" si="290"/>
        <v>1</v>
      </c>
      <c r="BP4668">
        <f t="shared" si="291"/>
        <v>1</v>
      </c>
    </row>
    <row r="4669" spans="1:68" x14ac:dyDescent="0.3">
      <c r="A4669">
        <v>4664</v>
      </c>
      <c r="BG4669" s="27"/>
      <c r="BH4669" s="27"/>
      <c r="BI4669" s="27"/>
      <c r="BJ4669" s="27"/>
      <c r="BL4669">
        <f t="shared" si="288"/>
        <v>0</v>
      </c>
      <c r="BM4669">
        <f t="shared" si="289"/>
        <v>0</v>
      </c>
      <c r="BO4669">
        <f t="shared" si="290"/>
        <v>1</v>
      </c>
      <c r="BP4669">
        <f t="shared" si="291"/>
        <v>1</v>
      </c>
    </row>
    <row r="4670" spans="1:68" x14ac:dyDescent="0.3">
      <c r="A4670">
        <v>4665</v>
      </c>
      <c r="BG4670" s="27"/>
      <c r="BH4670" s="27"/>
      <c r="BI4670" s="27"/>
      <c r="BJ4670" s="27"/>
      <c r="BL4670">
        <f t="shared" si="288"/>
        <v>0</v>
      </c>
      <c r="BM4670">
        <f t="shared" si="289"/>
        <v>0</v>
      </c>
      <c r="BO4670">
        <f t="shared" si="290"/>
        <v>1</v>
      </c>
      <c r="BP4670">
        <f t="shared" si="291"/>
        <v>1</v>
      </c>
    </row>
    <row r="4671" spans="1:68" x14ac:dyDescent="0.3">
      <c r="A4671">
        <v>4666</v>
      </c>
      <c r="BG4671" s="27"/>
      <c r="BH4671" s="27"/>
      <c r="BI4671" s="27"/>
      <c r="BJ4671" s="27"/>
      <c r="BL4671">
        <f t="shared" si="288"/>
        <v>0</v>
      </c>
      <c r="BM4671">
        <f t="shared" si="289"/>
        <v>0</v>
      </c>
      <c r="BO4671">
        <f t="shared" si="290"/>
        <v>1</v>
      </c>
      <c r="BP4671">
        <f t="shared" si="291"/>
        <v>1</v>
      </c>
    </row>
    <row r="4672" spans="1:68" x14ac:dyDescent="0.3">
      <c r="A4672">
        <v>4667</v>
      </c>
      <c r="BG4672" s="27"/>
      <c r="BH4672" s="27"/>
      <c r="BI4672" s="27"/>
      <c r="BJ4672" s="27"/>
      <c r="BL4672">
        <f t="shared" si="288"/>
        <v>0</v>
      </c>
      <c r="BM4672">
        <f t="shared" si="289"/>
        <v>0</v>
      </c>
      <c r="BO4672">
        <f t="shared" si="290"/>
        <v>1</v>
      </c>
      <c r="BP4672">
        <f t="shared" si="291"/>
        <v>1</v>
      </c>
    </row>
    <row r="4673" spans="1:68" x14ac:dyDescent="0.3">
      <c r="A4673">
        <v>4668</v>
      </c>
      <c r="BG4673" s="27"/>
      <c r="BH4673" s="27"/>
      <c r="BI4673" s="27"/>
      <c r="BJ4673" s="27"/>
      <c r="BL4673">
        <f t="shared" si="288"/>
        <v>0</v>
      </c>
      <c r="BM4673">
        <f t="shared" si="289"/>
        <v>0</v>
      </c>
      <c r="BO4673">
        <f t="shared" si="290"/>
        <v>1</v>
      </c>
      <c r="BP4673">
        <f t="shared" si="291"/>
        <v>1</v>
      </c>
    </row>
    <row r="4674" spans="1:68" x14ac:dyDescent="0.3">
      <c r="A4674">
        <v>4669</v>
      </c>
      <c r="BG4674" s="27"/>
      <c r="BH4674" s="27"/>
      <c r="BI4674" s="27"/>
      <c r="BJ4674" s="27"/>
      <c r="BL4674">
        <f t="shared" si="288"/>
        <v>0</v>
      </c>
      <c r="BM4674">
        <f t="shared" si="289"/>
        <v>0</v>
      </c>
      <c r="BO4674">
        <f t="shared" si="290"/>
        <v>1</v>
      </c>
      <c r="BP4674">
        <f t="shared" si="291"/>
        <v>1</v>
      </c>
    </row>
    <row r="4675" spans="1:68" x14ac:dyDescent="0.3">
      <c r="A4675">
        <v>4670</v>
      </c>
      <c r="BG4675" s="27"/>
      <c r="BH4675" s="27"/>
      <c r="BI4675" s="27"/>
      <c r="BJ4675" s="27"/>
      <c r="BL4675">
        <f t="shared" si="288"/>
        <v>0</v>
      </c>
      <c r="BM4675">
        <f t="shared" si="289"/>
        <v>0</v>
      </c>
      <c r="BO4675">
        <f t="shared" si="290"/>
        <v>1</v>
      </c>
      <c r="BP4675">
        <f t="shared" si="291"/>
        <v>1</v>
      </c>
    </row>
    <row r="4676" spans="1:68" x14ac:dyDescent="0.3">
      <c r="A4676">
        <v>4671</v>
      </c>
      <c r="BG4676" s="27"/>
      <c r="BH4676" s="27"/>
      <c r="BI4676" s="27"/>
      <c r="BJ4676" s="27"/>
      <c r="BL4676">
        <f t="shared" si="288"/>
        <v>0</v>
      </c>
      <c r="BM4676">
        <f t="shared" si="289"/>
        <v>0</v>
      </c>
      <c r="BO4676">
        <f t="shared" si="290"/>
        <v>1</v>
      </c>
      <c r="BP4676">
        <f t="shared" si="291"/>
        <v>1</v>
      </c>
    </row>
    <row r="4677" spans="1:68" x14ac:dyDescent="0.3">
      <c r="A4677">
        <v>4672</v>
      </c>
      <c r="BG4677" s="27"/>
      <c r="BH4677" s="27"/>
      <c r="BI4677" s="27"/>
      <c r="BJ4677" s="27"/>
      <c r="BL4677">
        <f t="shared" si="288"/>
        <v>0</v>
      </c>
      <c r="BM4677">
        <f t="shared" si="289"/>
        <v>0</v>
      </c>
      <c r="BO4677">
        <f t="shared" si="290"/>
        <v>1</v>
      </c>
      <c r="BP4677">
        <f t="shared" si="291"/>
        <v>1</v>
      </c>
    </row>
    <row r="4678" spans="1:68" x14ac:dyDescent="0.3">
      <c r="A4678">
        <v>4673</v>
      </c>
      <c r="BG4678" s="27"/>
      <c r="BH4678" s="27"/>
      <c r="BI4678" s="27"/>
      <c r="BJ4678" s="27"/>
      <c r="BL4678">
        <f t="shared" si="288"/>
        <v>0</v>
      </c>
      <c r="BM4678">
        <f t="shared" si="289"/>
        <v>0</v>
      </c>
      <c r="BO4678">
        <f t="shared" si="290"/>
        <v>1</v>
      </c>
      <c r="BP4678">
        <f t="shared" si="291"/>
        <v>1</v>
      </c>
    </row>
    <row r="4679" spans="1:68" x14ac:dyDescent="0.3">
      <c r="A4679">
        <v>4674</v>
      </c>
      <c r="BG4679" s="27"/>
      <c r="BH4679" s="27"/>
      <c r="BI4679" s="27"/>
      <c r="BJ4679" s="27"/>
      <c r="BL4679">
        <f t="shared" ref="BL4679:BL4742" si="292">BG4679*$BM$1-BH4679</f>
        <v>0</v>
      </c>
      <c r="BM4679">
        <f t="shared" ref="BM4679:BM4742" si="293">BI4679*$BM$1-BJ4679</f>
        <v>0</v>
      </c>
      <c r="BO4679">
        <f t="shared" ref="BO4679:BO4742" si="294">IF(BL4679=MAX($BL4679:$BM4679),1,0)</f>
        <v>1</v>
      </c>
      <c r="BP4679">
        <f t="shared" ref="BP4679:BP4742" si="295">IF(BM4679=MAX($BL4679:$BM4679),1,0)</f>
        <v>1</v>
      </c>
    </row>
    <row r="4680" spans="1:68" x14ac:dyDescent="0.3">
      <c r="A4680">
        <v>4675</v>
      </c>
      <c r="BG4680" s="27"/>
      <c r="BH4680" s="27"/>
      <c r="BI4680" s="27"/>
      <c r="BJ4680" s="27"/>
      <c r="BL4680">
        <f t="shared" si="292"/>
        <v>0</v>
      </c>
      <c r="BM4680">
        <f t="shared" si="293"/>
        <v>0</v>
      </c>
      <c r="BO4680">
        <f t="shared" si="294"/>
        <v>1</v>
      </c>
      <c r="BP4680">
        <f t="shared" si="295"/>
        <v>1</v>
      </c>
    </row>
    <row r="4681" spans="1:68" x14ac:dyDescent="0.3">
      <c r="A4681">
        <v>4676</v>
      </c>
      <c r="BG4681" s="27"/>
      <c r="BH4681" s="27"/>
      <c r="BI4681" s="27"/>
      <c r="BJ4681" s="27"/>
      <c r="BL4681">
        <f t="shared" si="292"/>
        <v>0</v>
      </c>
      <c r="BM4681">
        <f t="shared" si="293"/>
        <v>0</v>
      </c>
      <c r="BO4681">
        <f t="shared" si="294"/>
        <v>1</v>
      </c>
      <c r="BP4681">
        <f t="shared" si="295"/>
        <v>1</v>
      </c>
    </row>
    <row r="4682" spans="1:68" x14ac:dyDescent="0.3">
      <c r="A4682">
        <v>4677</v>
      </c>
      <c r="BG4682" s="27"/>
      <c r="BH4682" s="27"/>
      <c r="BI4682" s="27"/>
      <c r="BJ4682" s="27"/>
      <c r="BL4682">
        <f t="shared" si="292"/>
        <v>0</v>
      </c>
      <c r="BM4682">
        <f t="shared" si="293"/>
        <v>0</v>
      </c>
      <c r="BO4682">
        <f t="shared" si="294"/>
        <v>1</v>
      </c>
      <c r="BP4682">
        <f t="shared" si="295"/>
        <v>1</v>
      </c>
    </row>
    <row r="4683" spans="1:68" x14ac:dyDescent="0.3">
      <c r="A4683">
        <v>4678</v>
      </c>
      <c r="BG4683" s="27"/>
      <c r="BH4683" s="27"/>
      <c r="BI4683" s="27"/>
      <c r="BJ4683" s="27"/>
      <c r="BL4683">
        <f t="shared" si="292"/>
        <v>0</v>
      </c>
      <c r="BM4683">
        <f t="shared" si="293"/>
        <v>0</v>
      </c>
      <c r="BO4683">
        <f t="shared" si="294"/>
        <v>1</v>
      </c>
      <c r="BP4683">
        <f t="shared" si="295"/>
        <v>1</v>
      </c>
    </row>
    <row r="4684" spans="1:68" x14ac:dyDescent="0.3">
      <c r="A4684">
        <v>4679</v>
      </c>
      <c r="BG4684" s="27"/>
      <c r="BH4684" s="27"/>
      <c r="BI4684" s="27"/>
      <c r="BJ4684" s="27"/>
      <c r="BL4684">
        <f t="shared" si="292"/>
        <v>0</v>
      </c>
      <c r="BM4684">
        <f t="shared" si="293"/>
        <v>0</v>
      </c>
      <c r="BO4684">
        <f t="shared" si="294"/>
        <v>1</v>
      </c>
      <c r="BP4684">
        <f t="shared" si="295"/>
        <v>1</v>
      </c>
    </row>
    <row r="4685" spans="1:68" x14ac:dyDescent="0.3">
      <c r="A4685">
        <v>4680</v>
      </c>
      <c r="BG4685" s="27"/>
      <c r="BH4685" s="27"/>
      <c r="BI4685" s="27"/>
      <c r="BJ4685" s="27"/>
      <c r="BL4685">
        <f t="shared" si="292"/>
        <v>0</v>
      </c>
      <c r="BM4685">
        <f t="shared" si="293"/>
        <v>0</v>
      </c>
      <c r="BO4685">
        <f t="shared" si="294"/>
        <v>1</v>
      </c>
      <c r="BP4685">
        <f t="shared" si="295"/>
        <v>1</v>
      </c>
    </row>
    <row r="4686" spans="1:68" x14ac:dyDescent="0.3">
      <c r="A4686">
        <v>4681</v>
      </c>
      <c r="BG4686" s="27"/>
      <c r="BH4686" s="27"/>
      <c r="BI4686" s="27"/>
      <c r="BJ4686" s="27"/>
      <c r="BL4686">
        <f t="shared" si="292"/>
        <v>0</v>
      </c>
      <c r="BM4686">
        <f t="shared" si="293"/>
        <v>0</v>
      </c>
      <c r="BO4686">
        <f t="shared" si="294"/>
        <v>1</v>
      </c>
      <c r="BP4686">
        <f t="shared" si="295"/>
        <v>1</v>
      </c>
    </row>
    <row r="4687" spans="1:68" x14ac:dyDescent="0.3">
      <c r="A4687">
        <v>4682</v>
      </c>
      <c r="BG4687" s="27"/>
      <c r="BH4687" s="27"/>
      <c r="BI4687" s="27"/>
      <c r="BJ4687" s="27"/>
      <c r="BL4687">
        <f t="shared" si="292"/>
        <v>0</v>
      </c>
      <c r="BM4687">
        <f t="shared" si="293"/>
        <v>0</v>
      </c>
      <c r="BO4687">
        <f t="shared" si="294"/>
        <v>1</v>
      </c>
      <c r="BP4687">
        <f t="shared" si="295"/>
        <v>1</v>
      </c>
    </row>
    <row r="4688" spans="1:68" x14ac:dyDescent="0.3">
      <c r="A4688">
        <v>4683</v>
      </c>
      <c r="BG4688" s="27"/>
      <c r="BH4688" s="27"/>
      <c r="BI4688" s="27"/>
      <c r="BJ4688" s="27"/>
      <c r="BL4688">
        <f t="shared" si="292"/>
        <v>0</v>
      </c>
      <c r="BM4688">
        <f t="shared" si="293"/>
        <v>0</v>
      </c>
      <c r="BO4688">
        <f t="shared" si="294"/>
        <v>1</v>
      </c>
      <c r="BP4688">
        <f t="shared" si="295"/>
        <v>1</v>
      </c>
    </row>
    <row r="4689" spans="1:68" x14ac:dyDescent="0.3">
      <c r="A4689">
        <v>4684</v>
      </c>
      <c r="BG4689" s="27"/>
      <c r="BH4689" s="27"/>
      <c r="BI4689" s="27"/>
      <c r="BJ4689" s="27"/>
      <c r="BL4689">
        <f t="shared" si="292"/>
        <v>0</v>
      </c>
      <c r="BM4689">
        <f t="shared" si="293"/>
        <v>0</v>
      </c>
      <c r="BO4689">
        <f t="shared" si="294"/>
        <v>1</v>
      </c>
      <c r="BP4689">
        <f t="shared" si="295"/>
        <v>1</v>
      </c>
    </row>
    <row r="4690" spans="1:68" x14ac:dyDescent="0.3">
      <c r="A4690">
        <v>4685</v>
      </c>
      <c r="BG4690" s="27"/>
      <c r="BH4690" s="27"/>
      <c r="BI4690" s="27"/>
      <c r="BJ4690" s="27"/>
      <c r="BL4690">
        <f t="shared" si="292"/>
        <v>0</v>
      </c>
      <c r="BM4690">
        <f t="shared" si="293"/>
        <v>0</v>
      </c>
      <c r="BO4690">
        <f t="shared" si="294"/>
        <v>1</v>
      </c>
      <c r="BP4690">
        <f t="shared" si="295"/>
        <v>1</v>
      </c>
    </row>
    <row r="4691" spans="1:68" x14ac:dyDescent="0.3">
      <c r="A4691">
        <v>4686</v>
      </c>
      <c r="BG4691" s="27"/>
      <c r="BH4691" s="27"/>
      <c r="BI4691" s="27"/>
      <c r="BJ4691" s="27"/>
      <c r="BL4691">
        <f t="shared" si="292"/>
        <v>0</v>
      </c>
      <c r="BM4691">
        <f t="shared" si="293"/>
        <v>0</v>
      </c>
      <c r="BO4691">
        <f t="shared" si="294"/>
        <v>1</v>
      </c>
      <c r="BP4691">
        <f t="shared" si="295"/>
        <v>1</v>
      </c>
    </row>
    <row r="4692" spans="1:68" x14ac:dyDescent="0.3">
      <c r="A4692">
        <v>4687</v>
      </c>
      <c r="BG4692" s="27"/>
      <c r="BH4692" s="27"/>
      <c r="BI4692" s="27"/>
      <c r="BJ4692" s="27"/>
      <c r="BL4692">
        <f t="shared" si="292"/>
        <v>0</v>
      </c>
      <c r="BM4692">
        <f t="shared" si="293"/>
        <v>0</v>
      </c>
      <c r="BO4692">
        <f t="shared" si="294"/>
        <v>1</v>
      </c>
      <c r="BP4692">
        <f t="shared" si="295"/>
        <v>1</v>
      </c>
    </row>
    <row r="4693" spans="1:68" x14ac:dyDescent="0.3">
      <c r="A4693">
        <v>4688</v>
      </c>
      <c r="BG4693" s="27"/>
      <c r="BH4693" s="27"/>
      <c r="BI4693" s="27"/>
      <c r="BJ4693" s="27"/>
      <c r="BL4693">
        <f t="shared" si="292"/>
        <v>0</v>
      </c>
      <c r="BM4693">
        <f t="shared" si="293"/>
        <v>0</v>
      </c>
      <c r="BO4693">
        <f t="shared" si="294"/>
        <v>1</v>
      </c>
      <c r="BP4693">
        <f t="shared" si="295"/>
        <v>1</v>
      </c>
    </row>
    <row r="4694" spans="1:68" x14ac:dyDescent="0.3">
      <c r="A4694">
        <v>4689</v>
      </c>
      <c r="BG4694" s="27"/>
      <c r="BH4694" s="27"/>
      <c r="BI4694" s="27"/>
      <c r="BJ4694" s="27"/>
      <c r="BL4694">
        <f t="shared" si="292"/>
        <v>0</v>
      </c>
      <c r="BM4694">
        <f t="shared" si="293"/>
        <v>0</v>
      </c>
      <c r="BO4694">
        <f t="shared" si="294"/>
        <v>1</v>
      </c>
      <c r="BP4694">
        <f t="shared" si="295"/>
        <v>1</v>
      </c>
    </row>
    <row r="4695" spans="1:68" x14ac:dyDescent="0.3">
      <c r="A4695">
        <v>4690</v>
      </c>
      <c r="BG4695" s="27"/>
      <c r="BH4695" s="27"/>
      <c r="BI4695" s="27"/>
      <c r="BJ4695" s="27"/>
      <c r="BL4695">
        <f t="shared" si="292"/>
        <v>0</v>
      </c>
      <c r="BM4695">
        <f t="shared" si="293"/>
        <v>0</v>
      </c>
      <c r="BO4695">
        <f t="shared" si="294"/>
        <v>1</v>
      </c>
      <c r="BP4695">
        <f t="shared" si="295"/>
        <v>1</v>
      </c>
    </row>
    <row r="4696" spans="1:68" x14ac:dyDescent="0.3">
      <c r="A4696">
        <v>4691</v>
      </c>
      <c r="BG4696" s="27"/>
      <c r="BH4696" s="27"/>
      <c r="BI4696" s="27"/>
      <c r="BJ4696" s="27"/>
      <c r="BL4696">
        <f t="shared" si="292"/>
        <v>0</v>
      </c>
      <c r="BM4696">
        <f t="shared" si="293"/>
        <v>0</v>
      </c>
      <c r="BO4696">
        <f t="shared" si="294"/>
        <v>1</v>
      </c>
      <c r="BP4696">
        <f t="shared" si="295"/>
        <v>1</v>
      </c>
    </row>
    <row r="4697" spans="1:68" x14ac:dyDescent="0.3">
      <c r="A4697">
        <v>4692</v>
      </c>
      <c r="BG4697" s="27"/>
      <c r="BH4697" s="27"/>
      <c r="BI4697" s="27"/>
      <c r="BJ4697" s="27"/>
      <c r="BL4697">
        <f t="shared" si="292"/>
        <v>0</v>
      </c>
      <c r="BM4697">
        <f t="shared" si="293"/>
        <v>0</v>
      </c>
      <c r="BO4697">
        <f t="shared" si="294"/>
        <v>1</v>
      </c>
      <c r="BP4697">
        <f t="shared" si="295"/>
        <v>1</v>
      </c>
    </row>
    <row r="4698" spans="1:68" x14ac:dyDescent="0.3">
      <c r="A4698">
        <v>4693</v>
      </c>
      <c r="BG4698" s="27"/>
      <c r="BH4698" s="27"/>
      <c r="BI4698" s="27"/>
      <c r="BJ4698" s="27"/>
      <c r="BL4698">
        <f t="shared" si="292"/>
        <v>0</v>
      </c>
      <c r="BM4698">
        <f t="shared" si="293"/>
        <v>0</v>
      </c>
      <c r="BO4698">
        <f t="shared" si="294"/>
        <v>1</v>
      </c>
      <c r="BP4698">
        <f t="shared" si="295"/>
        <v>1</v>
      </c>
    </row>
    <row r="4699" spans="1:68" x14ac:dyDescent="0.3">
      <c r="A4699">
        <v>4694</v>
      </c>
      <c r="BG4699" s="27"/>
      <c r="BH4699" s="27"/>
      <c r="BI4699" s="27"/>
      <c r="BJ4699" s="27"/>
      <c r="BL4699">
        <f t="shared" si="292"/>
        <v>0</v>
      </c>
      <c r="BM4699">
        <f t="shared" si="293"/>
        <v>0</v>
      </c>
      <c r="BO4699">
        <f t="shared" si="294"/>
        <v>1</v>
      </c>
      <c r="BP4699">
        <f t="shared" si="295"/>
        <v>1</v>
      </c>
    </row>
    <row r="4700" spans="1:68" x14ac:dyDescent="0.3">
      <c r="A4700">
        <v>4695</v>
      </c>
      <c r="BG4700" s="27"/>
      <c r="BH4700" s="27"/>
      <c r="BI4700" s="27"/>
      <c r="BJ4700" s="27"/>
      <c r="BL4700">
        <f t="shared" si="292"/>
        <v>0</v>
      </c>
      <c r="BM4700">
        <f t="shared" si="293"/>
        <v>0</v>
      </c>
      <c r="BO4700">
        <f t="shared" si="294"/>
        <v>1</v>
      </c>
      <c r="BP4700">
        <f t="shared" si="295"/>
        <v>1</v>
      </c>
    </row>
    <row r="4701" spans="1:68" x14ac:dyDescent="0.3">
      <c r="A4701">
        <v>4696</v>
      </c>
      <c r="BG4701" s="27"/>
      <c r="BH4701" s="27"/>
      <c r="BI4701" s="27"/>
      <c r="BJ4701" s="27"/>
      <c r="BL4701">
        <f t="shared" si="292"/>
        <v>0</v>
      </c>
      <c r="BM4701">
        <f t="shared" si="293"/>
        <v>0</v>
      </c>
      <c r="BO4701">
        <f t="shared" si="294"/>
        <v>1</v>
      </c>
      <c r="BP4701">
        <f t="shared" si="295"/>
        <v>1</v>
      </c>
    </row>
    <row r="4702" spans="1:68" x14ac:dyDescent="0.3">
      <c r="A4702">
        <v>4697</v>
      </c>
      <c r="BG4702" s="27"/>
      <c r="BH4702" s="27"/>
      <c r="BI4702" s="27"/>
      <c r="BJ4702" s="27"/>
      <c r="BL4702">
        <f t="shared" si="292"/>
        <v>0</v>
      </c>
      <c r="BM4702">
        <f t="shared" si="293"/>
        <v>0</v>
      </c>
      <c r="BO4702">
        <f t="shared" si="294"/>
        <v>1</v>
      </c>
      <c r="BP4702">
        <f t="shared" si="295"/>
        <v>1</v>
      </c>
    </row>
    <row r="4703" spans="1:68" x14ac:dyDescent="0.3">
      <c r="A4703">
        <v>4698</v>
      </c>
      <c r="BG4703" s="27"/>
      <c r="BH4703" s="27"/>
      <c r="BI4703" s="27"/>
      <c r="BJ4703" s="27"/>
      <c r="BL4703">
        <f t="shared" si="292"/>
        <v>0</v>
      </c>
      <c r="BM4703">
        <f t="shared" si="293"/>
        <v>0</v>
      </c>
      <c r="BO4703">
        <f t="shared" si="294"/>
        <v>1</v>
      </c>
      <c r="BP4703">
        <f t="shared" si="295"/>
        <v>1</v>
      </c>
    </row>
    <row r="4704" spans="1:68" x14ac:dyDescent="0.3">
      <c r="A4704">
        <v>4699</v>
      </c>
      <c r="BG4704" s="27"/>
      <c r="BH4704" s="27"/>
      <c r="BI4704" s="27"/>
      <c r="BJ4704" s="27"/>
      <c r="BL4704">
        <f t="shared" si="292"/>
        <v>0</v>
      </c>
      <c r="BM4704">
        <f t="shared" si="293"/>
        <v>0</v>
      </c>
      <c r="BO4704">
        <f t="shared" si="294"/>
        <v>1</v>
      </c>
      <c r="BP4704">
        <f t="shared" si="295"/>
        <v>1</v>
      </c>
    </row>
    <row r="4705" spans="1:68" x14ac:dyDescent="0.3">
      <c r="A4705">
        <v>4700</v>
      </c>
      <c r="BG4705" s="27"/>
      <c r="BH4705" s="27"/>
      <c r="BI4705" s="27"/>
      <c r="BJ4705" s="27"/>
      <c r="BL4705">
        <f t="shared" si="292"/>
        <v>0</v>
      </c>
      <c r="BM4705">
        <f t="shared" si="293"/>
        <v>0</v>
      </c>
      <c r="BO4705">
        <f t="shared" si="294"/>
        <v>1</v>
      </c>
      <c r="BP4705">
        <f t="shared" si="295"/>
        <v>1</v>
      </c>
    </row>
    <row r="4706" spans="1:68" x14ac:dyDescent="0.3">
      <c r="A4706">
        <v>4701</v>
      </c>
      <c r="BG4706" s="27"/>
      <c r="BH4706" s="27"/>
      <c r="BI4706" s="27"/>
      <c r="BJ4706" s="27"/>
      <c r="BL4706">
        <f t="shared" si="292"/>
        <v>0</v>
      </c>
      <c r="BM4706">
        <f t="shared" si="293"/>
        <v>0</v>
      </c>
      <c r="BO4706">
        <f t="shared" si="294"/>
        <v>1</v>
      </c>
      <c r="BP4706">
        <f t="shared" si="295"/>
        <v>1</v>
      </c>
    </row>
    <row r="4707" spans="1:68" x14ac:dyDescent="0.3">
      <c r="A4707">
        <v>4702</v>
      </c>
      <c r="BG4707" s="27"/>
      <c r="BH4707" s="27"/>
      <c r="BI4707" s="27"/>
      <c r="BJ4707" s="27"/>
      <c r="BL4707">
        <f t="shared" si="292"/>
        <v>0</v>
      </c>
      <c r="BM4707">
        <f t="shared" si="293"/>
        <v>0</v>
      </c>
      <c r="BO4707">
        <f t="shared" si="294"/>
        <v>1</v>
      </c>
      <c r="BP4707">
        <f t="shared" si="295"/>
        <v>1</v>
      </c>
    </row>
    <row r="4708" spans="1:68" x14ac:dyDescent="0.3">
      <c r="A4708">
        <v>4703</v>
      </c>
      <c r="BG4708" s="27"/>
      <c r="BH4708" s="27"/>
      <c r="BI4708" s="27"/>
      <c r="BJ4708" s="27"/>
      <c r="BL4708">
        <f t="shared" si="292"/>
        <v>0</v>
      </c>
      <c r="BM4708">
        <f t="shared" si="293"/>
        <v>0</v>
      </c>
      <c r="BO4708">
        <f t="shared" si="294"/>
        <v>1</v>
      </c>
      <c r="BP4708">
        <f t="shared" si="295"/>
        <v>1</v>
      </c>
    </row>
    <row r="4709" spans="1:68" x14ac:dyDescent="0.3">
      <c r="A4709">
        <v>4704</v>
      </c>
      <c r="BG4709" s="27"/>
      <c r="BH4709" s="27"/>
      <c r="BI4709" s="27"/>
      <c r="BJ4709" s="27"/>
      <c r="BL4709">
        <f t="shared" si="292"/>
        <v>0</v>
      </c>
      <c r="BM4709">
        <f t="shared" si="293"/>
        <v>0</v>
      </c>
      <c r="BO4709">
        <f t="shared" si="294"/>
        <v>1</v>
      </c>
      <c r="BP4709">
        <f t="shared" si="295"/>
        <v>1</v>
      </c>
    </row>
    <row r="4710" spans="1:68" x14ac:dyDescent="0.3">
      <c r="A4710">
        <v>4705</v>
      </c>
      <c r="BG4710" s="27"/>
      <c r="BH4710" s="27"/>
      <c r="BI4710" s="27"/>
      <c r="BJ4710" s="27"/>
      <c r="BL4710">
        <f t="shared" si="292"/>
        <v>0</v>
      </c>
      <c r="BM4710">
        <f t="shared" si="293"/>
        <v>0</v>
      </c>
      <c r="BO4710">
        <f t="shared" si="294"/>
        <v>1</v>
      </c>
      <c r="BP4710">
        <f t="shared" si="295"/>
        <v>1</v>
      </c>
    </row>
    <row r="4711" spans="1:68" x14ac:dyDescent="0.3">
      <c r="A4711">
        <v>4706</v>
      </c>
      <c r="BG4711" s="27"/>
      <c r="BH4711" s="27"/>
      <c r="BI4711" s="27"/>
      <c r="BJ4711" s="27"/>
      <c r="BL4711">
        <f t="shared" si="292"/>
        <v>0</v>
      </c>
      <c r="BM4711">
        <f t="shared" si="293"/>
        <v>0</v>
      </c>
      <c r="BO4711">
        <f t="shared" si="294"/>
        <v>1</v>
      </c>
      <c r="BP4711">
        <f t="shared" si="295"/>
        <v>1</v>
      </c>
    </row>
    <row r="4712" spans="1:68" x14ac:dyDescent="0.3">
      <c r="A4712">
        <v>4707</v>
      </c>
      <c r="BG4712" s="27"/>
      <c r="BH4712" s="27"/>
      <c r="BI4712" s="27"/>
      <c r="BJ4712" s="27"/>
      <c r="BL4712">
        <f t="shared" si="292"/>
        <v>0</v>
      </c>
      <c r="BM4712">
        <f t="shared" si="293"/>
        <v>0</v>
      </c>
      <c r="BO4712">
        <f t="shared" si="294"/>
        <v>1</v>
      </c>
      <c r="BP4712">
        <f t="shared" si="295"/>
        <v>1</v>
      </c>
    </row>
    <row r="4713" spans="1:68" x14ac:dyDescent="0.3">
      <c r="A4713">
        <v>4708</v>
      </c>
      <c r="BG4713" s="27"/>
      <c r="BH4713" s="27"/>
      <c r="BI4713" s="27"/>
      <c r="BJ4713" s="27"/>
      <c r="BL4713">
        <f t="shared" si="292"/>
        <v>0</v>
      </c>
      <c r="BM4713">
        <f t="shared" si="293"/>
        <v>0</v>
      </c>
      <c r="BO4713">
        <f t="shared" si="294"/>
        <v>1</v>
      </c>
      <c r="BP4713">
        <f t="shared" si="295"/>
        <v>1</v>
      </c>
    </row>
    <row r="4714" spans="1:68" x14ac:dyDescent="0.3">
      <c r="A4714">
        <v>4709</v>
      </c>
      <c r="BG4714" s="27"/>
      <c r="BH4714" s="27"/>
      <c r="BI4714" s="27"/>
      <c r="BJ4714" s="27"/>
      <c r="BL4714">
        <f t="shared" si="292"/>
        <v>0</v>
      </c>
      <c r="BM4714">
        <f t="shared" si="293"/>
        <v>0</v>
      </c>
      <c r="BO4714">
        <f t="shared" si="294"/>
        <v>1</v>
      </c>
      <c r="BP4714">
        <f t="shared" si="295"/>
        <v>1</v>
      </c>
    </row>
    <row r="4715" spans="1:68" x14ac:dyDescent="0.3">
      <c r="A4715">
        <v>4710</v>
      </c>
      <c r="BG4715" s="27"/>
      <c r="BH4715" s="27"/>
      <c r="BI4715" s="27"/>
      <c r="BJ4715" s="27"/>
      <c r="BL4715">
        <f t="shared" si="292"/>
        <v>0</v>
      </c>
      <c r="BM4715">
        <f t="shared" si="293"/>
        <v>0</v>
      </c>
      <c r="BO4715">
        <f t="shared" si="294"/>
        <v>1</v>
      </c>
      <c r="BP4715">
        <f t="shared" si="295"/>
        <v>1</v>
      </c>
    </row>
    <row r="4716" spans="1:68" x14ac:dyDescent="0.3">
      <c r="A4716">
        <v>4711</v>
      </c>
      <c r="BG4716" s="27"/>
      <c r="BH4716" s="27"/>
      <c r="BI4716" s="27"/>
      <c r="BJ4716" s="27"/>
      <c r="BL4716">
        <f t="shared" si="292"/>
        <v>0</v>
      </c>
      <c r="BM4716">
        <f t="shared" si="293"/>
        <v>0</v>
      </c>
      <c r="BO4716">
        <f t="shared" si="294"/>
        <v>1</v>
      </c>
      <c r="BP4716">
        <f t="shared" si="295"/>
        <v>1</v>
      </c>
    </row>
    <row r="4717" spans="1:68" x14ac:dyDescent="0.3">
      <c r="A4717">
        <v>4712</v>
      </c>
      <c r="BG4717" s="27"/>
      <c r="BH4717" s="27"/>
      <c r="BI4717" s="27"/>
      <c r="BJ4717" s="27"/>
      <c r="BL4717">
        <f t="shared" si="292"/>
        <v>0</v>
      </c>
      <c r="BM4717">
        <f t="shared" si="293"/>
        <v>0</v>
      </c>
      <c r="BO4717">
        <f t="shared" si="294"/>
        <v>1</v>
      </c>
      <c r="BP4717">
        <f t="shared" si="295"/>
        <v>1</v>
      </c>
    </row>
    <row r="4718" spans="1:68" x14ac:dyDescent="0.3">
      <c r="A4718">
        <v>4713</v>
      </c>
      <c r="BG4718" s="27"/>
      <c r="BH4718" s="27"/>
      <c r="BI4718" s="27"/>
      <c r="BJ4718" s="27"/>
      <c r="BL4718">
        <f t="shared" si="292"/>
        <v>0</v>
      </c>
      <c r="BM4718">
        <f t="shared" si="293"/>
        <v>0</v>
      </c>
      <c r="BO4718">
        <f t="shared" si="294"/>
        <v>1</v>
      </c>
      <c r="BP4718">
        <f t="shared" si="295"/>
        <v>1</v>
      </c>
    </row>
    <row r="4719" spans="1:68" x14ac:dyDescent="0.3">
      <c r="A4719">
        <v>4714</v>
      </c>
      <c r="BG4719" s="27"/>
      <c r="BH4719" s="27"/>
      <c r="BI4719" s="27"/>
      <c r="BJ4719" s="27"/>
      <c r="BL4719">
        <f t="shared" si="292"/>
        <v>0</v>
      </c>
      <c r="BM4719">
        <f t="shared" si="293"/>
        <v>0</v>
      </c>
      <c r="BO4719">
        <f t="shared" si="294"/>
        <v>1</v>
      </c>
      <c r="BP4719">
        <f t="shared" si="295"/>
        <v>1</v>
      </c>
    </row>
    <row r="4720" spans="1:68" x14ac:dyDescent="0.3">
      <c r="A4720">
        <v>4715</v>
      </c>
      <c r="BG4720" s="27"/>
      <c r="BH4720" s="27"/>
      <c r="BI4720" s="27"/>
      <c r="BJ4720" s="27"/>
      <c r="BL4720">
        <f t="shared" si="292"/>
        <v>0</v>
      </c>
      <c r="BM4720">
        <f t="shared" si="293"/>
        <v>0</v>
      </c>
      <c r="BO4720">
        <f t="shared" si="294"/>
        <v>1</v>
      </c>
      <c r="BP4720">
        <f t="shared" si="295"/>
        <v>1</v>
      </c>
    </row>
    <row r="4721" spans="1:68" x14ac:dyDescent="0.3">
      <c r="A4721">
        <v>4716</v>
      </c>
      <c r="BG4721" s="27"/>
      <c r="BH4721" s="27"/>
      <c r="BI4721" s="27"/>
      <c r="BJ4721" s="27"/>
      <c r="BL4721">
        <f t="shared" si="292"/>
        <v>0</v>
      </c>
      <c r="BM4721">
        <f t="shared" si="293"/>
        <v>0</v>
      </c>
      <c r="BO4721">
        <f t="shared" si="294"/>
        <v>1</v>
      </c>
      <c r="BP4721">
        <f t="shared" si="295"/>
        <v>1</v>
      </c>
    </row>
    <row r="4722" spans="1:68" x14ac:dyDescent="0.3">
      <c r="A4722">
        <v>4717</v>
      </c>
      <c r="BG4722" s="27"/>
      <c r="BH4722" s="27"/>
      <c r="BI4722" s="27"/>
      <c r="BJ4722" s="27"/>
      <c r="BL4722">
        <f t="shared" si="292"/>
        <v>0</v>
      </c>
      <c r="BM4722">
        <f t="shared" si="293"/>
        <v>0</v>
      </c>
      <c r="BO4722">
        <f t="shared" si="294"/>
        <v>1</v>
      </c>
      <c r="BP4722">
        <f t="shared" si="295"/>
        <v>1</v>
      </c>
    </row>
    <row r="4723" spans="1:68" x14ac:dyDescent="0.3">
      <c r="A4723">
        <v>4718</v>
      </c>
      <c r="BG4723" s="27"/>
      <c r="BH4723" s="27"/>
      <c r="BI4723" s="27"/>
      <c r="BJ4723" s="27"/>
      <c r="BL4723">
        <f t="shared" si="292"/>
        <v>0</v>
      </c>
      <c r="BM4723">
        <f t="shared" si="293"/>
        <v>0</v>
      </c>
      <c r="BO4723">
        <f t="shared" si="294"/>
        <v>1</v>
      </c>
      <c r="BP4723">
        <f t="shared" si="295"/>
        <v>1</v>
      </c>
    </row>
    <row r="4724" spans="1:68" x14ac:dyDescent="0.3">
      <c r="A4724">
        <v>4719</v>
      </c>
      <c r="BG4724" s="27"/>
      <c r="BH4724" s="27"/>
      <c r="BI4724" s="27"/>
      <c r="BJ4724" s="27"/>
      <c r="BL4724">
        <f t="shared" si="292"/>
        <v>0</v>
      </c>
      <c r="BM4724">
        <f t="shared" si="293"/>
        <v>0</v>
      </c>
      <c r="BO4724">
        <f t="shared" si="294"/>
        <v>1</v>
      </c>
      <c r="BP4724">
        <f t="shared" si="295"/>
        <v>1</v>
      </c>
    </row>
    <row r="4725" spans="1:68" x14ac:dyDescent="0.3">
      <c r="A4725">
        <v>4720</v>
      </c>
      <c r="BG4725" s="27"/>
      <c r="BH4725" s="27"/>
      <c r="BI4725" s="27"/>
      <c r="BJ4725" s="27"/>
      <c r="BL4725">
        <f t="shared" si="292"/>
        <v>0</v>
      </c>
      <c r="BM4725">
        <f t="shared" si="293"/>
        <v>0</v>
      </c>
      <c r="BO4725">
        <f t="shared" si="294"/>
        <v>1</v>
      </c>
      <c r="BP4725">
        <f t="shared" si="295"/>
        <v>1</v>
      </c>
    </row>
    <row r="4726" spans="1:68" x14ac:dyDescent="0.3">
      <c r="A4726">
        <v>4721</v>
      </c>
      <c r="BG4726" s="27"/>
      <c r="BH4726" s="27"/>
      <c r="BI4726" s="27"/>
      <c r="BJ4726" s="27"/>
      <c r="BL4726">
        <f t="shared" si="292"/>
        <v>0</v>
      </c>
      <c r="BM4726">
        <f t="shared" si="293"/>
        <v>0</v>
      </c>
      <c r="BO4726">
        <f t="shared" si="294"/>
        <v>1</v>
      </c>
      <c r="BP4726">
        <f t="shared" si="295"/>
        <v>1</v>
      </c>
    </row>
    <row r="4727" spans="1:68" x14ac:dyDescent="0.3">
      <c r="A4727">
        <v>4722</v>
      </c>
      <c r="BG4727" s="27"/>
      <c r="BH4727" s="27"/>
      <c r="BI4727" s="27"/>
      <c r="BJ4727" s="27"/>
      <c r="BL4727">
        <f t="shared" si="292"/>
        <v>0</v>
      </c>
      <c r="BM4727">
        <f t="shared" si="293"/>
        <v>0</v>
      </c>
      <c r="BO4727">
        <f t="shared" si="294"/>
        <v>1</v>
      </c>
      <c r="BP4727">
        <f t="shared" si="295"/>
        <v>1</v>
      </c>
    </row>
    <row r="4728" spans="1:68" x14ac:dyDescent="0.3">
      <c r="A4728">
        <v>4723</v>
      </c>
      <c r="BG4728" s="27"/>
      <c r="BH4728" s="27"/>
      <c r="BI4728" s="27"/>
      <c r="BJ4728" s="27"/>
      <c r="BL4728">
        <f t="shared" si="292"/>
        <v>0</v>
      </c>
      <c r="BM4728">
        <f t="shared" si="293"/>
        <v>0</v>
      </c>
      <c r="BO4728">
        <f t="shared" si="294"/>
        <v>1</v>
      </c>
      <c r="BP4728">
        <f t="shared" si="295"/>
        <v>1</v>
      </c>
    </row>
    <row r="4729" spans="1:68" x14ac:dyDescent="0.3">
      <c r="A4729">
        <v>4724</v>
      </c>
      <c r="BG4729" s="27"/>
      <c r="BH4729" s="27"/>
      <c r="BI4729" s="27"/>
      <c r="BJ4729" s="27"/>
      <c r="BL4729">
        <f t="shared" si="292"/>
        <v>0</v>
      </c>
      <c r="BM4729">
        <f t="shared" si="293"/>
        <v>0</v>
      </c>
      <c r="BO4729">
        <f t="shared" si="294"/>
        <v>1</v>
      </c>
      <c r="BP4729">
        <f t="shared" si="295"/>
        <v>1</v>
      </c>
    </row>
    <row r="4730" spans="1:68" x14ac:dyDescent="0.3">
      <c r="A4730">
        <v>4725</v>
      </c>
      <c r="BG4730" s="27"/>
      <c r="BH4730" s="27"/>
      <c r="BI4730" s="27"/>
      <c r="BJ4730" s="27"/>
      <c r="BL4730">
        <f t="shared" si="292"/>
        <v>0</v>
      </c>
      <c r="BM4730">
        <f t="shared" si="293"/>
        <v>0</v>
      </c>
      <c r="BO4730">
        <f t="shared" si="294"/>
        <v>1</v>
      </c>
      <c r="BP4730">
        <f t="shared" si="295"/>
        <v>1</v>
      </c>
    </row>
    <row r="4731" spans="1:68" x14ac:dyDescent="0.3">
      <c r="A4731">
        <v>4726</v>
      </c>
      <c r="BG4731" s="27"/>
      <c r="BH4731" s="27"/>
      <c r="BI4731" s="27"/>
      <c r="BJ4731" s="27"/>
      <c r="BL4731">
        <f t="shared" si="292"/>
        <v>0</v>
      </c>
      <c r="BM4731">
        <f t="shared" si="293"/>
        <v>0</v>
      </c>
      <c r="BO4731">
        <f t="shared" si="294"/>
        <v>1</v>
      </c>
      <c r="BP4731">
        <f t="shared" si="295"/>
        <v>1</v>
      </c>
    </row>
    <row r="4732" spans="1:68" x14ac:dyDescent="0.3">
      <c r="A4732">
        <v>4727</v>
      </c>
      <c r="BG4732" s="27"/>
      <c r="BH4732" s="27"/>
      <c r="BI4732" s="27"/>
      <c r="BJ4732" s="27"/>
      <c r="BL4732">
        <f t="shared" si="292"/>
        <v>0</v>
      </c>
      <c r="BM4732">
        <f t="shared" si="293"/>
        <v>0</v>
      </c>
      <c r="BO4732">
        <f t="shared" si="294"/>
        <v>1</v>
      </c>
      <c r="BP4732">
        <f t="shared" si="295"/>
        <v>1</v>
      </c>
    </row>
    <row r="4733" spans="1:68" x14ac:dyDescent="0.3">
      <c r="A4733">
        <v>4728</v>
      </c>
      <c r="BG4733" s="27"/>
      <c r="BH4733" s="27"/>
      <c r="BI4733" s="27"/>
      <c r="BJ4733" s="27"/>
      <c r="BL4733">
        <f t="shared" si="292"/>
        <v>0</v>
      </c>
      <c r="BM4733">
        <f t="shared" si="293"/>
        <v>0</v>
      </c>
      <c r="BO4733">
        <f t="shared" si="294"/>
        <v>1</v>
      </c>
      <c r="BP4733">
        <f t="shared" si="295"/>
        <v>1</v>
      </c>
    </row>
    <row r="4734" spans="1:68" x14ac:dyDescent="0.3">
      <c r="A4734">
        <v>4729</v>
      </c>
      <c r="BG4734" s="27"/>
      <c r="BH4734" s="27"/>
      <c r="BI4734" s="27"/>
      <c r="BJ4734" s="27"/>
      <c r="BL4734">
        <f t="shared" si="292"/>
        <v>0</v>
      </c>
      <c r="BM4734">
        <f t="shared" si="293"/>
        <v>0</v>
      </c>
      <c r="BO4734">
        <f t="shared" si="294"/>
        <v>1</v>
      </c>
      <c r="BP4734">
        <f t="shared" si="295"/>
        <v>1</v>
      </c>
    </row>
    <row r="4735" spans="1:68" x14ac:dyDescent="0.3">
      <c r="A4735">
        <v>4730</v>
      </c>
      <c r="BG4735" s="27"/>
      <c r="BH4735" s="27"/>
      <c r="BI4735" s="27"/>
      <c r="BJ4735" s="27"/>
      <c r="BL4735">
        <f t="shared" si="292"/>
        <v>0</v>
      </c>
      <c r="BM4735">
        <f t="shared" si="293"/>
        <v>0</v>
      </c>
      <c r="BO4735">
        <f t="shared" si="294"/>
        <v>1</v>
      </c>
      <c r="BP4735">
        <f t="shared" si="295"/>
        <v>1</v>
      </c>
    </row>
    <row r="4736" spans="1:68" x14ac:dyDescent="0.3">
      <c r="A4736">
        <v>4731</v>
      </c>
      <c r="BG4736" s="27"/>
      <c r="BH4736" s="27"/>
      <c r="BI4736" s="27"/>
      <c r="BJ4736" s="27"/>
      <c r="BL4736">
        <f t="shared" si="292"/>
        <v>0</v>
      </c>
      <c r="BM4736">
        <f t="shared" si="293"/>
        <v>0</v>
      </c>
      <c r="BO4736">
        <f t="shared" si="294"/>
        <v>1</v>
      </c>
      <c r="BP4736">
        <f t="shared" si="295"/>
        <v>1</v>
      </c>
    </row>
    <row r="4737" spans="1:68" x14ac:dyDescent="0.3">
      <c r="A4737">
        <v>4732</v>
      </c>
      <c r="BG4737" s="27"/>
      <c r="BH4737" s="27"/>
      <c r="BI4737" s="27"/>
      <c r="BJ4737" s="27"/>
      <c r="BL4737">
        <f t="shared" si="292"/>
        <v>0</v>
      </c>
      <c r="BM4737">
        <f t="shared" si="293"/>
        <v>0</v>
      </c>
      <c r="BO4737">
        <f t="shared" si="294"/>
        <v>1</v>
      </c>
      <c r="BP4737">
        <f t="shared" si="295"/>
        <v>1</v>
      </c>
    </row>
    <row r="4738" spans="1:68" x14ac:dyDescent="0.3">
      <c r="A4738">
        <v>4733</v>
      </c>
      <c r="BG4738" s="27"/>
      <c r="BH4738" s="27"/>
      <c r="BI4738" s="27"/>
      <c r="BJ4738" s="27"/>
      <c r="BL4738">
        <f t="shared" si="292"/>
        <v>0</v>
      </c>
      <c r="BM4738">
        <f t="shared" si="293"/>
        <v>0</v>
      </c>
      <c r="BO4738">
        <f t="shared" si="294"/>
        <v>1</v>
      </c>
      <c r="BP4738">
        <f t="shared" si="295"/>
        <v>1</v>
      </c>
    </row>
    <row r="4739" spans="1:68" x14ac:dyDescent="0.3">
      <c r="A4739">
        <v>4734</v>
      </c>
      <c r="BG4739" s="27"/>
      <c r="BH4739" s="27"/>
      <c r="BI4739" s="27"/>
      <c r="BJ4739" s="27"/>
      <c r="BL4739">
        <f t="shared" si="292"/>
        <v>0</v>
      </c>
      <c r="BM4739">
        <f t="shared" si="293"/>
        <v>0</v>
      </c>
      <c r="BO4739">
        <f t="shared" si="294"/>
        <v>1</v>
      </c>
      <c r="BP4739">
        <f t="shared" si="295"/>
        <v>1</v>
      </c>
    </row>
    <row r="4740" spans="1:68" x14ac:dyDescent="0.3">
      <c r="A4740">
        <v>4735</v>
      </c>
      <c r="BG4740" s="27"/>
      <c r="BH4740" s="27"/>
      <c r="BI4740" s="27"/>
      <c r="BJ4740" s="27"/>
      <c r="BL4740">
        <f t="shared" si="292"/>
        <v>0</v>
      </c>
      <c r="BM4740">
        <f t="shared" si="293"/>
        <v>0</v>
      </c>
      <c r="BO4740">
        <f t="shared" si="294"/>
        <v>1</v>
      </c>
      <c r="BP4740">
        <f t="shared" si="295"/>
        <v>1</v>
      </c>
    </row>
    <row r="4741" spans="1:68" x14ac:dyDescent="0.3">
      <c r="A4741">
        <v>4736</v>
      </c>
      <c r="BG4741" s="27"/>
      <c r="BH4741" s="27"/>
      <c r="BI4741" s="27"/>
      <c r="BJ4741" s="27"/>
      <c r="BL4741">
        <f t="shared" si="292"/>
        <v>0</v>
      </c>
      <c r="BM4741">
        <f t="shared" si="293"/>
        <v>0</v>
      </c>
      <c r="BO4741">
        <f t="shared" si="294"/>
        <v>1</v>
      </c>
      <c r="BP4741">
        <f t="shared" si="295"/>
        <v>1</v>
      </c>
    </row>
    <row r="4742" spans="1:68" x14ac:dyDescent="0.3">
      <c r="A4742">
        <v>4737</v>
      </c>
      <c r="BG4742" s="27"/>
      <c r="BH4742" s="27"/>
      <c r="BI4742" s="27"/>
      <c r="BJ4742" s="27"/>
      <c r="BL4742">
        <f t="shared" si="292"/>
        <v>0</v>
      </c>
      <c r="BM4742">
        <f t="shared" si="293"/>
        <v>0</v>
      </c>
      <c r="BO4742">
        <f t="shared" si="294"/>
        <v>1</v>
      </c>
      <c r="BP4742">
        <f t="shared" si="295"/>
        <v>1</v>
      </c>
    </row>
    <row r="4743" spans="1:68" x14ac:dyDescent="0.3">
      <c r="A4743">
        <v>4738</v>
      </c>
      <c r="BG4743" s="27"/>
      <c r="BH4743" s="27"/>
      <c r="BI4743" s="27"/>
      <c r="BJ4743" s="27"/>
      <c r="BL4743">
        <f t="shared" ref="BL4743:BL4806" si="296">BG4743*$BM$1-BH4743</f>
        <v>0</v>
      </c>
      <c r="BM4743">
        <f t="shared" ref="BM4743:BM4806" si="297">BI4743*$BM$1-BJ4743</f>
        <v>0</v>
      </c>
      <c r="BO4743">
        <f t="shared" ref="BO4743:BO4806" si="298">IF(BL4743=MAX($BL4743:$BM4743),1,0)</f>
        <v>1</v>
      </c>
      <c r="BP4743">
        <f t="shared" ref="BP4743:BP4806" si="299">IF(BM4743=MAX($BL4743:$BM4743),1,0)</f>
        <v>1</v>
      </c>
    </row>
    <row r="4744" spans="1:68" x14ac:dyDescent="0.3">
      <c r="A4744">
        <v>4739</v>
      </c>
      <c r="BG4744" s="27"/>
      <c r="BH4744" s="27"/>
      <c r="BI4744" s="27"/>
      <c r="BJ4744" s="27"/>
      <c r="BL4744">
        <f t="shared" si="296"/>
        <v>0</v>
      </c>
      <c r="BM4744">
        <f t="shared" si="297"/>
        <v>0</v>
      </c>
      <c r="BO4744">
        <f t="shared" si="298"/>
        <v>1</v>
      </c>
      <c r="BP4744">
        <f t="shared" si="299"/>
        <v>1</v>
      </c>
    </row>
    <row r="4745" spans="1:68" x14ac:dyDescent="0.3">
      <c r="A4745">
        <v>4740</v>
      </c>
      <c r="BG4745" s="27"/>
      <c r="BH4745" s="27"/>
      <c r="BI4745" s="27"/>
      <c r="BJ4745" s="27"/>
      <c r="BL4745">
        <f t="shared" si="296"/>
        <v>0</v>
      </c>
      <c r="BM4745">
        <f t="shared" si="297"/>
        <v>0</v>
      </c>
      <c r="BO4745">
        <f t="shared" si="298"/>
        <v>1</v>
      </c>
      <c r="BP4745">
        <f t="shared" si="299"/>
        <v>1</v>
      </c>
    </row>
    <row r="4746" spans="1:68" x14ac:dyDescent="0.3">
      <c r="A4746">
        <v>4741</v>
      </c>
      <c r="BG4746" s="27"/>
      <c r="BH4746" s="27"/>
      <c r="BI4746" s="27"/>
      <c r="BJ4746" s="27"/>
      <c r="BL4746">
        <f t="shared" si="296"/>
        <v>0</v>
      </c>
      <c r="BM4746">
        <f t="shared" si="297"/>
        <v>0</v>
      </c>
      <c r="BO4746">
        <f t="shared" si="298"/>
        <v>1</v>
      </c>
      <c r="BP4746">
        <f t="shared" si="299"/>
        <v>1</v>
      </c>
    </row>
    <row r="4747" spans="1:68" x14ac:dyDescent="0.3">
      <c r="A4747">
        <v>4742</v>
      </c>
      <c r="BG4747" s="27"/>
      <c r="BH4747" s="27"/>
      <c r="BI4747" s="27"/>
      <c r="BJ4747" s="27"/>
      <c r="BL4747">
        <f t="shared" si="296"/>
        <v>0</v>
      </c>
      <c r="BM4747">
        <f t="shared" si="297"/>
        <v>0</v>
      </c>
      <c r="BO4747">
        <f t="shared" si="298"/>
        <v>1</v>
      </c>
      <c r="BP4747">
        <f t="shared" si="299"/>
        <v>1</v>
      </c>
    </row>
    <row r="4748" spans="1:68" x14ac:dyDescent="0.3">
      <c r="A4748">
        <v>4743</v>
      </c>
      <c r="BG4748" s="27"/>
      <c r="BH4748" s="27"/>
      <c r="BI4748" s="27"/>
      <c r="BJ4748" s="27"/>
      <c r="BL4748">
        <f t="shared" si="296"/>
        <v>0</v>
      </c>
      <c r="BM4748">
        <f t="shared" si="297"/>
        <v>0</v>
      </c>
      <c r="BO4748">
        <f t="shared" si="298"/>
        <v>1</v>
      </c>
      <c r="BP4748">
        <f t="shared" si="299"/>
        <v>1</v>
      </c>
    </row>
    <row r="4749" spans="1:68" x14ac:dyDescent="0.3">
      <c r="A4749">
        <v>4744</v>
      </c>
      <c r="BG4749" s="27"/>
      <c r="BH4749" s="27"/>
      <c r="BI4749" s="27"/>
      <c r="BJ4749" s="27"/>
      <c r="BL4749">
        <f t="shared" si="296"/>
        <v>0</v>
      </c>
      <c r="BM4749">
        <f t="shared" si="297"/>
        <v>0</v>
      </c>
      <c r="BO4749">
        <f t="shared" si="298"/>
        <v>1</v>
      </c>
      <c r="BP4749">
        <f t="shared" si="299"/>
        <v>1</v>
      </c>
    </row>
    <row r="4750" spans="1:68" x14ac:dyDescent="0.3">
      <c r="A4750">
        <v>4745</v>
      </c>
      <c r="BG4750" s="27"/>
      <c r="BH4750" s="27"/>
      <c r="BI4750" s="27"/>
      <c r="BJ4750" s="27"/>
      <c r="BL4750">
        <f t="shared" si="296"/>
        <v>0</v>
      </c>
      <c r="BM4750">
        <f t="shared" si="297"/>
        <v>0</v>
      </c>
      <c r="BO4750">
        <f t="shared" si="298"/>
        <v>1</v>
      </c>
      <c r="BP4750">
        <f t="shared" si="299"/>
        <v>1</v>
      </c>
    </row>
    <row r="4751" spans="1:68" x14ac:dyDescent="0.3">
      <c r="A4751">
        <v>4746</v>
      </c>
      <c r="BG4751" s="27"/>
      <c r="BH4751" s="27"/>
      <c r="BI4751" s="27"/>
      <c r="BJ4751" s="27"/>
      <c r="BL4751">
        <f t="shared" si="296"/>
        <v>0</v>
      </c>
      <c r="BM4751">
        <f t="shared" si="297"/>
        <v>0</v>
      </c>
      <c r="BO4751">
        <f t="shared" si="298"/>
        <v>1</v>
      </c>
      <c r="BP4751">
        <f t="shared" si="299"/>
        <v>1</v>
      </c>
    </row>
    <row r="4752" spans="1:68" x14ac:dyDescent="0.3">
      <c r="A4752">
        <v>4747</v>
      </c>
      <c r="BG4752" s="27"/>
      <c r="BH4752" s="27"/>
      <c r="BI4752" s="27"/>
      <c r="BJ4752" s="27"/>
      <c r="BL4752">
        <f t="shared" si="296"/>
        <v>0</v>
      </c>
      <c r="BM4752">
        <f t="shared" si="297"/>
        <v>0</v>
      </c>
      <c r="BO4752">
        <f t="shared" si="298"/>
        <v>1</v>
      </c>
      <c r="BP4752">
        <f t="shared" si="299"/>
        <v>1</v>
      </c>
    </row>
    <row r="4753" spans="1:68" x14ac:dyDescent="0.3">
      <c r="A4753">
        <v>4748</v>
      </c>
      <c r="BG4753" s="27"/>
      <c r="BH4753" s="27"/>
      <c r="BI4753" s="27"/>
      <c r="BJ4753" s="27"/>
      <c r="BL4753">
        <f t="shared" si="296"/>
        <v>0</v>
      </c>
      <c r="BM4753">
        <f t="shared" si="297"/>
        <v>0</v>
      </c>
      <c r="BO4753">
        <f t="shared" si="298"/>
        <v>1</v>
      </c>
      <c r="BP4753">
        <f t="shared" si="299"/>
        <v>1</v>
      </c>
    </row>
    <row r="4754" spans="1:68" x14ac:dyDescent="0.3">
      <c r="A4754">
        <v>4749</v>
      </c>
      <c r="BG4754" s="27"/>
      <c r="BH4754" s="27"/>
      <c r="BI4754" s="27"/>
      <c r="BJ4754" s="27"/>
      <c r="BL4754">
        <f t="shared" si="296"/>
        <v>0</v>
      </c>
      <c r="BM4754">
        <f t="shared" si="297"/>
        <v>0</v>
      </c>
      <c r="BO4754">
        <f t="shared" si="298"/>
        <v>1</v>
      </c>
      <c r="BP4754">
        <f t="shared" si="299"/>
        <v>1</v>
      </c>
    </row>
    <row r="4755" spans="1:68" x14ac:dyDescent="0.3">
      <c r="A4755">
        <v>4750</v>
      </c>
      <c r="BG4755" s="27"/>
      <c r="BH4755" s="27"/>
      <c r="BI4755" s="27"/>
      <c r="BJ4755" s="27"/>
      <c r="BL4755">
        <f t="shared" si="296"/>
        <v>0</v>
      </c>
      <c r="BM4755">
        <f t="shared" si="297"/>
        <v>0</v>
      </c>
      <c r="BO4755">
        <f t="shared" si="298"/>
        <v>1</v>
      </c>
      <c r="BP4755">
        <f t="shared" si="299"/>
        <v>1</v>
      </c>
    </row>
    <row r="4756" spans="1:68" x14ac:dyDescent="0.3">
      <c r="A4756">
        <v>4751</v>
      </c>
      <c r="BG4756" s="27"/>
      <c r="BH4756" s="27"/>
      <c r="BI4756" s="27"/>
      <c r="BJ4756" s="27"/>
      <c r="BL4756">
        <f t="shared" si="296"/>
        <v>0</v>
      </c>
      <c r="BM4756">
        <f t="shared" si="297"/>
        <v>0</v>
      </c>
      <c r="BO4756">
        <f t="shared" si="298"/>
        <v>1</v>
      </c>
      <c r="BP4756">
        <f t="shared" si="299"/>
        <v>1</v>
      </c>
    </row>
    <row r="4757" spans="1:68" x14ac:dyDescent="0.3">
      <c r="A4757">
        <v>4752</v>
      </c>
      <c r="BG4757" s="27"/>
      <c r="BH4757" s="27"/>
      <c r="BI4757" s="27"/>
      <c r="BJ4757" s="27"/>
      <c r="BL4757">
        <f t="shared" si="296"/>
        <v>0</v>
      </c>
      <c r="BM4757">
        <f t="shared" si="297"/>
        <v>0</v>
      </c>
      <c r="BO4757">
        <f t="shared" si="298"/>
        <v>1</v>
      </c>
      <c r="BP4757">
        <f t="shared" si="299"/>
        <v>1</v>
      </c>
    </row>
    <row r="4758" spans="1:68" x14ac:dyDescent="0.3">
      <c r="A4758">
        <v>4753</v>
      </c>
      <c r="BG4758" s="27"/>
      <c r="BH4758" s="27"/>
      <c r="BI4758" s="27"/>
      <c r="BJ4758" s="27"/>
      <c r="BL4758">
        <f t="shared" si="296"/>
        <v>0</v>
      </c>
      <c r="BM4758">
        <f t="shared" si="297"/>
        <v>0</v>
      </c>
      <c r="BO4758">
        <f t="shared" si="298"/>
        <v>1</v>
      </c>
      <c r="BP4758">
        <f t="shared" si="299"/>
        <v>1</v>
      </c>
    </row>
    <row r="4759" spans="1:68" x14ac:dyDescent="0.3">
      <c r="A4759">
        <v>4754</v>
      </c>
      <c r="BG4759" s="27"/>
      <c r="BH4759" s="27"/>
      <c r="BI4759" s="27"/>
      <c r="BJ4759" s="27"/>
      <c r="BL4759">
        <f t="shared" si="296"/>
        <v>0</v>
      </c>
      <c r="BM4759">
        <f t="shared" si="297"/>
        <v>0</v>
      </c>
      <c r="BO4759">
        <f t="shared" si="298"/>
        <v>1</v>
      </c>
      <c r="BP4759">
        <f t="shared" si="299"/>
        <v>1</v>
      </c>
    </row>
    <row r="4760" spans="1:68" x14ac:dyDescent="0.3">
      <c r="A4760">
        <v>4755</v>
      </c>
      <c r="BG4760" s="27"/>
      <c r="BH4760" s="27"/>
      <c r="BI4760" s="27"/>
      <c r="BJ4760" s="27"/>
      <c r="BL4760">
        <f t="shared" si="296"/>
        <v>0</v>
      </c>
      <c r="BM4760">
        <f t="shared" si="297"/>
        <v>0</v>
      </c>
      <c r="BO4760">
        <f t="shared" si="298"/>
        <v>1</v>
      </c>
      <c r="BP4760">
        <f t="shared" si="299"/>
        <v>1</v>
      </c>
    </row>
    <row r="4761" spans="1:68" x14ac:dyDescent="0.3">
      <c r="A4761">
        <v>4756</v>
      </c>
      <c r="BG4761" s="27"/>
      <c r="BH4761" s="27"/>
      <c r="BI4761" s="27"/>
      <c r="BJ4761" s="27"/>
      <c r="BL4761">
        <f t="shared" si="296"/>
        <v>0</v>
      </c>
      <c r="BM4761">
        <f t="shared" si="297"/>
        <v>0</v>
      </c>
      <c r="BO4761">
        <f t="shared" si="298"/>
        <v>1</v>
      </c>
      <c r="BP4761">
        <f t="shared" si="299"/>
        <v>1</v>
      </c>
    </row>
    <row r="4762" spans="1:68" x14ac:dyDescent="0.3">
      <c r="A4762">
        <v>4757</v>
      </c>
      <c r="BG4762" s="27"/>
      <c r="BH4762" s="27"/>
      <c r="BI4762" s="27"/>
      <c r="BJ4762" s="27"/>
      <c r="BL4762">
        <f t="shared" si="296"/>
        <v>0</v>
      </c>
      <c r="BM4762">
        <f t="shared" si="297"/>
        <v>0</v>
      </c>
      <c r="BO4762">
        <f t="shared" si="298"/>
        <v>1</v>
      </c>
      <c r="BP4762">
        <f t="shared" si="299"/>
        <v>1</v>
      </c>
    </row>
    <row r="4763" spans="1:68" x14ac:dyDescent="0.3">
      <c r="A4763">
        <v>4758</v>
      </c>
      <c r="BG4763" s="27"/>
      <c r="BH4763" s="27"/>
      <c r="BI4763" s="27"/>
      <c r="BJ4763" s="27"/>
      <c r="BL4763">
        <f t="shared" si="296"/>
        <v>0</v>
      </c>
      <c r="BM4763">
        <f t="shared" si="297"/>
        <v>0</v>
      </c>
      <c r="BO4763">
        <f t="shared" si="298"/>
        <v>1</v>
      </c>
      <c r="BP4763">
        <f t="shared" si="299"/>
        <v>1</v>
      </c>
    </row>
    <row r="4764" spans="1:68" x14ac:dyDescent="0.3">
      <c r="A4764">
        <v>4759</v>
      </c>
      <c r="BG4764" s="27"/>
      <c r="BH4764" s="27"/>
      <c r="BI4764" s="27"/>
      <c r="BJ4764" s="27"/>
      <c r="BL4764">
        <f t="shared" si="296"/>
        <v>0</v>
      </c>
      <c r="BM4764">
        <f t="shared" si="297"/>
        <v>0</v>
      </c>
      <c r="BO4764">
        <f t="shared" si="298"/>
        <v>1</v>
      </c>
      <c r="BP4764">
        <f t="shared" si="299"/>
        <v>1</v>
      </c>
    </row>
    <row r="4765" spans="1:68" x14ac:dyDescent="0.3">
      <c r="A4765">
        <v>4760</v>
      </c>
      <c r="BG4765" s="27"/>
      <c r="BH4765" s="27"/>
      <c r="BI4765" s="27"/>
      <c r="BJ4765" s="27"/>
      <c r="BL4765">
        <f t="shared" si="296"/>
        <v>0</v>
      </c>
      <c r="BM4765">
        <f t="shared" si="297"/>
        <v>0</v>
      </c>
      <c r="BO4765">
        <f t="shared" si="298"/>
        <v>1</v>
      </c>
      <c r="BP4765">
        <f t="shared" si="299"/>
        <v>1</v>
      </c>
    </row>
    <row r="4766" spans="1:68" x14ac:dyDescent="0.3">
      <c r="A4766">
        <v>4761</v>
      </c>
      <c r="BG4766" s="27"/>
      <c r="BH4766" s="27"/>
      <c r="BI4766" s="27"/>
      <c r="BJ4766" s="27"/>
      <c r="BL4766">
        <f t="shared" si="296"/>
        <v>0</v>
      </c>
      <c r="BM4766">
        <f t="shared" si="297"/>
        <v>0</v>
      </c>
      <c r="BO4766">
        <f t="shared" si="298"/>
        <v>1</v>
      </c>
      <c r="BP4766">
        <f t="shared" si="299"/>
        <v>1</v>
      </c>
    </row>
    <row r="4767" spans="1:68" x14ac:dyDescent="0.3">
      <c r="A4767">
        <v>4762</v>
      </c>
      <c r="BG4767" s="27"/>
      <c r="BH4767" s="27"/>
      <c r="BI4767" s="27"/>
      <c r="BJ4767" s="27"/>
      <c r="BL4767">
        <f t="shared" si="296"/>
        <v>0</v>
      </c>
      <c r="BM4767">
        <f t="shared" si="297"/>
        <v>0</v>
      </c>
      <c r="BO4767">
        <f t="shared" si="298"/>
        <v>1</v>
      </c>
      <c r="BP4767">
        <f t="shared" si="299"/>
        <v>1</v>
      </c>
    </row>
    <row r="4768" spans="1:68" x14ac:dyDescent="0.3">
      <c r="A4768">
        <v>4763</v>
      </c>
      <c r="BG4768" s="27"/>
      <c r="BH4768" s="27"/>
      <c r="BI4768" s="27"/>
      <c r="BJ4768" s="27"/>
      <c r="BL4768">
        <f t="shared" si="296"/>
        <v>0</v>
      </c>
      <c r="BM4768">
        <f t="shared" si="297"/>
        <v>0</v>
      </c>
      <c r="BO4768">
        <f t="shared" si="298"/>
        <v>1</v>
      </c>
      <c r="BP4768">
        <f t="shared" si="299"/>
        <v>1</v>
      </c>
    </row>
    <row r="4769" spans="1:68" x14ac:dyDescent="0.3">
      <c r="A4769">
        <v>4764</v>
      </c>
      <c r="BG4769" s="27"/>
      <c r="BH4769" s="27"/>
      <c r="BI4769" s="27"/>
      <c r="BJ4769" s="27"/>
      <c r="BL4769">
        <f t="shared" si="296"/>
        <v>0</v>
      </c>
      <c r="BM4769">
        <f t="shared" si="297"/>
        <v>0</v>
      </c>
      <c r="BO4769">
        <f t="shared" si="298"/>
        <v>1</v>
      </c>
      <c r="BP4769">
        <f t="shared" si="299"/>
        <v>1</v>
      </c>
    </row>
    <row r="4770" spans="1:68" x14ac:dyDescent="0.3">
      <c r="A4770">
        <v>4765</v>
      </c>
      <c r="BG4770" s="27"/>
      <c r="BH4770" s="27"/>
      <c r="BI4770" s="27"/>
      <c r="BJ4770" s="27"/>
      <c r="BL4770">
        <f t="shared" si="296"/>
        <v>0</v>
      </c>
      <c r="BM4770">
        <f t="shared" si="297"/>
        <v>0</v>
      </c>
      <c r="BO4770">
        <f t="shared" si="298"/>
        <v>1</v>
      </c>
      <c r="BP4770">
        <f t="shared" si="299"/>
        <v>1</v>
      </c>
    </row>
    <row r="4771" spans="1:68" x14ac:dyDescent="0.3">
      <c r="A4771">
        <v>4766</v>
      </c>
      <c r="BG4771" s="27"/>
      <c r="BH4771" s="27"/>
      <c r="BI4771" s="27"/>
      <c r="BJ4771" s="27"/>
      <c r="BL4771">
        <f t="shared" si="296"/>
        <v>0</v>
      </c>
      <c r="BM4771">
        <f t="shared" si="297"/>
        <v>0</v>
      </c>
      <c r="BO4771">
        <f t="shared" si="298"/>
        <v>1</v>
      </c>
      <c r="BP4771">
        <f t="shared" si="299"/>
        <v>1</v>
      </c>
    </row>
    <row r="4772" spans="1:68" x14ac:dyDescent="0.3">
      <c r="A4772">
        <v>4767</v>
      </c>
      <c r="BG4772" s="27"/>
      <c r="BH4772" s="27"/>
      <c r="BI4772" s="27"/>
      <c r="BJ4772" s="27"/>
      <c r="BL4772">
        <f t="shared" si="296"/>
        <v>0</v>
      </c>
      <c r="BM4772">
        <f t="shared" si="297"/>
        <v>0</v>
      </c>
      <c r="BO4772">
        <f t="shared" si="298"/>
        <v>1</v>
      </c>
      <c r="BP4772">
        <f t="shared" si="299"/>
        <v>1</v>
      </c>
    </row>
    <row r="4773" spans="1:68" x14ac:dyDescent="0.3">
      <c r="A4773">
        <v>4768</v>
      </c>
      <c r="BG4773" s="27"/>
      <c r="BH4773" s="27"/>
      <c r="BI4773" s="27"/>
      <c r="BJ4773" s="27"/>
      <c r="BL4773">
        <f t="shared" si="296"/>
        <v>0</v>
      </c>
      <c r="BM4773">
        <f t="shared" si="297"/>
        <v>0</v>
      </c>
      <c r="BO4773">
        <f t="shared" si="298"/>
        <v>1</v>
      </c>
      <c r="BP4773">
        <f t="shared" si="299"/>
        <v>1</v>
      </c>
    </row>
    <row r="4774" spans="1:68" x14ac:dyDescent="0.3">
      <c r="A4774">
        <v>4769</v>
      </c>
      <c r="BG4774" s="27"/>
      <c r="BH4774" s="27"/>
      <c r="BI4774" s="27"/>
      <c r="BJ4774" s="27"/>
      <c r="BL4774">
        <f t="shared" si="296"/>
        <v>0</v>
      </c>
      <c r="BM4774">
        <f t="shared" si="297"/>
        <v>0</v>
      </c>
      <c r="BO4774">
        <f t="shared" si="298"/>
        <v>1</v>
      </c>
      <c r="BP4774">
        <f t="shared" si="299"/>
        <v>1</v>
      </c>
    </row>
    <row r="4775" spans="1:68" x14ac:dyDescent="0.3">
      <c r="A4775">
        <v>4770</v>
      </c>
      <c r="BG4775" s="27"/>
      <c r="BH4775" s="27"/>
      <c r="BI4775" s="27"/>
      <c r="BJ4775" s="27"/>
      <c r="BL4775">
        <f t="shared" si="296"/>
        <v>0</v>
      </c>
      <c r="BM4775">
        <f t="shared" si="297"/>
        <v>0</v>
      </c>
      <c r="BO4775">
        <f t="shared" si="298"/>
        <v>1</v>
      </c>
      <c r="BP4775">
        <f t="shared" si="299"/>
        <v>1</v>
      </c>
    </row>
    <row r="4776" spans="1:68" x14ac:dyDescent="0.3">
      <c r="A4776">
        <v>4771</v>
      </c>
      <c r="BG4776" s="27"/>
      <c r="BH4776" s="27"/>
      <c r="BI4776" s="27"/>
      <c r="BJ4776" s="27"/>
      <c r="BL4776">
        <f t="shared" si="296"/>
        <v>0</v>
      </c>
      <c r="BM4776">
        <f t="shared" si="297"/>
        <v>0</v>
      </c>
      <c r="BO4776">
        <f t="shared" si="298"/>
        <v>1</v>
      </c>
      <c r="BP4776">
        <f t="shared" si="299"/>
        <v>1</v>
      </c>
    </row>
    <row r="4777" spans="1:68" x14ac:dyDescent="0.3">
      <c r="A4777">
        <v>4772</v>
      </c>
      <c r="BG4777" s="27"/>
      <c r="BH4777" s="27"/>
      <c r="BI4777" s="27"/>
      <c r="BJ4777" s="27"/>
      <c r="BL4777">
        <f t="shared" si="296"/>
        <v>0</v>
      </c>
      <c r="BM4777">
        <f t="shared" si="297"/>
        <v>0</v>
      </c>
      <c r="BO4777">
        <f t="shared" si="298"/>
        <v>1</v>
      </c>
      <c r="BP4777">
        <f t="shared" si="299"/>
        <v>1</v>
      </c>
    </row>
    <row r="4778" spans="1:68" x14ac:dyDescent="0.3">
      <c r="A4778">
        <v>4773</v>
      </c>
      <c r="BG4778" s="27"/>
      <c r="BH4778" s="27"/>
      <c r="BI4778" s="27"/>
      <c r="BJ4778" s="27"/>
      <c r="BL4778">
        <f t="shared" si="296"/>
        <v>0</v>
      </c>
      <c r="BM4778">
        <f t="shared" si="297"/>
        <v>0</v>
      </c>
      <c r="BO4778">
        <f t="shared" si="298"/>
        <v>1</v>
      </c>
      <c r="BP4778">
        <f t="shared" si="299"/>
        <v>1</v>
      </c>
    </row>
    <row r="4779" spans="1:68" x14ac:dyDescent="0.3">
      <c r="A4779">
        <v>4774</v>
      </c>
      <c r="BG4779" s="27"/>
      <c r="BH4779" s="27"/>
      <c r="BI4779" s="27"/>
      <c r="BJ4779" s="27"/>
      <c r="BL4779">
        <f t="shared" si="296"/>
        <v>0</v>
      </c>
      <c r="BM4779">
        <f t="shared" si="297"/>
        <v>0</v>
      </c>
      <c r="BO4779">
        <f t="shared" si="298"/>
        <v>1</v>
      </c>
      <c r="BP4779">
        <f t="shared" si="299"/>
        <v>1</v>
      </c>
    </row>
    <row r="4780" spans="1:68" x14ac:dyDescent="0.3">
      <c r="A4780">
        <v>4775</v>
      </c>
      <c r="BG4780" s="27"/>
      <c r="BH4780" s="27"/>
      <c r="BI4780" s="27"/>
      <c r="BJ4780" s="27"/>
      <c r="BL4780">
        <f t="shared" si="296"/>
        <v>0</v>
      </c>
      <c r="BM4780">
        <f t="shared" si="297"/>
        <v>0</v>
      </c>
      <c r="BO4780">
        <f t="shared" si="298"/>
        <v>1</v>
      </c>
      <c r="BP4780">
        <f t="shared" si="299"/>
        <v>1</v>
      </c>
    </row>
    <row r="4781" spans="1:68" x14ac:dyDescent="0.3">
      <c r="A4781">
        <v>4776</v>
      </c>
      <c r="BG4781" s="27"/>
      <c r="BH4781" s="27"/>
      <c r="BI4781" s="27"/>
      <c r="BJ4781" s="27"/>
      <c r="BL4781">
        <f t="shared" si="296"/>
        <v>0</v>
      </c>
      <c r="BM4781">
        <f t="shared" si="297"/>
        <v>0</v>
      </c>
      <c r="BO4781">
        <f t="shared" si="298"/>
        <v>1</v>
      </c>
      <c r="BP4781">
        <f t="shared" si="299"/>
        <v>1</v>
      </c>
    </row>
    <row r="4782" spans="1:68" x14ac:dyDescent="0.3">
      <c r="A4782">
        <v>4777</v>
      </c>
      <c r="BG4782" s="27"/>
      <c r="BH4782" s="27"/>
      <c r="BI4782" s="27"/>
      <c r="BJ4782" s="27"/>
      <c r="BL4782">
        <f t="shared" si="296"/>
        <v>0</v>
      </c>
      <c r="BM4782">
        <f t="shared" si="297"/>
        <v>0</v>
      </c>
      <c r="BO4782">
        <f t="shared" si="298"/>
        <v>1</v>
      </c>
      <c r="BP4782">
        <f t="shared" si="299"/>
        <v>1</v>
      </c>
    </row>
    <row r="4783" spans="1:68" x14ac:dyDescent="0.3">
      <c r="A4783">
        <v>4778</v>
      </c>
      <c r="BG4783" s="27"/>
      <c r="BH4783" s="27"/>
      <c r="BI4783" s="27"/>
      <c r="BJ4783" s="27"/>
      <c r="BL4783">
        <f t="shared" si="296"/>
        <v>0</v>
      </c>
      <c r="BM4783">
        <f t="shared" si="297"/>
        <v>0</v>
      </c>
      <c r="BO4783">
        <f t="shared" si="298"/>
        <v>1</v>
      </c>
      <c r="BP4783">
        <f t="shared" si="299"/>
        <v>1</v>
      </c>
    </row>
    <row r="4784" spans="1:68" x14ac:dyDescent="0.3">
      <c r="A4784">
        <v>4779</v>
      </c>
      <c r="BG4784" s="27"/>
      <c r="BH4784" s="27"/>
      <c r="BI4784" s="27"/>
      <c r="BJ4784" s="27"/>
      <c r="BL4784">
        <f t="shared" si="296"/>
        <v>0</v>
      </c>
      <c r="BM4784">
        <f t="shared" si="297"/>
        <v>0</v>
      </c>
      <c r="BO4784">
        <f t="shared" si="298"/>
        <v>1</v>
      </c>
      <c r="BP4784">
        <f t="shared" si="299"/>
        <v>1</v>
      </c>
    </row>
    <row r="4785" spans="1:68" x14ac:dyDescent="0.3">
      <c r="A4785">
        <v>4780</v>
      </c>
      <c r="BG4785" s="27"/>
      <c r="BH4785" s="27"/>
      <c r="BI4785" s="27"/>
      <c r="BJ4785" s="27"/>
      <c r="BL4785">
        <f t="shared" si="296"/>
        <v>0</v>
      </c>
      <c r="BM4785">
        <f t="shared" si="297"/>
        <v>0</v>
      </c>
      <c r="BO4785">
        <f t="shared" si="298"/>
        <v>1</v>
      </c>
      <c r="BP4785">
        <f t="shared" si="299"/>
        <v>1</v>
      </c>
    </row>
    <row r="4786" spans="1:68" x14ac:dyDescent="0.3">
      <c r="A4786">
        <v>4781</v>
      </c>
      <c r="BG4786" s="27"/>
      <c r="BH4786" s="27"/>
      <c r="BI4786" s="27"/>
      <c r="BJ4786" s="27"/>
      <c r="BL4786">
        <f t="shared" si="296"/>
        <v>0</v>
      </c>
      <c r="BM4786">
        <f t="shared" si="297"/>
        <v>0</v>
      </c>
      <c r="BO4786">
        <f t="shared" si="298"/>
        <v>1</v>
      </c>
      <c r="BP4786">
        <f t="shared" si="299"/>
        <v>1</v>
      </c>
    </row>
    <row r="4787" spans="1:68" x14ac:dyDescent="0.3">
      <c r="A4787">
        <v>4782</v>
      </c>
      <c r="BG4787" s="27"/>
      <c r="BH4787" s="27"/>
      <c r="BI4787" s="27"/>
      <c r="BJ4787" s="27"/>
      <c r="BL4787">
        <f t="shared" si="296"/>
        <v>0</v>
      </c>
      <c r="BM4787">
        <f t="shared" si="297"/>
        <v>0</v>
      </c>
      <c r="BO4787">
        <f t="shared" si="298"/>
        <v>1</v>
      </c>
      <c r="BP4787">
        <f t="shared" si="299"/>
        <v>1</v>
      </c>
    </row>
    <row r="4788" spans="1:68" x14ac:dyDescent="0.3">
      <c r="A4788">
        <v>4783</v>
      </c>
      <c r="BG4788" s="27"/>
      <c r="BH4788" s="27"/>
      <c r="BI4788" s="27"/>
      <c r="BJ4788" s="27"/>
      <c r="BL4788">
        <f t="shared" si="296"/>
        <v>0</v>
      </c>
      <c r="BM4788">
        <f t="shared" si="297"/>
        <v>0</v>
      </c>
      <c r="BO4788">
        <f t="shared" si="298"/>
        <v>1</v>
      </c>
      <c r="BP4788">
        <f t="shared" si="299"/>
        <v>1</v>
      </c>
    </row>
    <row r="4789" spans="1:68" x14ac:dyDescent="0.3">
      <c r="A4789">
        <v>4784</v>
      </c>
      <c r="BG4789" s="27"/>
      <c r="BH4789" s="27"/>
      <c r="BI4789" s="27"/>
      <c r="BJ4789" s="27"/>
      <c r="BL4789">
        <f t="shared" si="296"/>
        <v>0</v>
      </c>
      <c r="BM4789">
        <f t="shared" si="297"/>
        <v>0</v>
      </c>
      <c r="BO4789">
        <f t="shared" si="298"/>
        <v>1</v>
      </c>
      <c r="BP4789">
        <f t="shared" si="299"/>
        <v>1</v>
      </c>
    </row>
    <row r="4790" spans="1:68" x14ac:dyDescent="0.3">
      <c r="A4790">
        <v>4785</v>
      </c>
      <c r="BG4790" s="27"/>
      <c r="BH4790" s="27"/>
      <c r="BI4790" s="27"/>
      <c r="BJ4790" s="27"/>
      <c r="BL4790">
        <f t="shared" si="296"/>
        <v>0</v>
      </c>
      <c r="BM4790">
        <f t="shared" si="297"/>
        <v>0</v>
      </c>
      <c r="BO4790">
        <f t="shared" si="298"/>
        <v>1</v>
      </c>
      <c r="BP4790">
        <f t="shared" si="299"/>
        <v>1</v>
      </c>
    </row>
    <row r="4791" spans="1:68" x14ac:dyDescent="0.3">
      <c r="A4791">
        <v>4786</v>
      </c>
      <c r="BG4791" s="27"/>
      <c r="BH4791" s="27"/>
      <c r="BI4791" s="27"/>
      <c r="BJ4791" s="27"/>
      <c r="BL4791">
        <f t="shared" si="296"/>
        <v>0</v>
      </c>
      <c r="BM4791">
        <f t="shared" si="297"/>
        <v>0</v>
      </c>
      <c r="BO4791">
        <f t="shared" si="298"/>
        <v>1</v>
      </c>
      <c r="BP4791">
        <f t="shared" si="299"/>
        <v>1</v>
      </c>
    </row>
    <row r="4792" spans="1:68" x14ac:dyDescent="0.3">
      <c r="A4792">
        <v>4787</v>
      </c>
      <c r="BG4792" s="27"/>
      <c r="BH4792" s="27"/>
      <c r="BI4792" s="27"/>
      <c r="BJ4792" s="27"/>
      <c r="BL4792">
        <f t="shared" si="296"/>
        <v>0</v>
      </c>
      <c r="BM4792">
        <f t="shared" si="297"/>
        <v>0</v>
      </c>
      <c r="BO4792">
        <f t="shared" si="298"/>
        <v>1</v>
      </c>
      <c r="BP4792">
        <f t="shared" si="299"/>
        <v>1</v>
      </c>
    </row>
    <row r="4793" spans="1:68" x14ac:dyDescent="0.3">
      <c r="A4793">
        <v>4788</v>
      </c>
      <c r="BG4793" s="27"/>
      <c r="BH4793" s="27"/>
      <c r="BI4793" s="27"/>
      <c r="BJ4793" s="27"/>
      <c r="BL4793">
        <f t="shared" si="296"/>
        <v>0</v>
      </c>
      <c r="BM4793">
        <f t="shared" si="297"/>
        <v>0</v>
      </c>
      <c r="BO4793">
        <f t="shared" si="298"/>
        <v>1</v>
      </c>
      <c r="BP4793">
        <f t="shared" si="299"/>
        <v>1</v>
      </c>
    </row>
    <row r="4794" spans="1:68" x14ac:dyDescent="0.3">
      <c r="A4794">
        <v>4789</v>
      </c>
      <c r="BG4794" s="27"/>
      <c r="BH4794" s="27"/>
      <c r="BI4794" s="27"/>
      <c r="BJ4794" s="27"/>
      <c r="BL4794">
        <f t="shared" si="296"/>
        <v>0</v>
      </c>
      <c r="BM4794">
        <f t="shared" si="297"/>
        <v>0</v>
      </c>
      <c r="BO4794">
        <f t="shared" si="298"/>
        <v>1</v>
      </c>
      <c r="BP4794">
        <f t="shared" si="299"/>
        <v>1</v>
      </c>
    </row>
    <row r="4795" spans="1:68" x14ac:dyDescent="0.3">
      <c r="A4795">
        <v>4790</v>
      </c>
      <c r="BG4795" s="27"/>
      <c r="BH4795" s="27"/>
      <c r="BI4795" s="27"/>
      <c r="BJ4795" s="27"/>
      <c r="BL4795">
        <f t="shared" si="296"/>
        <v>0</v>
      </c>
      <c r="BM4795">
        <f t="shared" si="297"/>
        <v>0</v>
      </c>
      <c r="BO4795">
        <f t="shared" si="298"/>
        <v>1</v>
      </c>
      <c r="BP4795">
        <f t="shared" si="299"/>
        <v>1</v>
      </c>
    </row>
    <row r="4796" spans="1:68" x14ac:dyDescent="0.3">
      <c r="A4796">
        <v>4791</v>
      </c>
      <c r="BG4796" s="27"/>
      <c r="BH4796" s="27"/>
      <c r="BI4796" s="27"/>
      <c r="BJ4796" s="27"/>
      <c r="BL4796">
        <f t="shared" si="296"/>
        <v>0</v>
      </c>
      <c r="BM4796">
        <f t="shared" si="297"/>
        <v>0</v>
      </c>
      <c r="BO4796">
        <f t="shared" si="298"/>
        <v>1</v>
      </c>
      <c r="BP4796">
        <f t="shared" si="299"/>
        <v>1</v>
      </c>
    </row>
    <row r="4797" spans="1:68" x14ac:dyDescent="0.3">
      <c r="A4797">
        <v>4792</v>
      </c>
      <c r="BG4797" s="27"/>
      <c r="BH4797" s="27"/>
      <c r="BI4797" s="27"/>
      <c r="BJ4797" s="27"/>
      <c r="BL4797">
        <f t="shared" si="296"/>
        <v>0</v>
      </c>
      <c r="BM4797">
        <f t="shared" si="297"/>
        <v>0</v>
      </c>
      <c r="BO4797">
        <f t="shared" si="298"/>
        <v>1</v>
      </c>
      <c r="BP4797">
        <f t="shared" si="299"/>
        <v>1</v>
      </c>
    </row>
    <row r="4798" spans="1:68" x14ac:dyDescent="0.3">
      <c r="A4798">
        <v>4793</v>
      </c>
      <c r="BG4798" s="27"/>
      <c r="BH4798" s="27"/>
      <c r="BI4798" s="27"/>
      <c r="BJ4798" s="27"/>
      <c r="BL4798">
        <f t="shared" si="296"/>
        <v>0</v>
      </c>
      <c r="BM4798">
        <f t="shared" si="297"/>
        <v>0</v>
      </c>
      <c r="BO4798">
        <f t="shared" si="298"/>
        <v>1</v>
      </c>
      <c r="BP4798">
        <f t="shared" si="299"/>
        <v>1</v>
      </c>
    </row>
    <row r="4799" spans="1:68" x14ac:dyDescent="0.3">
      <c r="A4799">
        <v>4794</v>
      </c>
      <c r="BG4799" s="27"/>
      <c r="BH4799" s="27"/>
      <c r="BI4799" s="27"/>
      <c r="BJ4799" s="27"/>
      <c r="BL4799">
        <f t="shared" si="296"/>
        <v>0</v>
      </c>
      <c r="BM4799">
        <f t="shared" si="297"/>
        <v>0</v>
      </c>
      <c r="BO4799">
        <f t="shared" si="298"/>
        <v>1</v>
      </c>
      <c r="BP4799">
        <f t="shared" si="299"/>
        <v>1</v>
      </c>
    </row>
    <row r="4800" spans="1:68" x14ac:dyDescent="0.3">
      <c r="A4800">
        <v>4795</v>
      </c>
      <c r="BG4800" s="27"/>
      <c r="BH4800" s="27"/>
      <c r="BI4800" s="27"/>
      <c r="BJ4800" s="27"/>
      <c r="BL4800">
        <f t="shared" si="296"/>
        <v>0</v>
      </c>
      <c r="BM4800">
        <f t="shared" si="297"/>
        <v>0</v>
      </c>
      <c r="BO4800">
        <f t="shared" si="298"/>
        <v>1</v>
      </c>
      <c r="BP4800">
        <f t="shared" si="299"/>
        <v>1</v>
      </c>
    </row>
    <row r="4801" spans="1:68" x14ac:dyDescent="0.3">
      <c r="A4801">
        <v>4796</v>
      </c>
      <c r="BG4801" s="27"/>
      <c r="BH4801" s="27"/>
      <c r="BI4801" s="27"/>
      <c r="BJ4801" s="27"/>
      <c r="BL4801">
        <f t="shared" si="296"/>
        <v>0</v>
      </c>
      <c r="BM4801">
        <f t="shared" si="297"/>
        <v>0</v>
      </c>
      <c r="BO4801">
        <f t="shared" si="298"/>
        <v>1</v>
      </c>
      <c r="BP4801">
        <f t="shared" si="299"/>
        <v>1</v>
      </c>
    </row>
    <row r="4802" spans="1:68" x14ac:dyDescent="0.3">
      <c r="A4802">
        <v>4797</v>
      </c>
      <c r="BG4802" s="27"/>
      <c r="BH4802" s="27"/>
      <c r="BI4802" s="27"/>
      <c r="BJ4802" s="27"/>
      <c r="BL4802">
        <f t="shared" si="296"/>
        <v>0</v>
      </c>
      <c r="BM4802">
        <f t="shared" si="297"/>
        <v>0</v>
      </c>
      <c r="BO4802">
        <f t="shared" si="298"/>
        <v>1</v>
      </c>
      <c r="BP4802">
        <f t="shared" si="299"/>
        <v>1</v>
      </c>
    </row>
    <row r="4803" spans="1:68" x14ac:dyDescent="0.3">
      <c r="A4803">
        <v>4798</v>
      </c>
      <c r="BG4803" s="27"/>
      <c r="BH4803" s="27"/>
      <c r="BI4803" s="27"/>
      <c r="BJ4803" s="27"/>
      <c r="BL4803">
        <f t="shared" si="296"/>
        <v>0</v>
      </c>
      <c r="BM4803">
        <f t="shared" si="297"/>
        <v>0</v>
      </c>
      <c r="BO4803">
        <f t="shared" si="298"/>
        <v>1</v>
      </c>
      <c r="BP4803">
        <f t="shared" si="299"/>
        <v>1</v>
      </c>
    </row>
    <row r="4804" spans="1:68" x14ac:dyDescent="0.3">
      <c r="A4804">
        <v>4799</v>
      </c>
      <c r="BG4804" s="27"/>
      <c r="BH4804" s="27"/>
      <c r="BI4804" s="27"/>
      <c r="BJ4804" s="27"/>
      <c r="BL4804">
        <f t="shared" si="296"/>
        <v>0</v>
      </c>
      <c r="BM4804">
        <f t="shared" si="297"/>
        <v>0</v>
      </c>
      <c r="BO4804">
        <f t="shared" si="298"/>
        <v>1</v>
      </c>
      <c r="BP4804">
        <f t="shared" si="299"/>
        <v>1</v>
      </c>
    </row>
    <row r="4805" spans="1:68" x14ac:dyDescent="0.3">
      <c r="A4805">
        <v>4800</v>
      </c>
      <c r="BG4805" s="27"/>
      <c r="BH4805" s="27"/>
      <c r="BI4805" s="27"/>
      <c r="BJ4805" s="27"/>
      <c r="BL4805">
        <f t="shared" si="296"/>
        <v>0</v>
      </c>
      <c r="BM4805">
        <f t="shared" si="297"/>
        <v>0</v>
      </c>
      <c r="BO4805">
        <f t="shared" si="298"/>
        <v>1</v>
      </c>
      <c r="BP4805">
        <f t="shared" si="299"/>
        <v>1</v>
      </c>
    </row>
    <row r="4806" spans="1:68" x14ac:dyDescent="0.3">
      <c r="A4806">
        <v>4801</v>
      </c>
      <c r="BG4806" s="27"/>
      <c r="BH4806" s="27"/>
      <c r="BI4806" s="27"/>
      <c r="BJ4806" s="27"/>
      <c r="BL4806">
        <f t="shared" si="296"/>
        <v>0</v>
      </c>
      <c r="BM4806">
        <f t="shared" si="297"/>
        <v>0</v>
      </c>
      <c r="BO4806">
        <f t="shared" si="298"/>
        <v>1</v>
      </c>
      <c r="BP4806">
        <f t="shared" si="299"/>
        <v>1</v>
      </c>
    </row>
    <row r="4807" spans="1:68" x14ac:dyDescent="0.3">
      <c r="A4807">
        <v>4802</v>
      </c>
      <c r="BG4807" s="27"/>
      <c r="BH4807" s="27"/>
      <c r="BI4807" s="27"/>
      <c r="BJ4807" s="27"/>
      <c r="BL4807">
        <f t="shared" ref="BL4807:BL4870" si="300">BG4807*$BM$1-BH4807</f>
        <v>0</v>
      </c>
      <c r="BM4807">
        <f t="shared" ref="BM4807:BM4870" si="301">BI4807*$BM$1-BJ4807</f>
        <v>0</v>
      </c>
      <c r="BO4807">
        <f t="shared" ref="BO4807:BO4870" si="302">IF(BL4807=MAX($BL4807:$BM4807),1,0)</f>
        <v>1</v>
      </c>
      <c r="BP4807">
        <f t="shared" ref="BP4807:BP4870" si="303">IF(BM4807=MAX($BL4807:$BM4807),1,0)</f>
        <v>1</v>
      </c>
    </row>
    <row r="4808" spans="1:68" x14ac:dyDescent="0.3">
      <c r="A4808">
        <v>4803</v>
      </c>
      <c r="BG4808" s="27"/>
      <c r="BH4808" s="27"/>
      <c r="BI4808" s="27"/>
      <c r="BJ4808" s="27"/>
      <c r="BL4808">
        <f t="shared" si="300"/>
        <v>0</v>
      </c>
      <c r="BM4808">
        <f t="shared" si="301"/>
        <v>0</v>
      </c>
      <c r="BO4808">
        <f t="shared" si="302"/>
        <v>1</v>
      </c>
      <c r="BP4808">
        <f t="shared" si="303"/>
        <v>1</v>
      </c>
    </row>
    <row r="4809" spans="1:68" x14ac:dyDescent="0.3">
      <c r="A4809">
        <v>4804</v>
      </c>
      <c r="BG4809" s="27"/>
      <c r="BH4809" s="27"/>
      <c r="BI4809" s="27"/>
      <c r="BJ4809" s="27"/>
      <c r="BL4809">
        <f t="shared" si="300"/>
        <v>0</v>
      </c>
      <c r="BM4809">
        <f t="shared" si="301"/>
        <v>0</v>
      </c>
      <c r="BO4809">
        <f t="shared" si="302"/>
        <v>1</v>
      </c>
      <c r="BP4809">
        <f t="shared" si="303"/>
        <v>1</v>
      </c>
    </row>
    <row r="4810" spans="1:68" x14ac:dyDescent="0.3">
      <c r="A4810">
        <v>4805</v>
      </c>
      <c r="BG4810" s="27"/>
      <c r="BH4810" s="27"/>
      <c r="BI4810" s="27"/>
      <c r="BJ4810" s="27"/>
      <c r="BL4810">
        <f t="shared" si="300"/>
        <v>0</v>
      </c>
      <c r="BM4810">
        <f t="shared" si="301"/>
        <v>0</v>
      </c>
      <c r="BO4810">
        <f t="shared" si="302"/>
        <v>1</v>
      </c>
      <c r="BP4810">
        <f t="shared" si="303"/>
        <v>1</v>
      </c>
    </row>
    <row r="4811" spans="1:68" x14ac:dyDescent="0.3">
      <c r="A4811">
        <v>4806</v>
      </c>
      <c r="BG4811" s="27"/>
      <c r="BH4811" s="27"/>
      <c r="BI4811" s="27"/>
      <c r="BJ4811" s="27"/>
      <c r="BL4811">
        <f t="shared" si="300"/>
        <v>0</v>
      </c>
      <c r="BM4811">
        <f t="shared" si="301"/>
        <v>0</v>
      </c>
      <c r="BO4811">
        <f t="shared" si="302"/>
        <v>1</v>
      </c>
      <c r="BP4811">
        <f t="shared" si="303"/>
        <v>1</v>
      </c>
    </row>
    <row r="4812" spans="1:68" x14ac:dyDescent="0.3">
      <c r="A4812">
        <v>4807</v>
      </c>
      <c r="BG4812" s="27"/>
      <c r="BH4812" s="27"/>
      <c r="BI4812" s="27"/>
      <c r="BJ4812" s="27"/>
      <c r="BL4812">
        <f t="shared" si="300"/>
        <v>0</v>
      </c>
      <c r="BM4812">
        <f t="shared" si="301"/>
        <v>0</v>
      </c>
      <c r="BO4812">
        <f t="shared" si="302"/>
        <v>1</v>
      </c>
      <c r="BP4812">
        <f t="shared" si="303"/>
        <v>1</v>
      </c>
    </row>
    <row r="4813" spans="1:68" x14ac:dyDescent="0.3">
      <c r="A4813">
        <v>4808</v>
      </c>
      <c r="BG4813" s="27"/>
      <c r="BH4813" s="27"/>
      <c r="BI4813" s="27"/>
      <c r="BJ4813" s="27"/>
      <c r="BL4813">
        <f t="shared" si="300"/>
        <v>0</v>
      </c>
      <c r="BM4813">
        <f t="shared" si="301"/>
        <v>0</v>
      </c>
      <c r="BO4813">
        <f t="shared" si="302"/>
        <v>1</v>
      </c>
      <c r="BP4813">
        <f t="shared" si="303"/>
        <v>1</v>
      </c>
    </row>
    <row r="4814" spans="1:68" x14ac:dyDescent="0.3">
      <c r="A4814">
        <v>4809</v>
      </c>
      <c r="BG4814" s="27"/>
      <c r="BH4814" s="27"/>
      <c r="BI4814" s="27"/>
      <c r="BJ4814" s="27"/>
      <c r="BL4814">
        <f t="shared" si="300"/>
        <v>0</v>
      </c>
      <c r="BM4814">
        <f t="shared" si="301"/>
        <v>0</v>
      </c>
      <c r="BO4814">
        <f t="shared" si="302"/>
        <v>1</v>
      </c>
      <c r="BP4814">
        <f t="shared" si="303"/>
        <v>1</v>
      </c>
    </row>
    <row r="4815" spans="1:68" x14ac:dyDescent="0.3">
      <c r="A4815">
        <v>4810</v>
      </c>
      <c r="BG4815" s="27"/>
      <c r="BH4815" s="27"/>
      <c r="BI4815" s="27"/>
      <c r="BJ4815" s="27"/>
      <c r="BL4815">
        <f t="shared" si="300"/>
        <v>0</v>
      </c>
      <c r="BM4815">
        <f t="shared" si="301"/>
        <v>0</v>
      </c>
      <c r="BO4815">
        <f t="shared" si="302"/>
        <v>1</v>
      </c>
      <c r="BP4815">
        <f t="shared" si="303"/>
        <v>1</v>
      </c>
    </row>
    <row r="4816" spans="1:68" x14ac:dyDescent="0.3">
      <c r="A4816">
        <v>4811</v>
      </c>
      <c r="BG4816" s="27"/>
      <c r="BH4816" s="27"/>
      <c r="BI4816" s="27"/>
      <c r="BJ4816" s="27"/>
      <c r="BL4816">
        <f t="shared" si="300"/>
        <v>0</v>
      </c>
      <c r="BM4816">
        <f t="shared" si="301"/>
        <v>0</v>
      </c>
      <c r="BO4816">
        <f t="shared" si="302"/>
        <v>1</v>
      </c>
      <c r="BP4816">
        <f t="shared" si="303"/>
        <v>1</v>
      </c>
    </row>
    <row r="4817" spans="1:68" x14ac:dyDescent="0.3">
      <c r="A4817">
        <v>4812</v>
      </c>
      <c r="BG4817" s="27"/>
      <c r="BH4817" s="27"/>
      <c r="BI4817" s="27"/>
      <c r="BJ4817" s="27"/>
      <c r="BL4817">
        <f t="shared" si="300"/>
        <v>0</v>
      </c>
      <c r="BM4817">
        <f t="shared" si="301"/>
        <v>0</v>
      </c>
      <c r="BO4817">
        <f t="shared" si="302"/>
        <v>1</v>
      </c>
      <c r="BP4817">
        <f t="shared" si="303"/>
        <v>1</v>
      </c>
    </row>
    <row r="4818" spans="1:68" x14ac:dyDescent="0.3">
      <c r="A4818">
        <v>4813</v>
      </c>
      <c r="BG4818" s="27"/>
      <c r="BH4818" s="27"/>
      <c r="BI4818" s="27"/>
      <c r="BJ4818" s="27"/>
      <c r="BL4818">
        <f t="shared" si="300"/>
        <v>0</v>
      </c>
      <c r="BM4818">
        <f t="shared" si="301"/>
        <v>0</v>
      </c>
      <c r="BO4818">
        <f t="shared" si="302"/>
        <v>1</v>
      </c>
      <c r="BP4818">
        <f t="shared" si="303"/>
        <v>1</v>
      </c>
    </row>
    <row r="4819" spans="1:68" x14ac:dyDescent="0.3">
      <c r="A4819">
        <v>4814</v>
      </c>
      <c r="BG4819" s="27"/>
      <c r="BH4819" s="27"/>
      <c r="BI4819" s="27"/>
      <c r="BJ4819" s="27"/>
      <c r="BL4819">
        <f t="shared" si="300"/>
        <v>0</v>
      </c>
      <c r="BM4819">
        <f t="shared" si="301"/>
        <v>0</v>
      </c>
      <c r="BO4819">
        <f t="shared" si="302"/>
        <v>1</v>
      </c>
      <c r="BP4819">
        <f t="shared" si="303"/>
        <v>1</v>
      </c>
    </row>
    <row r="4820" spans="1:68" x14ac:dyDescent="0.3">
      <c r="A4820">
        <v>4815</v>
      </c>
      <c r="BG4820" s="27"/>
      <c r="BH4820" s="27"/>
      <c r="BI4820" s="27"/>
      <c r="BJ4820" s="27"/>
      <c r="BL4820">
        <f t="shared" si="300"/>
        <v>0</v>
      </c>
      <c r="BM4820">
        <f t="shared" si="301"/>
        <v>0</v>
      </c>
      <c r="BO4820">
        <f t="shared" si="302"/>
        <v>1</v>
      </c>
      <c r="BP4820">
        <f t="shared" si="303"/>
        <v>1</v>
      </c>
    </row>
    <row r="4821" spans="1:68" x14ac:dyDescent="0.3">
      <c r="A4821">
        <v>4816</v>
      </c>
      <c r="BG4821" s="27"/>
      <c r="BH4821" s="27"/>
      <c r="BI4821" s="27"/>
      <c r="BJ4821" s="27"/>
      <c r="BL4821">
        <f t="shared" si="300"/>
        <v>0</v>
      </c>
      <c r="BM4821">
        <f t="shared" si="301"/>
        <v>0</v>
      </c>
      <c r="BO4821">
        <f t="shared" si="302"/>
        <v>1</v>
      </c>
      <c r="BP4821">
        <f t="shared" si="303"/>
        <v>1</v>
      </c>
    </row>
    <row r="4822" spans="1:68" x14ac:dyDescent="0.3">
      <c r="A4822">
        <v>4817</v>
      </c>
      <c r="BG4822" s="27"/>
      <c r="BH4822" s="27"/>
      <c r="BI4822" s="27"/>
      <c r="BJ4822" s="27"/>
      <c r="BL4822">
        <f t="shared" si="300"/>
        <v>0</v>
      </c>
      <c r="BM4822">
        <f t="shared" si="301"/>
        <v>0</v>
      </c>
      <c r="BO4822">
        <f t="shared" si="302"/>
        <v>1</v>
      </c>
      <c r="BP4822">
        <f t="shared" si="303"/>
        <v>1</v>
      </c>
    </row>
    <row r="4823" spans="1:68" x14ac:dyDescent="0.3">
      <c r="A4823">
        <v>4818</v>
      </c>
      <c r="BG4823" s="27"/>
      <c r="BH4823" s="27"/>
      <c r="BI4823" s="27"/>
      <c r="BJ4823" s="27"/>
      <c r="BL4823">
        <f t="shared" si="300"/>
        <v>0</v>
      </c>
      <c r="BM4823">
        <f t="shared" si="301"/>
        <v>0</v>
      </c>
      <c r="BO4823">
        <f t="shared" si="302"/>
        <v>1</v>
      </c>
      <c r="BP4823">
        <f t="shared" si="303"/>
        <v>1</v>
      </c>
    </row>
    <row r="4824" spans="1:68" x14ac:dyDescent="0.3">
      <c r="A4824">
        <v>4819</v>
      </c>
      <c r="BG4824" s="27"/>
      <c r="BH4824" s="27"/>
      <c r="BI4824" s="27"/>
      <c r="BJ4824" s="27"/>
      <c r="BL4824">
        <f t="shared" si="300"/>
        <v>0</v>
      </c>
      <c r="BM4824">
        <f t="shared" si="301"/>
        <v>0</v>
      </c>
      <c r="BO4824">
        <f t="shared" si="302"/>
        <v>1</v>
      </c>
      <c r="BP4824">
        <f t="shared" si="303"/>
        <v>1</v>
      </c>
    </row>
    <row r="4825" spans="1:68" x14ac:dyDescent="0.3">
      <c r="A4825">
        <v>4820</v>
      </c>
      <c r="BG4825" s="27"/>
      <c r="BH4825" s="27"/>
      <c r="BI4825" s="27"/>
      <c r="BJ4825" s="27"/>
      <c r="BL4825">
        <f t="shared" si="300"/>
        <v>0</v>
      </c>
      <c r="BM4825">
        <f t="shared" si="301"/>
        <v>0</v>
      </c>
      <c r="BO4825">
        <f t="shared" si="302"/>
        <v>1</v>
      </c>
      <c r="BP4825">
        <f t="shared" si="303"/>
        <v>1</v>
      </c>
    </row>
    <row r="4826" spans="1:68" x14ac:dyDescent="0.3">
      <c r="A4826">
        <v>4821</v>
      </c>
      <c r="BG4826" s="27"/>
      <c r="BH4826" s="27"/>
      <c r="BI4826" s="27"/>
      <c r="BJ4826" s="27"/>
      <c r="BL4826">
        <f t="shared" si="300"/>
        <v>0</v>
      </c>
      <c r="BM4826">
        <f t="shared" si="301"/>
        <v>0</v>
      </c>
      <c r="BO4826">
        <f t="shared" si="302"/>
        <v>1</v>
      </c>
      <c r="BP4826">
        <f t="shared" si="303"/>
        <v>1</v>
      </c>
    </row>
    <row r="4827" spans="1:68" x14ac:dyDescent="0.3">
      <c r="A4827">
        <v>4822</v>
      </c>
      <c r="BG4827" s="27"/>
      <c r="BH4827" s="27"/>
      <c r="BI4827" s="27"/>
      <c r="BJ4827" s="27"/>
      <c r="BL4827">
        <f t="shared" si="300"/>
        <v>0</v>
      </c>
      <c r="BM4827">
        <f t="shared" si="301"/>
        <v>0</v>
      </c>
      <c r="BO4827">
        <f t="shared" si="302"/>
        <v>1</v>
      </c>
      <c r="BP4827">
        <f t="shared" si="303"/>
        <v>1</v>
      </c>
    </row>
    <row r="4828" spans="1:68" x14ac:dyDescent="0.3">
      <c r="A4828">
        <v>4823</v>
      </c>
      <c r="BG4828" s="27"/>
      <c r="BH4828" s="27"/>
      <c r="BI4828" s="27"/>
      <c r="BJ4828" s="27"/>
      <c r="BL4828">
        <f t="shared" si="300"/>
        <v>0</v>
      </c>
      <c r="BM4828">
        <f t="shared" si="301"/>
        <v>0</v>
      </c>
      <c r="BO4828">
        <f t="shared" si="302"/>
        <v>1</v>
      </c>
      <c r="BP4828">
        <f t="shared" si="303"/>
        <v>1</v>
      </c>
    </row>
    <row r="4829" spans="1:68" x14ac:dyDescent="0.3">
      <c r="A4829">
        <v>4824</v>
      </c>
      <c r="BG4829" s="27"/>
      <c r="BH4829" s="27"/>
      <c r="BI4829" s="27"/>
      <c r="BJ4829" s="27"/>
      <c r="BL4829">
        <f t="shared" si="300"/>
        <v>0</v>
      </c>
      <c r="BM4829">
        <f t="shared" si="301"/>
        <v>0</v>
      </c>
      <c r="BO4829">
        <f t="shared" si="302"/>
        <v>1</v>
      </c>
      <c r="BP4829">
        <f t="shared" si="303"/>
        <v>1</v>
      </c>
    </row>
    <row r="4830" spans="1:68" x14ac:dyDescent="0.3">
      <c r="A4830">
        <v>4825</v>
      </c>
      <c r="BG4830" s="27"/>
      <c r="BH4830" s="27"/>
      <c r="BI4830" s="27"/>
      <c r="BJ4830" s="27"/>
      <c r="BL4830">
        <f t="shared" si="300"/>
        <v>0</v>
      </c>
      <c r="BM4830">
        <f t="shared" si="301"/>
        <v>0</v>
      </c>
      <c r="BO4830">
        <f t="shared" si="302"/>
        <v>1</v>
      </c>
      <c r="BP4830">
        <f t="shared" si="303"/>
        <v>1</v>
      </c>
    </row>
    <row r="4831" spans="1:68" x14ac:dyDescent="0.3">
      <c r="A4831">
        <v>4826</v>
      </c>
      <c r="BG4831" s="27"/>
      <c r="BH4831" s="27"/>
      <c r="BI4831" s="27"/>
      <c r="BJ4831" s="27"/>
      <c r="BL4831">
        <f t="shared" si="300"/>
        <v>0</v>
      </c>
      <c r="BM4831">
        <f t="shared" si="301"/>
        <v>0</v>
      </c>
      <c r="BO4831">
        <f t="shared" si="302"/>
        <v>1</v>
      </c>
      <c r="BP4831">
        <f t="shared" si="303"/>
        <v>1</v>
      </c>
    </row>
    <row r="4832" spans="1:68" x14ac:dyDescent="0.3">
      <c r="A4832">
        <v>4827</v>
      </c>
      <c r="BG4832" s="27"/>
      <c r="BH4832" s="27"/>
      <c r="BI4832" s="27"/>
      <c r="BJ4832" s="27"/>
      <c r="BL4832">
        <f t="shared" si="300"/>
        <v>0</v>
      </c>
      <c r="BM4832">
        <f t="shared" si="301"/>
        <v>0</v>
      </c>
      <c r="BO4832">
        <f t="shared" si="302"/>
        <v>1</v>
      </c>
      <c r="BP4832">
        <f t="shared" si="303"/>
        <v>1</v>
      </c>
    </row>
    <row r="4833" spans="1:68" x14ac:dyDescent="0.3">
      <c r="A4833">
        <v>4828</v>
      </c>
      <c r="BG4833" s="27"/>
      <c r="BH4833" s="27"/>
      <c r="BI4833" s="27"/>
      <c r="BJ4833" s="27"/>
      <c r="BL4833">
        <f t="shared" si="300"/>
        <v>0</v>
      </c>
      <c r="BM4833">
        <f t="shared" si="301"/>
        <v>0</v>
      </c>
      <c r="BO4833">
        <f t="shared" si="302"/>
        <v>1</v>
      </c>
      <c r="BP4833">
        <f t="shared" si="303"/>
        <v>1</v>
      </c>
    </row>
    <row r="4834" spans="1:68" x14ac:dyDescent="0.3">
      <c r="A4834">
        <v>4829</v>
      </c>
      <c r="BG4834" s="27"/>
      <c r="BH4834" s="27"/>
      <c r="BI4834" s="27"/>
      <c r="BJ4834" s="27"/>
      <c r="BL4834">
        <f t="shared" si="300"/>
        <v>0</v>
      </c>
      <c r="BM4834">
        <f t="shared" si="301"/>
        <v>0</v>
      </c>
      <c r="BO4834">
        <f t="shared" si="302"/>
        <v>1</v>
      </c>
      <c r="BP4834">
        <f t="shared" si="303"/>
        <v>1</v>
      </c>
    </row>
    <row r="4835" spans="1:68" x14ac:dyDescent="0.3">
      <c r="A4835">
        <v>4830</v>
      </c>
      <c r="BG4835" s="27"/>
      <c r="BH4835" s="27"/>
      <c r="BI4835" s="27"/>
      <c r="BJ4835" s="27"/>
      <c r="BL4835">
        <f t="shared" si="300"/>
        <v>0</v>
      </c>
      <c r="BM4835">
        <f t="shared" si="301"/>
        <v>0</v>
      </c>
      <c r="BO4835">
        <f t="shared" si="302"/>
        <v>1</v>
      </c>
      <c r="BP4835">
        <f t="shared" si="303"/>
        <v>1</v>
      </c>
    </row>
    <row r="4836" spans="1:68" x14ac:dyDescent="0.3">
      <c r="A4836">
        <v>4831</v>
      </c>
      <c r="BG4836" s="27"/>
      <c r="BH4836" s="27"/>
      <c r="BI4836" s="27"/>
      <c r="BJ4836" s="27"/>
      <c r="BL4836">
        <f t="shared" si="300"/>
        <v>0</v>
      </c>
      <c r="BM4836">
        <f t="shared" si="301"/>
        <v>0</v>
      </c>
      <c r="BO4836">
        <f t="shared" si="302"/>
        <v>1</v>
      </c>
      <c r="BP4836">
        <f t="shared" si="303"/>
        <v>1</v>
      </c>
    </row>
    <row r="4837" spans="1:68" x14ac:dyDescent="0.3">
      <c r="A4837">
        <v>4832</v>
      </c>
      <c r="BG4837" s="27"/>
      <c r="BH4837" s="27"/>
      <c r="BI4837" s="27"/>
      <c r="BJ4837" s="27"/>
      <c r="BL4837">
        <f t="shared" si="300"/>
        <v>0</v>
      </c>
      <c r="BM4837">
        <f t="shared" si="301"/>
        <v>0</v>
      </c>
      <c r="BO4837">
        <f t="shared" si="302"/>
        <v>1</v>
      </c>
      <c r="BP4837">
        <f t="shared" si="303"/>
        <v>1</v>
      </c>
    </row>
    <row r="4838" spans="1:68" x14ac:dyDescent="0.3">
      <c r="A4838">
        <v>4833</v>
      </c>
      <c r="BG4838" s="27"/>
      <c r="BH4838" s="27"/>
      <c r="BI4838" s="27"/>
      <c r="BJ4838" s="27"/>
      <c r="BL4838">
        <f t="shared" si="300"/>
        <v>0</v>
      </c>
      <c r="BM4838">
        <f t="shared" si="301"/>
        <v>0</v>
      </c>
      <c r="BO4838">
        <f t="shared" si="302"/>
        <v>1</v>
      </c>
      <c r="BP4838">
        <f t="shared" si="303"/>
        <v>1</v>
      </c>
    </row>
    <row r="4839" spans="1:68" x14ac:dyDescent="0.3">
      <c r="A4839">
        <v>4834</v>
      </c>
      <c r="BG4839" s="27"/>
      <c r="BH4839" s="27"/>
      <c r="BI4839" s="27"/>
      <c r="BJ4839" s="27"/>
      <c r="BL4839">
        <f t="shared" si="300"/>
        <v>0</v>
      </c>
      <c r="BM4839">
        <f t="shared" si="301"/>
        <v>0</v>
      </c>
      <c r="BO4839">
        <f t="shared" si="302"/>
        <v>1</v>
      </c>
      <c r="BP4839">
        <f t="shared" si="303"/>
        <v>1</v>
      </c>
    </row>
    <row r="4840" spans="1:68" x14ac:dyDescent="0.3">
      <c r="A4840">
        <v>4835</v>
      </c>
      <c r="BG4840" s="27"/>
      <c r="BH4840" s="27"/>
      <c r="BI4840" s="27"/>
      <c r="BJ4840" s="27"/>
      <c r="BL4840">
        <f t="shared" si="300"/>
        <v>0</v>
      </c>
      <c r="BM4840">
        <f t="shared" si="301"/>
        <v>0</v>
      </c>
      <c r="BO4840">
        <f t="shared" si="302"/>
        <v>1</v>
      </c>
      <c r="BP4840">
        <f t="shared" si="303"/>
        <v>1</v>
      </c>
    </row>
    <row r="4841" spans="1:68" x14ac:dyDescent="0.3">
      <c r="A4841">
        <v>4836</v>
      </c>
      <c r="BG4841" s="27"/>
      <c r="BH4841" s="27"/>
      <c r="BI4841" s="27"/>
      <c r="BJ4841" s="27"/>
      <c r="BL4841">
        <f t="shared" si="300"/>
        <v>0</v>
      </c>
      <c r="BM4841">
        <f t="shared" si="301"/>
        <v>0</v>
      </c>
      <c r="BO4841">
        <f t="shared" si="302"/>
        <v>1</v>
      </c>
      <c r="BP4841">
        <f t="shared" si="303"/>
        <v>1</v>
      </c>
    </row>
    <row r="4842" spans="1:68" x14ac:dyDescent="0.3">
      <c r="A4842">
        <v>4837</v>
      </c>
      <c r="BG4842" s="27"/>
      <c r="BH4842" s="27"/>
      <c r="BI4842" s="27"/>
      <c r="BJ4842" s="27"/>
      <c r="BL4842">
        <f t="shared" si="300"/>
        <v>0</v>
      </c>
      <c r="BM4842">
        <f t="shared" si="301"/>
        <v>0</v>
      </c>
      <c r="BO4842">
        <f t="shared" si="302"/>
        <v>1</v>
      </c>
      <c r="BP4842">
        <f t="shared" si="303"/>
        <v>1</v>
      </c>
    </row>
    <row r="4843" spans="1:68" x14ac:dyDescent="0.3">
      <c r="A4843">
        <v>4838</v>
      </c>
      <c r="BG4843" s="27"/>
      <c r="BH4843" s="27"/>
      <c r="BI4843" s="27"/>
      <c r="BJ4843" s="27"/>
      <c r="BL4843">
        <f t="shared" si="300"/>
        <v>0</v>
      </c>
      <c r="BM4843">
        <f t="shared" si="301"/>
        <v>0</v>
      </c>
      <c r="BO4843">
        <f t="shared" si="302"/>
        <v>1</v>
      </c>
      <c r="BP4843">
        <f t="shared" si="303"/>
        <v>1</v>
      </c>
    </row>
    <row r="4844" spans="1:68" x14ac:dyDescent="0.3">
      <c r="A4844">
        <v>4839</v>
      </c>
      <c r="BG4844" s="27"/>
      <c r="BH4844" s="27"/>
      <c r="BI4844" s="27"/>
      <c r="BJ4844" s="27"/>
      <c r="BL4844">
        <f t="shared" si="300"/>
        <v>0</v>
      </c>
      <c r="BM4844">
        <f t="shared" si="301"/>
        <v>0</v>
      </c>
      <c r="BO4844">
        <f t="shared" si="302"/>
        <v>1</v>
      </c>
      <c r="BP4844">
        <f t="shared" si="303"/>
        <v>1</v>
      </c>
    </row>
    <row r="4845" spans="1:68" x14ac:dyDescent="0.3">
      <c r="A4845">
        <v>4840</v>
      </c>
      <c r="BG4845" s="27"/>
      <c r="BH4845" s="27"/>
      <c r="BI4845" s="27"/>
      <c r="BJ4845" s="27"/>
      <c r="BL4845">
        <f t="shared" si="300"/>
        <v>0</v>
      </c>
      <c r="BM4845">
        <f t="shared" si="301"/>
        <v>0</v>
      </c>
      <c r="BO4845">
        <f t="shared" si="302"/>
        <v>1</v>
      </c>
      <c r="BP4845">
        <f t="shared" si="303"/>
        <v>1</v>
      </c>
    </row>
    <row r="4846" spans="1:68" x14ac:dyDescent="0.3">
      <c r="A4846">
        <v>4841</v>
      </c>
      <c r="BG4846" s="27"/>
      <c r="BH4846" s="27"/>
      <c r="BI4846" s="27"/>
      <c r="BJ4846" s="27"/>
      <c r="BL4846">
        <f t="shared" si="300"/>
        <v>0</v>
      </c>
      <c r="BM4846">
        <f t="shared" si="301"/>
        <v>0</v>
      </c>
      <c r="BO4846">
        <f t="shared" si="302"/>
        <v>1</v>
      </c>
      <c r="BP4846">
        <f t="shared" si="303"/>
        <v>1</v>
      </c>
    </row>
    <row r="4847" spans="1:68" x14ac:dyDescent="0.3">
      <c r="A4847">
        <v>4842</v>
      </c>
      <c r="BG4847" s="27"/>
      <c r="BH4847" s="27"/>
      <c r="BI4847" s="27"/>
      <c r="BJ4847" s="27"/>
      <c r="BL4847">
        <f t="shared" si="300"/>
        <v>0</v>
      </c>
      <c r="BM4847">
        <f t="shared" si="301"/>
        <v>0</v>
      </c>
      <c r="BO4847">
        <f t="shared" si="302"/>
        <v>1</v>
      </c>
      <c r="BP4847">
        <f t="shared" si="303"/>
        <v>1</v>
      </c>
    </row>
    <row r="4848" spans="1:68" x14ac:dyDescent="0.3">
      <c r="A4848">
        <v>4843</v>
      </c>
      <c r="BG4848" s="27"/>
      <c r="BH4848" s="27"/>
      <c r="BI4848" s="27"/>
      <c r="BJ4848" s="27"/>
      <c r="BL4848">
        <f t="shared" si="300"/>
        <v>0</v>
      </c>
      <c r="BM4848">
        <f t="shared" si="301"/>
        <v>0</v>
      </c>
      <c r="BO4848">
        <f t="shared" si="302"/>
        <v>1</v>
      </c>
      <c r="BP4848">
        <f t="shared" si="303"/>
        <v>1</v>
      </c>
    </row>
    <row r="4849" spans="1:68" x14ac:dyDescent="0.3">
      <c r="A4849">
        <v>4844</v>
      </c>
      <c r="BG4849" s="27"/>
      <c r="BH4849" s="27"/>
      <c r="BI4849" s="27"/>
      <c r="BJ4849" s="27"/>
      <c r="BL4849">
        <f t="shared" si="300"/>
        <v>0</v>
      </c>
      <c r="BM4849">
        <f t="shared" si="301"/>
        <v>0</v>
      </c>
      <c r="BO4849">
        <f t="shared" si="302"/>
        <v>1</v>
      </c>
      <c r="BP4849">
        <f t="shared" si="303"/>
        <v>1</v>
      </c>
    </row>
    <row r="4850" spans="1:68" x14ac:dyDescent="0.3">
      <c r="A4850">
        <v>4845</v>
      </c>
      <c r="BG4850" s="27"/>
      <c r="BH4850" s="27"/>
      <c r="BI4850" s="27"/>
      <c r="BJ4850" s="27"/>
      <c r="BL4850">
        <f t="shared" si="300"/>
        <v>0</v>
      </c>
      <c r="BM4850">
        <f t="shared" si="301"/>
        <v>0</v>
      </c>
      <c r="BO4850">
        <f t="shared" si="302"/>
        <v>1</v>
      </c>
      <c r="BP4850">
        <f t="shared" si="303"/>
        <v>1</v>
      </c>
    </row>
    <row r="4851" spans="1:68" x14ac:dyDescent="0.3">
      <c r="A4851">
        <v>4846</v>
      </c>
      <c r="BG4851" s="27"/>
      <c r="BH4851" s="27"/>
      <c r="BI4851" s="27"/>
      <c r="BJ4851" s="27"/>
      <c r="BL4851">
        <f t="shared" si="300"/>
        <v>0</v>
      </c>
      <c r="BM4851">
        <f t="shared" si="301"/>
        <v>0</v>
      </c>
      <c r="BO4851">
        <f t="shared" si="302"/>
        <v>1</v>
      </c>
      <c r="BP4851">
        <f t="shared" si="303"/>
        <v>1</v>
      </c>
    </row>
    <row r="4852" spans="1:68" x14ac:dyDescent="0.3">
      <c r="A4852">
        <v>4847</v>
      </c>
      <c r="BG4852" s="27"/>
      <c r="BH4852" s="27"/>
      <c r="BI4852" s="27"/>
      <c r="BJ4852" s="27"/>
      <c r="BL4852">
        <f t="shared" si="300"/>
        <v>0</v>
      </c>
      <c r="BM4852">
        <f t="shared" si="301"/>
        <v>0</v>
      </c>
      <c r="BO4852">
        <f t="shared" si="302"/>
        <v>1</v>
      </c>
      <c r="BP4852">
        <f t="shared" si="303"/>
        <v>1</v>
      </c>
    </row>
    <row r="4853" spans="1:68" x14ac:dyDescent="0.3">
      <c r="A4853">
        <v>4848</v>
      </c>
      <c r="BG4853" s="27"/>
      <c r="BH4853" s="27"/>
      <c r="BI4853" s="27"/>
      <c r="BJ4853" s="27"/>
      <c r="BL4853">
        <f t="shared" si="300"/>
        <v>0</v>
      </c>
      <c r="BM4853">
        <f t="shared" si="301"/>
        <v>0</v>
      </c>
      <c r="BO4853">
        <f t="shared" si="302"/>
        <v>1</v>
      </c>
      <c r="BP4853">
        <f t="shared" si="303"/>
        <v>1</v>
      </c>
    </row>
    <row r="4854" spans="1:68" x14ac:dyDescent="0.3">
      <c r="A4854">
        <v>4849</v>
      </c>
      <c r="BG4854" s="27"/>
      <c r="BH4854" s="27"/>
      <c r="BI4854" s="27"/>
      <c r="BJ4854" s="27"/>
      <c r="BL4854">
        <f t="shared" si="300"/>
        <v>0</v>
      </c>
      <c r="BM4854">
        <f t="shared" si="301"/>
        <v>0</v>
      </c>
      <c r="BO4854">
        <f t="shared" si="302"/>
        <v>1</v>
      </c>
      <c r="BP4854">
        <f t="shared" si="303"/>
        <v>1</v>
      </c>
    </row>
    <row r="4855" spans="1:68" x14ac:dyDescent="0.3">
      <c r="A4855">
        <v>4850</v>
      </c>
      <c r="BG4855" s="27"/>
      <c r="BH4855" s="27"/>
      <c r="BI4855" s="27"/>
      <c r="BJ4855" s="27"/>
      <c r="BL4855">
        <f t="shared" si="300"/>
        <v>0</v>
      </c>
      <c r="BM4855">
        <f t="shared" si="301"/>
        <v>0</v>
      </c>
      <c r="BO4855">
        <f t="shared" si="302"/>
        <v>1</v>
      </c>
      <c r="BP4855">
        <f t="shared" si="303"/>
        <v>1</v>
      </c>
    </row>
    <row r="4856" spans="1:68" x14ac:dyDescent="0.3">
      <c r="A4856">
        <v>4851</v>
      </c>
      <c r="BG4856" s="27"/>
      <c r="BH4856" s="27"/>
      <c r="BI4856" s="27"/>
      <c r="BJ4856" s="27"/>
      <c r="BL4856">
        <f t="shared" si="300"/>
        <v>0</v>
      </c>
      <c r="BM4856">
        <f t="shared" si="301"/>
        <v>0</v>
      </c>
      <c r="BO4856">
        <f t="shared" si="302"/>
        <v>1</v>
      </c>
      <c r="BP4856">
        <f t="shared" si="303"/>
        <v>1</v>
      </c>
    </row>
    <row r="4857" spans="1:68" x14ac:dyDescent="0.3">
      <c r="A4857">
        <v>4852</v>
      </c>
      <c r="BG4857" s="27"/>
      <c r="BH4857" s="27"/>
      <c r="BI4857" s="27"/>
      <c r="BJ4857" s="27"/>
      <c r="BL4857">
        <f t="shared" si="300"/>
        <v>0</v>
      </c>
      <c r="BM4857">
        <f t="shared" si="301"/>
        <v>0</v>
      </c>
      <c r="BO4857">
        <f t="shared" si="302"/>
        <v>1</v>
      </c>
      <c r="BP4857">
        <f t="shared" si="303"/>
        <v>1</v>
      </c>
    </row>
    <row r="4858" spans="1:68" x14ac:dyDescent="0.3">
      <c r="A4858">
        <v>4853</v>
      </c>
      <c r="BG4858" s="27"/>
      <c r="BH4858" s="27"/>
      <c r="BI4858" s="27"/>
      <c r="BJ4858" s="27"/>
      <c r="BL4858">
        <f t="shared" si="300"/>
        <v>0</v>
      </c>
      <c r="BM4858">
        <f t="shared" si="301"/>
        <v>0</v>
      </c>
      <c r="BO4858">
        <f t="shared" si="302"/>
        <v>1</v>
      </c>
      <c r="BP4858">
        <f t="shared" si="303"/>
        <v>1</v>
      </c>
    </row>
    <row r="4859" spans="1:68" x14ac:dyDescent="0.3">
      <c r="A4859">
        <v>4854</v>
      </c>
      <c r="BG4859" s="27"/>
      <c r="BH4859" s="27"/>
      <c r="BI4859" s="27"/>
      <c r="BJ4859" s="27"/>
      <c r="BL4859">
        <f t="shared" si="300"/>
        <v>0</v>
      </c>
      <c r="BM4859">
        <f t="shared" si="301"/>
        <v>0</v>
      </c>
      <c r="BO4859">
        <f t="shared" si="302"/>
        <v>1</v>
      </c>
      <c r="BP4859">
        <f t="shared" si="303"/>
        <v>1</v>
      </c>
    </row>
    <row r="4860" spans="1:68" x14ac:dyDescent="0.3">
      <c r="A4860">
        <v>4855</v>
      </c>
      <c r="BG4860" s="27"/>
      <c r="BH4860" s="27"/>
      <c r="BI4860" s="27"/>
      <c r="BJ4860" s="27"/>
      <c r="BL4860">
        <f t="shared" si="300"/>
        <v>0</v>
      </c>
      <c r="BM4860">
        <f t="shared" si="301"/>
        <v>0</v>
      </c>
      <c r="BO4860">
        <f t="shared" si="302"/>
        <v>1</v>
      </c>
      <c r="BP4860">
        <f t="shared" si="303"/>
        <v>1</v>
      </c>
    </row>
    <row r="4861" spans="1:68" x14ac:dyDescent="0.3">
      <c r="A4861">
        <v>4856</v>
      </c>
      <c r="BG4861" s="27"/>
      <c r="BH4861" s="27"/>
      <c r="BI4861" s="27"/>
      <c r="BJ4861" s="27"/>
      <c r="BL4861">
        <f t="shared" si="300"/>
        <v>0</v>
      </c>
      <c r="BM4861">
        <f t="shared" si="301"/>
        <v>0</v>
      </c>
      <c r="BO4861">
        <f t="shared" si="302"/>
        <v>1</v>
      </c>
      <c r="BP4861">
        <f t="shared" si="303"/>
        <v>1</v>
      </c>
    </row>
    <row r="4862" spans="1:68" x14ac:dyDescent="0.3">
      <c r="A4862">
        <v>4857</v>
      </c>
      <c r="BG4862" s="27"/>
      <c r="BH4862" s="27"/>
      <c r="BI4862" s="27"/>
      <c r="BJ4862" s="27"/>
      <c r="BL4862">
        <f t="shared" si="300"/>
        <v>0</v>
      </c>
      <c r="BM4862">
        <f t="shared" si="301"/>
        <v>0</v>
      </c>
      <c r="BO4862">
        <f t="shared" si="302"/>
        <v>1</v>
      </c>
      <c r="BP4862">
        <f t="shared" si="303"/>
        <v>1</v>
      </c>
    </row>
    <row r="4863" spans="1:68" x14ac:dyDescent="0.3">
      <c r="A4863">
        <v>4858</v>
      </c>
      <c r="BG4863" s="27"/>
      <c r="BH4863" s="27"/>
      <c r="BI4863" s="27"/>
      <c r="BJ4863" s="27"/>
      <c r="BL4863">
        <f t="shared" si="300"/>
        <v>0</v>
      </c>
      <c r="BM4863">
        <f t="shared" si="301"/>
        <v>0</v>
      </c>
      <c r="BO4863">
        <f t="shared" si="302"/>
        <v>1</v>
      </c>
      <c r="BP4863">
        <f t="shared" si="303"/>
        <v>1</v>
      </c>
    </row>
    <row r="4864" spans="1:68" x14ac:dyDescent="0.3">
      <c r="A4864">
        <v>4859</v>
      </c>
      <c r="BG4864" s="27"/>
      <c r="BH4864" s="27"/>
      <c r="BI4864" s="27"/>
      <c r="BJ4864" s="27"/>
      <c r="BL4864">
        <f t="shared" si="300"/>
        <v>0</v>
      </c>
      <c r="BM4864">
        <f t="shared" si="301"/>
        <v>0</v>
      </c>
      <c r="BO4864">
        <f t="shared" si="302"/>
        <v>1</v>
      </c>
      <c r="BP4864">
        <f t="shared" si="303"/>
        <v>1</v>
      </c>
    </row>
    <row r="4865" spans="1:68" x14ac:dyDescent="0.3">
      <c r="A4865">
        <v>4860</v>
      </c>
      <c r="BG4865" s="27"/>
      <c r="BH4865" s="27"/>
      <c r="BI4865" s="27"/>
      <c r="BJ4865" s="27"/>
      <c r="BL4865">
        <f t="shared" si="300"/>
        <v>0</v>
      </c>
      <c r="BM4865">
        <f t="shared" si="301"/>
        <v>0</v>
      </c>
      <c r="BO4865">
        <f t="shared" si="302"/>
        <v>1</v>
      </c>
      <c r="BP4865">
        <f t="shared" si="303"/>
        <v>1</v>
      </c>
    </row>
    <row r="4866" spans="1:68" x14ac:dyDescent="0.3">
      <c r="A4866">
        <v>4861</v>
      </c>
      <c r="BG4866" s="27"/>
      <c r="BH4866" s="27"/>
      <c r="BI4866" s="27"/>
      <c r="BJ4866" s="27"/>
      <c r="BL4866">
        <f t="shared" si="300"/>
        <v>0</v>
      </c>
      <c r="BM4866">
        <f t="shared" si="301"/>
        <v>0</v>
      </c>
      <c r="BO4866">
        <f t="shared" si="302"/>
        <v>1</v>
      </c>
      <c r="BP4866">
        <f t="shared" si="303"/>
        <v>1</v>
      </c>
    </row>
    <row r="4867" spans="1:68" x14ac:dyDescent="0.3">
      <c r="A4867">
        <v>4862</v>
      </c>
      <c r="BG4867" s="27"/>
      <c r="BH4867" s="27"/>
      <c r="BI4867" s="27"/>
      <c r="BJ4867" s="27"/>
      <c r="BL4867">
        <f t="shared" si="300"/>
        <v>0</v>
      </c>
      <c r="BM4867">
        <f t="shared" si="301"/>
        <v>0</v>
      </c>
      <c r="BO4867">
        <f t="shared" si="302"/>
        <v>1</v>
      </c>
      <c r="BP4867">
        <f t="shared" si="303"/>
        <v>1</v>
      </c>
    </row>
    <row r="4868" spans="1:68" x14ac:dyDescent="0.3">
      <c r="A4868">
        <v>4863</v>
      </c>
      <c r="BG4868" s="27"/>
      <c r="BH4868" s="27"/>
      <c r="BI4868" s="27"/>
      <c r="BJ4868" s="27"/>
      <c r="BL4868">
        <f t="shared" si="300"/>
        <v>0</v>
      </c>
      <c r="BM4868">
        <f t="shared" si="301"/>
        <v>0</v>
      </c>
      <c r="BO4868">
        <f t="shared" si="302"/>
        <v>1</v>
      </c>
      <c r="BP4868">
        <f t="shared" si="303"/>
        <v>1</v>
      </c>
    </row>
    <row r="4869" spans="1:68" x14ac:dyDescent="0.3">
      <c r="A4869">
        <v>4864</v>
      </c>
      <c r="BG4869" s="27"/>
      <c r="BH4869" s="27"/>
      <c r="BI4869" s="27"/>
      <c r="BJ4869" s="27"/>
      <c r="BL4869">
        <f t="shared" si="300"/>
        <v>0</v>
      </c>
      <c r="BM4869">
        <f t="shared" si="301"/>
        <v>0</v>
      </c>
      <c r="BO4869">
        <f t="shared" si="302"/>
        <v>1</v>
      </c>
      <c r="BP4869">
        <f t="shared" si="303"/>
        <v>1</v>
      </c>
    </row>
    <row r="4870" spans="1:68" x14ac:dyDescent="0.3">
      <c r="A4870">
        <v>4865</v>
      </c>
      <c r="BG4870" s="27"/>
      <c r="BH4870" s="27"/>
      <c r="BI4870" s="27"/>
      <c r="BJ4870" s="27"/>
      <c r="BL4870">
        <f t="shared" si="300"/>
        <v>0</v>
      </c>
      <c r="BM4870">
        <f t="shared" si="301"/>
        <v>0</v>
      </c>
      <c r="BO4870">
        <f t="shared" si="302"/>
        <v>1</v>
      </c>
      <c r="BP4870">
        <f t="shared" si="303"/>
        <v>1</v>
      </c>
    </row>
    <row r="4871" spans="1:68" x14ac:dyDescent="0.3">
      <c r="A4871">
        <v>4866</v>
      </c>
      <c r="BG4871" s="27"/>
      <c r="BH4871" s="27"/>
      <c r="BI4871" s="27"/>
      <c r="BJ4871" s="27"/>
      <c r="BL4871">
        <f t="shared" ref="BL4871:BL4934" si="304">BG4871*$BM$1-BH4871</f>
        <v>0</v>
      </c>
      <c r="BM4871">
        <f t="shared" ref="BM4871:BM4934" si="305">BI4871*$BM$1-BJ4871</f>
        <v>0</v>
      </c>
      <c r="BO4871">
        <f t="shared" ref="BO4871:BO4934" si="306">IF(BL4871=MAX($BL4871:$BM4871),1,0)</f>
        <v>1</v>
      </c>
      <c r="BP4871">
        <f t="shared" ref="BP4871:BP4934" si="307">IF(BM4871=MAX($BL4871:$BM4871),1,0)</f>
        <v>1</v>
      </c>
    </row>
    <row r="4872" spans="1:68" x14ac:dyDescent="0.3">
      <c r="A4872">
        <v>4867</v>
      </c>
      <c r="BG4872" s="27"/>
      <c r="BH4872" s="27"/>
      <c r="BI4872" s="27"/>
      <c r="BJ4872" s="27"/>
      <c r="BL4872">
        <f t="shared" si="304"/>
        <v>0</v>
      </c>
      <c r="BM4872">
        <f t="shared" si="305"/>
        <v>0</v>
      </c>
      <c r="BO4872">
        <f t="shared" si="306"/>
        <v>1</v>
      </c>
      <c r="BP4872">
        <f t="shared" si="307"/>
        <v>1</v>
      </c>
    </row>
    <row r="4873" spans="1:68" x14ac:dyDescent="0.3">
      <c r="A4873">
        <v>4868</v>
      </c>
      <c r="BG4873" s="27"/>
      <c r="BH4873" s="27"/>
      <c r="BI4873" s="27"/>
      <c r="BJ4873" s="27"/>
      <c r="BL4873">
        <f t="shared" si="304"/>
        <v>0</v>
      </c>
      <c r="BM4873">
        <f t="shared" si="305"/>
        <v>0</v>
      </c>
      <c r="BO4873">
        <f t="shared" si="306"/>
        <v>1</v>
      </c>
      <c r="BP4873">
        <f t="shared" si="307"/>
        <v>1</v>
      </c>
    </row>
    <row r="4874" spans="1:68" x14ac:dyDescent="0.3">
      <c r="A4874">
        <v>4869</v>
      </c>
      <c r="BG4874" s="27"/>
      <c r="BH4874" s="27"/>
      <c r="BI4874" s="27"/>
      <c r="BJ4874" s="27"/>
      <c r="BL4874">
        <f t="shared" si="304"/>
        <v>0</v>
      </c>
      <c r="BM4874">
        <f t="shared" si="305"/>
        <v>0</v>
      </c>
      <c r="BO4874">
        <f t="shared" si="306"/>
        <v>1</v>
      </c>
      <c r="BP4874">
        <f t="shared" si="307"/>
        <v>1</v>
      </c>
    </row>
    <row r="4875" spans="1:68" x14ac:dyDescent="0.3">
      <c r="A4875">
        <v>4870</v>
      </c>
      <c r="BG4875" s="27"/>
      <c r="BH4875" s="27"/>
      <c r="BI4875" s="27"/>
      <c r="BJ4875" s="27"/>
      <c r="BL4875">
        <f t="shared" si="304"/>
        <v>0</v>
      </c>
      <c r="BM4875">
        <f t="shared" si="305"/>
        <v>0</v>
      </c>
      <c r="BO4875">
        <f t="shared" si="306"/>
        <v>1</v>
      </c>
      <c r="BP4875">
        <f t="shared" si="307"/>
        <v>1</v>
      </c>
    </row>
    <row r="4876" spans="1:68" x14ac:dyDescent="0.3">
      <c r="A4876">
        <v>4871</v>
      </c>
      <c r="BG4876" s="27"/>
      <c r="BH4876" s="27"/>
      <c r="BI4876" s="27"/>
      <c r="BJ4876" s="27"/>
      <c r="BL4876">
        <f t="shared" si="304"/>
        <v>0</v>
      </c>
      <c r="BM4876">
        <f t="shared" si="305"/>
        <v>0</v>
      </c>
      <c r="BO4876">
        <f t="shared" si="306"/>
        <v>1</v>
      </c>
      <c r="BP4876">
        <f t="shared" si="307"/>
        <v>1</v>
      </c>
    </row>
    <row r="4877" spans="1:68" x14ac:dyDescent="0.3">
      <c r="A4877">
        <v>4872</v>
      </c>
      <c r="BG4877" s="27"/>
      <c r="BH4877" s="27"/>
      <c r="BI4877" s="27"/>
      <c r="BJ4877" s="27"/>
      <c r="BL4877">
        <f t="shared" si="304"/>
        <v>0</v>
      </c>
      <c r="BM4877">
        <f t="shared" si="305"/>
        <v>0</v>
      </c>
      <c r="BO4877">
        <f t="shared" si="306"/>
        <v>1</v>
      </c>
      <c r="BP4877">
        <f t="shared" si="307"/>
        <v>1</v>
      </c>
    </row>
    <row r="4878" spans="1:68" x14ac:dyDescent="0.3">
      <c r="A4878">
        <v>4873</v>
      </c>
      <c r="BG4878" s="27"/>
      <c r="BH4878" s="27"/>
      <c r="BI4878" s="27"/>
      <c r="BJ4878" s="27"/>
      <c r="BL4878">
        <f t="shared" si="304"/>
        <v>0</v>
      </c>
      <c r="BM4878">
        <f t="shared" si="305"/>
        <v>0</v>
      </c>
      <c r="BO4878">
        <f t="shared" si="306"/>
        <v>1</v>
      </c>
      <c r="BP4878">
        <f t="shared" si="307"/>
        <v>1</v>
      </c>
    </row>
    <row r="4879" spans="1:68" x14ac:dyDescent="0.3">
      <c r="A4879">
        <v>4874</v>
      </c>
      <c r="BG4879" s="27"/>
      <c r="BH4879" s="27"/>
      <c r="BI4879" s="27"/>
      <c r="BJ4879" s="27"/>
      <c r="BL4879">
        <f t="shared" si="304"/>
        <v>0</v>
      </c>
      <c r="BM4879">
        <f t="shared" si="305"/>
        <v>0</v>
      </c>
      <c r="BO4879">
        <f t="shared" si="306"/>
        <v>1</v>
      </c>
      <c r="BP4879">
        <f t="shared" si="307"/>
        <v>1</v>
      </c>
    </row>
    <row r="4880" spans="1:68" x14ac:dyDescent="0.3">
      <c r="A4880">
        <v>4875</v>
      </c>
      <c r="BG4880" s="27"/>
      <c r="BH4880" s="27"/>
      <c r="BI4880" s="27"/>
      <c r="BJ4880" s="27"/>
      <c r="BL4880">
        <f t="shared" si="304"/>
        <v>0</v>
      </c>
      <c r="BM4880">
        <f t="shared" si="305"/>
        <v>0</v>
      </c>
      <c r="BO4880">
        <f t="shared" si="306"/>
        <v>1</v>
      </c>
      <c r="BP4880">
        <f t="shared" si="307"/>
        <v>1</v>
      </c>
    </row>
    <row r="4881" spans="1:68" x14ac:dyDescent="0.3">
      <c r="A4881">
        <v>4876</v>
      </c>
      <c r="BG4881" s="27"/>
      <c r="BH4881" s="27"/>
      <c r="BI4881" s="27"/>
      <c r="BJ4881" s="27"/>
      <c r="BL4881">
        <f t="shared" si="304"/>
        <v>0</v>
      </c>
      <c r="BM4881">
        <f t="shared" si="305"/>
        <v>0</v>
      </c>
      <c r="BO4881">
        <f t="shared" si="306"/>
        <v>1</v>
      </c>
      <c r="BP4881">
        <f t="shared" si="307"/>
        <v>1</v>
      </c>
    </row>
    <row r="4882" spans="1:68" x14ac:dyDescent="0.3">
      <c r="A4882">
        <v>4877</v>
      </c>
      <c r="BG4882" s="27"/>
      <c r="BH4882" s="27"/>
      <c r="BI4882" s="27"/>
      <c r="BJ4882" s="27"/>
      <c r="BL4882">
        <f t="shared" si="304"/>
        <v>0</v>
      </c>
      <c r="BM4882">
        <f t="shared" si="305"/>
        <v>0</v>
      </c>
      <c r="BO4882">
        <f t="shared" si="306"/>
        <v>1</v>
      </c>
      <c r="BP4882">
        <f t="shared" si="307"/>
        <v>1</v>
      </c>
    </row>
    <row r="4883" spans="1:68" x14ac:dyDescent="0.3">
      <c r="A4883">
        <v>4878</v>
      </c>
      <c r="BG4883" s="27"/>
      <c r="BH4883" s="27"/>
      <c r="BI4883" s="27"/>
      <c r="BJ4883" s="27"/>
      <c r="BL4883">
        <f t="shared" si="304"/>
        <v>0</v>
      </c>
      <c r="BM4883">
        <f t="shared" si="305"/>
        <v>0</v>
      </c>
      <c r="BO4883">
        <f t="shared" si="306"/>
        <v>1</v>
      </c>
      <c r="BP4883">
        <f t="shared" si="307"/>
        <v>1</v>
      </c>
    </row>
    <row r="4884" spans="1:68" x14ac:dyDescent="0.3">
      <c r="A4884">
        <v>4879</v>
      </c>
      <c r="BG4884" s="27"/>
      <c r="BH4884" s="27"/>
      <c r="BI4884" s="27"/>
      <c r="BJ4884" s="27"/>
      <c r="BL4884">
        <f t="shared" si="304"/>
        <v>0</v>
      </c>
      <c r="BM4884">
        <f t="shared" si="305"/>
        <v>0</v>
      </c>
      <c r="BO4884">
        <f t="shared" si="306"/>
        <v>1</v>
      </c>
      <c r="BP4884">
        <f t="shared" si="307"/>
        <v>1</v>
      </c>
    </row>
    <row r="4885" spans="1:68" x14ac:dyDescent="0.3">
      <c r="A4885">
        <v>4880</v>
      </c>
      <c r="BG4885" s="27"/>
      <c r="BH4885" s="27"/>
      <c r="BI4885" s="27"/>
      <c r="BJ4885" s="27"/>
      <c r="BL4885">
        <f t="shared" si="304"/>
        <v>0</v>
      </c>
      <c r="BM4885">
        <f t="shared" si="305"/>
        <v>0</v>
      </c>
      <c r="BO4885">
        <f t="shared" si="306"/>
        <v>1</v>
      </c>
      <c r="BP4885">
        <f t="shared" si="307"/>
        <v>1</v>
      </c>
    </row>
    <row r="4886" spans="1:68" x14ac:dyDescent="0.3">
      <c r="A4886">
        <v>4881</v>
      </c>
      <c r="BG4886" s="27"/>
      <c r="BH4886" s="27"/>
      <c r="BI4886" s="27"/>
      <c r="BJ4886" s="27"/>
      <c r="BL4886">
        <f t="shared" si="304"/>
        <v>0</v>
      </c>
      <c r="BM4886">
        <f t="shared" si="305"/>
        <v>0</v>
      </c>
      <c r="BO4886">
        <f t="shared" si="306"/>
        <v>1</v>
      </c>
      <c r="BP4886">
        <f t="shared" si="307"/>
        <v>1</v>
      </c>
    </row>
    <row r="4887" spans="1:68" x14ac:dyDescent="0.3">
      <c r="A4887">
        <v>4882</v>
      </c>
      <c r="BG4887" s="27"/>
      <c r="BH4887" s="27"/>
      <c r="BI4887" s="27"/>
      <c r="BJ4887" s="27"/>
      <c r="BL4887">
        <f t="shared" si="304"/>
        <v>0</v>
      </c>
      <c r="BM4887">
        <f t="shared" si="305"/>
        <v>0</v>
      </c>
      <c r="BO4887">
        <f t="shared" si="306"/>
        <v>1</v>
      </c>
      <c r="BP4887">
        <f t="shared" si="307"/>
        <v>1</v>
      </c>
    </row>
    <row r="4888" spans="1:68" x14ac:dyDescent="0.3">
      <c r="A4888">
        <v>4883</v>
      </c>
      <c r="BG4888" s="27"/>
      <c r="BH4888" s="27"/>
      <c r="BI4888" s="27"/>
      <c r="BJ4888" s="27"/>
      <c r="BL4888">
        <f t="shared" si="304"/>
        <v>0</v>
      </c>
      <c r="BM4888">
        <f t="shared" si="305"/>
        <v>0</v>
      </c>
      <c r="BO4888">
        <f t="shared" si="306"/>
        <v>1</v>
      </c>
      <c r="BP4888">
        <f t="shared" si="307"/>
        <v>1</v>
      </c>
    </row>
    <row r="4889" spans="1:68" x14ac:dyDescent="0.3">
      <c r="A4889">
        <v>4884</v>
      </c>
      <c r="BG4889" s="27"/>
      <c r="BH4889" s="27"/>
      <c r="BI4889" s="27"/>
      <c r="BJ4889" s="27"/>
      <c r="BL4889">
        <f t="shared" si="304"/>
        <v>0</v>
      </c>
      <c r="BM4889">
        <f t="shared" si="305"/>
        <v>0</v>
      </c>
      <c r="BO4889">
        <f t="shared" si="306"/>
        <v>1</v>
      </c>
      <c r="BP4889">
        <f t="shared" si="307"/>
        <v>1</v>
      </c>
    </row>
    <row r="4890" spans="1:68" x14ac:dyDescent="0.3">
      <c r="A4890">
        <v>4885</v>
      </c>
      <c r="BG4890" s="27"/>
      <c r="BH4890" s="27"/>
      <c r="BI4890" s="27"/>
      <c r="BJ4890" s="27"/>
      <c r="BL4890">
        <f t="shared" si="304"/>
        <v>0</v>
      </c>
      <c r="BM4890">
        <f t="shared" si="305"/>
        <v>0</v>
      </c>
      <c r="BO4890">
        <f t="shared" si="306"/>
        <v>1</v>
      </c>
      <c r="BP4890">
        <f t="shared" si="307"/>
        <v>1</v>
      </c>
    </row>
    <row r="4891" spans="1:68" x14ac:dyDescent="0.3">
      <c r="A4891">
        <v>4886</v>
      </c>
      <c r="BG4891" s="27"/>
      <c r="BH4891" s="27"/>
      <c r="BI4891" s="27"/>
      <c r="BJ4891" s="27"/>
      <c r="BL4891">
        <f t="shared" si="304"/>
        <v>0</v>
      </c>
      <c r="BM4891">
        <f t="shared" si="305"/>
        <v>0</v>
      </c>
      <c r="BO4891">
        <f t="shared" si="306"/>
        <v>1</v>
      </c>
      <c r="BP4891">
        <f t="shared" si="307"/>
        <v>1</v>
      </c>
    </row>
    <row r="4892" spans="1:68" x14ac:dyDescent="0.3">
      <c r="A4892">
        <v>4887</v>
      </c>
      <c r="BG4892" s="27"/>
      <c r="BH4892" s="27"/>
      <c r="BI4892" s="27"/>
      <c r="BJ4892" s="27"/>
      <c r="BL4892">
        <f t="shared" si="304"/>
        <v>0</v>
      </c>
      <c r="BM4892">
        <f t="shared" si="305"/>
        <v>0</v>
      </c>
      <c r="BO4892">
        <f t="shared" si="306"/>
        <v>1</v>
      </c>
      <c r="BP4892">
        <f t="shared" si="307"/>
        <v>1</v>
      </c>
    </row>
    <row r="4893" spans="1:68" x14ac:dyDescent="0.3">
      <c r="A4893">
        <v>4888</v>
      </c>
      <c r="BG4893" s="27"/>
      <c r="BH4893" s="27"/>
      <c r="BI4893" s="27"/>
      <c r="BJ4893" s="27"/>
      <c r="BL4893">
        <f t="shared" si="304"/>
        <v>0</v>
      </c>
      <c r="BM4893">
        <f t="shared" si="305"/>
        <v>0</v>
      </c>
      <c r="BO4893">
        <f t="shared" si="306"/>
        <v>1</v>
      </c>
      <c r="BP4893">
        <f t="shared" si="307"/>
        <v>1</v>
      </c>
    </row>
    <row r="4894" spans="1:68" x14ac:dyDescent="0.3">
      <c r="A4894">
        <v>4889</v>
      </c>
      <c r="BG4894" s="27"/>
      <c r="BH4894" s="27"/>
      <c r="BI4894" s="27"/>
      <c r="BJ4894" s="27"/>
      <c r="BL4894">
        <f t="shared" si="304"/>
        <v>0</v>
      </c>
      <c r="BM4894">
        <f t="shared" si="305"/>
        <v>0</v>
      </c>
      <c r="BO4894">
        <f t="shared" si="306"/>
        <v>1</v>
      </c>
      <c r="BP4894">
        <f t="shared" si="307"/>
        <v>1</v>
      </c>
    </row>
    <row r="4895" spans="1:68" x14ac:dyDescent="0.3">
      <c r="A4895">
        <v>4890</v>
      </c>
      <c r="BG4895" s="27"/>
      <c r="BH4895" s="27"/>
      <c r="BI4895" s="27"/>
      <c r="BJ4895" s="27"/>
      <c r="BL4895">
        <f t="shared" si="304"/>
        <v>0</v>
      </c>
      <c r="BM4895">
        <f t="shared" si="305"/>
        <v>0</v>
      </c>
      <c r="BO4895">
        <f t="shared" si="306"/>
        <v>1</v>
      </c>
      <c r="BP4895">
        <f t="shared" si="307"/>
        <v>1</v>
      </c>
    </row>
    <row r="4896" spans="1:68" x14ac:dyDescent="0.3">
      <c r="A4896">
        <v>4891</v>
      </c>
      <c r="BG4896" s="27"/>
      <c r="BH4896" s="27"/>
      <c r="BI4896" s="27"/>
      <c r="BJ4896" s="27"/>
      <c r="BL4896">
        <f t="shared" si="304"/>
        <v>0</v>
      </c>
      <c r="BM4896">
        <f t="shared" si="305"/>
        <v>0</v>
      </c>
      <c r="BO4896">
        <f t="shared" si="306"/>
        <v>1</v>
      </c>
      <c r="BP4896">
        <f t="shared" si="307"/>
        <v>1</v>
      </c>
    </row>
    <row r="4897" spans="1:68" x14ac:dyDescent="0.3">
      <c r="A4897">
        <v>4892</v>
      </c>
      <c r="BG4897" s="27"/>
      <c r="BH4897" s="27"/>
      <c r="BI4897" s="27"/>
      <c r="BJ4897" s="27"/>
      <c r="BL4897">
        <f t="shared" si="304"/>
        <v>0</v>
      </c>
      <c r="BM4897">
        <f t="shared" si="305"/>
        <v>0</v>
      </c>
      <c r="BO4897">
        <f t="shared" si="306"/>
        <v>1</v>
      </c>
      <c r="BP4897">
        <f t="shared" si="307"/>
        <v>1</v>
      </c>
    </row>
    <row r="4898" spans="1:68" x14ac:dyDescent="0.3">
      <c r="A4898">
        <v>4893</v>
      </c>
      <c r="BG4898" s="27"/>
      <c r="BH4898" s="27"/>
      <c r="BI4898" s="27"/>
      <c r="BJ4898" s="27"/>
      <c r="BL4898">
        <f t="shared" si="304"/>
        <v>0</v>
      </c>
      <c r="BM4898">
        <f t="shared" si="305"/>
        <v>0</v>
      </c>
      <c r="BO4898">
        <f t="shared" si="306"/>
        <v>1</v>
      </c>
      <c r="BP4898">
        <f t="shared" si="307"/>
        <v>1</v>
      </c>
    </row>
    <row r="4899" spans="1:68" x14ac:dyDescent="0.3">
      <c r="A4899">
        <v>4894</v>
      </c>
      <c r="BG4899" s="27"/>
      <c r="BH4899" s="27"/>
      <c r="BI4899" s="27"/>
      <c r="BJ4899" s="27"/>
      <c r="BL4899">
        <f t="shared" si="304"/>
        <v>0</v>
      </c>
      <c r="BM4899">
        <f t="shared" si="305"/>
        <v>0</v>
      </c>
      <c r="BO4899">
        <f t="shared" si="306"/>
        <v>1</v>
      </c>
      <c r="BP4899">
        <f t="shared" si="307"/>
        <v>1</v>
      </c>
    </row>
    <row r="4900" spans="1:68" x14ac:dyDescent="0.3">
      <c r="A4900">
        <v>4895</v>
      </c>
      <c r="BG4900" s="27"/>
      <c r="BH4900" s="27"/>
      <c r="BI4900" s="27"/>
      <c r="BJ4900" s="27"/>
      <c r="BL4900">
        <f t="shared" si="304"/>
        <v>0</v>
      </c>
      <c r="BM4900">
        <f t="shared" si="305"/>
        <v>0</v>
      </c>
      <c r="BO4900">
        <f t="shared" si="306"/>
        <v>1</v>
      </c>
      <c r="BP4900">
        <f t="shared" si="307"/>
        <v>1</v>
      </c>
    </row>
    <row r="4901" spans="1:68" x14ac:dyDescent="0.3">
      <c r="A4901">
        <v>4896</v>
      </c>
      <c r="BG4901" s="27"/>
      <c r="BH4901" s="27"/>
      <c r="BI4901" s="27"/>
      <c r="BJ4901" s="27"/>
      <c r="BL4901">
        <f t="shared" si="304"/>
        <v>0</v>
      </c>
      <c r="BM4901">
        <f t="shared" si="305"/>
        <v>0</v>
      </c>
      <c r="BO4901">
        <f t="shared" si="306"/>
        <v>1</v>
      </c>
      <c r="BP4901">
        <f t="shared" si="307"/>
        <v>1</v>
      </c>
    </row>
    <row r="4902" spans="1:68" x14ac:dyDescent="0.3">
      <c r="A4902">
        <v>4897</v>
      </c>
      <c r="BG4902" s="27"/>
      <c r="BH4902" s="27"/>
      <c r="BI4902" s="27"/>
      <c r="BJ4902" s="27"/>
      <c r="BL4902">
        <f t="shared" si="304"/>
        <v>0</v>
      </c>
      <c r="BM4902">
        <f t="shared" si="305"/>
        <v>0</v>
      </c>
      <c r="BO4902">
        <f t="shared" si="306"/>
        <v>1</v>
      </c>
      <c r="BP4902">
        <f t="shared" si="307"/>
        <v>1</v>
      </c>
    </row>
    <row r="4903" spans="1:68" x14ac:dyDescent="0.3">
      <c r="A4903">
        <v>4898</v>
      </c>
      <c r="BG4903" s="27"/>
      <c r="BH4903" s="27"/>
      <c r="BI4903" s="27"/>
      <c r="BJ4903" s="27"/>
      <c r="BL4903">
        <f t="shared" si="304"/>
        <v>0</v>
      </c>
      <c r="BM4903">
        <f t="shared" si="305"/>
        <v>0</v>
      </c>
      <c r="BO4903">
        <f t="shared" si="306"/>
        <v>1</v>
      </c>
      <c r="BP4903">
        <f t="shared" si="307"/>
        <v>1</v>
      </c>
    </row>
    <row r="4904" spans="1:68" x14ac:dyDescent="0.3">
      <c r="A4904">
        <v>4899</v>
      </c>
      <c r="BG4904" s="27"/>
      <c r="BH4904" s="27"/>
      <c r="BI4904" s="27"/>
      <c r="BJ4904" s="27"/>
      <c r="BL4904">
        <f t="shared" si="304"/>
        <v>0</v>
      </c>
      <c r="BM4904">
        <f t="shared" si="305"/>
        <v>0</v>
      </c>
      <c r="BO4904">
        <f t="shared" si="306"/>
        <v>1</v>
      </c>
      <c r="BP4904">
        <f t="shared" si="307"/>
        <v>1</v>
      </c>
    </row>
    <row r="4905" spans="1:68" x14ac:dyDescent="0.3">
      <c r="A4905">
        <v>4900</v>
      </c>
      <c r="BG4905" s="27"/>
      <c r="BH4905" s="27"/>
      <c r="BI4905" s="27"/>
      <c r="BJ4905" s="27"/>
      <c r="BL4905">
        <f t="shared" si="304"/>
        <v>0</v>
      </c>
      <c r="BM4905">
        <f t="shared" si="305"/>
        <v>0</v>
      </c>
      <c r="BO4905">
        <f t="shared" si="306"/>
        <v>1</v>
      </c>
      <c r="BP4905">
        <f t="shared" si="307"/>
        <v>1</v>
      </c>
    </row>
    <row r="4906" spans="1:68" x14ac:dyDescent="0.3">
      <c r="A4906">
        <v>4901</v>
      </c>
      <c r="BG4906" s="27"/>
      <c r="BH4906" s="27"/>
      <c r="BI4906" s="27"/>
      <c r="BJ4906" s="27"/>
      <c r="BL4906">
        <f t="shared" si="304"/>
        <v>0</v>
      </c>
      <c r="BM4906">
        <f t="shared" si="305"/>
        <v>0</v>
      </c>
      <c r="BO4906">
        <f t="shared" si="306"/>
        <v>1</v>
      </c>
      <c r="BP4906">
        <f t="shared" si="307"/>
        <v>1</v>
      </c>
    </row>
    <row r="4907" spans="1:68" x14ac:dyDescent="0.3">
      <c r="A4907">
        <v>4902</v>
      </c>
      <c r="BG4907" s="27"/>
      <c r="BH4907" s="27"/>
      <c r="BI4907" s="27"/>
      <c r="BJ4907" s="27"/>
      <c r="BL4907">
        <f t="shared" si="304"/>
        <v>0</v>
      </c>
      <c r="BM4907">
        <f t="shared" si="305"/>
        <v>0</v>
      </c>
      <c r="BO4907">
        <f t="shared" si="306"/>
        <v>1</v>
      </c>
      <c r="BP4907">
        <f t="shared" si="307"/>
        <v>1</v>
      </c>
    </row>
    <row r="4908" spans="1:68" x14ac:dyDescent="0.3">
      <c r="A4908">
        <v>4903</v>
      </c>
      <c r="BG4908" s="27"/>
      <c r="BH4908" s="27"/>
      <c r="BI4908" s="27"/>
      <c r="BJ4908" s="27"/>
      <c r="BL4908">
        <f t="shared" si="304"/>
        <v>0</v>
      </c>
      <c r="BM4908">
        <f t="shared" si="305"/>
        <v>0</v>
      </c>
      <c r="BO4908">
        <f t="shared" si="306"/>
        <v>1</v>
      </c>
      <c r="BP4908">
        <f t="shared" si="307"/>
        <v>1</v>
      </c>
    </row>
    <row r="4909" spans="1:68" x14ac:dyDescent="0.3">
      <c r="A4909">
        <v>4904</v>
      </c>
      <c r="BG4909" s="27"/>
      <c r="BH4909" s="27"/>
      <c r="BI4909" s="27"/>
      <c r="BJ4909" s="27"/>
      <c r="BL4909">
        <f t="shared" si="304"/>
        <v>0</v>
      </c>
      <c r="BM4909">
        <f t="shared" si="305"/>
        <v>0</v>
      </c>
      <c r="BO4909">
        <f t="shared" si="306"/>
        <v>1</v>
      </c>
      <c r="BP4909">
        <f t="shared" si="307"/>
        <v>1</v>
      </c>
    </row>
    <row r="4910" spans="1:68" x14ac:dyDescent="0.3">
      <c r="A4910">
        <v>4905</v>
      </c>
      <c r="BG4910" s="27"/>
      <c r="BH4910" s="27"/>
      <c r="BI4910" s="27"/>
      <c r="BJ4910" s="27"/>
      <c r="BL4910">
        <f t="shared" si="304"/>
        <v>0</v>
      </c>
      <c r="BM4910">
        <f t="shared" si="305"/>
        <v>0</v>
      </c>
      <c r="BO4910">
        <f t="shared" si="306"/>
        <v>1</v>
      </c>
      <c r="BP4910">
        <f t="shared" si="307"/>
        <v>1</v>
      </c>
    </row>
    <row r="4911" spans="1:68" x14ac:dyDescent="0.3">
      <c r="A4911">
        <v>4906</v>
      </c>
      <c r="BG4911" s="27"/>
      <c r="BH4911" s="27"/>
      <c r="BI4911" s="27"/>
      <c r="BJ4911" s="27"/>
      <c r="BL4911">
        <f t="shared" si="304"/>
        <v>0</v>
      </c>
      <c r="BM4911">
        <f t="shared" si="305"/>
        <v>0</v>
      </c>
      <c r="BO4911">
        <f t="shared" si="306"/>
        <v>1</v>
      </c>
      <c r="BP4911">
        <f t="shared" si="307"/>
        <v>1</v>
      </c>
    </row>
    <row r="4912" spans="1:68" x14ac:dyDescent="0.3">
      <c r="A4912">
        <v>4907</v>
      </c>
      <c r="BG4912" s="27"/>
      <c r="BH4912" s="27"/>
      <c r="BI4912" s="27"/>
      <c r="BJ4912" s="27"/>
      <c r="BL4912">
        <f t="shared" si="304"/>
        <v>0</v>
      </c>
      <c r="BM4912">
        <f t="shared" si="305"/>
        <v>0</v>
      </c>
      <c r="BO4912">
        <f t="shared" si="306"/>
        <v>1</v>
      </c>
      <c r="BP4912">
        <f t="shared" si="307"/>
        <v>1</v>
      </c>
    </row>
    <row r="4913" spans="1:68" x14ac:dyDescent="0.3">
      <c r="A4913">
        <v>4908</v>
      </c>
      <c r="BG4913" s="27"/>
      <c r="BH4913" s="27"/>
      <c r="BI4913" s="27"/>
      <c r="BJ4913" s="27"/>
      <c r="BL4913">
        <f t="shared" si="304"/>
        <v>0</v>
      </c>
      <c r="BM4913">
        <f t="shared" si="305"/>
        <v>0</v>
      </c>
      <c r="BO4913">
        <f t="shared" si="306"/>
        <v>1</v>
      </c>
      <c r="BP4913">
        <f t="shared" si="307"/>
        <v>1</v>
      </c>
    </row>
    <row r="4914" spans="1:68" x14ac:dyDescent="0.3">
      <c r="A4914">
        <v>4909</v>
      </c>
      <c r="BG4914" s="27"/>
      <c r="BH4914" s="27"/>
      <c r="BI4914" s="27"/>
      <c r="BJ4914" s="27"/>
      <c r="BL4914">
        <f t="shared" si="304"/>
        <v>0</v>
      </c>
      <c r="BM4914">
        <f t="shared" si="305"/>
        <v>0</v>
      </c>
      <c r="BO4914">
        <f t="shared" si="306"/>
        <v>1</v>
      </c>
      <c r="BP4914">
        <f t="shared" si="307"/>
        <v>1</v>
      </c>
    </row>
    <row r="4915" spans="1:68" x14ac:dyDescent="0.3">
      <c r="A4915">
        <v>4910</v>
      </c>
      <c r="BG4915" s="27"/>
      <c r="BH4915" s="27"/>
      <c r="BI4915" s="27"/>
      <c r="BJ4915" s="27"/>
      <c r="BL4915">
        <f t="shared" si="304"/>
        <v>0</v>
      </c>
      <c r="BM4915">
        <f t="shared" si="305"/>
        <v>0</v>
      </c>
      <c r="BO4915">
        <f t="shared" si="306"/>
        <v>1</v>
      </c>
      <c r="BP4915">
        <f t="shared" si="307"/>
        <v>1</v>
      </c>
    </row>
    <row r="4916" spans="1:68" x14ac:dyDescent="0.3">
      <c r="A4916">
        <v>4911</v>
      </c>
      <c r="BG4916" s="27"/>
      <c r="BH4916" s="27"/>
      <c r="BI4916" s="27"/>
      <c r="BJ4916" s="27"/>
      <c r="BL4916">
        <f t="shared" si="304"/>
        <v>0</v>
      </c>
      <c r="BM4916">
        <f t="shared" si="305"/>
        <v>0</v>
      </c>
      <c r="BO4916">
        <f t="shared" si="306"/>
        <v>1</v>
      </c>
      <c r="BP4916">
        <f t="shared" si="307"/>
        <v>1</v>
      </c>
    </row>
    <row r="4917" spans="1:68" x14ac:dyDescent="0.3">
      <c r="A4917">
        <v>4912</v>
      </c>
      <c r="BG4917" s="27"/>
      <c r="BH4917" s="27"/>
      <c r="BI4917" s="27"/>
      <c r="BJ4917" s="27"/>
      <c r="BL4917">
        <f t="shared" si="304"/>
        <v>0</v>
      </c>
      <c r="BM4917">
        <f t="shared" si="305"/>
        <v>0</v>
      </c>
      <c r="BO4917">
        <f t="shared" si="306"/>
        <v>1</v>
      </c>
      <c r="BP4917">
        <f t="shared" si="307"/>
        <v>1</v>
      </c>
    </row>
    <row r="4918" spans="1:68" x14ac:dyDescent="0.3">
      <c r="A4918">
        <v>4913</v>
      </c>
      <c r="BG4918" s="27"/>
      <c r="BH4918" s="27"/>
      <c r="BI4918" s="27"/>
      <c r="BJ4918" s="27"/>
      <c r="BL4918">
        <f t="shared" si="304"/>
        <v>0</v>
      </c>
      <c r="BM4918">
        <f t="shared" si="305"/>
        <v>0</v>
      </c>
      <c r="BO4918">
        <f t="shared" si="306"/>
        <v>1</v>
      </c>
      <c r="BP4918">
        <f t="shared" si="307"/>
        <v>1</v>
      </c>
    </row>
    <row r="4919" spans="1:68" x14ac:dyDescent="0.3">
      <c r="A4919">
        <v>4914</v>
      </c>
      <c r="BG4919" s="27"/>
      <c r="BH4919" s="27"/>
      <c r="BI4919" s="27"/>
      <c r="BJ4919" s="27"/>
      <c r="BL4919">
        <f t="shared" si="304"/>
        <v>0</v>
      </c>
      <c r="BM4919">
        <f t="shared" si="305"/>
        <v>0</v>
      </c>
      <c r="BO4919">
        <f t="shared" si="306"/>
        <v>1</v>
      </c>
      <c r="BP4919">
        <f t="shared" si="307"/>
        <v>1</v>
      </c>
    </row>
    <row r="4920" spans="1:68" x14ac:dyDescent="0.3">
      <c r="A4920">
        <v>4915</v>
      </c>
      <c r="BG4920" s="27"/>
      <c r="BH4920" s="27"/>
      <c r="BI4920" s="27"/>
      <c r="BJ4920" s="27"/>
      <c r="BL4920">
        <f t="shared" si="304"/>
        <v>0</v>
      </c>
      <c r="BM4920">
        <f t="shared" si="305"/>
        <v>0</v>
      </c>
      <c r="BO4920">
        <f t="shared" si="306"/>
        <v>1</v>
      </c>
      <c r="BP4920">
        <f t="shared" si="307"/>
        <v>1</v>
      </c>
    </row>
    <row r="4921" spans="1:68" x14ac:dyDescent="0.3">
      <c r="A4921">
        <v>4916</v>
      </c>
      <c r="BG4921" s="27"/>
      <c r="BH4921" s="27"/>
      <c r="BI4921" s="27"/>
      <c r="BJ4921" s="27"/>
      <c r="BL4921">
        <f t="shared" si="304"/>
        <v>0</v>
      </c>
      <c r="BM4921">
        <f t="shared" si="305"/>
        <v>0</v>
      </c>
      <c r="BO4921">
        <f t="shared" si="306"/>
        <v>1</v>
      </c>
      <c r="BP4921">
        <f t="shared" si="307"/>
        <v>1</v>
      </c>
    </row>
    <row r="4922" spans="1:68" x14ac:dyDescent="0.3">
      <c r="A4922">
        <v>4917</v>
      </c>
      <c r="BG4922" s="27"/>
      <c r="BH4922" s="27"/>
      <c r="BI4922" s="27"/>
      <c r="BJ4922" s="27"/>
      <c r="BL4922">
        <f t="shared" si="304"/>
        <v>0</v>
      </c>
      <c r="BM4922">
        <f t="shared" si="305"/>
        <v>0</v>
      </c>
      <c r="BO4922">
        <f t="shared" si="306"/>
        <v>1</v>
      </c>
      <c r="BP4922">
        <f t="shared" si="307"/>
        <v>1</v>
      </c>
    </row>
    <row r="4923" spans="1:68" x14ac:dyDescent="0.3">
      <c r="A4923">
        <v>4918</v>
      </c>
      <c r="BG4923" s="27"/>
      <c r="BH4923" s="27"/>
      <c r="BI4923" s="27"/>
      <c r="BJ4923" s="27"/>
      <c r="BL4923">
        <f t="shared" si="304"/>
        <v>0</v>
      </c>
      <c r="BM4923">
        <f t="shared" si="305"/>
        <v>0</v>
      </c>
      <c r="BO4923">
        <f t="shared" si="306"/>
        <v>1</v>
      </c>
      <c r="BP4923">
        <f t="shared" si="307"/>
        <v>1</v>
      </c>
    </row>
    <row r="4924" spans="1:68" x14ac:dyDescent="0.3">
      <c r="A4924">
        <v>4919</v>
      </c>
      <c r="BG4924" s="27"/>
      <c r="BH4924" s="27"/>
      <c r="BI4924" s="27"/>
      <c r="BJ4924" s="27"/>
      <c r="BL4924">
        <f t="shared" si="304"/>
        <v>0</v>
      </c>
      <c r="BM4924">
        <f t="shared" si="305"/>
        <v>0</v>
      </c>
      <c r="BO4924">
        <f t="shared" si="306"/>
        <v>1</v>
      </c>
      <c r="BP4924">
        <f t="shared" si="307"/>
        <v>1</v>
      </c>
    </row>
    <row r="4925" spans="1:68" x14ac:dyDescent="0.3">
      <c r="A4925">
        <v>4920</v>
      </c>
      <c r="BG4925" s="27"/>
      <c r="BH4925" s="27"/>
      <c r="BI4925" s="27"/>
      <c r="BJ4925" s="27"/>
      <c r="BL4925">
        <f t="shared" si="304"/>
        <v>0</v>
      </c>
      <c r="BM4925">
        <f t="shared" si="305"/>
        <v>0</v>
      </c>
      <c r="BO4925">
        <f t="shared" si="306"/>
        <v>1</v>
      </c>
      <c r="BP4925">
        <f t="shared" si="307"/>
        <v>1</v>
      </c>
    </row>
    <row r="4926" spans="1:68" x14ac:dyDescent="0.3">
      <c r="A4926">
        <v>4921</v>
      </c>
      <c r="BG4926" s="27"/>
      <c r="BH4926" s="27"/>
      <c r="BI4926" s="27"/>
      <c r="BJ4926" s="27"/>
      <c r="BL4926">
        <f t="shared" si="304"/>
        <v>0</v>
      </c>
      <c r="BM4926">
        <f t="shared" si="305"/>
        <v>0</v>
      </c>
      <c r="BO4926">
        <f t="shared" si="306"/>
        <v>1</v>
      </c>
      <c r="BP4926">
        <f t="shared" si="307"/>
        <v>1</v>
      </c>
    </row>
    <row r="4927" spans="1:68" x14ac:dyDescent="0.3">
      <c r="A4927">
        <v>4922</v>
      </c>
      <c r="BG4927" s="27"/>
      <c r="BH4927" s="27"/>
      <c r="BI4927" s="27"/>
      <c r="BJ4927" s="27"/>
      <c r="BL4927">
        <f t="shared" si="304"/>
        <v>0</v>
      </c>
      <c r="BM4927">
        <f t="shared" si="305"/>
        <v>0</v>
      </c>
      <c r="BO4927">
        <f t="shared" si="306"/>
        <v>1</v>
      </c>
      <c r="BP4927">
        <f t="shared" si="307"/>
        <v>1</v>
      </c>
    </row>
    <row r="4928" spans="1:68" x14ac:dyDescent="0.3">
      <c r="A4928">
        <v>4923</v>
      </c>
      <c r="BG4928" s="27"/>
      <c r="BH4928" s="27"/>
      <c r="BI4928" s="27"/>
      <c r="BJ4928" s="27"/>
      <c r="BL4928">
        <f t="shared" si="304"/>
        <v>0</v>
      </c>
      <c r="BM4928">
        <f t="shared" si="305"/>
        <v>0</v>
      </c>
      <c r="BO4928">
        <f t="shared" si="306"/>
        <v>1</v>
      </c>
      <c r="BP4928">
        <f t="shared" si="307"/>
        <v>1</v>
      </c>
    </row>
    <row r="4929" spans="1:68" x14ac:dyDescent="0.3">
      <c r="A4929">
        <v>4924</v>
      </c>
      <c r="BG4929" s="27"/>
      <c r="BH4929" s="27"/>
      <c r="BI4929" s="27"/>
      <c r="BJ4929" s="27"/>
      <c r="BL4929">
        <f t="shared" si="304"/>
        <v>0</v>
      </c>
      <c r="BM4929">
        <f t="shared" si="305"/>
        <v>0</v>
      </c>
      <c r="BO4929">
        <f t="shared" si="306"/>
        <v>1</v>
      </c>
      <c r="BP4929">
        <f t="shared" si="307"/>
        <v>1</v>
      </c>
    </row>
    <row r="4930" spans="1:68" x14ac:dyDescent="0.3">
      <c r="A4930">
        <v>4925</v>
      </c>
      <c r="BG4930" s="27"/>
      <c r="BH4930" s="27"/>
      <c r="BI4930" s="27"/>
      <c r="BJ4930" s="27"/>
      <c r="BL4930">
        <f t="shared" si="304"/>
        <v>0</v>
      </c>
      <c r="BM4930">
        <f t="shared" si="305"/>
        <v>0</v>
      </c>
      <c r="BO4930">
        <f t="shared" si="306"/>
        <v>1</v>
      </c>
      <c r="BP4930">
        <f t="shared" si="307"/>
        <v>1</v>
      </c>
    </row>
    <row r="4931" spans="1:68" x14ac:dyDescent="0.3">
      <c r="A4931">
        <v>4926</v>
      </c>
      <c r="BG4931" s="27"/>
      <c r="BH4931" s="27"/>
      <c r="BI4931" s="27"/>
      <c r="BJ4931" s="27"/>
      <c r="BL4931">
        <f t="shared" si="304"/>
        <v>0</v>
      </c>
      <c r="BM4931">
        <f t="shared" si="305"/>
        <v>0</v>
      </c>
      <c r="BO4931">
        <f t="shared" si="306"/>
        <v>1</v>
      </c>
      <c r="BP4931">
        <f t="shared" si="307"/>
        <v>1</v>
      </c>
    </row>
    <row r="4932" spans="1:68" x14ac:dyDescent="0.3">
      <c r="A4932">
        <v>4927</v>
      </c>
      <c r="BG4932" s="27"/>
      <c r="BH4932" s="27"/>
      <c r="BI4932" s="27"/>
      <c r="BJ4932" s="27"/>
      <c r="BL4932">
        <f t="shared" si="304"/>
        <v>0</v>
      </c>
      <c r="BM4932">
        <f t="shared" si="305"/>
        <v>0</v>
      </c>
      <c r="BO4932">
        <f t="shared" si="306"/>
        <v>1</v>
      </c>
      <c r="BP4932">
        <f t="shared" si="307"/>
        <v>1</v>
      </c>
    </row>
    <row r="4933" spans="1:68" x14ac:dyDescent="0.3">
      <c r="A4933">
        <v>4928</v>
      </c>
      <c r="BG4933" s="27"/>
      <c r="BH4933" s="27"/>
      <c r="BI4933" s="27"/>
      <c r="BJ4933" s="27"/>
      <c r="BL4933">
        <f t="shared" si="304"/>
        <v>0</v>
      </c>
      <c r="BM4933">
        <f t="shared" si="305"/>
        <v>0</v>
      </c>
      <c r="BO4933">
        <f t="shared" si="306"/>
        <v>1</v>
      </c>
      <c r="BP4933">
        <f t="shared" si="307"/>
        <v>1</v>
      </c>
    </row>
    <row r="4934" spans="1:68" x14ac:dyDescent="0.3">
      <c r="A4934">
        <v>4929</v>
      </c>
      <c r="BG4934" s="27"/>
      <c r="BH4934" s="27"/>
      <c r="BI4934" s="27"/>
      <c r="BJ4934" s="27"/>
      <c r="BL4934">
        <f t="shared" si="304"/>
        <v>0</v>
      </c>
      <c r="BM4934">
        <f t="shared" si="305"/>
        <v>0</v>
      </c>
      <c r="BO4934">
        <f t="shared" si="306"/>
        <v>1</v>
      </c>
      <c r="BP4934">
        <f t="shared" si="307"/>
        <v>1</v>
      </c>
    </row>
    <row r="4935" spans="1:68" x14ac:dyDescent="0.3">
      <c r="A4935">
        <v>4930</v>
      </c>
      <c r="BG4935" s="27"/>
      <c r="BH4935" s="27"/>
      <c r="BI4935" s="27"/>
      <c r="BJ4935" s="27"/>
      <c r="BL4935">
        <f t="shared" ref="BL4935:BL4998" si="308">BG4935*$BM$1-BH4935</f>
        <v>0</v>
      </c>
      <c r="BM4935">
        <f t="shared" ref="BM4935:BM4998" si="309">BI4935*$BM$1-BJ4935</f>
        <v>0</v>
      </c>
      <c r="BO4935">
        <f t="shared" ref="BO4935:BO4998" si="310">IF(BL4935=MAX($BL4935:$BM4935),1,0)</f>
        <v>1</v>
      </c>
      <c r="BP4935">
        <f t="shared" ref="BP4935:BP4998" si="311">IF(BM4935=MAX($BL4935:$BM4935),1,0)</f>
        <v>1</v>
      </c>
    </row>
    <row r="4936" spans="1:68" x14ac:dyDescent="0.3">
      <c r="A4936">
        <v>4931</v>
      </c>
      <c r="BG4936" s="27"/>
      <c r="BH4936" s="27"/>
      <c r="BI4936" s="27"/>
      <c r="BJ4936" s="27"/>
      <c r="BL4936">
        <f t="shared" si="308"/>
        <v>0</v>
      </c>
      <c r="BM4936">
        <f t="shared" si="309"/>
        <v>0</v>
      </c>
      <c r="BO4936">
        <f t="shared" si="310"/>
        <v>1</v>
      </c>
      <c r="BP4936">
        <f t="shared" si="311"/>
        <v>1</v>
      </c>
    </row>
    <row r="4937" spans="1:68" x14ac:dyDescent="0.3">
      <c r="A4937">
        <v>4932</v>
      </c>
      <c r="BG4937" s="27"/>
      <c r="BH4937" s="27"/>
      <c r="BI4937" s="27"/>
      <c r="BJ4937" s="27"/>
      <c r="BL4937">
        <f t="shared" si="308"/>
        <v>0</v>
      </c>
      <c r="BM4937">
        <f t="shared" si="309"/>
        <v>0</v>
      </c>
      <c r="BO4937">
        <f t="shared" si="310"/>
        <v>1</v>
      </c>
      <c r="BP4937">
        <f t="shared" si="311"/>
        <v>1</v>
      </c>
    </row>
    <row r="4938" spans="1:68" x14ac:dyDescent="0.3">
      <c r="A4938">
        <v>4933</v>
      </c>
      <c r="BG4938" s="27"/>
      <c r="BH4938" s="27"/>
      <c r="BI4938" s="27"/>
      <c r="BJ4938" s="27"/>
      <c r="BL4938">
        <f t="shared" si="308"/>
        <v>0</v>
      </c>
      <c r="BM4938">
        <f t="shared" si="309"/>
        <v>0</v>
      </c>
      <c r="BO4938">
        <f t="shared" si="310"/>
        <v>1</v>
      </c>
      <c r="BP4938">
        <f t="shared" si="311"/>
        <v>1</v>
      </c>
    </row>
    <row r="4939" spans="1:68" x14ac:dyDescent="0.3">
      <c r="A4939">
        <v>4934</v>
      </c>
      <c r="BG4939" s="27"/>
      <c r="BH4939" s="27"/>
      <c r="BI4939" s="27"/>
      <c r="BJ4939" s="27"/>
      <c r="BL4939">
        <f t="shared" si="308"/>
        <v>0</v>
      </c>
      <c r="BM4939">
        <f t="shared" si="309"/>
        <v>0</v>
      </c>
      <c r="BO4939">
        <f t="shared" si="310"/>
        <v>1</v>
      </c>
      <c r="BP4939">
        <f t="shared" si="311"/>
        <v>1</v>
      </c>
    </row>
    <row r="4940" spans="1:68" x14ac:dyDescent="0.3">
      <c r="A4940">
        <v>4935</v>
      </c>
      <c r="BG4940" s="27"/>
      <c r="BH4940" s="27"/>
      <c r="BI4940" s="27"/>
      <c r="BJ4940" s="27"/>
      <c r="BL4940">
        <f t="shared" si="308"/>
        <v>0</v>
      </c>
      <c r="BM4940">
        <f t="shared" si="309"/>
        <v>0</v>
      </c>
      <c r="BO4940">
        <f t="shared" si="310"/>
        <v>1</v>
      </c>
      <c r="BP4940">
        <f t="shared" si="311"/>
        <v>1</v>
      </c>
    </row>
    <row r="4941" spans="1:68" x14ac:dyDescent="0.3">
      <c r="A4941">
        <v>4936</v>
      </c>
      <c r="BG4941" s="27"/>
      <c r="BH4941" s="27"/>
      <c r="BI4941" s="27"/>
      <c r="BJ4941" s="27"/>
      <c r="BL4941">
        <f t="shared" si="308"/>
        <v>0</v>
      </c>
      <c r="BM4941">
        <f t="shared" si="309"/>
        <v>0</v>
      </c>
      <c r="BO4941">
        <f t="shared" si="310"/>
        <v>1</v>
      </c>
      <c r="BP4941">
        <f t="shared" si="311"/>
        <v>1</v>
      </c>
    </row>
    <row r="4942" spans="1:68" x14ac:dyDescent="0.3">
      <c r="A4942">
        <v>4937</v>
      </c>
      <c r="BG4942" s="27"/>
      <c r="BH4942" s="27"/>
      <c r="BI4942" s="27"/>
      <c r="BJ4942" s="27"/>
      <c r="BL4942">
        <f t="shared" si="308"/>
        <v>0</v>
      </c>
      <c r="BM4942">
        <f t="shared" si="309"/>
        <v>0</v>
      </c>
      <c r="BO4942">
        <f t="shared" si="310"/>
        <v>1</v>
      </c>
      <c r="BP4942">
        <f t="shared" si="311"/>
        <v>1</v>
      </c>
    </row>
    <row r="4943" spans="1:68" x14ac:dyDescent="0.3">
      <c r="A4943">
        <v>4938</v>
      </c>
      <c r="BG4943" s="27"/>
      <c r="BH4943" s="27"/>
      <c r="BI4943" s="27"/>
      <c r="BJ4943" s="27"/>
      <c r="BL4943">
        <f t="shared" si="308"/>
        <v>0</v>
      </c>
      <c r="BM4943">
        <f t="shared" si="309"/>
        <v>0</v>
      </c>
      <c r="BO4943">
        <f t="shared" si="310"/>
        <v>1</v>
      </c>
      <c r="BP4943">
        <f t="shared" si="311"/>
        <v>1</v>
      </c>
    </row>
    <row r="4944" spans="1:68" x14ac:dyDescent="0.3">
      <c r="A4944">
        <v>4939</v>
      </c>
      <c r="BG4944" s="27"/>
      <c r="BH4944" s="27"/>
      <c r="BI4944" s="27"/>
      <c r="BJ4944" s="27"/>
      <c r="BL4944">
        <f t="shared" si="308"/>
        <v>0</v>
      </c>
      <c r="BM4944">
        <f t="shared" si="309"/>
        <v>0</v>
      </c>
      <c r="BO4944">
        <f t="shared" si="310"/>
        <v>1</v>
      </c>
      <c r="BP4944">
        <f t="shared" si="311"/>
        <v>1</v>
      </c>
    </row>
    <row r="4945" spans="1:68" x14ac:dyDescent="0.3">
      <c r="A4945">
        <v>4940</v>
      </c>
      <c r="BG4945" s="27"/>
      <c r="BH4945" s="27"/>
      <c r="BI4945" s="27"/>
      <c r="BJ4945" s="27"/>
      <c r="BL4945">
        <f t="shared" si="308"/>
        <v>0</v>
      </c>
      <c r="BM4945">
        <f t="shared" si="309"/>
        <v>0</v>
      </c>
      <c r="BO4945">
        <f t="shared" si="310"/>
        <v>1</v>
      </c>
      <c r="BP4945">
        <f t="shared" si="311"/>
        <v>1</v>
      </c>
    </row>
    <row r="4946" spans="1:68" x14ac:dyDescent="0.3">
      <c r="A4946">
        <v>4941</v>
      </c>
      <c r="BG4946" s="27"/>
      <c r="BH4946" s="27"/>
      <c r="BI4946" s="27"/>
      <c r="BJ4946" s="27"/>
      <c r="BL4946">
        <f t="shared" si="308"/>
        <v>0</v>
      </c>
      <c r="BM4946">
        <f t="shared" si="309"/>
        <v>0</v>
      </c>
      <c r="BO4946">
        <f t="shared" si="310"/>
        <v>1</v>
      </c>
      <c r="BP4946">
        <f t="shared" si="311"/>
        <v>1</v>
      </c>
    </row>
    <row r="4947" spans="1:68" x14ac:dyDescent="0.3">
      <c r="A4947">
        <v>4942</v>
      </c>
      <c r="BG4947" s="27"/>
      <c r="BH4947" s="27"/>
      <c r="BI4947" s="27"/>
      <c r="BJ4947" s="27"/>
      <c r="BL4947">
        <f t="shared" si="308"/>
        <v>0</v>
      </c>
      <c r="BM4947">
        <f t="shared" si="309"/>
        <v>0</v>
      </c>
      <c r="BO4947">
        <f t="shared" si="310"/>
        <v>1</v>
      </c>
      <c r="BP4947">
        <f t="shared" si="311"/>
        <v>1</v>
      </c>
    </row>
    <row r="4948" spans="1:68" x14ac:dyDescent="0.3">
      <c r="A4948">
        <v>4943</v>
      </c>
      <c r="BG4948" s="27"/>
      <c r="BH4948" s="27"/>
      <c r="BI4948" s="27"/>
      <c r="BJ4948" s="27"/>
      <c r="BL4948">
        <f t="shared" si="308"/>
        <v>0</v>
      </c>
      <c r="BM4948">
        <f t="shared" si="309"/>
        <v>0</v>
      </c>
      <c r="BO4948">
        <f t="shared" si="310"/>
        <v>1</v>
      </c>
      <c r="BP4948">
        <f t="shared" si="311"/>
        <v>1</v>
      </c>
    </row>
    <row r="4949" spans="1:68" x14ac:dyDescent="0.3">
      <c r="A4949">
        <v>4944</v>
      </c>
      <c r="BG4949" s="27"/>
      <c r="BH4949" s="27"/>
      <c r="BI4949" s="27"/>
      <c r="BJ4949" s="27"/>
      <c r="BL4949">
        <f t="shared" si="308"/>
        <v>0</v>
      </c>
      <c r="BM4949">
        <f t="shared" si="309"/>
        <v>0</v>
      </c>
      <c r="BO4949">
        <f t="shared" si="310"/>
        <v>1</v>
      </c>
      <c r="BP4949">
        <f t="shared" si="311"/>
        <v>1</v>
      </c>
    </row>
    <row r="4950" spans="1:68" x14ac:dyDescent="0.3">
      <c r="A4950">
        <v>4945</v>
      </c>
      <c r="BG4950" s="27"/>
      <c r="BH4950" s="27"/>
      <c r="BI4950" s="27"/>
      <c r="BJ4950" s="27"/>
      <c r="BL4950">
        <f t="shared" si="308"/>
        <v>0</v>
      </c>
      <c r="BM4950">
        <f t="shared" si="309"/>
        <v>0</v>
      </c>
      <c r="BO4950">
        <f t="shared" si="310"/>
        <v>1</v>
      </c>
      <c r="BP4950">
        <f t="shared" si="311"/>
        <v>1</v>
      </c>
    </row>
    <row r="4951" spans="1:68" x14ac:dyDescent="0.3">
      <c r="A4951">
        <v>4946</v>
      </c>
      <c r="BG4951" s="27"/>
      <c r="BH4951" s="27"/>
      <c r="BI4951" s="27"/>
      <c r="BJ4951" s="27"/>
      <c r="BL4951">
        <f t="shared" si="308"/>
        <v>0</v>
      </c>
      <c r="BM4951">
        <f t="shared" si="309"/>
        <v>0</v>
      </c>
      <c r="BO4951">
        <f t="shared" si="310"/>
        <v>1</v>
      </c>
      <c r="BP4951">
        <f t="shared" si="311"/>
        <v>1</v>
      </c>
    </row>
    <row r="4952" spans="1:68" x14ac:dyDescent="0.3">
      <c r="A4952">
        <v>4947</v>
      </c>
      <c r="BG4952" s="27"/>
      <c r="BH4952" s="27"/>
      <c r="BI4952" s="27"/>
      <c r="BJ4952" s="27"/>
      <c r="BL4952">
        <f t="shared" si="308"/>
        <v>0</v>
      </c>
      <c r="BM4952">
        <f t="shared" si="309"/>
        <v>0</v>
      </c>
      <c r="BO4952">
        <f t="shared" si="310"/>
        <v>1</v>
      </c>
      <c r="BP4952">
        <f t="shared" si="311"/>
        <v>1</v>
      </c>
    </row>
    <row r="4953" spans="1:68" x14ac:dyDescent="0.3">
      <c r="A4953">
        <v>4948</v>
      </c>
      <c r="BG4953" s="27"/>
      <c r="BH4953" s="27"/>
      <c r="BI4953" s="27"/>
      <c r="BJ4953" s="27"/>
      <c r="BL4953">
        <f t="shared" si="308"/>
        <v>0</v>
      </c>
      <c r="BM4953">
        <f t="shared" si="309"/>
        <v>0</v>
      </c>
      <c r="BO4953">
        <f t="shared" si="310"/>
        <v>1</v>
      </c>
      <c r="BP4953">
        <f t="shared" si="311"/>
        <v>1</v>
      </c>
    </row>
    <row r="4954" spans="1:68" x14ac:dyDescent="0.3">
      <c r="A4954">
        <v>4949</v>
      </c>
      <c r="BG4954" s="27"/>
      <c r="BH4954" s="27"/>
      <c r="BI4954" s="27"/>
      <c r="BJ4954" s="27"/>
      <c r="BL4954">
        <f t="shared" si="308"/>
        <v>0</v>
      </c>
      <c r="BM4954">
        <f t="shared" si="309"/>
        <v>0</v>
      </c>
      <c r="BO4954">
        <f t="shared" si="310"/>
        <v>1</v>
      </c>
      <c r="BP4954">
        <f t="shared" si="311"/>
        <v>1</v>
      </c>
    </row>
    <row r="4955" spans="1:68" x14ac:dyDescent="0.3">
      <c r="A4955">
        <v>4950</v>
      </c>
      <c r="BG4955" s="27"/>
      <c r="BH4955" s="27"/>
      <c r="BI4955" s="27"/>
      <c r="BJ4955" s="27"/>
      <c r="BL4955">
        <f t="shared" si="308"/>
        <v>0</v>
      </c>
      <c r="BM4955">
        <f t="shared" si="309"/>
        <v>0</v>
      </c>
      <c r="BO4955">
        <f t="shared" si="310"/>
        <v>1</v>
      </c>
      <c r="BP4955">
        <f t="shared" si="311"/>
        <v>1</v>
      </c>
    </row>
    <row r="4956" spans="1:68" x14ac:dyDescent="0.3">
      <c r="A4956">
        <v>4951</v>
      </c>
      <c r="BG4956" s="27"/>
      <c r="BH4956" s="27"/>
      <c r="BI4956" s="27"/>
      <c r="BJ4956" s="27"/>
      <c r="BL4956">
        <f t="shared" si="308"/>
        <v>0</v>
      </c>
      <c r="BM4956">
        <f t="shared" si="309"/>
        <v>0</v>
      </c>
      <c r="BO4956">
        <f t="shared" si="310"/>
        <v>1</v>
      </c>
      <c r="BP4956">
        <f t="shared" si="311"/>
        <v>1</v>
      </c>
    </row>
    <row r="4957" spans="1:68" x14ac:dyDescent="0.3">
      <c r="A4957">
        <v>4952</v>
      </c>
      <c r="BG4957" s="27"/>
      <c r="BH4957" s="27"/>
      <c r="BI4957" s="27"/>
      <c r="BJ4957" s="27"/>
      <c r="BL4957">
        <f t="shared" si="308"/>
        <v>0</v>
      </c>
      <c r="BM4957">
        <f t="shared" si="309"/>
        <v>0</v>
      </c>
      <c r="BO4957">
        <f t="shared" si="310"/>
        <v>1</v>
      </c>
      <c r="BP4957">
        <f t="shared" si="311"/>
        <v>1</v>
      </c>
    </row>
    <row r="4958" spans="1:68" x14ac:dyDescent="0.3">
      <c r="A4958">
        <v>4953</v>
      </c>
      <c r="BG4958" s="27"/>
      <c r="BH4958" s="27"/>
      <c r="BI4958" s="27"/>
      <c r="BJ4958" s="27"/>
      <c r="BL4958">
        <f t="shared" si="308"/>
        <v>0</v>
      </c>
      <c r="BM4958">
        <f t="shared" si="309"/>
        <v>0</v>
      </c>
      <c r="BO4958">
        <f t="shared" si="310"/>
        <v>1</v>
      </c>
      <c r="BP4958">
        <f t="shared" si="311"/>
        <v>1</v>
      </c>
    </row>
    <row r="4959" spans="1:68" x14ac:dyDescent="0.3">
      <c r="A4959">
        <v>4954</v>
      </c>
      <c r="BG4959" s="27"/>
      <c r="BH4959" s="27"/>
      <c r="BI4959" s="27"/>
      <c r="BJ4959" s="27"/>
      <c r="BL4959">
        <f t="shared" si="308"/>
        <v>0</v>
      </c>
      <c r="BM4959">
        <f t="shared" si="309"/>
        <v>0</v>
      </c>
      <c r="BO4959">
        <f t="shared" si="310"/>
        <v>1</v>
      </c>
      <c r="BP4959">
        <f t="shared" si="311"/>
        <v>1</v>
      </c>
    </row>
    <row r="4960" spans="1:68" x14ac:dyDescent="0.3">
      <c r="A4960">
        <v>4955</v>
      </c>
      <c r="BG4960" s="27"/>
      <c r="BH4960" s="27"/>
      <c r="BI4960" s="27"/>
      <c r="BJ4960" s="27"/>
      <c r="BL4960">
        <f t="shared" si="308"/>
        <v>0</v>
      </c>
      <c r="BM4960">
        <f t="shared" si="309"/>
        <v>0</v>
      </c>
      <c r="BO4960">
        <f t="shared" si="310"/>
        <v>1</v>
      </c>
      <c r="BP4960">
        <f t="shared" si="311"/>
        <v>1</v>
      </c>
    </row>
    <row r="4961" spans="1:68" x14ac:dyDescent="0.3">
      <c r="A4961">
        <v>4956</v>
      </c>
      <c r="BG4961" s="27"/>
      <c r="BH4961" s="27"/>
      <c r="BI4961" s="27"/>
      <c r="BJ4961" s="27"/>
      <c r="BL4961">
        <f t="shared" si="308"/>
        <v>0</v>
      </c>
      <c r="BM4961">
        <f t="shared" si="309"/>
        <v>0</v>
      </c>
      <c r="BO4961">
        <f t="shared" si="310"/>
        <v>1</v>
      </c>
      <c r="BP4961">
        <f t="shared" si="311"/>
        <v>1</v>
      </c>
    </row>
    <row r="4962" spans="1:68" x14ac:dyDescent="0.3">
      <c r="A4962">
        <v>4957</v>
      </c>
      <c r="BG4962" s="27"/>
      <c r="BH4962" s="27"/>
      <c r="BI4962" s="27"/>
      <c r="BJ4962" s="27"/>
      <c r="BL4962">
        <f t="shared" si="308"/>
        <v>0</v>
      </c>
      <c r="BM4962">
        <f t="shared" si="309"/>
        <v>0</v>
      </c>
      <c r="BO4962">
        <f t="shared" si="310"/>
        <v>1</v>
      </c>
      <c r="BP4962">
        <f t="shared" si="311"/>
        <v>1</v>
      </c>
    </row>
    <row r="4963" spans="1:68" x14ac:dyDescent="0.3">
      <c r="A4963">
        <v>4958</v>
      </c>
      <c r="BG4963" s="27"/>
      <c r="BH4963" s="27"/>
      <c r="BI4963" s="27"/>
      <c r="BJ4963" s="27"/>
      <c r="BL4963">
        <f t="shared" si="308"/>
        <v>0</v>
      </c>
      <c r="BM4963">
        <f t="shared" si="309"/>
        <v>0</v>
      </c>
      <c r="BO4963">
        <f t="shared" si="310"/>
        <v>1</v>
      </c>
      <c r="BP4963">
        <f t="shared" si="311"/>
        <v>1</v>
      </c>
    </row>
    <row r="4964" spans="1:68" x14ac:dyDescent="0.3">
      <c r="A4964">
        <v>4959</v>
      </c>
      <c r="BG4964" s="27"/>
      <c r="BH4964" s="27"/>
      <c r="BI4964" s="27"/>
      <c r="BJ4964" s="27"/>
      <c r="BL4964">
        <f t="shared" si="308"/>
        <v>0</v>
      </c>
      <c r="BM4964">
        <f t="shared" si="309"/>
        <v>0</v>
      </c>
      <c r="BO4964">
        <f t="shared" si="310"/>
        <v>1</v>
      </c>
      <c r="BP4964">
        <f t="shared" si="311"/>
        <v>1</v>
      </c>
    </row>
    <row r="4965" spans="1:68" x14ac:dyDescent="0.3">
      <c r="A4965">
        <v>4960</v>
      </c>
      <c r="BG4965" s="27"/>
      <c r="BH4965" s="27"/>
      <c r="BI4965" s="27"/>
      <c r="BJ4965" s="27"/>
      <c r="BL4965">
        <f t="shared" si="308"/>
        <v>0</v>
      </c>
      <c r="BM4965">
        <f t="shared" si="309"/>
        <v>0</v>
      </c>
      <c r="BO4965">
        <f t="shared" si="310"/>
        <v>1</v>
      </c>
      <c r="BP4965">
        <f t="shared" si="311"/>
        <v>1</v>
      </c>
    </row>
    <row r="4966" spans="1:68" x14ac:dyDescent="0.3">
      <c r="A4966">
        <v>4961</v>
      </c>
      <c r="BG4966" s="27"/>
      <c r="BH4966" s="27"/>
      <c r="BI4966" s="27"/>
      <c r="BJ4966" s="27"/>
      <c r="BL4966">
        <f t="shared" si="308"/>
        <v>0</v>
      </c>
      <c r="BM4966">
        <f t="shared" si="309"/>
        <v>0</v>
      </c>
      <c r="BO4966">
        <f t="shared" si="310"/>
        <v>1</v>
      </c>
      <c r="BP4966">
        <f t="shared" si="311"/>
        <v>1</v>
      </c>
    </row>
    <row r="4967" spans="1:68" x14ac:dyDescent="0.3">
      <c r="A4967">
        <v>4962</v>
      </c>
      <c r="BG4967" s="27"/>
      <c r="BH4967" s="27"/>
      <c r="BI4967" s="27"/>
      <c r="BJ4967" s="27"/>
      <c r="BL4967">
        <f t="shared" si="308"/>
        <v>0</v>
      </c>
      <c r="BM4967">
        <f t="shared" si="309"/>
        <v>0</v>
      </c>
      <c r="BO4967">
        <f t="shared" si="310"/>
        <v>1</v>
      </c>
      <c r="BP4967">
        <f t="shared" si="311"/>
        <v>1</v>
      </c>
    </row>
    <row r="4968" spans="1:68" x14ac:dyDescent="0.3">
      <c r="A4968">
        <v>4963</v>
      </c>
      <c r="BG4968" s="27"/>
      <c r="BH4968" s="27"/>
      <c r="BI4968" s="27"/>
      <c r="BJ4968" s="27"/>
      <c r="BL4968">
        <f t="shared" si="308"/>
        <v>0</v>
      </c>
      <c r="BM4968">
        <f t="shared" si="309"/>
        <v>0</v>
      </c>
      <c r="BO4968">
        <f t="shared" si="310"/>
        <v>1</v>
      </c>
      <c r="BP4968">
        <f t="shared" si="311"/>
        <v>1</v>
      </c>
    </row>
    <row r="4969" spans="1:68" x14ac:dyDescent="0.3">
      <c r="A4969">
        <v>4964</v>
      </c>
      <c r="BG4969" s="27"/>
      <c r="BH4969" s="27"/>
      <c r="BI4969" s="27"/>
      <c r="BJ4969" s="27"/>
      <c r="BL4969">
        <f t="shared" si="308"/>
        <v>0</v>
      </c>
      <c r="BM4969">
        <f t="shared" si="309"/>
        <v>0</v>
      </c>
      <c r="BO4969">
        <f t="shared" si="310"/>
        <v>1</v>
      </c>
      <c r="BP4969">
        <f t="shared" si="311"/>
        <v>1</v>
      </c>
    </row>
    <row r="4970" spans="1:68" x14ac:dyDescent="0.3">
      <c r="A4970">
        <v>4965</v>
      </c>
      <c r="BG4970" s="27"/>
      <c r="BH4970" s="27"/>
      <c r="BI4970" s="27"/>
      <c r="BJ4970" s="27"/>
      <c r="BL4970">
        <f t="shared" si="308"/>
        <v>0</v>
      </c>
      <c r="BM4970">
        <f t="shared" si="309"/>
        <v>0</v>
      </c>
      <c r="BO4970">
        <f t="shared" si="310"/>
        <v>1</v>
      </c>
      <c r="BP4970">
        <f t="shared" si="311"/>
        <v>1</v>
      </c>
    </row>
    <row r="4971" spans="1:68" x14ac:dyDescent="0.3">
      <c r="A4971">
        <v>4966</v>
      </c>
      <c r="BG4971" s="27"/>
      <c r="BH4971" s="27"/>
      <c r="BI4971" s="27"/>
      <c r="BJ4971" s="27"/>
      <c r="BL4971">
        <f t="shared" si="308"/>
        <v>0</v>
      </c>
      <c r="BM4971">
        <f t="shared" si="309"/>
        <v>0</v>
      </c>
      <c r="BO4971">
        <f t="shared" si="310"/>
        <v>1</v>
      </c>
      <c r="BP4971">
        <f t="shared" si="311"/>
        <v>1</v>
      </c>
    </row>
    <row r="4972" spans="1:68" x14ac:dyDescent="0.3">
      <c r="A4972">
        <v>4967</v>
      </c>
      <c r="BG4972" s="27"/>
      <c r="BH4972" s="27"/>
      <c r="BI4972" s="27"/>
      <c r="BJ4972" s="27"/>
      <c r="BL4972">
        <f t="shared" si="308"/>
        <v>0</v>
      </c>
      <c r="BM4972">
        <f t="shared" si="309"/>
        <v>0</v>
      </c>
      <c r="BO4972">
        <f t="shared" si="310"/>
        <v>1</v>
      </c>
      <c r="BP4972">
        <f t="shared" si="311"/>
        <v>1</v>
      </c>
    </row>
    <row r="4973" spans="1:68" x14ac:dyDescent="0.3">
      <c r="A4973">
        <v>4968</v>
      </c>
      <c r="BG4973" s="27"/>
      <c r="BH4973" s="27"/>
      <c r="BI4973" s="27"/>
      <c r="BJ4973" s="27"/>
      <c r="BL4973">
        <f t="shared" si="308"/>
        <v>0</v>
      </c>
      <c r="BM4973">
        <f t="shared" si="309"/>
        <v>0</v>
      </c>
      <c r="BO4973">
        <f t="shared" si="310"/>
        <v>1</v>
      </c>
      <c r="BP4973">
        <f t="shared" si="311"/>
        <v>1</v>
      </c>
    </row>
    <row r="4974" spans="1:68" x14ac:dyDescent="0.3">
      <c r="A4974">
        <v>4969</v>
      </c>
      <c r="BG4974" s="27"/>
      <c r="BH4974" s="27"/>
      <c r="BI4974" s="27"/>
      <c r="BJ4974" s="27"/>
      <c r="BL4974">
        <f t="shared" si="308"/>
        <v>0</v>
      </c>
      <c r="BM4974">
        <f t="shared" si="309"/>
        <v>0</v>
      </c>
      <c r="BO4974">
        <f t="shared" si="310"/>
        <v>1</v>
      </c>
      <c r="BP4974">
        <f t="shared" si="311"/>
        <v>1</v>
      </c>
    </row>
    <row r="4975" spans="1:68" x14ac:dyDescent="0.3">
      <c r="A4975">
        <v>4970</v>
      </c>
      <c r="BG4975" s="27"/>
      <c r="BH4975" s="27"/>
      <c r="BI4975" s="27"/>
      <c r="BJ4975" s="27"/>
      <c r="BL4975">
        <f t="shared" si="308"/>
        <v>0</v>
      </c>
      <c r="BM4975">
        <f t="shared" si="309"/>
        <v>0</v>
      </c>
      <c r="BO4975">
        <f t="shared" si="310"/>
        <v>1</v>
      </c>
      <c r="BP4975">
        <f t="shared" si="311"/>
        <v>1</v>
      </c>
    </row>
    <row r="4976" spans="1:68" x14ac:dyDescent="0.3">
      <c r="A4976">
        <v>4971</v>
      </c>
      <c r="BG4976" s="27"/>
      <c r="BH4976" s="27"/>
      <c r="BI4976" s="27"/>
      <c r="BJ4976" s="27"/>
      <c r="BL4976">
        <f t="shared" si="308"/>
        <v>0</v>
      </c>
      <c r="BM4976">
        <f t="shared" si="309"/>
        <v>0</v>
      </c>
      <c r="BO4976">
        <f t="shared" si="310"/>
        <v>1</v>
      </c>
      <c r="BP4976">
        <f t="shared" si="311"/>
        <v>1</v>
      </c>
    </row>
    <row r="4977" spans="1:68" x14ac:dyDescent="0.3">
      <c r="A4977">
        <v>4972</v>
      </c>
      <c r="BG4977" s="27"/>
      <c r="BH4977" s="27"/>
      <c r="BI4977" s="27"/>
      <c r="BJ4977" s="27"/>
      <c r="BL4977">
        <f t="shared" si="308"/>
        <v>0</v>
      </c>
      <c r="BM4977">
        <f t="shared" si="309"/>
        <v>0</v>
      </c>
      <c r="BO4977">
        <f t="shared" si="310"/>
        <v>1</v>
      </c>
      <c r="BP4977">
        <f t="shared" si="311"/>
        <v>1</v>
      </c>
    </row>
    <row r="4978" spans="1:68" x14ac:dyDescent="0.3">
      <c r="A4978">
        <v>4973</v>
      </c>
      <c r="BG4978" s="27"/>
      <c r="BH4978" s="27"/>
      <c r="BI4978" s="27"/>
      <c r="BJ4978" s="27"/>
      <c r="BL4978">
        <f t="shared" si="308"/>
        <v>0</v>
      </c>
      <c r="BM4978">
        <f t="shared" si="309"/>
        <v>0</v>
      </c>
      <c r="BO4978">
        <f t="shared" si="310"/>
        <v>1</v>
      </c>
      <c r="BP4978">
        <f t="shared" si="311"/>
        <v>1</v>
      </c>
    </row>
    <row r="4979" spans="1:68" x14ac:dyDescent="0.3">
      <c r="A4979">
        <v>4974</v>
      </c>
      <c r="BG4979" s="27"/>
      <c r="BH4979" s="27"/>
      <c r="BI4979" s="27"/>
      <c r="BJ4979" s="27"/>
      <c r="BL4979">
        <f t="shared" si="308"/>
        <v>0</v>
      </c>
      <c r="BM4979">
        <f t="shared" si="309"/>
        <v>0</v>
      </c>
      <c r="BO4979">
        <f t="shared" si="310"/>
        <v>1</v>
      </c>
      <c r="BP4979">
        <f t="shared" si="311"/>
        <v>1</v>
      </c>
    </row>
    <row r="4980" spans="1:68" x14ac:dyDescent="0.3">
      <c r="A4980">
        <v>4975</v>
      </c>
      <c r="BG4980" s="27"/>
      <c r="BH4980" s="27"/>
      <c r="BI4980" s="27"/>
      <c r="BJ4980" s="27"/>
      <c r="BL4980">
        <f t="shared" si="308"/>
        <v>0</v>
      </c>
      <c r="BM4980">
        <f t="shared" si="309"/>
        <v>0</v>
      </c>
      <c r="BO4980">
        <f t="shared" si="310"/>
        <v>1</v>
      </c>
      <c r="BP4980">
        <f t="shared" si="311"/>
        <v>1</v>
      </c>
    </row>
    <row r="4981" spans="1:68" x14ac:dyDescent="0.3">
      <c r="A4981">
        <v>4976</v>
      </c>
      <c r="BG4981" s="27"/>
      <c r="BH4981" s="27"/>
      <c r="BI4981" s="27"/>
      <c r="BJ4981" s="27"/>
      <c r="BL4981">
        <f t="shared" si="308"/>
        <v>0</v>
      </c>
      <c r="BM4981">
        <f t="shared" si="309"/>
        <v>0</v>
      </c>
      <c r="BO4981">
        <f t="shared" si="310"/>
        <v>1</v>
      </c>
      <c r="BP4981">
        <f t="shared" si="311"/>
        <v>1</v>
      </c>
    </row>
    <row r="4982" spans="1:68" x14ac:dyDescent="0.3">
      <c r="A4982">
        <v>4977</v>
      </c>
      <c r="BG4982" s="27"/>
      <c r="BH4982" s="27"/>
      <c r="BI4982" s="27"/>
      <c r="BJ4982" s="27"/>
      <c r="BL4982">
        <f t="shared" si="308"/>
        <v>0</v>
      </c>
      <c r="BM4982">
        <f t="shared" si="309"/>
        <v>0</v>
      </c>
      <c r="BO4982">
        <f t="shared" si="310"/>
        <v>1</v>
      </c>
      <c r="BP4982">
        <f t="shared" si="311"/>
        <v>1</v>
      </c>
    </row>
    <row r="4983" spans="1:68" x14ac:dyDescent="0.3">
      <c r="A4983">
        <v>4978</v>
      </c>
      <c r="BG4983" s="27"/>
      <c r="BH4983" s="27"/>
      <c r="BI4983" s="27"/>
      <c r="BJ4983" s="27"/>
      <c r="BL4983">
        <f t="shared" si="308"/>
        <v>0</v>
      </c>
      <c r="BM4983">
        <f t="shared" si="309"/>
        <v>0</v>
      </c>
      <c r="BO4983">
        <f t="shared" si="310"/>
        <v>1</v>
      </c>
      <c r="BP4983">
        <f t="shared" si="311"/>
        <v>1</v>
      </c>
    </row>
    <row r="4984" spans="1:68" x14ac:dyDescent="0.3">
      <c r="A4984">
        <v>4979</v>
      </c>
      <c r="BG4984" s="27"/>
      <c r="BH4984" s="27"/>
      <c r="BI4984" s="27"/>
      <c r="BJ4984" s="27"/>
      <c r="BL4984">
        <f t="shared" si="308"/>
        <v>0</v>
      </c>
      <c r="BM4984">
        <f t="shared" si="309"/>
        <v>0</v>
      </c>
      <c r="BO4984">
        <f t="shared" si="310"/>
        <v>1</v>
      </c>
      <c r="BP4984">
        <f t="shared" si="311"/>
        <v>1</v>
      </c>
    </row>
    <row r="4985" spans="1:68" x14ac:dyDescent="0.3">
      <c r="A4985">
        <v>4980</v>
      </c>
      <c r="BG4985" s="27"/>
      <c r="BH4985" s="27"/>
      <c r="BI4985" s="27"/>
      <c r="BJ4985" s="27"/>
      <c r="BL4985">
        <f t="shared" si="308"/>
        <v>0</v>
      </c>
      <c r="BM4985">
        <f t="shared" si="309"/>
        <v>0</v>
      </c>
      <c r="BO4985">
        <f t="shared" si="310"/>
        <v>1</v>
      </c>
      <c r="BP4985">
        <f t="shared" si="311"/>
        <v>1</v>
      </c>
    </row>
    <row r="4986" spans="1:68" x14ac:dyDescent="0.3">
      <c r="A4986">
        <v>4981</v>
      </c>
      <c r="BG4986" s="27"/>
      <c r="BH4986" s="27"/>
      <c r="BI4986" s="27"/>
      <c r="BJ4986" s="27"/>
      <c r="BL4986">
        <f t="shared" si="308"/>
        <v>0</v>
      </c>
      <c r="BM4986">
        <f t="shared" si="309"/>
        <v>0</v>
      </c>
      <c r="BO4986">
        <f t="shared" si="310"/>
        <v>1</v>
      </c>
      <c r="BP4986">
        <f t="shared" si="311"/>
        <v>1</v>
      </c>
    </row>
    <row r="4987" spans="1:68" x14ac:dyDescent="0.3">
      <c r="A4987">
        <v>4982</v>
      </c>
      <c r="BG4987" s="27"/>
      <c r="BH4987" s="27"/>
      <c r="BI4987" s="27"/>
      <c r="BJ4987" s="27"/>
      <c r="BL4987">
        <f t="shared" si="308"/>
        <v>0</v>
      </c>
      <c r="BM4987">
        <f t="shared" si="309"/>
        <v>0</v>
      </c>
      <c r="BO4987">
        <f t="shared" si="310"/>
        <v>1</v>
      </c>
      <c r="BP4987">
        <f t="shared" si="311"/>
        <v>1</v>
      </c>
    </row>
    <row r="4988" spans="1:68" x14ac:dyDescent="0.3">
      <c r="A4988">
        <v>4983</v>
      </c>
      <c r="BG4988" s="27"/>
      <c r="BH4988" s="27"/>
      <c r="BI4988" s="27"/>
      <c r="BJ4988" s="27"/>
      <c r="BL4988">
        <f t="shared" si="308"/>
        <v>0</v>
      </c>
      <c r="BM4988">
        <f t="shared" si="309"/>
        <v>0</v>
      </c>
      <c r="BO4988">
        <f t="shared" si="310"/>
        <v>1</v>
      </c>
      <c r="BP4988">
        <f t="shared" si="311"/>
        <v>1</v>
      </c>
    </row>
    <row r="4989" spans="1:68" x14ac:dyDescent="0.3">
      <c r="A4989">
        <v>4984</v>
      </c>
      <c r="BG4989" s="27"/>
      <c r="BH4989" s="27"/>
      <c r="BI4989" s="27"/>
      <c r="BJ4989" s="27"/>
      <c r="BL4989">
        <f t="shared" si="308"/>
        <v>0</v>
      </c>
      <c r="BM4989">
        <f t="shared" si="309"/>
        <v>0</v>
      </c>
      <c r="BO4989">
        <f t="shared" si="310"/>
        <v>1</v>
      </c>
      <c r="BP4989">
        <f t="shared" si="311"/>
        <v>1</v>
      </c>
    </row>
    <row r="4990" spans="1:68" x14ac:dyDescent="0.3">
      <c r="A4990">
        <v>4985</v>
      </c>
      <c r="BG4990" s="27"/>
      <c r="BH4990" s="27"/>
      <c r="BI4990" s="27"/>
      <c r="BJ4990" s="27"/>
      <c r="BL4990">
        <f t="shared" si="308"/>
        <v>0</v>
      </c>
      <c r="BM4990">
        <f t="shared" si="309"/>
        <v>0</v>
      </c>
      <c r="BO4990">
        <f t="shared" si="310"/>
        <v>1</v>
      </c>
      <c r="BP4990">
        <f t="shared" si="311"/>
        <v>1</v>
      </c>
    </row>
    <row r="4991" spans="1:68" x14ac:dyDescent="0.3">
      <c r="A4991">
        <v>4986</v>
      </c>
      <c r="BG4991" s="27"/>
      <c r="BH4991" s="27"/>
      <c r="BI4991" s="27"/>
      <c r="BJ4991" s="27"/>
      <c r="BL4991">
        <f t="shared" si="308"/>
        <v>0</v>
      </c>
      <c r="BM4991">
        <f t="shared" si="309"/>
        <v>0</v>
      </c>
      <c r="BO4991">
        <f t="shared" si="310"/>
        <v>1</v>
      </c>
      <c r="BP4991">
        <f t="shared" si="311"/>
        <v>1</v>
      </c>
    </row>
    <row r="4992" spans="1:68" x14ac:dyDescent="0.3">
      <c r="A4992">
        <v>4987</v>
      </c>
      <c r="BG4992" s="27"/>
      <c r="BH4992" s="27"/>
      <c r="BI4992" s="27"/>
      <c r="BJ4992" s="27"/>
      <c r="BL4992">
        <f t="shared" si="308"/>
        <v>0</v>
      </c>
      <c r="BM4992">
        <f t="shared" si="309"/>
        <v>0</v>
      </c>
      <c r="BO4992">
        <f t="shared" si="310"/>
        <v>1</v>
      </c>
      <c r="BP4992">
        <f t="shared" si="311"/>
        <v>1</v>
      </c>
    </row>
    <row r="4993" spans="1:68" x14ac:dyDescent="0.3">
      <c r="A4993">
        <v>4988</v>
      </c>
      <c r="BG4993" s="27"/>
      <c r="BH4993" s="27"/>
      <c r="BI4993" s="27"/>
      <c r="BJ4993" s="27"/>
      <c r="BL4993">
        <f t="shared" si="308"/>
        <v>0</v>
      </c>
      <c r="BM4993">
        <f t="shared" si="309"/>
        <v>0</v>
      </c>
      <c r="BO4993">
        <f t="shared" si="310"/>
        <v>1</v>
      </c>
      <c r="BP4993">
        <f t="shared" si="311"/>
        <v>1</v>
      </c>
    </row>
    <row r="4994" spans="1:68" x14ac:dyDescent="0.3">
      <c r="A4994">
        <v>4989</v>
      </c>
      <c r="BG4994" s="27"/>
      <c r="BH4994" s="27"/>
      <c r="BI4994" s="27"/>
      <c r="BJ4994" s="27"/>
      <c r="BL4994">
        <f t="shared" si="308"/>
        <v>0</v>
      </c>
      <c r="BM4994">
        <f t="shared" si="309"/>
        <v>0</v>
      </c>
      <c r="BO4994">
        <f t="shared" si="310"/>
        <v>1</v>
      </c>
      <c r="BP4994">
        <f t="shared" si="311"/>
        <v>1</v>
      </c>
    </row>
    <row r="4995" spans="1:68" x14ac:dyDescent="0.3">
      <c r="A4995">
        <v>4990</v>
      </c>
      <c r="BG4995" s="27"/>
      <c r="BH4995" s="27"/>
      <c r="BI4995" s="27"/>
      <c r="BJ4995" s="27"/>
      <c r="BL4995">
        <f t="shared" si="308"/>
        <v>0</v>
      </c>
      <c r="BM4995">
        <f t="shared" si="309"/>
        <v>0</v>
      </c>
      <c r="BO4995">
        <f t="shared" si="310"/>
        <v>1</v>
      </c>
      <c r="BP4995">
        <f t="shared" si="311"/>
        <v>1</v>
      </c>
    </row>
    <row r="4996" spans="1:68" x14ac:dyDescent="0.3">
      <c r="A4996">
        <v>4991</v>
      </c>
      <c r="BG4996" s="27"/>
      <c r="BH4996" s="27"/>
      <c r="BI4996" s="27"/>
      <c r="BJ4996" s="27"/>
      <c r="BL4996">
        <f t="shared" si="308"/>
        <v>0</v>
      </c>
      <c r="BM4996">
        <f t="shared" si="309"/>
        <v>0</v>
      </c>
      <c r="BO4996">
        <f t="shared" si="310"/>
        <v>1</v>
      </c>
      <c r="BP4996">
        <f t="shared" si="311"/>
        <v>1</v>
      </c>
    </row>
    <row r="4997" spans="1:68" x14ac:dyDescent="0.3">
      <c r="A4997">
        <v>4992</v>
      </c>
      <c r="BG4997" s="27"/>
      <c r="BH4997" s="27"/>
      <c r="BI4997" s="27"/>
      <c r="BJ4997" s="27"/>
      <c r="BL4997">
        <f t="shared" si="308"/>
        <v>0</v>
      </c>
      <c r="BM4997">
        <f t="shared" si="309"/>
        <v>0</v>
      </c>
      <c r="BO4997">
        <f t="shared" si="310"/>
        <v>1</v>
      </c>
      <c r="BP4997">
        <f t="shared" si="311"/>
        <v>1</v>
      </c>
    </row>
    <row r="4998" spans="1:68" x14ac:dyDescent="0.3">
      <c r="A4998">
        <v>4993</v>
      </c>
      <c r="BG4998" s="27"/>
      <c r="BH4998" s="27"/>
      <c r="BI4998" s="27"/>
      <c r="BJ4998" s="27"/>
      <c r="BL4998">
        <f t="shared" si="308"/>
        <v>0</v>
      </c>
      <c r="BM4998">
        <f t="shared" si="309"/>
        <v>0</v>
      </c>
      <c r="BO4998">
        <f t="shared" si="310"/>
        <v>1</v>
      </c>
      <c r="BP4998">
        <f t="shared" si="311"/>
        <v>1</v>
      </c>
    </row>
    <row r="4999" spans="1:68" x14ac:dyDescent="0.3">
      <c r="A4999">
        <v>4994</v>
      </c>
      <c r="BG4999" s="27"/>
      <c r="BH4999" s="27"/>
      <c r="BI4999" s="27"/>
      <c r="BJ4999" s="27"/>
      <c r="BL4999">
        <f t="shared" ref="BL4999:BL5062" si="312">BG4999*$BM$1-BH4999</f>
        <v>0</v>
      </c>
      <c r="BM4999">
        <f t="shared" ref="BM4999:BM5062" si="313">BI4999*$BM$1-BJ4999</f>
        <v>0</v>
      </c>
      <c r="BO4999">
        <f t="shared" ref="BO4999:BO5062" si="314">IF(BL4999=MAX($BL4999:$BM4999),1,0)</f>
        <v>1</v>
      </c>
      <c r="BP4999">
        <f t="shared" ref="BP4999:BP5062" si="315">IF(BM4999=MAX($BL4999:$BM4999),1,0)</f>
        <v>1</v>
      </c>
    </row>
    <row r="5000" spans="1:68" x14ac:dyDescent="0.3">
      <c r="A5000">
        <v>4995</v>
      </c>
      <c r="BG5000" s="27"/>
      <c r="BH5000" s="27"/>
      <c r="BI5000" s="27"/>
      <c r="BJ5000" s="27"/>
      <c r="BL5000">
        <f t="shared" si="312"/>
        <v>0</v>
      </c>
      <c r="BM5000">
        <f t="shared" si="313"/>
        <v>0</v>
      </c>
      <c r="BO5000">
        <f t="shared" si="314"/>
        <v>1</v>
      </c>
      <c r="BP5000">
        <f t="shared" si="315"/>
        <v>1</v>
      </c>
    </row>
    <row r="5001" spans="1:68" x14ac:dyDescent="0.3">
      <c r="A5001">
        <v>4996</v>
      </c>
      <c r="BG5001" s="27"/>
      <c r="BH5001" s="27"/>
      <c r="BI5001" s="27"/>
      <c r="BJ5001" s="27"/>
      <c r="BL5001">
        <f t="shared" si="312"/>
        <v>0</v>
      </c>
      <c r="BM5001">
        <f t="shared" si="313"/>
        <v>0</v>
      </c>
      <c r="BO5001">
        <f t="shared" si="314"/>
        <v>1</v>
      </c>
      <c r="BP5001">
        <f t="shared" si="315"/>
        <v>1</v>
      </c>
    </row>
    <row r="5002" spans="1:68" x14ac:dyDescent="0.3">
      <c r="A5002">
        <v>4997</v>
      </c>
      <c r="BG5002" s="27"/>
      <c r="BH5002" s="27"/>
      <c r="BI5002" s="27"/>
      <c r="BJ5002" s="27"/>
      <c r="BL5002">
        <f t="shared" si="312"/>
        <v>0</v>
      </c>
      <c r="BM5002">
        <f t="shared" si="313"/>
        <v>0</v>
      </c>
      <c r="BO5002">
        <f t="shared" si="314"/>
        <v>1</v>
      </c>
      <c r="BP5002">
        <f t="shared" si="315"/>
        <v>1</v>
      </c>
    </row>
    <row r="5003" spans="1:68" x14ac:dyDescent="0.3">
      <c r="A5003">
        <v>4998</v>
      </c>
      <c r="BG5003" s="27"/>
      <c r="BH5003" s="27"/>
      <c r="BI5003" s="27"/>
      <c r="BJ5003" s="27"/>
      <c r="BL5003">
        <f t="shared" si="312"/>
        <v>0</v>
      </c>
      <c r="BM5003">
        <f t="shared" si="313"/>
        <v>0</v>
      </c>
      <c r="BO5003">
        <f t="shared" si="314"/>
        <v>1</v>
      </c>
      <c r="BP5003">
        <f t="shared" si="315"/>
        <v>1</v>
      </c>
    </row>
    <row r="5004" spans="1:68" x14ac:dyDescent="0.3">
      <c r="A5004">
        <v>4999</v>
      </c>
      <c r="BG5004" s="27"/>
      <c r="BH5004" s="27"/>
      <c r="BI5004" s="27"/>
      <c r="BJ5004" s="27"/>
      <c r="BL5004">
        <f t="shared" si="312"/>
        <v>0</v>
      </c>
      <c r="BM5004">
        <f t="shared" si="313"/>
        <v>0</v>
      </c>
      <c r="BO5004">
        <f t="shared" si="314"/>
        <v>1</v>
      </c>
      <c r="BP5004">
        <f t="shared" si="315"/>
        <v>1</v>
      </c>
    </row>
    <row r="5005" spans="1:68" x14ac:dyDescent="0.3">
      <c r="A5005">
        <v>5000</v>
      </c>
      <c r="BG5005" s="27"/>
      <c r="BH5005" s="27"/>
      <c r="BI5005" s="27"/>
      <c r="BJ5005" s="27"/>
      <c r="BL5005">
        <f t="shared" si="312"/>
        <v>0</v>
      </c>
      <c r="BM5005">
        <f t="shared" si="313"/>
        <v>0</v>
      </c>
      <c r="BO5005">
        <f t="shared" si="314"/>
        <v>1</v>
      </c>
      <c r="BP5005">
        <f t="shared" si="315"/>
        <v>1</v>
      </c>
    </row>
    <row r="5006" spans="1:68" x14ac:dyDescent="0.3">
      <c r="A5006">
        <v>5001</v>
      </c>
      <c r="BG5006" s="27"/>
      <c r="BH5006" s="27"/>
      <c r="BI5006" s="27"/>
      <c r="BJ5006" s="27"/>
      <c r="BL5006">
        <f t="shared" si="312"/>
        <v>0</v>
      </c>
      <c r="BM5006">
        <f t="shared" si="313"/>
        <v>0</v>
      </c>
      <c r="BO5006">
        <f t="shared" si="314"/>
        <v>1</v>
      </c>
      <c r="BP5006">
        <f t="shared" si="315"/>
        <v>1</v>
      </c>
    </row>
    <row r="5007" spans="1:68" x14ac:dyDescent="0.3">
      <c r="A5007">
        <v>5002</v>
      </c>
      <c r="BG5007" s="27"/>
      <c r="BH5007" s="27"/>
      <c r="BI5007" s="27"/>
      <c r="BJ5007" s="27"/>
      <c r="BL5007">
        <f t="shared" si="312"/>
        <v>0</v>
      </c>
      <c r="BM5007">
        <f t="shared" si="313"/>
        <v>0</v>
      </c>
      <c r="BO5007">
        <f t="shared" si="314"/>
        <v>1</v>
      </c>
      <c r="BP5007">
        <f t="shared" si="315"/>
        <v>1</v>
      </c>
    </row>
    <row r="5008" spans="1:68" x14ac:dyDescent="0.3">
      <c r="A5008">
        <v>5003</v>
      </c>
      <c r="BG5008" s="27"/>
      <c r="BH5008" s="27"/>
      <c r="BI5008" s="27"/>
      <c r="BJ5008" s="27"/>
      <c r="BL5008">
        <f t="shared" si="312"/>
        <v>0</v>
      </c>
      <c r="BM5008">
        <f t="shared" si="313"/>
        <v>0</v>
      </c>
      <c r="BO5008">
        <f t="shared" si="314"/>
        <v>1</v>
      </c>
      <c r="BP5008">
        <f t="shared" si="315"/>
        <v>1</v>
      </c>
    </row>
    <row r="5009" spans="1:68" x14ac:dyDescent="0.3">
      <c r="A5009">
        <v>5004</v>
      </c>
      <c r="BG5009" s="27"/>
      <c r="BH5009" s="27"/>
      <c r="BI5009" s="27"/>
      <c r="BJ5009" s="27"/>
      <c r="BL5009">
        <f t="shared" si="312"/>
        <v>0</v>
      </c>
      <c r="BM5009">
        <f t="shared" si="313"/>
        <v>0</v>
      </c>
      <c r="BO5009">
        <f t="shared" si="314"/>
        <v>1</v>
      </c>
      <c r="BP5009">
        <f t="shared" si="315"/>
        <v>1</v>
      </c>
    </row>
    <row r="5010" spans="1:68" x14ac:dyDescent="0.3">
      <c r="A5010">
        <v>5005</v>
      </c>
      <c r="BG5010" s="27"/>
      <c r="BH5010" s="27"/>
      <c r="BI5010" s="27"/>
      <c r="BJ5010" s="27"/>
      <c r="BL5010">
        <f t="shared" si="312"/>
        <v>0</v>
      </c>
      <c r="BM5010">
        <f t="shared" si="313"/>
        <v>0</v>
      </c>
      <c r="BO5010">
        <f t="shared" si="314"/>
        <v>1</v>
      </c>
      <c r="BP5010">
        <f t="shared" si="315"/>
        <v>1</v>
      </c>
    </row>
    <row r="5011" spans="1:68" x14ac:dyDescent="0.3">
      <c r="A5011">
        <v>5006</v>
      </c>
      <c r="BG5011" s="27"/>
      <c r="BH5011" s="27"/>
      <c r="BI5011" s="27"/>
      <c r="BJ5011" s="27"/>
      <c r="BL5011">
        <f t="shared" si="312"/>
        <v>0</v>
      </c>
      <c r="BM5011">
        <f t="shared" si="313"/>
        <v>0</v>
      </c>
      <c r="BO5011">
        <f t="shared" si="314"/>
        <v>1</v>
      </c>
      <c r="BP5011">
        <f t="shared" si="315"/>
        <v>1</v>
      </c>
    </row>
    <row r="5012" spans="1:68" x14ac:dyDescent="0.3">
      <c r="A5012">
        <v>5007</v>
      </c>
      <c r="BG5012" s="27"/>
      <c r="BH5012" s="27"/>
      <c r="BI5012" s="27"/>
      <c r="BJ5012" s="27"/>
      <c r="BL5012">
        <f t="shared" si="312"/>
        <v>0</v>
      </c>
      <c r="BM5012">
        <f t="shared" si="313"/>
        <v>0</v>
      </c>
      <c r="BO5012">
        <f t="shared" si="314"/>
        <v>1</v>
      </c>
      <c r="BP5012">
        <f t="shared" si="315"/>
        <v>1</v>
      </c>
    </row>
    <row r="5013" spans="1:68" x14ac:dyDescent="0.3">
      <c r="A5013">
        <v>5008</v>
      </c>
      <c r="BG5013" s="27"/>
      <c r="BH5013" s="27"/>
      <c r="BI5013" s="27"/>
      <c r="BJ5013" s="27"/>
      <c r="BL5013">
        <f t="shared" si="312"/>
        <v>0</v>
      </c>
      <c r="BM5013">
        <f t="shared" si="313"/>
        <v>0</v>
      </c>
      <c r="BO5013">
        <f t="shared" si="314"/>
        <v>1</v>
      </c>
      <c r="BP5013">
        <f t="shared" si="315"/>
        <v>1</v>
      </c>
    </row>
    <row r="5014" spans="1:68" x14ac:dyDescent="0.3">
      <c r="A5014">
        <v>5009</v>
      </c>
      <c r="BG5014" s="27"/>
      <c r="BH5014" s="27"/>
      <c r="BI5014" s="27"/>
      <c r="BJ5014" s="27"/>
      <c r="BL5014">
        <f t="shared" si="312"/>
        <v>0</v>
      </c>
      <c r="BM5014">
        <f t="shared" si="313"/>
        <v>0</v>
      </c>
      <c r="BO5014">
        <f t="shared" si="314"/>
        <v>1</v>
      </c>
      <c r="BP5014">
        <f t="shared" si="315"/>
        <v>1</v>
      </c>
    </row>
    <row r="5015" spans="1:68" x14ac:dyDescent="0.3">
      <c r="A5015">
        <v>5010</v>
      </c>
      <c r="BG5015" s="27"/>
      <c r="BH5015" s="27"/>
      <c r="BI5015" s="27"/>
      <c r="BJ5015" s="27"/>
      <c r="BL5015">
        <f t="shared" si="312"/>
        <v>0</v>
      </c>
      <c r="BM5015">
        <f t="shared" si="313"/>
        <v>0</v>
      </c>
      <c r="BO5015">
        <f t="shared" si="314"/>
        <v>1</v>
      </c>
      <c r="BP5015">
        <f t="shared" si="315"/>
        <v>1</v>
      </c>
    </row>
    <row r="5016" spans="1:68" x14ac:dyDescent="0.3">
      <c r="A5016">
        <v>5011</v>
      </c>
      <c r="BG5016" s="27"/>
      <c r="BH5016" s="27"/>
      <c r="BI5016" s="27"/>
      <c r="BJ5016" s="27"/>
      <c r="BL5016">
        <f t="shared" si="312"/>
        <v>0</v>
      </c>
      <c r="BM5016">
        <f t="shared" si="313"/>
        <v>0</v>
      </c>
      <c r="BO5016">
        <f t="shared" si="314"/>
        <v>1</v>
      </c>
      <c r="BP5016">
        <f t="shared" si="315"/>
        <v>1</v>
      </c>
    </row>
    <row r="5017" spans="1:68" x14ac:dyDescent="0.3">
      <c r="A5017">
        <v>5012</v>
      </c>
      <c r="BG5017" s="27"/>
      <c r="BH5017" s="27"/>
      <c r="BI5017" s="27"/>
      <c r="BJ5017" s="27"/>
      <c r="BL5017">
        <f t="shared" si="312"/>
        <v>0</v>
      </c>
      <c r="BM5017">
        <f t="shared" si="313"/>
        <v>0</v>
      </c>
      <c r="BO5017">
        <f t="shared" si="314"/>
        <v>1</v>
      </c>
      <c r="BP5017">
        <f t="shared" si="315"/>
        <v>1</v>
      </c>
    </row>
    <row r="5018" spans="1:68" x14ac:dyDescent="0.3">
      <c r="A5018">
        <v>5013</v>
      </c>
      <c r="BG5018" s="27"/>
      <c r="BH5018" s="27"/>
      <c r="BI5018" s="27"/>
      <c r="BJ5018" s="27"/>
      <c r="BL5018">
        <f t="shared" si="312"/>
        <v>0</v>
      </c>
      <c r="BM5018">
        <f t="shared" si="313"/>
        <v>0</v>
      </c>
      <c r="BO5018">
        <f t="shared" si="314"/>
        <v>1</v>
      </c>
      <c r="BP5018">
        <f t="shared" si="315"/>
        <v>1</v>
      </c>
    </row>
    <row r="5019" spans="1:68" x14ac:dyDescent="0.3">
      <c r="A5019">
        <v>5014</v>
      </c>
      <c r="BG5019" s="27"/>
      <c r="BH5019" s="27"/>
      <c r="BI5019" s="27"/>
      <c r="BJ5019" s="27"/>
      <c r="BL5019">
        <f t="shared" si="312"/>
        <v>0</v>
      </c>
      <c r="BM5019">
        <f t="shared" si="313"/>
        <v>0</v>
      </c>
      <c r="BO5019">
        <f t="shared" si="314"/>
        <v>1</v>
      </c>
      <c r="BP5019">
        <f t="shared" si="315"/>
        <v>1</v>
      </c>
    </row>
    <row r="5020" spans="1:68" x14ac:dyDescent="0.3">
      <c r="A5020">
        <v>5015</v>
      </c>
      <c r="BG5020" s="27"/>
      <c r="BH5020" s="27"/>
      <c r="BI5020" s="27"/>
      <c r="BJ5020" s="27"/>
      <c r="BL5020">
        <f t="shared" si="312"/>
        <v>0</v>
      </c>
      <c r="BM5020">
        <f t="shared" si="313"/>
        <v>0</v>
      </c>
      <c r="BO5020">
        <f t="shared" si="314"/>
        <v>1</v>
      </c>
      <c r="BP5020">
        <f t="shared" si="315"/>
        <v>1</v>
      </c>
    </row>
    <row r="5021" spans="1:68" x14ac:dyDescent="0.3">
      <c r="A5021">
        <v>5016</v>
      </c>
      <c r="BG5021" s="27"/>
      <c r="BH5021" s="27"/>
      <c r="BI5021" s="27"/>
      <c r="BJ5021" s="27"/>
      <c r="BL5021">
        <f t="shared" si="312"/>
        <v>0</v>
      </c>
      <c r="BM5021">
        <f t="shared" si="313"/>
        <v>0</v>
      </c>
      <c r="BO5021">
        <f t="shared" si="314"/>
        <v>1</v>
      </c>
      <c r="BP5021">
        <f t="shared" si="315"/>
        <v>1</v>
      </c>
    </row>
    <row r="5022" spans="1:68" x14ac:dyDescent="0.3">
      <c r="A5022">
        <v>5017</v>
      </c>
      <c r="BG5022" s="27"/>
      <c r="BH5022" s="27"/>
      <c r="BI5022" s="27"/>
      <c r="BJ5022" s="27"/>
      <c r="BL5022">
        <f t="shared" si="312"/>
        <v>0</v>
      </c>
      <c r="BM5022">
        <f t="shared" si="313"/>
        <v>0</v>
      </c>
      <c r="BO5022">
        <f t="shared" si="314"/>
        <v>1</v>
      </c>
      <c r="BP5022">
        <f t="shared" si="315"/>
        <v>1</v>
      </c>
    </row>
    <row r="5023" spans="1:68" x14ac:dyDescent="0.3">
      <c r="A5023">
        <v>5018</v>
      </c>
      <c r="BG5023" s="27"/>
      <c r="BH5023" s="27"/>
      <c r="BI5023" s="27"/>
      <c r="BJ5023" s="27"/>
      <c r="BL5023">
        <f t="shared" si="312"/>
        <v>0</v>
      </c>
      <c r="BM5023">
        <f t="shared" si="313"/>
        <v>0</v>
      </c>
      <c r="BO5023">
        <f t="shared" si="314"/>
        <v>1</v>
      </c>
      <c r="BP5023">
        <f t="shared" si="315"/>
        <v>1</v>
      </c>
    </row>
    <row r="5024" spans="1:68" x14ac:dyDescent="0.3">
      <c r="A5024">
        <v>5019</v>
      </c>
      <c r="BG5024" s="27"/>
      <c r="BH5024" s="27"/>
      <c r="BI5024" s="27"/>
      <c r="BJ5024" s="27"/>
      <c r="BL5024">
        <f t="shared" si="312"/>
        <v>0</v>
      </c>
      <c r="BM5024">
        <f t="shared" si="313"/>
        <v>0</v>
      </c>
      <c r="BO5024">
        <f t="shared" si="314"/>
        <v>1</v>
      </c>
      <c r="BP5024">
        <f t="shared" si="315"/>
        <v>1</v>
      </c>
    </row>
    <row r="5025" spans="1:68" x14ac:dyDescent="0.3">
      <c r="A5025">
        <v>5020</v>
      </c>
      <c r="BG5025" s="27"/>
      <c r="BH5025" s="27"/>
      <c r="BI5025" s="27"/>
      <c r="BJ5025" s="27"/>
      <c r="BL5025">
        <f t="shared" si="312"/>
        <v>0</v>
      </c>
      <c r="BM5025">
        <f t="shared" si="313"/>
        <v>0</v>
      </c>
      <c r="BO5025">
        <f t="shared" si="314"/>
        <v>1</v>
      </c>
      <c r="BP5025">
        <f t="shared" si="315"/>
        <v>1</v>
      </c>
    </row>
    <row r="5026" spans="1:68" x14ac:dyDescent="0.3">
      <c r="A5026">
        <v>5021</v>
      </c>
      <c r="BG5026" s="27"/>
      <c r="BH5026" s="27"/>
      <c r="BI5026" s="27"/>
      <c r="BJ5026" s="27"/>
      <c r="BL5026">
        <f t="shared" si="312"/>
        <v>0</v>
      </c>
      <c r="BM5026">
        <f t="shared" si="313"/>
        <v>0</v>
      </c>
      <c r="BO5026">
        <f t="shared" si="314"/>
        <v>1</v>
      </c>
      <c r="BP5026">
        <f t="shared" si="315"/>
        <v>1</v>
      </c>
    </row>
    <row r="5027" spans="1:68" x14ac:dyDescent="0.3">
      <c r="A5027">
        <v>5022</v>
      </c>
      <c r="BG5027" s="27"/>
      <c r="BH5027" s="27"/>
      <c r="BI5027" s="27"/>
      <c r="BJ5027" s="27"/>
      <c r="BL5027">
        <f t="shared" si="312"/>
        <v>0</v>
      </c>
      <c r="BM5027">
        <f t="shared" si="313"/>
        <v>0</v>
      </c>
      <c r="BO5027">
        <f t="shared" si="314"/>
        <v>1</v>
      </c>
      <c r="BP5027">
        <f t="shared" si="315"/>
        <v>1</v>
      </c>
    </row>
    <row r="5028" spans="1:68" x14ac:dyDescent="0.3">
      <c r="A5028">
        <v>5023</v>
      </c>
      <c r="BG5028" s="27"/>
      <c r="BH5028" s="27"/>
      <c r="BI5028" s="27"/>
      <c r="BJ5028" s="27"/>
      <c r="BL5028">
        <f t="shared" si="312"/>
        <v>0</v>
      </c>
      <c r="BM5028">
        <f t="shared" si="313"/>
        <v>0</v>
      </c>
      <c r="BO5028">
        <f t="shared" si="314"/>
        <v>1</v>
      </c>
      <c r="BP5028">
        <f t="shared" si="315"/>
        <v>1</v>
      </c>
    </row>
    <row r="5029" spans="1:68" x14ac:dyDescent="0.3">
      <c r="A5029">
        <v>5024</v>
      </c>
      <c r="BG5029" s="27"/>
      <c r="BH5029" s="27"/>
      <c r="BI5029" s="27"/>
      <c r="BJ5029" s="27"/>
      <c r="BL5029">
        <f t="shared" si="312"/>
        <v>0</v>
      </c>
      <c r="BM5029">
        <f t="shared" si="313"/>
        <v>0</v>
      </c>
      <c r="BO5029">
        <f t="shared" si="314"/>
        <v>1</v>
      </c>
      <c r="BP5029">
        <f t="shared" si="315"/>
        <v>1</v>
      </c>
    </row>
    <row r="5030" spans="1:68" x14ac:dyDescent="0.3">
      <c r="A5030">
        <v>5025</v>
      </c>
      <c r="BG5030" s="27"/>
      <c r="BH5030" s="27"/>
      <c r="BI5030" s="27"/>
      <c r="BJ5030" s="27"/>
      <c r="BL5030">
        <f t="shared" si="312"/>
        <v>0</v>
      </c>
      <c r="BM5030">
        <f t="shared" si="313"/>
        <v>0</v>
      </c>
      <c r="BO5030">
        <f t="shared" si="314"/>
        <v>1</v>
      </c>
      <c r="BP5030">
        <f t="shared" si="315"/>
        <v>1</v>
      </c>
    </row>
    <row r="5031" spans="1:68" x14ac:dyDescent="0.3">
      <c r="A5031">
        <v>5026</v>
      </c>
      <c r="BG5031" s="27"/>
      <c r="BH5031" s="27"/>
      <c r="BI5031" s="27"/>
      <c r="BJ5031" s="27"/>
      <c r="BL5031">
        <f t="shared" si="312"/>
        <v>0</v>
      </c>
      <c r="BM5031">
        <f t="shared" si="313"/>
        <v>0</v>
      </c>
      <c r="BO5031">
        <f t="shared" si="314"/>
        <v>1</v>
      </c>
      <c r="BP5031">
        <f t="shared" si="315"/>
        <v>1</v>
      </c>
    </row>
    <row r="5032" spans="1:68" x14ac:dyDescent="0.3">
      <c r="A5032">
        <v>5027</v>
      </c>
      <c r="BG5032" s="27"/>
      <c r="BH5032" s="27"/>
      <c r="BI5032" s="27"/>
      <c r="BJ5032" s="27"/>
      <c r="BL5032">
        <f t="shared" si="312"/>
        <v>0</v>
      </c>
      <c r="BM5032">
        <f t="shared" si="313"/>
        <v>0</v>
      </c>
      <c r="BO5032">
        <f t="shared" si="314"/>
        <v>1</v>
      </c>
      <c r="BP5032">
        <f t="shared" si="315"/>
        <v>1</v>
      </c>
    </row>
    <row r="5033" spans="1:68" x14ac:dyDescent="0.3">
      <c r="A5033">
        <v>5028</v>
      </c>
      <c r="BG5033" s="27"/>
      <c r="BH5033" s="27"/>
      <c r="BI5033" s="27"/>
      <c r="BJ5033" s="27"/>
      <c r="BL5033">
        <f t="shared" si="312"/>
        <v>0</v>
      </c>
      <c r="BM5033">
        <f t="shared" si="313"/>
        <v>0</v>
      </c>
      <c r="BO5033">
        <f t="shared" si="314"/>
        <v>1</v>
      </c>
      <c r="BP5033">
        <f t="shared" si="315"/>
        <v>1</v>
      </c>
    </row>
    <row r="5034" spans="1:68" x14ac:dyDescent="0.3">
      <c r="A5034">
        <v>5029</v>
      </c>
      <c r="BG5034" s="27"/>
      <c r="BH5034" s="27"/>
      <c r="BI5034" s="27"/>
      <c r="BJ5034" s="27"/>
      <c r="BL5034">
        <f t="shared" si="312"/>
        <v>0</v>
      </c>
      <c r="BM5034">
        <f t="shared" si="313"/>
        <v>0</v>
      </c>
      <c r="BO5034">
        <f t="shared" si="314"/>
        <v>1</v>
      </c>
      <c r="BP5034">
        <f t="shared" si="315"/>
        <v>1</v>
      </c>
    </row>
    <row r="5035" spans="1:68" x14ac:dyDescent="0.3">
      <c r="A5035">
        <v>5030</v>
      </c>
      <c r="BG5035" s="27"/>
      <c r="BH5035" s="27"/>
      <c r="BI5035" s="27"/>
      <c r="BJ5035" s="27"/>
      <c r="BL5035">
        <f t="shared" si="312"/>
        <v>0</v>
      </c>
      <c r="BM5035">
        <f t="shared" si="313"/>
        <v>0</v>
      </c>
      <c r="BO5035">
        <f t="shared" si="314"/>
        <v>1</v>
      </c>
      <c r="BP5035">
        <f t="shared" si="315"/>
        <v>1</v>
      </c>
    </row>
    <row r="5036" spans="1:68" x14ac:dyDescent="0.3">
      <c r="A5036">
        <v>5031</v>
      </c>
      <c r="BG5036" s="27"/>
      <c r="BH5036" s="27"/>
      <c r="BI5036" s="27"/>
      <c r="BJ5036" s="27"/>
      <c r="BL5036">
        <f t="shared" si="312"/>
        <v>0</v>
      </c>
      <c r="BM5036">
        <f t="shared" si="313"/>
        <v>0</v>
      </c>
      <c r="BO5036">
        <f t="shared" si="314"/>
        <v>1</v>
      </c>
      <c r="BP5036">
        <f t="shared" si="315"/>
        <v>1</v>
      </c>
    </row>
    <row r="5037" spans="1:68" x14ac:dyDescent="0.3">
      <c r="A5037">
        <v>5032</v>
      </c>
      <c r="BG5037" s="27"/>
      <c r="BH5037" s="27"/>
      <c r="BI5037" s="27"/>
      <c r="BJ5037" s="27"/>
      <c r="BL5037">
        <f t="shared" si="312"/>
        <v>0</v>
      </c>
      <c r="BM5037">
        <f t="shared" si="313"/>
        <v>0</v>
      </c>
      <c r="BO5037">
        <f t="shared" si="314"/>
        <v>1</v>
      </c>
      <c r="BP5037">
        <f t="shared" si="315"/>
        <v>1</v>
      </c>
    </row>
    <row r="5038" spans="1:68" x14ac:dyDescent="0.3">
      <c r="A5038">
        <v>5033</v>
      </c>
      <c r="BG5038" s="27"/>
      <c r="BH5038" s="27"/>
      <c r="BI5038" s="27"/>
      <c r="BJ5038" s="27"/>
      <c r="BL5038">
        <f t="shared" si="312"/>
        <v>0</v>
      </c>
      <c r="BM5038">
        <f t="shared" si="313"/>
        <v>0</v>
      </c>
      <c r="BO5038">
        <f t="shared" si="314"/>
        <v>1</v>
      </c>
      <c r="BP5038">
        <f t="shared" si="315"/>
        <v>1</v>
      </c>
    </row>
    <row r="5039" spans="1:68" x14ac:dyDescent="0.3">
      <c r="A5039">
        <v>5034</v>
      </c>
      <c r="BG5039" s="27"/>
      <c r="BH5039" s="27"/>
      <c r="BI5039" s="27"/>
      <c r="BJ5039" s="27"/>
      <c r="BL5039">
        <f t="shared" si="312"/>
        <v>0</v>
      </c>
      <c r="BM5039">
        <f t="shared" si="313"/>
        <v>0</v>
      </c>
      <c r="BO5039">
        <f t="shared" si="314"/>
        <v>1</v>
      </c>
      <c r="BP5039">
        <f t="shared" si="315"/>
        <v>1</v>
      </c>
    </row>
    <row r="5040" spans="1:68" x14ac:dyDescent="0.3">
      <c r="A5040">
        <v>5035</v>
      </c>
      <c r="BG5040" s="27"/>
      <c r="BH5040" s="27"/>
      <c r="BI5040" s="27"/>
      <c r="BJ5040" s="27"/>
      <c r="BL5040">
        <f t="shared" si="312"/>
        <v>0</v>
      </c>
      <c r="BM5040">
        <f t="shared" si="313"/>
        <v>0</v>
      </c>
      <c r="BO5040">
        <f t="shared" si="314"/>
        <v>1</v>
      </c>
      <c r="BP5040">
        <f t="shared" si="315"/>
        <v>1</v>
      </c>
    </row>
    <row r="5041" spans="1:68" x14ac:dyDescent="0.3">
      <c r="A5041">
        <v>5036</v>
      </c>
      <c r="BG5041" s="27"/>
      <c r="BH5041" s="27"/>
      <c r="BI5041" s="27"/>
      <c r="BJ5041" s="27"/>
      <c r="BL5041">
        <f t="shared" si="312"/>
        <v>0</v>
      </c>
      <c r="BM5041">
        <f t="shared" si="313"/>
        <v>0</v>
      </c>
      <c r="BO5041">
        <f t="shared" si="314"/>
        <v>1</v>
      </c>
      <c r="BP5041">
        <f t="shared" si="315"/>
        <v>1</v>
      </c>
    </row>
    <row r="5042" spans="1:68" x14ac:dyDescent="0.3">
      <c r="A5042">
        <v>5037</v>
      </c>
      <c r="BG5042" s="27"/>
      <c r="BH5042" s="27"/>
      <c r="BI5042" s="27"/>
      <c r="BJ5042" s="27"/>
      <c r="BL5042">
        <f t="shared" si="312"/>
        <v>0</v>
      </c>
      <c r="BM5042">
        <f t="shared" si="313"/>
        <v>0</v>
      </c>
      <c r="BO5042">
        <f t="shared" si="314"/>
        <v>1</v>
      </c>
      <c r="BP5042">
        <f t="shared" si="315"/>
        <v>1</v>
      </c>
    </row>
    <row r="5043" spans="1:68" x14ac:dyDescent="0.3">
      <c r="A5043">
        <v>5038</v>
      </c>
      <c r="BG5043" s="27"/>
      <c r="BH5043" s="27"/>
      <c r="BI5043" s="27"/>
      <c r="BJ5043" s="27"/>
      <c r="BL5043">
        <f t="shared" si="312"/>
        <v>0</v>
      </c>
      <c r="BM5043">
        <f t="shared" si="313"/>
        <v>0</v>
      </c>
      <c r="BO5043">
        <f t="shared" si="314"/>
        <v>1</v>
      </c>
      <c r="BP5043">
        <f t="shared" si="315"/>
        <v>1</v>
      </c>
    </row>
    <row r="5044" spans="1:68" x14ac:dyDescent="0.3">
      <c r="A5044">
        <v>5039</v>
      </c>
      <c r="BG5044" s="27"/>
      <c r="BH5044" s="27"/>
      <c r="BI5044" s="27"/>
      <c r="BJ5044" s="27"/>
      <c r="BL5044">
        <f t="shared" si="312"/>
        <v>0</v>
      </c>
      <c r="BM5044">
        <f t="shared" si="313"/>
        <v>0</v>
      </c>
      <c r="BO5044">
        <f t="shared" si="314"/>
        <v>1</v>
      </c>
      <c r="BP5044">
        <f t="shared" si="315"/>
        <v>1</v>
      </c>
    </row>
    <row r="5045" spans="1:68" x14ac:dyDescent="0.3">
      <c r="A5045">
        <v>5040</v>
      </c>
      <c r="BG5045" s="27"/>
      <c r="BH5045" s="27"/>
      <c r="BI5045" s="27"/>
      <c r="BJ5045" s="27"/>
      <c r="BL5045">
        <f t="shared" si="312"/>
        <v>0</v>
      </c>
      <c r="BM5045">
        <f t="shared" si="313"/>
        <v>0</v>
      </c>
      <c r="BO5045">
        <f t="shared" si="314"/>
        <v>1</v>
      </c>
      <c r="BP5045">
        <f t="shared" si="315"/>
        <v>1</v>
      </c>
    </row>
    <row r="5046" spans="1:68" x14ac:dyDescent="0.3">
      <c r="A5046">
        <v>5041</v>
      </c>
      <c r="BG5046" s="27"/>
      <c r="BH5046" s="27"/>
      <c r="BI5046" s="27"/>
      <c r="BJ5046" s="27"/>
      <c r="BL5046">
        <f t="shared" si="312"/>
        <v>0</v>
      </c>
      <c r="BM5046">
        <f t="shared" si="313"/>
        <v>0</v>
      </c>
      <c r="BO5046">
        <f t="shared" si="314"/>
        <v>1</v>
      </c>
      <c r="BP5046">
        <f t="shared" si="315"/>
        <v>1</v>
      </c>
    </row>
    <row r="5047" spans="1:68" x14ac:dyDescent="0.3">
      <c r="A5047">
        <v>5042</v>
      </c>
      <c r="BG5047" s="27"/>
      <c r="BH5047" s="27"/>
      <c r="BI5047" s="27"/>
      <c r="BJ5047" s="27"/>
      <c r="BL5047">
        <f t="shared" si="312"/>
        <v>0</v>
      </c>
      <c r="BM5047">
        <f t="shared" si="313"/>
        <v>0</v>
      </c>
      <c r="BO5047">
        <f t="shared" si="314"/>
        <v>1</v>
      </c>
      <c r="BP5047">
        <f t="shared" si="315"/>
        <v>1</v>
      </c>
    </row>
    <row r="5048" spans="1:68" x14ac:dyDescent="0.3">
      <c r="A5048">
        <v>5043</v>
      </c>
      <c r="BG5048" s="27"/>
      <c r="BH5048" s="27"/>
      <c r="BI5048" s="27"/>
      <c r="BJ5048" s="27"/>
      <c r="BL5048">
        <f t="shared" si="312"/>
        <v>0</v>
      </c>
      <c r="BM5048">
        <f t="shared" si="313"/>
        <v>0</v>
      </c>
      <c r="BO5048">
        <f t="shared" si="314"/>
        <v>1</v>
      </c>
      <c r="BP5048">
        <f t="shared" si="315"/>
        <v>1</v>
      </c>
    </row>
    <row r="5049" spans="1:68" x14ac:dyDescent="0.3">
      <c r="A5049">
        <v>5044</v>
      </c>
      <c r="BG5049" s="27"/>
      <c r="BH5049" s="27"/>
      <c r="BI5049" s="27"/>
      <c r="BJ5049" s="27"/>
      <c r="BL5049">
        <f t="shared" si="312"/>
        <v>0</v>
      </c>
      <c r="BM5049">
        <f t="shared" si="313"/>
        <v>0</v>
      </c>
      <c r="BO5049">
        <f t="shared" si="314"/>
        <v>1</v>
      </c>
      <c r="BP5049">
        <f t="shared" si="315"/>
        <v>1</v>
      </c>
    </row>
    <row r="5050" spans="1:68" x14ac:dyDescent="0.3">
      <c r="A5050">
        <v>5045</v>
      </c>
      <c r="BG5050" s="27"/>
      <c r="BH5050" s="27"/>
      <c r="BI5050" s="27"/>
      <c r="BJ5050" s="27"/>
      <c r="BL5050">
        <f t="shared" si="312"/>
        <v>0</v>
      </c>
      <c r="BM5050">
        <f t="shared" si="313"/>
        <v>0</v>
      </c>
      <c r="BO5050">
        <f t="shared" si="314"/>
        <v>1</v>
      </c>
      <c r="BP5050">
        <f t="shared" si="315"/>
        <v>1</v>
      </c>
    </row>
    <row r="5051" spans="1:68" x14ac:dyDescent="0.3">
      <c r="A5051">
        <v>5046</v>
      </c>
      <c r="BG5051" s="27"/>
      <c r="BH5051" s="27"/>
      <c r="BI5051" s="27"/>
      <c r="BJ5051" s="27"/>
      <c r="BL5051">
        <f t="shared" si="312"/>
        <v>0</v>
      </c>
      <c r="BM5051">
        <f t="shared" si="313"/>
        <v>0</v>
      </c>
      <c r="BO5051">
        <f t="shared" si="314"/>
        <v>1</v>
      </c>
      <c r="BP5051">
        <f t="shared" si="315"/>
        <v>1</v>
      </c>
    </row>
    <row r="5052" spans="1:68" x14ac:dyDescent="0.3">
      <c r="A5052">
        <v>5047</v>
      </c>
      <c r="BG5052" s="27"/>
      <c r="BH5052" s="27"/>
      <c r="BI5052" s="27"/>
      <c r="BJ5052" s="27"/>
      <c r="BL5052">
        <f t="shared" si="312"/>
        <v>0</v>
      </c>
      <c r="BM5052">
        <f t="shared" si="313"/>
        <v>0</v>
      </c>
      <c r="BO5052">
        <f t="shared" si="314"/>
        <v>1</v>
      </c>
      <c r="BP5052">
        <f t="shared" si="315"/>
        <v>1</v>
      </c>
    </row>
    <row r="5053" spans="1:68" x14ac:dyDescent="0.3">
      <c r="A5053">
        <v>5048</v>
      </c>
      <c r="BG5053" s="27"/>
      <c r="BH5053" s="27"/>
      <c r="BI5053" s="27"/>
      <c r="BJ5053" s="27"/>
      <c r="BL5053">
        <f t="shared" si="312"/>
        <v>0</v>
      </c>
      <c r="BM5053">
        <f t="shared" si="313"/>
        <v>0</v>
      </c>
      <c r="BO5053">
        <f t="shared" si="314"/>
        <v>1</v>
      </c>
      <c r="BP5053">
        <f t="shared" si="315"/>
        <v>1</v>
      </c>
    </row>
    <row r="5054" spans="1:68" x14ac:dyDescent="0.3">
      <c r="A5054">
        <v>5049</v>
      </c>
      <c r="BG5054" s="27"/>
      <c r="BH5054" s="27"/>
      <c r="BI5054" s="27"/>
      <c r="BJ5054" s="27"/>
      <c r="BL5054">
        <f t="shared" si="312"/>
        <v>0</v>
      </c>
      <c r="BM5054">
        <f t="shared" si="313"/>
        <v>0</v>
      </c>
      <c r="BO5054">
        <f t="shared" si="314"/>
        <v>1</v>
      </c>
      <c r="BP5054">
        <f t="shared" si="315"/>
        <v>1</v>
      </c>
    </row>
    <row r="5055" spans="1:68" x14ac:dyDescent="0.3">
      <c r="A5055">
        <v>5050</v>
      </c>
      <c r="BG5055" s="27"/>
      <c r="BH5055" s="27"/>
      <c r="BI5055" s="27"/>
      <c r="BJ5055" s="27"/>
      <c r="BL5055">
        <f t="shared" si="312"/>
        <v>0</v>
      </c>
      <c r="BM5055">
        <f t="shared" si="313"/>
        <v>0</v>
      </c>
      <c r="BO5055">
        <f t="shared" si="314"/>
        <v>1</v>
      </c>
      <c r="BP5055">
        <f t="shared" si="315"/>
        <v>1</v>
      </c>
    </row>
    <row r="5056" spans="1:68" x14ac:dyDescent="0.3">
      <c r="A5056">
        <v>5051</v>
      </c>
      <c r="BG5056" s="27"/>
      <c r="BH5056" s="27"/>
      <c r="BI5056" s="27"/>
      <c r="BJ5056" s="27"/>
      <c r="BL5056">
        <f t="shared" si="312"/>
        <v>0</v>
      </c>
      <c r="BM5056">
        <f t="shared" si="313"/>
        <v>0</v>
      </c>
      <c r="BO5056">
        <f t="shared" si="314"/>
        <v>1</v>
      </c>
      <c r="BP5056">
        <f t="shared" si="315"/>
        <v>1</v>
      </c>
    </row>
    <row r="5057" spans="1:68" x14ac:dyDescent="0.3">
      <c r="A5057">
        <v>5052</v>
      </c>
      <c r="BG5057" s="27"/>
      <c r="BH5057" s="27"/>
      <c r="BI5057" s="27"/>
      <c r="BJ5057" s="27"/>
      <c r="BL5057">
        <f t="shared" si="312"/>
        <v>0</v>
      </c>
      <c r="BM5057">
        <f t="shared" si="313"/>
        <v>0</v>
      </c>
      <c r="BO5057">
        <f t="shared" si="314"/>
        <v>1</v>
      </c>
      <c r="BP5057">
        <f t="shared" si="315"/>
        <v>1</v>
      </c>
    </row>
    <row r="5058" spans="1:68" x14ac:dyDescent="0.3">
      <c r="A5058">
        <v>5053</v>
      </c>
      <c r="BG5058" s="27"/>
      <c r="BH5058" s="27"/>
      <c r="BI5058" s="27"/>
      <c r="BJ5058" s="27"/>
      <c r="BL5058">
        <f t="shared" si="312"/>
        <v>0</v>
      </c>
      <c r="BM5058">
        <f t="shared" si="313"/>
        <v>0</v>
      </c>
      <c r="BO5058">
        <f t="shared" si="314"/>
        <v>1</v>
      </c>
      <c r="BP5058">
        <f t="shared" si="315"/>
        <v>1</v>
      </c>
    </row>
    <row r="5059" spans="1:68" x14ac:dyDescent="0.3">
      <c r="A5059">
        <v>5054</v>
      </c>
      <c r="BG5059" s="27"/>
      <c r="BH5059" s="27"/>
      <c r="BI5059" s="27"/>
      <c r="BJ5059" s="27"/>
      <c r="BL5059">
        <f t="shared" si="312"/>
        <v>0</v>
      </c>
      <c r="BM5059">
        <f t="shared" si="313"/>
        <v>0</v>
      </c>
      <c r="BO5059">
        <f t="shared" si="314"/>
        <v>1</v>
      </c>
      <c r="BP5059">
        <f t="shared" si="315"/>
        <v>1</v>
      </c>
    </row>
    <row r="5060" spans="1:68" x14ac:dyDescent="0.3">
      <c r="A5060">
        <v>5055</v>
      </c>
      <c r="BG5060" s="27"/>
      <c r="BH5060" s="27"/>
      <c r="BI5060" s="27"/>
      <c r="BJ5060" s="27"/>
      <c r="BL5060">
        <f t="shared" si="312"/>
        <v>0</v>
      </c>
      <c r="BM5060">
        <f t="shared" si="313"/>
        <v>0</v>
      </c>
      <c r="BO5060">
        <f t="shared" si="314"/>
        <v>1</v>
      </c>
      <c r="BP5060">
        <f t="shared" si="315"/>
        <v>1</v>
      </c>
    </row>
    <row r="5061" spans="1:68" x14ac:dyDescent="0.3">
      <c r="A5061">
        <v>5056</v>
      </c>
      <c r="BG5061" s="27"/>
      <c r="BH5061" s="27"/>
      <c r="BI5061" s="27"/>
      <c r="BJ5061" s="27"/>
      <c r="BL5061">
        <f t="shared" si="312"/>
        <v>0</v>
      </c>
      <c r="BM5061">
        <f t="shared" si="313"/>
        <v>0</v>
      </c>
      <c r="BO5061">
        <f t="shared" si="314"/>
        <v>1</v>
      </c>
      <c r="BP5061">
        <f t="shared" si="315"/>
        <v>1</v>
      </c>
    </row>
    <row r="5062" spans="1:68" x14ac:dyDescent="0.3">
      <c r="A5062">
        <v>5057</v>
      </c>
      <c r="BG5062" s="27"/>
      <c r="BH5062" s="27"/>
      <c r="BI5062" s="27"/>
      <c r="BJ5062" s="27"/>
      <c r="BL5062">
        <f t="shared" si="312"/>
        <v>0</v>
      </c>
      <c r="BM5062">
        <f t="shared" si="313"/>
        <v>0</v>
      </c>
      <c r="BO5062">
        <f t="shared" si="314"/>
        <v>1</v>
      </c>
      <c r="BP5062">
        <f t="shared" si="315"/>
        <v>1</v>
      </c>
    </row>
    <row r="5063" spans="1:68" x14ac:dyDescent="0.3">
      <c r="A5063">
        <v>5058</v>
      </c>
      <c r="BG5063" s="27"/>
      <c r="BH5063" s="27"/>
      <c r="BI5063" s="27"/>
      <c r="BJ5063" s="27"/>
      <c r="BL5063">
        <f t="shared" ref="BL5063:BL5126" si="316">BG5063*$BM$1-BH5063</f>
        <v>0</v>
      </c>
      <c r="BM5063">
        <f t="shared" ref="BM5063:BM5126" si="317">BI5063*$BM$1-BJ5063</f>
        <v>0</v>
      </c>
      <c r="BO5063">
        <f t="shared" ref="BO5063:BO5126" si="318">IF(BL5063=MAX($BL5063:$BM5063),1,0)</f>
        <v>1</v>
      </c>
      <c r="BP5063">
        <f t="shared" ref="BP5063:BP5126" si="319">IF(BM5063=MAX($BL5063:$BM5063),1,0)</f>
        <v>1</v>
      </c>
    </row>
    <row r="5064" spans="1:68" x14ac:dyDescent="0.3">
      <c r="A5064">
        <v>5059</v>
      </c>
      <c r="BG5064" s="27"/>
      <c r="BH5064" s="27"/>
      <c r="BI5064" s="27"/>
      <c r="BJ5064" s="27"/>
      <c r="BL5064">
        <f t="shared" si="316"/>
        <v>0</v>
      </c>
      <c r="BM5064">
        <f t="shared" si="317"/>
        <v>0</v>
      </c>
      <c r="BO5064">
        <f t="shared" si="318"/>
        <v>1</v>
      </c>
      <c r="BP5064">
        <f t="shared" si="319"/>
        <v>1</v>
      </c>
    </row>
    <row r="5065" spans="1:68" x14ac:dyDescent="0.3">
      <c r="A5065">
        <v>5060</v>
      </c>
      <c r="BG5065" s="27"/>
      <c r="BH5065" s="27"/>
      <c r="BI5065" s="27"/>
      <c r="BJ5065" s="27"/>
      <c r="BL5065">
        <f t="shared" si="316"/>
        <v>0</v>
      </c>
      <c r="BM5065">
        <f t="shared" si="317"/>
        <v>0</v>
      </c>
      <c r="BO5065">
        <f t="shared" si="318"/>
        <v>1</v>
      </c>
      <c r="BP5065">
        <f t="shared" si="319"/>
        <v>1</v>
      </c>
    </row>
    <row r="5066" spans="1:68" x14ac:dyDescent="0.3">
      <c r="A5066">
        <v>5061</v>
      </c>
      <c r="BG5066" s="27"/>
      <c r="BH5066" s="27"/>
      <c r="BI5066" s="27"/>
      <c r="BJ5066" s="27"/>
      <c r="BL5066">
        <f t="shared" si="316"/>
        <v>0</v>
      </c>
      <c r="BM5066">
        <f t="shared" si="317"/>
        <v>0</v>
      </c>
      <c r="BO5066">
        <f t="shared" si="318"/>
        <v>1</v>
      </c>
      <c r="BP5066">
        <f t="shared" si="319"/>
        <v>1</v>
      </c>
    </row>
    <row r="5067" spans="1:68" x14ac:dyDescent="0.3">
      <c r="A5067">
        <v>5062</v>
      </c>
      <c r="BG5067" s="27"/>
      <c r="BH5067" s="27"/>
      <c r="BI5067" s="27"/>
      <c r="BJ5067" s="27"/>
      <c r="BL5067">
        <f t="shared" si="316"/>
        <v>0</v>
      </c>
      <c r="BM5067">
        <f t="shared" si="317"/>
        <v>0</v>
      </c>
      <c r="BO5067">
        <f t="shared" si="318"/>
        <v>1</v>
      </c>
      <c r="BP5067">
        <f t="shared" si="319"/>
        <v>1</v>
      </c>
    </row>
    <row r="5068" spans="1:68" x14ac:dyDescent="0.3">
      <c r="A5068">
        <v>5063</v>
      </c>
      <c r="BG5068" s="27"/>
      <c r="BH5068" s="27"/>
      <c r="BI5068" s="27"/>
      <c r="BJ5068" s="27"/>
      <c r="BL5068">
        <f t="shared" si="316"/>
        <v>0</v>
      </c>
      <c r="BM5068">
        <f t="shared" si="317"/>
        <v>0</v>
      </c>
      <c r="BO5068">
        <f t="shared" si="318"/>
        <v>1</v>
      </c>
      <c r="BP5068">
        <f t="shared" si="319"/>
        <v>1</v>
      </c>
    </row>
    <row r="5069" spans="1:68" x14ac:dyDescent="0.3">
      <c r="A5069">
        <v>5064</v>
      </c>
      <c r="BG5069" s="27"/>
      <c r="BH5069" s="27"/>
      <c r="BI5069" s="27"/>
      <c r="BJ5069" s="27"/>
      <c r="BL5069">
        <f t="shared" si="316"/>
        <v>0</v>
      </c>
      <c r="BM5069">
        <f t="shared" si="317"/>
        <v>0</v>
      </c>
      <c r="BO5069">
        <f t="shared" si="318"/>
        <v>1</v>
      </c>
      <c r="BP5069">
        <f t="shared" si="319"/>
        <v>1</v>
      </c>
    </row>
    <row r="5070" spans="1:68" x14ac:dyDescent="0.3">
      <c r="A5070">
        <v>5065</v>
      </c>
      <c r="BG5070" s="27"/>
      <c r="BH5070" s="27"/>
      <c r="BI5070" s="27"/>
      <c r="BJ5070" s="27"/>
      <c r="BL5070">
        <f t="shared" si="316"/>
        <v>0</v>
      </c>
      <c r="BM5070">
        <f t="shared" si="317"/>
        <v>0</v>
      </c>
      <c r="BO5070">
        <f t="shared" si="318"/>
        <v>1</v>
      </c>
      <c r="BP5070">
        <f t="shared" si="319"/>
        <v>1</v>
      </c>
    </row>
    <row r="5071" spans="1:68" x14ac:dyDescent="0.3">
      <c r="A5071">
        <v>5066</v>
      </c>
      <c r="BG5071" s="27"/>
      <c r="BH5071" s="27"/>
      <c r="BI5071" s="27"/>
      <c r="BJ5071" s="27"/>
      <c r="BL5071">
        <f t="shared" si="316"/>
        <v>0</v>
      </c>
      <c r="BM5071">
        <f t="shared" si="317"/>
        <v>0</v>
      </c>
      <c r="BO5071">
        <f t="shared" si="318"/>
        <v>1</v>
      </c>
      <c r="BP5071">
        <f t="shared" si="319"/>
        <v>1</v>
      </c>
    </row>
    <row r="5072" spans="1:68" x14ac:dyDescent="0.3">
      <c r="A5072">
        <v>5067</v>
      </c>
      <c r="BG5072" s="27"/>
      <c r="BH5072" s="27"/>
      <c r="BI5072" s="27"/>
      <c r="BJ5072" s="27"/>
      <c r="BL5072">
        <f t="shared" si="316"/>
        <v>0</v>
      </c>
      <c r="BM5072">
        <f t="shared" si="317"/>
        <v>0</v>
      </c>
      <c r="BO5072">
        <f t="shared" si="318"/>
        <v>1</v>
      </c>
      <c r="BP5072">
        <f t="shared" si="319"/>
        <v>1</v>
      </c>
    </row>
    <row r="5073" spans="1:68" x14ac:dyDescent="0.3">
      <c r="A5073">
        <v>5068</v>
      </c>
      <c r="BG5073" s="27"/>
      <c r="BH5073" s="27"/>
      <c r="BI5073" s="27"/>
      <c r="BJ5073" s="27"/>
      <c r="BL5073">
        <f t="shared" si="316"/>
        <v>0</v>
      </c>
      <c r="BM5073">
        <f t="shared" si="317"/>
        <v>0</v>
      </c>
      <c r="BO5073">
        <f t="shared" si="318"/>
        <v>1</v>
      </c>
      <c r="BP5073">
        <f t="shared" si="319"/>
        <v>1</v>
      </c>
    </row>
    <row r="5074" spans="1:68" x14ac:dyDescent="0.3">
      <c r="A5074">
        <v>5069</v>
      </c>
      <c r="BG5074" s="27"/>
      <c r="BH5074" s="27"/>
      <c r="BI5074" s="27"/>
      <c r="BJ5074" s="27"/>
      <c r="BL5074">
        <f t="shared" si="316"/>
        <v>0</v>
      </c>
      <c r="BM5074">
        <f t="shared" si="317"/>
        <v>0</v>
      </c>
      <c r="BO5074">
        <f t="shared" si="318"/>
        <v>1</v>
      </c>
      <c r="BP5074">
        <f t="shared" si="319"/>
        <v>1</v>
      </c>
    </row>
    <row r="5075" spans="1:68" x14ac:dyDescent="0.3">
      <c r="A5075">
        <v>5070</v>
      </c>
      <c r="BG5075" s="27"/>
      <c r="BH5075" s="27"/>
      <c r="BI5075" s="27"/>
      <c r="BJ5075" s="27"/>
      <c r="BL5075">
        <f t="shared" si="316"/>
        <v>0</v>
      </c>
      <c r="BM5075">
        <f t="shared" si="317"/>
        <v>0</v>
      </c>
      <c r="BO5075">
        <f t="shared" si="318"/>
        <v>1</v>
      </c>
      <c r="BP5075">
        <f t="shared" si="319"/>
        <v>1</v>
      </c>
    </row>
    <row r="5076" spans="1:68" x14ac:dyDescent="0.3">
      <c r="A5076">
        <v>5071</v>
      </c>
      <c r="BG5076" s="27"/>
      <c r="BH5076" s="27"/>
      <c r="BI5076" s="27"/>
      <c r="BJ5076" s="27"/>
      <c r="BL5076">
        <f t="shared" si="316"/>
        <v>0</v>
      </c>
      <c r="BM5076">
        <f t="shared" si="317"/>
        <v>0</v>
      </c>
      <c r="BO5076">
        <f t="shared" si="318"/>
        <v>1</v>
      </c>
      <c r="BP5076">
        <f t="shared" si="319"/>
        <v>1</v>
      </c>
    </row>
    <row r="5077" spans="1:68" x14ac:dyDescent="0.3">
      <c r="A5077">
        <v>5072</v>
      </c>
      <c r="BG5077" s="27"/>
      <c r="BH5077" s="27"/>
      <c r="BI5077" s="27"/>
      <c r="BJ5077" s="27"/>
      <c r="BL5077">
        <f t="shared" si="316"/>
        <v>0</v>
      </c>
      <c r="BM5077">
        <f t="shared" si="317"/>
        <v>0</v>
      </c>
      <c r="BO5077">
        <f t="shared" si="318"/>
        <v>1</v>
      </c>
      <c r="BP5077">
        <f t="shared" si="319"/>
        <v>1</v>
      </c>
    </row>
    <row r="5078" spans="1:68" x14ac:dyDescent="0.3">
      <c r="A5078">
        <v>5073</v>
      </c>
      <c r="BG5078" s="27"/>
      <c r="BH5078" s="27"/>
      <c r="BI5078" s="27"/>
      <c r="BJ5078" s="27"/>
      <c r="BL5078">
        <f t="shared" si="316"/>
        <v>0</v>
      </c>
      <c r="BM5078">
        <f t="shared" si="317"/>
        <v>0</v>
      </c>
      <c r="BO5078">
        <f t="shared" si="318"/>
        <v>1</v>
      </c>
      <c r="BP5078">
        <f t="shared" si="319"/>
        <v>1</v>
      </c>
    </row>
    <row r="5079" spans="1:68" x14ac:dyDescent="0.3">
      <c r="A5079">
        <v>5074</v>
      </c>
      <c r="BG5079" s="27"/>
      <c r="BH5079" s="27"/>
      <c r="BI5079" s="27"/>
      <c r="BJ5079" s="27"/>
      <c r="BL5079">
        <f t="shared" si="316"/>
        <v>0</v>
      </c>
      <c r="BM5079">
        <f t="shared" si="317"/>
        <v>0</v>
      </c>
      <c r="BO5079">
        <f t="shared" si="318"/>
        <v>1</v>
      </c>
      <c r="BP5079">
        <f t="shared" si="319"/>
        <v>1</v>
      </c>
    </row>
    <row r="5080" spans="1:68" x14ac:dyDescent="0.3">
      <c r="A5080">
        <v>5075</v>
      </c>
      <c r="BG5080" s="27"/>
      <c r="BH5080" s="27"/>
      <c r="BI5080" s="27"/>
      <c r="BJ5080" s="27"/>
      <c r="BL5080">
        <f t="shared" si="316"/>
        <v>0</v>
      </c>
      <c r="BM5080">
        <f t="shared" si="317"/>
        <v>0</v>
      </c>
      <c r="BO5080">
        <f t="shared" si="318"/>
        <v>1</v>
      </c>
      <c r="BP5080">
        <f t="shared" si="319"/>
        <v>1</v>
      </c>
    </row>
    <row r="5081" spans="1:68" x14ac:dyDescent="0.3">
      <c r="A5081">
        <v>5076</v>
      </c>
      <c r="BG5081" s="27"/>
      <c r="BH5081" s="27"/>
      <c r="BI5081" s="27"/>
      <c r="BJ5081" s="27"/>
      <c r="BL5081">
        <f t="shared" si="316"/>
        <v>0</v>
      </c>
      <c r="BM5081">
        <f t="shared" si="317"/>
        <v>0</v>
      </c>
      <c r="BO5081">
        <f t="shared" si="318"/>
        <v>1</v>
      </c>
      <c r="BP5081">
        <f t="shared" si="319"/>
        <v>1</v>
      </c>
    </row>
    <row r="5082" spans="1:68" x14ac:dyDescent="0.3">
      <c r="A5082">
        <v>5077</v>
      </c>
      <c r="BG5082" s="27"/>
      <c r="BH5082" s="27"/>
      <c r="BI5082" s="27"/>
      <c r="BJ5082" s="27"/>
      <c r="BL5082">
        <f t="shared" si="316"/>
        <v>0</v>
      </c>
      <c r="BM5082">
        <f t="shared" si="317"/>
        <v>0</v>
      </c>
      <c r="BO5082">
        <f t="shared" si="318"/>
        <v>1</v>
      </c>
      <c r="BP5082">
        <f t="shared" si="319"/>
        <v>1</v>
      </c>
    </row>
    <row r="5083" spans="1:68" x14ac:dyDescent="0.3">
      <c r="A5083">
        <v>5078</v>
      </c>
      <c r="BG5083" s="27"/>
      <c r="BH5083" s="27"/>
      <c r="BI5083" s="27"/>
      <c r="BJ5083" s="27"/>
      <c r="BL5083">
        <f t="shared" si="316"/>
        <v>0</v>
      </c>
      <c r="BM5083">
        <f t="shared" si="317"/>
        <v>0</v>
      </c>
      <c r="BO5083">
        <f t="shared" si="318"/>
        <v>1</v>
      </c>
      <c r="BP5083">
        <f t="shared" si="319"/>
        <v>1</v>
      </c>
    </row>
    <row r="5084" spans="1:68" x14ac:dyDescent="0.3">
      <c r="A5084">
        <v>5079</v>
      </c>
      <c r="BG5084" s="27"/>
      <c r="BH5084" s="27"/>
      <c r="BI5084" s="27"/>
      <c r="BJ5084" s="27"/>
      <c r="BL5084">
        <f t="shared" si="316"/>
        <v>0</v>
      </c>
      <c r="BM5084">
        <f t="shared" si="317"/>
        <v>0</v>
      </c>
      <c r="BO5084">
        <f t="shared" si="318"/>
        <v>1</v>
      </c>
      <c r="BP5084">
        <f t="shared" si="319"/>
        <v>1</v>
      </c>
    </row>
    <row r="5085" spans="1:68" x14ac:dyDescent="0.3">
      <c r="A5085">
        <v>5080</v>
      </c>
      <c r="BG5085" s="27"/>
      <c r="BH5085" s="27"/>
      <c r="BI5085" s="27"/>
      <c r="BJ5085" s="27"/>
      <c r="BL5085">
        <f t="shared" si="316"/>
        <v>0</v>
      </c>
      <c r="BM5085">
        <f t="shared" si="317"/>
        <v>0</v>
      </c>
      <c r="BO5085">
        <f t="shared" si="318"/>
        <v>1</v>
      </c>
      <c r="BP5085">
        <f t="shared" si="319"/>
        <v>1</v>
      </c>
    </row>
    <row r="5086" spans="1:68" x14ac:dyDescent="0.3">
      <c r="A5086">
        <v>5081</v>
      </c>
      <c r="BG5086" s="27"/>
      <c r="BH5086" s="27"/>
      <c r="BI5086" s="27"/>
      <c r="BJ5086" s="27"/>
      <c r="BL5086">
        <f t="shared" si="316"/>
        <v>0</v>
      </c>
      <c r="BM5086">
        <f t="shared" si="317"/>
        <v>0</v>
      </c>
      <c r="BO5086">
        <f t="shared" si="318"/>
        <v>1</v>
      </c>
      <c r="BP5086">
        <f t="shared" si="319"/>
        <v>1</v>
      </c>
    </row>
    <row r="5087" spans="1:68" x14ac:dyDescent="0.3">
      <c r="A5087">
        <v>5082</v>
      </c>
      <c r="BG5087" s="27"/>
      <c r="BH5087" s="27"/>
      <c r="BI5087" s="27"/>
      <c r="BJ5087" s="27"/>
      <c r="BL5087">
        <f t="shared" si="316"/>
        <v>0</v>
      </c>
      <c r="BM5087">
        <f t="shared" si="317"/>
        <v>0</v>
      </c>
      <c r="BO5087">
        <f t="shared" si="318"/>
        <v>1</v>
      </c>
      <c r="BP5087">
        <f t="shared" si="319"/>
        <v>1</v>
      </c>
    </row>
    <row r="5088" spans="1:68" x14ac:dyDescent="0.3">
      <c r="A5088">
        <v>5083</v>
      </c>
      <c r="BG5088" s="27"/>
      <c r="BH5088" s="27"/>
      <c r="BI5088" s="27"/>
      <c r="BJ5088" s="27"/>
      <c r="BL5088">
        <f t="shared" si="316"/>
        <v>0</v>
      </c>
      <c r="BM5088">
        <f t="shared" si="317"/>
        <v>0</v>
      </c>
      <c r="BO5088">
        <f t="shared" si="318"/>
        <v>1</v>
      </c>
      <c r="BP5088">
        <f t="shared" si="319"/>
        <v>1</v>
      </c>
    </row>
    <row r="5089" spans="1:68" x14ac:dyDescent="0.3">
      <c r="A5089">
        <v>5084</v>
      </c>
      <c r="BG5089" s="27"/>
      <c r="BH5089" s="27"/>
      <c r="BI5089" s="27"/>
      <c r="BJ5089" s="27"/>
      <c r="BL5089">
        <f t="shared" si="316"/>
        <v>0</v>
      </c>
      <c r="BM5089">
        <f t="shared" si="317"/>
        <v>0</v>
      </c>
      <c r="BO5089">
        <f t="shared" si="318"/>
        <v>1</v>
      </c>
      <c r="BP5089">
        <f t="shared" si="319"/>
        <v>1</v>
      </c>
    </row>
    <row r="5090" spans="1:68" x14ac:dyDescent="0.3">
      <c r="A5090">
        <v>5085</v>
      </c>
      <c r="BG5090" s="27"/>
      <c r="BH5090" s="27"/>
      <c r="BI5090" s="27"/>
      <c r="BJ5090" s="27"/>
      <c r="BL5090">
        <f t="shared" si="316"/>
        <v>0</v>
      </c>
      <c r="BM5090">
        <f t="shared" si="317"/>
        <v>0</v>
      </c>
      <c r="BO5090">
        <f t="shared" si="318"/>
        <v>1</v>
      </c>
      <c r="BP5090">
        <f t="shared" si="319"/>
        <v>1</v>
      </c>
    </row>
    <row r="5091" spans="1:68" x14ac:dyDescent="0.3">
      <c r="A5091">
        <v>5086</v>
      </c>
      <c r="BG5091" s="27"/>
      <c r="BH5091" s="27"/>
      <c r="BI5091" s="27"/>
      <c r="BJ5091" s="27"/>
      <c r="BL5091">
        <f t="shared" si="316"/>
        <v>0</v>
      </c>
      <c r="BM5091">
        <f t="shared" si="317"/>
        <v>0</v>
      </c>
      <c r="BO5091">
        <f t="shared" si="318"/>
        <v>1</v>
      </c>
      <c r="BP5091">
        <f t="shared" si="319"/>
        <v>1</v>
      </c>
    </row>
    <row r="5092" spans="1:68" x14ac:dyDescent="0.3">
      <c r="A5092">
        <v>5087</v>
      </c>
      <c r="BG5092" s="27"/>
      <c r="BH5092" s="27"/>
      <c r="BI5092" s="27"/>
      <c r="BJ5092" s="27"/>
      <c r="BL5092">
        <f t="shared" si="316"/>
        <v>0</v>
      </c>
      <c r="BM5092">
        <f t="shared" si="317"/>
        <v>0</v>
      </c>
      <c r="BO5092">
        <f t="shared" si="318"/>
        <v>1</v>
      </c>
      <c r="BP5092">
        <f t="shared" si="319"/>
        <v>1</v>
      </c>
    </row>
    <row r="5093" spans="1:68" x14ac:dyDescent="0.3">
      <c r="A5093">
        <v>5088</v>
      </c>
      <c r="BG5093" s="27"/>
      <c r="BH5093" s="27"/>
      <c r="BI5093" s="27"/>
      <c r="BJ5093" s="27"/>
      <c r="BL5093">
        <f t="shared" si="316"/>
        <v>0</v>
      </c>
      <c r="BM5093">
        <f t="shared" si="317"/>
        <v>0</v>
      </c>
      <c r="BO5093">
        <f t="shared" si="318"/>
        <v>1</v>
      </c>
      <c r="BP5093">
        <f t="shared" si="319"/>
        <v>1</v>
      </c>
    </row>
    <row r="5094" spans="1:68" x14ac:dyDescent="0.3">
      <c r="A5094">
        <v>5089</v>
      </c>
      <c r="BG5094" s="27"/>
      <c r="BH5094" s="27"/>
      <c r="BI5094" s="27"/>
      <c r="BJ5094" s="27"/>
      <c r="BL5094">
        <f t="shared" si="316"/>
        <v>0</v>
      </c>
      <c r="BM5094">
        <f t="shared" si="317"/>
        <v>0</v>
      </c>
      <c r="BO5094">
        <f t="shared" si="318"/>
        <v>1</v>
      </c>
      <c r="BP5094">
        <f t="shared" si="319"/>
        <v>1</v>
      </c>
    </row>
    <row r="5095" spans="1:68" x14ac:dyDescent="0.3">
      <c r="A5095">
        <v>5090</v>
      </c>
      <c r="BG5095" s="27"/>
      <c r="BH5095" s="27"/>
      <c r="BI5095" s="27"/>
      <c r="BJ5095" s="27"/>
      <c r="BL5095">
        <f t="shared" si="316"/>
        <v>0</v>
      </c>
      <c r="BM5095">
        <f t="shared" si="317"/>
        <v>0</v>
      </c>
      <c r="BO5095">
        <f t="shared" si="318"/>
        <v>1</v>
      </c>
      <c r="BP5095">
        <f t="shared" si="319"/>
        <v>1</v>
      </c>
    </row>
    <row r="5096" spans="1:68" x14ac:dyDescent="0.3">
      <c r="A5096">
        <v>5091</v>
      </c>
      <c r="BG5096" s="27"/>
      <c r="BH5096" s="27"/>
      <c r="BI5096" s="27"/>
      <c r="BJ5096" s="27"/>
      <c r="BL5096">
        <f t="shared" si="316"/>
        <v>0</v>
      </c>
      <c r="BM5096">
        <f t="shared" si="317"/>
        <v>0</v>
      </c>
      <c r="BO5096">
        <f t="shared" si="318"/>
        <v>1</v>
      </c>
      <c r="BP5096">
        <f t="shared" si="319"/>
        <v>1</v>
      </c>
    </row>
    <row r="5097" spans="1:68" x14ac:dyDescent="0.3">
      <c r="A5097">
        <v>5092</v>
      </c>
      <c r="BG5097" s="27"/>
      <c r="BH5097" s="27"/>
      <c r="BI5097" s="27"/>
      <c r="BJ5097" s="27"/>
      <c r="BL5097">
        <f t="shared" si="316"/>
        <v>0</v>
      </c>
      <c r="BM5097">
        <f t="shared" si="317"/>
        <v>0</v>
      </c>
      <c r="BO5097">
        <f t="shared" si="318"/>
        <v>1</v>
      </c>
      <c r="BP5097">
        <f t="shared" si="319"/>
        <v>1</v>
      </c>
    </row>
    <row r="5098" spans="1:68" x14ac:dyDescent="0.3">
      <c r="A5098">
        <v>5093</v>
      </c>
      <c r="BG5098" s="27"/>
      <c r="BH5098" s="27"/>
      <c r="BI5098" s="27"/>
      <c r="BJ5098" s="27"/>
      <c r="BL5098">
        <f t="shared" si="316"/>
        <v>0</v>
      </c>
      <c r="BM5098">
        <f t="shared" si="317"/>
        <v>0</v>
      </c>
      <c r="BO5098">
        <f t="shared" si="318"/>
        <v>1</v>
      </c>
      <c r="BP5098">
        <f t="shared" si="319"/>
        <v>1</v>
      </c>
    </row>
    <row r="5099" spans="1:68" x14ac:dyDescent="0.3">
      <c r="A5099">
        <v>5094</v>
      </c>
      <c r="BG5099" s="27"/>
      <c r="BH5099" s="27"/>
      <c r="BI5099" s="27"/>
      <c r="BJ5099" s="27"/>
      <c r="BL5099">
        <f t="shared" si="316"/>
        <v>0</v>
      </c>
      <c r="BM5099">
        <f t="shared" si="317"/>
        <v>0</v>
      </c>
      <c r="BO5099">
        <f t="shared" si="318"/>
        <v>1</v>
      </c>
      <c r="BP5099">
        <f t="shared" si="319"/>
        <v>1</v>
      </c>
    </row>
    <row r="5100" spans="1:68" x14ac:dyDescent="0.3">
      <c r="A5100">
        <v>5095</v>
      </c>
      <c r="BG5100" s="27"/>
      <c r="BH5100" s="27"/>
      <c r="BI5100" s="27"/>
      <c r="BJ5100" s="27"/>
      <c r="BL5100">
        <f t="shared" si="316"/>
        <v>0</v>
      </c>
      <c r="BM5100">
        <f t="shared" si="317"/>
        <v>0</v>
      </c>
      <c r="BO5100">
        <f t="shared" si="318"/>
        <v>1</v>
      </c>
      <c r="BP5100">
        <f t="shared" si="319"/>
        <v>1</v>
      </c>
    </row>
    <row r="5101" spans="1:68" x14ac:dyDescent="0.3">
      <c r="A5101">
        <v>5096</v>
      </c>
      <c r="BG5101" s="27"/>
      <c r="BH5101" s="27"/>
      <c r="BI5101" s="27"/>
      <c r="BJ5101" s="27"/>
      <c r="BL5101">
        <f t="shared" si="316"/>
        <v>0</v>
      </c>
      <c r="BM5101">
        <f t="shared" si="317"/>
        <v>0</v>
      </c>
      <c r="BO5101">
        <f t="shared" si="318"/>
        <v>1</v>
      </c>
      <c r="BP5101">
        <f t="shared" si="319"/>
        <v>1</v>
      </c>
    </row>
    <row r="5102" spans="1:68" x14ac:dyDescent="0.3">
      <c r="A5102">
        <v>5097</v>
      </c>
      <c r="BG5102" s="27"/>
      <c r="BH5102" s="27"/>
      <c r="BI5102" s="27"/>
      <c r="BJ5102" s="27"/>
      <c r="BL5102">
        <f t="shared" si="316"/>
        <v>0</v>
      </c>
      <c r="BM5102">
        <f t="shared" si="317"/>
        <v>0</v>
      </c>
      <c r="BO5102">
        <f t="shared" si="318"/>
        <v>1</v>
      </c>
      <c r="BP5102">
        <f t="shared" si="319"/>
        <v>1</v>
      </c>
    </row>
    <row r="5103" spans="1:68" x14ac:dyDescent="0.3">
      <c r="A5103">
        <v>5098</v>
      </c>
      <c r="BG5103" s="27"/>
      <c r="BH5103" s="27"/>
      <c r="BI5103" s="27"/>
      <c r="BJ5103" s="27"/>
      <c r="BL5103">
        <f t="shared" si="316"/>
        <v>0</v>
      </c>
      <c r="BM5103">
        <f t="shared" si="317"/>
        <v>0</v>
      </c>
      <c r="BO5103">
        <f t="shared" si="318"/>
        <v>1</v>
      </c>
      <c r="BP5103">
        <f t="shared" si="319"/>
        <v>1</v>
      </c>
    </row>
    <row r="5104" spans="1:68" x14ac:dyDescent="0.3">
      <c r="A5104">
        <v>5099</v>
      </c>
      <c r="BG5104" s="27"/>
      <c r="BH5104" s="27"/>
      <c r="BI5104" s="27"/>
      <c r="BJ5104" s="27"/>
      <c r="BL5104">
        <f t="shared" si="316"/>
        <v>0</v>
      </c>
      <c r="BM5104">
        <f t="shared" si="317"/>
        <v>0</v>
      </c>
      <c r="BO5104">
        <f t="shared" si="318"/>
        <v>1</v>
      </c>
      <c r="BP5104">
        <f t="shared" si="319"/>
        <v>1</v>
      </c>
    </row>
    <row r="5105" spans="1:68" x14ac:dyDescent="0.3">
      <c r="A5105">
        <v>5100</v>
      </c>
      <c r="BG5105" s="27"/>
      <c r="BH5105" s="27"/>
      <c r="BI5105" s="27"/>
      <c r="BJ5105" s="27"/>
      <c r="BL5105">
        <f t="shared" si="316"/>
        <v>0</v>
      </c>
      <c r="BM5105">
        <f t="shared" si="317"/>
        <v>0</v>
      </c>
      <c r="BO5105">
        <f t="shared" si="318"/>
        <v>1</v>
      </c>
      <c r="BP5105">
        <f t="shared" si="319"/>
        <v>1</v>
      </c>
    </row>
    <row r="5106" spans="1:68" x14ac:dyDescent="0.3">
      <c r="A5106">
        <v>5101</v>
      </c>
      <c r="BG5106" s="27"/>
      <c r="BH5106" s="27"/>
      <c r="BI5106" s="27"/>
      <c r="BJ5106" s="27"/>
      <c r="BL5106">
        <f t="shared" si="316"/>
        <v>0</v>
      </c>
      <c r="BM5106">
        <f t="shared" si="317"/>
        <v>0</v>
      </c>
      <c r="BO5106">
        <f t="shared" si="318"/>
        <v>1</v>
      </c>
      <c r="BP5106">
        <f t="shared" si="319"/>
        <v>1</v>
      </c>
    </row>
    <row r="5107" spans="1:68" x14ac:dyDescent="0.3">
      <c r="A5107">
        <v>5102</v>
      </c>
      <c r="BG5107" s="27"/>
      <c r="BH5107" s="27"/>
      <c r="BI5107" s="27"/>
      <c r="BJ5107" s="27"/>
      <c r="BL5107">
        <f t="shared" si="316"/>
        <v>0</v>
      </c>
      <c r="BM5107">
        <f t="shared" si="317"/>
        <v>0</v>
      </c>
      <c r="BO5107">
        <f t="shared" si="318"/>
        <v>1</v>
      </c>
      <c r="BP5107">
        <f t="shared" si="319"/>
        <v>1</v>
      </c>
    </row>
    <row r="5108" spans="1:68" x14ac:dyDescent="0.3">
      <c r="A5108">
        <v>5103</v>
      </c>
      <c r="BG5108" s="27"/>
      <c r="BH5108" s="27"/>
      <c r="BI5108" s="27"/>
      <c r="BJ5108" s="27"/>
      <c r="BL5108">
        <f t="shared" si="316"/>
        <v>0</v>
      </c>
      <c r="BM5108">
        <f t="shared" si="317"/>
        <v>0</v>
      </c>
      <c r="BO5108">
        <f t="shared" si="318"/>
        <v>1</v>
      </c>
      <c r="BP5108">
        <f t="shared" si="319"/>
        <v>1</v>
      </c>
    </row>
    <row r="5109" spans="1:68" x14ac:dyDescent="0.3">
      <c r="A5109">
        <v>5104</v>
      </c>
      <c r="BG5109" s="27"/>
      <c r="BH5109" s="27"/>
      <c r="BI5109" s="27"/>
      <c r="BJ5109" s="27"/>
      <c r="BL5109">
        <f t="shared" si="316"/>
        <v>0</v>
      </c>
      <c r="BM5109">
        <f t="shared" si="317"/>
        <v>0</v>
      </c>
      <c r="BO5109">
        <f t="shared" si="318"/>
        <v>1</v>
      </c>
      <c r="BP5109">
        <f t="shared" si="319"/>
        <v>1</v>
      </c>
    </row>
    <row r="5110" spans="1:68" x14ac:dyDescent="0.3">
      <c r="A5110">
        <v>5105</v>
      </c>
      <c r="BG5110" s="27"/>
      <c r="BH5110" s="27"/>
      <c r="BI5110" s="27"/>
      <c r="BJ5110" s="27"/>
      <c r="BL5110">
        <f t="shared" si="316"/>
        <v>0</v>
      </c>
      <c r="BM5110">
        <f t="shared" si="317"/>
        <v>0</v>
      </c>
      <c r="BO5110">
        <f t="shared" si="318"/>
        <v>1</v>
      </c>
      <c r="BP5110">
        <f t="shared" si="319"/>
        <v>1</v>
      </c>
    </row>
    <row r="5111" spans="1:68" x14ac:dyDescent="0.3">
      <c r="A5111">
        <v>5106</v>
      </c>
      <c r="BG5111" s="27"/>
      <c r="BH5111" s="27"/>
      <c r="BI5111" s="27"/>
      <c r="BJ5111" s="27"/>
      <c r="BL5111">
        <f t="shared" si="316"/>
        <v>0</v>
      </c>
      <c r="BM5111">
        <f t="shared" si="317"/>
        <v>0</v>
      </c>
      <c r="BO5111">
        <f t="shared" si="318"/>
        <v>1</v>
      </c>
      <c r="BP5111">
        <f t="shared" si="319"/>
        <v>1</v>
      </c>
    </row>
    <row r="5112" spans="1:68" x14ac:dyDescent="0.3">
      <c r="A5112">
        <v>5107</v>
      </c>
      <c r="BG5112" s="27"/>
      <c r="BH5112" s="27"/>
      <c r="BI5112" s="27"/>
      <c r="BJ5112" s="27"/>
      <c r="BL5112">
        <f t="shared" si="316"/>
        <v>0</v>
      </c>
      <c r="BM5112">
        <f t="shared" si="317"/>
        <v>0</v>
      </c>
      <c r="BO5112">
        <f t="shared" si="318"/>
        <v>1</v>
      </c>
      <c r="BP5112">
        <f t="shared" si="319"/>
        <v>1</v>
      </c>
    </row>
    <row r="5113" spans="1:68" x14ac:dyDescent="0.3">
      <c r="A5113">
        <v>5108</v>
      </c>
      <c r="BG5113" s="27"/>
      <c r="BH5113" s="27"/>
      <c r="BI5113" s="27"/>
      <c r="BJ5113" s="27"/>
      <c r="BL5113">
        <f t="shared" si="316"/>
        <v>0</v>
      </c>
      <c r="BM5113">
        <f t="shared" si="317"/>
        <v>0</v>
      </c>
      <c r="BO5113">
        <f t="shared" si="318"/>
        <v>1</v>
      </c>
      <c r="BP5113">
        <f t="shared" si="319"/>
        <v>1</v>
      </c>
    </row>
    <row r="5114" spans="1:68" x14ac:dyDescent="0.3">
      <c r="A5114">
        <v>5109</v>
      </c>
      <c r="BG5114" s="27"/>
      <c r="BH5114" s="27"/>
      <c r="BI5114" s="27"/>
      <c r="BJ5114" s="27"/>
      <c r="BL5114">
        <f t="shared" si="316"/>
        <v>0</v>
      </c>
      <c r="BM5114">
        <f t="shared" si="317"/>
        <v>0</v>
      </c>
      <c r="BO5114">
        <f t="shared" si="318"/>
        <v>1</v>
      </c>
      <c r="BP5114">
        <f t="shared" si="319"/>
        <v>1</v>
      </c>
    </row>
    <row r="5115" spans="1:68" x14ac:dyDescent="0.3">
      <c r="A5115">
        <v>5110</v>
      </c>
      <c r="BG5115" s="27"/>
      <c r="BH5115" s="27"/>
      <c r="BI5115" s="27"/>
      <c r="BJ5115" s="27"/>
      <c r="BL5115">
        <f t="shared" si="316"/>
        <v>0</v>
      </c>
      <c r="BM5115">
        <f t="shared" si="317"/>
        <v>0</v>
      </c>
      <c r="BO5115">
        <f t="shared" si="318"/>
        <v>1</v>
      </c>
      <c r="BP5115">
        <f t="shared" si="319"/>
        <v>1</v>
      </c>
    </row>
    <row r="5116" spans="1:68" x14ac:dyDescent="0.3">
      <c r="A5116">
        <v>5111</v>
      </c>
      <c r="BG5116" s="27"/>
      <c r="BH5116" s="27"/>
      <c r="BI5116" s="27"/>
      <c r="BJ5116" s="27"/>
      <c r="BL5116">
        <f t="shared" si="316"/>
        <v>0</v>
      </c>
      <c r="BM5116">
        <f t="shared" si="317"/>
        <v>0</v>
      </c>
      <c r="BO5116">
        <f t="shared" si="318"/>
        <v>1</v>
      </c>
      <c r="BP5116">
        <f t="shared" si="319"/>
        <v>1</v>
      </c>
    </row>
    <row r="5117" spans="1:68" x14ac:dyDescent="0.3">
      <c r="A5117">
        <v>5112</v>
      </c>
      <c r="BG5117" s="27"/>
      <c r="BH5117" s="27"/>
      <c r="BI5117" s="27"/>
      <c r="BJ5117" s="27"/>
      <c r="BL5117">
        <f t="shared" si="316"/>
        <v>0</v>
      </c>
      <c r="BM5117">
        <f t="shared" si="317"/>
        <v>0</v>
      </c>
      <c r="BO5117">
        <f t="shared" si="318"/>
        <v>1</v>
      </c>
      <c r="BP5117">
        <f t="shared" si="319"/>
        <v>1</v>
      </c>
    </row>
    <row r="5118" spans="1:68" x14ac:dyDescent="0.3">
      <c r="A5118">
        <v>5113</v>
      </c>
      <c r="BG5118" s="27"/>
      <c r="BH5118" s="27"/>
      <c r="BI5118" s="27"/>
      <c r="BJ5118" s="27"/>
      <c r="BL5118">
        <f t="shared" si="316"/>
        <v>0</v>
      </c>
      <c r="BM5118">
        <f t="shared" si="317"/>
        <v>0</v>
      </c>
      <c r="BO5118">
        <f t="shared" si="318"/>
        <v>1</v>
      </c>
      <c r="BP5118">
        <f t="shared" si="319"/>
        <v>1</v>
      </c>
    </row>
    <row r="5119" spans="1:68" x14ac:dyDescent="0.3">
      <c r="A5119">
        <v>5114</v>
      </c>
      <c r="BG5119" s="27"/>
      <c r="BH5119" s="27"/>
      <c r="BI5119" s="27"/>
      <c r="BJ5119" s="27"/>
      <c r="BL5119">
        <f t="shared" si="316"/>
        <v>0</v>
      </c>
      <c r="BM5119">
        <f t="shared" si="317"/>
        <v>0</v>
      </c>
      <c r="BO5119">
        <f t="shared" si="318"/>
        <v>1</v>
      </c>
      <c r="BP5119">
        <f t="shared" si="319"/>
        <v>1</v>
      </c>
    </row>
    <row r="5120" spans="1:68" x14ac:dyDescent="0.3">
      <c r="A5120">
        <v>5115</v>
      </c>
      <c r="BG5120" s="27"/>
      <c r="BH5120" s="27"/>
      <c r="BI5120" s="27"/>
      <c r="BJ5120" s="27"/>
      <c r="BL5120">
        <f t="shared" si="316"/>
        <v>0</v>
      </c>
      <c r="BM5120">
        <f t="shared" si="317"/>
        <v>0</v>
      </c>
      <c r="BO5120">
        <f t="shared" si="318"/>
        <v>1</v>
      </c>
      <c r="BP5120">
        <f t="shared" si="319"/>
        <v>1</v>
      </c>
    </row>
    <row r="5121" spans="1:68" x14ac:dyDescent="0.3">
      <c r="A5121">
        <v>5116</v>
      </c>
      <c r="BG5121" s="27"/>
      <c r="BH5121" s="27"/>
      <c r="BI5121" s="27"/>
      <c r="BJ5121" s="27"/>
      <c r="BL5121">
        <f t="shared" si="316"/>
        <v>0</v>
      </c>
      <c r="BM5121">
        <f t="shared" si="317"/>
        <v>0</v>
      </c>
      <c r="BO5121">
        <f t="shared" si="318"/>
        <v>1</v>
      </c>
      <c r="BP5121">
        <f t="shared" si="319"/>
        <v>1</v>
      </c>
    </row>
    <row r="5122" spans="1:68" x14ac:dyDescent="0.3">
      <c r="A5122">
        <v>5117</v>
      </c>
      <c r="BG5122" s="27"/>
      <c r="BH5122" s="27"/>
      <c r="BI5122" s="27"/>
      <c r="BJ5122" s="27"/>
      <c r="BL5122">
        <f t="shared" si="316"/>
        <v>0</v>
      </c>
      <c r="BM5122">
        <f t="shared" si="317"/>
        <v>0</v>
      </c>
      <c r="BO5122">
        <f t="shared" si="318"/>
        <v>1</v>
      </c>
      <c r="BP5122">
        <f t="shared" si="319"/>
        <v>1</v>
      </c>
    </row>
    <row r="5123" spans="1:68" x14ac:dyDescent="0.3">
      <c r="A5123">
        <v>5118</v>
      </c>
      <c r="BG5123" s="27"/>
      <c r="BH5123" s="27"/>
      <c r="BI5123" s="27"/>
      <c r="BJ5123" s="27"/>
      <c r="BL5123">
        <f t="shared" si="316"/>
        <v>0</v>
      </c>
      <c r="BM5123">
        <f t="shared" si="317"/>
        <v>0</v>
      </c>
      <c r="BO5123">
        <f t="shared" si="318"/>
        <v>1</v>
      </c>
      <c r="BP5123">
        <f t="shared" si="319"/>
        <v>1</v>
      </c>
    </row>
    <row r="5124" spans="1:68" x14ac:dyDescent="0.3">
      <c r="A5124">
        <v>5119</v>
      </c>
      <c r="BG5124" s="27"/>
      <c r="BH5124" s="27"/>
      <c r="BI5124" s="27"/>
      <c r="BJ5124" s="27"/>
      <c r="BL5124">
        <f t="shared" si="316"/>
        <v>0</v>
      </c>
      <c r="BM5124">
        <f t="shared" si="317"/>
        <v>0</v>
      </c>
      <c r="BO5124">
        <f t="shared" si="318"/>
        <v>1</v>
      </c>
      <c r="BP5124">
        <f t="shared" si="319"/>
        <v>1</v>
      </c>
    </row>
    <row r="5125" spans="1:68" x14ac:dyDescent="0.3">
      <c r="A5125">
        <v>5120</v>
      </c>
      <c r="BG5125" s="27"/>
      <c r="BH5125" s="27"/>
      <c r="BI5125" s="27"/>
      <c r="BJ5125" s="27"/>
      <c r="BL5125">
        <f t="shared" si="316"/>
        <v>0</v>
      </c>
      <c r="BM5125">
        <f t="shared" si="317"/>
        <v>0</v>
      </c>
      <c r="BO5125">
        <f t="shared" si="318"/>
        <v>1</v>
      </c>
      <c r="BP5125">
        <f t="shared" si="319"/>
        <v>1</v>
      </c>
    </row>
    <row r="5126" spans="1:68" x14ac:dyDescent="0.3">
      <c r="A5126">
        <v>5121</v>
      </c>
      <c r="BG5126" s="27"/>
      <c r="BH5126" s="27"/>
      <c r="BI5126" s="27"/>
      <c r="BJ5126" s="27"/>
      <c r="BL5126">
        <f t="shared" si="316"/>
        <v>0</v>
      </c>
      <c r="BM5126">
        <f t="shared" si="317"/>
        <v>0</v>
      </c>
      <c r="BO5126">
        <f t="shared" si="318"/>
        <v>1</v>
      </c>
      <c r="BP5126">
        <f t="shared" si="319"/>
        <v>1</v>
      </c>
    </row>
    <row r="5127" spans="1:68" x14ac:dyDescent="0.3">
      <c r="A5127">
        <v>5122</v>
      </c>
      <c r="BG5127" s="27"/>
      <c r="BH5127" s="27"/>
      <c r="BI5127" s="27"/>
      <c r="BJ5127" s="27"/>
      <c r="BL5127">
        <f t="shared" ref="BL5127:BL5190" si="320">BG5127*$BM$1-BH5127</f>
        <v>0</v>
      </c>
      <c r="BM5127">
        <f t="shared" ref="BM5127:BM5190" si="321">BI5127*$BM$1-BJ5127</f>
        <v>0</v>
      </c>
      <c r="BO5127">
        <f t="shared" ref="BO5127:BO5190" si="322">IF(BL5127=MAX($BL5127:$BM5127),1,0)</f>
        <v>1</v>
      </c>
      <c r="BP5127">
        <f t="shared" ref="BP5127:BP5190" si="323">IF(BM5127=MAX($BL5127:$BM5127),1,0)</f>
        <v>1</v>
      </c>
    </row>
    <row r="5128" spans="1:68" x14ac:dyDescent="0.3">
      <c r="A5128">
        <v>5123</v>
      </c>
      <c r="BG5128" s="27"/>
      <c r="BH5128" s="27"/>
      <c r="BI5128" s="27"/>
      <c r="BJ5128" s="27"/>
      <c r="BL5128">
        <f t="shared" si="320"/>
        <v>0</v>
      </c>
      <c r="BM5128">
        <f t="shared" si="321"/>
        <v>0</v>
      </c>
      <c r="BO5128">
        <f t="shared" si="322"/>
        <v>1</v>
      </c>
      <c r="BP5128">
        <f t="shared" si="323"/>
        <v>1</v>
      </c>
    </row>
    <row r="5129" spans="1:68" x14ac:dyDescent="0.3">
      <c r="A5129">
        <v>5124</v>
      </c>
      <c r="BG5129" s="27"/>
      <c r="BH5129" s="27"/>
      <c r="BI5129" s="27"/>
      <c r="BJ5129" s="27"/>
      <c r="BL5129">
        <f t="shared" si="320"/>
        <v>0</v>
      </c>
      <c r="BM5129">
        <f t="shared" si="321"/>
        <v>0</v>
      </c>
      <c r="BO5129">
        <f t="shared" si="322"/>
        <v>1</v>
      </c>
      <c r="BP5129">
        <f t="shared" si="323"/>
        <v>1</v>
      </c>
    </row>
    <row r="5130" spans="1:68" x14ac:dyDescent="0.3">
      <c r="A5130">
        <v>5125</v>
      </c>
      <c r="BG5130" s="27"/>
      <c r="BH5130" s="27"/>
      <c r="BI5130" s="27"/>
      <c r="BJ5130" s="27"/>
      <c r="BL5130">
        <f t="shared" si="320"/>
        <v>0</v>
      </c>
      <c r="BM5130">
        <f t="shared" si="321"/>
        <v>0</v>
      </c>
      <c r="BO5130">
        <f t="shared" si="322"/>
        <v>1</v>
      </c>
      <c r="BP5130">
        <f t="shared" si="323"/>
        <v>1</v>
      </c>
    </row>
    <row r="5131" spans="1:68" x14ac:dyDescent="0.3">
      <c r="A5131">
        <v>5126</v>
      </c>
      <c r="BG5131" s="27"/>
      <c r="BH5131" s="27"/>
      <c r="BI5131" s="27"/>
      <c r="BJ5131" s="27"/>
      <c r="BL5131">
        <f t="shared" si="320"/>
        <v>0</v>
      </c>
      <c r="BM5131">
        <f t="shared" si="321"/>
        <v>0</v>
      </c>
      <c r="BO5131">
        <f t="shared" si="322"/>
        <v>1</v>
      </c>
      <c r="BP5131">
        <f t="shared" si="323"/>
        <v>1</v>
      </c>
    </row>
    <row r="5132" spans="1:68" x14ac:dyDescent="0.3">
      <c r="A5132">
        <v>5127</v>
      </c>
      <c r="BG5132" s="27"/>
      <c r="BH5132" s="27"/>
      <c r="BI5132" s="27"/>
      <c r="BJ5132" s="27"/>
      <c r="BL5132">
        <f t="shared" si="320"/>
        <v>0</v>
      </c>
      <c r="BM5132">
        <f t="shared" si="321"/>
        <v>0</v>
      </c>
      <c r="BO5132">
        <f t="shared" si="322"/>
        <v>1</v>
      </c>
      <c r="BP5132">
        <f t="shared" si="323"/>
        <v>1</v>
      </c>
    </row>
    <row r="5133" spans="1:68" x14ac:dyDescent="0.3">
      <c r="A5133">
        <v>5128</v>
      </c>
      <c r="BG5133" s="27"/>
      <c r="BH5133" s="27"/>
      <c r="BI5133" s="27"/>
      <c r="BJ5133" s="27"/>
      <c r="BL5133">
        <f t="shared" si="320"/>
        <v>0</v>
      </c>
      <c r="BM5133">
        <f t="shared" si="321"/>
        <v>0</v>
      </c>
      <c r="BO5133">
        <f t="shared" si="322"/>
        <v>1</v>
      </c>
      <c r="BP5133">
        <f t="shared" si="323"/>
        <v>1</v>
      </c>
    </row>
    <row r="5134" spans="1:68" x14ac:dyDescent="0.3">
      <c r="A5134">
        <v>5129</v>
      </c>
      <c r="BG5134" s="27"/>
      <c r="BH5134" s="27"/>
      <c r="BI5134" s="27"/>
      <c r="BJ5134" s="27"/>
      <c r="BL5134">
        <f t="shared" si="320"/>
        <v>0</v>
      </c>
      <c r="BM5134">
        <f t="shared" si="321"/>
        <v>0</v>
      </c>
      <c r="BO5134">
        <f t="shared" si="322"/>
        <v>1</v>
      </c>
      <c r="BP5134">
        <f t="shared" si="323"/>
        <v>1</v>
      </c>
    </row>
    <row r="5135" spans="1:68" x14ac:dyDescent="0.3">
      <c r="A5135">
        <v>5130</v>
      </c>
      <c r="BG5135" s="27"/>
      <c r="BH5135" s="27"/>
      <c r="BI5135" s="27"/>
      <c r="BJ5135" s="27"/>
      <c r="BL5135">
        <f t="shared" si="320"/>
        <v>0</v>
      </c>
      <c r="BM5135">
        <f t="shared" si="321"/>
        <v>0</v>
      </c>
      <c r="BO5135">
        <f t="shared" si="322"/>
        <v>1</v>
      </c>
      <c r="BP5135">
        <f t="shared" si="323"/>
        <v>1</v>
      </c>
    </row>
    <row r="5136" spans="1:68" x14ac:dyDescent="0.3">
      <c r="A5136">
        <v>5131</v>
      </c>
      <c r="BG5136" s="27"/>
      <c r="BH5136" s="27"/>
      <c r="BI5136" s="27"/>
      <c r="BJ5136" s="27"/>
      <c r="BL5136">
        <f t="shared" si="320"/>
        <v>0</v>
      </c>
      <c r="BM5136">
        <f t="shared" si="321"/>
        <v>0</v>
      </c>
      <c r="BO5136">
        <f t="shared" si="322"/>
        <v>1</v>
      </c>
      <c r="BP5136">
        <f t="shared" si="323"/>
        <v>1</v>
      </c>
    </row>
    <row r="5137" spans="1:68" x14ac:dyDescent="0.3">
      <c r="A5137">
        <v>5132</v>
      </c>
      <c r="BG5137" s="27"/>
      <c r="BH5137" s="27"/>
      <c r="BI5137" s="27"/>
      <c r="BJ5137" s="27"/>
      <c r="BL5137">
        <f t="shared" si="320"/>
        <v>0</v>
      </c>
      <c r="BM5137">
        <f t="shared" si="321"/>
        <v>0</v>
      </c>
      <c r="BO5137">
        <f t="shared" si="322"/>
        <v>1</v>
      </c>
      <c r="BP5137">
        <f t="shared" si="323"/>
        <v>1</v>
      </c>
    </row>
    <row r="5138" spans="1:68" x14ac:dyDescent="0.3">
      <c r="A5138">
        <v>5133</v>
      </c>
      <c r="BG5138" s="27"/>
      <c r="BH5138" s="27"/>
      <c r="BI5138" s="27"/>
      <c r="BJ5138" s="27"/>
      <c r="BL5138">
        <f t="shared" si="320"/>
        <v>0</v>
      </c>
      <c r="BM5138">
        <f t="shared" si="321"/>
        <v>0</v>
      </c>
      <c r="BO5138">
        <f t="shared" si="322"/>
        <v>1</v>
      </c>
      <c r="BP5138">
        <f t="shared" si="323"/>
        <v>1</v>
      </c>
    </row>
    <row r="5139" spans="1:68" x14ac:dyDescent="0.3">
      <c r="A5139">
        <v>5134</v>
      </c>
      <c r="BG5139" s="27"/>
      <c r="BH5139" s="27"/>
      <c r="BI5139" s="27"/>
      <c r="BJ5139" s="27"/>
      <c r="BL5139">
        <f t="shared" si="320"/>
        <v>0</v>
      </c>
      <c r="BM5139">
        <f t="shared" si="321"/>
        <v>0</v>
      </c>
      <c r="BO5139">
        <f t="shared" si="322"/>
        <v>1</v>
      </c>
      <c r="BP5139">
        <f t="shared" si="323"/>
        <v>1</v>
      </c>
    </row>
    <row r="5140" spans="1:68" x14ac:dyDescent="0.3">
      <c r="A5140">
        <v>5135</v>
      </c>
      <c r="BG5140" s="27"/>
      <c r="BH5140" s="27"/>
      <c r="BI5140" s="27"/>
      <c r="BJ5140" s="27"/>
      <c r="BL5140">
        <f t="shared" si="320"/>
        <v>0</v>
      </c>
      <c r="BM5140">
        <f t="shared" si="321"/>
        <v>0</v>
      </c>
      <c r="BO5140">
        <f t="shared" si="322"/>
        <v>1</v>
      </c>
      <c r="BP5140">
        <f t="shared" si="323"/>
        <v>1</v>
      </c>
    </row>
    <row r="5141" spans="1:68" x14ac:dyDescent="0.3">
      <c r="A5141">
        <v>5136</v>
      </c>
      <c r="BG5141" s="27"/>
      <c r="BH5141" s="27"/>
      <c r="BI5141" s="27"/>
      <c r="BJ5141" s="27"/>
      <c r="BL5141">
        <f t="shared" si="320"/>
        <v>0</v>
      </c>
      <c r="BM5141">
        <f t="shared" si="321"/>
        <v>0</v>
      </c>
      <c r="BO5141">
        <f t="shared" si="322"/>
        <v>1</v>
      </c>
      <c r="BP5141">
        <f t="shared" si="323"/>
        <v>1</v>
      </c>
    </row>
    <row r="5142" spans="1:68" x14ac:dyDescent="0.3">
      <c r="A5142">
        <v>5137</v>
      </c>
      <c r="BG5142" s="27"/>
      <c r="BH5142" s="27"/>
      <c r="BI5142" s="27"/>
      <c r="BJ5142" s="27"/>
      <c r="BL5142">
        <f t="shared" si="320"/>
        <v>0</v>
      </c>
      <c r="BM5142">
        <f t="shared" si="321"/>
        <v>0</v>
      </c>
      <c r="BO5142">
        <f t="shared" si="322"/>
        <v>1</v>
      </c>
      <c r="BP5142">
        <f t="shared" si="323"/>
        <v>1</v>
      </c>
    </row>
    <row r="5143" spans="1:68" x14ac:dyDescent="0.3">
      <c r="A5143">
        <v>5138</v>
      </c>
      <c r="BG5143" s="27"/>
      <c r="BH5143" s="27"/>
      <c r="BI5143" s="27"/>
      <c r="BJ5143" s="27"/>
      <c r="BL5143">
        <f t="shared" si="320"/>
        <v>0</v>
      </c>
      <c r="BM5143">
        <f t="shared" si="321"/>
        <v>0</v>
      </c>
      <c r="BO5143">
        <f t="shared" si="322"/>
        <v>1</v>
      </c>
      <c r="BP5143">
        <f t="shared" si="323"/>
        <v>1</v>
      </c>
    </row>
    <row r="5144" spans="1:68" x14ac:dyDescent="0.3">
      <c r="A5144">
        <v>5139</v>
      </c>
      <c r="BG5144" s="27"/>
      <c r="BH5144" s="27"/>
      <c r="BI5144" s="27"/>
      <c r="BJ5144" s="27"/>
      <c r="BL5144">
        <f t="shared" si="320"/>
        <v>0</v>
      </c>
      <c r="BM5144">
        <f t="shared" si="321"/>
        <v>0</v>
      </c>
      <c r="BO5144">
        <f t="shared" si="322"/>
        <v>1</v>
      </c>
      <c r="BP5144">
        <f t="shared" si="323"/>
        <v>1</v>
      </c>
    </row>
    <row r="5145" spans="1:68" x14ac:dyDescent="0.3">
      <c r="A5145">
        <v>5140</v>
      </c>
      <c r="BG5145" s="27"/>
      <c r="BH5145" s="27"/>
      <c r="BI5145" s="27"/>
      <c r="BJ5145" s="27"/>
      <c r="BL5145">
        <f t="shared" si="320"/>
        <v>0</v>
      </c>
      <c r="BM5145">
        <f t="shared" si="321"/>
        <v>0</v>
      </c>
      <c r="BO5145">
        <f t="shared" si="322"/>
        <v>1</v>
      </c>
      <c r="BP5145">
        <f t="shared" si="323"/>
        <v>1</v>
      </c>
    </row>
    <row r="5146" spans="1:68" x14ac:dyDescent="0.3">
      <c r="A5146">
        <v>5141</v>
      </c>
      <c r="BG5146" s="27"/>
      <c r="BH5146" s="27"/>
      <c r="BI5146" s="27"/>
      <c r="BJ5146" s="27"/>
      <c r="BL5146">
        <f t="shared" si="320"/>
        <v>0</v>
      </c>
      <c r="BM5146">
        <f t="shared" si="321"/>
        <v>0</v>
      </c>
      <c r="BO5146">
        <f t="shared" si="322"/>
        <v>1</v>
      </c>
      <c r="BP5146">
        <f t="shared" si="323"/>
        <v>1</v>
      </c>
    </row>
    <row r="5147" spans="1:68" x14ac:dyDescent="0.3">
      <c r="A5147">
        <v>5142</v>
      </c>
      <c r="BG5147" s="27"/>
      <c r="BH5147" s="27"/>
      <c r="BI5147" s="27"/>
      <c r="BJ5147" s="27"/>
      <c r="BL5147">
        <f t="shared" si="320"/>
        <v>0</v>
      </c>
      <c r="BM5147">
        <f t="shared" si="321"/>
        <v>0</v>
      </c>
      <c r="BO5147">
        <f t="shared" si="322"/>
        <v>1</v>
      </c>
      <c r="BP5147">
        <f t="shared" si="323"/>
        <v>1</v>
      </c>
    </row>
    <row r="5148" spans="1:68" x14ac:dyDescent="0.3">
      <c r="A5148">
        <v>5143</v>
      </c>
      <c r="BG5148" s="27"/>
      <c r="BH5148" s="27"/>
      <c r="BI5148" s="27"/>
      <c r="BJ5148" s="27"/>
      <c r="BL5148">
        <f t="shared" si="320"/>
        <v>0</v>
      </c>
      <c r="BM5148">
        <f t="shared" si="321"/>
        <v>0</v>
      </c>
      <c r="BO5148">
        <f t="shared" si="322"/>
        <v>1</v>
      </c>
      <c r="BP5148">
        <f t="shared" si="323"/>
        <v>1</v>
      </c>
    </row>
    <row r="5149" spans="1:68" x14ac:dyDescent="0.3">
      <c r="A5149">
        <v>5144</v>
      </c>
      <c r="BG5149" s="27"/>
      <c r="BH5149" s="27"/>
      <c r="BI5149" s="27"/>
      <c r="BJ5149" s="27"/>
      <c r="BL5149">
        <f t="shared" si="320"/>
        <v>0</v>
      </c>
      <c r="BM5149">
        <f t="shared" si="321"/>
        <v>0</v>
      </c>
      <c r="BO5149">
        <f t="shared" si="322"/>
        <v>1</v>
      </c>
      <c r="BP5149">
        <f t="shared" si="323"/>
        <v>1</v>
      </c>
    </row>
    <row r="5150" spans="1:68" x14ac:dyDescent="0.3">
      <c r="A5150">
        <v>5145</v>
      </c>
      <c r="BG5150" s="27"/>
      <c r="BH5150" s="27"/>
      <c r="BI5150" s="27"/>
      <c r="BJ5150" s="27"/>
      <c r="BL5150">
        <f t="shared" si="320"/>
        <v>0</v>
      </c>
      <c r="BM5150">
        <f t="shared" si="321"/>
        <v>0</v>
      </c>
      <c r="BO5150">
        <f t="shared" si="322"/>
        <v>1</v>
      </c>
      <c r="BP5150">
        <f t="shared" si="323"/>
        <v>1</v>
      </c>
    </row>
    <row r="5151" spans="1:68" x14ac:dyDescent="0.3">
      <c r="A5151">
        <v>5146</v>
      </c>
      <c r="BG5151" s="27"/>
      <c r="BH5151" s="27"/>
      <c r="BI5151" s="27"/>
      <c r="BJ5151" s="27"/>
      <c r="BL5151">
        <f t="shared" si="320"/>
        <v>0</v>
      </c>
      <c r="BM5151">
        <f t="shared" si="321"/>
        <v>0</v>
      </c>
      <c r="BO5151">
        <f t="shared" si="322"/>
        <v>1</v>
      </c>
      <c r="BP5151">
        <f t="shared" si="323"/>
        <v>1</v>
      </c>
    </row>
    <row r="5152" spans="1:68" x14ac:dyDescent="0.3">
      <c r="A5152">
        <v>5147</v>
      </c>
      <c r="BG5152" s="27"/>
      <c r="BH5152" s="27"/>
      <c r="BI5152" s="27"/>
      <c r="BJ5152" s="27"/>
      <c r="BL5152">
        <f t="shared" si="320"/>
        <v>0</v>
      </c>
      <c r="BM5152">
        <f t="shared" si="321"/>
        <v>0</v>
      </c>
      <c r="BO5152">
        <f t="shared" si="322"/>
        <v>1</v>
      </c>
      <c r="BP5152">
        <f t="shared" si="323"/>
        <v>1</v>
      </c>
    </row>
    <row r="5153" spans="1:68" x14ac:dyDescent="0.3">
      <c r="A5153">
        <v>5148</v>
      </c>
      <c r="BG5153" s="27"/>
      <c r="BH5153" s="27"/>
      <c r="BI5153" s="27"/>
      <c r="BJ5153" s="27"/>
      <c r="BL5153">
        <f t="shared" si="320"/>
        <v>0</v>
      </c>
      <c r="BM5153">
        <f t="shared" si="321"/>
        <v>0</v>
      </c>
      <c r="BO5153">
        <f t="shared" si="322"/>
        <v>1</v>
      </c>
      <c r="BP5153">
        <f t="shared" si="323"/>
        <v>1</v>
      </c>
    </row>
    <row r="5154" spans="1:68" x14ac:dyDescent="0.3">
      <c r="A5154">
        <v>5149</v>
      </c>
      <c r="BG5154" s="27"/>
      <c r="BH5154" s="27"/>
      <c r="BI5154" s="27"/>
      <c r="BJ5154" s="27"/>
      <c r="BL5154">
        <f t="shared" si="320"/>
        <v>0</v>
      </c>
      <c r="BM5154">
        <f t="shared" si="321"/>
        <v>0</v>
      </c>
      <c r="BO5154">
        <f t="shared" si="322"/>
        <v>1</v>
      </c>
      <c r="BP5154">
        <f t="shared" si="323"/>
        <v>1</v>
      </c>
    </row>
    <row r="5155" spans="1:68" x14ac:dyDescent="0.3">
      <c r="A5155">
        <v>5150</v>
      </c>
      <c r="BG5155" s="27"/>
      <c r="BH5155" s="27"/>
      <c r="BI5155" s="27"/>
      <c r="BJ5155" s="27"/>
      <c r="BL5155">
        <f t="shared" si="320"/>
        <v>0</v>
      </c>
      <c r="BM5155">
        <f t="shared" si="321"/>
        <v>0</v>
      </c>
      <c r="BO5155">
        <f t="shared" si="322"/>
        <v>1</v>
      </c>
      <c r="BP5155">
        <f t="shared" si="323"/>
        <v>1</v>
      </c>
    </row>
    <row r="5156" spans="1:68" x14ac:dyDescent="0.3">
      <c r="A5156">
        <v>5151</v>
      </c>
      <c r="BG5156" s="27"/>
      <c r="BH5156" s="27"/>
      <c r="BI5156" s="27"/>
      <c r="BJ5156" s="27"/>
      <c r="BL5156">
        <f t="shared" si="320"/>
        <v>0</v>
      </c>
      <c r="BM5156">
        <f t="shared" si="321"/>
        <v>0</v>
      </c>
      <c r="BO5156">
        <f t="shared" si="322"/>
        <v>1</v>
      </c>
      <c r="BP5156">
        <f t="shared" si="323"/>
        <v>1</v>
      </c>
    </row>
    <row r="5157" spans="1:68" x14ac:dyDescent="0.3">
      <c r="A5157">
        <v>5152</v>
      </c>
      <c r="BG5157" s="27"/>
      <c r="BH5157" s="27"/>
      <c r="BI5157" s="27"/>
      <c r="BJ5157" s="27"/>
      <c r="BL5157">
        <f t="shared" si="320"/>
        <v>0</v>
      </c>
      <c r="BM5157">
        <f t="shared" si="321"/>
        <v>0</v>
      </c>
      <c r="BO5157">
        <f t="shared" si="322"/>
        <v>1</v>
      </c>
      <c r="BP5157">
        <f t="shared" si="323"/>
        <v>1</v>
      </c>
    </row>
    <row r="5158" spans="1:68" x14ac:dyDescent="0.3">
      <c r="A5158">
        <v>5153</v>
      </c>
      <c r="BG5158" s="27"/>
      <c r="BH5158" s="27"/>
      <c r="BI5158" s="27"/>
      <c r="BJ5158" s="27"/>
      <c r="BL5158">
        <f t="shared" si="320"/>
        <v>0</v>
      </c>
      <c r="BM5158">
        <f t="shared" si="321"/>
        <v>0</v>
      </c>
      <c r="BO5158">
        <f t="shared" si="322"/>
        <v>1</v>
      </c>
      <c r="BP5158">
        <f t="shared" si="323"/>
        <v>1</v>
      </c>
    </row>
    <row r="5159" spans="1:68" x14ac:dyDescent="0.3">
      <c r="A5159">
        <v>5154</v>
      </c>
      <c r="BG5159" s="27"/>
      <c r="BH5159" s="27"/>
      <c r="BI5159" s="27"/>
      <c r="BJ5159" s="27"/>
      <c r="BL5159">
        <f t="shared" si="320"/>
        <v>0</v>
      </c>
      <c r="BM5159">
        <f t="shared" si="321"/>
        <v>0</v>
      </c>
      <c r="BO5159">
        <f t="shared" si="322"/>
        <v>1</v>
      </c>
      <c r="BP5159">
        <f t="shared" si="323"/>
        <v>1</v>
      </c>
    </row>
    <row r="5160" spans="1:68" x14ac:dyDescent="0.3">
      <c r="A5160">
        <v>5155</v>
      </c>
      <c r="BG5160" s="27"/>
      <c r="BH5160" s="27"/>
      <c r="BI5160" s="27"/>
      <c r="BJ5160" s="27"/>
      <c r="BL5160">
        <f t="shared" si="320"/>
        <v>0</v>
      </c>
      <c r="BM5160">
        <f t="shared" si="321"/>
        <v>0</v>
      </c>
      <c r="BO5160">
        <f t="shared" si="322"/>
        <v>1</v>
      </c>
      <c r="BP5160">
        <f t="shared" si="323"/>
        <v>1</v>
      </c>
    </row>
    <row r="5161" spans="1:68" x14ac:dyDescent="0.3">
      <c r="A5161">
        <v>5156</v>
      </c>
      <c r="BG5161" s="27"/>
      <c r="BH5161" s="27"/>
      <c r="BI5161" s="27"/>
      <c r="BJ5161" s="27"/>
      <c r="BL5161">
        <f t="shared" si="320"/>
        <v>0</v>
      </c>
      <c r="BM5161">
        <f t="shared" si="321"/>
        <v>0</v>
      </c>
      <c r="BO5161">
        <f t="shared" si="322"/>
        <v>1</v>
      </c>
      <c r="BP5161">
        <f t="shared" si="323"/>
        <v>1</v>
      </c>
    </row>
    <row r="5162" spans="1:68" x14ac:dyDescent="0.3">
      <c r="A5162">
        <v>5157</v>
      </c>
      <c r="BG5162" s="27"/>
      <c r="BH5162" s="27"/>
      <c r="BI5162" s="27"/>
      <c r="BJ5162" s="27"/>
      <c r="BL5162">
        <f t="shared" si="320"/>
        <v>0</v>
      </c>
      <c r="BM5162">
        <f t="shared" si="321"/>
        <v>0</v>
      </c>
      <c r="BO5162">
        <f t="shared" si="322"/>
        <v>1</v>
      </c>
      <c r="BP5162">
        <f t="shared" si="323"/>
        <v>1</v>
      </c>
    </row>
    <row r="5163" spans="1:68" x14ac:dyDescent="0.3">
      <c r="A5163">
        <v>5158</v>
      </c>
      <c r="BG5163" s="27"/>
      <c r="BH5163" s="27"/>
      <c r="BI5163" s="27"/>
      <c r="BJ5163" s="27"/>
      <c r="BL5163">
        <f t="shared" si="320"/>
        <v>0</v>
      </c>
      <c r="BM5163">
        <f t="shared" si="321"/>
        <v>0</v>
      </c>
      <c r="BO5163">
        <f t="shared" si="322"/>
        <v>1</v>
      </c>
      <c r="BP5163">
        <f t="shared" si="323"/>
        <v>1</v>
      </c>
    </row>
    <row r="5164" spans="1:68" x14ac:dyDescent="0.3">
      <c r="A5164">
        <v>5159</v>
      </c>
      <c r="BG5164" s="27"/>
      <c r="BH5164" s="27"/>
      <c r="BI5164" s="27"/>
      <c r="BJ5164" s="27"/>
      <c r="BL5164">
        <f t="shared" si="320"/>
        <v>0</v>
      </c>
      <c r="BM5164">
        <f t="shared" si="321"/>
        <v>0</v>
      </c>
      <c r="BO5164">
        <f t="shared" si="322"/>
        <v>1</v>
      </c>
      <c r="BP5164">
        <f t="shared" si="323"/>
        <v>1</v>
      </c>
    </row>
    <row r="5165" spans="1:68" x14ac:dyDescent="0.3">
      <c r="A5165">
        <v>5160</v>
      </c>
      <c r="BG5165" s="27"/>
      <c r="BH5165" s="27"/>
      <c r="BI5165" s="27"/>
      <c r="BJ5165" s="27"/>
      <c r="BL5165">
        <f t="shared" si="320"/>
        <v>0</v>
      </c>
      <c r="BM5165">
        <f t="shared" si="321"/>
        <v>0</v>
      </c>
      <c r="BO5165">
        <f t="shared" si="322"/>
        <v>1</v>
      </c>
      <c r="BP5165">
        <f t="shared" si="323"/>
        <v>1</v>
      </c>
    </row>
    <row r="5166" spans="1:68" x14ac:dyDescent="0.3">
      <c r="A5166">
        <v>5161</v>
      </c>
      <c r="BG5166" s="27"/>
      <c r="BH5166" s="27"/>
      <c r="BI5166" s="27"/>
      <c r="BJ5166" s="27"/>
      <c r="BL5166">
        <f t="shared" si="320"/>
        <v>0</v>
      </c>
      <c r="BM5166">
        <f t="shared" si="321"/>
        <v>0</v>
      </c>
      <c r="BO5166">
        <f t="shared" si="322"/>
        <v>1</v>
      </c>
      <c r="BP5166">
        <f t="shared" si="323"/>
        <v>1</v>
      </c>
    </row>
    <row r="5167" spans="1:68" x14ac:dyDescent="0.3">
      <c r="A5167">
        <v>5162</v>
      </c>
      <c r="BG5167" s="27"/>
      <c r="BH5167" s="27"/>
      <c r="BI5167" s="27"/>
      <c r="BJ5167" s="27"/>
      <c r="BL5167">
        <f t="shared" si="320"/>
        <v>0</v>
      </c>
      <c r="BM5167">
        <f t="shared" si="321"/>
        <v>0</v>
      </c>
      <c r="BO5167">
        <f t="shared" si="322"/>
        <v>1</v>
      </c>
      <c r="BP5167">
        <f t="shared" si="323"/>
        <v>1</v>
      </c>
    </row>
    <row r="5168" spans="1:68" x14ac:dyDescent="0.3">
      <c r="A5168">
        <v>5163</v>
      </c>
      <c r="BG5168" s="27"/>
      <c r="BH5168" s="27"/>
      <c r="BI5168" s="27"/>
      <c r="BJ5168" s="27"/>
      <c r="BL5168">
        <f t="shared" si="320"/>
        <v>0</v>
      </c>
      <c r="BM5168">
        <f t="shared" si="321"/>
        <v>0</v>
      </c>
      <c r="BO5168">
        <f t="shared" si="322"/>
        <v>1</v>
      </c>
      <c r="BP5168">
        <f t="shared" si="323"/>
        <v>1</v>
      </c>
    </row>
    <row r="5169" spans="1:68" x14ac:dyDescent="0.3">
      <c r="A5169">
        <v>5164</v>
      </c>
      <c r="BG5169" s="27"/>
      <c r="BH5169" s="27"/>
      <c r="BI5169" s="27"/>
      <c r="BJ5169" s="27"/>
      <c r="BL5169">
        <f t="shared" si="320"/>
        <v>0</v>
      </c>
      <c r="BM5169">
        <f t="shared" si="321"/>
        <v>0</v>
      </c>
      <c r="BO5169">
        <f t="shared" si="322"/>
        <v>1</v>
      </c>
      <c r="BP5169">
        <f t="shared" si="323"/>
        <v>1</v>
      </c>
    </row>
    <row r="5170" spans="1:68" x14ac:dyDescent="0.3">
      <c r="A5170">
        <v>5165</v>
      </c>
      <c r="BG5170" s="27"/>
      <c r="BH5170" s="27"/>
      <c r="BI5170" s="27"/>
      <c r="BJ5170" s="27"/>
      <c r="BL5170">
        <f t="shared" si="320"/>
        <v>0</v>
      </c>
      <c r="BM5170">
        <f t="shared" si="321"/>
        <v>0</v>
      </c>
      <c r="BO5170">
        <f t="shared" si="322"/>
        <v>1</v>
      </c>
      <c r="BP5170">
        <f t="shared" si="323"/>
        <v>1</v>
      </c>
    </row>
    <row r="5171" spans="1:68" x14ac:dyDescent="0.3">
      <c r="A5171">
        <v>5166</v>
      </c>
      <c r="BG5171" s="27"/>
      <c r="BH5171" s="27"/>
      <c r="BI5171" s="27"/>
      <c r="BJ5171" s="27"/>
      <c r="BL5171">
        <f t="shared" si="320"/>
        <v>0</v>
      </c>
      <c r="BM5171">
        <f t="shared" si="321"/>
        <v>0</v>
      </c>
      <c r="BO5171">
        <f t="shared" si="322"/>
        <v>1</v>
      </c>
      <c r="BP5171">
        <f t="shared" si="323"/>
        <v>1</v>
      </c>
    </row>
    <row r="5172" spans="1:68" x14ac:dyDescent="0.3">
      <c r="A5172">
        <v>5167</v>
      </c>
      <c r="BG5172" s="27"/>
      <c r="BH5172" s="27"/>
      <c r="BI5172" s="27"/>
      <c r="BJ5172" s="27"/>
      <c r="BL5172">
        <f t="shared" si="320"/>
        <v>0</v>
      </c>
      <c r="BM5172">
        <f t="shared" si="321"/>
        <v>0</v>
      </c>
      <c r="BO5172">
        <f t="shared" si="322"/>
        <v>1</v>
      </c>
      <c r="BP5172">
        <f t="shared" si="323"/>
        <v>1</v>
      </c>
    </row>
    <row r="5173" spans="1:68" x14ac:dyDescent="0.3">
      <c r="A5173">
        <v>5168</v>
      </c>
      <c r="BG5173" s="27"/>
      <c r="BH5173" s="27"/>
      <c r="BI5173" s="27"/>
      <c r="BJ5173" s="27"/>
      <c r="BL5173">
        <f t="shared" si="320"/>
        <v>0</v>
      </c>
      <c r="BM5173">
        <f t="shared" si="321"/>
        <v>0</v>
      </c>
      <c r="BO5173">
        <f t="shared" si="322"/>
        <v>1</v>
      </c>
      <c r="BP5173">
        <f t="shared" si="323"/>
        <v>1</v>
      </c>
    </row>
    <row r="5174" spans="1:68" x14ac:dyDescent="0.3">
      <c r="A5174">
        <v>5169</v>
      </c>
      <c r="BG5174" s="27"/>
      <c r="BH5174" s="27"/>
      <c r="BI5174" s="27"/>
      <c r="BJ5174" s="27"/>
      <c r="BL5174">
        <f t="shared" si="320"/>
        <v>0</v>
      </c>
      <c r="BM5174">
        <f t="shared" si="321"/>
        <v>0</v>
      </c>
      <c r="BO5174">
        <f t="shared" si="322"/>
        <v>1</v>
      </c>
      <c r="BP5174">
        <f t="shared" si="323"/>
        <v>1</v>
      </c>
    </row>
    <row r="5175" spans="1:68" x14ac:dyDescent="0.3">
      <c r="A5175">
        <v>5170</v>
      </c>
      <c r="BG5175" s="27"/>
      <c r="BH5175" s="27"/>
      <c r="BI5175" s="27"/>
      <c r="BJ5175" s="27"/>
      <c r="BL5175">
        <f t="shared" si="320"/>
        <v>0</v>
      </c>
      <c r="BM5175">
        <f t="shared" si="321"/>
        <v>0</v>
      </c>
      <c r="BO5175">
        <f t="shared" si="322"/>
        <v>1</v>
      </c>
      <c r="BP5175">
        <f t="shared" si="323"/>
        <v>1</v>
      </c>
    </row>
    <row r="5176" spans="1:68" x14ac:dyDescent="0.3">
      <c r="A5176">
        <v>5171</v>
      </c>
      <c r="BG5176" s="27"/>
      <c r="BH5176" s="27"/>
      <c r="BI5176" s="27"/>
      <c r="BJ5176" s="27"/>
      <c r="BL5176">
        <f t="shared" si="320"/>
        <v>0</v>
      </c>
      <c r="BM5176">
        <f t="shared" si="321"/>
        <v>0</v>
      </c>
      <c r="BO5176">
        <f t="shared" si="322"/>
        <v>1</v>
      </c>
      <c r="BP5176">
        <f t="shared" si="323"/>
        <v>1</v>
      </c>
    </row>
    <row r="5177" spans="1:68" x14ac:dyDescent="0.3">
      <c r="A5177">
        <v>5172</v>
      </c>
      <c r="BG5177" s="27"/>
      <c r="BH5177" s="27"/>
      <c r="BI5177" s="27"/>
      <c r="BJ5177" s="27"/>
      <c r="BL5177">
        <f t="shared" si="320"/>
        <v>0</v>
      </c>
      <c r="BM5177">
        <f t="shared" si="321"/>
        <v>0</v>
      </c>
      <c r="BO5177">
        <f t="shared" si="322"/>
        <v>1</v>
      </c>
      <c r="BP5177">
        <f t="shared" si="323"/>
        <v>1</v>
      </c>
    </row>
    <row r="5178" spans="1:68" x14ac:dyDescent="0.3">
      <c r="A5178">
        <v>5173</v>
      </c>
      <c r="BG5178" s="27"/>
      <c r="BH5178" s="27"/>
      <c r="BI5178" s="27"/>
      <c r="BJ5178" s="27"/>
      <c r="BL5178">
        <f t="shared" si="320"/>
        <v>0</v>
      </c>
      <c r="BM5178">
        <f t="shared" si="321"/>
        <v>0</v>
      </c>
      <c r="BO5178">
        <f t="shared" si="322"/>
        <v>1</v>
      </c>
      <c r="BP5178">
        <f t="shared" si="323"/>
        <v>1</v>
      </c>
    </row>
    <row r="5179" spans="1:68" x14ac:dyDescent="0.3">
      <c r="A5179">
        <v>5174</v>
      </c>
      <c r="BG5179" s="27"/>
      <c r="BH5179" s="27"/>
      <c r="BI5179" s="27"/>
      <c r="BJ5179" s="27"/>
      <c r="BL5179">
        <f t="shared" si="320"/>
        <v>0</v>
      </c>
      <c r="BM5179">
        <f t="shared" si="321"/>
        <v>0</v>
      </c>
      <c r="BO5179">
        <f t="shared" si="322"/>
        <v>1</v>
      </c>
      <c r="BP5179">
        <f t="shared" si="323"/>
        <v>1</v>
      </c>
    </row>
    <row r="5180" spans="1:68" x14ac:dyDescent="0.3">
      <c r="A5180">
        <v>5175</v>
      </c>
      <c r="BG5180" s="27"/>
      <c r="BH5180" s="27"/>
      <c r="BI5180" s="27"/>
      <c r="BJ5180" s="27"/>
      <c r="BL5180">
        <f t="shared" si="320"/>
        <v>0</v>
      </c>
      <c r="BM5180">
        <f t="shared" si="321"/>
        <v>0</v>
      </c>
      <c r="BO5180">
        <f t="shared" si="322"/>
        <v>1</v>
      </c>
      <c r="BP5180">
        <f t="shared" si="323"/>
        <v>1</v>
      </c>
    </row>
    <row r="5181" spans="1:68" x14ac:dyDescent="0.3">
      <c r="A5181">
        <v>5176</v>
      </c>
      <c r="BG5181" s="27"/>
      <c r="BH5181" s="27"/>
      <c r="BI5181" s="27"/>
      <c r="BJ5181" s="27"/>
      <c r="BL5181">
        <f t="shared" si="320"/>
        <v>0</v>
      </c>
      <c r="BM5181">
        <f t="shared" si="321"/>
        <v>0</v>
      </c>
      <c r="BO5181">
        <f t="shared" si="322"/>
        <v>1</v>
      </c>
      <c r="BP5181">
        <f t="shared" si="323"/>
        <v>1</v>
      </c>
    </row>
    <row r="5182" spans="1:68" x14ac:dyDescent="0.3">
      <c r="A5182">
        <v>5177</v>
      </c>
      <c r="BG5182" s="27"/>
      <c r="BH5182" s="27"/>
      <c r="BI5182" s="27"/>
      <c r="BJ5182" s="27"/>
      <c r="BL5182">
        <f t="shared" si="320"/>
        <v>0</v>
      </c>
      <c r="BM5182">
        <f t="shared" si="321"/>
        <v>0</v>
      </c>
      <c r="BO5182">
        <f t="shared" si="322"/>
        <v>1</v>
      </c>
      <c r="BP5182">
        <f t="shared" si="323"/>
        <v>1</v>
      </c>
    </row>
    <row r="5183" spans="1:68" x14ac:dyDescent="0.3">
      <c r="A5183">
        <v>5178</v>
      </c>
      <c r="BG5183" s="27"/>
      <c r="BH5183" s="27"/>
      <c r="BI5183" s="27"/>
      <c r="BJ5183" s="27"/>
      <c r="BL5183">
        <f t="shared" si="320"/>
        <v>0</v>
      </c>
      <c r="BM5183">
        <f t="shared" si="321"/>
        <v>0</v>
      </c>
      <c r="BO5183">
        <f t="shared" si="322"/>
        <v>1</v>
      </c>
      <c r="BP5183">
        <f t="shared" si="323"/>
        <v>1</v>
      </c>
    </row>
    <row r="5184" spans="1:68" x14ac:dyDescent="0.3">
      <c r="A5184">
        <v>5179</v>
      </c>
      <c r="BG5184" s="27"/>
      <c r="BH5184" s="27"/>
      <c r="BI5184" s="27"/>
      <c r="BJ5184" s="27"/>
      <c r="BL5184">
        <f t="shared" si="320"/>
        <v>0</v>
      </c>
      <c r="BM5184">
        <f t="shared" si="321"/>
        <v>0</v>
      </c>
      <c r="BO5184">
        <f t="shared" si="322"/>
        <v>1</v>
      </c>
      <c r="BP5184">
        <f t="shared" si="323"/>
        <v>1</v>
      </c>
    </row>
    <row r="5185" spans="1:68" x14ac:dyDescent="0.3">
      <c r="A5185">
        <v>5180</v>
      </c>
      <c r="BG5185" s="27"/>
      <c r="BH5185" s="27"/>
      <c r="BI5185" s="27"/>
      <c r="BJ5185" s="27"/>
      <c r="BL5185">
        <f t="shared" si="320"/>
        <v>0</v>
      </c>
      <c r="BM5185">
        <f t="shared" si="321"/>
        <v>0</v>
      </c>
      <c r="BO5185">
        <f t="shared" si="322"/>
        <v>1</v>
      </c>
      <c r="BP5185">
        <f t="shared" si="323"/>
        <v>1</v>
      </c>
    </row>
    <row r="5186" spans="1:68" x14ac:dyDescent="0.3">
      <c r="A5186">
        <v>5181</v>
      </c>
      <c r="BG5186" s="27"/>
      <c r="BH5186" s="27"/>
      <c r="BI5186" s="27"/>
      <c r="BJ5186" s="27"/>
      <c r="BL5186">
        <f t="shared" si="320"/>
        <v>0</v>
      </c>
      <c r="BM5186">
        <f t="shared" si="321"/>
        <v>0</v>
      </c>
      <c r="BO5186">
        <f t="shared" si="322"/>
        <v>1</v>
      </c>
      <c r="BP5186">
        <f t="shared" si="323"/>
        <v>1</v>
      </c>
    </row>
    <row r="5187" spans="1:68" x14ac:dyDescent="0.3">
      <c r="A5187">
        <v>5182</v>
      </c>
      <c r="BG5187" s="27"/>
      <c r="BH5187" s="27"/>
      <c r="BI5187" s="27"/>
      <c r="BJ5187" s="27"/>
      <c r="BL5187">
        <f t="shared" si="320"/>
        <v>0</v>
      </c>
      <c r="BM5187">
        <f t="shared" si="321"/>
        <v>0</v>
      </c>
      <c r="BO5187">
        <f t="shared" si="322"/>
        <v>1</v>
      </c>
      <c r="BP5187">
        <f t="shared" si="323"/>
        <v>1</v>
      </c>
    </row>
    <row r="5188" spans="1:68" x14ac:dyDescent="0.3">
      <c r="A5188">
        <v>5183</v>
      </c>
      <c r="BG5188" s="27"/>
      <c r="BH5188" s="27"/>
      <c r="BI5188" s="27"/>
      <c r="BJ5188" s="27"/>
      <c r="BL5188">
        <f t="shared" si="320"/>
        <v>0</v>
      </c>
      <c r="BM5188">
        <f t="shared" si="321"/>
        <v>0</v>
      </c>
      <c r="BO5188">
        <f t="shared" si="322"/>
        <v>1</v>
      </c>
      <c r="BP5188">
        <f t="shared" si="323"/>
        <v>1</v>
      </c>
    </row>
    <row r="5189" spans="1:68" x14ac:dyDescent="0.3">
      <c r="A5189">
        <v>5184</v>
      </c>
      <c r="BG5189" s="27"/>
      <c r="BH5189" s="27"/>
      <c r="BI5189" s="27"/>
      <c r="BJ5189" s="27"/>
      <c r="BL5189">
        <f t="shared" si="320"/>
        <v>0</v>
      </c>
      <c r="BM5189">
        <f t="shared" si="321"/>
        <v>0</v>
      </c>
      <c r="BO5189">
        <f t="shared" si="322"/>
        <v>1</v>
      </c>
      <c r="BP5189">
        <f t="shared" si="323"/>
        <v>1</v>
      </c>
    </row>
    <row r="5190" spans="1:68" x14ac:dyDescent="0.3">
      <c r="A5190">
        <v>5185</v>
      </c>
      <c r="BG5190" s="27"/>
      <c r="BH5190" s="27"/>
      <c r="BI5190" s="27"/>
      <c r="BJ5190" s="27"/>
      <c r="BL5190">
        <f t="shared" si="320"/>
        <v>0</v>
      </c>
      <c r="BM5190">
        <f t="shared" si="321"/>
        <v>0</v>
      </c>
      <c r="BO5190">
        <f t="shared" si="322"/>
        <v>1</v>
      </c>
      <c r="BP5190">
        <f t="shared" si="323"/>
        <v>1</v>
      </c>
    </row>
    <row r="5191" spans="1:68" x14ac:dyDescent="0.3">
      <c r="A5191">
        <v>5186</v>
      </c>
      <c r="BG5191" s="27"/>
      <c r="BH5191" s="27"/>
      <c r="BI5191" s="27"/>
      <c r="BJ5191" s="27"/>
      <c r="BL5191">
        <f t="shared" ref="BL5191:BL5254" si="324">BG5191*$BM$1-BH5191</f>
        <v>0</v>
      </c>
      <c r="BM5191">
        <f t="shared" ref="BM5191:BM5254" si="325">BI5191*$BM$1-BJ5191</f>
        <v>0</v>
      </c>
      <c r="BO5191">
        <f t="shared" ref="BO5191:BO5254" si="326">IF(BL5191=MAX($BL5191:$BM5191),1,0)</f>
        <v>1</v>
      </c>
      <c r="BP5191">
        <f t="shared" ref="BP5191:BP5254" si="327">IF(BM5191=MAX($BL5191:$BM5191),1,0)</f>
        <v>1</v>
      </c>
    </row>
    <row r="5192" spans="1:68" x14ac:dyDescent="0.3">
      <c r="A5192">
        <v>5187</v>
      </c>
      <c r="BG5192" s="27"/>
      <c r="BH5192" s="27"/>
      <c r="BI5192" s="27"/>
      <c r="BJ5192" s="27"/>
      <c r="BL5192">
        <f t="shared" si="324"/>
        <v>0</v>
      </c>
      <c r="BM5192">
        <f t="shared" si="325"/>
        <v>0</v>
      </c>
      <c r="BO5192">
        <f t="shared" si="326"/>
        <v>1</v>
      </c>
      <c r="BP5192">
        <f t="shared" si="327"/>
        <v>1</v>
      </c>
    </row>
    <row r="5193" spans="1:68" x14ac:dyDescent="0.3">
      <c r="A5193">
        <v>5188</v>
      </c>
      <c r="BG5193" s="27"/>
      <c r="BH5193" s="27"/>
      <c r="BI5193" s="27"/>
      <c r="BJ5193" s="27"/>
      <c r="BL5193">
        <f t="shared" si="324"/>
        <v>0</v>
      </c>
      <c r="BM5193">
        <f t="shared" si="325"/>
        <v>0</v>
      </c>
      <c r="BO5193">
        <f t="shared" si="326"/>
        <v>1</v>
      </c>
      <c r="BP5193">
        <f t="shared" si="327"/>
        <v>1</v>
      </c>
    </row>
    <row r="5194" spans="1:68" x14ac:dyDescent="0.3">
      <c r="A5194">
        <v>5189</v>
      </c>
      <c r="BG5194" s="27"/>
      <c r="BH5194" s="27"/>
      <c r="BI5194" s="27"/>
      <c r="BJ5194" s="27"/>
      <c r="BL5194">
        <f t="shared" si="324"/>
        <v>0</v>
      </c>
      <c r="BM5194">
        <f t="shared" si="325"/>
        <v>0</v>
      </c>
      <c r="BO5194">
        <f t="shared" si="326"/>
        <v>1</v>
      </c>
      <c r="BP5194">
        <f t="shared" si="327"/>
        <v>1</v>
      </c>
    </row>
    <row r="5195" spans="1:68" x14ac:dyDescent="0.3">
      <c r="A5195">
        <v>5190</v>
      </c>
      <c r="BG5195" s="27"/>
      <c r="BH5195" s="27"/>
      <c r="BI5195" s="27"/>
      <c r="BJ5195" s="27"/>
      <c r="BL5195">
        <f t="shared" si="324"/>
        <v>0</v>
      </c>
      <c r="BM5195">
        <f t="shared" si="325"/>
        <v>0</v>
      </c>
      <c r="BO5195">
        <f t="shared" si="326"/>
        <v>1</v>
      </c>
      <c r="BP5195">
        <f t="shared" si="327"/>
        <v>1</v>
      </c>
    </row>
    <row r="5196" spans="1:68" x14ac:dyDescent="0.3">
      <c r="A5196">
        <v>5191</v>
      </c>
      <c r="BG5196" s="27"/>
      <c r="BH5196" s="27"/>
      <c r="BI5196" s="27"/>
      <c r="BJ5196" s="27"/>
      <c r="BL5196">
        <f t="shared" si="324"/>
        <v>0</v>
      </c>
      <c r="BM5196">
        <f t="shared" si="325"/>
        <v>0</v>
      </c>
      <c r="BO5196">
        <f t="shared" si="326"/>
        <v>1</v>
      </c>
      <c r="BP5196">
        <f t="shared" si="327"/>
        <v>1</v>
      </c>
    </row>
    <row r="5197" spans="1:68" x14ac:dyDescent="0.3">
      <c r="A5197">
        <v>5192</v>
      </c>
      <c r="BG5197" s="27"/>
      <c r="BH5197" s="27"/>
      <c r="BI5197" s="27"/>
      <c r="BJ5197" s="27"/>
      <c r="BL5197">
        <f t="shared" si="324"/>
        <v>0</v>
      </c>
      <c r="BM5197">
        <f t="shared" si="325"/>
        <v>0</v>
      </c>
      <c r="BO5197">
        <f t="shared" si="326"/>
        <v>1</v>
      </c>
      <c r="BP5197">
        <f t="shared" si="327"/>
        <v>1</v>
      </c>
    </row>
    <row r="5198" spans="1:68" x14ac:dyDescent="0.3">
      <c r="A5198">
        <v>5193</v>
      </c>
      <c r="BG5198" s="27"/>
      <c r="BH5198" s="27"/>
      <c r="BI5198" s="27"/>
      <c r="BJ5198" s="27"/>
      <c r="BL5198">
        <f t="shared" si="324"/>
        <v>0</v>
      </c>
      <c r="BM5198">
        <f t="shared" si="325"/>
        <v>0</v>
      </c>
      <c r="BO5198">
        <f t="shared" si="326"/>
        <v>1</v>
      </c>
      <c r="BP5198">
        <f t="shared" si="327"/>
        <v>1</v>
      </c>
    </row>
    <row r="5199" spans="1:68" x14ac:dyDescent="0.3">
      <c r="A5199">
        <v>5194</v>
      </c>
      <c r="BG5199" s="27"/>
      <c r="BH5199" s="27"/>
      <c r="BI5199" s="27"/>
      <c r="BJ5199" s="27"/>
      <c r="BL5199">
        <f t="shared" si="324"/>
        <v>0</v>
      </c>
      <c r="BM5199">
        <f t="shared" si="325"/>
        <v>0</v>
      </c>
      <c r="BO5199">
        <f t="shared" si="326"/>
        <v>1</v>
      </c>
      <c r="BP5199">
        <f t="shared" si="327"/>
        <v>1</v>
      </c>
    </row>
    <row r="5200" spans="1:68" x14ac:dyDescent="0.3">
      <c r="A5200">
        <v>5195</v>
      </c>
      <c r="BG5200" s="27"/>
      <c r="BH5200" s="27"/>
      <c r="BI5200" s="27"/>
      <c r="BJ5200" s="27"/>
      <c r="BL5200">
        <f t="shared" si="324"/>
        <v>0</v>
      </c>
      <c r="BM5200">
        <f t="shared" si="325"/>
        <v>0</v>
      </c>
      <c r="BO5200">
        <f t="shared" si="326"/>
        <v>1</v>
      </c>
      <c r="BP5200">
        <f t="shared" si="327"/>
        <v>1</v>
      </c>
    </row>
    <row r="5201" spans="1:68" x14ac:dyDescent="0.3">
      <c r="A5201">
        <v>5196</v>
      </c>
      <c r="BG5201" s="27"/>
      <c r="BH5201" s="27"/>
      <c r="BI5201" s="27"/>
      <c r="BJ5201" s="27"/>
      <c r="BL5201">
        <f t="shared" si="324"/>
        <v>0</v>
      </c>
      <c r="BM5201">
        <f t="shared" si="325"/>
        <v>0</v>
      </c>
      <c r="BO5201">
        <f t="shared" si="326"/>
        <v>1</v>
      </c>
      <c r="BP5201">
        <f t="shared" si="327"/>
        <v>1</v>
      </c>
    </row>
    <row r="5202" spans="1:68" x14ac:dyDescent="0.3">
      <c r="A5202">
        <v>5197</v>
      </c>
      <c r="BG5202" s="27"/>
      <c r="BH5202" s="27"/>
      <c r="BI5202" s="27"/>
      <c r="BJ5202" s="27"/>
      <c r="BL5202">
        <f t="shared" si="324"/>
        <v>0</v>
      </c>
      <c r="BM5202">
        <f t="shared" si="325"/>
        <v>0</v>
      </c>
      <c r="BO5202">
        <f t="shared" si="326"/>
        <v>1</v>
      </c>
      <c r="BP5202">
        <f t="shared" si="327"/>
        <v>1</v>
      </c>
    </row>
    <row r="5203" spans="1:68" x14ac:dyDescent="0.3">
      <c r="A5203">
        <v>5198</v>
      </c>
      <c r="BG5203" s="27"/>
      <c r="BH5203" s="27"/>
      <c r="BI5203" s="27"/>
      <c r="BJ5203" s="27"/>
      <c r="BL5203">
        <f t="shared" si="324"/>
        <v>0</v>
      </c>
      <c r="BM5203">
        <f t="shared" si="325"/>
        <v>0</v>
      </c>
      <c r="BO5203">
        <f t="shared" si="326"/>
        <v>1</v>
      </c>
      <c r="BP5203">
        <f t="shared" si="327"/>
        <v>1</v>
      </c>
    </row>
    <row r="5204" spans="1:68" x14ac:dyDescent="0.3">
      <c r="A5204">
        <v>5199</v>
      </c>
      <c r="BG5204" s="27"/>
      <c r="BH5204" s="27"/>
      <c r="BI5204" s="27"/>
      <c r="BJ5204" s="27"/>
      <c r="BL5204">
        <f t="shared" si="324"/>
        <v>0</v>
      </c>
      <c r="BM5204">
        <f t="shared" si="325"/>
        <v>0</v>
      </c>
      <c r="BO5204">
        <f t="shared" si="326"/>
        <v>1</v>
      </c>
      <c r="BP5204">
        <f t="shared" si="327"/>
        <v>1</v>
      </c>
    </row>
    <row r="5205" spans="1:68" x14ac:dyDescent="0.3">
      <c r="A5205">
        <v>5200</v>
      </c>
      <c r="BG5205" s="27"/>
      <c r="BH5205" s="27"/>
      <c r="BI5205" s="27"/>
      <c r="BJ5205" s="27"/>
      <c r="BL5205">
        <f t="shared" si="324"/>
        <v>0</v>
      </c>
      <c r="BM5205">
        <f t="shared" si="325"/>
        <v>0</v>
      </c>
      <c r="BO5205">
        <f t="shared" si="326"/>
        <v>1</v>
      </c>
      <c r="BP5205">
        <f t="shared" si="327"/>
        <v>1</v>
      </c>
    </row>
    <row r="5206" spans="1:68" x14ac:dyDescent="0.3">
      <c r="A5206">
        <v>5201</v>
      </c>
      <c r="BG5206" s="27"/>
      <c r="BH5206" s="27"/>
      <c r="BI5206" s="27"/>
      <c r="BJ5206" s="27"/>
      <c r="BL5206">
        <f t="shared" si="324"/>
        <v>0</v>
      </c>
      <c r="BM5206">
        <f t="shared" si="325"/>
        <v>0</v>
      </c>
      <c r="BO5206">
        <f t="shared" si="326"/>
        <v>1</v>
      </c>
      <c r="BP5206">
        <f t="shared" si="327"/>
        <v>1</v>
      </c>
    </row>
    <row r="5207" spans="1:68" x14ac:dyDescent="0.3">
      <c r="A5207">
        <v>5202</v>
      </c>
      <c r="BG5207" s="27"/>
      <c r="BH5207" s="27"/>
      <c r="BI5207" s="27"/>
      <c r="BJ5207" s="27"/>
      <c r="BL5207">
        <f t="shared" si="324"/>
        <v>0</v>
      </c>
      <c r="BM5207">
        <f t="shared" si="325"/>
        <v>0</v>
      </c>
      <c r="BO5207">
        <f t="shared" si="326"/>
        <v>1</v>
      </c>
      <c r="BP5207">
        <f t="shared" si="327"/>
        <v>1</v>
      </c>
    </row>
    <row r="5208" spans="1:68" x14ac:dyDescent="0.3">
      <c r="A5208">
        <v>5203</v>
      </c>
      <c r="BG5208" s="27"/>
      <c r="BH5208" s="27"/>
      <c r="BI5208" s="27"/>
      <c r="BJ5208" s="27"/>
      <c r="BL5208">
        <f t="shared" si="324"/>
        <v>0</v>
      </c>
      <c r="BM5208">
        <f t="shared" si="325"/>
        <v>0</v>
      </c>
      <c r="BO5208">
        <f t="shared" si="326"/>
        <v>1</v>
      </c>
      <c r="BP5208">
        <f t="shared" si="327"/>
        <v>1</v>
      </c>
    </row>
    <row r="5209" spans="1:68" x14ac:dyDescent="0.3">
      <c r="A5209">
        <v>5204</v>
      </c>
      <c r="BG5209" s="27"/>
      <c r="BH5209" s="27"/>
      <c r="BI5209" s="27"/>
      <c r="BJ5209" s="27"/>
      <c r="BL5209">
        <f t="shared" si="324"/>
        <v>0</v>
      </c>
      <c r="BM5209">
        <f t="shared" si="325"/>
        <v>0</v>
      </c>
      <c r="BO5209">
        <f t="shared" si="326"/>
        <v>1</v>
      </c>
      <c r="BP5209">
        <f t="shared" si="327"/>
        <v>1</v>
      </c>
    </row>
    <row r="5210" spans="1:68" x14ac:dyDescent="0.3">
      <c r="A5210">
        <v>5205</v>
      </c>
      <c r="BG5210" s="27"/>
      <c r="BH5210" s="27"/>
      <c r="BI5210" s="27"/>
      <c r="BJ5210" s="27"/>
      <c r="BL5210">
        <f t="shared" si="324"/>
        <v>0</v>
      </c>
      <c r="BM5210">
        <f t="shared" si="325"/>
        <v>0</v>
      </c>
      <c r="BO5210">
        <f t="shared" si="326"/>
        <v>1</v>
      </c>
      <c r="BP5210">
        <f t="shared" si="327"/>
        <v>1</v>
      </c>
    </row>
    <row r="5211" spans="1:68" x14ac:dyDescent="0.3">
      <c r="A5211">
        <v>5206</v>
      </c>
      <c r="BG5211" s="27"/>
      <c r="BH5211" s="27"/>
      <c r="BI5211" s="27"/>
      <c r="BJ5211" s="27"/>
      <c r="BL5211">
        <f t="shared" si="324"/>
        <v>0</v>
      </c>
      <c r="BM5211">
        <f t="shared" si="325"/>
        <v>0</v>
      </c>
      <c r="BO5211">
        <f t="shared" si="326"/>
        <v>1</v>
      </c>
      <c r="BP5211">
        <f t="shared" si="327"/>
        <v>1</v>
      </c>
    </row>
    <row r="5212" spans="1:68" x14ac:dyDescent="0.3">
      <c r="A5212">
        <v>5207</v>
      </c>
      <c r="BG5212" s="27"/>
      <c r="BH5212" s="27"/>
      <c r="BI5212" s="27"/>
      <c r="BJ5212" s="27"/>
      <c r="BL5212">
        <f t="shared" si="324"/>
        <v>0</v>
      </c>
      <c r="BM5212">
        <f t="shared" si="325"/>
        <v>0</v>
      </c>
      <c r="BO5212">
        <f t="shared" si="326"/>
        <v>1</v>
      </c>
      <c r="BP5212">
        <f t="shared" si="327"/>
        <v>1</v>
      </c>
    </row>
    <row r="5213" spans="1:68" x14ac:dyDescent="0.3">
      <c r="A5213">
        <v>5208</v>
      </c>
      <c r="BG5213" s="27"/>
      <c r="BH5213" s="27"/>
      <c r="BI5213" s="27"/>
      <c r="BJ5213" s="27"/>
      <c r="BL5213">
        <f t="shared" si="324"/>
        <v>0</v>
      </c>
      <c r="BM5213">
        <f t="shared" si="325"/>
        <v>0</v>
      </c>
      <c r="BO5213">
        <f t="shared" si="326"/>
        <v>1</v>
      </c>
      <c r="BP5213">
        <f t="shared" si="327"/>
        <v>1</v>
      </c>
    </row>
    <row r="5214" spans="1:68" x14ac:dyDescent="0.3">
      <c r="A5214">
        <v>5209</v>
      </c>
      <c r="BG5214" s="27"/>
      <c r="BH5214" s="27"/>
      <c r="BI5214" s="27"/>
      <c r="BJ5214" s="27"/>
      <c r="BL5214">
        <f t="shared" si="324"/>
        <v>0</v>
      </c>
      <c r="BM5214">
        <f t="shared" si="325"/>
        <v>0</v>
      </c>
      <c r="BO5214">
        <f t="shared" si="326"/>
        <v>1</v>
      </c>
      <c r="BP5214">
        <f t="shared" si="327"/>
        <v>1</v>
      </c>
    </row>
    <row r="5215" spans="1:68" x14ac:dyDescent="0.3">
      <c r="A5215">
        <v>5210</v>
      </c>
      <c r="BG5215" s="27"/>
      <c r="BH5215" s="27"/>
      <c r="BI5215" s="27"/>
      <c r="BJ5215" s="27"/>
      <c r="BL5215">
        <f t="shared" si="324"/>
        <v>0</v>
      </c>
      <c r="BM5215">
        <f t="shared" si="325"/>
        <v>0</v>
      </c>
      <c r="BO5215">
        <f t="shared" si="326"/>
        <v>1</v>
      </c>
      <c r="BP5215">
        <f t="shared" si="327"/>
        <v>1</v>
      </c>
    </row>
    <row r="5216" spans="1:68" x14ac:dyDescent="0.3">
      <c r="A5216">
        <v>5211</v>
      </c>
      <c r="BG5216" s="27"/>
      <c r="BH5216" s="27"/>
      <c r="BI5216" s="27"/>
      <c r="BJ5216" s="27"/>
      <c r="BL5216">
        <f t="shared" si="324"/>
        <v>0</v>
      </c>
      <c r="BM5216">
        <f t="shared" si="325"/>
        <v>0</v>
      </c>
      <c r="BO5216">
        <f t="shared" si="326"/>
        <v>1</v>
      </c>
      <c r="BP5216">
        <f t="shared" si="327"/>
        <v>1</v>
      </c>
    </row>
    <row r="5217" spans="1:68" x14ac:dyDescent="0.3">
      <c r="A5217">
        <v>5212</v>
      </c>
      <c r="BG5217" s="27"/>
      <c r="BH5217" s="27"/>
      <c r="BI5217" s="27"/>
      <c r="BJ5217" s="27"/>
      <c r="BL5217">
        <f t="shared" si="324"/>
        <v>0</v>
      </c>
      <c r="BM5217">
        <f t="shared" si="325"/>
        <v>0</v>
      </c>
      <c r="BO5217">
        <f t="shared" si="326"/>
        <v>1</v>
      </c>
      <c r="BP5217">
        <f t="shared" si="327"/>
        <v>1</v>
      </c>
    </row>
    <row r="5218" spans="1:68" x14ac:dyDescent="0.3">
      <c r="A5218">
        <v>5213</v>
      </c>
      <c r="BG5218" s="27"/>
      <c r="BH5218" s="27"/>
      <c r="BI5218" s="27"/>
      <c r="BJ5218" s="27"/>
      <c r="BL5218">
        <f t="shared" si="324"/>
        <v>0</v>
      </c>
      <c r="BM5218">
        <f t="shared" si="325"/>
        <v>0</v>
      </c>
      <c r="BO5218">
        <f t="shared" si="326"/>
        <v>1</v>
      </c>
      <c r="BP5218">
        <f t="shared" si="327"/>
        <v>1</v>
      </c>
    </row>
    <row r="5219" spans="1:68" x14ac:dyDescent="0.3">
      <c r="A5219">
        <v>5214</v>
      </c>
      <c r="BG5219" s="27"/>
      <c r="BH5219" s="27"/>
      <c r="BI5219" s="27"/>
      <c r="BJ5219" s="27"/>
      <c r="BL5219">
        <f t="shared" si="324"/>
        <v>0</v>
      </c>
      <c r="BM5219">
        <f t="shared" si="325"/>
        <v>0</v>
      </c>
      <c r="BO5219">
        <f t="shared" si="326"/>
        <v>1</v>
      </c>
      <c r="BP5219">
        <f t="shared" si="327"/>
        <v>1</v>
      </c>
    </row>
    <row r="5220" spans="1:68" x14ac:dyDescent="0.3">
      <c r="A5220">
        <v>5215</v>
      </c>
      <c r="BG5220" s="27"/>
      <c r="BH5220" s="27"/>
      <c r="BI5220" s="27"/>
      <c r="BJ5220" s="27"/>
      <c r="BL5220">
        <f t="shared" si="324"/>
        <v>0</v>
      </c>
      <c r="BM5220">
        <f t="shared" si="325"/>
        <v>0</v>
      </c>
      <c r="BO5220">
        <f t="shared" si="326"/>
        <v>1</v>
      </c>
      <c r="BP5220">
        <f t="shared" si="327"/>
        <v>1</v>
      </c>
    </row>
    <row r="5221" spans="1:68" x14ac:dyDescent="0.3">
      <c r="A5221">
        <v>5216</v>
      </c>
      <c r="BG5221" s="27"/>
      <c r="BH5221" s="27"/>
      <c r="BI5221" s="27"/>
      <c r="BJ5221" s="27"/>
      <c r="BL5221">
        <f t="shared" si="324"/>
        <v>0</v>
      </c>
      <c r="BM5221">
        <f t="shared" si="325"/>
        <v>0</v>
      </c>
      <c r="BO5221">
        <f t="shared" si="326"/>
        <v>1</v>
      </c>
      <c r="BP5221">
        <f t="shared" si="327"/>
        <v>1</v>
      </c>
    </row>
    <row r="5222" spans="1:68" x14ac:dyDescent="0.3">
      <c r="A5222">
        <v>5217</v>
      </c>
      <c r="BG5222" s="27"/>
      <c r="BH5222" s="27"/>
      <c r="BI5222" s="27"/>
      <c r="BJ5222" s="27"/>
      <c r="BL5222">
        <f t="shared" si="324"/>
        <v>0</v>
      </c>
      <c r="BM5222">
        <f t="shared" si="325"/>
        <v>0</v>
      </c>
      <c r="BO5222">
        <f t="shared" si="326"/>
        <v>1</v>
      </c>
      <c r="BP5222">
        <f t="shared" si="327"/>
        <v>1</v>
      </c>
    </row>
    <row r="5223" spans="1:68" x14ac:dyDescent="0.3">
      <c r="A5223">
        <v>5218</v>
      </c>
      <c r="BG5223" s="27"/>
      <c r="BH5223" s="27"/>
      <c r="BI5223" s="27"/>
      <c r="BJ5223" s="27"/>
      <c r="BL5223">
        <f t="shared" si="324"/>
        <v>0</v>
      </c>
      <c r="BM5223">
        <f t="shared" si="325"/>
        <v>0</v>
      </c>
      <c r="BO5223">
        <f t="shared" si="326"/>
        <v>1</v>
      </c>
      <c r="BP5223">
        <f t="shared" si="327"/>
        <v>1</v>
      </c>
    </row>
    <row r="5224" spans="1:68" x14ac:dyDescent="0.3">
      <c r="A5224">
        <v>5219</v>
      </c>
      <c r="BG5224" s="27"/>
      <c r="BH5224" s="27"/>
      <c r="BI5224" s="27"/>
      <c r="BJ5224" s="27"/>
      <c r="BL5224">
        <f t="shared" si="324"/>
        <v>0</v>
      </c>
      <c r="BM5224">
        <f t="shared" si="325"/>
        <v>0</v>
      </c>
      <c r="BO5224">
        <f t="shared" si="326"/>
        <v>1</v>
      </c>
      <c r="BP5224">
        <f t="shared" si="327"/>
        <v>1</v>
      </c>
    </row>
    <row r="5225" spans="1:68" x14ac:dyDescent="0.3">
      <c r="A5225">
        <v>5220</v>
      </c>
      <c r="BG5225" s="27"/>
      <c r="BH5225" s="27"/>
      <c r="BI5225" s="27"/>
      <c r="BJ5225" s="27"/>
      <c r="BL5225">
        <f t="shared" si="324"/>
        <v>0</v>
      </c>
      <c r="BM5225">
        <f t="shared" si="325"/>
        <v>0</v>
      </c>
      <c r="BO5225">
        <f t="shared" si="326"/>
        <v>1</v>
      </c>
      <c r="BP5225">
        <f t="shared" si="327"/>
        <v>1</v>
      </c>
    </row>
    <row r="5226" spans="1:68" x14ac:dyDescent="0.3">
      <c r="A5226">
        <v>5221</v>
      </c>
      <c r="BG5226" s="27"/>
      <c r="BH5226" s="27"/>
      <c r="BI5226" s="27"/>
      <c r="BJ5226" s="27"/>
      <c r="BL5226">
        <f t="shared" si="324"/>
        <v>0</v>
      </c>
      <c r="BM5226">
        <f t="shared" si="325"/>
        <v>0</v>
      </c>
      <c r="BO5226">
        <f t="shared" si="326"/>
        <v>1</v>
      </c>
      <c r="BP5226">
        <f t="shared" si="327"/>
        <v>1</v>
      </c>
    </row>
    <row r="5227" spans="1:68" x14ac:dyDescent="0.3">
      <c r="A5227">
        <v>5222</v>
      </c>
      <c r="BG5227" s="27"/>
      <c r="BH5227" s="27"/>
      <c r="BI5227" s="27"/>
      <c r="BJ5227" s="27"/>
      <c r="BL5227">
        <f t="shared" si="324"/>
        <v>0</v>
      </c>
      <c r="BM5227">
        <f t="shared" si="325"/>
        <v>0</v>
      </c>
      <c r="BO5227">
        <f t="shared" si="326"/>
        <v>1</v>
      </c>
      <c r="BP5227">
        <f t="shared" si="327"/>
        <v>1</v>
      </c>
    </row>
    <row r="5228" spans="1:68" x14ac:dyDescent="0.3">
      <c r="A5228">
        <v>5223</v>
      </c>
      <c r="BG5228" s="27"/>
      <c r="BH5228" s="27"/>
      <c r="BI5228" s="27"/>
      <c r="BJ5228" s="27"/>
      <c r="BL5228">
        <f t="shared" si="324"/>
        <v>0</v>
      </c>
      <c r="BM5228">
        <f t="shared" si="325"/>
        <v>0</v>
      </c>
      <c r="BO5228">
        <f t="shared" si="326"/>
        <v>1</v>
      </c>
      <c r="BP5228">
        <f t="shared" si="327"/>
        <v>1</v>
      </c>
    </row>
    <row r="5229" spans="1:68" x14ac:dyDescent="0.3">
      <c r="A5229">
        <v>5224</v>
      </c>
      <c r="BG5229" s="27"/>
      <c r="BH5229" s="27"/>
      <c r="BI5229" s="27"/>
      <c r="BJ5229" s="27"/>
      <c r="BL5229">
        <f t="shared" si="324"/>
        <v>0</v>
      </c>
      <c r="BM5229">
        <f t="shared" si="325"/>
        <v>0</v>
      </c>
      <c r="BO5229">
        <f t="shared" si="326"/>
        <v>1</v>
      </c>
      <c r="BP5229">
        <f t="shared" si="327"/>
        <v>1</v>
      </c>
    </row>
    <row r="5230" spans="1:68" x14ac:dyDescent="0.3">
      <c r="A5230">
        <v>5225</v>
      </c>
      <c r="BG5230" s="27"/>
      <c r="BH5230" s="27"/>
      <c r="BI5230" s="27"/>
      <c r="BJ5230" s="27"/>
      <c r="BL5230">
        <f t="shared" si="324"/>
        <v>0</v>
      </c>
      <c r="BM5230">
        <f t="shared" si="325"/>
        <v>0</v>
      </c>
      <c r="BO5230">
        <f t="shared" si="326"/>
        <v>1</v>
      </c>
      <c r="BP5230">
        <f t="shared" si="327"/>
        <v>1</v>
      </c>
    </row>
    <row r="5231" spans="1:68" x14ac:dyDescent="0.3">
      <c r="A5231">
        <v>5226</v>
      </c>
      <c r="BG5231" s="27"/>
      <c r="BH5231" s="27"/>
      <c r="BI5231" s="27"/>
      <c r="BJ5231" s="27"/>
      <c r="BL5231">
        <f t="shared" si="324"/>
        <v>0</v>
      </c>
      <c r="BM5231">
        <f t="shared" si="325"/>
        <v>0</v>
      </c>
      <c r="BO5231">
        <f t="shared" si="326"/>
        <v>1</v>
      </c>
      <c r="BP5231">
        <f t="shared" si="327"/>
        <v>1</v>
      </c>
    </row>
    <row r="5232" spans="1:68" x14ac:dyDescent="0.3">
      <c r="A5232">
        <v>5227</v>
      </c>
      <c r="BG5232" s="27"/>
      <c r="BH5232" s="27"/>
      <c r="BI5232" s="27"/>
      <c r="BJ5232" s="27"/>
      <c r="BL5232">
        <f t="shared" si="324"/>
        <v>0</v>
      </c>
      <c r="BM5232">
        <f t="shared" si="325"/>
        <v>0</v>
      </c>
      <c r="BO5232">
        <f t="shared" si="326"/>
        <v>1</v>
      </c>
      <c r="BP5232">
        <f t="shared" si="327"/>
        <v>1</v>
      </c>
    </row>
    <row r="5233" spans="1:68" x14ac:dyDescent="0.3">
      <c r="A5233">
        <v>5228</v>
      </c>
      <c r="BG5233" s="27"/>
      <c r="BH5233" s="27"/>
      <c r="BI5233" s="27"/>
      <c r="BJ5233" s="27"/>
      <c r="BL5233">
        <f t="shared" si="324"/>
        <v>0</v>
      </c>
      <c r="BM5233">
        <f t="shared" si="325"/>
        <v>0</v>
      </c>
      <c r="BO5233">
        <f t="shared" si="326"/>
        <v>1</v>
      </c>
      <c r="BP5233">
        <f t="shared" si="327"/>
        <v>1</v>
      </c>
    </row>
    <row r="5234" spans="1:68" x14ac:dyDescent="0.3">
      <c r="A5234">
        <v>5229</v>
      </c>
      <c r="BG5234" s="27"/>
      <c r="BH5234" s="27"/>
      <c r="BI5234" s="27"/>
      <c r="BJ5234" s="27"/>
      <c r="BL5234">
        <f t="shared" si="324"/>
        <v>0</v>
      </c>
      <c r="BM5234">
        <f t="shared" si="325"/>
        <v>0</v>
      </c>
      <c r="BO5234">
        <f t="shared" si="326"/>
        <v>1</v>
      </c>
      <c r="BP5234">
        <f t="shared" si="327"/>
        <v>1</v>
      </c>
    </row>
    <row r="5235" spans="1:68" x14ac:dyDescent="0.3">
      <c r="A5235">
        <v>5230</v>
      </c>
      <c r="BG5235" s="27"/>
      <c r="BH5235" s="27"/>
      <c r="BI5235" s="27"/>
      <c r="BJ5235" s="27"/>
      <c r="BL5235">
        <f t="shared" si="324"/>
        <v>0</v>
      </c>
      <c r="BM5235">
        <f t="shared" si="325"/>
        <v>0</v>
      </c>
      <c r="BO5235">
        <f t="shared" si="326"/>
        <v>1</v>
      </c>
      <c r="BP5235">
        <f t="shared" si="327"/>
        <v>1</v>
      </c>
    </row>
    <row r="5236" spans="1:68" x14ac:dyDescent="0.3">
      <c r="A5236">
        <v>5231</v>
      </c>
      <c r="BG5236" s="27"/>
      <c r="BH5236" s="27"/>
      <c r="BI5236" s="27"/>
      <c r="BJ5236" s="27"/>
      <c r="BL5236">
        <f t="shared" si="324"/>
        <v>0</v>
      </c>
      <c r="BM5236">
        <f t="shared" si="325"/>
        <v>0</v>
      </c>
      <c r="BO5236">
        <f t="shared" si="326"/>
        <v>1</v>
      </c>
      <c r="BP5236">
        <f t="shared" si="327"/>
        <v>1</v>
      </c>
    </row>
    <row r="5237" spans="1:68" x14ac:dyDescent="0.3">
      <c r="A5237">
        <v>5232</v>
      </c>
      <c r="BG5237" s="27"/>
      <c r="BH5237" s="27"/>
      <c r="BI5237" s="27"/>
      <c r="BJ5237" s="27"/>
      <c r="BL5237">
        <f t="shared" si="324"/>
        <v>0</v>
      </c>
      <c r="BM5237">
        <f t="shared" si="325"/>
        <v>0</v>
      </c>
      <c r="BO5237">
        <f t="shared" si="326"/>
        <v>1</v>
      </c>
      <c r="BP5237">
        <f t="shared" si="327"/>
        <v>1</v>
      </c>
    </row>
    <row r="5238" spans="1:68" x14ac:dyDescent="0.3">
      <c r="A5238">
        <v>5233</v>
      </c>
      <c r="BG5238" s="27"/>
      <c r="BH5238" s="27"/>
      <c r="BI5238" s="27"/>
      <c r="BJ5238" s="27"/>
      <c r="BL5238">
        <f t="shared" si="324"/>
        <v>0</v>
      </c>
      <c r="BM5238">
        <f t="shared" si="325"/>
        <v>0</v>
      </c>
      <c r="BO5238">
        <f t="shared" si="326"/>
        <v>1</v>
      </c>
      <c r="BP5238">
        <f t="shared" si="327"/>
        <v>1</v>
      </c>
    </row>
    <row r="5239" spans="1:68" x14ac:dyDescent="0.3">
      <c r="A5239">
        <v>5234</v>
      </c>
      <c r="BG5239" s="27"/>
      <c r="BH5239" s="27"/>
      <c r="BI5239" s="27"/>
      <c r="BJ5239" s="27"/>
      <c r="BL5239">
        <f t="shared" si="324"/>
        <v>0</v>
      </c>
      <c r="BM5239">
        <f t="shared" si="325"/>
        <v>0</v>
      </c>
      <c r="BO5239">
        <f t="shared" si="326"/>
        <v>1</v>
      </c>
      <c r="BP5239">
        <f t="shared" si="327"/>
        <v>1</v>
      </c>
    </row>
    <row r="5240" spans="1:68" x14ac:dyDescent="0.3">
      <c r="A5240">
        <v>5235</v>
      </c>
      <c r="BG5240" s="27"/>
      <c r="BH5240" s="27"/>
      <c r="BI5240" s="27"/>
      <c r="BJ5240" s="27"/>
      <c r="BL5240">
        <f t="shared" si="324"/>
        <v>0</v>
      </c>
      <c r="BM5240">
        <f t="shared" si="325"/>
        <v>0</v>
      </c>
      <c r="BO5240">
        <f t="shared" si="326"/>
        <v>1</v>
      </c>
      <c r="BP5240">
        <f t="shared" si="327"/>
        <v>1</v>
      </c>
    </row>
    <row r="5241" spans="1:68" x14ac:dyDescent="0.3">
      <c r="A5241">
        <v>5236</v>
      </c>
      <c r="BG5241" s="27"/>
      <c r="BH5241" s="27"/>
      <c r="BI5241" s="27"/>
      <c r="BJ5241" s="27"/>
      <c r="BL5241">
        <f t="shared" si="324"/>
        <v>0</v>
      </c>
      <c r="BM5241">
        <f t="shared" si="325"/>
        <v>0</v>
      </c>
      <c r="BO5241">
        <f t="shared" si="326"/>
        <v>1</v>
      </c>
      <c r="BP5241">
        <f t="shared" si="327"/>
        <v>1</v>
      </c>
    </row>
    <row r="5242" spans="1:68" x14ac:dyDescent="0.3">
      <c r="A5242">
        <v>5237</v>
      </c>
      <c r="BG5242" s="27"/>
      <c r="BH5242" s="27"/>
      <c r="BI5242" s="27"/>
      <c r="BJ5242" s="27"/>
      <c r="BL5242">
        <f t="shared" si="324"/>
        <v>0</v>
      </c>
      <c r="BM5242">
        <f t="shared" si="325"/>
        <v>0</v>
      </c>
      <c r="BO5242">
        <f t="shared" si="326"/>
        <v>1</v>
      </c>
      <c r="BP5242">
        <f t="shared" si="327"/>
        <v>1</v>
      </c>
    </row>
    <row r="5243" spans="1:68" x14ac:dyDescent="0.3">
      <c r="A5243">
        <v>5238</v>
      </c>
      <c r="BG5243" s="27"/>
      <c r="BH5243" s="27"/>
      <c r="BI5243" s="27"/>
      <c r="BJ5243" s="27"/>
      <c r="BL5243">
        <f t="shared" si="324"/>
        <v>0</v>
      </c>
      <c r="BM5243">
        <f t="shared" si="325"/>
        <v>0</v>
      </c>
      <c r="BO5243">
        <f t="shared" si="326"/>
        <v>1</v>
      </c>
      <c r="BP5243">
        <f t="shared" si="327"/>
        <v>1</v>
      </c>
    </row>
    <row r="5244" spans="1:68" x14ac:dyDescent="0.3">
      <c r="A5244">
        <v>5239</v>
      </c>
      <c r="BG5244" s="27"/>
      <c r="BH5244" s="27"/>
      <c r="BI5244" s="27"/>
      <c r="BJ5244" s="27"/>
      <c r="BL5244">
        <f t="shared" si="324"/>
        <v>0</v>
      </c>
      <c r="BM5244">
        <f t="shared" si="325"/>
        <v>0</v>
      </c>
      <c r="BO5244">
        <f t="shared" si="326"/>
        <v>1</v>
      </c>
      <c r="BP5244">
        <f t="shared" si="327"/>
        <v>1</v>
      </c>
    </row>
    <row r="5245" spans="1:68" x14ac:dyDescent="0.3">
      <c r="A5245">
        <v>5240</v>
      </c>
      <c r="BG5245" s="27"/>
      <c r="BH5245" s="27"/>
      <c r="BI5245" s="27"/>
      <c r="BJ5245" s="27"/>
      <c r="BL5245">
        <f t="shared" si="324"/>
        <v>0</v>
      </c>
      <c r="BM5245">
        <f t="shared" si="325"/>
        <v>0</v>
      </c>
      <c r="BO5245">
        <f t="shared" si="326"/>
        <v>1</v>
      </c>
      <c r="BP5245">
        <f t="shared" si="327"/>
        <v>1</v>
      </c>
    </row>
    <row r="5246" spans="1:68" x14ac:dyDescent="0.3">
      <c r="A5246">
        <v>5241</v>
      </c>
      <c r="BG5246" s="27"/>
      <c r="BH5246" s="27"/>
      <c r="BI5246" s="27"/>
      <c r="BJ5246" s="27"/>
      <c r="BL5246">
        <f t="shared" si="324"/>
        <v>0</v>
      </c>
      <c r="BM5246">
        <f t="shared" si="325"/>
        <v>0</v>
      </c>
      <c r="BO5246">
        <f t="shared" si="326"/>
        <v>1</v>
      </c>
      <c r="BP5246">
        <f t="shared" si="327"/>
        <v>1</v>
      </c>
    </row>
    <row r="5247" spans="1:68" x14ac:dyDescent="0.3">
      <c r="A5247">
        <v>5242</v>
      </c>
      <c r="BG5247" s="27"/>
      <c r="BH5247" s="27"/>
      <c r="BI5247" s="27"/>
      <c r="BJ5247" s="27"/>
      <c r="BL5247">
        <f t="shared" si="324"/>
        <v>0</v>
      </c>
      <c r="BM5247">
        <f t="shared" si="325"/>
        <v>0</v>
      </c>
      <c r="BO5247">
        <f t="shared" si="326"/>
        <v>1</v>
      </c>
      <c r="BP5247">
        <f t="shared" si="327"/>
        <v>1</v>
      </c>
    </row>
    <row r="5248" spans="1:68" x14ac:dyDescent="0.3">
      <c r="A5248">
        <v>5243</v>
      </c>
      <c r="BG5248" s="27"/>
      <c r="BH5248" s="27"/>
      <c r="BI5248" s="27"/>
      <c r="BJ5248" s="27"/>
      <c r="BL5248">
        <f t="shared" si="324"/>
        <v>0</v>
      </c>
      <c r="BM5248">
        <f t="shared" si="325"/>
        <v>0</v>
      </c>
      <c r="BO5248">
        <f t="shared" si="326"/>
        <v>1</v>
      </c>
      <c r="BP5248">
        <f t="shared" si="327"/>
        <v>1</v>
      </c>
    </row>
    <row r="5249" spans="1:68" x14ac:dyDescent="0.3">
      <c r="A5249">
        <v>5244</v>
      </c>
      <c r="BG5249" s="27"/>
      <c r="BH5249" s="27"/>
      <c r="BI5249" s="27"/>
      <c r="BJ5249" s="27"/>
      <c r="BL5249">
        <f t="shared" si="324"/>
        <v>0</v>
      </c>
      <c r="BM5249">
        <f t="shared" si="325"/>
        <v>0</v>
      </c>
      <c r="BO5249">
        <f t="shared" si="326"/>
        <v>1</v>
      </c>
      <c r="BP5249">
        <f t="shared" si="327"/>
        <v>1</v>
      </c>
    </row>
    <row r="5250" spans="1:68" x14ac:dyDescent="0.3">
      <c r="A5250">
        <v>5245</v>
      </c>
      <c r="BG5250" s="27"/>
      <c r="BH5250" s="27"/>
      <c r="BI5250" s="27"/>
      <c r="BJ5250" s="27"/>
      <c r="BL5250">
        <f t="shared" si="324"/>
        <v>0</v>
      </c>
      <c r="BM5250">
        <f t="shared" si="325"/>
        <v>0</v>
      </c>
      <c r="BO5250">
        <f t="shared" si="326"/>
        <v>1</v>
      </c>
      <c r="BP5250">
        <f t="shared" si="327"/>
        <v>1</v>
      </c>
    </row>
    <row r="5251" spans="1:68" x14ac:dyDescent="0.3">
      <c r="A5251">
        <v>5246</v>
      </c>
      <c r="BG5251" s="27"/>
      <c r="BH5251" s="27"/>
      <c r="BI5251" s="27"/>
      <c r="BJ5251" s="27"/>
      <c r="BL5251">
        <f t="shared" si="324"/>
        <v>0</v>
      </c>
      <c r="BM5251">
        <f t="shared" si="325"/>
        <v>0</v>
      </c>
      <c r="BO5251">
        <f t="shared" si="326"/>
        <v>1</v>
      </c>
      <c r="BP5251">
        <f t="shared" si="327"/>
        <v>1</v>
      </c>
    </row>
    <row r="5252" spans="1:68" x14ac:dyDescent="0.3">
      <c r="A5252">
        <v>5247</v>
      </c>
      <c r="BG5252" s="27"/>
      <c r="BH5252" s="27"/>
      <c r="BI5252" s="27"/>
      <c r="BJ5252" s="27"/>
      <c r="BL5252">
        <f t="shared" si="324"/>
        <v>0</v>
      </c>
      <c r="BM5252">
        <f t="shared" si="325"/>
        <v>0</v>
      </c>
      <c r="BO5252">
        <f t="shared" si="326"/>
        <v>1</v>
      </c>
      <c r="BP5252">
        <f t="shared" si="327"/>
        <v>1</v>
      </c>
    </row>
    <row r="5253" spans="1:68" x14ac:dyDescent="0.3">
      <c r="A5253">
        <v>5248</v>
      </c>
      <c r="BG5253" s="27"/>
      <c r="BH5253" s="27"/>
      <c r="BI5253" s="27"/>
      <c r="BJ5253" s="27"/>
      <c r="BL5253">
        <f t="shared" si="324"/>
        <v>0</v>
      </c>
      <c r="BM5253">
        <f t="shared" si="325"/>
        <v>0</v>
      </c>
      <c r="BO5253">
        <f t="shared" si="326"/>
        <v>1</v>
      </c>
      <c r="BP5253">
        <f t="shared" si="327"/>
        <v>1</v>
      </c>
    </row>
    <row r="5254" spans="1:68" x14ac:dyDescent="0.3">
      <c r="A5254">
        <v>5249</v>
      </c>
      <c r="BG5254" s="27"/>
      <c r="BH5254" s="27"/>
      <c r="BI5254" s="27"/>
      <c r="BJ5254" s="27"/>
      <c r="BL5254">
        <f t="shared" si="324"/>
        <v>0</v>
      </c>
      <c r="BM5254">
        <f t="shared" si="325"/>
        <v>0</v>
      </c>
      <c r="BO5254">
        <f t="shared" si="326"/>
        <v>1</v>
      </c>
      <c r="BP5254">
        <f t="shared" si="327"/>
        <v>1</v>
      </c>
    </row>
    <row r="5255" spans="1:68" x14ac:dyDescent="0.3">
      <c r="A5255">
        <v>5250</v>
      </c>
      <c r="BG5255" s="27"/>
      <c r="BH5255" s="27"/>
      <c r="BI5255" s="27"/>
      <c r="BJ5255" s="27"/>
      <c r="BL5255">
        <f t="shared" ref="BL5255:BL5318" si="328">BG5255*$BM$1-BH5255</f>
        <v>0</v>
      </c>
      <c r="BM5255">
        <f t="shared" ref="BM5255:BM5318" si="329">BI5255*$BM$1-BJ5255</f>
        <v>0</v>
      </c>
      <c r="BO5255">
        <f t="shared" ref="BO5255:BO5318" si="330">IF(BL5255=MAX($BL5255:$BM5255),1,0)</f>
        <v>1</v>
      </c>
      <c r="BP5255">
        <f t="shared" ref="BP5255:BP5318" si="331">IF(BM5255=MAX($BL5255:$BM5255),1,0)</f>
        <v>1</v>
      </c>
    </row>
    <row r="5256" spans="1:68" x14ac:dyDescent="0.3">
      <c r="A5256">
        <v>5251</v>
      </c>
      <c r="BG5256" s="27"/>
      <c r="BH5256" s="27"/>
      <c r="BI5256" s="27"/>
      <c r="BJ5256" s="27"/>
      <c r="BL5256">
        <f t="shared" si="328"/>
        <v>0</v>
      </c>
      <c r="BM5256">
        <f t="shared" si="329"/>
        <v>0</v>
      </c>
      <c r="BO5256">
        <f t="shared" si="330"/>
        <v>1</v>
      </c>
      <c r="BP5256">
        <f t="shared" si="331"/>
        <v>1</v>
      </c>
    </row>
    <row r="5257" spans="1:68" x14ac:dyDescent="0.3">
      <c r="A5257">
        <v>5252</v>
      </c>
      <c r="BG5257" s="27"/>
      <c r="BH5257" s="27"/>
      <c r="BI5257" s="27"/>
      <c r="BJ5257" s="27"/>
      <c r="BL5257">
        <f t="shared" si="328"/>
        <v>0</v>
      </c>
      <c r="BM5257">
        <f t="shared" si="329"/>
        <v>0</v>
      </c>
      <c r="BO5257">
        <f t="shared" si="330"/>
        <v>1</v>
      </c>
      <c r="BP5257">
        <f t="shared" si="331"/>
        <v>1</v>
      </c>
    </row>
    <row r="5258" spans="1:68" x14ac:dyDescent="0.3">
      <c r="A5258">
        <v>5253</v>
      </c>
      <c r="BG5258" s="27"/>
      <c r="BH5258" s="27"/>
      <c r="BI5258" s="27"/>
      <c r="BJ5258" s="27"/>
      <c r="BL5258">
        <f t="shared" si="328"/>
        <v>0</v>
      </c>
      <c r="BM5258">
        <f t="shared" si="329"/>
        <v>0</v>
      </c>
      <c r="BO5258">
        <f t="shared" si="330"/>
        <v>1</v>
      </c>
      <c r="BP5258">
        <f t="shared" si="331"/>
        <v>1</v>
      </c>
    </row>
    <row r="5259" spans="1:68" x14ac:dyDescent="0.3">
      <c r="A5259">
        <v>5254</v>
      </c>
      <c r="BG5259" s="27"/>
      <c r="BH5259" s="27"/>
      <c r="BI5259" s="27"/>
      <c r="BJ5259" s="27"/>
      <c r="BL5259">
        <f t="shared" si="328"/>
        <v>0</v>
      </c>
      <c r="BM5259">
        <f t="shared" si="329"/>
        <v>0</v>
      </c>
      <c r="BO5259">
        <f t="shared" si="330"/>
        <v>1</v>
      </c>
      <c r="BP5259">
        <f t="shared" si="331"/>
        <v>1</v>
      </c>
    </row>
    <row r="5260" spans="1:68" x14ac:dyDescent="0.3">
      <c r="A5260">
        <v>5255</v>
      </c>
      <c r="BG5260" s="27"/>
      <c r="BH5260" s="27"/>
      <c r="BI5260" s="27"/>
      <c r="BJ5260" s="27"/>
      <c r="BL5260">
        <f t="shared" si="328"/>
        <v>0</v>
      </c>
      <c r="BM5260">
        <f t="shared" si="329"/>
        <v>0</v>
      </c>
      <c r="BO5260">
        <f t="shared" si="330"/>
        <v>1</v>
      </c>
      <c r="BP5260">
        <f t="shared" si="331"/>
        <v>1</v>
      </c>
    </row>
    <row r="5261" spans="1:68" x14ac:dyDescent="0.3">
      <c r="A5261">
        <v>5256</v>
      </c>
      <c r="BG5261" s="27"/>
      <c r="BH5261" s="27"/>
      <c r="BI5261" s="27"/>
      <c r="BJ5261" s="27"/>
      <c r="BL5261">
        <f t="shared" si="328"/>
        <v>0</v>
      </c>
      <c r="BM5261">
        <f t="shared" si="329"/>
        <v>0</v>
      </c>
      <c r="BO5261">
        <f t="shared" si="330"/>
        <v>1</v>
      </c>
      <c r="BP5261">
        <f t="shared" si="331"/>
        <v>1</v>
      </c>
    </row>
    <row r="5262" spans="1:68" x14ac:dyDescent="0.3">
      <c r="A5262">
        <v>5257</v>
      </c>
      <c r="BG5262" s="27"/>
      <c r="BH5262" s="27"/>
      <c r="BI5262" s="27"/>
      <c r="BJ5262" s="27"/>
      <c r="BL5262">
        <f t="shared" si="328"/>
        <v>0</v>
      </c>
      <c r="BM5262">
        <f t="shared" si="329"/>
        <v>0</v>
      </c>
      <c r="BO5262">
        <f t="shared" si="330"/>
        <v>1</v>
      </c>
      <c r="BP5262">
        <f t="shared" si="331"/>
        <v>1</v>
      </c>
    </row>
    <row r="5263" spans="1:68" x14ac:dyDescent="0.3">
      <c r="A5263">
        <v>5258</v>
      </c>
      <c r="BG5263" s="27"/>
      <c r="BH5263" s="27"/>
      <c r="BI5263" s="27"/>
      <c r="BJ5263" s="27"/>
      <c r="BL5263">
        <f t="shared" si="328"/>
        <v>0</v>
      </c>
      <c r="BM5263">
        <f t="shared" si="329"/>
        <v>0</v>
      </c>
      <c r="BO5263">
        <f t="shared" si="330"/>
        <v>1</v>
      </c>
      <c r="BP5263">
        <f t="shared" si="331"/>
        <v>1</v>
      </c>
    </row>
    <row r="5264" spans="1:68" x14ac:dyDescent="0.3">
      <c r="A5264">
        <v>5259</v>
      </c>
      <c r="BG5264" s="27"/>
      <c r="BH5264" s="27"/>
      <c r="BI5264" s="27"/>
      <c r="BJ5264" s="27"/>
      <c r="BL5264">
        <f t="shared" si="328"/>
        <v>0</v>
      </c>
      <c r="BM5264">
        <f t="shared" si="329"/>
        <v>0</v>
      </c>
      <c r="BO5264">
        <f t="shared" si="330"/>
        <v>1</v>
      </c>
      <c r="BP5264">
        <f t="shared" si="331"/>
        <v>1</v>
      </c>
    </row>
    <row r="5265" spans="1:68" x14ac:dyDescent="0.3">
      <c r="A5265">
        <v>5260</v>
      </c>
      <c r="BG5265" s="27"/>
      <c r="BH5265" s="27"/>
      <c r="BI5265" s="27"/>
      <c r="BJ5265" s="27"/>
      <c r="BL5265">
        <f t="shared" si="328"/>
        <v>0</v>
      </c>
      <c r="BM5265">
        <f t="shared" si="329"/>
        <v>0</v>
      </c>
      <c r="BO5265">
        <f t="shared" si="330"/>
        <v>1</v>
      </c>
      <c r="BP5265">
        <f t="shared" si="331"/>
        <v>1</v>
      </c>
    </row>
    <row r="5266" spans="1:68" x14ac:dyDescent="0.3">
      <c r="A5266">
        <v>5261</v>
      </c>
      <c r="BG5266" s="27"/>
      <c r="BH5266" s="27"/>
      <c r="BI5266" s="27"/>
      <c r="BJ5266" s="27"/>
      <c r="BL5266">
        <f t="shared" si="328"/>
        <v>0</v>
      </c>
      <c r="BM5266">
        <f t="shared" si="329"/>
        <v>0</v>
      </c>
      <c r="BO5266">
        <f t="shared" si="330"/>
        <v>1</v>
      </c>
      <c r="BP5266">
        <f t="shared" si="331"/>
        <v>1</v>
      </c>
    </row>
    <row r="5267" spans="1:68" x14ac:dyDescent="0.3">
      <c r="A5267">
        <v>5262</v>
      </c>
      <c r="BG5267" s="27"/>
      <c r="BH5267" s="27"/>
      <c r="BI5267" s="27"/>
      <c r="BJ5267" s="27"/>
      <c r="BL5267">
        <f t="shared" si="328"/>
        <v>0</v>
      </c>
      <c r="BM5267">
        <f t="shared" si="329"/>
        <v>0</v>
      </c>
      <c r="BO5267">
        <f t="shared" si="330"/>
        <v>1</v>
      </c>
      <c r="BP5267">
        <f t="shared" si="331"/>
        <v>1</v>
      </c>
    </row>
    <row r="5268" spans="1:68" x14ac:dyDescent="0.3">
      <c r="A5268">
        <v>5263</v>
      </c>
      <c r="BG5268" s="27"/>
      <c r="BH5268" s="27"/>
      <c r="BI5268" s="27"/>
      <c r="BJ5268" s="27"/>
      <c r="BL5268">
        <f t="shared" si="328"/>
        <v>0</v>
      </c>
      <c r="BM5268">
        <f t="shared" si="329"/>
        <v>0</v>
      </c>
      <c r="BO5268">
        <f t="shared" si="330"/>
        <v>1</v>
      </c>
      <c r="BP5268">
        <f t="shared" si="331"/>
        <v>1</v>
      </c>
    </row>
    <row r="5269" spans="1:68" x14ac:dyDescent="0.3">
      <c r="A5269">
        <v>5264</v>
      </c>
      <c r="BG5269" s="27"/>
      <c r="BH5269" s="27"/>
      <c r="BI5269" s="27"/>
      <c r="BJ5269" s="27"/>
      <c r="BL5269">
        <f t="shared" si="328"/>
        <v>0</v>
      </c>
      <c r="BM5269">
        <f t="shared" si="329"/>
        <v>0</v>
      </c>
      <c r="BO5269">
        <f t="shared" si="330"/>
        <v>1</v>
      </c>
      <c r="BP5269">
        <f t="shared" si="331"/>
        <v>1</v>
      </c>
    </row>
    <row r="5270" spans="1:68" x14ac:dyDescent="0.3">
      <c r="A5270">
        <v>5265</v>
      </c>
      <c r="BG5270" s="27"/>
      <c r="BH5270" s="27"/>
      <c r="BI5270" s="27"/>
      <c r="BJ5270" s="27"/>
      <c r="BL5270">
        <f t="shared" si="328"/>
        <v>0</v>
      </c>
      <c r="BM5270">
        <f t="shared" si="329"/>
        <v>0</v>
      </c>
      <c r="BO5270">
        <f t="shared" si="330"/>
        <v>1</v>
      </c>
      <c r="BP5270">
        <f t="shared" si="331"/>
        <v>1</v>
      </c>
    </row>
    <row r="5271" spans="1:68" x14ac:dyDescent="0.3">
      <c r="A5271">
        <v>5266</v>
      </c>
      <c r="BG5271" s="27"/>
      <c r="BH5271" s="27"/>
      <c r="BI5271" s="27"/>
      <c r="BJ5271" s="27"/>
      <c r="BL5271">
        <f t="shared" si="328"/>
        <v>0</v>
      </c>
      <c r="BM5271">
        <f t="shared" si="329"/>
        <v>0</v>
      </c>
      <c r="BO5271">
        <f t="shared" si="330"/>
        <v>1</v>
      </c>
      <c r="BP5271">
        <f t="shared" si="331"/>
        <v>1</v>
      </c>
    </row>
    <row r="5272" spans="1:68" x14ac:dyDescent="0.3">
      <c r="A5272">
        <v>5267</v>
      </c>
      <c r="BG5272" s="27"/>
      <c r="BH5272" s="27"/>
      <c r="BI5272" s="27"/>
      <c r="BJ5272" s="27"/>
      <c r="BL5272">
        <f t="shared" si="328"/>
        <v>0</v>
      </c>
      <c r="BM5272">
        <f t="shared" si="329"/>
        <v>0</v>
      </c>
      <c r="BO5272">
        <f t="shared" si="330"/>
        <v>1</v>
      </c>
      <c r="BP5272">
        <f t="shared" si="331"/>
        <v>1</v>
      </c>
    </row>
    <row r="5273" spans="1:68" x14ac:dyDescent="0.3">
      <c r="A5273">
        <v>5268</v>
      </c>
      <c r="BG5273" s="27"/>
      <c r="BH5273" s="27"/>
      <c r="BI5273" s="27"/>
      <c r="BJ5273" s="27"/>
      <c r="BL5273">
        <f t="shared" si="328"/>
        <v>0</v>
      </c>
      <c r="BM5273">
        <f t="shared" si="329"/>
        <v>0</v>
      </c>
      <c r="BO5273">
        <f t="shared" si="330"/>
        <v>1</v>
      </c>
      <c r="BP5273">
        <f t="shared" si="331"/>
        <v>1</v>
      </c>
    </row>
    <row r="5274" spans="1:68" x14ac:dyDescent="0.3">
      <c r="A5274">
        <v>5269</v>
      </c>
      <c r="BG5274" s="27"/>
      <c r="BH5274" s="27"/>
      <c r="BI5274" s="27"/>
      <c r="BJ5274" s="27"/>
      <c r="BL5274">
        <f t="shared" si="328"/>
        <v>0</v>
      </c>
      <c r="BM5274">
        <f t="shared" si="329"/>
        <v>0</v>
      </c>
      <c r="BO5274">
        <f t="shared" si="330"/>
        <v>1</v>
      </c>
      <c r="BP5274">
        <f t="shared" si="331"/>
        <v>1</v>
      </c>
    </row>
    <row r="5275" spans="1:68" x14ac:dyDescent="0.3">
      <c r="A5275">
        <v>5270</v>
      </c>
      <c r="BG5275" s="27"/>
      <c r="BH5275" s="27"/>
      <c r="BI5275" s="27"/>
      <c r="BJ5275" s="27"/>
      <c r="BL5275">
        <f t="shared" si="328"/>
        <v>0</v>
      </c>
      <c r="BM5275">
        <f t="shared" si="329"/>
        <v>0</v>
      </c>
      <c r="BO5275">
        <f t="shared" si="330"/>
        <v>1</v>
      </c>
      <c r="BP5275">
        <f t="shared" si="331"/>
        <v>1</v>
      </c>
    </row>
    <row r="5276" spans="1:68" x14ac:dyDescent="0.3">
      <c r="A5276">
        <v>5271</v>
      </c>
      <c r="BG5276" s="27"/>
      <c r="BH5276" s="27"/>
      <c r="BI5276" s="27"/>
      <c r="BJ5276" s="27"/>
      <c r="BL5276">
        <f t="shared" si="328"/>
        <v>0</v>
      </c>
      <c r="BM5276">
        <f t="shared" si="329"/>
        <v>0</v>
      </c>
      <c r="BO5276">
        <f t="shared" si="330"/>
        <v>1</v>
      </c>
      <c r="BP5276">
        <f t="shared" si="331"/>
        <v>1</v>
      </c>
    </row>
    <row r="5277" spans="1:68" x14ac:dyDescent="0.3">
      <c r="A5277">
        <v>5272</v>
      </c>
      <c r="BG5277" s="27"/>
      <c r="BH5277" s="27"/>
      <c r="BI5277" s="27"/>
      <c r="BJ5277" s="27"/>
      <c r="BL5277">
        <f t="shared" si="328"/>
        <v>0</v>
      </c>
      <c r="BM5277">
        <f t="shared" si="329"/>
        <v>0</v>
      </c>
      <c r="BO5277">
        <f t="shared" si="330"/>
        <v>1</v>
      </c>
      <c r="BP5277">
        <f t="shared" si="331"/>
        <v>1</v>
      </c>
    </row>
    <row r="5278" spans="1:68" x14ac:dyDescent="0.3">
      <c r="A5278">
        <v>5273</v>
      </c>
      <c r="BG5278" s="27"/>
      <c r="BH5278" s="27"/>
      <c r="BI5278" s="27"/>
      <c r="BJ5278" s="27"/>
      <c r="BL5278">
        <f t="shared" si="328"/>
        <v>0</v>
      </c>
      <c r="BM5278">
        <f t="shared" si="329"/>
        <v>0</v>
      </c>
      <c r="BO5278">
        <f t="shared" si="330"/>
        <v>1</v>
      </c>
      <c r="BP5278">
        <f t="shared" si="331"/>
        <v>1</v>
      </c>
    </row>
    <row r="5279" spans="1:68" x14ac:dyDescent="0.3">
      <c r="A5279">
        <v>5274</v>
      </c>
      <c r="BG5279" s="27"/>
      <c r="BH5279" s="27"/>
      <c r="BI5279" s="27"/>
      <c r="BJ5279" s="27"/>
      <c r="BL5279">
        <f t="shared" si="328"/>
        <v>0</v>
      </c>
      <c r="BM5279">
        <f t="shared" si="329"/>
        <v>0</v>
      </c>
      <c r="BO5279">
        <f t="shared" si="330"/>
        <v>1</v>
      </c>
      <c r="BP5279">
        <f t="shared" si="331"/>
        <v>1</v>
      </c>
    </row>
    <row r="5280" spans="1:68" x14ac:dyDescent="0.3">
      <c r="A5280">
        <v>5275</v>
      </c>
      <c r="BG5280" s="27"/>
      <c r="BH5280" s="27"/>
      <c r="BI5280" s="27"/>
      <c r="BJ5280" s="27"/>
      <c r="BL5280">
        <f t="shared" si="328"/>
        <v>0</v>
      </c>
      <c r="BM5280">
        <f t="shared" si="329"/>
        <v>0</v>
      </c>
      <c r="BO5280">
        <f t="shared" si="330"/>
        <v>1</v>
      </c>
      <c r="BP5280">
        <f t="shared" si="331"/>
        <v>1</v>
      </c>
    </row>
    <row r="5281" spans="1:68" x14ac:dyDescent="0.3">
      <c r="A5281">
        <v>5276</v>
      </c>
      <c r="BG5281" s="27"/>
      <c r="BH5281" s="27"/>
      <c r="BI5281" s="27"/>
      <c r="BJ5281" s="27"/>
      <c r="BL5281">
        <f t="shared" si="328"/>
        <v>0</v>
      </c>
      <c r="BM5281">
        <f t="shared" si="329"/>
        <v>0</v>
      </c>
      <c r="BO5281">
        <f t="shared" si="330"/>
        <v>1</v>
      </c>
      <c r="BP5281">
        <f t="shared" si="331"/>
        <v>1</v>
      </c>
    </row>
    <row r="5282" spans="1:68" x14ac:dyDescent="0.3">
      <c r="A5282">
        <v>5277</v>
      </c>
      <c r="BG5282" s="27"/>
      <c r="BH5282" s="27"/>
      <c r="BI5282" s="27"/>
      <c r="BJ5282" s="27"/>
      <c r="BL5282">
        <f t="shared" si="328"/>
        <v>0</v>
      </c>
      <c r="BM5282">
        <f t="shared" si="329"/>
        <v>0</v>
      </c>
      <c r="BO5282">
        <f t="shared" si="330"/>
        <v>1</v>
      </c>
      <c r="BP5282">
        <f t="shared" si="331"/>
        <v>1</v>
      </c>
    </row>
    <row r="5283" spans="1:68" x14ac:dyDescent="0.3">
      <c r="A5283">
        <v>5278</v>
      </c>
      <c r="BG5283" s="27"/>
      <c r="BH5283" s="27"/>
      <c r="BI5283" s="27"/>
      <c r="BJ5283" s="27"/>
      <c r="BL5283">
        <f t="shared" si="328"/>
        <v>0</v>
      </c>
      <c r="BM5283">
        <f t="shared" si="329"/>
        <v>0</v>
      </c>
      <c r="BO5283">
        <f t="shared" si="330"/>
        <v>1</v>
      </c>
      <c r="BP5283">
        <f t="shared" si="331"/>
        <v>1</v>
      </c>
    </row>
    <row r="5284" spans="1:68" x14ac:dyDescent="0.3">
      <c r="A5284">
        <v>5279</v>
      </c>
      <c r="BG5284" s="27"/>
      <c r="BH5284" s="27"/>
      <c r="BI5284" s="27"/>
      <c r="BJ5284" s="27"/>
      <c r="BL5284">
        <f t="shared" si="328"/>
        <v>0</v>
      </c>
      <c r="BM5284">
        <f t="shared" si="329"/>
        <v>0</v>
      </c>
      <c r="BO5284">
        <f t="shared" si="330"/>
        <v>1</v>
      </c>
      <c r="BP5284">
        <f t="shared" si="331"/>
        <v>1</v>
      </c>
    </row>
    <row r="5285" spans="1:68" x14ac:dyDescent="0.3">
      <c r="A5285">
        <v>5280</v>
      </c>
      <c r="BG5285" s="27"/>
      <c r="BH5285" s="27"/>
      <c r="BI5285" s="27"/>
      <c r="BJ5285" s="27"/>
      <c r="BL5285">
        <f t="shared" si="328"/>
        <v>0</v>
      </c>
      <c r="BM5285">
        <f t="shared" si="329"/>
        <v>0</v>
      </c>
      <c r="BO5285">
        <f t="shared" si="330"/>
        <v>1</v>
      </c>
      <c r="BP5285">
        <f t="shared" si="331"/>
        <v>1</v>
      </c>
    </row>
    <row r="5286" spans="1:68" x14ac:dyDescent="0.3">
      <c r="A5286">
        <v>5281</v>
      </c>
      <c r="BG5286" s="27"/>
      <c r="BH5286" s="27"/>
      <c r="BI5286" s="27"/>
      <c r="BJ5286" s="27"/>
      <c r="BL5286">
        <f t="shared" si="328"/>
        <v>0</v>
      </c>
      <c r="BM5286">
        <f t="shared" si="329"/>
        <v>0</v>
      </c>
      <c r="BO5286">
        <f t="shared" si="330"/>
        <v>1</v>
      </c>
      <c r="BP5286">
        <f t="shared" si="331"/>
        <v>1</v>
      </c>
    </row>
    <row r="5287" spans="1:68" x14ac:dyDescent="0.3">
      <c r="A5287">
        <v>5282</v>
      </c>
      <c r="BG5287" s="27"/>
      <c r="BH5287" s="27"/>
      <c r="BI5287" s="27"/>
      <c r="BJ5287" s="27"/>
      <c r="BL5287">
        <f t="shared" si="328"/>
        <v>0</v>
      </c>
      <c r="BM5287">
        <f t="shared" si="329"/>
        <v>0</v>
      </c>
      <c r="BO5287">
        <f t="shared" si="330"/>
        <v>1</v>
      </c>
      <c r="BP5287">
        <f t="shared" si="331"/>
        <v>1</v>
      </c>
    </row>
    <row r="5288" spans="1:68" x14ac:dyDescent="0.3">
      <c r="A5288">
        <v>5283</v>
      </c>
      <c r="BG5288" s="27"/>
      <c r="BH5288" s="27"/>
      <c r="BI5288" s="27"/>
      <c r="BJ5288" s="27"/>
      <c r="BL5288">
        <f t="shared" si="328"/>
        <v>0</v>
      </c>
      <c r="BM5288">
        <f t="shared" si="329"/>
        <v>0</v>
      </c>
      <c r="BO5288">
        <f t="shared" si="330"/>
        <v>1</v>
      </c>
      <c r="BP5288">
        <f t="shared" si="331"/>
        <v>1</v>
      </c>
    </row>
    <row r="5289" spans="1:68" x14ac:dyDescent="0.3">
      <c r="A5289">
        <v>5284</v>
      </c>
      <c r="BG5289" s="27"/>
      <c r="BH5289" s="27"/>
      <c r="BI5289" s="27"/>
      <c r="BJ5289" s="27"/>
      <c r="BL5289">
        <f t="shared" si="328"/>
        <v>0</v>
      </c>
      <c r="BM5289">
        <f t="shared" si="329"/>
        <v>0</v>
      </c>
      <c r="BO5289">
        <f t="shared" si="330"/>
        <v>1</v>
      </c>
      <c r="BP5289">
        <f t="shared" si="331"/>
        <v>1</v>
      </c>
    </row>
    <row r="5290" spans="1:68" x14ac:dyDescent="0.3">
      <c r="A5290">
        <v>5285</v>
      </c>
      <c r="BG5290" s="27"/>
      <c r="BH5290" s="27"/>
      <c r="BI5290" s="27"/>
      <c r="BJ5290" s="27"/>
      <c r="BL5290">
        <f t="shared" si="328"/>
        <v>0</v>
      </c>
      <c r="BM5290">
        <f t="shared" si="329"/>
        <v>0</v>
      </c>
      <c r="BO5290">
        <f t="shared" si="330"/>
        <v>1</v>
      </c>
      <c r="BP5290">
        <f t="shared" si="331"/>
        <v>1</v>
      </c>
    </row>
    <row r="5291" spans="1:68" x14ac:dyDescent="0.3">
      <c r="A5291">
        <v>5286</v>
      </c>
      <c r="BG5291" s="27"/>
      <c r="BH5291" s="27"/>
      <c r="BI5291" s="27"/>
      <c r="BJ5291" s="27"/>
      <c r="BL5291">
        <f t="shared" si="328"/>
        <v>0</v>
      </c>
      <c r="BM5291">
        <f t="shared" si="329"/>
        <v>0</v>
      </c>
      <c r="BO5291">
        <f t="shared" si="330"/>
        <v>1</v>
      </c>
      <c r="BP5291">
        <f t="shared" si="331"/>
        <v>1</v>
      </c>
    </row>
    <row r="5292" spans="1:68" x14ac:dyDescent="0.3">
      <c r="A5292">
        <v>5287</v>
      </c>
      <c r="BG5292" s="27"/>
      <c r="BH5292" s="27"/>
      <c r="BI5292" s="27"/>
      <c r="BJ5292" s="27"/>
      <c r="BL5292">
        <f t="shared" si="328"/>
        <v>0</v>
      </c>
      <c r="BM5292">
        <f t="shared" si="329"/>
        <v>0</v>
      </c>
      <c r="BO5292">
        <f t="shared" si="330"/>
        <v>1</v>
      </c>
      <c r="BP5292">
        <f t="shared" si="331"/>
        <v>1</v>
      </c>
    </row>
    <row r="5293" spans="1:68" x14ac:dyDescent="0.3">
      <c r="A5293">
        <v>5288</v>
      </c>
      <c r="BG5293" s="27"/>
      <c r="BH5293" s="27"/>
      <c r="BI5293" s="27"/>
      <c r="BJ5293" s="27"/>
      <c r="BL5293">
        <f t="shared" si="328"/>
        <v>0</v>
      </c>
      <c r="BM5293">
        <f t="shared" si="329"/>
        <v>0</v>
      </c>
      <c r="BO5293">
        <f t="shared" si="330"/>
        <v>1</v>
      </c>
      <c r="BP5293">
        <f t="shared" si="331"/>
        <v>1</v>
      </c>
    </row>
    <row r="5294" spans="1:68" x14ac:dyDescent="0.3">
      <c r="A5294">
        <v>5289</v>
      </c>
      <c r="BG5294" s="27"/>
      <c r="BH5294" s="27"/>
      <c r="BI5294" s="27"/>
      <c r="BJ5294" s="27"/>
      <c r="BL5294">
        <f t="shared" si="328"/>
        <v>0</v>
      </c>
      <c r="BM5294">
        <f t="shared" si="329"/>
        <v>0</v>
      </c>
      <c r="BO5294">
        <f t="shared" si="330"/>
        <v>1</v>
      </c>
      <c r="BP5294">
        <f t="shared" si="331"/>
        <v>1</v>
      </c>
    </row>
    <row r="5295" spans="1:68" x14ac:dyDescent="0.3">
      <c r="A5295">
        <v>5290</v>
      </c>
      <c r="BG5295" s="27"/>
      <c r="BH5295" s="27"/>
      <c r="BI5295" s="27"/>
      <c r="BJ5295" s="27"/>
      <c r="BL5295">
        <f t="shared" si="328"/>
        <v>0</v>
      </c>
      <c r="BM5295">
        <f t="shared" si="329"/>
        <v>0</v>
      </c>
      <c r="BO5295">
        <f t="shared" si="330"/>
        <v>1</v>
      </c>
      <c r="BP5295">
        <f t="shared" si="331"/>
        <v>1</v>
      </c>
    </row>
    <row r="5296" spans="1:68" x14ac:dyDescent="0.3">
      <c r="A5296">
        <v>5291</v>
      </c>
      <c r="BG5296" s="27"/>
      <c r="BH5296" s="27"/>
      <c r="BI5296" s="27"/>
      <c r="BJ5296" s="27"/>
      <c r="BL5296">
        <f t="shared" si="328"/>
        <v>0</v>
      </c>
      <c r="BM5296">
        <f t="shared" si="329"/>
        <v>0</v>
      </c>
      <c r="BO5296">
        <f t="shared" si="330"/>
        <v>1</v>
      </c>
      <c r="BP5296">
        <f t="shared" si="331"/>
        <v>1</v>
      </c>
    </row>
    <row r="5297" spans="1:68" x14ac:dyDescent="0.3">
      <c r="A5297">
        <v>5292</v>
      </c>
      <c r="BG5297" s="27"/>
      <c r="BH5297" s="27"/>
      <c r="BI5297" s="27"/>
      <c r="BJ5297" s="27"/>
      <c r="BL5297">
        <f t="shared" si="328"/>
        <v>0</v>
      </c>
      <c r="BM5297">
        <f t="shared" si="329"/>
        <v>0</v>
      </c>
      <c r="BO5297">
        <f t="shared" si="330"/>
        <v>1</v>
      </c>
      <c r="BP5297">
        <f t="shared" si="331"/>
        <v>1</v>
      </c>
    </row>
    <row r="5298" spans="1:68" x14ac:dyDescent="0.3">
      <c r="A5298">
        <v>5293</v>
      </c>
      <c r="BG5298" s="27"/>
      <c r="BH5298" s="27"/>
      <c r="BI5298" s="27"/>
      <c r="BJ5298" s="27"/>
      <c r="BL5298">
        <f t="shared" si="328"/>
        <v>0</v>
      </c>
      <c r="BM5298">
        <f t="shared" si="329"/>
        <v>0</v>
      </c>
      <c r="BO5298">
        <f t="shared" si="330"/>
        <v>1</v>
      </c>
      <c r="BP5298">
        <f t="shared" si="331"/>
        <v>1</v>
      </c>
    </row>
    <row r="5299" spans="1:68" x14ac:dyDescent="0.3">
      <c r="A5299">
        <v>5294</v>
      </c>
      <c r="BG5299" s="27"/>
      <c r="BH5299" s="27"/>
      <c r="BI5299" s="27"/>
      <c r="BJ5299" s="27"/>
      <c r="BL5299">
        <f t="shared" si="328"/>
        <v>0</v>
      </c>
      <c r="BM5299">
        <f t="shared" si="329"/>
        <v>0</v>
      </c>
      <c r="BO5299">
        <f t="shared" si="330"/>
        <v>1</v>
      </c>
      <c r="BP5299">
        <f t="shared" si="331"/>
        <v>1</v>
      </c>
    </row>
    <row r="5300" spans="1:68" x14ac:dyDescent="0.3">
      <c r="A5300">
        <v>5295</v>
      </c>
      <c r="BG5300" s="27"/>
      <c r="BH5300" s="27"/>
      <c r="BI5300" s="27"/>
      <c r="BJ5300" s="27"/>
      <c r="BL5300">
        <f t="shared" si="328"/>
        <v>0</v>
      </c>
      <c r="BM5300">
        <f t="shared" si="329"/>
        <v>0</v>
      </c>
      <c r="BO5300">
        <f t="shared" si="330"/>
        <v>1</v>
      </c>
      <c r="BP5300">
        <f t="shared" si="331"/>
        <v>1</v>
      </c>
    </row>
    <row r="5301" spans="1:68" x14ac:dyDescent="0.3">
      <c r="A5301">
        <v>5296</v>
      </c>
      <c r="BG5301" s="27"/>
      <c r="BH5301" s="27"/>
      <c r="BI5301" s="27"/>
      <c r="BJ5301" s="27"/>
      <c r="BL5301">
        <f t="shared" si="328"/>
        <v>0</v>
      </c>
      <c r="BM5301">
        <f t="shared" si="329"/>
        <v>0</v>
      </c>
      <c r="BO5301">
        <f t="shared" si="330"/>
        <v>1</v>
      </c>
      <c r="BP5301">
        <f t="shared" si="331"/>
        <v>1</v>
      </c>
    </row>
    <row r="5302" spans="1:68" x14ac:dyDescent="0.3">
      <c r="A5302">
        <v>5297</v>
      </c>
      <c r="BG5302" s="27"/>
      <c r="BH5302" s="27"/>
      <c r="BI5302" s="27"/>
      <c r="BJ5302" s="27"/>
      <c r="BL5302">
        <f t="shared" si="328"/>
        <v>0</v>
      </c>
      <c r="BM5302">
        <f t="shared" si="329"/>
        <v>0</v>
      </c>
      <c r="BO5302">
        <f t="shared" si="330"/>
        <v>1</v>
      </c>
      <c r="BP5302">
        <f t="shared" si="331"/>
        <v>1</v>
      </c>
    </row>
    <row r="5303" spans="1:68" x14ac:dyDescent="0.3">
      <c r="A5303">
        <v>5298</v>
      </c>
      <c r="BG5303" s="27"/>
      <c r="BH5303" s="27"/>
      <c r="BI5303" s="27"/>
      <c r="BJ5303" s="27"/>
      <c r="BL5303">
        <f t="shared" si="328"/>
        <v>0</v>
      </c>
      <c r="BM5303">
        <f t="shared" si="329"/>
        <v>0</v>
      </c>
      <c r="BO5303">
        <f t="shared" si="330"/>
        <v>1</v>
      </c>
      <c r="BP5303">
        <f t="shared" si="331"/>
        <v>1</v>
      </c>
    </row>
    <row r="5304" spans="1:68" x14ac:dyDescent="0.3">
      <c r="A5304">
        <v>5299</v>
      </c>
      <c r="BG5304" s="27"/>
      <c r="BH5304" s="27"/>
      <c r="BI5304" s="27"/>
      <c r="BJ5304" s="27"/>
      <c r="BL5304">
        <f t="shared" si="328"/>
        <v>0</v>
      </c>
      <c r="BM5304">
        <f t="shared" si="329"/>
        <v>0</v>
      </c>
      <c r="BO5304">
        <f t="shared" si="330"/>
        <v>1</v>
      </c>
      <c r="BP5304">
        <f t="shared" si="331"/>
        <v>1</v>
      </c>
    </row>
    <row r="5305" spans="1:68" x14ac:dyDescent="0.3">
      <c r="A5305">
        <v>5300</v>
      </c>
      <c r="BG5305" s="27"/>
      <c r="BH5305" s="27"/>
      <c r="BI5305" s="27"/>
      <c r="BJ5305" s="27"/>
      <c r="BL5305">
        <f t="shared" si="328"/>
        <v>0</v>
      </c>
      <c r="BM5305">
        <f t="shared" si="329"/>
        <v>0</v>
      </c>
      <c r="BO5305">
        <f t="shared" si="330"/>
        <v>1</v>
      </c>
      <c r="BP5305">
        <f t="shared" si="331"/>
        <v>1</v>
      </c>
    </row>
    <row r="5306" spans="1:68" x14ac:dyDescent="0.3">
      <c r="A5306">
        <v>5301</v>
      </c>
      <c r="BG5306" s="27"/>
      <c r="BH5306" s="27"/>
      <c r="BI5306" s="27"/>
      <c r="BJ5306" s="27"/>
      <c r="BL5306">
        <f t="shared" si="328"/>
        <v>0</v>
      </c>
      <c r="BM5306">
        <f t="shared" si="329"/>
        <v>0</v>
      </c>
      <c r="BO5306">
        <f t="shared" si="330"/>
        <v>1</v>
      </c>
      <c r="BP5306">
        <f t="shared" si="331"/>
        <v>1</v>
      </c>
    </row>
    <row r="5307" spans="1:68" x14ac:dyDescent="0.3">
      <c r="A5307">
        <v>5302</v>
      </c>
      <c r="BG5307" s="27"/>
      <c r="BH5307" s="27"/>
      <c r="BI5307" s="27"/>
      <c r="BJ5307" s="27"/>
      <c r="BL5307">
        <f t="shared" si="328"/>
        <v>0</v>
      </c>
      <c r="BM5307">
        <f t="shared" si="329"/>
        <v>0</v>
      </c>
      <c r="BO5307">
        <f t="shared" si="330"/>
        <v>1</v>
      </c>
      <c r="BP5307">
        <f t="shared" si="331"/>
        <v>1</v>
      </c>
    </row>
    <row r="5308" spans="1:68" x14ac:dyDescent="0.3">
      <c r="A5308">
        <v>5303</v>
      </c>
      <c r="BG5308" s="27"/>
      <c r="BH5308" s="27"/>
      <c r="BI5308" s="27"/>
      <c r="BJ5308" s="27"/>
      <c r="BL5308">
        <f t="shared" si="328"/>
        <v>0</v>
      </c>
      <c r="BM5308">
        <f t="shared" si="329"/>
        <v>0</v>
      </c>
      <c r="BO5308">
        <f t="shared" si="330"/>
        <v>1</v>
      </c>
      <c r="BP5308">
        <f t="shared" si="331"/>
        <v>1</v>
      </c>
    </row>
    <row r="5309" spans="1:68" x14ac:dyDescent="0.3">
      <c r="A5309">
        <v>5304</v>
      </c>
      <c r="BG5309" s="27"/>
      <c r="BH5309" s="27"/>
      <c r="BI5309" s="27"/>
      <c r="BJ5309" s="27"/>
      <c r="BL5309">
        <f t="shared" si="328"/>
        <v>0</v>
      </c>
      <c r="BM5309">
        <f t="shared" si="329"/>
        <v>0</v>
      </c>
      <c r="BO5309">
        <f t="shared" si="330"/>
        <v>1</v>
      </c>
      <c r="BP5309">
        <f t="shared" si="331"/>
        <v>1</v>
      </c>
    </row>
    <row r="5310" spans="1:68" x14ac:dyDescent="0.3">
      <c r="A5310">
        <v>5305</v>
      </c>
      <c r="BG5310" s="27"/>
      <c r="BH5310" s="27"/>
      <c r="BI5310" s="27"/>
      <c r="BJ5310" s="27"/>
      <c r="BL5310">
        <f t="shared" si="328"/>
        <v>0</v>
      </c>
      <c r="BM5310">
        <f t="shared" si="329"/>
        <v>0</v>
      </c>
      <c r="BO5310">
        <f t="shared" si="330"/>
        <v>1</v>
      </c>
      <c r="BP5310">
        <f t="shared" si="331"/>
        <v>1</v>
      </c>
    </row>
    <row r="5311" spans="1:68" x14ac:dyDescent="0.3">
      <c r="A5311">
        <v>5306</v>
      </c>
      <c r="BG5311" s="27"/>
      <c r="BH5311" s="27"/>
      <c r="BI5311" s="27"/>
      <c r="BJ5311" s="27"/>
      <c r="BL5311">
        <f t="shared" si="328"/>
        <v>0</v>
      </c>
      <c r="BM5311">
        <f t="shared" si="329"/>
        <v>0</v>
      </c>
      <c r="BO5311">
        <f t="shared" si="330"/>
        <v>1</v>
      </c>
      <c r="BP5311">
        <f t="shared" si="331"/>
        <v>1</v>
      </c>
    </row>
    <row r="5312" spans="1:68" x14ac:dyDescent="0.3">
      <c r="A5312">
        <v>5307</v>
      </c>
      <c r="BG5312" s="27"/>
      <c r="BH5312" s="27"/>
      <c r="BI5312" s="27"/>
      <c r="BJ5312" s="27"/>
      <c r="BL5312">
        <f t="shared" si="328"/>
        <v>0</v>
      </c>
      <c r="BM5312">
        <f t="shared" si="329"/>
        <v>0</v>
      </c>
      <c r="BO5312">
        <f t="shared" si="330"/>
        <v>1</v>
      </c>
      <c r="BP5312">
        <f t="shared" si="331"/>
        <v>1</v>
      </c>
    </row>
    <row r="5313" spans="1:68" x14ac:dyDescent="0.3">
      <c r="A5313">
        <v>5308</v>
      </c>
      <c r="BG5313" s="27"/>
      <c r="BH5313" s="27"/>
      <c r="BI5313" s="27"/>
      <c r="BJ5313" s="27"/>
      <c r="BL5313">
        <f t="shared" si="328"/>
        <v>0</v>
      </c>
      <c r="BM5313">
        <f t="shared" si="329"/>
        <v>0</v>
      </c>
      <c r="BO5313">
        <f t="shared" si="330"/>
        <v>1</v>
      </c>
      <c r="BP5313">
        <f t="shared" si="331"/>
        <v>1</v>
      </c>
    </row>
    <row r="5314" spans="1:68" x14ac:dyDescent="0.3">
      <c r="A5314">
        <v>5309</v>
      </c>
      <c r="BG5314" s="27"/>
      <c r="BH5314" s="27"/>
      <c r="BI5314" s="27"/>
      <c r="BJ5314" s="27"/>
      <c r="BL5314">
        <f t="shared" si="328"/>
        <v>0</v>
      </c>
      <c r="BM5314">
        <f t="shared" si="329"/>
        <v>0</v>
      </c>
      <c r="BO5314">
        <f t="shared" si="330"/>
        <v>1</v>
      </c>
      <c r="BP5314">
        <f t="shared" si="331"/>
        <v>1</v>
      </c>
    </row>
    <row r="5315" spans="1:68" x14ac:dyDescent="0.3">
      <c r="A5315">
        <v>5310</v>
      </c>
      <c r="BG5315" s="27"/>
      <c r="BH5315" s="27"/>
      <c r="BI5315" s="27"/>
      <c r="BJ5315" s="27"/>
      <c r="BL5315">
        <f t="shared" si="328"/>
        <v>0</v>
      </c>
      <c r="BM5315">
        <f t="shared" si="329"/>
        <v>0</v>
      </c>
      <c r="BO5315">
        <f t="shared" si="330"/>
        <v>1</v>
      </c>
      <c r="BP5315">
        <f t="shared" si="331"/>
        <v>1</v>
      </c>
    </row>
    <row r="5316" spans="1:68" x14ac:dyDescent="0.3">
      <c r="A5316">
        <v>5311</v>
      </c>
      <c r="BG5316" s="27"/>
      <c r="BH5316" s="27"/>
      <c r="BI5316" s="27"/>
      <c r="BJ5316" s="27"/>
      <c r="BL5316">
        <f t="shared" si="328"/>
        <v>0</v>
      </c>
      <c r="BM5316">
        <f t="shared" si="329"/>
        <v>0</v>
      </c>
      <c r="BO5316">
        <f t="shared" si="330"/>
        <v>1</v>
      </c>
      <c r="BP5316">
        <f t="shared" si="331"/>
        <v>1</v>
      </c>
    </row>
    <row r="5317" spans="1:68" x14ac:dyDescent="0.3">
      <c r="A5317">
        <v>5312</v>
      </c>
      <c r="BG5317" s="27"/>
      <c r="BH5317" s="27"/>
      <c r="BI5317" s="27"/>
      <c r="BJ5317" s="27"/>
      <c r="BL5317">
        <f t="shared" si="328"/>
        <v>0</v>
      </c>
      <c r="BM5317">
        <f t="shared" si="329"/>
        <v>0</v>
      </c>
      <c r="BO5317">
        <f t="shared" si="330"/>
        <v>1</v>
      </c>
      <c r="BP5317">
        <f t="shared" si="331"/>
        <v>1</v>
      </c>
    </row>
    <row r="5318" spans="1:68" x14ac:dyDescent="0.3">
      <c r="A5318">
        <v>5313</v>
      </c>
      <c r="BG5318" s="27"/>
      <c r="BH5318" s="27"/>
      <c r="BI5318" s="27"/>
      <c r="BJ5318" s="27"/>
      <c r="BL5318">
        <f t="shared" si="328"/>
        <v>0</v>
      </c>
      <c r="BM5318">
        <f t="shared" si="329"/>
        <v>0</v>
      </c>
      <c r="BO5318">
        <f t="shared" si="330"/>
        <v>1</v>
      </c>
      <c r="BP5318">
        <f t="shared" si="331"/>
        <v>1</v>
      </c>
    </row>
    <row r="5319" spans="1:68" x14ac:dyDescent="0.3">
      <c r="A5319">
        <v>5314</v>
      </c>
      <c r="BG5319" s="27"/>
      <c r="BH5319" s="27"/>
      <c r="BI5319" s="27"/>
      <c r="BJ5319" s="27"/>
      <c r="BL5319">
        <f t="shared" ref="BL5319:BL5382" si="332">BG5319*$BM$1-BH5319</f>
        <v>0</v>
      </c>
      <c r="BM5319">
        <f t="shared" ref="BM5319:BM5382" si="333">BI5319*$BM$1-BJ5319</f>
        <v>0</v>
      </c>
      <c r="BO5319">
        <f t="shared" ref="BO5319:BO5382" si="334">IF(BL5319=MAX($BL5319:$BM5319),1,0)</f>
        <v>1</v>
      </c>
      <c r="BP5319">
        <f t="shared" ref="BP5319:BP5382" si="335">IF(BM5319=MAX($BL5319:$BM5319),1,0)</f>
        <v>1</v>
      </c>
    </row>
    <row r="5320" spans="1:68" x14ac:dyDescent="0.3">
      <c r="A5320">
        <v>5315</v>
      </c>
      <c r="BG5320" s="27"/>
      <c r="BH5320" s="27"/>
      <c r="BI5320" s="27"/>
      <c r="BJ5320" s="27"/>
      <c r="BL5320">
        <f t="shared" si="332"/>
        <v>0</v>
      </c>
      <c r="BM5320">
        <f t="shared" si="333"/>
        <v>0</v>
      </c>
      <c r="BO5320">
        <f t="shared" si="334"/>
        <v>1</v>
      </c>
      <c r="BP5320">
        <f t="shared" si="335"/>
        <v>1</v>
      </c>
    </row>
    <row r="5321" spans="1:68" x14ac:dyDescent="0.3">
      <c r="A5321">
        <v>5316</v>
      </c>
      <c r="BG5321" s="27"/>
      <c r="BH5321" s="27"/>
      <c r="BI5321" s="27"/>
      <c r="BJ5321" s="27"/>
      <c r="BL5321">
        <f t="shared" si="332"/>
        <v>0</v>
      </c>
      <c r="BM5321">
        <f t="shared" si="333"/>
        <v>0</v>
      </c>
      <c r="BO5321">
        <f t="shared" si="334"/>
        <v>1</v>
      </c>
      <c r="BP5321">
        <f t="shared" si="335"/>
        <v>1</v>
      </c>
    </row>
    <row r="5322" spans="1:68" x14ac:dyDescent="0.3">
      <c r="A5322">
        <v>5317</v>
      </c>
      <c r="BG5322" s="27"/>
      <c r="BH5322" s="27"/>
      <c r="BI5322" s="27"/>
      <c r="BJ5322" s="27"/>
      <c r="BL5322">
        <f t="shared" si="332"/>
        <v>0</v>
      </c>
      <c r="BM5322">
        <f t="shared" si="333"/>
        <v>0</v>
      </c>
      <c r="BO5322">
        <f t="shared" si="334"/>
        <v>1</v>
      </c>
      <c r="BP5322">
        <f t="shared" si="335"/>
        <v>1</v>
      </c>
    </row>
    <row r="5323" spans="1:68" x14ac:dyDescent="0.3">
      <c r="A5323">
        <v>5318</v>
      </c>
      <c r="BG5323" s="27"/>
      <c r="BH5323" s="27"/>
      <c r="BI5323" s="27"/>
      <c r="BJ5323" s="27"/>
      <c r="BL5323">
        <f t="shared" si="332"/>
        <v>0</v>
      </c>
      <c r="BM5323">
        <f t="shared" si="333"/>
        <v>0</v>
      </c>
      <c r="BO5323">
        <f t="shared" si="334"/>
        <v>1</v>
      </c>
      <c r="BP5323">
        <f t="shared" si="335"/>
        <v>1</v>
      </c>
    </row>
    <row r="5324" spans="1:68" x14ac:dyDescent="0.3">
      <c r="A5324">
        <v>5319</v>
      </c>
      <c r="BG5324" s="27"/>
      <c r="BH5324" s="27"/>
      <c r="BI5324" s="27"/>
      <c r="BJ5324" s="27"/>
      <c r="BL5324">
        <f t="shared" si="332"/>
        <v>0</v>
      </c>
      <c r="BM5324">
        <f t="shared" si="333"/>
        <v>0</v>
      </c>
      <c r="BO5324">
        <f t="shared" si="334"/>
        <v>1</v>
      </c>
      <c r="BP5324">
        <f t="shared" si="335"/>
        <v>1</v>
      </c>
    </row>
    <row r="5325" spans="1:68" x14ac:dyDescent="0.3">
      <c r="A5325">
        <v>5320</v>
      </c>
      <c r="BG5325" s="27"/>
      <c r="BH5325" s="27"/>
      <c r="BI5325" s="27"/>
      <c r="BJ5325" s="27"/>
      <c r="BL5325">
        <f t="shared" si="332"/>
        <v>0</v>
      </c>
      <c r="BM5325">
        <f t="shared" si="333"/>
        <v>0</v>
      </c>
      <c r="BO5325">
        <f t="shared" si="334"/>
        <v>1</v>
      </c>
      <c r="BP5325">
        <f t="shared" si="335"/>
        <v>1</v>
      </c>
    </row>
    <row r="5326" spans="1:68" x14ac:dyDescent="0.3">
      <c r="A5326">
        <v>5321</v>
      </c>
      <c r="BG5326" s="27"/>
      <c r="BH5326" s="27"/>
      <c r="BI5326" s="27"/>
      <c r="BJ5326" s="27"/>
      <c r="BL5326">
        <f t="shared" si="332"/>
        <v>0</v>
      </c>
      <c r="BM5326">
        <f t="shared" si="333"/>
        <v>0</v>
      </c>
      <c r="BO5326">
        <f t="shared" si="334"/>
        <v>1</v>
      </c>
      <c r="BP5326">
        <f t="shared" si="335"/>
        <v>1</v>
      </c>
    </row>
    <row r="5327" spans="1:68" x14ac:dyDescent="0.3">
      <c r="A5327">
        <v>5322</v>
      </c>
      <c r="BG5327" s="27"/>
      <c r="BH5327" s="27"/>
      <c r="BI5327" s="27"/>
      <c r="BJ5327" s="27"/>
      <c r="BL5327">
        <f t="shared" si="332"/>
        <v>0</v>
      </c>
      <c r="BM5327">
        <f t="shared" si="333"/>
        <v>0</v>
      </c>
      <c r="BO5327">
        <f t="shared" si="334"/>
        <v>1</v>
      </c>
      <c r="BP5327">
        <f t="shared" si="335"/>
        <v>1</v>
      </c>
    </row>
    <row r="5328" spans="1:68" x14ac:dyDescent="0.3">
      <c r="A5328">
        <v>5323</v>
      </c>
      <c r="BG5328" s="27"/>
      <c r="BH5328" s="27"/>
      <c r="BI5328" s="27"/>
      <c r="BJ5328" s="27"/>
      <c r="BL5328">
        <f t="shared" si="332"/>
        <v>0</v>
      </c>
      <c r="BM5328">
        <f t="shared" si="333"/>
        <v>0</v>
      </c>
      <c r="BO5328">
        <f t="shared" si="334"/>
        <v>1</v>
      </c>
      <c r="BP5328">
        <f t="shared" si="335"/>
        <v>1</v>
      </c>
    </row>
    <row r="5329" spans="1:68" x14ac:dyDescent="0.3">
      <c r="A5329">
        <v>5324</v>
      </c>
      <c r="BG5329" s="27"/>
      <c r="BH5329" s="27"/>
      <c r="BI5329" s="27"/>
      <c r="BJ5329" s="27"/>
      <c r="BL5329">
        <f t="shared" si="332"/>
        <v>0</v>
      </c>
      <c r="BM5329">
        <f t="shared" si="333"/>
        <v>0</v>
      </c>
      <c r="BO5329">
        <f t="shared" si="334"/>
        <v>1</v>
      </c>
      <c r="BP5329">
        <f t="shared" si="335"/>
        <v>1</v>
      </c>
    </row>
    <row r="5330" spans="1:68" x14ac:dyDescent="0.3">
      <c r="A5330">
        <v>5325</v>
      </c>
      <c r="BG5330" s="27"/>
      <c r="BH5330" s="27"/>
      <c r="BI5330" s="27"/>
      <c r="BJ5330" s="27"/>
      <c r="BL5330">
        <f t="shared" si="332"/>
        <v>0</v>
      </c>
      <c r="BM5330">
        <f t="shared" si="333"/>
        <v>0</v>
      </c>
      <c r="BO5330">
        <f t="shared" si="334"/>
        <v>1</v>
      </c>
      <c r="BP5330">
        <f t="shared" si="335"/>
        <v>1</v>
      </c>
    </row>
    <row r="5331" spans="1:68" x14ac:dyDescent="0.3">
      <c r="A5331">
        <v>5326</v>
      </c>
      <c r="BG5331" s="27"/>
      <c r="BH5331" s="27"/>
      <c r="BI5331" s="27"/>
      <c r="BJ5331" s="27"/>
      <c r="BL5331">
        <f t="shared" si="332"/>
        <v>0</v>
      </c>
      <c r="BM5331">
        <f t="shared" si="333"/>
        <v>0</v>
      </c>
      <c r="BO5331">
        <f t="shared" si="334"/>
        <v>1</v>
      </c>
      <c r="BP5331">
        <f t="shared" si="335"/>
        <v>1</v>
      </c>
    </row>
    <row r="5332" spans="1:68" x14ac:dyDescent="0.3">
      <c r="A5332">
        <v>5327</v>
      </c>
      <c r="BG5332" s="27"/>
      <c r="BH5332" s="27"/>
      <c r="BI5332" s="27"/>
      <c r="BJ5332" s="27"/>
      <c r="BL5332">
        <f t="shared" si="332"/>
        <v>0</v>
      </c>
      <c r="BM5332">
        <f t="shared" si="333"/>
        <v>0</v>
      </c>
      <c r="BO5332">
        <f t="shared" si="334"/>
        <v>1</v>
      </c>
      <c r="BP5332">
        <f t="shared" si="335"/>
        <v>1</v>
      </c>
    </row>
    <row r="5333" spans="1:68" x14ac:dyDescent="0.3">
      <c r="A5333">
        <v>5328</v>
      </c>
      <c r="BG5333" s="27"/>
      <c r="BH5333" s="27"/>
      <c r="BI5333" s="27"/>
      <c r="BJ5333" s="27"/>
      <c r="BL5333">
        <f t="shared" si="332"/>
        <v>0</v>
      </c>
      <c r="BM5333">
        <f t="shared" si="333"/>
        <v>0</v>
      </c>
      <c r="BO5333">
        <f t="shared" si="334"/>
        <v>1</v>
      </c>
      <c r="BP5333">
        <f t="shared" si="335"/>
        <v>1</v>
      </c>
    </row>
    <row r="5334" spans="1:68" x14ac:dyDescent="0.3">
      <c r="A5334">
        <v>5329</v>
      </c>
      <c r="BG5334" s="27"/>
      <c r="BH5334" s="27"/>
      <c r="BI5334" s="27"/>
      <c r="BJ5334" s="27"/>
      <c r="BL5334">
        <f t="shared" si="332"/>
        <v>0</v>
      </c>
      <c r="BM5334">
        <f t="shared" si="333"/>
        <v>0</v>
      </c>
      <c r="BO5334">
        <f t="shared" si="334"/>
        <v>1</v>
      </c>
      <c r="BP5334">
        <f t="shared" si="335"/>
        <v>1</v>
      </c>
    </row>
    <row r="5335" spans="1:68" x14ac:dyDescent="0.3">
      <c r="A5335">
        <v>5330</v>
      </c>
      <c r="BG5335" s="27"/>
      <c r="BH5335" s="27"/>
      <c r="BI5335" s="27"/>
      <c r="BJ5335" s="27"/>
      <c r="BL5335">
        <f t="shared" si="332"/>
        <v>0</v>
      </c>
      <c r="BM5335">
        <f t="shared" si="333"/>
        <v>0</v>
      </c>
      <c r="BO5335">
        <f t="shared" si="334"/>
        <v>1</v>
      </c>
      <c r="BP5335">
        <f t="shared" si="335"/>
        <v>1</v>
      </c>
    </row>
    <row r="5336" spans="1:68" x14ac:dyDescent="0.3">
      <c r="A5336">
        <v>5331</v>
      </c>
      <c r="BG5336" s="27"/>
      <c r="BH5336" s="27"/>
      <c r="BI5336" s="27"/>
      <c r="BJ5336" s="27"/>
      <c r="BL5336">
        <f t="shared" si="332"/>
        <v>0</v>
      </c>
      <c r="BM5336">
        <f t="shared" si="333"/>
        <v>0</v>
      </c>
      <c r="BO5336">
        <f t="shared" si="334"/>
        <v>1</v>
      </c>
      <c r="BP5336">
        <f t="shared" si="335"/>
        <v>1</v>
      </c>
    </row>
    <row r="5337" spans="1:68" x14ac:dyDescent="0.3">
      <c r="A5337">
        <v>5332</v>
      </c>
      <c r="BG5337" s="27"/>
      <c r="BH5337" s="27"/>
      <c r="BI5337" s="27"/>
      <c r="BJ5337" s="27"/>
      <c r="BL5337">
        <f t="shared" si="332"/>
        <v>0</v>
      </c>
      <c r="BM5337">
        <f t="shared" si="333"/>
        <v>0</v>
      </c>
      <c r="BO5337">
        <f t="shared" si="334"/>
        <v>1</v>
      </c>
      <c r="BP5337">
        <f t="shared" si="335"/>
        <v>1</v>
      </c>
    </row>
    <row r="5338" spans="1:68" x14ac:dyDescent="0.3">
      <c r="A5338">
        <v>5333</v>
      </c>
      <c r="BG5338" s="27"/>
      <c r="BH5338" s="27"/>
      <c r="BI5338" s="27"/>
      <c r="BJ5338" s="27"/>
      <c r="BL5338">
        <f t="shared" si="332"/>
        <v>0</v>
      </c>
      <c r="BM5338">
        <f t="shared" si="333"/>
        <v>0</v>
      </c>
      <c r="BO5338">
        <f t="shared" si="334"/>
        <v>1</v>
      </c>
      <c r="BP5338">
        <f t="shared" si="335"/>
        <v>1</v>
      </c>
    </row>
    <row r="5339" spans="1:68" x14ac:dyDescent="0.3">
      <c r="A5339">
        <v>5334</v>
      </c>
      <c r="BG5339" s="27"/>
      <c r="BH5339" s="27"/>
      <c r="BI5339" s="27"/>
      <c r="BJ5339" s="27"/>
      <c r="BL5339">
        <f t="shared" si="332"/>
        <v>0</v>
      </c>
      <c r="BM5339">
        <f t="shared" si="333"/>
        <v>0</v>
      </c>
      <c r="BO5339">
        <f t="shared" si="334"/>
        <v>1</v>
      </c>
      <c r="BP5339">
        <f t="shared" si="335"/>
        <v>1</v>
      </c>
    </row>
    <row r="5340" spans="1:68" x14ac:dyDescent="0.3">
      <c r="A5340">
        <v>5335</v>
      </c>
      <c r="BG5340" s="27"/>
      <c r="BH5340" s="27"/>
      <c r="BI5340" s="27"/>
      <c r="BJ5340" s="27"/>
      <c r="BL5340">
        <f t="shared" si="332"/>
        <v>0</v>
      </c>
      <c r="BM5340">
        <f t="shared" si="333"/>
        <v>0</v>
      </c>
      <c r="BO5340">
        <f t="shared" si="334"/>
        <v>1</v>
      </c>
      <c r="BP5340">
        <f t="shared" si="335"/>
        <v>1</v>
      </c>
    </row>
    <row r="5341" spans="1:68" x14ac:dyDescent="0.3">
      <c r="A5341">
        <v>5336</v>
      </c>
      <c r="BG5341" s="27"/>
      <c r="BH5341" s="27"/>
      <c r="BI5341" s="27"/>
      <c r="BJ5341" s="27"/>
      <c r="BL5341">
        <f t="shared" si="332"/>
        <v>0</v>
      </c>
      <c r="BM5341">
        <f t="shared" si="333"/>
        <v>0</v>
      </c>
      <c r="BO5341">
        <f t="shared" si="334"/>
        <v>1</v>
      </c>
      <c r="BP5341">
        <f t="shared" si="335"/>
        <v>1</v>
      </c>
    </row>
    <row r="5342" spans="1:68" x14ac:dyDescent="0.3">
      <c r="A5342">
        <v>5337</v>
      </c>
      <c r="BG5342" s="27"/>
      <c r="BH5342" s="27"/>
      <c r="BI5342" s="27"/>
      <c r="BJ5342" s="27"/>
      <c r="BL5342">
        <f t="shared" si="332"/>
        <v>0</v>
      </c>
      <c r="BM5342">
        <f t="shared" si="333"/>
        <v>0</v>
      </c>
      <c r="BO5342">
        <f t="shared" si="334"/>
        <v>1</v>
      </c>
      <c r="BP5342">
        <f t="shared" si="335"/>
        <v>1</v>
      </c>
    </row>
    <row r="5343" spans="1:68" x14ac:dyDescent="0.3">
      <c r="A5343">
        <v>5338</v>
      </c>
      <c r="BG5343" s="27"/>
      <c r="BH5343" s="27"/>
      <c r="BI5343" s="27"/>
      <c r="BJ5343" s="27"/>
      <c r="BL5343">
        <f t="shared" si="332"/>
        <v>0</v>
      </c>
      <c r="BM5343">
        <f t="shared" si="333"/>
        <v>0</v>
      </c>
      <c r="BO5343">
        <f t="shared" si="334"/>
        <v>1</v>
      </c>
      <c r="BP5343">
        <f t="shared" si="335"/>
        <v>1</v>
      </c>
    </row>
    <row r="5344" spans="1:68" x14ac:dyDescent="0.3">
      <c r="A5344">
        <v>5339</v>
      </c>
      <c r="BG5344" s="27"/>
      <c r="BH5344" s="27"/>
      <c r="BI5344" s="27"/>
      <c r="BJ5344" s="27"/>
      <c r="BL5344">
        <f t="shared" si="332"/>
        <v>0</v>
      </c>
      <c r="BM5344">
        <f t="shared" si="333"/>
        <v>0</v>
      </c>
      <c r="BO5344">
        <f t="shared" si="334"/>
        <v>1</v>
      </c>
      <c r="BP5344">
        <f t="shared" si="335"/>
        <v>1</v>
      </c>
    </row>
    <row r="5345" spans="1:68" x14ac:dyDescent="0.3">
      <c r="A5345">
        <v>5340</v>
      </c>
      <c r="BG5345" s="27"/>
      <c r="BH5345" s="27"/>
      <c r="BI5345" s="27"/>
      <c r="BJ5345" s="27"/>
      <c r="BL5345">
        <f t="shared" si="332"/>
        <v>0</v>
      </c>
      <c r="BM5345">
        <f t="shared" si="333"/>
        <v>0</v>
      </c>
      <c r="BO5345">
        <f t="shared" si="334"/>
        <v>1</v>
      </c>
      <c r="BP5345">
        <f t="shared" si="335"/>
        <v>1</v>
      </c>
    </row>
    <row r="5346" spans="1:68" x14ac:dyDescent="0.3">
      <c r="A5346">
        <v>5341</v>
      </c>
      <c r="BG5346" s="27"/>
      <c r="BH5346" s="27"/>
      <c r="BI5346" s="27"/>
      <c r="BJ5346" s="27"/>
      <c r="BL5346">
        <f t="shared" si="332"/>
        <v>0</v>
      </c>
      <c r="BM5346">
        <f t="shared" si="333"/>
        <v>0</v>
      </c>
      <c r="BO5346">
        <f t="shared" si="334"/>
        <v>1</v>
      </c>
      <c r="BP5346">
        <f t="shared" si="335"/>
        <v>1</v>
      </c>
    </row>
    <row r="5347" spans="1:68" x14ac:dyDescent="0.3">
      <c r="A5347">
        <v>5342</v>
      </c>
      <c r="BG5347" s="27"/>
      <c r="BH5347" s="27"/>
      <c r="BI5347" s="27"/>
      <c r="BJ5347" s="27"/>
      <c r="BL5347">
        <f t="shared" si="332"/>
        <v>0</v>
      </c>
      <c r="BM5347">
        <f t="shared" si="333"/>
        <v>0</v>
      </c>
      <c r="BO5347">
        <f t="shared" si="334"/>
        <v>1</v>
      </c>
      <c r="BP5347">
        <f t="shared" si="335"/>
        <v>1</v>
      </c>
    </row>
    <row r="5348" spans="1:68" x14ac:dyDescent="0.3">
      <c r="A5348">
        <v>5343</v>
      </c>
      <c r="BG5348" s="27"/>
      <c r="BH5348" s="27"/>
      <c r="BI5348" s="27"/>
      <c r="BJ5348" s="27"/>
      <c r="BL5348">
        <f t="shared" si="332"/>
        <v>0</v>
      </c>
      <c r="BM5348">
        <f t="shared" si="333"/>
        <v>0</v>
      </c>
      <c r="BO5348">
        <f t="shared" si="334"/>
        <v>1</v>
      </c>
      <c r="BP5348">
        <f t="shared" si="335"/>
        <v>1</v>
      </c>
    </row>
    <row r="5349" spans="1:68" x14ac:dyDescent="0.3">
      <c r="A5349">
        <v>5344</v>
      </c>
      <c r="BG5349" s="27"/>
      <c r="BH5349" s="27"/>
      <c r="BI5349" s="27"/>
      <c r="BJ5349" s="27"/>
      <c r="BL5349">
        <f t="shared" si="332"/>
        <v>0</v>
      </c>
      <c r="BM5349">
        <f t="shared" si="333"/>
        <v>0</v>
      </c>
      <c r="BO5349">
        <f t="shared" si="334"/>
        <v>1</v>
      </c>
      <c r="BP5349">
        <f t="shared" si="335"/>
        <v>1</v>
      </c>
    </row>
    <row r="5350" spans="1:68" x14ac:dyDescent="0.3">
      <c r="A5350">
        <v>5345</v>
      </c>
      <c r="BG5350" s="27"/>
      <c r="BH5350" s="27"/>
      <c r="BI5350" s="27"/>
      <c r="BJ5350" s="27"/>
      <c r="BL5350">
        <f t="shared" si="332"/>
        <v>0</v>
      </c>
      <c r="BM5350">
        <f t="shared" si="333"/>
        <v>0</v>
      </c>
      <c r="BO5350">
        <f t="shared" si="334"/>
        <v>1</v>
      </c>
      <c r="BP5350">
        <f t="shared" si="335"/>
        <v>1</v>
      </c>
    </row>
    <row r="5351" spans="1:68" x14ac:dyDescent="0.3">
      <c r="A5351">
        <v>5346</v>
      </c>
      <c r="BG5351" s="27"/>
      <c r="BH5351" s="27"/>
      <c r="BI5351" s="27"/>
      <c r="BJ5351" s="27"/>
      <c r="BL5351">
        <f t="shared" si="332"/>
        <v>0</v>
      </c>
      <c r="BM5351">
        <f t="shared" si="333"/>
        <v>0</v>
      </c>
      <c r="BO5351">
        <f t="shared" si="334"/>
        <v>1</v>
      </c>
      <c r="BP5351">
        <f t="shared" si="335"/>
        <v>1</v>
      </c>
    </row>
    <row r="5352" spans="1:68" x14ac:dyDescent="0.3">
      <c r="A5352">
        <v>5347</v>
      </c>
      <c r="BG5352" s="27"/>
      <c r="BH5352" s="27"/>
      <c r="BI5352" s="27"/>
      <c r="BJ5352" s="27"/>
      <c r="BL5352">
        <f t="shared" si="332"/>
        <v>0</v>
      </c>
      <c r="BM5352">
        <f t="shared" si="333"/>
        <v>0</v>
      </c>
      <c r="BO5352">
        <f t="shared" si="334"/>
        <v>1</v>
      </c>
      <c r="BP5352">
        <f t="shared" si="335"/>
        <v>1</v>
      </c>
    </row>
    <row r="5353" spans="1:68" x14ac:dyDescent="0.3">
      <c r="A5353">
        <v>5348</v>
      </c>
      <c r="BG5353" s="27"/>
      <c r="BH5353" s="27"/>
      <c r="BI5353" s="27"/>
      <c r="BJ5353" s="27"/>
      <c r="BL5353">
        <f t="shared" si="332"/>
        <v>0</v>
      </c>
      <c r="BM5353">
        <f t="shared" si="333"/>
        <v>0</v>
      </c>
      <c r="BO5353">
        <f t="shared" si="334"/>
        <v>1</v>
      </c>
      <c r="BP5353">
        <f t="shared" si="335"/>
        <v>1</v>
      </c>
    </row>
    <row r="5354" spans="1:68" x14ac:dyDescent="0.3">
      <c r="A5354">
        <v>5349</v>
      </c>
      <c r="BG5354" s="27"/>
      <c r="BH5354" s="27"/>
      <c r="BI5354" s="27"/>
      <c r="BJ5354" s="27"/>
      <c r="BL5354">
        <f t="shared" si="332"/>
        <v>0</v>
      </c>
      <c r="BM5354">
        <f t="shared" si="333"/>
        <v>0</v>
      </c>
      <c r="BO5354">
        <f t="shared" si="334"/>
        <v>1</v>
      </c>
      <c r="BP5354">
        <f t="shared" si="335"/>
        <v>1</v>
      </c>
    </row>
    <row r="5355" spans="1:68" x14ac:dyDescent="0.3">
      <c r="A5355">
        <v>5350</v>
      </c>
      <c r="BG5355" s="27"/>
      <c r="BH5355" s="27"/>
      <c r="BI5355" s="27"/>
      <c r="BJ5355" s="27"/>
      <c r="BL5355">
        <f t="shared" si="332"/>
        <v>0</v>
      </c>
      <c r="BM5355">
        <f t="shared" si="333"/>
        <v>0</v>
      </c>
      <c r="BO5355">
        <f t="shared" si="334"/>
        <v>1</v>
      </c>
      <c r="BP5355">
        <f t="shared" si="335"/>
        <v>1</v>
      </c>
    </row>
    <row r="5356" spans="1:68" x14ac:dyDescent="0.3">
      <c r="A5356">
        <v>5351</v>
      </c>
      <c r="BG5356" s="27"/>
      <c r="BH5356" s="27"/>
      <c r="BI5356" s="27"/>
      <c r="BJ5356" s="27"/>
      <c r="BL5356">
        <f t="shared" si="332"/>
        <v>0</v>
      </c>
      <c r="BM5356">
        <f t="shared" si="333"/>
        <v>0</v>
      </c>
      <c r="BO5356">
        <f t="shared" si="334"/>
        <v>1</v>
      </c>
      <c r="BP5356">
        <f t="shared" si="335"/>
        <v>1</v>
      </c>
    </row>
    <row r="5357" spans="1:68" x14ac:dyDescent="0.3">
      <c r="A5357">
        <v>5352</v>
      </c>
      <c r="BG5357" s="27"/>
      <c r="BH5357" s="27"/>
      <c r="BI5357" s="27"/>
      <c r="BJ5357" s="27"/>
      <c r="BL5357">
        <f t="shared" si="332"/>
        <v>0</v>
      </c>
      <c r="BM5357">
        <f t="shared" si="333"/>
        <v>0</v>
      </c>
      <c r="BO5357">
        <f t="shared" si="334"/>
        <v>1</v>
      </c>
      <c r="BP5357">
        <f t="shared" si="335"/>
        <v>1</v>
      </c>
    </row>
    <row r="5358" spans="1:68" x14ac:dyDescent="0.3">
      <c r="A5358">
        <v>5353</v>
      </c>
      <c r="BG5358" s="27"/>
      <c r="BH5358" s="27"/>
      <c r="BI5358" s="27"/>
      <c r="BJ5358" s="27"/>
      <c r="BL5358">
        <f t="shared" si="332"/>
        <v>0</v>
      </c>
      <c r="BM5358">
        <f t="shared" si="333"/>
        <v>0</v>
      </c>
      <c r="BO5358">
        <f t="shared" si="334"/>
        <v>1</v>
      </c>
      <c r="BP5358">
        <f t="shared" si="335"/>
        <v>1</v>
      </c>
    </row>
    <row r="5359" spans="1:68" x14ac:dyDescent="0.3">
      <c r="A5359">
        <v>5354</v>
      </c>
      <c r="BG5359" s="27"/>
      <c r="BH5359" s="27"/>
      <c r="BI5359" s="27"/>
      <c r="BJ5359" s="27"/>
      <c r="BL5359">
        <f t="shared" si="332"/>
        <v>0</v>
      </c>
      <c r="BM5359">
        <f t="shared" si="333"/>
        <v>0</v>
      </c>
      <c r="BO5359">
        <f t="shared" si="334"/>
        <v>1</v>
      </c>
      <c r="BP5359">
        <f t="shared" si="335"/>
        <v>1</v>
      </c>
    </row>
    <row r="5360" spans="1:68" x14ac:dyDescent="0.3">
      <c r="A5360">
        <v>5355</v>
      </c>
      <c r="BG5360" s="27"/>
      <c r="BH5360" s="27"/>
      <c r="BI5360" s="27"/>
      <c r="BJ5360" s="27"/>
      <c r="BL5360">
        <f t="shared" si="332"/>
        <v>0</v>
      </c>
      <c r="BM5360">
        <f t="shared" si="333"/>
        <v>0</v>
      </c>
      <c r="BO5360">
        <f t="shared" si="334"/>
        <v>1</v>
      </c>
      <c r="BP5360">
        <f t="shared" si="335"/>
        <v>1</v>
      </c>
    </row>
    <row r="5361" spans="1:68" x14ac:dyDescent="0.3">
      <c r="A5361">
        <v>5356</v>
      </c>
      <c r="BG5361" s="27"/>
      <c r="BH5361" s="27"/>
      <c r="BI5361" s="27"/>
      <c r="BJ5361" s="27"/>
      <c r="BL5361">
        <f t="shared" si="332"/>
        <v>0</v>
      </c>
      <c r="BM5361">
        <f t="shared" si="333"/>
        <v>0</v>
      </c>
      <c r="BO5361">
        <f t="shared" si="334"/>
        <v>1</v>
      </c>
      <c r="BP5361">
        <f t="shared" si="335"/>
        <v>1</v>
      </c>
    </row>
    <row r="5362" spans="1:68" x14ac:dyDescent="0.3">
      <c r="A5362">
        <v>5357</v>
      </c>
      <c r="BG5362" s="27"/>
      <c r="BH5362" s="27"/>
      <c r="BI5362" s="27"/>
      <c r="BJ5362" s="27"/>
      <c r="BL5362">
        <f t="shared" si="332"/>
        <v>0</v>
      </c>
      <c r="BM5362">
        <f t="shared" si="333"/>
        <v>0</v>
      </c>
      <c r="BO5362">
        <f t="shared" si="334"/>
        <v>1</v>
      </c>
      <c r="BP5362">
        <f t="shared" si="335"/>
        <v>1</v>
      </c>
    </row>
    <row r="5363" spans="1:68" x14ac:dyDescent="0.3">
      <c r="A5363">
        <v>5358</v>
      </c>
      <c r="BG5363" s="27"/>
      <c r="BH5363" s="27"/>
      <c r="BI5363" s="27"/>
      <c r="BJ5363" s="27"/>
      <c r="BL5363">
        <f t="shared" si="332"/>
        <v>0</v>
      </c>
      <c r="BM5363">
        <f t="shared" si="333"/>
        <v>0</v>
      </c>
      <c r="BO5363">
        <f t="shared" si="334"/>
        <v>1</v>
      </c>
      <c r="BP5363">
        <f t="shared" si="335"/>
        <v>1</v>
      </c>
    </row>
    <row r="5364" spans="1:68" x14ac:dyDescent="0.3">
      <c r="A5364">
        <v>5359</v>
      </c>
      <c r="BG5364" s="27"/>
      <c r="BH5364" s="27"/>
      <c r="BI5364" s="27"/>
      <c r="BJ5364" s="27"/>
      <c r="BL5364">
        <f t="shared" si="332"/>
        <v>0</v>
      </c>
      <c r="BM5364">
        <f t="shared" si="333"/>
        <v>0</v>
      </c>
      <c r="BO5364">
        <f t="shared" si="334"/>
        <v>1</v>
      </c>
      <c r="BP5364">
        <f t="shared" si="335"/>
        <v>1</v>
      </c>
    </row>
    <row r="5365" spans="1:68" x14ac:dyDescent="0.3">
      <c r="A5365">
        <v>5360</v>
      </c>
      <c r="BG5365" s="27"/>
      <c r="BH5365" s="27"/>
      <c r="BI5365" s="27"/>
      <c r="BJ5365" s="27"/>
      <c r="BL5365">
        <f t="shared" si="332"/>
        <v>0</v>
      </c>
      <c r="BM5365">
        <f t="shared" si="333"/>
        <v>0</v>
      </c>
      <c r="BO5365">
        <f t="shared" si="334"/>
        <v>1</v>
      </c>
      <c r="BP5365">
        <f t="shared" si="335"/>
        <v>1</v>
      </c>
    </row>
    <row r="5366" spans="1:68" x14ac:dyDescent="0.3">
      <c r="A5366">
        <v>5361</v>
      </c>
      <c r="BG5366" s="27"/>
      <c r="BH5366" s="27"/>
      <c r="BI5366" s="27"/>
      <c r="BJ5366" s="27"/>
      <c r="BL5366">
        <f t="shared" si="332"/>
        <v>0</v>
      </c>
      <c r="BM5366">
        <f t="shared" si="333"/>
        <v>0</v>
      </c>
      <c r="BO5366">
        <f t="shared" si="334"/>
        <v>1</v>
      </c>
      <c r="BP5366">
        <f t="shared" si="335"/>
        <v>1</v>
      </c>
    </row>
    <row r="5367" spans="1:68" x14ac:dyDescent="0.3">
      <c r="A5367">
        <v>5362</v>
      </c>
      <c r="BG5367" s="27"/>
      <c r="BH5367" s="27"/>
      <c r="BI5367" s="27"/>
      <c r="BJ5367" s="27"/>
      <c r="BL5367">
        <f t="shared" si="332"/>
        <v>0</v>
      </c>
      <c r="BM5367">
        <f t="shared" si="333"/>
        <v>0</v>
      </c>
      <c r="BO5367">
        <f t="shared" si="334"/>
        <v>1</v>
      </c>
      <c r="BP5367">
        <f t="shared" si="335"/>
        <v>1</v>
      </c>
    </row>
    <row r="5368" spans="1:68" x14ac:dyDescent="0.3">
      <c r="A5368">
        <v>5363</v>
      </c>
      <c r="BG5368" s="27"/>
      <c r="BH5368" s="27"/>
      <c r="BI5368" s="27"/>
      <c r="BJ5368" s="27"/>
      <c r="BL5368">
        <f t="shared" si="332"/>
        <v>0</v>
      </c>
      <c r="BM5368">
        <f t="shared" si="333"/>
        <v>0</v>
      </c>
      <c r="BO5368">
        <f t="shared" si="334"/>
        <v>1</v>
      </c>
      <c r="BP5368">
        <f t="shared" si="335"/>
        <v>1</v>
      </c>
    </row>
    <row r="5369" spans="1:68" x14ac:dyDescent="0.3">
      <c r="A5369">
        <v>5364</v>
      </c>
      <c r="BG5369" s="27"/>
      <c r="BH5369" s="27"/>
      <c r="BI5369" s="27"/>
      <c r="BJ5369" s="27"/>
      <c r="BL5369">
        <f t="shared" si="332"/>
        <v>0</v>
      </c>
      <c r="BM5369">
        <f t="shared" si="333"/>
        <v>0</v>
      </c>
      <c r="BO5369">
        <f t="shared" si="334"/>
        <v>1</v>
      </c>
      <c r="BP5369">
        <f t="shared" si="335"/>
        <v>1</v>
      </c>
    </row>
    <row r="5370" spans="1:68" x14ac:dyDescent="0.3">
      <c r="A5370">
        <v>5365</v>
      </c>
      <c r="BG5370" s="27"/>
      <c r="BH5370" s="27"/>
      <c r="BI5370" s="27"/>
      <c r="BJ5370" s="27"/>
      <c r="BL5370">
        <f t="shared" si="332"/>
        <v>0</v>
      </c>
      <c r="BM5370">
        <f t="shared" si="333"/>
        <v>0</v>
      </c>
      <c r="BO5370">
        <f t="shared" si="334"/>
        <v>1</v>
      </c>
      <c r="BP5370">
        <f t="shared" si="335"/>
        <v>1</v>
      </c>
    </row>
    <row r="5371" spans="1:68" x14ac:dyDescent="0.3">
      <c r="A5371">
        <v>5366</v>
      </c>
      <c r="BG5371" s="27"/>
      <c r="BH5371" s="27"/>
      <c r="BI5371" s="27"/>
      <c r="BJ5371" s="27"/>
      <c r="BL5371">
        <f t="shared" si="332"/>
        <v>0</v>
      </c>
      <c r="BM5371">
        <f t="shared" si="333"/>
        <v>0</v>
      </c>
      <c r="BO5371">
        <f t="shared" si="334"/>
        <v>1</v>
      </c>
      <c r="BP5371">
        <f t="shared" si="335"/>
        <v>1</v>
      </c>
    </row>
    <row r="5372" spans="1:68" x14ac:dyDescent="0.3">
      <c r="A5372">
        <v>5367</v>
      </c>
      <c r="BG5372" s="27"/>
      <c r="BH5372" s="27"/>
      <c r="BI5372" s="27"/>
      <c r="BJ5372" s="27"/>
      <c r="BL5372">
        <f t="shared" si="332"/>
        <v>0</v>
      </c>
      <c r="BM5372">
        <f t="shared" si="333"/>
        <v>0</v>
      </c>
      <c r="BO5372">
        <f t="shared" si="334"/>
        <v>1</v>
      </c>
      <c r="BP5372">
        <f t="shared" si="335"/>
        <v>1</v>
      </c>
    </row>
    <row r="5373" spans="1:68" x14ac:dyDescent="0.3">
      <c r="A5373">
        <v>5368</v>
      </c>
      <c r="BG5373" s="27"/>
      <c r="BH5373" s="27"/>
      <c r="BI5373" s="27"/>
      <c r="BJ5373" s="27"/>
      <c r="BL5373">
        <f t="shared" si="332"/>
        <v>0</v>
      </c>
      <c r="BM5373">
        <f t="shared" si="333"/>
        <v>0</v>
      </c>
      <c r="BO5373">
        <f t="shared" si="334"/>
        <v>1</v>
      </c>
      <c r="BP5373">
        <f t="shared" si="335"/>
        <v>1</v>
      </c>
    </row>
    <row r="5374" spans="1:68" x14ac:dyDescent="0.3">
      <c r="A5374">
        <v>5369</v>
      </c>
      <c r="BG5374" s="27"/>
      <c r="BH5374" s="27"/>
      <c r="BI5374" s="27"/>
      <c r="BJ5374" s="27"/>
      <c r="BL5374">
        <f t="shared" si="332"/>
        <v>0</v>
      </c>
      <c r="BM5374">
        <f t="shared" si="333"/>
        <v>0</v>
      </c>
      <c r="BO5374">
        <f t="shared" si="334"/>
        <v>1</v>
      </c>
      <c r="BP5374">
        <f t="shared" si="335"/>
        <v>1</v>
      </c>
    </row>
    <row r="5375" spans="1:68" x14ac:dyDescent="0.3">
      <c r="A5375">
        <v>5370</v>
      </c>
      <c r="BG5375" s="27"/>
      <c r="BH5375" s="27"/>
      <c r="BI5375" s="27"/>
      <c r="BJ5375" s="27"/>
      <c r="BL5375">
        <f t="shared" si="332"/>
        <v>0</v>
      </c>
      <c r="BM5375">
        <f t="shared" si="333"/>
        <v>0</v>
      </c>
      <c r="BO5375">
        <f t="shared" si="334"/>
        <v>1</v>
      </c>
      <c r="BP5375">
        <f t="shared" si="335"/>
        <v>1</v>
      </c>
    </row>
    <row r="5376" spans="1:68" x14ac:dyDescent="0.3">
      <c r="A5376">
        <v>5371</v>
      </c>
      <c r="BG5376" s="27"/>
      <c r="BH5376" s="27"/>
      <c r="BI5376" s="27"/>
      <c r="BJ5376" s="27"/>
      <c r="BL5376">
        <f t="shared" si="332"/>
        <v>0</v>
      </c>
      <c r="BM5376">
        <f t="shared" si="333"/>
        <v>0</v>
      </c>
      <c r="BO5376">
        <f t="shared" si="334"/>
        <v>1</v>
      </c>
      <c r="BP5376">
        <f t="shared" si="335"/>
        <v>1</v>
      </c>
    </row>
    <row r="5377" spans="1:68" x14ac:dyDescent="0.3">
      <c r="A5377">
        <v>5372</v>
      </c>
      <c r="BG5377" s="27"/>
      <c r="BH5377" s="27"/>
      <c r="BI5377" s="27"/>
      <c r="BJ5377" s="27"/>
      <c r="BL5377">
        <f t="shared" si="332"/>
        <v>0</v>
      </c>
      <c r="BM5377">
        <f t="shared" si="333"/>
        <v>0</v>
      </c>
      <c r="BO5377">
        <f t="shared" si="334"/>
        <v>1</v>
      </c>
      <c r="BP5377">
        <f t="shared" si="335"/>
        <v>1</v>
      </c>
    </row>
    <row r="5378" spans="1:68" x14ac:dyDescent="0.3">
      <c r="A5378">
        <v>5373</v>
      </c>
      <c r="BG5378" s="27"/>
      <c r="BH5378" s="27"/>
      <c r="BI5378" s="27"/>
      <c r="BJ5378" s="27"/>
      <c r="BL5378">
        <f t="shared" si="332"/>
        <v>0</v>
      </c>
      <c r="BM5378">
        <f t="shared" si="333"/>
        <v>0</v>
      </c>
      <c r="BO5378">
        <f t="shared" si="334"/>
        <v>1</v>
      </c>
      <c r="BP5378">
        <f t="shared" si="335"/>
        <v>1</v>
      </c>
    </row>
    <row r="5379" spans="1:68" x14ac:dyDescent="0.3">
      <c r="A5379">
        <v>5374</v>
      </c>
      <c r="BG5379" s="27"/>
      <c r="BH5379" s="27"/>
      <c r="BI5379" s="27"/>
      <c r="BJ5379" s="27"/>
      <c r="BL5379">
        <f t="shared" si="332"/>
        <v>0</v>
      </c>
      <c r="BM5379">
        <f t="shared" si="333"/>
        <v>0</v>
      </c>
      <c r="BO5379">
        <f t="shared" si="334"/>
        <v>1</v>
      </c>
      <c r="BP5379">
        <f t="shared" si="335"/>
        <v>1</v>
      </c>
    </row>
    <row r="5380" spans="1:68" x14ac:dyDescent="0.3">
      <c r="A5380">
        <v>5375</v>
      </c>
      <c r="BG5380" s="27"/>
      <c r="BH5380" s="27"/>
      <c r="BI5380" s="27"/>
      <c r="BJ5380" s="27"/>
      <c r="BL5380">
        <f t="shared" si="332"/>
        <v>0</v>
      </c>
      <c r="BM5380">
        <f t="shared" si="333"/>
        <v>0</v>
      </c>
      <c r="BO5380">
        <f t="shared" si="334"/>
        <v>1</v>
      </c>
      <c r="BP5380">
        <f t="shared" si="335"/>
        <v>1</v>
      </c>
    </row>
    <row r="5381" spans="1:68" x14ac:dyDescent="0.3">
      <c r="A5381">
        <v>5376</v>
      </c>
      <c r="BG5381" s="27"/>
      <c r="BH5381" s="27"/>
      <c r="BI5381" s="27"/>
      <c r="BJ5381" s="27"/>
      <c r="BL5381">
        <f t="shared" si="332"/>
        <v>0</v>
      </c>
      <c r="BM5381">
        <f t="shared" si="333"/>
        <v>0</v>
      </c>
      <c r="BO5381">
        <f t="shared" si="334"/>
        <v>1</v>
      </c>
      <c r="BP5381">
        <f t="shared" si="335"/>
        <v>1</v>
      </c>
    </row>
    <row r="5382" spans="1:68" x14ac:dyDescent="0.3">
      <c r="A5382">
        <v>5377</v>
      </c>
      <c r="BG5382" s="27"/>
      <c r="BH5382" s="27"/>
      <c r="BI5382" s="27"/>
      <c r="BJ5382" s="27"/>
      <c r="BL5382">
        <f t="shared" si="332"/>
        <v>0</v>
      </c>
      <c r="BM5382">
        <f t="shared" si="333"/>
        <v>0</v>
      </c>
      <c r="BO5382">
        <f t="shared" si="334"/>
        <v>1</v>
      </c>
      <c r="BP5382">
        <f t="shared" si="335"/>
        <v>1</v>
      </c>
    </row>
    <row r="5383" spans="1:68" x14ac:dyDescent="0.3">
      <c r="A5383">
        <v>5378</v>
      </c>
      <c r="BG5383" s="27"/>
      <c r="BH5383" s="27"/>
      <c r="BI5383" s="27"/>
      <c r="BJ5383" s="27"/>
      <c r="BL5383">
        <f t="shared" ref="BL5383:BL5446" si="336">BG5383*$BM$1-BH5383</f>
        <v>0</v>
      </c>
      <c r="BM5383">
        <f t="shared" ref="BM5383:BM5446" si="337">BI5383*$BM$1-BJ5383</f>
        <v>0</v>
      </c>
      <c r="BO5383">
        <f t="shared" ref="BO5383:BO5446" si="338">IF(BL5383=MAX($BL5383:$BM5383),1,0)</f>
        <v>1</v>
      </c>
      <c r="BP5383">
        <f t="shared" ref="BP5383:BP5446" si="339">IF(BM5383=MAX($BL5383:$BM5383),1,0)</f>
        <v>1</v>
      </c>
    </row>
    <row r="5384" spans="1:68" x14ac:dyDescent="0.3">
      <c r="A5384">
        <v>5379</v>
      </c>
      <c r="BG5384" s="27"/>
      <c r="BH5384" s="27"/>
      <c r="BI5384" s="27"/>
      <c r="BJ5384" s="27"/>
      <c r="BL5384">
        <f t="shared" si="336"/>
        <v>0</v>
      </c>
      <c r="BM5384">
        <f t="shared" si="337"/>
        <v>0</v>
      </c>
      <c r="BO5384">
        <f t="shared" si="338"/>
        <v>1</v>
      </c>
      <c r="BP5384">
        <f t="shared" si="339"/>
        <v>1</v>
      </c>
    </row>
    <row r="5385" spans="1:68" x14ac:dyDescent="0.3">
      <c r="A5385">
        <v>5380</v>
      </c>
      <c r="BG5385" s="27"/>
      <c r="BH5385" s="27"/>
      <c r="BI5385" s="27"/>
      <c r="BJ5385" s="27"/>
      <c r="BL5385">
        <f t="shared" si="336"/>
        <v>0</v>
      </c>
      <c r="BM5385">
        <f t="shared" si="337"/>
        <v>0</v>
      </c>
      <c r="BO5385">
        <f t="shared" si="338"/>
        <v>1</v>
      </c>
      <c r="BP5385">
        <f t="shared" si="339"/>
        <v>1</v>
      </c>
    </row>
    <row r="5386" spans="1:68" x14ac:dyDescent="0.3">
      <c r="A5386">
        <v>5381</v>
      </c>
      <c r="BG5386" s="27"/>
      <c r="BH5386" s="27"/>
      <c r="BI5386" s="27"/>
      <c r="BJ5386" s="27"/>
      <c r="BL5386">
        <f t="shared" si="336"/>
        <v>0</v>
      </c>
      <c r="BM5386">
        <f t="shared" si="337"/>
        <v>0</v>
      </c>
      <c r="BO5386">
        <f t="shared" si="338"/>
        <v>1</v>
      </c>
      <c r="BP5386">
        <f t="shared" si="339"/>
        <v>1</v>
      </c>
    </row>
    <row r="5387" spans="1:68" x14ac:dyDescent="0.3">
      <c r="A5387">
        <v>5382</v>
      </c>
      <c r="BG5387" s="27"/>
      <c r="BH5387" s="27"/>
      <c r="BI5387" s="27"/>
      <c r="BJ5387" s="27"/>
      <c r="BL5387">
        <f t="shared" si="336"/>
        <v>0</v>
      </c>
      <c r="BM5387">
        <f t="shared" si="337"/>
        <v>0</v>
      </c>
      <c r="BO5387">
        <f t="shared" si="338"/>
        <v>1</v>
      </c>
      <c r="BP5387">
        <f t="shared" si="339"/>
        <v>1</v>
      </c>
    </row>
    <row r="5388" spans="1:68" x14ac:dyDescent="0.3">
      <c r="A5388">
        <v>5383</v>
      </c>
      <c r="BG5388" s="27"/>
      <c r="BH5388" s="27"/>
      <c r="BI5388" s="27"/>
      <c r="BJ5388" s="27"/>
      <c r="BL5388">
        <f t="shared" si="336"/>
        <v>0</v>
      </c>
      <c r="BM5388">
        <f t="shared" si="337"/>
        <v>0</v>
      </c>
      <c r="BO5388">
        <f t="shared" si="338"/>
        <v>1</v>
      </c>
      <c r="BP5388">
        <f t="shared" si="339"/>
        <v>1</v>
      </c>
    </row>
    <row r="5389" spans="1:68" x14ac:dyDescent="0.3">
      <c r="A5389">
        <v>5384</v>
      </c>
      <c r="BG5389" s="27"/>
      <c r="BH5389" s="27"/>
      <c r="BI5389" s="27"/>
      <c r="BJ5389" s="27"/>
      <c r="BL5389">
        <f t="shared" si="336"/>
        <v>0</v>
      </c>
      <c r="BM5389">
        <f t="shared" si="337"/>
        <v>0</v>
      </c>
      <c r="BO5389">
        <f t="shared" si="338"/>
        <v>1</v>
      </c>
      <c r="BP5389">
        <f t="shared" si="339"/>
        <v>1</v>
      </c>
    </row>
    <row r="5390" spans="1:68" x14ac:dyDescent="0.3">
      <c r="A5390">
        <v>5385</v>
      </c>
      <c r="BG5390" s="27"/>
      <c r="BH5390" s="27"/>
      <c r="BI5390" s="27"/>
      <c r="BJ5390" s="27"/>
      <c r="BL5390">
        <f t="shared" si="336"/>
        <v>0</v>
      </c>
      <c r="BM5390">
        <f t="shared" si="337"/>
        <v>0</v>
      </c>
      <c r="BO5390">
        <f t="shared" si="338"/>
        <v>1</v>
      </c>
      <c r="BP5390">
        <f t="shared" si="339"/>
        <v>1</v>
      </c>
    </row>
    <row r="5391" spans="1:68" x14ac:dyDescent="0.3">
      <c r="A5391">
        <v>5386</v>
      </c>
      <c r="BG5391" s="27"/>
      <c r="BH5391" s="27"/>
      <c r="BI5391" s="27"/>
      <c r="BJ5391" s="27"/>
      <c r="BL5391">
        <f t="shared" si="336"/>
        <v>0</v>
      </c>
      <c r="BM5391">
        <f t="shared" si="337"/>
        <v>0</v>
      </c>
      <c r="BO5391">
        <f t="shared" si="338"/>
        <v>1</v>
      </c>
      <c r="BP5391">
        <f t="shared" si="339"/>
        <v>1</v>
      </c>
    </row>
    <row r="5392" spans="1:68" x14ac:dyDescent="0.3">
      <c r="A5392">
        <v>5387</v>
      </c>
      <c r="BG5392" s="27"/>
      <c r="BH5392" s="27"/>
      <c r="BI5392" s="27"/>
      <c r="BJ5392" s="27"/>
      <c r="BL5392">
        <f t="shared" si="336"/>
        <v>0</v>
      </c>
      <c r="BM5392">
        <f t="shared" si="337"/>
        <v>0</v>
      </c>
      <c r="BO5392">
        <f t="shared" si="338"/>
        <v>1</v>
      </c>
      <c r="BP5392">
        <f t="shared" si="339"/>
        <v>1</v>
      </c>
    </row>
    <row r="5393" spans="1:68" x14ac:dyDescent="0.3">
      <c r="A5393">
        <v>5388</v>
      </c>
      <c r="BG5393" s="27"/>
      <c r="BH5393" s="27"/>
      <c r="BI5393" s="27"/>
      <c r="BJ5393" s="27"/>
      <c r="BL5393">
        <f t="shared" si="336"/>
        <v>0</v>
      </c>
      <c r="BM5393">
        <f t="shared" si="337"/>
        <v>0</v>
      </c>
      <c r="BO5393">
        <f t="shared" si="338"/>
        <v>1</v>
      </c>
      <c r="BP5393">
        <f t="shared" si="339"/>
        <v>1</v>
      </c>
    </row>
    <row r="5394" spans="1:68" x14ac:dyDescent="0.3">
      <c r="A5394">
        <v>5389</v>
      </c>
      <c r="BG5394" s="27"/>
      <c r="BH5394" s="27"/>
      <c r="BI5394" s="27"/>
      <c r="BJ5394" s="27"/>
      <c r="BL5394">
        <f t="shared" si="336"/>
        <v>0</v>
      </c>
      <c r="BM5394">
        <f t="shared" si="337"/>
        <v>0</v>
      </c>
      <c r="BO5394">
        <f t="shared" si="338"/>
        <v>1</v>
      </c>
      <c r="BP5394">
        <f t="shared" si="339"/>
        <v>1</v>
      </c>
    </row>
    <row r="5395" spans="1:68" x14ac:dyDescent="0.3">
      <c r="A5395">
        <v>5390</v>
      </c>
      <c r="BG5395" s="27"/>
      <c r="BH5395" s="27"/>
      <c r="BI5395" s="27"/>
      <c r="BJ5395" s="27"/>
      <c r="BL5395">
        <f t="shared" si="336"/>
        <v>0</v>
      </c>
      <c r="BM5395">
        <f t="shared" si="337"/>
        <v>0</v>
      </c>
      <c r="BO5395">
        <f t="shared" si="338"/>
        <v>1</v>
      </c>
      <c r="BP5395">
        <f t="shared" si="339"/>
        <v>1</v>
      </c>
    </row>
    <row r="5396" spans="1:68" x14ac:dyDescent="0.3">
      <c r="A5396">
        <v>5391</v>
      </c>
      <c r="BG5396" s="27"/>
      <c r="BH5396" s="27"/>
      <c r="BI5396" s="27"/>
      <c r="BJ5396" s="27"/>
      <c r="BL5396">
        <f t="shared" si="336"/>
        <v>0</v>
      </c>
      <c r="BM5396">
        <f t="shared" si="337"/>
        <v>0</v>
      </c>
      <c r="BO5396">
        <f t="shared" si="338"/>
        <v>1</v>
      </c>
      <c r="BP5396">
        <f t="shared" si="339"/>
        <v>1</v>
      </c>
    </row>
    <row r="5397" spans="1:68" x14ac:dyDescent="0.3">
      <c r="A5397">
        <v>5392</v>
      </c>
      <c r="BG5397" s="27"/>
      <c r="BH5397" s="27"/>
      <c r="BI5397" s="27"/>
      <c r="BJ5397" s="27"/>
      <c r="BL5397">
        <f t="shared" si="336"/>
        <v>0</v>
      </c>
      <c r="BM5397">
        <f t="shared" si="337"/>
        <v>0</v>
      </c>
      <c r="BO5397">
        <f t="shared" si="338"/>
        <v>1</v>
      </c>
      <c r="BP5397">
        <f t="shared" si="339"/>
        <v>1</v>
      </c>
    </row>
    <row r="5398" spans="1:68" x14ac:dyDescent="0.3">
      <c r="A5398">
        <v>5393</v>
      </c>
      <c r="BG5398" s="27"/>
      <c r="BH5398" s="27"/>
      <c r="BI5398" s="27"/>
      <c r="BJ5398" s="27"/>
      <c r="BL5398">
        <f t="shared" si="336"/>
        <v>0</v>
      </c>
      <c r="BM5398">
        <f t="shared" si="337"/>
        <v>0</v>
      </c>
      <c r="BO5398">
        <f t="shared" si="338"/>
        <v>1</v>
      </c>
      <c r="BP5398">
        <f t="shared" si="339"/>
        <v>1</v>
      </c>
    </row>
    <row r="5399" spans="1:68" x14ac:dyDescent="0.3">
      <c r="A5399">
        <v>5394</v>
      </c>
      <c r="BG5399" s="27"/>
      <c r="BH5399" s="27"/>
      <c r="BI5399" s="27"/>
      <c r="BJ5399" s="27"/>
      <c r="BL5399">
        <f t="shared" si="336"/>
        <v>0</v>
      </c>
      <c r="BM5399">
        <f t="shared" si="337"/>
        <v>0</v>
      </c>
      <c r="BO5399">
        <f t="shared" si="338"/>
        <v>1</v>
      </c>
      <c r="BP5399">
        <f t="shared" si="339"/>
        <v>1</v>
      </c>
    </row>
    <row r="5400" spans="1:68" x14ac:dyDescent="0.3">
      <c r="A5400">
        <v>5395</v>
      </c>
      <c r="BG5400" s="27"/>
      <c r="BH5400" s="27"/>
      <c r="BI5400" s="27"/>
      <c r="BJ5400" s="27"/>
      <c r="BL5400">
        <f t="shared" si="336"/>
        <v>0</v>
      </c>
      <c r="BM5400">
        <f t="shared" si="337"/>
        <v>0</v>
      </c>
      <c r="BO5400">
        <f t="shared" si="338"/>
        <v>1</v>
      </c>
      <c r="BP5400">
        <f t="shared" si="339"/>
        <v>1</v>
      </c>
    </row>
    <row r="5401" spans="1:68" x14ac:dyDescent="0.3">
      <c r="A5401">
        <v>5396</v>
      </c>
      <c r="BG5401" s="27"/>
      <c r="BH5401" s="27"/>
      <c r="BI5401" s="27"/>
      <c r="BJ5401" s="27"/>
      <c r="BL5401">
        <f t="shared" si="336"/>
        <v>0</v>
      </c>
      <c r="BM5401">
        <f t="shared" si="337"/>
        <v>0</v>
      </c>
      <c r="BO5401">
        <f t="shared" si="338"/>
        <v>1</v>
      </c>
      <c r="BP5401">
        <f t="shared" si="339"/>
        <v>1</v>
      </c>
    </row>
    <row r="5402" spans="1:68" x14ac:dyDescent="0.3">
      <c r="A5402">
        <v>5397</v>
      </c>
      <c r="BG5402" s="27"/>
      <c r="BH5402" s="27"/>
      <c r="BI5402" s="27"/>
      <c r="BJ5402" s="27"/>
      <c r="BL5402">
        <f t="shared" si="336"/>
        <v>0</v>
      </c>
      <c r="BM5402">
        <f t="shared" si="337"/>
        <v>0</v>
      </c>
      <c r="BO5402">
        <f t="shared" si="338"/>
        <v>1</v>
      </c>
      <c r="BP5402">
        <f t="shared" si="339"/>
        <v>1</v>
      </c>
    </row>
    <row r="5403" spans="1:68" x14ac:dyDescent="0.3">
      <c r="A5403">
        <v>5398</v>
      </c>
      <c r="BG5403" s="27"/>
      <c r="BH5403" s="27"/>
      <c r="BI5403" s="27"/>
      <c r="BJ5403" s="27"/>
      <c r="BL5403">
        <f t="shared" si="336"/>
        <v>0</v>
      </c>
      <c r="BM5403">
        <f t="shared" si="337"/>
        <v>0</v>
      </c>
      <c r="BO5403">
        <f t="shared" si="338"/>
        <v>1</v>
      </c>
      <c r="BP5403">
        <f t="shared" si="339"/>
        <v>1</v>
      </c>
    </row>
    <row r="5404" spans="1:68" x14ac:dyDescent="0.3">
      <c r="A5404">
        <v>5399</v>
      </c>
      <c r="BG5404" s="27"/>
      <c r="BH5404" s="27"/>
      <c r="BI5404" s="27"/>
      <c r="BJ5404" s="27"/>
      <c r="BL5404">
        <f t="shared" si="336"/>
        <v>0</v>
      </c>
      <c r="BM5404">
        <f t="shared" si="337"/>
        <v>0</v>
      </c>
      <c r="BO5404">
        <f t="shared" si="338"/>
        <v>1</v>
      </c>
      <c r="BP5404">
        <f t="shared" si="339"/>
        <v>1</v>
      </c>
    </row>
    <row r="5405" spans="1:68" x14ac:dyDescent="0.3">
      <c r="A5405">
        <v>5400</v>
      </c>
      <c r="BG5405" s="27"/>
      <c r="BH5405" s="27"/>
      <c r="BI5405" s="27"/>
      <c r="BJ5405" s="27"/>
      <c r="BL5405">
        <f t="shared" si="336"/>
        <v>0</v>
      </c>
      <c r="BM5405">
        <f t="shared" si="337"/>
        <v>0</v>
      </c>
      <c r="BO5405">
        <f t="shared" si="338"/>
        <v>1</v>
      </c>
      <c r="BP5405">
        <f t="shared" si="339"/>
        <v>1</v>
      </c>
    </row>
    <row r="5406" spans="1:68" x14ac:dyDescent="0.3">
      <c r="A5406">
        <v>5401</v>
      </c>
      <c r="BG5406" s="27"/>
      <c r="BH5406" s="27"/>
      <c r="BI5406" s="27"/>
      <c r="BJ5406" s="27"/>
      <c r="BL5406">
        <f t="shared" si="336"/>
        <v>0</v>
      </c>
      <c r="BM5406">
        <f t="shared" si="337"/>
        <v>0</v>
      </c>
      <c r="BO5406">
        <f t="shared" si="338"/>
        <v>1</v>
      </c>
      <c r="BP5406">
        <f t="shared" si="339"/>
        <v>1</v>
      </c>
    </row>
    <row r="5407" spans="1:68" x14ac:dyDescent="0.3">
      <c r="A5407">
        <v>5402</v>
      </c>
      <c r="BG5407" s="27"/>
      <c r="BH5407" s="27"/>
      <c r="BI5407" s="27"/>
      <c r="BJ5407" s="27"/>
      <c r="BL5407">
        <f t="shared" si="336"/>
        <v>0</v>
      </c>
      <c r="BM5407">
        <f t="shared" si="337"/>
        <v>0</v>
      </c>
      <c r="BO5407">
        <f t="shared" si="338"/>
        <v>1</v>
      </c>
      <c r="BP5407">
        <f t="shared" si="339"/>
        <v>1</v>
      </c>
    </row>
    <row r="5408" spans="1:68" x14ac:dyDescent="0.3">
      <c r="A5408">
        <v>5403</v>
      </c>
      <c r="BG5408" s="27"/>
      <c r="BH5408" s="27"/>
      <c r="BI5408" s="27"/>
      <c r="BJ5408" s="27"/>
      <c r="BL5408">
        <f t="shared" si="336"/>
        <v>0</v>
      </c>
      <c r="BM5408">
        <f t="shared" si="337"/>
        <v>0</v>
      </c>
      <c r="BO5408">
        <f t="shared" si="338"/>
        <v>1</v>
      </c>
      <c r="BP5408">
        <f t="shared" si="339"/>
        <v>1</v>
      </c>
    </row>
    <row r="5409" spans="1:68" x14ac:dyDescent="0.3">
      <c r="A5409">
        <v>5404</v>
      </c>
      <c r="BG5409" s="27"/>
      <c r="BH5409" s="27"/>
      <c r="BI5409" s="27"/>
      <c r="BJ5409" s="27"/>
      <c r="BL5409">
        <f t="shared" si="336"/>
        <v>0</v>
      </c>
      <c r="BM5409">
        <f t="shared" si="337"/>
        <v>0</v>
      </c>
      <c r="BO5409">
        <f t="shared" si="338"/>
        <v>1</v>
      </c>
      <c r="BP5409">
        <f t="shared" si="339"/>
        <v>1</v>
      </c>
    </row>
    <row r="5410" spans="1:68" x14ac:dyDescent="0.3">
      <c r="A5410">
        <v>5405</v>
      </c>
      <c r="BG5410" s="27"/>
      <c r="BH5410" s="27"/>
      <c r="BI5410" s="27"/>
      <c r="BJ5410" s="27"/>
      <c r="BL5410">
        <f t="shared" si="336"/>
        <v>0</v>
      </c>
      <c r="BM5410">
        <f t="shared" si="337"/>
        <v>0</v>
      </c>
      <c r="BO5410">
        <f t="shared" si="338"/>
        <v>1</v>
      </c>
      <c r="BP5410">
        <f t="shared" si="339"/>
        <v>1</v>
      </c>
    </row>
    <row r="5411" spans="1:68" x14ac:dyDescent="0.3">
      <c r="A5411">
        <v>5406</v>
      </c>
      <c r="BG5411" s="27"/>
      <c r="BH5411" s="27"/>
      <c r="BI5411" s="27"/>
      <c r="BJ5411" s="27"/>
      <c r="BL5411">
        <f t="shared" si="336"/>
        <v>0</v>
      </c>
      <c r="BM5411">
        <f t="shared" si="337"/>
        <v>0</v>
      </c>
      <c r="BO5411">
        <f t="shared" si="338"/>
        <v>1</v>
      </c>
      <c r="BP5411">
        <f t="shared" si="339"/>
        <v>1</v>
      </c>
    </row>
    <row r="5412" spans="1:68" x14ac:dyDescent="0.3">
      <c r="A5412">
        <v>5407</v>
      </c>
      <c r="BG5412" s="27"/>
      <c r="BH5412" s="27"/>
      <c r="BI5412" s="27"/>
      <c r="BJ5412" s="27"/>
      <c r="BL5412">
        <f t="shared" si="336"/>
        <v>0</v>
      </c>
      <c r="BM5412">
        <f t="shared" si="337"/>
        <v>0</v>
      </c>
      <c r="BO5412">
        <f t="shared" si="338"/>
        <v>1</v>
      </c>
      <c r="BP5412">
        <f t="shared" si="339"/>
        <v>1</v>
      </c>
    </row>
    <row r="5413" spans="1:68" x14ac:dyDescent="0.3">
      <c r="A5413">
        <v>5408</v>
      </c>
      <c r="BG5413" s="27"/>
      <c r="BH5413" s="27"/>
      <c r="BI5413" s="27"/>
      <c r="BJ5413" s="27"/>
      <c r="BL5413">
        <f t="shared" si="336"/>
        <v>0</v>
      </c>
      <c r="BM5413">
        <f t="shared" si="337"/>
        <v>0</v>
      </c>
      <c r="BO5413">
        <f t="shared" si="338"/>
        <v>1</v>
      </c>
      <c r="BP5413">
        <f t="shared" si="339"/>
        <v>1</v>
      </c>
    </row>
    <row r="5414" spans="1:68" x14ac:dyDescent="0.3">
      <c r="A5414">
        <v>5409</v>
      </c>
      <c r="BG5414" s="27"/>
      <c r="BH5414" s="27"/>
      <c r="BI5414" s="27"/>
      <c r="BJ5414" s="27"/>
      <c r="BL5414">
        <f t="shared" si="336"/>
        <v>0</v>
      </c>
      <c r="BM5414">
        <f t="shared" si="337"/>
        <v>0</v>
      </c>
      <c r="BO5414">
        <f t="shared" si="338"/>
        <v>1</v>
      </c>
      <c r="BP5414">
        <f t="shared" si="339"/>
        <v>1</v>
      </c>
    </row>
    <row r="5415" spans="1:68" x14ac:dyDescent="0.3">
      <c r="A5415">
        <v>5410</v>
      </c>
      <c r="BG5415" s="27"/>
      <c r="BH5415" s="27"/>
      <c r="BI5415" s="27"/>
      <c r="BJ5415" s="27"/>
      <c r="BL5415">
        <f t="shared" si="336"/>
        <v>0</v>
      </c>
      <c r="BM5415">
        <f t="shared" si="337"/>
        <v>0</v>
      </c>
      <c r="BO5415">
        <f t="shared" si="338"/>
        <v>1</v>
      </c>
      <c r="BP5415">
        <f t="shared" si="339"/>
        <v>1</v>
      </c>
    </row>
    <row r="5416" spans="1:68" x14ac:dyDescent="0.3">
      <c r="A5416">
        <v>5411</v>
      </c>
      <c r="BG5416" s="27"/>
      <c r="BH5416" s="27"/>
      <c r="BI5416" s="27"/>
      <c r="BJ5416" s="27"/>
      <c r="BL5416">
        <f t="shared" si="336"/>
        <v>0</v>
      </c>
      <c r="BM5416">
        <f t="shared" si="337"/>
        <v>0</v>
      </c>
      <c r="BO5416">
        <f t="shared" si="338"/>
        <v>1</v>
      </c>
      <c r="BP5416">
        <f t="shared" si="339"/>
        <v>1</v>
      </c>
    </row>
    <row r="5417" spans="1:68" x14ac:dyDescent="0.3">
      <c r="A5417">
        <v>5412</v>
      </c>
      <c r="BG5417" s="27"/>
      <c r="BH5417" s="27"/>
      <c r="BI5417" s="27"/>
      <c r="BJ5417" s="27"/>
      <c r="BL5417">
        <f t="shared" si="336"/>
        <v>0</v>
      </c>
      <c r="BM5417">
        <f t="shared" si="337"/>
        <v>0</v>
      </c>
      <c r="BO5417">
        <f t="shared" si="338"/>
        <v>1</v>
      </c>
      <c r="BP5417">
        <f t="shared" si="339"/>
        <v>1</v>
      </c>
    </row>
    <row r="5418" spans="1:68" x14ac:dyDescent="0.3">
      <c r="A5418">
        <v>5413</v>
      </c>
      <c r="BG5418" s="27"/>
      <c r="BH5418" s="27"/>
      <c r="BI5418" s="27"/>
      <c r="BJ5418" s="27"/>
      <c r="BL5418">
        <f t="shared" si="336"/>
        <v>0</v>
      </c>
      <c r="BM5418">
        <f t="shared" si="337"/>
        <v>0</v>
      </c>
      <c r="BO5418">
        <f t="shared" si="338"/>
        <v>1</v>
      </c>
      <c r="BP5418">
        <f t="shared" si="339"/>
        <v>1</v>
      </c>
    </row>
    <row r="5419" spans="1:68" x14ac:dyDescent="0.3">
      <c r="A5419">
        <v>5414</v>
      </c>
      <c r="BG5419" s="27"/>
      <c r="BH5419" s="27"/>
      <c r="BI5419" s="27"/>
      <c r="BJ5419" s="27"/>
      <c r="BL5419">
        <f t="shared" si="336"/>
        <v>0</v>
      </c>
      <c r="BM5419">
        <f t="shared" si="337"/>
        <v>0</v>
      </c>
      <c r="BO5419">
        <f t="shared" si="338"/>
        <v>1</v>
      </c>
      <c r="BP5419">
        <f t="shared" si="339"/>
        <v>1</v>
      </c>
    </row>
    <row r="5420" spans="1:68" x14ac:dyDescent="0.3">
      <c r="A5420">
        <v>5415</v>
      </c>
      <c r="BG5420" s="27"/>
      <c r="BH5420" s="27"/>
      <c r="BI5420" s="27"/>
      <c r="BJ5420" s="27"/>
      <c r="BL5420">
        <f t="shared" si="336"/>
        <v>0</v>
      </c>
      <c r="BM5420">
        <f t="shared" si="337"/>
        <v>0</v>
      </c>
      <c r="BO5420">
        <f t="shared" si="338"/>
        <v>1</v>
      </c>
      <c r="BP5420">
        <f t="shared" si="339"/>
        <v>1</v>
      </c>
    </row>
    <row r="5421" spans="1:68" x14ac:dyDescent="0.3">
      <c r="A5421">
        <v>5416</v>
      </c>
      <c r="BG5421" s="27"/>
      <c r="BH5421" s="27"/>
      <c r="BI5421" s="27"/>
      <c r="BJ5421" s="27"/>
      <c r="BL5421">
        <f t="shared" si="336"/>
        <v>0</v>
      </c>
      <c r="BM5421">
        <f t="shared" si="337"/>
        <v>0</v>
      </c>
      <c r="BO5421">
        <f t="shared" si="338"/>
        <v>1</v>
      </c>
      <c r="BP5421">
        <f t="shared" si="339"/>
        <v>1</v>
      </c>
    </row>
    <row r="5422" spans="1:68" x14ac:dyDescent="0.3">
      <c r="A5422">
        <v>5417</v>
      </c>
      <c r="BG5422" s="27"/>
      <c r="BH5422" s="27"/>
      <c r="BI5422" s="27"/>
      <c r="BJ5422" s="27"/>
      <c r="BL5422">
        <f t="shared" si="336"/>
        <v>0</v>
      </c>
      <c r="BM5422">
        <f t="shared" si="337"/>
        <v>0</v>
      </c>
      <c r="BO5422">
        <f t="shared" si="338"/>
        <v>1</v>
      </c>
      <c r="BP5422">
        <f t="shared" si="339"/>
        <v>1</v>
      </c>
    </row>
    <row r="5423" spans="1:68" x14ac:dyDescent="0.3">
      <c r="A5423">
        <v>5418</v>
      </c>
      <c r="BG5423" s="27"/>
      <c r="BH5423" s="27"/>
      <c r="BI5423" s="27"/>
      <c r="BJ5423" s="27"/>
      <c r="BL5423">
        <f t="shared" si="336"/>
        <v>0</v>
      </c>
      <c r="BM5423">
        <f t="shared" si="337"/>
        <v>0</v>
      </c>
      <c r="BO5423">
        <f t="shared" si="338"/>
        <v>1</v>
      </c>
      <c r="BP5423">
        <f t="shared" si="339"/>
        <v>1</v>
      </c>
    </row>
    <row r="5424" spans="1:68" x14ac:dyDescent="0.3">
      <c r="A5424">
        <v>5419</v>
      </c>
      <c r="BG5424" s="27"/>
      <c r="BH5424" s="27"/>
      <c r="BI5424" s="27"/>
      <c r="BJ5424" s="27"/>
      <c r="BL5424">
        <f t="shared" si="336"/>
        <v>0</v>
      </c>
      <c r="BM5424">
        <f t="shared" si="337"/>
        <v>0</v>
      </c>
      <c r="BO5424">
        <f t="shared" si="338"/>
        <v>1</v>
      </c>
      <c r="BP5424">
        <f t="shared" si="339"/>
        <v>1</v>
      </c>
    </row>
    <row r="5425" spans="1:68" x14ac:dyDescent="0.3">
      <c r="A5425">
        <v>5420</v>
      </c>
      <c r="BG5425" s="27"/>
      <c r="BH5425" s="27"/>
      <c r="BI5425" s="27"/>
      <c r="BJ5425" s="27"/>
      <c r="BL5425">
        <f t="shared" si="336"/>
        <v>0</v>
      </c>
      <c r="BM5425">
        <f t="shared" si="337"/>
        <v>0</v>
      </c>
      <c r="BO5425">
        <f t="shared" si="338"/>
        <v>1</v>
      </c>
      <c r="BP5425">
        <f t="shared" si="339"/>
        <v>1</v>
      </c>
    </row>
    <row r="5426" spans="1:68" x14ac:dyDescent="0.3">
      <c r="A5426">
        <v>5421</v>
      </c>
      <c r="BG5426" s="27"/>
      <c r="BH5426" s="27"/>
      <c r="BI5426" s="27"/>
      <c r="BJ5426" s="27"/>
      <c r="BL5426">
        <f t="shared" si="336"/>
        <v>0</v>
      </c>
      <c r="BM5426">
        <f t="shared" si="337"/>
        <v>0</v>
      </c>
      <c r="BO5426">
        <f t="shared" si="338"/>
        <v>1</v>
      </c>
      <c r="BP5426">
        <f t="shared" si="339"/>
        <v>1</v>
      </c>
    </row>
    <row r="5427" spans="1:68" x14ac:dyDescent="0.3">
      <c r="A5427">
        <v>5422</v>
      </c>
      <c r="BG5427" s="27"/>
      <c r="BH5427" s="27"/>
      <c r="BI5427" s="27"/>
      <c r="BJ5427" s="27"/>
      <c r="BL5427">
        <f t="shared" si="336"/>
        <v>0</v>
      </c>
      <c r="BM5427">
        <f t="shared" si="337"/>
        <v>0</v>
      </c>
      <c r="BO5427">
        <f t="shared" si="338"/>
        <v>1</v>
      </c>
      <c r="BP5427">
        <f t="shared" si="339"/>
        <v>1</v>
      </c>
    </row>
    <row r="5428" spans="1:68" x14ac:dyDescent="0.3">
      <c r="A5428">
        <v>5423</v>
      </c>
      <c r="BG5428" s="27"/>
      <c r="BH5428" s="27"/>
      <c r="BI5428" s="27"/>
      <c r="BJ5428" s="27"/>
      <c r="BL5428">
        <f t="shared" si="336"/>
        <v>0</v>
      </c>
      <c r="BM5428">
        <f t="shared" si="337"/>
        <v>0</v>
      </c>
      <c r="BO5428">
        <f t="shared" si="338"/>
        <v>1</v>
      </c>
      <c r="BP5428">
        <f t="shared" si="339"/>
        <v>1</v>
      </c>
    </row>
    <row r="5429" spans="1:68" x14ac:dyDescent="0.3">
      <c r="A5429">
        <v>5424</v>
      </c>
      <c r="BG5429" s="27"/>
      <c r="BH5429" s="27"/>
      <c r="BI5429" s="27"/>
      <c r="BJ5429" s="27"/>
      <c r="BL5429">
        <f t="shared" si="336"/>
        <v>0</v>
      </c>
      <c r="BM5429">
        <f t="shared" si="337"/>
        <v>0</v>
      </c>
      <c r="BO5429">
        <f t="shared" si="338"/>
        <v>1</v>
      </c>
      <c r="BP5429">
        <f t="shared" si="339"/>
        <v>1</v>
      </c>
    </row>
    <row r="5430" spans="1:68" x14ac:dyDescent="0.3">
      <c r="A5430">
        <v>5425</v>
      </c>
      <c r="BG5430" s="27"/>
      <c r="BH5430" s="27"/>
      <c r="BI5430" s="27"/>
      <c r="BJ5430" s="27"/>
      <c r="BL5430">
        <f t="shared" si="336"/>
        <v>0</v>
      </c>
      <c r="BM5430">
        <f t="shared" si="337"/>
        <v>0</v>
      </c>
      <c r="BO5430">
        <f t="shared" si="338"/>
        <v>1</v>
      </c>
      <c r="BP5430">
        <f t="shared" si="339"/>
        <v>1</v>
      </c>
    </row>
    <row r="5431" spans="1:68" x14ac:dyDescent="0.3">
      <c r="A5431">
        <v>5426</v>
      </c>
      <c r="BG5431" s="27"/>
      <c r="BH5431" s="27"/>
      <c r="BI5431" s="27"/>
      <c r="BJ5431" s="27"/>
      <c r="BL5431">
        <f t="shared" si="336"/>
        <v>0</v>
      </c>
      <c r="BM5431">
        <f t="shared" si="337"/>
        <v>0</v>
      </c>
      <c r="BO5431">
        <f t="shared" si="338"/>
        <v>1</v>
      </c>
      <c r="BP5431">
        <f t="shared" si="339"/>
        <v>1</v>
      </c>
    </row>
    <row r="5432" spans="1:68" x14ac:dyDescent="0.3">
      <c r="A5432">
        <v>5427</v>
      </c>
      <c r="BG5432" s="27"/>
      <c r="BH5432" s="27"/>
      <c r="BI5432" s="27"/>
      <c r="BJ5432" s="27"/>
      <c r="BL5432">
        <f t="shared" si="336"/>
        <v>0</v>
      </c>
      <c r="BM5432">
        <f t="shared" si="337"/>
        <v>0</v>
      </c>
      <c r="BO5432">
        <f t="shared" si="338"/>
        <v>1</v>
      </c>
      <c r="BP5432">
        <f t="shared" si="339"/>
        <v>1</v>
      </c>
    </row>
    <row r="5433" spans="1:68" x14ac:dyDescent="0.3">
      <c r="A5433">
        <v>5428</v>
      </c>
      <c r="BG5433" s="27"/>
      <c r="BH5433" s="27"/>
      <c r="BI5433" s="27"/>
      <c r="BJ5433" s="27"/>
      <c r="BL5433">
        <f t="shared" si="336"/>
        <v>0</v>
      </c>
      <c r="BM5433">
        <f t="shared" si="337"/>
        <v>0</v>
      </c>
      <c r="BO5433">
        <f t="shared" si="338"/>
        <v>1</v>
      </c>
      <c r="BP5433">
        <f t="shared" si="339"/>
        <v>1</v>
      </c>
    </row>
    <row r="5434" spans="1:68" x14ac:dyDescent="0.3">
      <c r="A5434">
        <v>5429</v>
      </c>
      <c r="BG5434" s="27"/>
      <c r="BH5434" s="27"/>
      <c r="BI5434" s="27"/>
      <c r="BJ5434" s="27"/>
      <c r="BL5434">
        <f t="shared" si="336"/>
        <v>0</v>
      </c>
      <c r="BM5434">
        <f t="shared" si="337"/>
        <v>0</v>
      </c>
      <c r="BO5434">
        <f t="shared" si="338"/>
        <v>1</v>
      </c>
      <c r="BP5434">
        <f t="shared" si="339"/>
        <v>1</v>
      </c>
    </row>
    <row r="5435" spans="1:68" x14ac:dyDescent="0.3">
      <c r="A5435">
        <v>5430</v>
      </c>
      <c r="BG5435" s="27"/>
      <c r="BH5435" s="27"/>
      <c r="BI5435" s="27"/>
      <c r="BJ5435" s="27"/>
      <c r="BL5435">
        <f t="shared" si="336"/>
        <v>0</v>
      </c>
      <c r="BM5435">
        <f t="shared" si="337"/>
        <v>0</v>
      </c>
      <c r="BO5435">
        <f t="shared" si="338"/>
        <v>1</v>
      </c>
      <c r="BP5435">
        <f t="shared" si="339"/>
        <v>1</v>
      </c>
    </row>
    <row r="5436" spans="1:68" x14ac:dyDescent="0.3">
      <c r="A5436">
        <v>5431</v>
      </c>
      <c r="BG5436" s="27"/>
      <c r="BH5436" s="27"/>
      <c r="BI5436" s="27"/>
      <c r="BJ5436" s="27"/>
      <c r="BL5436">
        <f t="shared" si="336"/>
        <v>0</v>
      </c>
      <c r="BM5436">
        <f t="shared" si="337"/>
        <v>0</v>
      </c>
      <c r="BO5436">
        <f t="shared" si="338"/>
        <v>1</v>
      </c>
      <c r="BP5436">
        <f t="shared" si="339"/>
        <v>1</v>
      </c>
    </row>
    <row r="5437" spans="1:68" x14ac:dyDescent="0.3">
      <c r="A5437">
        <v>5432</v>
      </c>
      <c r="BG5437" s="27"/>
      <c r="BH5437" s="27"/>
      <c r="BI5437" s="27"/>
      <c r="BJ5437" s="27"/>
      <c r="BL5437">
        <f t="shared" si="336"/>
        <v>0</v>
      </c>
      <c r="BM5437">
        <f t="shared" si="337"/>
        <v>0</v>
      </c>
      <c r="BO5437">
        <f t="shared" si="338"/>
        <v>1</v>
      </c>
      <c r="BP5437">
        <f t="shared" si="339"/>
        <v>1</v>
      </c>
    </row>
    <row r="5438" spans="1:68" x14ac:dyDescent="0.3">
      <c r="A5438">
        <v>5433</v>
      </c>
      <c r="BG5438" s="27"/>
      <c r="BH5438" s="27"/>
      <c r="BI5438" s="27"/>
      <c r="BJ5438" s="27"/>
      <c r="BL5438">
        <f t="shared" si="336"/>
        <v>0</v>
      </c>
      <c r="BM5438">
        <f t="shared" si="337"/>
        <v>0</v>
      </c>
      <c r="BO5438">
        <f t="shared" si="338"/>
        <v>1</v>
      </c>
      <c r="BP5438">
        <f t="shared" si="339"/>
        <v>1</v>
      </c>
    </row>
    <row r="5439" spans="1:68" x14ac:dyDescent="0.3">
      <c r="A5439">
        <v>5434</v>
      </c>
      <c r="BG5439" s="27"/>
      <c r="BH5439" s="27"/>
      <c r="BI5439" s="27"/>
      <c r="BJ5439" s="27"/>
      <c r="BL5439">
        <f t="shared" si="336"/>
        <v>0</v>
      </c>
      <c r="BM5439">
        <f t="shared" si="337"/>
        <v>0</v>
      </c>
      <c r="BO5439">
        <f t="shared" si="338"/>
        <v>1</v>
      </c>
      <c r="BP5439">
        <f t="shared" si="339"/>
        <v>1</v>
      </c>
    </row>
    <row r="5440" spans="1:68" x14ac:dyDescent="0.3">
      <c r="A5440">
        <v>5435</v>
      </c>
      <c r="BG5440" s="27"/>
      <c r="BH5440" s="27"/>
      <c r="BI5440" s="27"/>
      <c r="BJ5440" s="27"/>
      <c r="BL5440">
        <f t="shared" si="336"/>
        <v>0</v>
      </c>
      <c r="BM5440">
        <f t="shared" si="337"/>
        <v>0</v>
      </c>
      <c r="BO5440">
        <f t="shared" si="338"/>
        <v>1</v>
      </c>
      <c r="BP5440">
        <f t="shared" si="339"/>
        <v>1</v>
      </c>
    </row>
    <row r="5441" spans="1:68" x14ac:dyDescent="0.3">
      <c r="A5441">
        <v>5436</v>
      </c>
      <c r="BG5441" s="27"/>
      <c r="BH5441" s="27"/>
      <c r="BI5441" s="27"/>
      <c r="BJ5441" s="27"/>
      <c r="BL5441">
        <f t="shared" si="336"/>
        <v>0</v>
      </c>
      <c r="BM5441">
        <f t="shared" si="337"/>
        <v>0</v>
      </c>
      <c r="BO5441">
        <f t="shared" si="338"/>
        <v>1</v>
      </c>
      <c r="BP5441">
        <f t="shared" si="339"/>
        <v>1</v>
      </c>
    </row>
    <row r="5442" spans="1:68" x14ac:dyDescent="0.3">
      <c r="A5442">
        <v>5437</v>
      </c>
      <c r="BG5442" s="27"/>
      <c r="BH5442" s="27"/>
      <c r="BI5442" s="27"/>
      <c r="BJ5442" s="27"/>
      <c r="BL5442">
        <f t="shared" si="336"/>
        <v>0</v>
      </c>
      <c r="BM5442">
        <f t="shared" si="337"/>
        <v>0</v>
      </c>
      <c r="BO5442">
        <f t="shared" si="338"/>
        <v>1</v>
      </c>
      <c r="BP5442">
        <f t="shared" si="339"/>
        <v>1</v>
      </c>
    </row>
    <row r="5443" spans="1:68" x14ac:dyDescent="0.3">
      <c r="A5443">
        <v>5438</v>
      </c>
      <c r="BG5443" s="27"/>
      <c r="BH5443" s="27"/>
      <c r="BI5443" s="27"/>
      <c r="BJ5443" s="27"/>
      <c r="BL5443">
        <f t="shared" si="336"/>
        <v>0</v>
      </c>
      <c r="BM5443">
        <f t="shared" si="337"/>
        <v>0</v>
      </c>
      <c r="BO5443">
        <f t="shared" si="338"/>
        <v>1</v>
      </c>
      <c r="BP5443">
        <f t="shared" si="339"/>
        <v>1</v>
      </c>
    </row>
    <row r="5444" spans="1:68" x14ac:dyDescent="0.3">
      <c r="A5444">
        <v>5439</v>
      </c>
      <c r="BG5444" s="27"/>
      <c r="BH5444" s="27"/>
      <c r="BI5444" s="27"/>
      <c r="BJ5444" s="27"/>
      <c r="BL5444">
        <f t="shared" si="336"/>
        <v>0</v>
      </c>
      <c r="BM5444">
        <f t="shared" si="337"/>
        <v>0</v>
      </c>
      <c r="BO5444">
        <f t="shared" si="338"/>
        <v>1</v>
      </c>
      <c r="BP5444">
        <f t="shared" si="339"/>
        <v>1</v>
      </c>
    </row>
    <row r="5445" spans="1:68" x14ac:dyDescent="0.3">
      <c r="A5445">
        <v>5440</v>
      </c>
      <c r="BG5445" s="27"/>
      <c r="BH5445" s="27"/>
      <c r="BI5445" s="27"/>
      <c r="BJ5445" s="27"/>
      <c r="BL5445">
        <f t="shared" si="336"/>
        <v>0</v>
      </c>
      <c r="BM5445">
        <f t="shared" si="337"/>
        <v>0</v>
      </c>
      <c r="BO5445">
        <f t="shared" si="338"/>
        <v>1</v>
      </c>
      <c r="BP5445">
        <f t="shared" si="339"/>
        <v>1</v>
      </c>
    </row>
    <row r="5446" spans="1:68" x14ac:dyDescent="0.3">
      <c r="A5446">
        <v>5441</v>
      </c>
      <c r="BG5446" s="27"/>
      <c r="BH5446" s="27"/>
      <c r="BI5446" s="27"/>
      <c r="BJ5446" s="27"/>
      <c r="BL5446">
        <f t="shared" si="336"/>
        <v>0</v>
      </c>
      <c r="BM5446">
        <f t="shared" si="337"/>
        <v>0</v>
      </c>
      <c r="BO5446">
        <f t="shared" si="338"/>
        <v>1</v>
      </c>
      <c r="BP5446">
        <f t="shared" si="339"/>
        <v>1</v>
      </c>
    </row>
    <row r="5447" spans="1:68" x14ac:dyDescent="0.3">
      <c r="A5447">
        <v>5442</v>
      </c>
      <c r="BG5447" s="27"/>
      <c r="BH5447" s="27"/>
      <c r="BI5447" s="27"/>
      <c r="BJ5447" s="27"/>
      <c r="BL5447">
        <f t="shared" ref="BL5447:BL5510" si="340">BG5447*$BM$1-BH5447</f>
        <v>0</v>
      </c>
      <c r="BM5447">
        <f t="shared" ref="BM5447:BM5510" si="341">BI5447*$BM$1-BJ5447</f>
        <v>0</v>
      </c>
      <c r="BO5447">
        <f t="shared" ref="BO5447:BO5510" si="342">IF(BL5447=MAX($BL5447:$BM5447),1,0)</f>
        <v>1</v>
      </c>
      <c r="BP5447">
        <f t="shared" ref="BP5447:BP5510" si="343">IF(BM5447=MAX($BL5447:$BM5447),1,0)</f>
        <v>1</v>
      </c>
    </row>
    <row r="5448" spans="1:68" x14ac:dyDescent="0.3">
      <c r="A5448">
        <v>5443</v>
      </c>
      <c r="BG5448" s="27"/>
      <c r="BH5448" s="27"/>
      <c r="BI5448" s="27"/>
      <c r="BJ5448" s="27"/>
      <c r="BL5448">
        <f t="shared" si="340"/>
        <v>0</v>
      </c>
      <c r="BM5448">
        <f t="shared" si="341"/>
        <v>0</v>
      </c>
      <c r="BO5448">
        <f t="shared" si="342"/>
        <v>1</v>
      </c>
      <c r="BP5448">
        <f t="shared" si="343"/>
        <v>1</v>
      </c>
    </row>
    <row r="5449" spans="1:68" x14ac:dyDescent="0.3">
      <c r="A5449">
        <v>5444</v>
      </c>
      <c r="BG5449" s="27"/>
      <c r="BH5449" s="27"/>
      <c r="BI5449" s="27"/>
      <c r="BJ5449" s="27"/>
      <c r="BL5449">
        <f t="shared" si="340"/>
        <v>0</v>
      </c>
      <c r="BM5449">
        <f t="shared" si="341"/>
        <v>0</v>
      </c>
      <c r="BO5449">
        <f t="shared" si="342"/>
        <v>1</v>
      </c>
      <c r="BP5449">
        <f t="shared" si="343"/>
        <v>1</v>
      </c>
    </row>
    <row r="5450" spans="1:68" x14ac:dyDescent="0.3">
      <c r="A5450">
        <v>5445</v>
      </c>
      <c r="BG5450" s="27"/>
      <c r="BH5450" s="27"/>
      <c r="BI5450" s="27"/>
      <c r="BJ5450" s="27"/>
      <c r="BL5450">
        <f t="shared" si="340"/>
        <v>0</v>
      </c>
      <c r="BM5450">
        <f t="shared" si="341"/>
        <v>0</v>
      </c>
      <c r="BO5450">
        <f t="shared" si="342"/>
        <v>1</v>
      </c>
      <c r="BP5450">
        <f t="shared" si="343"/>
        <v>1</v>
      </c>
    </row>
    <row r="5451" spans="1:68" x14ac:dyDescent="0.3">
      <c r="A5451">
        <v>5446</v>
      </c>
      <c r="BG5451" s="27"/>
      <c r="BH5451" s="27"/>
      <c r="BI5451" s="27"/>
      <c r="BJ5451" s="27"/>
      <c r="BL5451">
        <f t="shared" si="340"/>
        <v>0</v>
      </c>
      <c r="BM5451">
        <f t="shared" si="341"/>
        <v>0</v>
      </c>
      <c r="BO5451">
        <f t="shared" si="342"/>
        <v>1</v>
      </c>
      <c r="BP5451">
        <f t="shared" si="343"/>
        <v>1</v>
      </c>
    </row>
    <row r="5452" spans="1:68" x14ac:dyDescent="0.3">
      <c r="A5452">
        <v>5447</v>
      </c>
      <c r="BG5452" s="27"/>
      <c r="BH5452" s="27"/>
      <c r="BI5452" s="27"/>
      <c r="BJ5452" s="27"/>
      <c r="BL5452">
        <f t="shared" si="340"/>
        <v>0</v>
      </c>
      <c r="BM5452">
        <f t="shared" si="341"/>
        <v>0</v>
      </c>
      <c r="BO5452">
        <f t="shared" si="342"/>
        <v>1</v>
      </c>
      <c r="BP5452">
        <f t="shared" si="343"/>
        <v>1</v>
      </c>
    </row>
    <row r="5453" spans="1:68" x14ac:dyDescent="0.3">
      <c r="A5453">
        <v>5448</v>
      </c>
      <c r="BG5453" s="27"/>
      <c r="BH5453" s="27"/>
      <c r="BI5453" s="27"/>
      <c r="BJ5453" s="27"/>
      <c r="BL5453">
        <f t="shared" si="340"/>
        <v>0</v>
      </c>
      <c r="BM5453">
        <f t="shared" si="341"/>
        <v>0</v>
      </c>
      <c r="BO5453">
        <f t="shared" si="342"/>
        <v>1</v>
      </c>
      <c r="BP5453">
        <f t="shared" si="343"/>
        <v>1</v>
      </c>
    </row>
    <row r="5454" spans="1:68" x14ac:dyDescent="0.3">
      <c r="A5454">
        <v>5449</v>
      </c>
      <c r="BG5454" s="27"/>
      <c r="BH5454" s="27"/>
      <c r="BI5454" s="27"/>
      <c r="BJ5454" s="27"/>
      <c r="BL5454">
        <f t="shared" si="340"/>
        <v>0</v>
      </c>
      <c r="BM5454">
        <f t="shared" si="341"/>
        <v>0</v>
      </c>
      <c r="BO5454">
        <f t="shared" si="342"/>
        <v>1</v>
      </c>
      <c r="BP5454">
        <f t="shared" si="343"/>
        <v>1</v>
      </c>
    </row>
    <row r="5455" spans="1:68" x14ac:dyDescent="0.3">
      <c r="A5455">
        <v>5450</v>
      </c>
      <c r="BG5455" s="27"/>
      <c r="BH5455" s="27"/>
      <c r="BI5455" s="27"/>
      <c r="BJ5455" s="27"/>
      <c r="BL5455">
        <f t="shared" si="340"/>
        <v>0</v>
      </c>
      <c r="BM5455">
        <f t="shared" si="341"/>
        <v>0</v>
      </c>
      <c r="BO5455">
        <f t="shared" si="342"/>
        <v>1</v>
      </c>
      <c r="BP5455">
        <f t="shared" si="343"/>
        <v>1</v>
      </c>
    </row>
    <row r="5456" spans="1:68" x14ac:dyDescent="0.3">
      <c r="A5456">
        <v>5451</v>
      </c>
      <c r="BG5456" s="27"/>
      <c r="BH5456" s="27"/>
      <c r="BI5456" s="27"/>
      <c r="BJ5456" s="27"/>
      <c r="BL5456">
        <f t="shared" si="340"/>
        <v>0</v>
      </c>
      <c r="BM5456">
        <f t="shared" si="341"/>
        <v>0</v>
      </c>
      <c r="BO5456">
        <f t="shared" si="342"/>
        <v>1</v>
      </c>
      <c r="BP5456">
        <f t="shared" si="343"/>
        <v>1</v>
      </c>
    </row>
    <row r="5457" spans="1:68" x14ac:dyDescent="0.3">
      <c r="A5457">
        <v>5452</v>
      </c>
      <c r="BG5457" s="27"/>
      <c r="BH5457" s="27"/>
      <c r="BI5457" s="27"/>
      <c r="BJ5457" s="27"/>
      <c r="BL5457">
        <f t="shared" si="340"/>
        <v>0</v>
      </c>
      <c r="BM5457">
        <f t="shared" si="341"/>
        <v>0</v>
      </c>
      <c r="BO5457">
        <f t="shared" si="342"/>
        <v>1</v>
      </c>
      <c r="BP5457">
        <f t="shared" si="343"/>
        <v>1</v>
      </c>
    </row>
    <row r="5458" spans="1:68" x14ac:dyDescent="0.3">
      <c r="A5458">
        <v>5453</v>
      </c>
      <c r="BG5458" s="27"/>
      <c r="BH5458" s="27"/>
      <c r="BI5458" s="27"/>
      <c r="BJ5458" s="27"/>
      <c r="BL5458">
        <f t="shared" si="340"/>
        <v>0</v>
      </c>
      <c r="BM5458">
        <f t="shared" si="341"/>
        <v>0</v>
      </c>
      <c r="BO5458">
        <f t="shared" si="342"/>
        <v>1</v>
      </c>
      <c r="BP5458">
        <f t="shared" si="343"/>
        <v>1</v>
      </c>
    </row>
    <row r="5459" spans="1:68" x14ac:dyDescent="0.3">
      <c r="A5459">
        <v>5454</v>
      </c>
      <c r="BG5459" s="27"/>
      <c r="BH5459" s="27"/>
      <c r="BI5459" s="27"/>
      <c r="BJ5459" s="27"/>
      <c r="BL5459">
        <f t="shared" si="340"/>
        <v>0</v>
      </c>
      <c r="BM5459">
        <f t="shared" si="341"/>
        <v>0</v>
      </c>
      <c r="BO5459">
        <f t="shared" si="342"/>
        <v>1</v>
      </c>
      <c r="BP5459">
        <f t="shared" si="343"/>
        <v>1</v>
      </c>
    </row>
    <row r="5460" spans="1:68" x14ac:dyDescent="0.3">
      <c r="A5460">
        <v>5455</v>
      </c>
      <c r="BG5460" s="27"/>
      <c r="BH5460" s="27"/>
      <c r="BI5460" s="27"/>
      <c r="BJ5460" s="27"/>
      <c r="BL5460">
        <f t="shared" si="340"/>
        <v>0</v>
      </c>
      <c r="BM5460">
        <f t="shared" si="341"/>
        <v>0</v>
      </c>
      <c r="BO5460">
        <f t="shared" si="342"/>
        <v>1</v>
      </c>
      <c r="BP5460">
        <f t="shared" si="343"/>
        <v>1</v>
      </c>
    </row>
    <row r="5461" spans="1:68" x14ac:dyDescent="0.3">
      <c r="A5461">
        <v>5456</v>
      </c>
      <c r="BG5461" s="27"/>
      <c r="BH5461" s="27"/>
      <c r="BI5461" s="27"/>
      <c r="BJ5461" s="27"/>
      <c r="BL5461">
        <f t="shared" si="340"/>
        <v>0</v>
      </c>
      <c r="BM5461">
        <f t="shared" si="341"/>
        <v>0</v>
      </c>
      <c r="BO5461">
        <f t="shared" si="342"/>
        <v>1</v>
      </c>
      <c r="BP5461">
        <f t="shared" si="343"/>
        <v>1</v>
      </c>
    </row>
    <row r="5462" spans="1:68" x14ac:dyDescent="0.3">
      <c r="A5462">
        <v>5457</v>
      </c>
      <c r="BG5462" s="27"/>
      <c r="BH5462" s="27"/>
      <c r="BI5462" s="27"/>
      <c r="BJ5462" s="27"/>
      <c r="BL5462">
        <f t="shared" si="340"/>
        <v>0</v>
      </c>
      <c r="BM5462">
        <f t="shared" si="341"/>
        <v>0</v>
      </c>
      <c r="BO5462">
        <f t="shared" si="342"/>
        <v>1</v>
      </c>
      <c r="BP5462">
        <f t="shared" si="343"/>
        <v>1</v>
      </c>
    </row>
    <row r="5463" spans="1:68" x14ac:dyDescent="0.3">
      <c r="A5463">
        <v>5458</v>
      </c>
      <c r="BG5463" s="27"/>
      <c r="BH5463" s="27"/>
      <c r="BI5463" s="27"/>
      <c r="BJ5463" s="27"/>
      <c r="BL5463">
        <f t="shared" si="340"/>
        <v>0</v>
      </c>
      <c r="BM5463">
        <f t="shared" si="341"/>
        <v>0</v>
      </c>
      <c r="BO5463">
        <f t="shared" si="342"/>
        <v>1</v>
      </c>
      <c r="BP5463">
        <f t="shared" si="343"/>
        <v>1</v>
      </c>
    </row>
    <row r="5464" spans="1:68" x14ac:dyDescent="0.3">
      <c r="A5464">
        <v>5459</v>
      </c>
      <c r="BG5464" s="27"/>
      <c r="BH5464" s="27"/>
      <c r="BI5464" s="27"/>
      <c r="BJ5464" s="27"/>
      <c r="BL5464">
        <f t="shared" si="340"/>
        <v>0</v>
      </c>
      <c r="BM5464">
        <f t="shared" si="341"/>
        <v>0</v>
      </c>
      <c r="BO5464">
        <f t="shared" si="342"/>
        <v>1</v>
      </c>
      <c r="BP5464">
        <f t="shared" si="343"/>
        <v>1</v>
      </c>
    </row>
    <row r="5465" spans="1:68" x14ac:dyDescent="0.3">
      <c r="A5465">
        <v>5460</v>
      </c>
      <c r="BG5465" s="27"/>
      <c r="BH5465" s="27"/>
      <c r="BI5465" s="27"/>
      <c r="BJ5465" s="27"/>
      <c r="BL5465">
        <f t="shared" si="340"/>
        <v>0</v>
      </c>
      <c r="BM5465">
        <f t="shared" si="341"/>
        <v>0</v>
      </c>
      <c r="BO5465">
        <f t="shared" si="342"/>
        <v>1</v>
      </c>
      <c r="BP5465">
        <f t="shared" si="343"/>
        <v>1</v>
      </c>
    </row>
    <row r="5466" spans="1:68" x14ac:dyDescent="0.3">
      <c r="A5466">
        <v>5461</v>
      </c>
      <c r="BG5466" s="27"/>
      <c r="BH5466" s="27"/>
      <c r="BI5466" s="27"/>
      <c r="BJ5466" s="27"/>
      <c r="BL5466">
        <f t="shared" si="340"/>
        <v>0</v>
      </c>
      <c r="BM5466">
        <f t="shared" si="341"/>
        <v>0</v>
      </c>
      <c r="BO5466">
        <f t="shared" si="342"/>
        <v>1</v>
      </c>
      <c r="BP5466">
        <f t="shared" si="343"/>
        <v>1</v>
      </c>
    </row>
    <row r="5467" spans="1:68" x14ac:dyDescent="0.3">
      <c r="A5467">
        <v>5462</v>
      </c>
      <c r="BG5467" s="27"/>
      <c r="BH5467" s="27"/>
      <c r="BI5467" s="27"/>
      <c r="BJ5467" s="27"/>
      <c r="BL5467">
        <f t="shared" si="340"/>
        <v>0</v>
      </c>
      <c r="BM5467">
        <f t="shared" si="341"/>
        <v>0</v>
      </c>
      <c r="BO5467">
        <f t="shared" si="342"/>
        <v>1</v>
      </c>
      <c r="BP5467">
        <f t="shared" si="343"/>
        <v>1</v>
      </c>
    </row>
    <row r="5468" spans="1:68" x14ac:dyDescent="0.3">
      <c r="A5468">
        <v>5463</v>
      </c>
      <c r="BG5468" s="27"/>
      <c r="BH5468" s="27"/>
      <c r="BI5468" s="27"/>
      <c r="BJ5468" s="27"/>
      <c r="BL5468">
        <f t="shared" si="340"/>
        <v>0</v>
      </c>
      <c r="BM5468">
        <f t="shared" si="341"/>
        <v>0</v>
      </c>
      <c r="BO5468">
        <f t="shared" si="342"/>
        <v>1</v>
      </c>
      <c r="BP5468">
        <f t="shared" si="343"/>
        <v>1</v>
      </c>
    </row>
    <row r="5469" spans="1:68" x14ac:dyDescent="0.3">
      <c r="A5469">
        <v>5464</v>
      </c>
      <c r="BG5469" s="27"/>
      <c r="BH5469" s="27"/>
      <c r="BI5469" s="27"/>
      <c r="BJ5469" s="27"/>
      <c r="BL5469">
        <f t="shared" si="340"/>
        <v>0</v>
      </c>
      <c r="BM5469">
        <f t="shared" si="341"/>
        <v>0</v>
      </c>
      <c r="BO5469">
        <f t="shared" si="342"/>
        <v>1</v>
      </c>
      <c r="BP5469">
        <f t="shared" si="343"/>
        <v>1</v>
      </c>
    </row>
    <row r="5470" spans="1:68" x14ac:dyDescent="0.3">
      <c r="A5470">
        <v>5465</v>
      </c>
      <c r="BG5470" s="27"/>
      <c r="BH5470" s="27"/>
      <c r="BI5470" s="27"/>
      <c r="BJ5470" s="27"/>
      <c r="BL5470">
        <f t="shared" si="340"/>
        <v>0</v>
      </c>
      <c r="BM5470">
        <f t="shared" si="341"/>
        <v>0</v>
      </c>
      <c r="BO5470">
        <f t="shared" si="342"/>
        <v>1</v>
      </c>
      <c r="BP5470">
        <f t="shared" si="343"/>
        <v>1</v>
      </c>
    </row>
    <row r="5471" spans="1:68" x14ac:dyDescent="0.3">
      <c r="A5471">
        <v>5466</v>
      </c>
      <c r="BG5471" s="27"/>
      <c r="BH5471" s="27"/>
      <c r="BI5471" s="27"/>
      <c r="BJ5471" s="27"/>
      <c r="BL5471">
        <f t="shared" si="340"/>
        <v>0</v>
      </c>
      <c r="BM5471">
        <f t="shared" si="341"/>
        <v>0</v>
      </c>
      <c r="BO5471">
        <f t="shared" si="342"/>
        <v>1</v>
      </c>
      <c r="BP5471">
        <f t="shared" si="343"/>
        <v>1</v>
      </c>
    </row>
    <row r="5472" spans="1:68" x14ac:dyDescent="0.3">
      <c r="A5472">
        <v>5467</v>
      </c>
      <c r="BG5472" s="27"/>
      <c r="BH5472" s="27"/>
      <c r="BI5472" s="27"/>
      <c r="BJ5472" s="27"/>
      <c r="BL5472">
        <f t="shared" si="340"/>
        <v>0</v>
      </c>
      <c r="BM5472">
        <f t="shared" si="341"/>
        <v>0</v>
      </c>
      <c r="BO5472">
        <f t="shared" si="342"/>
        <v>1</v>
      </c>
      <c r="BP5472">
        <f t="shared" si="343"/>
        <v>1</v>
      </c>
    </row>
    <row r="5473" spans="1:68" x14ac:dyDescent="0.3">
      <c r="A5473">
        <v>5468</v>
      </c>
      <c r="BG5473" s="27"/>
      <c r="BH5473" s="27"/>
      <c r="BI5473" s="27"/>
      <c r="BJ5473" s="27"/>
      <c r="BL5473">
        <f t="shared" si="340"/>
        <v>0</v>
      </c>
      <c r="BM5473">
        <f t="shared" si="341"/>
        <v>0</v>
      </c>
      <c r="BO5473">
        <f t="shared" si="342"/>
        <v>1</v>
      </c>
      <c r="BP5473">
        <f t="shared" si="343"/>
        <v>1</v>
      </c>
    </row>
    <row r="5474" spans="1:68" x14ac:dyDescent="0.3">
      <c r="A5474">
        <v>5469</v>
      </c>
      <c r="BG5474" s="27"/>
      <c r="BH5474" s="27"/>
      <c r="BI5474" s="27"/>
      <c r="BJ5474" s="27"/>
      <c r="BL5474">
        <f t="shared" si="340"/>
        <v>0</v>
      </c>
      <c r="BM5474">
        <f t="shared" si="341"/>
        <v>0</v>
      </c>
      <c r="BO5474">
        <f t="shared" si="342"/>
        <v>1</v>
      </c>
      <c r="BP5474">
        <f t="shared" si="343"/>
        <v>1</v>
      </c>
    </row>
    <row r="5475" spans="1:68" x14ac:dyDescent="0.3">
      <c r="A5475">
        <v>5470</v>
      </c>
      <c r="BG5475" s="27"/>
      <c r="BH5475" s="27"/>
      <c r="BI5475" s="27"/>
      <c r="BJ5475" s="27"/>
      <c r="BL5475">
        <f t="shared" si="340"/>
        <v>0</v>
      </c>
      <c r="BM5475">
        <f t="shared" si="341"/>
        <v>0</v>
      </c>
      <c r="BO5475">
        <f t="shared" si="342"/>
        <v>1</v>
      </c>
      <c r="BP5475">
        <f t="shared" si="343"/>
        <v>1</v>
      </c>
    </row>
    <row r="5476" spans="1:68" x14ac:dyDescent="0.3">
      <c r="A5476">
        <v>5471</v>
      </c>
      <c r="BG5476" s="27"/>
      <c r="BH5476" s="27"/>
      <c r="BI5476" s="27"/>
      <c r="BJ5476" s="27"/>
      <c r="BL5476">
        <f t="shared" si="340"/>
        <v>0</v>
      </c>
      <c r="BM5476">
        <f t="shared" si="341"/>
        <v>0</v>
      </c>
      <c r="BO5476">
        <f t="shared" si="342"/>
        <v>1</v>
      </c>
      <c r="BP5476">
        <f t="shared" si="343"/>
        <v>1</v>
      </c>
    </row>
    <row r="5477" spans="1:68" x14ac:dyDescent="0.3">
      <c r="A5477">
        <v>5472</v>
      </c>
      <c r="BG5477" s="27"/>
      <c r="BH5477" s="27"/>
      <c r="BI5477" s="27"/>
      <c r="BJ5477" s="27"/>
      <c r="BL5477">
        <f t="shared" si="340"/>
        <v>0</v>
      </c>
      <c r="BM5477">
        <f t="shared" si="341"/>
        <v>0</v>
      </c>
      <c r="BO5477">
        <f t="shared" si="342"/>
        <v>1</v>
      </c>
      <c r="BP5477">
        <f t="shared" si="343"/>
        <v>1</v>
      </c>
    </row>
    <row r="5478" spans="1:68" x14ac:dyDescent="0.3">
      <c r="A5478">
        <v>5473</v>
      </c>
      <c r="BG5478" s="27"/>
      <c r="BH5478" s="27"/>
      <c r="BI5478" s="27"/>
      <c r="BJ5478" s="27"/>
      <c r="BL5478">
        <f t="shared" si="340"/>
        <v>0</v>
      </c>
      <c r="BM5478">
        <f t="shared" si="341"/>
        <v>0</v>
      </c>
      <c r="BO5478">
        <f t="shared" si="342"/>
        <v>1</v>
      </c>
      <c r="BP5478">
        <f t="shared" si="343"/>
        <v>1</v>
      </c>
    </row>
    <row r="5479" spans="1:68" x14ac:dyDescent="0.3">
      <c r="A5479">
        <v>5474</v>
      </c>
      <c r="BG5479" s="27"/>
      <c r="BH5479" s="27"/>
      <c r="BI5479" s="27"/>
      <c r="BJ5479" s="27"/>
      <c r="BL5479">
        <f t="shared" si="340"/>
        <v>0</v>
      </c>
      <c r="BM5479">
        <f t="shared" si="341"/>
        <v>0</v>
      </c>
      <c r="BO5479">
        <f t="shared" si="342"/>
        <v>1</v>
      </c>
      <c r="BP5479">
        <f t="shared" si="343"/>
        <v>1</v>
      </c>
    </row>
    <row r="5480" spans="1:68" x14ac:dyDescent="0.3">
      <c r="A5480">
        <v>5475</v>
      </c>
      <c r="BG5480" s="27"/>
      <c r="BH5480" s="27"/>
      <c r="BI5480" s="27"/>
      <c r="BJ5480" s="27"/>
      <c r="BL5480">
        <f t="shared" si="340"/>
        <v>0</v>
      </c>
      <c r="BM5480">
        <f t="shared" si="341"/>
        <v>0</v>
      </c>
      <c r="BO5480">
        <f t="shared" si="342"/>
        <v>1</v>
      </c>
      <c r="BP5480">
        <f t="shared" si="343"/>
        <v>1</v>
      </c>
    </row>
    <row r="5481" spans="1:68" x14ac:dyDescent="0.3">
      <c r="A5481">
        <v>5476</v>
      </c>
      <c r="BG5481" s="27"/>
      <c r="BH5481" s="27"/>
      <c r="BI5481" s="27"/>
      <c r="BJ5481" s="27"/>
      <c r="BL5481">
        <f t="shared" si="340"/>
        <v>0</v>
      </c>
      <c r="BM5481">
        <f t="shared" si="341"/>
        <v>0</v>
      </c>
      <c r="BO5481">
        <f t="shared" si="342"/>
        <v>1</v>
      </c>
      <c r="BP5481">
        <f t="shared" si="343"/>
        <v>1</v>
      </c>
    </row>
    <row r="5482" spans="1:68" x14ac:dyDescent="0.3">
      <c r="A5482">
        <v>5477</v>
      </c>
      <c r="BG5482" s="27"/>
      <c r="BH5482" s="27"/>
      <c r="BI5482" s="27"/>
      <c r="BJ5482" s="27"/>
      <c r="BL5482">
        <f t="shared" si="340"/>
        <v>0</v>
      </c>
      <c r="BM5482">
        <f t="shared" si="341"/>
        <v>0</v>
      </c>
      <c r="BO5482">
        <f t="shared" si="342"/>
        <v>1</v>
      </c>
      <c r="BP5482">
        <f t="shared" si="343"/>
        <v>1</v>
      </c>
    </row>
    <row r="5483" spans="1:68" x14ac:dyDescent="0.3">
      <c r="A5483">
        <v>5478</v>
      </c>
      <c r="BG5483" s="27"/>
      <c r="BH5483" s="27"/>
      <c r="BI5483" s="27"/>
      <c r="BJ5483" s="27"/>
      <c r="BL5483">
        <f t="shared" si="340"/>
        <v>0</v>
      </c>
      <c r="BM5483">
        <f t="shared" si="341"/>
        <v>0</v>
      </c>
      <c r="BO5483">
        <f t="shared" si="342"/>
        <v>1</v>
      </c>
      <c r="BP5483">
        <f t="shared" si="343"/>
        <v>1</v>
      </c>
    </row>
    <row r="5484" spans="1:68" x14ac:dyDescent="0.3">
      <c r="A5484">
        <v>5479</v>
      </c>
      <c r="BG5484" s="27"/>
      <c r="BH5484" s="27"/>
      <c r="BI5484" s="27"/>
      <c r="BJ5484" s="27"/>
      <c r="BL5484">
        <f t="shared" si="340"/>
        <v>0</v>
      </c>
      <c r="BM5484">
        <f t="shared" si="341"/>
        <v>0</v>
      </c>
      <c r="BO5484">
        <f t="shared" si="342"/>
        <v>1</v>
      </c>
      <c r="BP5484">
        <f t="shared" si="343"/>
        <v>1</v>
      </c>
    </row>
    <row r="5485" spans="1:68" x14ac:dyDescent="0.3">
      <c r="A5485">
        <v>5480</v>
      </c>
      <c r="BG5485" s="27"/>
      <c r="BH5485" s="27"/>
      <c r="BI5485" s="27"/>
      <c r="BJ5485" s="27"/>
      <c r="BL5485">
        <f t="shared" si="340"/>
        <v>0</v>
      </c>
      <c r="BM5485">
        <f t="shared" si="341"/>
        <v>0</v>
      </c>
      <c r="BO5485">
        <f t="shared" si="342"/>
        <v>1</v>
      </c>
      <c r="BP5485">
        <f t="shared" si="343"/>
        <v>1</v>
      </c>
    </row>
    <row r="5486" spans="1:68" x14ac:dyDescent="0.3">
      <c r="A5486">
        <v>5481</v>
      </c>
      <c r="BG5486" s="27"/>
      <c r="BH5486" s="27"/>
      <c r="BI5486" s="27"/>
      <c r="BJ5486" s="27"/>
      <c r="BL5486">
        <f t="shared" si="340"/>
        <v>0</v>
      </c>
      <c r="BM5486">
        <f t="shared" si="341"/>
        <v>0</v>
      </c>
      <c r="BO5486">
        <f t="shared" si="342"/>
        <v>1</v>
      </c>
      <c r="BP5486">
        <f t="shared" si="343"/>
        <v>1</v>
      </c>
    </row>
    <row r="5487" spans="1:68" x14ac:dyDescent="0.3">
      <c r="A5487">
        <v>5482</v>
      </c>
      <c r="BG5487" s="27"/>
      <c r="BH5487" s="27"/>
      <c r="BI5487" s="27"/>
      <c r="BJ5487" s="27"/>
      <c r="BL5487">
        <f t="shared" si="340"/>
        <v>0</v>
      </c>
      <c r="BM5487">
        <f t="shared" si="341"/>
        <v>0</v>
      </c>
      <c r="BO5487">
        <f t="shared" si="342"/>
        <v>1</v>
      </c>
      <c r="BP5487">
        <f t="shared" si="343"/>
        <v>1</v>
      </c>
    </row>
    <row r="5488" spans="1:68" x14ac:dyDescent="0.3">
      <c r="A5488">
        <v>5483</v>
      </c>
      <c r="BG5488" s="27"/>
      <c r="BH5488" s="27"/>
      <c r="BI5488" s="27"/>
      <c r="BJ5488" s="27"/>
      <c r="BL5488">
        <f t="shared" si="340"/>
        <v>0</v>
      </c>
      <c r="BM5488">
        <f t="shared" si="341"/>
        <v>0</v>
      </c>
      <c r="BO5488">
        <f t="shared" si="342"/>
        <v>1</v>
      </c>
      <c r="BP5488">
        <f t="shared" si="343"/>
        <v>1</v>
      </c>
    </row>
    <row r="5489" spans="1:68" x14ac:dyDescent="0.3">
      <c r="A5489">
        <v>5484</v>
      </c>
      <c r="BG5489" s="27"/>
      <c r="BH5489" s="27"/>
      <c r="BI5489" s="27"/>
      <c r="BJ5489" s="27"/>
      <c r="BL5489">
        <f t="shared" si="340"/>
        <v>0</v>
      </c>
      <c r="BM5489">
        <f t="shared" si="341"/>
        <v>0</v>
      </c>
      <c r="BO5489">
        <f t="shared" si="342"/>
        <v>1</v>
      </c>
      <c r="BP5489">
        <f t="shared" si="343"/>
        <v>1</v>
      </c>
    </row>
    <row r="5490" spans="1:68" x14ac:dyDescent="0.3">
      <c r="A5490">
        <v>5485</v>
      </c>
      <c r="BG5490" s="27"/>
      <c r="BH5490" s="27"/>
      <c r="BI5490" s="27"/>
      <c r="BJ5490" s="27"/>
      <c r="BL5490">
        <f t="shared" si="340"/>
        <v>0</v>
      </c>
      <c r="BM5490">
        <f t="shared" si="341"/>
        <v>0</v>
      </c>
      <c r="BO5490">
        <f t="shared" si="342"/>
        <v>1</v>
      </c>
      <c r="BP5490">
        <f t="shared" si="343"/>
        <v>1</v>
      </c>
    </row>
    <row r="5491" spans="1:68" x14ac:dyDescent="0.3">
      <c r="A5491">
        <v>5486</v>
      </c>
      <c r="BG5491" s="27"/>
      <c r="BH5491" s="27"/>
      <c r="BI5491" s="27"/>
      <c r="BJ5491" s="27"/>
      <c r="BL5491">
        <f t="shared" si="340"/>
        <v>0</v>
      </c>
      <c r="BM5491">
        <f t="shared" si="341"/>
        <v>0</v>
      </c>
      <c r="BO5491">
        <f t="shared" si="342"/>
        <v>1</v>
      </c>
      <c r="BP5491">
        <f t="shared" si="343"/>
        <v>1</v>
      </c>
    </row>
    <row r="5492" spans="1:68" x14ac:dyDescent="0.3">
      <c r="A5492">
        <v>5487</v>
      </c>
      <c r="BG5492" s="27"/>
      <c r="BH5492" s="27"/>
      <c r="BI5492" s="27"/>
      <c r="BJ5492" s="27"/>
      <c r="BL5492">
        <f t="shared" si="340"/>
        <v>0</v>
      </c>
      <c r="BM5492">
        <f t="shared" si="341"/>
        <v>0</v>
      </c>
      <c r="BO5492">
        <f t="shared" si="342"/>
        <v>1</v>
      </c>
      <c r="BP5492">
        <f t="shared" si="343"/>
        <v>1</v>
      </c>
    </row>
    <row r="5493" spans="1:68" x14ac:dyDescent="0.3">
      <c r="A5493">
        <v>5488</v>
      </c>
      <c r="BG5493" s="27"/>
      <c r="BH5493" s="27"/>
      <c r="BI5493" s="27"/>
      <c r="BJ5493" s="27"/>
      <c r="BL5493">
        <f t="shared" si="340"/>
        <v>0</v>
      </c>
      <c r="BM5493">
        <f t="shared" si="341"/>
        <v>0</v>
      </c>
      <c r="BO5493">
        <f t="shared" si="342"/>
        <v>1</v>
      </c>
      <c r="BP5493">
        <f t="shared" si="343"/>
        <v>1</v>
      </c>
    </row>
    <row r="5494" spans="1:68" x14ac:dyDescent="0.3">
      <c r="A5494">
        <v>5489</v>
      </c>
      <c r="BG5494" s="27"/>
      <c r="BH5494" s="27"/>
      <c r="BI5494" s="27"/>
      <c r="BJ5494" s="27"/>
      <c r="BL5494">
        <f t="shared" si="340"/>
        <v>0</v>
      </c>
      <c r="BM5494">
        <f t="shared" si="341"/>
        <v>0</v>
      </c>
      <c r="BO5494">
        <f t="shared" si="342"/>
        <v>1</v>
      </c>
      <c r="BP5494">
        <f t="shared" si="343"/>
        <v>1</v>
      </c>
    </row>
    <row r="5495" spans="1:68" x14ac:dyDescent="0.3">
      <c r="A5495">
        <v>5490</v>
      </c>
      <c r="BG5495" s="27"/>
      <c r="BH5495" s="27"/>
      <c r="BI5495" s="27"/>
      <c r="BJ5495" s="27"/>
      <c r="BL5495">
        <f t="shared" si="340"/>
        <v>0</v>
      </c>
      <c r="BM5495">
        <f t="shared" si="341"/>
        <v>0</v>
      </c>
      <c r="BO5495">
        <f t="shared" si="342"/>
        <v>1</v>
      </c>
      <c r="BP5495">
        <f t="shared" si="343"/>
        <v>1</v>
      </c>
    </row>
    <row r="5496" spans="1:68" x14ac:dyDescent="0.3">
      <c r="A5496">
        <v>5491</v>
      </c>
      <c r="BG5496" s="27"/>
      <c r="BH5496" s="27"/>
      <c r="BI5496" s="27"/>
      <c r="BJ5496" s="27"/>
      <c r="BL5496">
        <f t="shared" si="340"/>
        <v>0</v>
      </c>
      <c r="BM5496">
        <f t="shared" si="341"/>
        <v>0</v>
      </c>
      <c r="BO5496">
        <f t="shared" si="342"/>
        <v>1</v>
      </c>
      <c r="BP5496">
        <f t="shared" si="343"/>
        <v>1</v>
      </c>
    </row>
    <row r="5497" spans="1:68" x14ac:dyDescent="0.3">
      <c r="A5497">
        <v>5492</v>
      </c>
      <c r="BG5497" s="27"/>
      <c r="BH5497" s="27"/>
      <c r="BI5497" s="27"/>
      <c r="BJ5497" s="27"/>
      <c r="BL5497">
        <f t="shared" si="340"/>
        <v>0</v>
      </c>
      <c r="BM5497">
        <f t="shared" si="341"/>
        <v>0</v>
      </c>
      <c r="BO5497">
        <f t="shared" si="342"/>
        <v>1</v>
      </c>
      <c r="BP5497">
        <f t="shared" si="343"/>
        <v>1</v>
      </c>
    </row>
    <row r="5498" spans="1:68" x14ac:dyDescent="0.3">
      <c r="A5498">
        <v>5493</v>
      </c>
      <c r="BG5498" s="27"/>
      <c r="BH5498" s="27"/>
      <c r="BI5498" s="27"/>
      <c r="BJ5498" s="27"/>
      <c r="BL5498">
        <f t="shared" si="340"/>
        <v>0</v>
      </c>
      <c r="BM5498">
        <f t="shared" si="341"/>
        <v>0</v>
      </c>
      <c r="BO5498">
        <f t="shared" si="342"/>
        <v>1</v>
      </c>
      <c r="BP5498">
        <f t="shared" si="343"/>
        <v>1</v>
      </c>
    </row>
    <row r="5499" spans="1:68" x14ac:dyDescent="0.3">
      <c r="A5499">
        <v>5494</v>
      </c>
      <c r="BG5499" s="27"/>
      <c r="BH5499" s="27"/>
      <c r="BI5499" s="27"/>
      <c r="BJ5499" s="27"/>
      <c r="BL5499">
        <f t="shared" si="340"/>
        <v>0</v>
      </c>
      <c r="BM5499">
        <f t="shared" si="341"/>
        <v>0</v>
      </c>
      <c r="BO5499">
        <f t="shared" si="342"/>
        <v>1</v>
      </c>
      <c r="BP5499">
        <f t="shared" si="343"/>
        <v>1</v>
      </c>
    </row>
    <row r="5500" spans="1:68" x14ac:dyDescent="0.3">
      <c r="A5500">
        <v>5495</v>
      </c>
      <c r="BG5500" s="27"/>
      <c r="BH5500" s="27"/>
      <c r="BI5500" s="27"/>
      <c r="BJ5500" s="27"/>
      <c r="BL5500">
        <f t="shared" si="340"/>
        <v>0</v>
      </c>
      <c r="BM5500">
        <f t="shared" si="341"/>
        <v>0</v>
      </c>
      <c r="BO5500">
        <f t="shared" si="342"/>
        <v>1</v>
      </c>
      <c r="BP5500">
        <f t="shared" si="343"/>
        <v>1</v>
      </c>
    </row>
    <row r="5501" spans="1:68" x14ac:dyDescent="0.3">
      <c r="A5501">
        <v>5496</v>
      </c>
      <c r="BG5501" s="27"/>
      <c r="BH5501" s="27"/>
      <c r="BI5501" s="27"/>
      <c r="BJ5501" s="27"/>
      <c r="BL5501">
        <f t="shared" si="340"/>
        <v>0</v>
      </c>
      <c r="BM5501">
        <f t="shared" si="341"/>
        <v>0</v>
      </c>
      <c r="BO5501">
        <f t="shared" si="342"/>
        <v>1</v>
      </c>
      <c r="BP5501">
        <f t="shared" si="343"/>
        <v>1</v>
      </c>
    </row>
    <row r="5502" spans="1:68" x14ac:dyDescent="0.3">
      <c r="A5502">
        <v>5497</v>
      </c>
      <c r="BG5502" s="27"/>
      <c r="BH5502" s="27"/>
      <c r="BI5502" s="27"/>
      <c r="BJ5502" s="27"/>
      <c r="BL5502">
        <f t="shared" si="340"/>
        <v>0</v>
      </c>
      <c r="BM5502">
        <f t="shared" si="341"/>
        <v>0</v>
      </c>
      <c r="BO5502">
        <f t="shared" si="342"/>
        <v>1</v>
      </c>
      <c r="BP5502">
        <f t="shared" si="343"/>
        <v>1</v>
      </c>
    </row>
    <row r="5503" spans="1:68" x14ac:dyDescent="0.3">
      <c r="A5503">
        <v>5498</v>
      </c>
      <c r="BG5503" s="27"/>
      <c r="BH5503" s="27"/>
      <c r="BI5503" s="27"/>
      <c r="BJ5503" s="27"/>
      <c r="BL5503">
        <f t="shared" si="340"/>
        <v>0</v>
      </c>
      <c r="BM5503">
        <f t="shared" si="341"/>
        <v>0</v>
      </c>
      <c r="BO5503">
        <f t="shared" si="342"/>
        <v>1</v>
      </c>
      <c r="BP5503">
        <f t="shared" si="343"/>
        <v>1</v>
      </c>
    </row>
    <row r="5504" spans="1:68" x14ac:dyDescent="0.3">
      <c r="A5504">
        <v>5499</v>
      </c>
      <c r="BG5504" s="27"/>
      <c r="BH5504" s="27"/>
      <c r="BI5504" s="27"/>
      <c r="BJ5504" s="27"/>
      <c r="BL5504">
        <f t="shared" si="340"/>
        <v>0</v>
      </c>
      <c r="BM5504">
        <f t="shared" si="341"/>
        <v>0</v>
      </c>
      <c r="BO5504">
        <f t="shared" si="342"/>
        <v>1</v>
      </c>
      <c r="BP5504">
        <f t="shared" si="343"/>
        <v>1</v>
      </c>
    </row>
    <row r="5505" spans="1:68" x14ac:dyDescent="0.3">
      <c r="A5505">
        <v>5500</v>
      </c>
      <c r="BG5505" s="27"/>
      <c r="BH5505" s="27"/>
      <c r="BI5505" s="27"/>
      <c r="BJ5505" s="27"/>
      <c r="BL5505">
        <f t="shared" si="340"/>
        <v>0</v>
      </c>
      <c r="BM5505">
        <f t="shared" si="341"/>
        <v>0</v>
      </c>
      <c r="BO5505">
        <f t="shared" si="342"/>
        <v>1</v>
      </c>
      <c r="BP5505">
        <f t="shared" si="343"/>
        <v>1</v>
      </c>
    </row>
    <row r="5506" spans="1:68" x14ac:dyDescent="0.3">
      <c r="A5506">
        <v>5501</v>
      </c>
      <c r="BG5506" s="27"/>
      <c r="BH5506" s="27"/>
      <c r="BI5506" s="27"/>
      <c r="BJ5506" s="27"/>
      <c r="BL5506">
        <f t="shared" si="340"/>
        <v>0</v>
      </c>
      <c r="BM5506">
        <f t="shared" si="341"/>
        <v>0</v>
      </c>
      <c r="BO5506">
        <f t="shared" si="342"/>
        <v>1</v>
      </c>
      <c r="BP5506">
        <f t="shared" si="343"/>
        <v>1</v>
      </c>
    </row>
    <row r="5507" spans="1:68" x14ac:dyDescent="0.3">
      <c r="A5507">
        <v>5502</v>
      </c>
      <c r="BG5507" s="27"/>
      <c r="BH5507" s="27"/>
      <c r="BI5507" s="27"/>
      <c r="BJ5507" s="27"/>
      <c r="BL5507">
        <f t="shared" si="340"/>
        <v>0</v>
      </c>
      <c r="BM5507">
        <f t="shared" si="341"/>
        <v>0</v>
      </c>
      <c r="BO5507">
        <f t="shared" si="342"/>
        <v>1</v>
      </c>
      <c r="BP5507">
        <f t="shared" si="343"/>
        <v>1</v>
      </c>
    </row>
    <row r="5508" spans="1:68" x14ac:dyDescent="0.3">
      <c r="A5508">
        <v>5503</v>
      </c>
      <c r="BG5508" s="27"/>
      <c r="BH5508" s="27"/>
      <c r="BI5508" s="27"/>
      <c r="BJ5508" s="27"/>
      <c r="BL5508">
        <f t="shared" si="340"/>
        <v>0</v>
      </c>
      <c r="BM5508">
        <f t="shared" si="341"/>
        <v>0</v>
      </c>
      <c r="BO5508">
        <f t="shared" si="342"/>
        <v>1</v>
      </c>
      <c r="BP5508">
        <f t="shared" si="343"/>
        <v>1</v>
      </c>
    </row>
    <row r="5509" spans="1:68" x14ac:dyDescent="0.3">
      <c r="A5509">
        <v>5504</v>
      </c>
      <c r="BG5509" s="27"/>
      <c r="BH5509" s="27"/>
      <c r="BI5509" s="27"/>
      <c r="BJ5509" s="27"/>
      <c r="BL5509">
        <f t="shared" si="340"/>
        <v>0</v>
      </c>
      <c r="BM5509">
        <f t="shared" si="341"/>
        <v>0</v>
      </c>
      <c r="BO5509">
        <f t="shared" si="342"/>
        <v>1</v>
      </c>
      <c r="BP5509">
        <f t="shared" si="343"/>
        <v>1</v>
      </c>
    </row>
    <row r="5510" spans="1:68" x14ac:dyDescent="0.3">
      <c r="A5510">
        <v>5505</v>
      </c>
      <c r="BG5510" s="27"/>
      <c r="BH5510" s="27"/>
      <c r="BI5510" s="27"/>
      <c r="BJ5510" s="27"/>
      <c r="BL5510">
        <f t="shared" si="340"/>
        <v>0</v>
      </c>
      <c r="BM5510">
        <f t="shared" si="341"/>
        <v>0</v>
      </c>
      <c r="BO5510">
        <f t="shared" si="342"/>
        <v>1</v>
      </c>
      <c r="BP5510">
        <f t="shared" si="343"/>
        <v>1</v>
      </c>
    </row>
    <row r="5511" spans="1:68" x14ac:dyDescent="0.3">
      <c r="A5511">
        <v>5506</v>
      </c>
      <c r="BG5511" s="27"/>
      <c r="BH5511" s="27"/>
      <c r="BI5511" s="27"/>
      <c r="BJ5511" s="27"/>
      <c r="BL5511">
        <f t="shared" ref="BL5511:BL5574" si="344">BG5511*$BM$1-BH5511</f>
        <v>0</v>
      </c>
      <c r="BM5511">
        <f t="shared" ref="BM5511:BM5574" si="345">BI5511*$BM$1-BJ5511</f>
        <v>0</v>
      </c>
      <c r="BO5511">
        <f t="shared" ref="BO5511:BO5574" si="346">IF(BL5511=MAX($BL5511:$BM5511),1,0)</f>
        <v>1</v>
      </c>
      <c r="BP5511">
        <f t="shared" ref="BP5511:BP5574" si="347">IF(BM5511=MAX($BL5511:$BM5511),1,0)</f>
        <v>1</v>
      </c>
    </row>
    <row r="5512" spans="1:68" x14ac:dyDescent="0.3">
      <c r="A5512">
        <v>5507</v>
      </c>
      <c r="BG5512" s="27"/>
      <c r="BH5512" s="27"/>
      <c r="BI5512" s="27"/>
      <c r="BJ5512" s="27"/>
      <c r="BL5512">
        <f t="shared" si="344"/>
        <v>0</v>
      </c>
      <c r="BM5512">
        <f t="shared" si="345"/>
        <v>0</v>
      </c>
      <c r="BO5512">
        <f t="shared" si="346"/>
        <v>1</v>
      </c>
      <c r="BP5512">
        <f t="shared" si="347"/>
        <v>1</v>
      </c>
    </row>
    <row r="5513" spans="1:68" x14ac:dyDescent="0.3">
      <c r="A5513">
        <v>5508</v>
      </c>
      <c r="BG5513" s="27"/>
      <c r="BH5513" s="27"/>
      <c r="BI5513" s="27"/>
      <c r="BJ5513" s="27"/>
      <c r="BL5513">
        <f t="shared" si="344"/>
        <v>0</v>
      </c>
      <c r="BM5513">
        <f t="shared" si="345"/>
        <v>0</v>
      </c>
      <c r="BO5513">
        <f t="shared" si="346"/>
        <v>1</v>
      </c>
      <c r="BP5513">
        <f t="shared" si="347"/>
        <v>1</v>
      </c>
    </row>
    <row r="5514" spans="1:68" x14ac:dyDescent="0.3">
      <c r="A5514">
        <v>5509</v>
      </c>
      <c r="BG5514" s="27"/>
      <c r="BH5514" s="27"/>
      <c r="BI5514" s="27"/>
      <c r="BJ5514" s="27"/>
      <c r="BL5514">
        <f t="shared" si="344"/>
        <v>0</v>
      </c>
      <c r="BM5514">
        <f t="shared" si="345"/>
        <v>0</v>
      </c>
      <c r="BO5514">
        <f t="shared" si="346"/>
        <v>1</v>
      </c>
      <c r="BP5514">
        <f t="shared" si="347"/>
        <v>1</v>
      </c>
    </row>
    <row r="5515" spans="1:68" x14ac:dyDescent="0.3">
      <c r="A5515">
        <v>5510</v>
      </c>
      <c r="BG5515" s="27"/>
      <c r="BH5515" s="27"/>
      <c r="BI5515" s="27"/>
      <c r="BJ5515" s="27"/>
      <c r="BL5515">
        <f t="shared" si="344"/>
        <v>0</v>
      </c>
      <c r="BM5515">
        <f t="shared" si="345"/>
        <v>0</v>
      </c>
      <c r="BO5515">
        <f t="shared" si="346"/>
        <v>1</v>
      </c>
      <c r="BP5515">
        <f t="shared" si="347"/>
        <v>1</v>
      </c>
    </row>
    <row r="5516" spans="1:68" x14ac:dyDescent="0.3">
      <c r="A5516">
        <v>5511</v>
      </c>
      <c r="BG5516" s="27"/>
      <c r="BH5516" s="27"/>
      <c r="BI5516" s="27"/>
      <c r="BJ5516" s="27"/>
      <c r="BL5516">
        <f t="shared" si="344"/>
        <v>0</v>
      </c>
      <c r="BM5516">
        <f t="shared" si="345"/>
        <v>0</v>
      </c>
      <c r="BO5516">
        <f t="shared" si="346"/>
        <v>1</v>
      </c>
      <c r="BP5516">
        <f t="shared" si="347"/>
        <v>1</v>
      </c>
    </row>
    <row r="5517" spans="1:68" x14ac:dyDescent="0.3">
      <c r="A5517">
        <v>5512</v>
      </c>
      <c r="BG5517" s="27"/>
      <c r="BH5517" s="27"/>
      <c r="BI5517" s="27"/>
      <c r="BJ5517" s="27"/>
      <c r="BL5517">
        <f t="shared" si="344"/>
        <v>0</v>
      </c>
      <c r="BM5517">
        <f t="shared" si="345"/>
        <v>0</v>
      </c>
      <c r="BO5517">
        <f t="shared" si="346"/>
        <v>1</v>
      </c>
      <c r="BP5517">
        <f t="shared" si="347"/>
        <v>1</v>
      </c>
    </row>
    <row r="5518" spans="1:68" x14ac:dyDescent="0.3">
      <c r="A5518">
        <v>5513</v>
      </c>
      <c r="BG5518" s="27"/>
      <c r="BH5518" s="27"/>
      <c r="BI5518" s="27"/>
      <c r="BJ5518" s="27"/>
      <c r="BL5518">
        <f t="shared" si="344"/>
        <v>0</v>
      </c>
      <c r="BM5518">
        <f t="shared" si="345"/>
        <v>0</v>
      </c>
      <c r="BO5518">
        <f t="shared" si="346"/>
        <v>1</v>
      </c>
      <c r="BP5518">
        <f t="shared" si="347"/>
        <v>1</v>
      </c>
    </row>
    <row r="5519" spans="1:68" x14ac:dyDescent="0.3">
      <c r="A5519">
        <v>5514</v>
      </c>
      <c r="BG5519" s="27"/>
      <c r="BH5519" s="27"/>
      <c r="BI5519" s="27"/>
      <c r="BJ5519" s="27"/>
      <c r="BL5519">
        <f t="shared" si="344"/>
        <v>0</v>
      </c>
      <c r="BM5519">
        <f t="shared" si="345"/>
        <v>0</v>
      </c>
      <c r="BO5519">
        <f t="shared" si="346"/>
        <v>1</v>
      </c>
      <c r="BP5519">
        <f t="shared" si="347"/>
        <v>1</v>
      </c>
    </row>
    <row r="5520" spans="1:68" x14ac:dyDescent="0.3">
      <c r="A5520">
        <v>5515</v>
      </c>
      <c r="BG5520" s="27"/>
      <c r="BH5520" s="27"/>
      <c r="BI5520" s="27"/>
      <c r="BJ5520" s="27"/>
      <c r="BL5520">
        <f t="shared" si="344"/>
        <v>0</v>
      </c>
      <c r="BM5520">
        <f t="shared" si="345"/>
        <v>0</v>
      </c>
      <c r="BO5520">
        <f t="shared" si="346"/>
        <v>1</v>
      </c>
      <c r="BP5520">
        <f t="shared" si="347"/>
        <v>1</v>
      </c>
    </row>
    <row r="5521" spans="1:68" x14ac:dyDescent="0.3">
      <c r="A5521">
        <v>5516</v>
      </c>
      <c r="BG5521" s="27"/>
      <c r="BH5521" s="27"/>
      <c r="BI5521" s="27"/>
      <c r="BJ5521" s="27"/>
      <c r="BL5521">
        <f t="shared" si="344"/>
        <v>0</v>
      </c>
      <c r="BM5521">
        <f t="shared" si="345"/>
        <v>0</v>
      </c>
      <c r="BO5521">
        <f t="shared" si="346"/>
        <v>1</v>
      </c>
      <c r="BP5521">
        <f t="shared" si="347"/>
        <v>1</v>
      </c>
    </row>
    <row r="5522" spans="1:68" x14ac:dyDescent="0.3">
      <c r="A5522">
        <v>5517</v>
      </c>
      <c r="BG5522" s="27"/>
      <c r="BH5522" s="27"/>
      <c r="BI5522" s="27"/>
      <c r="BJ5522" s="27"/>
      <c r="BL5522">
        <f t="shared" si="344"/>
        <v>0</v>
      </c>
      <c r="BM5522">
        <f t="shared" si="345"/>
        <v>0</v>
      </c>
      <c r="BO5522">
        <f t="shared" si="346"/>
        <v>1</v>
      </c>
      <c r="BP5522">
        <f t="shared" si="347"/>
        <v>1</v>
      </c>
    </row>
    <row r="5523" spans="1:68" x14ac:dyDescent="0.3">
      <c r="A5523">
        <v>5518</v>
      </c>
      <c r="BG5523" s="27"/>
      <c r="BH5523" s="27"/>
      <c r="BI5523" s="27"/>
      <c r="BJ5523" s="27"/>
      <c r="BL5523">
        <f t="shared" si="344"/>
        <v>0</v>
      </c>
      <c r="BM5523">
        <f t="shared" si="345"/>
        <v>0</v>
      </c>
      <c r="BO5523">
        <f t="shared" si="346"/>
        <v>1</v>
      </c>
      <c r="BP5523">
        <f t="shared" si="347"/>
        <v>1</v>
      </c>
    </row>
    <row r="5524" spans="1:68" x14ac:dyDescent="0.3">
      <c r="A5524">
        <v>5519</v>
      </c>
      <c r="BG5524" s="27"/>
      <c r="BH5524" s="27"/>
      <c r="BI5524" s="27"/>
      <c r="BJ5524" s="27"/>
      <c r="BL5524">
        <f t="shared" si="344"/>
        <v>0</v>
      </c>
      <c r="BM5524">
        <f t="shared" si="345"/>
        <v>0</v>
      </c>
      <c r="BO5524">
        <f t="shared" si="346"/>
        <v>1</v>
      </c>
      <c r="BP5524">
        <f t="shared" si="347"/>
        <v>1</v>
      </c>
    </row>
    <row r="5525" spans="1:68" x14ac:dyDescent="0.3">
      <c r="A5525">
        <v>5520</v>
      </c>
      <c r="BG5525" s="27"/>
      <c r="BH5525" s="27"/>
      <c r="BI5525" s="27"/>
      <c r="BJ5525" s="27"/>
      <c r="BL5525">
        <f t="shared" si="344"/>
        <v>0</v>
      </c>
      <c r="BM5525">
        <f t="shared" si="345"/>
        <v>0</v>
      </c>
      <c r="BO5525">
        <f t="shared" si="346"/>
        <v>1</v>
      </c>
      <c r="BP5525">
        <f t="shared" si="347"/>
        <v>1</v>
      </c>
    </row>
    <row r="5526" spans="1:68" x14ac:dyDescent="0.3">
      <c r="A5526">
        <v>5521</v>
      </c>
      <c r="BG5526" s="27"/>
      <c r="BH5526" s="27"/>
      <c r="BI5526" s="27"/>
      <c r="BJ5526" s="27"/>
      <c r="BL5526">
        <f t="shared" si="344"/>
        <v>0</v>
      </c>
      <c r="BM5526">
        <f t="shared" si="345"/>
        <v>0</v>
      </c>
      <c r="BO5526">
        <f t="shared" si="346"/>
        <v>1</v>
      </c>
      <c r="BP5526">
        <f t="shared" si="347"/>
        <v>1</v>
      </c>
    </row>
    <row r="5527" spans="1:68" x14ac:dyDescent="0.3">
      <c r="A5527">
        <v>5522</v>
      </c>
      <c r="BG5527" s="27"/>
      <c r="BH5527" s="27"/>
      <c r="BI5527" s="27"/>
      <c r="BJ5527" s="27"/>
      <c r="BL5527">
        <f t="shared" si="344"/>
        <v>0</v>
      </c>
      <c r="BM5527">
        <f t="shared" si="345"/>
        <v>0</v>
      </c>
      <c r="BO5527">
        <f t="shared" si="346"/>
        <v>1</v>
      </c>
      <c r="BP5527">
        <f t="shared" si="347"/>
        <v>1</v>
      </c>
    </row>
    <row r="5528" spans="1:68" x14ac:dyDescent="0.3">
      <c r="A5528">
        <v>5523</v>
      </c>
      <c r="BG5528" s="27"/>
      <c r="BH5528" s="27"/>
      <c r="BI5528" s="27"/>
      <c r="BJ5528" s="27"/>
      <c r="BL5528">
        <f t="shared" si="344"/>
        <v>0</v>
      </c>
      <c r="BM5528">
        <f t="shared" si="345"/>
        <v>0</v>
      </c>
      <c r="BO5528">
        <f t="shared" si="346"/>
        <v>1</v>
      </c>
      <c r="BP5528">
        <f t="shared" si="347"/>
        <v>1</v>
      </c>
    </row>
    <row r="5529" spans="1:68" x14ac:dyDescent="0.3">
      <c r="A5529">
        <v>5524</v>
      </c>
      <c r="BG5529" s="27"/>
      <c r="BH5529" s="27"/>
      <c r="BI5529" s="27"/>
      <c r="BJ5529" s="27"/>
      <c r="BL5529">
        <f t="shared" si="344"/>
        <v>0</v>
      </c>
      <c r="BM5529">
        <f t="shared" si="345"/>
        <v>0</v>
      </c>
      <c r="BO5529">
        <f t="shared" si="346"/>
        <v>1</v>
      </c>
      <c r="BP5529">
        <f t="shared" si="347"/>
        <v>1</v>
      </c>
    </row>
    <row r="5530" spans="1:68" x14ac:dyDescent="0.3">
      <c r="A5530">
        <v>5525</v>
      </c>
      <c r="BG5530" s="27"/>
      <c r="BH5530" s="27"/>
      <c r="BI5530" s="27"/>
      <c r="BJ5530" s="27"/>
      <c r="BL5530">
        <f t="shared" si="344"/>
        <v>0</v>
      </c>
      <c r="BM5530">
        <f t="shared" si="345"/>
        <v>0</v>
      </c>
      <c r="BO5530">
        <f t="shared" si="346"/>
        <v>1</v>
      </c>
      <c r="BP5530">
        <f t="shared" si="347"/>
        <v>1</v>
      </c>
    </row>
    <row r="5531" spans="1:68" x14ac:dyDescent="0.3">
      <c r="A5531">
        <v>5526</v>
      </c>
      <c r="BG5531" s="27"/>
      <c r="BH5531" s="27"/>
      <c r="BI5531" s="27"/>
      <c r="BJ5531" s="27"/>
      <c r="BL5531">
        <f t="shared" si="344"/>
        <v>0</v>
      </c>
      <c r="BM5531">
        <f t="shared" si="345"/>
        <v>0</v>
      </c>
      <c r="BO5531">
        <f t="shared" si="346"/>
        <v>1</v>
      </c>
      <c r="BP5531">
        <f t="shared" si="347"/>
        <v>1</v>
      </c>
    </row>
    <row r="5532" spans="1:68" x14ac:dyDescent="0.3">
      <c r="A5532">
        <v>5527</v>
      </c>
      <c r="BG5532" s="27"/>
      <c r="BH5532" s="27"/>
      <c r="BI5532" s="27"/>
      <c r="BJ5532" s="27"/>
      <c r="BL5532">
        <f t="shared" si="344"/>
        <v>0</v>
      </c>
      <c r="BM5532">
        <f t="shared" si="345"/>
        <v>0</v>
      </c>
      <c r="BO5532">
        <f t="shared" si="346"/>
        <v>1</v>
      </c>
      <c r="BP5532">
        <f t="shared" si="347"/>
        <v>1</v>
      </c>
    </row>
    <row r="5533" spans="1:68" x14ac:dyDescent="0.3">
      <c r="A5533">
        <v>5528</v>
      </c>
      <c r="BG5533" s="27"/>
      <c r="BH5533" s="27"/>
      <c r="BI5533" s="27"/>
      <c r="BJ5533" s="27"/>
      <c r="BL5533">
        <f t="shared" si="344"/>
        <v>0</v>
      </c>
      <c r="BM5533">
        <f t="shared" si="345"/>
        <v>0</v>
      </c>
      <c r="BO5533">
        <f t="shared" si="346"/>
        <v>1</v>
      </c>
      <c r="BP5533">
        <f t="shared" si="347"/>
        <v>1</v>
      </c>
    </row>
    <row r="5534" spans="1:68" x14ac:dyDescent="0.3">
      <c r="A5534">
        <v>5529</v>
      </c>
      <c r="BG5534" s="27"/>
      <c r="BH5534" s="27"/>
      <c r="BI5534" s="27"/>
      <c r="BJ5534" s="27"/>
      <c r="BL5534">
        <f t="shared" si="344"/>
        <v>0</v>
      </c>
      <c r="BM5534">
        <f t="shared" si="345"/>
        <v>0</v>
      </c>
      <c r="BO5534">
        <f t="shared" si="346"/>
        <v>1</v>
      </c>
      <c r="BP5534">
        <f t="shared" si="347"/>
        <v>1</v>
      </c>
    </row>
    <row r="5535" spans="1:68" x14ac:dyDescent="0.3">
      <c r="A5535">
        <v>5530</v>
      </c>
      <c r="BG5535" s="27"/>
      <c r="BH5535" s="27"/>
      <c r="BI5535" s="27"/>
      <c r="BJ5535" s="27"/>
      <c r="BL5535">
        <f t="shared" si="344"/>
        <v>0</v>
      </c>
      <c r="BM5535">
        <f t="shared" si="345"/>
        <v>0</v>
      </c>
      <c r="BO5535">
        <f t="shared" si="346"/>
        <v>1</v>
      </c>
      <c r="BP5535">
        <f t="shared" si="347"/>
        <v>1</v>
      </c>
    </row>
    <row r="5536" spans="1:68" x14ac:dyDescent="0.3">
      <c r="A5536">
        <v>5531</v>
      </c>
      <c r="BG5536" s="27"/>
      <c r="BH5536" s="27"/>
      <c r="BI5536" s="27"/>
      <c r="BJ5536" s="27"/>
      <c r="BL5536">
        <f t="shared" si="344"/>
        <v>0</v>
      </c>
      <c r="BM5536">
        <f t="shared" si="345"/>
        <v>0</v>
      </c>
      <c r="BO5536">
        <f t="shared" si="346"/>
        <v>1</v>
      </c>
      <c r="BP5536">
        <f t="shared" si="347"/>
        <v>1</v>
      </c>
    </row>
    <row r="5537" spans="1:68" x14ac:dyDescent="0.3">
      <c r="A5537">
        <v>5532</v>
      </c>
      <c r="BG5537" s="27"/>
      <c r="BH5537" s="27"/>
      <c r="BI5537" s="27"/>
      <c r="BJ5537" s="27"/>
      <c r="BL5537">
        <f t="shared" si="344"/>
        <v>0</v>
      </c>
      <c r="BM5537">
        <f t="shared" si="345"/>
        <v>0</v>
      </c>
      <c r="BO5537">
        <f t="shared" si="346"/>
        <v>1</v>
      </c>
      <c r="BP5537">
        <f t="shared" si="347"/>
        <v>1</v>
      </c>
    </row>
    <row r="5538" spans="1:68" x14ac:dyDescent="0.3">
      <c r="A5538">
        <v>5533</v>
      </c>
      <c r="BG5538" s="27"/>
      <c r="BH5538" s="27"/>
      <c r="BI5538" s="27"/>
      <c r="BJ5538" s="27"/>
      <c r="BL5538">
        <f t="shared" si="344"/>
        <v>0</v>
      </c>
      <c r="BM5538">
        <f t="shared" si="345"/>
        <v>0</v>
      </c>
      <c r="BO5538">
        <f t="shared" si="346"/>
        <v>1</v>
      </c>
      <c r="BP5538">
        <f t="shared" si="347"/>
        <v>1</v>
      </c>
    </row>
    <row r="5539" spans="1:68" x14ac:dyDescent="0.3">
      <c r="A5539">
        <v>5534</v>
      </c>
      <c r="BG5539" s="27"/>
      <c r="BH5539" s="27"/>
      <c r="BI5539" s="27"/>
      <c r="BJ5539" s="27"/>
      <c r="BL5539">
        <f t="shared" si="344"/>
        <v>0</v>
      </c>
      <c r="BM5539">
        <f t="shared" si="345"/>
        <v>0</v>
      </c>
      <c r="BO5539">
        <f t="shared" si="346"/>
        <v>1</v>
      </c>
      <c r="BP5539">
        <f t="shared" si="347"/>
        <v>1</v>
      </c>
    </row>
    <row r="5540" spans="1:68" x14ac:dyDescent="0.3">
      <c r="A5540">
        <v>5535</v>
      </c>
      <c r="BG5540" s="27"/>
      <c r="BH5540" s="27"/>
      <c r="BI5540" s="27"/>
      <c r="BJ5540" s="27"/>
      <c r="BL5540">
        <f t="shared" si="344"/>
        <v>0</v>
      </c>
      <c r="BM5540">
        <f t="shared" si="345"/>
        <v>0</v>
      </c>
      <c r="BO5540">
        <f t="shared" si="346"/>
        <v>1</v>
      </c>
      <c r="BP5540">
        <f t="shared" si="347"/>
        <v>1</v>
      </c>
    </row>
    <row r="5541" spans="1:68" x14ac:dyDescent="0.3">
      <c r="A5541">
        <v>5536</v>
      </c>
      <c r="BG5541" s="27"/>
      <c r="BH5541" s="27"/>
      <c r="BI5541" s="27"/>
      <c r="BJ5541" s="27"/>
      <c r="BL5541">
        <f t="shared" si="344"/>
        <v>0</v>
      </c>
      <c r="BM5541">
        <f t="shared" si="345"/>
        <v>0</v>
      </c>
      <c r="BO5541">
        <f t="shared" si="346"/>
        <v>1</v>
      </c>
      <c r="BP5541">
        <f t="shared" si="347"/>
        <v>1</v>
      </c>
    </row>
    <row r="5542" spans="1:68" x14ac:dyDescent="0.3">
      <c r="A5542">
        <v>5537</v>
      </c>
      <c r="BG5542" s="27"/>
      <c r="BH5542" s="27"/>
      <c r="BI5542" s="27"/>
      <c r="BJ5542" s="27"/>
      <c r="BL5542">
        <f t="shared" si="344"/>
        <v>0</v>
      </c>
      <c r="BM5542">
        <f t="shared" si="345"/>
        <v>0</v>
      </c>
      <c r="BO5542">
        <f t="shared" si="346"/>
        <v>1</v>
      </c>
      <c r="BP5542">
        <f t="shared" si="347"/>
        <v>1</v>
      </c>
    </row>
    <row r="5543" spans="1:68" x14ac:dyDescent="0.3">
      <c r="A5543">
        <v>5538</v>
      </c>
      <c r="BG5543" s="27"/>
      <c r="BH5543" s="27"/>
      <c r="BI5543" s="27"/>
      <c r="BJ5543" s="27"/>
      <c r="BL5543">
        <f t="shared" si="344"/>
        <v>0</v>
      </c>
      <c r="BM5543">
        <f t="shared" si="345"/>
        <v>0</v>
      </c>
      <c r="BO5543">
        <f t="shared" si="346"/>
        <v>1</v>
      </c>
      <c r="BP5543">
        <f t="shared" si="347"/>
        <v>1</v>
      </c>
    </row>
    <row r="5544" spans="1:68" x14ac:dyDescent="0.3">
      <c r="A5544">
        <v>5539</v>
      </c>
      <c r="BG5544" s="27"/>
      <c r="BH5544" s="27"/>
      <c r="BI5544" s="27"/>
      <c r="BJ5544" s="27"/>
      <c r="BL5544">
        <f t="shared" si="344"/>
        <v>0</v>
      </c>
      <c r="BM5544">
        <f t="shared" si="345"/>
        <v>0</v>
      </c>
      <c r="BO5544">
        <f t="shared" si="346"/>
        <v>1</v>
      </c>
      <c r="BP5544">
        <f t="shared" si="347"/>
        <v>1</v>
      </c>
    </row>
    <row r="5545" spans="1:68" x14ac:dyDescent="0.3">
      <c r="A5545">
        <v>5540</v>
      </c>
      <c r="BG5545" s="27"/>
      <c r="BH5545" s="27"/>
      <c r="BI5545" s="27"/>
      <c r="BJ5545" s="27"/>
      <c r="BL5545">
        <f t="shared" si="344"/>
        <v>0</v>
      </c>
      <c r="BM5545">
        <f t="shared" si="345"/>
        <v>0</v>
      </c>
      <c r="BO5545">
        <f t="shared" si="346"/>
        <v>1</v>
      </c>
      <c r="BP5545">
        <f t="shared" si="347"/>
        <v>1</v>
      </c>
    </row>
    <row r="5546" spans="1:68" x14ac:dyDescent="0.3">
      <c r="A5546">
        <v>5541</v>
      </c>
      <c r="BG5546" s="27"/>
      <c r="BH5546" s="27"/>
      <c r="BI5546" s="27"/>
      <c r="BJ5546" s="27"/>
      <c r="BL5546">
        <f t="shared" si="344"/>
        <v>0</v>
      </c>
      <c r="BM5546">
        <f t="shared" si="345"/>
        <v>0</v>
      </c>
      <c r="BO5546">
        <f t="shared" si="346"/>
        <v>1</v>
      </c>
      <c r="BP5546">
        <f t="shared" si="347"/>
        <v>1</v>
      </c>
    </row>
    <row r="5547" spans="1:68" x14ac:dyDescent="0.3">
      <c r="A5547">
        <v>5542</v>
      </c>
      <c r="BG5547" s="27"/>
      <c r="BH5547" s="27"/>
      <c r="BI5547" s="27"/>
      <c r="BJ5547" s="27"/>
      <c r="BL5547">
        <f t="shared" si="344"/>
        <v>0</v>
      </c>
      <c r="BM5547">
        <f t="shared" si="345"/>
        <v>0</v>
      </c>
      <c r="BO5547">
        <f t="shared" si="346"/>
        <v>1</v>
      </c>
      <c r="BP5547">
        <f t="shared" si="347"/>
        <v>1</v>
      </c>
    </row>
    <row r="5548" spans="1:68" x14ac:dyDescent="0.3">
      <c r="A5548">
        <v>5543</v>
      </c>
      <c r="BG5548" s="27"/>
      <c r="BH5548" s="27"/>
      <c r="BI5548" s="27"/>
      <c r="BJ5548" s="27"/>
      <c r="BL5548">
        <f t="shared" si="344"/>
        <v>0</v>
      </c>
      <c r="BM5548">
        <f t="shared" si="345"/>
        <v>0</v>
      </c>
      <c r="BO5548">
        <f t="shared" si="346"/>
        <v>1</v>
      </c>
      <c r="BP5548">
        <f t="shared" si="347"/>
        <v>1</v>
      </c>
    </row>
    <row r="5549" spans="1:68" x14ac:dyDescent="0.3">
      <c r="A5549">
        <v>5544</v>
      </c>
      <c r="BG5549" s="27"/>
      <c r="BH5549" s="27"/>
      <c r="BI5549" s="27"/>
      <c r="BJ5549" s="27"/>
      <c r="BL5549">
        <f t="shared" si="344"/>
        <v>0</v>
      </c>
      <c r="BM5549">
        <f t="shared" si="345"/>
        <v>0</v>
      </c>
      <c r="BO5549">
        <f t="shared" si="346"/>
        <v>1</v>
      </c>
      <c r="BP5549">
        <f t="shared" si="347"/>
        <v>1</v>
      </c>
    </row>
    <row r="5550" spans="1:68" x14ac:dyDescent="0.3">
      <c r="A5550">
        <v>5545</v>
      </c>
      <c r="BG5550" s="27"/>
      <c r="BH5550" s="27"/>
      <c r="BI5550" s="27"/>
      <c r="BJ5550" s="27"/>
      <c r="BL5550">
        <f t="shared" si="344"/>
        <v>0</v>
      </c>
      <c r="BM5550">
        <f t="shared" si="345"/>
        <v>0</v>
      </c>
      <c r="BO5550">
        <f t="shared" si="346"/>
        <v>1</v>
      </c>
      <c r="BP5550">
        <f t="shared" si="347"/>
        <v>1</v>
      </c>
    </row>
    <row r="5551" spans="1:68" x14ac:dyDescent="0.3">
      <c r="A5551">
        <v>5546</v>
      </c>
      <c r="BG5551" s="27"/>
      <c r="BH5551" s="27"/>
      <c r="BI5551" s="27"/>
      <c r="BJ5551" s="27"/>
      <c r="BL5551">
        <f t="shared" si="344"/>
        <v>0</v>
      </c>
      <c r="BM5551">
        <f t="shared" si="345"/>
        <v>0</v>
      </c>
      <c r="BO5551">
        <f t="shared" si="346"/>
        <v>1</v>
      </c>
      <c r="BP5551">
        <f t="shared" si="347"/>
        <v>1</v>
      </c>
    </row>
    <row r="5552" spans="1:68" x14ac:dyDescent="0.3">
      <c r="A5552">
        <v>5547</v>
      </c>
      <c r="BG5552" s="27"/>
      <c r="BH5552" s="27"/>
      <c r="BI5552" s="27"/>
      <c r="BJ5552" s="27"/>
      <c r="BL5552">
        <f t="shared" si="344"/>
        <v>0</v>
      </c>
      <c r="BM5552">
        <f t="shared" si="345"/>
        <v>0</v>
      </c>
      <c r="BO5552">
        <f t="shared" si="346"/>
        <v>1</v>
      </c>
      <c r="BP5552">
        <f t="shared" si="347"/>
        <v>1</v>
      </c>
    </row>
    <row r="5553" spans="1:68" x14ac:dyDescent="0.3">
      <c r="A5553">
        <v>5548</v>
      </c>
      <c r="BG5553" s="27"/>
      <c r="BH5553" s="27"/>
      <c r="BI5553" s="27"/>
      <c r="BJ5553" s="27"/>
      <c r="BL5553">
        <f t="shared" si="344"/>
        <v>0</v>
      </c>
      <c r="BM5553">
        <f t="shared" si="345"/>
        <v>0</v>
      </c>
      <c r="BO5553">
        <f t="shared" si="346"/>
        <v>1</v>
      </c>
      <c r="BP5553">
        <f t="shared" si="347"/>
        <v>1</v>
      </c>
    </row>
    <row r="5554" spans="1:68" x14ac:dyDescent="0.3">
      <c r="A5554">
        <v>5549</v>
      </c>
      <c r="BG5554" s="27"/>
      <c r="BH5554" s="27"/>
      <c r="BI5554" s="27"/>
      <c r="BJ5554" s="27"/>
      <c r="BL5554">
        <f t="shared" si="344"/>
        <v>0</v>
      </c>
      <c r="BM5554">
        <f t="shared" si="345"/>
        <v>0</v>
      </c>
      <c r="BO5554">
        <f t="shared" si="346"/>
        <v>1</v>
      </c>
      <c r="BP5554">
        <f t="shared" si="347"/>
        <v>1</v>
      </c>
    </row>
    <row r="5555" spans="1:68" x14ac:dyDescent="0.3">
      <c r="A5555">
        <v>5550</v>
      </c>
      <c r="BG5555" s="27"/>
      <c r="BH5555" s="27"/>
      <c r="BI5555" s="27"/>
      <c r="BJ5555" s="27"/>
      <c r="BL5555">
        <f t="shared" si="344"/>
        <v>0</v>
      </c>
      <c r="BM5555">
        <f t="shared" si="345"/>
        <v>0</v>
      </c>
      <c r="BO5555">
        <f t="shared" si="346"/>
        <v>1</v>
      </c>
      <c r="BP5555">
        <f t="shared" si="347"/>
        <v>1</v>
      </c>
    </row>
    <row r="5556" spans="1:68" x14ac:dyDescent="0.3">
      <c r="A5556">
        <v>5551</v>
      </c>
      <c r="BG5556" s="27"/>
      <c r="BH5556" s="27"/>
      <c r="BI5556" s="27"/>
      <c r="BJ5556" s="27"/>
      <c r="BL5556">
        <f t="shared" si="344"/>
        <v>0</v>
      </c>
      <c r="BM5556">
        <f t="shared" si="345"/>
        <v>0</v>
      </c>
      <c r="BO5556">
        <f t="shared" si="346"/>
        <v>1</v>
      </c>
      <c r="BP5556">
        <f t="shared" si="347"/>
        <v>1</v>
      </c>
    </row>
    <row r="5557" spans="1:68" x14ac:dyDescent="0.3">
      <c r="A5557">
        <v>5552</v>
      </c>
      <c r="BG5557" s="27"/>
      <c r="BH5557" s="27"/>
      <c r="BI5557" s="27"/>
      <c r="BJ5557" s="27"/>
      <c r="BL5557">
        <f t="shared" si="344"/>
        <v>0</v>
      </c>
      <c r="BM5557">
        <f t="shared" si="345"/>
        <v>0</v>
      </c>
      <c r="BO5557">
        <f t="shared" si="346"/>
        <v>1</v>
      </c>
      <c r="BP5557">
        <f t="shared" si="347"/>
        <v>1</v>
      </c>
    </row>
    <row r="5558" spans="1:68" x14ac:dyDescent="0.3">
      <c r="A5558">
        <v>5553</v>
      </c>
      <c r="BG5558" s="27"/>
      <c r="BH5558" s="27"/>
      <c r="BI5558" s="27"/>
      <c r="BJ5558" s="27"/>
      <c r="BL5558">
        <f t="shared" si="344"/>
        <v>0</v>
      </c>
      <c r="BM5558">
        <f t="shared" si="345"/>
        <v>0</v>
      </c>
      <c r="BO5558">
        <f t="shared" si="346"/>
        <v>1</v>
      </c>
      <c r="BP5558">
        <f t="shared" si="347"/>
        <v>1</v>
      </c>
    </row>
    <row r="5559" spans="1:68" x14ac:dyDescent="0.3">
      <c r="A5559">
        <v>5554</v>
      </c>
      <c r="BG5559" s="27"/>
      <c r="BH5559" s="27"/>
      <c r="BI5559" s="27"/>
      <c r="BJ5559" s="27"/>
      <c r="BL5559">
        <f t="shared" si="344"/>
        <v>0</v>
      </c>
      <c r="BM5559">
        <f t="shared" si="345"/>
        <v>0</v>
      </c>
      <c r="BO5559">
        <f t="shared" si="346"/>
        <v>1</v>
      </c>
      <c r="BP5559">
        <f t="shared" si="347"/>
        <v>1</v>
      </c>
    </row>
    <row r="5560" spans="1:68" x14ac:dyDescent="0.3">
      <c r="A5560">
        <v>5555</v>
      </c>
      <c r="BG5560" s="27"/>
      <c r="BH5560" s="27"/>
      <c r="BI5560" s="27"/>
      <c r="BJ5560" s="27"/>
      <c r="BL5560">
        <f t="shared" si="344"/>
        <v>0</v>
      </c>
      <c r="BM5560">
        <f t="shared" si="345"/>
        <v>0</v>
      </c>
      <c r="BO5560">
        <f t="shared" si="346"/>
        <v>1</v>
      </c>
      <c r="BP5560">
        <f t="shared" si="347"/>
        <v>1</v>
      </c>
    </row>
    <row r="5561" spans="1:68" x14ac:dyDescent="0.3">
      <c r="A5561">
        <v>5556</v>
      </c>
      <c r="BG5561" s="27"/>
      <c r="BH5561" s="27"/>
      <c r="BI5561" s="27"/>
      <c r="BJ5561" s="27"/>
      <c r="BL5561">
        <f t="shared" si="344"/>
        <v>0</v>
      </c>
      <c r="BM5561">
        <f t="shared" si="345"/>
        <v>0</v>
      </c>
      <c r="BO5561">
        <f t="shared" si="346"/>
        <v>1</v>
      </c>
      <c r="BP5561">
        <f t="shared" si="347"/>
        <v>1</v>
      </c>
    </row>
    <row r="5562" spans="1:68" x14ac:dyDescent="0.3">
      <c r="A5562">
        <v>5557</v>
      </c>
      <c r="BG5562" s="27"/>
      <c r="BH5562" s="27"/>
      <c r="BI5562" s="27"/>
      <c r="BJ5562" s="27"/>
      <c r="BL5562">
        <f t="shared" si="344"/>
        <v>0</v>
      </c>
      <c r="BM5562">
        <f t="shared" si="345"/>
        <v>0</v>
      </c>
      <c r="BO5562">
        <f t="shared" si="346"/>
        <v>1</v>
      </c>
      <c r="BP5562">
        <f t="shared" si="347"/>
        <v>1</v>
      </c>
    </row>
    <row r="5563" spans="1:68" x14ac:dyDescent="0.3">
      <c r="A5563">
        <v>5558</v>
      </c>
      <c r="BG5563" s="27"/>
      <c r="BH5563" s="27"/>
      <c r="BI5563" s="27"/>
      <c r="BJ5563" s="27"/>
      <c r="BL5563">
        <f t="shared" si="344"/>
        <v>0</v>
      </c>
      <c r="BM5563">
        <f t="shared" si="345"/>
        <v>0</v>
      </c>
      <c r="BO5563">
        <f t="shared" si="346"/>
        <v>1</v>
      </c>
      <c r="BP5563">
        <f t="shared" si="347"/>
        <v>1</v>
      </c>
    </row>
    <row r="5564" spans="1:68" x14ac:dyDescent="0.3">
      <c r="A5564">
        <v>5559</v>
      </c>
      <c r="BG5564" s="27"/>
      <c r="BH5564" s="27"/>
      <c r="BI5564" s="27"/>
      <c r="BJ5564" s="27"/>
      <c r="BL5564">
        <f t="shared" si="344"/>
        <v>0</v>
      </c>
      <c r="BM5564">
        <f t="shared" si="345"/>
        <v>0</v>
      </c>
      <c r="BO5564">
        <f t="shared" si="346"/>
        <v>1</v>
      </c>
      <c r="BP5564">
        <f t="shared" si="347"/>
        <v>1</v>
      </c>
    </row>
    <row r="5565" spans="1:68" x14ac:dyDescent="0.3">
      <c r="A5565">
        <v>5560</v>
      </c>
      <c r="BG5565" s="27"/>
      <c r="BH5565" s="27"/>
      <c r="BI5565" s="27"/>
      <c r="BJ5565" s="27"/>
      <c r="BL5565">
        <f t="shared" si="344"/>
        <v>0</v>
      </c>
      <c r="BM5565">
        <f t="shared" si="345"/>
        <v>0</v>
      </c>
      <c r="BO5565">
        <f t="shared" si="346"/>
        <v>1</v>
      </c>
      <c r="BP5565">
        <f t="shared" si="347"/>
        <v>1</v>
      </c>
    </row>
    <row r="5566" spans="1:68" x14ac:dyDescent="0.3">
      <c r="A5566">
        <v>5561</v>
      </c>
      <c r="BG5566" s="27"/>
      <c r="BH5566" s="27"/>
      <c r="BI5566" s="27"/>
      <c r="BJ5566" s="27"/>
      <c r="BL5566">
        <f t="shared" si="344"/>
        <v>0</v>
      </c>
      <c r="BM5566">
        <f t="shared" si="345"/>
        <v>0</v>
      </c>
      <c r="BO5566">
        <f t="shared" si="346"/>
        <v>1</v>
      </c>
      <c r="BP5566">
        <f t="shared" si="347"/>
        <v>1</v>
      </c>
    </row>
    <row r="5567" spans="1:68" x14ac:dyDescent="0.3">
      <c r="A5567">
        <v>5562</v>
      </c>
      <c r="BG5567" s="27"/>
      <c r="BH5567" s="27"/>
      <c r="BI5567" s="27"/>
      <c r="BJ5567" s="27"/>
      <c r="BL5567">
        <f t="shared" si="344"/>
        <v>0</v>
      </c>
      <c r="BM5567">
        <f t="shared" si="345"/>
        <v>0</v>
      </c>
      <c r="BO5567">
        <f t="shared" si="346"/>
        <v>1</v>
      </c>
      <c r="BP5567">
        <f t="shared" si="347"/>
        <v>1</v>
      </c>
    </row>
    <row r="5568" spans="1:68" x14ac:dyDescent="0.3">
      <c r="A5568">
        <v>5563</v>
      </c>
      <c r="BG5568" s="27"/>
      <c r="BH5568" s="27"/>
      <c r="BI5568" s="27"/>
      <c r="BJ5568" s="27"/>
      <c r="BL5568">
        <f t="shared" si="344"/>
        <v>0</v>
      </c>
      <c r="BM5568">
        <f t="shared" si="345"/>
        <v>0</v>
      </c>
      <c r="BO5568">
        <f t="shared" si="346"/>
        <v>1</v>
      </c>
      <c r="BP5568">
        <f t="shared" si="347"/>
        <v>1</v>
      </c>
    </row>
    <row r="5569" spans="1:68" x14ac:dyDescent="0.3">
      <c r="A5569">
        <v>5564</v>
      </c>
      <c r="BG5569" s="27"/>
      <c r="BH5569" s="27"/>
      <c r="BI5569" s="27"/>
      <c r="BJ5569" s="27"/>
      <c r="BL5569">
        <f t="shared" si="344"/>
        <v>0</v>
      </c>
      <c r="BM5569">
        <f t="shared" si="345"/>
        <v>0</v>
      </c>
      <c r="BO5569">
        <f t="shared" si="346"/>
        <v>1</v>
      </c>
      <c r="BP5569">
        <f t="shared" si="347"/>
        <v>1</v>
      </c>
    </row>
    <row r="5570" spans="1:68" x14ac:dyDescent="0.3">
      <c r="A5570">
        <v>5565</v>
      </c>
      <c r="BG5570" s="27"/>
      <c r="BH5570" s="27"/>
      <c r="BI5570" s="27"/>
      <c r="BJ5570" s="27"/>
      <c r="BL5570">
        <f t="shared" si="344"/>
        <v>0</v>
      </c>
      <c r="BM5570">
        <f t="shared" si="345"/>
        <v>0</v>
      </c>
      <c r="BO5570">
        <f t="shared" si="346"/>
        <v>1</v>
      </c>
      <c r="BP5570">
        <f t="shared" si="347"/>
        <v>1</v>
      </c>
    </row>
    <row r="5571" spans="1:68" x14ac:dyDescent="0.3">
      <c r="A5571">
        <v>5566</v>
      </c>
      <c r="BG5571" s="27"/>
      <c r="BH5571" s="27"/>
      <c r="BI5571" s="27"/>
      <c r="BJ5571" s="27"/>
      <c r="BL5571">
        <f t="shared" si="344"/>
        <v>0</v>
      </c>
      <c r="BM5571">
        <f t="shared" si="345"/>
        <v>0</v>
      </c>
      <c r="BO5571">
        <f t="shared" si="346"/>
        <v>1</v>
      </c>
      <c r="BP5571">
        <f t="shared" si="347"/>
        <v>1</v>
      </c>
    </row>
    <row r="5572" spans="1:68" x14ac:dyDescent="0.3">
      <c r="A5572">
        <v>5567</v>
      </c>
      <c r="BG5572" s="27"/>
      <c r="BH5572" s="27"/>
      <c r="BI5572" s="27"/>
      <c r="BJ5572" s="27"/>
      <c r="BL5572">
        <f t="shared" si="344"/>
        <v>0</v>
      </c>
      <c r="BM5572">
        <f t="shared" si="345"/>
        <v>0</v>
      </c>
      <c r="BO5572">
        <f t="shared" si="346"/>
        <v>1</v>
      </c>
      <c r="BP5572">
        <f t="shared" si="347"/>
        <v>1</v>
      </c>
    </row>
    <row r="5573" spans="1:68" x14ac:dyDescent="0.3">
      <c r="A5573">
        <v>5568</v>
      </c>
      <c r="BG5573" s="27"/>
      <c r="BH5573" s="27"/>
      <c r="BI5573" s="27"/>
      <c r="BJ5573" s="27"/>
      <c r="BL5573">
        <f t="shared" si="344"/>
        <v>0</v>
      </c>
      <c r="BM5573">
        <f t="shared" si="345"/>
        <v>0</v>
      </c>
      <c r="BO5573">
        <f t="shared" si="346"/>
        <v>1</v>
      </c>
      <c r="BP5573">
        <f t="shared" si="347"/>
        <v>1</v>
      </c>
    </row>
    <row r="5574" spans="1:68" x14ac:dyDescent="0.3">
      <c r="A5574">
        <v>5569</v>
      </c>
      <c r="BG5574" s="27"/>
      <c r="BH5574" s="27"/>
      <c r="BI5574" s="27"/>
      <c r="BJ5574" s="27"/>
      <c r="BL5574">
        <f t="shared" si="344"/>
        <v>0</v>
      </c>
      <c r="BM5574">
        <f t="shared" si="345"/>
        <v>0</v>
      </c>
      <c r="BO5574">
        <f t="shared" si="346"/>
        <v>1</v>
      </c>
      <c r="BP5574">
        <f t="shared" si="347"/>
        <v>1</v>
      </c>
    </row>
    <row r="5575" spans="1:68" x14ac:dyDescent="0.3">
      <c r="A5575">
        <v>5570</v>
      </c>
      <c r="BG5575" s="27"/>
      <c r="BH5575" s="27"/>
      <c r="BI5575" s="27"/>
      <c r="BJ5575" s="27"/>
      <c r="BL5575">
        <f t="shared" ref="BL5575:BL5638" si="348">BG5575*$BM$1-BH5575</f>
        <v>0</v>
      </c>
      <c r="BM5575">
        <f t="shared" ref="BM5575:BM5638" si="349">BI5575*$BM$1-BJ5575</f>
        <v>0</v>
      </c>
      <c r="BO5575">
        <f t="shared" ref="BO5575:BO5638" si="350">IF(BL5575=MAX($BL5575:$BM5575),1,0)</f>
        <v>1</v>
      </c>
      <c r="BP5575">
        <f t="shared" ref="BP5575:BP5638" si="351">IF(BM5575=MAX($BL5575:$BM5575),1,0)</f>
        <v>1</v>
      </c>
    </row>
    <row r="5576" spans="1:68" x14ac:dyDescent="0.3">
      <c r="A5576">
        <v>5571</v>
      </c>
      <c r="BG5576" s="27"/>
      <c r="BH5576" s="27"/>
      <c r="BI5576" s="27"/>
      <c r="BJ5576" s="27"/>
      <c r="BL5576">
        <f t="shared" si="348"/>
        <v>0</v>
      </c>
      <c r="BM5576">
        <f t="shared" si="349"/>
        <v>0</v>
      </c>
      <c r="BO5576">
        <f t="shared" si="350"/>
        <v>1</v>
      </c>
      <c r="BP5576">
        <f t="shared" si="351"/>
        <v>1</v>
      </c>
    </row>
    <row r="5577" spans="1:68" x14ac:dyDescent="0.3">
      <c r="A5577">
        <v>5572</v>
      </c>
      <c r="BG5577" s="27"/>
      <c r="BH5577" s="27"/>
      <c r="BI5577" s="27"/>
      <c r="BJ5577" s="27"/>
      <c r="BL5577">
        <f t="shared" si="348"/>
        <v>0</v>
      </c>
      <c r="BM5577">
        <f t="shared" si="349"/>
        <v>0</v>
      </c>
      <c r="BO5577">
        <f t="shared" si="350"/>
        <v>1</v>
      </c>
      <c r="BP5577">
        <f t="shared" si="351"/>
        <v>1</v>
      </c>
    </row>
    <row r="5578" spans="1:68" x14ac:dyDescent="0.3">
      <c r="A5578">
        <v>5573</v>
      </c>
      <c r="BG5578" s="27"/>
      <c r="BH5578" s="27"/>
      <c r="BI5578" s="27"/>
      <c r="BJ5578" s="27"/>
      <c r="BL5578">
        <f t="shared" si="348"/>
        <v>0</v>
      </c>
      <c r="BM5578">
        <f t="shared" si="349"/>
        <v>0</v>
      </c>
      <c r="BO5578">
        <f t="shared" si="350"/>
        <v>1</v>
      </c>
      <c r="BP5578">
        <f t="shared" si="351"/>
        <v>1</v>
      </c>
    </row>
    <row r="5579" spans="1:68" x14ac:dyDescent="0.3">
      <c r="A5579">
        <v>5574</v>
      </c>
      <c r="BG5579" s="27"/>
      <c r="BH5579" s="27"/>
      <c r="BI5579" s="27"/>
      <c r="BJ5579" s="27"/>
      <c r="BL5579">
        <f t="shared" si="348"/>
        <v>0</v>
      </c>
      <c r="BM5579">
        <f t="shared" si="349"/>
        <v>0</v>
      </c>
      <c r="BO5579">
        <f t="shared" si="350"/>
        <v>1</v>
      </c>
      <c r="BP5579">
        <f t="shared" si="351"/>
        <v>1</v>
      </c>
    </row>
    <row r="5580" spans="1:68" x14ac:dyDescent="0.3">
      <c r="A5580">
        <v>5575</v>
      </c>
      <c r="BG5580" s="27"/>
      <c r="BH5580" s="27"/>
      <c r="BI5580" s="27"/>
      <c r="BJ5580" s="27"/>
      <c r="BL5580">
        <f t="shared" si="348"/>
        <v>0</v>
      </c>
      <c r="BM5580">
        <f t="shared" si="349"/>
        <v>0</v>
      </c>
      <c r="BO5580">
        <f t="shared" si="350"/>
        <v>1</v>
      </c>
      <c r="BP5580">
        <f t="shared" si="351"/>
        <v>1</v>
      </c>
    </row>
    <row r="5581" spans="1:68" x14ac:dyDescent="0.3">
      <c r="A5581">
        <v>5576</v>
      </c>
      <c r="BG5581" s="27"/>
      <c r="BH5581" s="27"/>
      <c r="BI5581" s="27"/>
      <c r="BJ5581" s="27"/>
      <c r="BL5581">
        <f t="shared" si="348"/>
        <v>0</v>
      </c>
      <c r="BM5581">
        <f t="shared" si="349"/>
        <v>0</v>
      </c>
      <c r="BO5581">
        <f t="shared" si="350"/>
        <v>1</v>
      </c>
      <c r="BP5581">
        <f t="shared" si="351"/>
        <v>1</v>
      </c>
    </row>
    <row r="5582" spans="1:68" x14ac:dyDescent="0.3">
      <c r="A5582">
        <v>5577</v>
      </c>
      <c r="BG5582" s="27"/>
      <c r="BH5582" s="27"/>
      <c r="BI5582" s="27"/>
      <c r="BJ5582" s="27"/>
      <c r="BL5582">
        <f t="shared" si="348"/>
        <v>0</v>
      </c>
      <c r="BM5582">
        <f t="shared" si="349"/>
        <v>0</v>
      </c>
      <c r="BO5582">
        <f t="shared" si="350"/>
        <v>1</v>
      </c>
      <c r="BP5582">
        <f t="shared" si="351"/>
        <v>1</v>
      </c>
    </row>
    <row r="5583" spans="1:68" x14ac:dyDescent="0.3">
      <c r="A5583">
        <v>5578</v>
      </c>
      <c r="BG5583" s="27"/>
      <c r="BH5583" s="27"/>
      <c r="BI5583" s="27"/>
      <c r="BJ5583" s="27"/>
      <c r="BL5583">
        <f t="shared" si="348"/>
        <v>0</v>
      </c>
      <c r="BM5583">
        <f t="shared" si="349"/>
        <v>0</v>
      </c>
      <c r="BO5583">
        <f t="shared" si="350"/>
        <v>1</v>
      </c>
      <c r="BP5583">
        <f t="shared" si="351"/>
        <v>1</v>
      </c>
    </row>
    <row r="5584" spans="1:68" x14ac:dyDescent="0.3">
      <c r="A5584">
        <v>5579</v>
      </c>
      <c r="BG5584" s="27"/>
      <c r="BH5584" s="27"/>
      <c r="BI5584" s="27"/>
      <c r="BJ5584" s="27"/>
      <c r="BL5584">
        <f t="shared" si="348"/>
        <v>0</v>
      </c>
      <c r="BM5584">
        <f t="shared" si="349"/>
        <v>0</v>
      </c>
      <c r="BO5584">
        <f t="shared" si="350"/>
        <v>1</v>
      </c>
      <c r="BP5584">
        <f t="shared" si="351"/>
        <v>1</v>
      </c>
    </row>
    <row r="5585" spans="1:68" x14ac:dyDescent="0.3">
      <c r="A5585">
        <v>5580</v>
      </c>
      <c r="BG5585" s="27"/>
      <c r="BH5585" s="27"/>
      <c r="BI5585" s="27"/>
      <c r="BJ5585" s="27"/>
      <c r="BL5585">
        <f t="shared" si="348"/>
        <v>0</v>
      </c>
      <c r="BM5585">
        <f t="shared" si="349"/>
        <v>0</v>
      </c>
      <c r="BO5585">
        <f t="shared" si="350"/>
        <v>1</v>
      </c>
      <c r="BP5585">
        <f t="shared" si="351"/>
        <v>1</v>
      </c>
    </row>
    <row r="5586" spans="1:68" x14ac:dyDescent="0.3">
      <c r="A5586">
        <v>5581</v>
      </c>
      <c r="BG5586" s="27"/>
      <c r="BH5586" s="27"/>
      <c r="BI5586" s="27"/>
      <c r="BJ5586" s="27"/>
      <c r="BL5586">
        <f t="shared" si="348"/>
        <v>0</v>
      </c>
      <c r="BM5586">
        <f t="shared" si="349"/>
        <v>0</v>
      </c>
      <c r="BO5586">
        <f t="shared" si="350"/>
        <v>1</v>
      </c>
      <c r="BP5586">
        <f t="shared" si="351"/>
        <v>1</v>
      </c>
    </row>
    <row r="5587" spans="1:68" x14ac:dyDescent="0.3">
      <c r="A5587">
        <v>5582</v>
      </c>
      <c r="BG5587" s="27"/>
      <c r="BH5587" s="27"/>
      <c r="BI5587" s="27"/>
      <c r="BJ5587" s="27"/>
      <c r="BL5587">
        <f t="shared" si="348"/>
        <v>0</v>
      </c>
      <c r="BM5587">
        <f t="shared" si="349"/>
        <v>0</v>
      </c>
      <c r="BO5587">
        <f t="shared" si="350"/>
        <v>1</v>
      </c>
      <c r="BP5587">
        <f t="shared" si="351"/>
        <v>1</v>
      </c>
    </row>
    <row r="5588" spans="1:68" x14ac:dyDescent="0.3">
      <c r="A5588">
        <v>5583</v>
      </c>
      <c r="BG5588" s="27"/>
      <c r="BH5588" s="27"/>
      <c r="BI5588" s="27"/>
      <c r="BJ5588" s="27"/>
      <c r="BL5588">
        <f t="shared" si="348"/>
        <v>0</v>
      </c>
      <c r="BM5588">
        <f t="shared" si="349"/>
        <v>0</v>
      </c>
      <c r="BO5588">
        <f t="shared" si="350"/>
        <v>1</v>
      </c>
      <c r="BP5588">
        <f t="shared" si="351"/>
        <v>1</v>
      </c>
    </row>
    <row r="5589" spans="1:68" x14ac:dyDescent="0.3">
      <c r="A5589">
        <v>5584</v>
      </c>
      <c r="BG5589" s="27"/>
      <c r="BH5589" s="27"/>
      <c r="BI5589" s="27"/>
      <c r="BJ5589" s="27"/>
      <c r="BL5589">
        <f t="shared" si="348"/>
        <v>0</v>
      </c>
      <c r="BM5589">
        <f t="shared" si="349"/>
        <v>0</v>
      </c>
      <c r="BO5589">
        <f t="shared" si="350"/>
        <v>1</v>
      </c>
      <c r="BP5589">
        <f t="shared" si="351"/>
        <v>1</v>
      </c>
    </row>
    <row r="5590" spans="1:68" x14ac:dyDescent="0.3">
      <c r="A5590">
        <v>5585</v>
      </c>
      <c r="BG5590" s="27"/>
      <c r="BH5590" s="27"/>
      <c r="BI5590" s="27"/>
      <c r="BJ5590" s="27"/>
      <c r="BL5590">
        <f t="shared" si="348"/>
        <v>0</v>
      </c>
      <c r="BM5590">
        <f t="shared" si="349"/>
        <v>0</v>
      </c>
      <c r="BO5590">
        <f t="shared" si="350"/>
        <v>1</v>
      </c>
      <c r="BP5590">
        <f t="shared" si="351"/>
        <v>1</v>
      </c>
    </row>
    <row r="5591" spans="1:68" x14ac:dyDescent="0.3">
      <c r="A5591">
        <v>5586</v>
      </c>
      <c r="BG5591" s="27"/>
      <c r="BH5591" s="27"/>
      <c r="BI5591" s="27"/>
      <c r="BJ5591" s="27"/>
      <c r="BL5591">
        <f t="shared" si="348"/>
        <v>0</v>
      </c>
      <c r="BM5591">
        <f t="shared" si="349"/>
        <v>0</v>
      </c>
      <c r="BO5591">
        <f t="shared" si="350"/>
        <v>1</v>
      </c>
      <c r="BP5591">
        <f t="shared" si="351"/>
        <v>1</v>
      </c>
    </row>
    <row r="5592" spans="1:68" x14ac:dyDescent="0.3">
      <c r="A5592">
        <v>5587</v>
      </c>
      <c r="BG5592" s="27"/>
      <c r="BH5592" s="27"/>
      <c r="BI5592" s="27"/>
      <c r="BJ5592" s="27"/>
      <c r="BL5592">
        <f t="shared" si="348"/>
        <v>0</v>
      </c>
      <c r="BM5592">
        <f t="shared" si="349"/>
        <v>0</v>
      </c>
      <c r="BO5592">
        <f t="shared" si="350"/>
        <v>1</v>
      </c>
      <c r="BP5592">
        <f t="shared" si="351"/>
        <v>1</v>
      </c>
    </row>
    <row r="5593" spans="1:68" x14ac:dyDescent="0.3">
      <c r="A5593">
        <v>5588</v>
      </c>
      <c r="BG5593" s="27"/>
      <c r="BH5593" s="27"/>
      <c r="BI5593" s="27"/>
      <c r="BJ5593" s="27"/>
      <c r="BL5593">
        <f t="shared" si="348"/>
        <v>0</v>
      </c>
      <c r="BM5593">
        <f t="shared" si="349"/>
        <v>0</v>
      </c>
      <c r="BO5593">
        <f t="shared" si="350"/>
        <v>1</v>
      </c>
      <c r="BP5593">
        <f t="shared" si="351"/>
        <v>1</v>
      </c>
    </row>
    <row r="5594" spans="1:68" x14ac:dyDescent="0.3">
      <c r="A5594">
        <v>5589</v>
      </c>
      <c r="BG5594" s="27"/>
      <c r="BH5594" s="27"/>
      <c r="BI5594" s="27"/>
      <c r="BJ5594" s="27"/>
      <c r="BL5594">
        <f t="shared" si="348"/>
        <v>0</v>
      </c>
      <c r="BM5594">
        <f t="shared" si="349"/>
        <v>0</v>
      </c>
      <c r="BO5594">
        <f t="shared" si="350"/>
        <v>1</v>
      </c>
      <c r="BP5594">
        <f t="shared" si="351"/>
        <v>1</v>
      </c>
    </row>
    <row r="5595" spans="1:68" x14ac:dyDescent="0.3">
      <c r="A5595">
        <v>5590</v>
      </c>
      <c r="BG5595" s="27"/>
      <c r="BH5595" s="27"/>
      <c r="BI5595" s="27"/>
      <c r="BJ5595" s="27"/>
      <c r="BL5595">
        <f t="shared" si="348"/>
        <v>0</v>
      </c>
      <c r="BM5595">
        <f t="shared" si="349"/>
        <v>0</v>
      </c>
      <c r="BO5595">
        <f t="shared" si="350"/>
        <v>1</v>
      </c>
      <c r="BP5595">
        <f t="shared" si="351"/>
        <v>1</v>
      </c>
    </row>
    <row r="5596" spans="1:68" x14ac:dyDescent="0.3">
      <c r="A5596">
        <v>5591</v>
      </c>
      <c r="BG5596" s="27"/>
      <c r="BH5596" s="27"/>
      <c r="BI5596" s="27"/>
      <c r="BJ5596" s="27"/>
      <c r="BL5596">
        <f t="shared" si="348"/>
        <v>0</v>
      </c>
      <c r="BM5596">
        <f t="shared" si="349"/>
        <v>0</v>
      </c>
      <c r="BO5596">
        <f t="shared" si="350"/>
        <v>1</v>
      </c>
      <c r="BP5596">
        <f t="shared" si="351"/>
        <v>1</v>
      </c>
    </row>
    <row r="5597" spans="1:68" x14ac:dyDescent="0.3">
      <c r="A5597">
        <v>5592</v>
      </c>
      <c r="BG5597" s="27"/>
      <c r="BH5597" s="27"/>
      <c r="BI5597" s="27"/>
      <c r="BJ5597" s="27"/>
      <c r="BL5597">
        <f t="shared" si="348"/>
        <v>0</v>
      </c>
      <c r="BM5597">
        <f t="shared" si="349"/>
        <v>0</v>
      </c>
      <c r="BO5597">
        <f t="shared" si="350"/>
        <v>1</v>
      </c>
      <c r="BP5597">
        <f t="shared" si="351"/>
        <v>1</v>
      </c>
    </row>
    <row r="5598" spans="1:68" x14ac:dyDescent="0.3">
      <c r="A5598">
        <v>5593</v>
      </c>
      <c r="BG5598" s="27"/>
      <c r="BH5598" s="27"/>
      <c r="BI5598" s="27"/>
      <c r="BJ5598" s="27"/>
      <c r="BL5598">
        <f t="shared" si="348"/>
        <v>0</v>
      </c>
      <c r="BM5598">
        <f t="shared" si="349"/>
        <v>0</v>
      </c>
      <c r="BO5598">
        <f t="shared" si="350"/>
        <v>1</v>
      </c>
      <c r="BP5598">
        <f t="shared" si="351"/>
        <v>1</v>
      </c>
    </row>
    <row r="5599" spans="1:68" x14ac:dyDescent="0.3">
      <c r="A5599">
        <v>5594</v>
      </c>
      <c r="BG5599" s="27"/>
      <c r="BH5599" s="27"/>
      <c r="BI5599" s="27"/>
      <c r="BJ5599" s="27"/>
      <c r="BL5599">
        <f t="shared" si="348"/>
        <v>0</v>
      </c>
      <c r="BM5599">
        <f t="shared" si="349"/>
        <v>0</v>
      </c>
      <c r="BO5599">
        <f t="shared" si="350"/>
        <v>1</v>
      </c>
      <c r="BP5599">
        <f t="shared" si="351"/>
        <v>1</v>
      </c>
    </row>
    <row r="5600" spans="1:68" x14ac:dyDescent="0.3">
      <c r="A5600">
        <v>5595</v>
      </c>
      <c r="BG5600" s="27"/>
      <c r="BH5600" s="27"/>
      <c r="BI5600" s="27"/>
      <c r="BJ5600" s="27"/>
      <c r="BL5600">
        <f t="shared" si="348"/>
        <v>0</v>
      </c>
      <c r="BM5600">
        <f t="shared" si="349"/>
        <v>0</v>
      </c>
      <c r="BO5600">
        <f t="shared" si="350"/>
        <v>1</v>
      </c>
      <c r="BP5600">
        <f t="shared" si="351"/>
        <v>1</v>
      </c>
    </row>
    <row r="5601" spans="1:68" x14ac:dyDescent="0.3">
      <c r="A5601">
        <v>5596</v>
      </c>
      <c r="BG5601" s="27"/>
      <c r="BH5601" s="27"/>
      <c r="BI5601" s="27"/>
      <c r="BJ5601" s="27"/>
      <c r="BL5601">
        <f t="shared" si="348"/>
        <v>0</v>
      </c>
      <c r="BM5601">
        <f t="shared" si="349"/>
        <v>0</v>
      </c>
      <c r="BO5601">
        <f t="shared" si="350"/>
        <v>1</v>
      </c>
      <c r="BP5601">
        <f t="shared" si="351"/>
        <v>1</v>
      </c>
    </row>
    <row r="5602" spans="1:68" x14ac:dyDescent="0.3">
      <c r="A5602">
        <v>5597</v>
      </c>
      <c r="BG5602" s="27"/>
      <c r="BH5602" s="27"/>
      <c r="BI5602" s="27"/>
      <c r="BJ5602" s="27"/>
      <c r="BL5602">
        <f t="shared" si="348"/>
        <v>0</v>
      </c>
      <c r="BM5602">
        <f t="shared" si="349"/>
        <v>0</v>
      </c>
      <c r="BO5602">
        <f t="shared" si="350"/>
        <v>1</v>
      </c>
      <c r="BP5602">
        <f t="shared" si="351"/>
        <v>1</v>
      </c>
    </row>
    <row r="5603" spans="1:68" x14ac:dyDescent="0.3">
      <c r="A5603">
        <v>5598</v>
      </c>
      <c r="BG5603" s="27"/>
      <c r="BH5603" s="27"/>
      <c r="BI5603" s="27"/>
      <c r="BJ5603" s="27"/>
      <c r="BL5603">
        <f t="shared" si="348"/>
        <v>0</v>
      </c>
      <c r="BM5603">
        <f t="shared" si="349"/>
        <v>0</v>
      </c>
      <c r="BO5603">
        <f t="shared" si="350"/>
        <v>1</v>
      </c>
      <c r="BP5603">
        <f t="shared" si="351"/>
        <v>1</v>
      </c>
    </row>
    <row r="5604" spans="1:68" x14ac:dyDescent="0.3">
      <c r="A5604">
        <v>5599</v>
      </c>
      <c r="BG5604" s="27"/>
      <c r="BH5604" s="27"/>
      <c r="BI5604" s="27"/>
      <c r="BJ5604" s="27"/>
      <c r="BL5604">
        <f t="shared" si="348"/>
        <v>0</v>
      </c>
      <c r="BM5604">
        <f t="shared" si="349"/>
        <v>0</v>
      </c>
      <c r="BO5604">
        <f t="shared" si="350"/>
        <v>1</v>
      </c>
      <c r="BP5604">
        <f t="shared" si="351"/>
        <v>1</v>
      </c>
    </row>
    <row r="5605" spans="1:68" x14ac:dyDescent="0.3">
      <c r="A5605">
        <v>5600</v>
      </c>
      <c r="BG5605" s="27"/>
      <c r="BH5605" s="27"/>
      <c r="BI5605" s="27"/>
      <c r="BJ5605" s="27"/>
      <c r="BL5605">
        <f t="shared" si="348"/>
        <v>0</v>
      </c>
      <c r="BM5605">
        <f t="shared" si="349"/>
        <v>0</v>
      </c>
      <c r="BO5605">
        <f t="shared" si="350"/>
        <v>1</v>
      </c>
      <c r="BP5605">
        <f t="shared" si="351"/>
        <v>1</v>
      </c>
    </row>
    <row r="5606" spans="1:68" x14ac:dyDescent="0.3">
      <c r="A5606">
        <v>5601</v>
      </c>
      <c r="BG5606" s="27"/>
      <c r="BH5606" s="27"/>
      <c r="BI5606" s="27"/>
      <c r="BJ5606" s="27"/>
      <c r="BL5606">
        <f t="shared" si="348"/>
        <v>0</v>
      </c>
      <c r="BM5606">
        <f t="shared" si="349"/>
        <v>0</v>
      </c>
      <c r="BO5606">
        <f t="shared" si="350"/>
        <v>1</v>
      </c>
      <c r="BP5606">
        <f t="shared" si="351"/>
        <v>1</v>
      </c>
    </row>
    <row r="5607" spans="1:68" x14ac:dyDescent="0.3">
      <c r="A5607">
        <v>5602</v>
      </c>
      <c r="BG5607" s="27"/>
      <c r="BH5607" s="27"/>
      <c r="BI5607" s="27"/>
      <c r="BJ5607" s="27"/>
      <c r="BL5607">
        <f t="shared" si="348"/>
        <v>0</v>
      </c>
      <c r="BM5607">
        <f t="shared" si="349"/>
        <v>0</v>
      </c>
      <c r="BO5607">
        <f t="shared" si="350"/>
        <v>1</v>
      </c>
      <c r="BP5607">
        <f t="shared" si="351"/>
        <v>1</v>
      </c>
    </row>
    <row r="5608" spans="1:68" x14ac:dyDescent="0.3">
      <c r="A5608">
        <v>5603</v>
      </c>
      <c r="BG5608" s="27"/>
      <c r="BH5608" s="27"/>
      <c r="BI5608" s="27"/>
      <c r="BJ5608" s="27"/>
      <c r="BL5608">
        <f t="shared" si="348"/>
        <v>0</v>
      </c>
      <c r="BM5608">
        <f t="shared" si="349"/>
        <v>0</v>
      </c>
      <c r="BO5608">
        <f t="shared" si="350"/>
        <v>1</v>
      </c>
      <c r="BP5608">
        <f t="shared" si="351"/>
        <v>1</v>
      </c>
    </row>
    <row r="5609" spans="1:68" x14ac:dyDescent="0.3">
      <c r="A5609">
        <v>5604</v>
      </c>
      <c r="BG5609" s="27"/>
      <c r="BH5609" s="27"/>
      <c r="BI5609" s="27"/>
      <c r="BJ5609" s="27"/>
      <c r="BL5609">
        <f t="shared" si="348"/>
        <v>0</v>
      </c>
      <c r="BM5609">
        <f t="shared" si="349"/>
        <v>0</v>
      </c>
      <c r="BO5609">
        <f t="shared" si="350"/>
        <v>1</v>
      </c>
      <c r="BP5609">
        <f t="shared" si="351"/>
        <v>1</v>
      </c>
    </row>
    <row r="5610" spans="1:68" x14ac:dyDescent="0.3">
      <c r="A5610">
        <v>5605</v>
      </c>
      <c r="BG5610" s="27"/>
      <c r="BH5610" s="27"/>
      <c r="BI5610" s="27"/>
      <c r="BJ5610" s="27"/>
      <c r="BL5610">
        <f t="shared" si="348"/>
        <v>0</v>
      </c>
      <c r="BM5610">
        <f t="shared" si="349"/>
        <v>0</v>
      </c>
      <c r="BO5610">
        <f t="shared" si="350"/>
        <v>1</v>
      </c>
      <c r="BP5610">
        <f t="shared" si="351"/>
        <v>1</v>
      </c>
    </row>
    <row r="5611" spans="1:68" x14ac:dyDescent="0.3">
      <c r="A5611">
        <v>5606</v>
      </c>
      <c r="BG5611" s="27"/>
      <c r="BH5611" s="27"/>
      <c r="BI5611" s="27"/>
      <c r="BJ5611" s="27"/>
      <c r="BL5611">
        <f t="shared" si="348"/>
        <v>0</v>
      </c>
      <c r="BM5611">
        <f t="shared" si="349"/>
        <v>0</v>
      </c>
      <c r="BO5611">
        <f t="shared" si="350"/>
        <v>1</v>
      </c>
      <c r="BP5611">
        <f t="shared" si="351"/>
        <v>1</v>
      </c>
    </row>
    <row r="5612" spans="1:68" x14ac:dyDescent="0.3">
      <c r="A5612">
        <v>5607</v>
      </c>
      <c r="BG5612" s="27"/>
      <c r="BH5612" s="27"/>
      <c r="BI5612" s="27"/>
      <c r="BJ5612" s="27"/>
      <c r="BL5612">
        <f t="shared" si="348"/>
        <v>0</v>
      </c>
      <c r="BM5612">
        <f t="shared" si="349"/>
        <v>0</v>
      </c>
      <c r="BO5612">
        <f t="shared" si="350"/>
        <v>1</v>
      </c>
      <c r="BP5612">
        <f t="shared" si="351"/>
        <v>1</v>
      </c>
    </row>
    <row r="5613" spans="1:68" x14ac:dyDescent="0.3">
      <c r="A5613">
        <v>5608</v>
      </c>
      <c r="BG5613" s="27"/>
      <c r="BH5613" s="27"/>
      <c r="BI5613" s="27"/>
      <c r="BJ5613" s="27"/>
      <c r="BL5613">
        <f t="shared" si="348"/>
        <v>0</v>
      </c>
      <c r="BM5613">
        <f t="shared" si="349"/>
        <v>0</v>
      </c>
      <c r="BO5613">
        <f t="shared" si="350"/>
        <v>1</v>
      </c>
      <c r="BP5613">
        <f t="shared" si="351"/>
        <v>1</v>
      </c>
    </row>
    <row r="5614" spans="1:68" x14ac:dyDescent="0.3">
      <c r="A5614">
        <v>5609</v>
      </c>
      <c r="BG5614" s="27"/>
      <c r="BH5614" s="27"/>
      <c r="BI5614" s="27"/>
      <c r="BJ5614" s="27"/>
      <c r="BL5614">
        <f t="shared" si="348"/>
        <v>0</v>
      </c>
      <c r="BM5614">
        <f t="shared" si="349"/>
        <v>0</v>
      </c>
      <c r="BO5614">
        <f t="shared" si="350"/>
        <v>1</v>
      </c>
      <c r="BP5614">
        <f t="shared" si="351"/>
        <v>1</v>
      </c>
    </row>
    <row r="5615" spans="1:68" x14ac:dyDescent="0.3">
      <c r="A5615">
        <v>5610</v>
      </c>
      <c r="BG5615" s="27"/>
      <c r="BH5615" s="27"/>
      <c r="BI5615" s="27"/>
      <c r="BJ5615" s="27"/>
      <c r="BL5615">
        <f t="shared" si="348"/>
        <v>0</v>
      </c>
      <c r="BM5615">
        <f t="shared" si="349"/>
        <v>0</v>
      </c>
      <c r="BO5615">
        <f t="shared" si="350"/>
        <v>1</v>
      </c>
      <c r="BP5615">
        <f t="shared" si="351"/>
        <v>1</v>
      </c>
    </row>
    <row r="5616" spans="1:68" x14ac:dyDescent="0.3">
      <c r="A5616">
        <v>5611</v>
      </c>
      <c r="BG5616" s="27"/>
      <c r="BH5616" s="27"/>
      <c r="BI5616" s="27"/>
      <c r="BJ5616" s="27"/>
      <c r="BL5616">
        <f t="shared" si="348"/>
        <v>0</v>
      </c>
      <c r="BM5616">
        <f t="shared" si="349"/>
        <v>0</v>
      </c>
      <c r="BO5616">
        <f t="shared" si="350"/>
        <v>1</v>
      </c>
      <c r="BP5616">
        <f t="shared" si="351"/>
        <v>1</v>
      </c>
    </row>
    <row r="5617" spans="1:68" x14ac:dyDescent="0.3">
      <c r="A5617">
        <v>5612</v>
      </c>
      <c r="BG5617" s="27"/>
      <c r="BH5617" s="27"/>
      <c r="BI5617" s="27"/>
      <c r="BJ5617" s="27"/>
      <c r="BL5617">
        <f t="shared" si="348"/>
        <v>0</v>
      </c>
      <c r="BM5617">
        <f t="shared" si="349"/>
        <v>0</v>
      </c>
      <c r="BO5617">
        <f t="shared" si="350"/>
        <v>1</v>
      </c>
      <c r="BP5617">
        <f t="shared" si="351"/>
        <v>1</v>
      </c>
    </row>
    <row r="5618" spans="1:68" x14ac:dyDescent="0.3">
      <c r="A5618">
        <v>5613</v>
      </c>
      <c r="BG5618" s="27"/>
      <c r="BH5618" s="27"/>
      <c r="BI5618" s="27"/>
      <c r="BJ5618" s="27"/>
      <c r="BL5618">
        <f t="shared" si="348"/>
        <v>0</v>
      </c>
      <c r="BM5618">
        <f t="shared" si="349"/>
        <v>0</v>
      </c>
      <c r="BO5618">
        <f t="shared" si="350"/>
        <v>1</v>
      </c>
      <c r="BP5618">
        <f t="shared" si="351"/>
        <v>1</v>
      </c>
    </row>
    <row r="5619" spans="1:68" x14ac:dyDescent="0.3">
      <c r="A5619">
        <v>5614</v>
      </c>
      <c r="BG5619" s="27"/>
      <c r="BH5619" s="27"/>
      <c r="BI5619" s="27"/>
      <c r="BJ5619" s="27"/>
      <c r="BL5619">
        <f t="shared" si="348"/>
        <v>0</v>
      </c>
      <c r="BM5619">
        <f t="shared" si="349"/>
        <v>0</v>
      </c>
      <c r="BO5619">
        <f t="shared" si="350"/>
        <v>1</v>
      </c>
      <c r="BP5619">
        <f t="shared" si="351"/>
        <v>1</v>
      </c>
    </row>
    <row r="5620" spans="1:68" x14ac:dyDescent="0.3">
      <c r="A5620">
        <v>5615</v>
      </c>
      <c r="BG5620" s="27"/>
      <c r="BH5620" s="27"/>
      <c r="BI5620" s="27"/>
      <c r="BJ5620" s="27"/>
      <c r="BL5620">
        <f t="shared" si="348"/>
        <v>0</v>
      </c>
      <c r="BM5620">
        <f t="shared" si="349"/>
        <v>0</v>
      </c>
      <c r="BO5620">
        <f t="shared" si="350"/>
        <v>1</v>
      </c>
      <c r="BP5620">
        <f t="shared" si="351"/>
        <v>1</v>
      </c>
    </row>
    <row r="5621" spans="1:68" x14ac:dyDescent="0.3">
      <c r="A5621">
        <v>5616</v>
      </c>
      <c r="BG5621" s="27"/>
      <c r="BH5621" s="27"/>
      <c r="BI5621" s="27"/>
      <c r="BJ5621" s="27"/>
      <c r="BL5621">
        <f t="shared" si="348"/>
        <v>0</v>
      </c>
      <c r="BM5621">
        <f t="shared" si="349"/>
        <v>0</v>
      </c>
      <c r="BO5621">
        <f t="shared" si="350"/>
        <v>1</v>
      </c>
      <c r="BP5621">
        <f t="shared" si="351"/>
        <v>1</v>
      </c>
    </row>
    <row r="5622" spans="1:68" x14ac:dyDescent="0.3">
      <c r="A5622">
        <v>5617</v>
      </c>
      <c r="BG5622" s="27"/>
      <c r="BH5622" s="27"/>
      <c r="BI5622" s="27"/>
      <c r="BJ5622" s="27"/>
      <c r="BL5622">
        <f t="shared" si="348"/>
        <v>0</v>
      </c>
      <c r="BM5622">
        <f t="shared" si="349"/>
        <v>0</v>
      </c>
      <c r="BO5622">
        <f t="shared" si="350"/>
        <v>1</v>
      </c>
      <c r="BP5622">
        <f t="shared" si="351"/>
        <v>1</v>
      </c>
    </row>
    <row r="5623" spans="1:68" x14ac:dyDescent="0.3">
      <c r="A5623">
        <v>5618</v>
      </c>
      <c r="BG5623" s="27"/>
      <c r="BH5623" s="27"/>
      <c r="BI5623" s="27"/>
      <c r="BJ5623" s="27"/>
      <c r="BL5623">
        <f t="shared" si="348"/>
        <v>0</v>
      </c>
      <c r="BM5623">
        <f t="shared" si="349"/>
        <v>0</v>
      </c>
      <c r="BO5623">
        <f t="shared" si="350"/>
        <v>1</v>
      </c>
      <c r="BP5623">
        <f t="shared" si="351"/>
        <v>1</v>
      </c>
    </row>
    <row r="5624" spans="1:68" x14ac:dyDescent="0.3">
      <c r="A5624">
        <v>5619</v>
      </c>
      <c r="BG5624" s="27"/>
      <c r="BH5624" s="27"/>
      <c r="BI5624" s="27"/>
      <c r="BJ5624" s="27"/>
      <c r="BL5624">
        <f t="shared" si="348"/>
        <v>0</v>
      </c>
      <c r="BM5624">
        <f t="shared" si="349"/>
        <v>0</v>
      </c>
      <c r="BO5624">
        <f t="shared" si="350"/>
        <v>1</v>
      </c>
      <c r="BP5624">
        <f t="shared" si="351"/>
        <v>1</v>
      </c>
    </row>
    <row r="5625" spans="1:68" x14ac:dyDescent="0.3">
      <c r="A5625">
        <v>5620</v>
      </c>
      <c r="BG5625" s="27"/>
      <c r="BH5625" s="27"/>
      <c r="BI5625" s="27"/>
      <c r="BJ5625" s="27"/>
      <c r="BL5625">
        <f t="shared" si="348"/>
        <v>0</v>
      </c>
      <c r="BM5625">
        <f t="shared" si="349"/>
        <v>0</v>
      </c>
      <c r="BO5625">
        <f t="shared" si="350"/>
        <v>1</v>
      </c>
      <c r="BP5625">
        <f t="shared" si="351"/>
        <v>1</v>
      </c>
    </row>
    <row r="5626" spans="1:68" x14ac:dyDescent="0.3">
      <c r="A5626">
        <v>5621</v>
      </c>
      <c r="BG5626" s="27"/>
      <c r="BH5626" s="27"/>
      <c r="BI5626" s="27"/>
      <c r="BJ5626" s="27"/>
      <c r="BL5626">
        <f t="shared" si="348"/>
        <v>0</v>
      </c>
      <c r="BM5626">
        <f t="shared" si="349"/>
        <v>0</v>
      </c>
      <c r="BO5626">
        <f t="shared" si="350"/>
        <v>1</v>
      </c>
      <c r="BP5626">
        <f t="shared" si="351"/>
        <v>1</v>
      </c>
    </row>
    <row r="5627" spans="1:68" x14ac:dyDescent="0.3">
      <c r="A5627">
        <v>5622</v>
      </c>
      <c r="BG5627" s="27"/>
      <c r="BH5627" s="27"/>
      <c r="BI5627" s="27"/>
      <c r="BJ5627" s="27"/>
      <c r="BL5627">
        <f t="shared" si="348"/>
        <v>0</v>
      </c>
      <c r="BM5627">
        <f t="shared" si="349"/>
        <v>0</v>
      </c>
      <c r="BO5627">
        <f t="shared" si="350"/>
        <v>1</v>
      </c>
      <c r="BP5627">
        <f t="shared" si="351"/>
        <v>1</v>
      </c>
    </row>
    <row r="5628" spans="1:68" x14ac:dyDescent="0.3">
      <c r="A5628">
        <v>5623</v>
      </c>
      <c r="BG5628" s="27"/>
      <c r="BH5628" s="27"/>
      <c r="BI5628" s="27"/>
      <c r="BJ5628" s="27"/>
      <c r="BL5628">
        <f t="shared" si="348"/>
        <v>0</v>
      </c>
      <c r="BM5628">
        <f t="shared" si="349"/>
        <v>0</v>
      </c>
      <c r="BO5628">
        <f t="shared" si="350"/>
        <v>1</v>
      </c>
      <c r="BP5628">
        <f t="shared" si="351"/>
        <v>1</v>
      </c>
    </row>
    <row r="5629" spans="1:68" x14ac:dyDescent="0.3">
      <c r="A5629">
        <v>5624</v>
      </c>
      <c r="BG5629" s="27"/>
      <c r="BH5629" s="27"/>
      <c r="BI5629" s="27"/>
      <c r="BJ5629" s="27"/>
      <c r="BL5629">
        <f t="shared" si="348"/>
        <v>0</v>
      </c>
      <c r="BM5629">
        <f t="shared" si="349"/>
        <v>0</v>
      </c>
      <c r="BO5629">
        <f t="shared" si="350"/>
        <v>1</v>
      </c>
      <c r="BP5629">
        <f t="shared" si="351"/>
        <v>1</v>
      </c>
    </row>
    <row r="5630" spans="1:68" x14ac:dyDescent="0.3">
      <c r="A5630">
        <v>5625</v>
      </c>
      <c r="BG5630" s="27"/>
      <c r="BH5630" s="27"/>
      <c r="BI5630" s="27"/>
      <c r="BJ5630" s="27"/>
      <c r="BL5630">
        <f t="shared" si="348"/>
        <v>0</v>
      </c>
      <c r="BM5630">
        <f t="shared" si="349"/>
        <v>0</v>
      </c>
      <c r="BO5630">
        <f t="shared" si="350"/>
        <v>1</v>
      </c>
      <c r="BP5630">
        <f t="shared" si="351"/>
        <v>1</v>
      </c>
    </row>
    <row r="5631" spans="1:68" x14ac:dyDescent="0.3">
      <c r="A5631">
        <v>5626</v>
      </c>
      <c r="BG5631" s="27"/>
      <c r="BH5631" s="27"/>
      <c r="BI5631" s="27"/>
      <c r="BJ5631" s="27"/>
      <c r="BL5631">
        <f t="shared" si="348"/>
        <v>0</v>
      </c>
      <c r="BM5631">
        <f t="shared" si="349"/>
        <v>0</v>
      </c>
      <c r="BO5631">
        <f t="shared" si="350"/>
        <v>1</v>
      </c>
      <c r="BP5631">
        <f t="shared" si="351"/>
        <v>1</v>
      </c>
    </row>
    <row r="5632" spans="1:68" x14ac:dyDescent="0.3">
      <c r="A5632">
        <v>5627</v>
      </c>
      <c r="BG5632" s="27"/>
      <c r="BH5632" s="27"/>
      <c r="BI5632" s="27"/>
      <c r="BJ5632" s="27"/>
      <c r="BL5632">
        <f t="shared" si="348"/>
        <v>0</v>
      </c>
      <c r="BM5632">
        <f t="shared" si="349"/>
        <v>0</v>
      </c>
      <c r="BO5632">
        <f t="shared" si="350"/>
        <v>1</v>
      </c>
      <c r="BP5632">
        <f t="shared" si="351"/>
        <v>1</v>
      </c>
    </row>
    <row r="5633" spans="1:68" x14ac:dyDescent="0.3">
      <c r="A5633">
        <v>5628</v>
      </c>
      <c r="BG5633" s="27"/>
      <c r="BH5633" s="27"/>
      <c r="BI5633" s="27"/>
      <c r="BJ5633" s="27"/>
      <c r="BL5633">
        <f t="shared" si="348"/>
        <v>0</v>
      </c>
      <c r="BM5633">
        <f t="shared" si="349"/>
        <v>0</v>
      </c>
      <c r="BO5633">
        <f t="shared" si="350"/>
        <v>1</v>
      </c>
      <c r="BP5633">
        <f t="shared" si="351"/>
        <v>1</v>
      </c>
    </row>
    <row r="5634" spans="1:68" x14ac:dyDescent="0.3">
      <c r="A5634">
        <v>5629</v>
      </c>
      <c r="BG5634" s="27"/>
      <c r="BH5634" s="27"/>
      <c r="BI5634" s="27"/>
      <c r="BJ5634" s="27"/>
      <c r="BL5634">
        <f t="shared" si="348"/>
        <v>0</v>
      </c>
      <c r="BM5634">
        <f t="shared" si="349"/>
        <v>0</v>
      </c>
      <c r="BO5634">
        <f t="shared" si="350"/>
        <v>1</v>
      </c>
      <c r="BP5634">
        <f t="shared" si="351"/>
        <v>1</v>
      </c>
    </row>
    <row r="5635" spans="1:68" x14ac:dyDescent="0.3">
      <c r="A5635">
        <v>5630</v>
      </c>
      <c r="BG5635" s="27"/>
      <c r="BH5635" s="27"/>
      <c r="BI5635" s="27"/>
      <c r="BJ5635" s="27"/>
      <c r="BL5635">
        <f t="shared" si="348"/>
        <v>0</v>
      </c>
      <c r="BM5635">
        <f t="shared" si="349"/>
        <v>0</v>
      </c>
      <c r="BO5635">
        <f t="shared" si="350"/>
        <v>1</v>
      </c>
      <c r="BP5635">
        <f t="shared" si="351"/>
        <v>1</v>
      </c>
    </row>
    <row r="5636" spans="1:68" x14ac:dyDescent="0.3">
      <c r="A5636">
        <v>5631</v>
      </c>
      <c r="BG5636" s="27"/>
      <c r="BH5636" s="27"/>
      <c r="BI5636" s="27"/>
      <c r="BJ5636" s="27"/>
      <c r="BL5636">
        <f t="shared" si="348"/>
        <v>0</v>
      </c>
      <c r="BM5636">
        <f t="shared" si="349"/>
        <v>0</v>
      </c>
      <c r="BO5636">
        <f t="shared" si="350"/>
        <v>1</v>
      </c>
      <c r="BP5636">
        <f t="shared" si="351"/>
        <v>1</v>
      </c>
    </row>
    <row r="5637" spans="1:68" x14ac:dyDescent="0.3">
      <c r="A5637">
        <v>5632</v>
      </c>
      <c r="BG5637" s="27"/>
      <c r="BH5637" s="27"/>
      <c r="BI5637" s="27"/>
      <c r="BJ5637" s="27"/>
      <c r="BL5637">
        <f t="shared" si="348"/>
        <v>0</v>
      </c>
      <c r="BM5637">
        <f t="shared" si="349"/>
        <v>0</v>
      </c>
      <c r="BO5637">
        <f t="shared" si="350"/>
        <v>1</v>
      </c>
      <c r="BP5637">
        <f t="shared" si="351"/>
        <v>1</v>
      </c>
    </row>
    <row r="5638" spans="1:68" x14ac:dyDescent="0.3">
      <c r="A5638">
        <v>5633</v>
      </c>
      <c r="BG5638" s="27"/>
      <c r="BH5638" s="27"/>
      <c r="BI5638" s="27"/>
      <c r="BJ5638" s="27"/>
      <c r="BL5638">
        <f t="shared" si="348"/>
        <v>0</v>
      </c>
      <c r="BM5638">
        <f t="shared" si="349"/>
        <v>0</v>
      </c>
      <c r="BO5638">
        <f t="shared" si="350"/>
        <v>1</v>
      </c>
      <c r="BP5638">
        <f t="shared" si="351"/>
        <v>1</v>
      </c>
    </row>
    <row r="5639" spans="1:68" x14ac:dyDescent="0.3">
      <c r="A5639">
        <v>5634</v>
      </c>
      <c r="BG5639" s="27"/>
      <c r="BH5639" s="27"/>
      <c r="BI5639" s="27"/>
      <c r="BJ5639" s="27"/>
      <c r="BL5639">
        <f t="shared" ref="BL5639:BL5702" si="352">BG5639*$BM$1-BH5639</f>
        <v>0</v>
      </c>
      <c r="BM5639">
        <f t="shared" ref="BM5639:BM5702" si="353">BI5639*$BM$1-BJ5639</f>
        <v>0</v>
      </c>
      <c r="BO5639">
        <f t="shared" ref="BO5639:BO5702" si="354">IF(BL5639=MAX($BL5639:$BM5639),1,0)</f>
        <v>1</v>
      </c>
      <c r="BP5639">
        <f t="shared" ref="BP5639:BP5702" si="355">IF(BM5639=MAX($BL5639:$BM5639),1,0)</f>
        <v>1</v>
      </c>
    </row>
    <row r="5640" spans="1:68" x14ac:dyDescent="0.3">
      <c r="A5640">
        <v>5635</v>
      </c>
      <c r="BG5640" s="27"/>
      <c r="BH5640" s="27"/>
      <c r="BI5640" s="27"/>
      <c r="BJ5640" s="27"/>
      <c r="BL5640">
        <f t="shared" si="352"/>
        <v>0</v>
      </c>
      <c r="BM5640">
        <f t="shared" si="353"/>
        <v>0</v>
      </c>
      <c r="BO5640">
        <f t="shared" si="354"/>
        <v>1</v>
      </c>
      <c r="BP5640">
        <f t="shared" si="355"/>
        <v>1</v>
      </c>
    </row>
    <row r="5641" spans="1:68" x14ac:dyDescent="0.3">
      <c r="A5641">
        <v>5636</v>
      </c>
      <c r="BG5641" s="27"/>
      <c r="BH5641" s="27"/>
      <c r="BI5641" s="27"/>
      <c r="BJ5641" s="27"/>
      <c r="BL5641">
        <f t="shared" si="352"/>
        <v>0</v>
      </c>
      <c r="BM5641">
        <f t="shared" si="353"/>
        <v>0</v>
      </c>
      <c r="BO5641">
        <f t="shared" si="354"/>
        <v>1</v>
      </c>
      <c r="BP5641">
        <f t="shared" si="355"/>
        <v>1</v>
      </c>
    </row>
    <row r="5642" spans="1:68" x14ac:dyDescent="0.3">
      <c r="A5642">
        <v>5637</v>
      </c>
      <c r="BG5642" s="27"/>
      <c r="BH5642" s="27"/>
      <c r="BI5642" s="27"/>
      <c r="BJ5642" s="27"/>
      <c r="BL5642">
        <f t="shared" si="352"/>
        <v>0</v>
      </c>
      <c r="BM5642">
        <f t="shared" si="353"/>
        <v>0</v>
      </c>
      <c r="BO5642">
        <f t="shared" si="354"/>
        <v>1</v>
      </c>
      <c r="BP5642">
        <f t="shared" si="355"/>
        <v>1</v>
      </c>
    </row>
    <row r="5643" spans="1:68" x14ac:dyDescent="0.3">
      <c r="A5643">
        <v>5638</v>
      </c>
      <c r="BG5643" s="27"/>
      <c r="BH5643" s="27"/>
      <c r="BI5643" s="27"/>
      <c r="BJ5643" s="27"/>
      <c r="BL5643">
        <f t="shared" si="352"/>
        <v>0</v>
      </c>
      <c r="BM5643">
        <f t="shared" si="353"/>
        <v>0</v>
      </c>
      <c r="BO5643">
        <f t="shared" si="354"/>
        <v>1</v>
      </c>
      <c r="BP5643">
        <f t="shared" si="355"/>
        <v>1</v>
      </c>
    </row>
    <row r="5644" spans="1:68" x14ac:dyDescent="0.3">
      <c r="A5644">
        <v>5639</v>
      </c>
      <c r="BG5644" s="27"/>
      <c r="BH5644" s="27"/>
      <c r="BI5644" s="27"/>
      <c r="BJ5644" s="27"/>
      <c r="BL5644">
        <f t="shared" si="352"/>
        <v>0</v>
      </c>
      <c r="BM5644">
        <f t="shared" si="353"/>
        <v>0</v>
      </c>
      <c r="BO5644">
        <f t="shared" si="354"/>
        <v>1</v>
      </c>
      <c r="BP5644">
        <f t="shared" si="355"/>
        <v>1</v>
      </c>
    </row>
    <row r="5645" spans="1:68" x14ac:dyDescent="0.3">
      <c r="A5645">
        <v>5640</v>
      </c>
      <c r="BG5645" s="27"/>
      <c r="BH5645" s="27"/>
      <c r="BI5645" s="27"/>
      <c r="BJ5645" s="27"/>
      <c r="BL5645">
        <f t="shared" si="352"/>
        <v>0</v>
      </c>
      <c r="BM5645">
        <f t="shared" si="353"/>
        <v>0</v>
      </c>
      <c r="BO5645">
        <f t="shared" si="354"/>
        <v>1</v>
      </c>
      <c r="BP5645">
        <f t="shared" si="355"/>
        <v>1</v>
      </c>
    </row>
    <row r="5646" spans="1:68" x14ac:dyDescent="0.3">
      <c r="A5646">
        <v>5641</v>
      </c>
      <c r="BG5646" s="27"/>
      <c r="BH5646" s="27"/>
      <c r="BI5646" s="27"/>
      <c r="BJ5646" s="27"/>
      <c r="BL5646">
        <f t="shared" si="352"/>
        <v>0</v>
      </c>
      <c r="BM5646">
        <f t="shared" si="353"/>
        <v>0</v>
      </c>
      <c r="BO5646">
        <f t="shared" si="354"/>
        <v>1</v>
      </c>
      <c r="BP5646">
        <f t="shared" si="355"/>
        <v>1</v>
      </c>
    </row>
    <row r="5647" spans="1:68" x14ac:dyDescent="0.3">
      <c r="A5647">
        <v>5642</v>
      </c>
      <c r="BG5647" s="27"/>
      <c r="BH5647" s="27"/>
      <c r="BI5647" s="27"/>
      <c r="BJ5647" s="27"/>
      <c r="BL5647">
        <f t="shared" si="352"/>
        <v>0</v>
      </c>
      <c r="BM5647">
        <f t="shared" si="353"/>
        <v>0</v>
      </c>
      <c r="BO5647">
        <f t="shared" si="354"/>
        <v>1</v>
      </c>
      <c r="BP5647">
        <f t="shared" si="355"/>
        <v>1</v>
      </c>
    </row>
    <row r="5648" spans="1:68" x14ac:dyDescent="0.3">
      <c r="A5648">
        <v>5643</v>
      </c>
      <c r="BG5648" s="27"/>
      <c r="BH5648" s="27"/>
      <c r="BI5648" s="27"/>
      <c r="BJ5648" s="27"/>
      <c r="BL5648">
        <f t="shared" si="352"/>
        <v>0</v>
      </c>
      <c r="BM5648">
        <f t="shared" si="353"/>
        <v>0</v>
      </c>
      <c r="BO5648">
        <f t="shared" si="354"/>
        <v>1</v>
      </c>
      <c r="BP5648">
        <f t="shared" si="355"/>
        <v>1</v>
      </c>
    </row>
    <row r="5649" spans="1:68" x14ac:dyDescent="0.3">
      <c r="A5649">
        <v>5644</v>
      </c>
      <c r="BG5649" s="27"/>
      <c r="BH5649" s="27"/>
      <c r="BI5649" s="27"/>
      <c r="BJ5649" s="27"/>
      <c r="BL5649">
        <f t="shared" si="352"/>
        <v>0</v>
      </c>
      <c r="BM5649">
        <f t="shared" si="353"/>
        <v>0</v>
      </c>
      <c r="BO5649">
        <f t="shared" si="354"/>
        <v>1</v>
      </c>
      <c r="BP5649">
        <f t="shared" si="355"/>
        <v>1</v>
      </c>
    </row>
    <row r="5650" spans="1:68" x14ac:dyDescent="0.3">
      <c r="A5650">
        <v>5645</v>
      </c>
      <c r="BG5650" s="27"/>
      <c r="BH5650" s="27"/>
      <c r="BI5650" s="27"/>
      <c r="BJ5650" s="27"/>
      <c r="BL5650">
        <f t="shared" si="352"/>
        <v>0</v>
      </c>
      <c r="BM5650">
        <f t="shared" si="353"/>
        <v>0</v>
      </c>
      <c r="BO5650">
        <f t="shared" si="354"/>
        <v>1</v>
      </c>
      <c r="BP5650">
        <f t="shared" si="355"/>
        <v>1</v>
      </c>
    </row>
    <row r="5651" spans="1:68" x14ac:dyDescent="0.3">
      <c r="A5651">
        <v>5646</v>
      </c>
      <c r="BG5651" s="27"/>
      <c r="BH5651" s="27"/>
      <c r="BI5651" s="27"/>
      <c r="BJ5651" s="27"/>
      <c r="BL5651">
        <f t="shared" si="352"/>
        <v>0</v>
      </c>
      <c r="BM5651">
        <f t="shared" si="353"/>
        <v>0</v>
      </c>
      <c r="BO5651">
        <f t="shared" si="354"/>
        <v>1</v>
      </c>
      <c r="BP5651">
        <f t="shared" si="355"/>
        <v>1</v>
      </c>
    </row>
    <row r="5652" spans="1:68" x14ac:dyDescent="0.3">
      <c r="A5652">
        <v>5647</v>
      </c>
      <c r="BG5652" s="27"/>
      <c r="BH5652" s="27"/>
      <c r="BI5652" s="27"/>
      <c r="BJ5652" s="27"/>
      <c r="BL5652">
        <f t="shared" si="352"/>
        <v>0</v>
      </c>
      <c r="BM5652">
        <f t="shared" si="353"/>
        <v>0</v>
      </c>
      <c r="BO5652">
        <f t="shared" si="354"/>
        <v>1</v>
      </c>
      <c r="BP5652">
        <f t="shared" si="355"/>
        <v>1</v>
      </c>
    </row>
    <row r="5653" spans="1:68" x14ac:dyDescent="0.3">
      <c r="A5653">
        <v>5648</v>
      </c>
      <c r="BG5653" s="27"/>
      <c r="BH5653" s="27"/>
      <c r="BI5653" s="27"/>
      <c r="BJ5653" s="27"/>
      <c r="BL5653">
        <f t="shared" si="352"/>
        <v>0</v>
      </c>
      <c r="BM5653">
        <f t="shared" si="353"/>
        <v>0</v>
      </c>
      <c r="BO5653">
        <f t="shared" si="354"/>
        <v>1</v>
      </c>
      <c r="BP5653">
        <f t="shared" si="355"/>
        <v>1</v>
      </c>
    </row>
    <row r="5654" spans="1:68" x14ac:dyDescent="0.3">
      <c r="A5654">
        <v>5649</v>
      </c>
      <c r="BG5654" s="27"/>
      <c r="BH5654" s="27"/>
      <c r="BI5654" s="27"/>
      <c r="BJ5654" s="27"/>
      <c r="BL5654">
        <f t="shared" si="352"/>
        <v>0</v>
      </c>
      <c r="BM5654">
        <f t="shared" si="353"/>
        <v>0</v>
      </c>
      <c r="BO5654">
        <f t="shared" si="354"/>
        <v>1</v>
      </c>
      <c r="BP5654">
        <f t="shared" si="355"/>
        <v>1</v>
      </c>
    </row>
    <row r="5655" spans="1:68" x14ac:dyDescent="0.3">
      <c r="A5655">
        <v>5650</v>
      </c>
      <c r="BG5655" s="27"/>
      <c r="BH5655" s="27"/>
      <c r="BI5655" s="27"/>
      <c r="BJ5655" s="27"/>
      <c r="BL5655">
        <f t="shared" si="352"/>
        <v>0</v>
      </c>
      <c r="BM5655">
        <f t="shared" si="353"/>
        <v>0</v>
      </c>
      <c r="BO5655">
        <f t="shared" si="354"/>
        <v>1</v>
      </c>
      <c r="BP5655">
        <f t="shared" si="355"/>
        <v>1</v>
      </c>
    </row>
    <row r="5656" spans="1:68" x14ac:dyDescent="0.3">
      <c r="A5656">
        <v>5651</v>
      </c>
      <c r="BG5656" s="27"/>
      <c r="BH5656" s="27"/>
      <c r="BI5656" s="27"/>
      <c r="BJ5656" s="27"/>
      <c r="BL5656">
        <f t="shared" si="352"/>
        <v>0</v>
      </c>
      <c r="BM5656">
        <f t="shared" si="353"/>
        <v>0</v>
      </c>
      <c r="BO5656">
        <f t="shared" si="354"/>
        <v>1</v>
      </c>
      <c r="BP5656">
        <f t="shared" si="355"/>
        <v>1</v>
      </c>
    </row>
    <row r="5657" spans="1:68" x14ac:dyDescent="0.3">
      <c r="A5657">
        <v>5652</v>
      </c>
      <c r="BG5657" s="27"/>
      <c r="BH5657" s="27"/>
      <c r="BI5657" s="27"/>
      <c r="BJ5657" s="27"/>
      <c r="BL5657">
        <f t="shared" si="352"/>
        <v>0</v>
      </c>
      <c r="BM5657">
        <f t="shared" si="353"/>
        <v>0</v>
      </c>
      <c r="BO5657">
        <f t="shared" si="354"/>
        <v>1</v>
      </c>
      <c r="BP5657">
        <f t="shared" si="355"/>
        <v>1</v>
      </c>
    </row>
    <row r="5658" spans="1:68" x14ac:dyDescent="0.3">
      <c r="A5658">
        <v>5653</v>
      </c>
      <c r="BG5658" s="27"/>
      <c r="BH5658" s="27"/>
      <c r="BI5658" s="27"/>
      <c r="BJ5658" s="27"/>
      <c r="BL5658">
        <f t="shared" si="352"/>
        <v>0</v>
      </c>
      <c r="BM5658">
        <f t="shared" si="353"/>
        <v>0</v>
      </c>
      <c r="BO5658">
        <f t="shared" si="354"/>
        <v>1</v>
      </c>
      <c r="BP5658">
        <f t="shared" si="355"/>
        <v>1</v>
      </c>
    </row>
    <row r="5659" spans="1:68" x14ac:dyDescent="0.3">
      <c r="A5659">
        <v>5654</v>
      </c>
      <c r="BG5659" s="27"/>
      <c r="BH5659" s="27"/>
      <c r="BI5659" s="27"/>
      <c r="BJ5659" s="27"/>
      <c r="BL5659">
        <f t="shared" si="352"/>
        <v>0</v>
      </c>
      <c r="BM5659">
        <f t="shared" si="353"/>
        <v>0</v>
      </c>
      <c r="BO5659">
        <f t="shared" si="354"/>
        <v>1</v>
      </c>
      <c r="BP5659">
        <f t="shared" si="355"/>
        <v>1</v>
      </c>
    </row>
    <row r="5660" spans="1:68" x14ac:dyDescent="0.3">
      <c r="A5660">
        <v>5655</v>
      </c>
      <c r="BG5660" s="27"/>
      <c r="BH5660" s="27"/>
      <c r="BI5660" s="27"/>
      <c r="BJ5660" s="27"/>
      <c r="BL5660">
        <f t="shared" si="352"/>
        <v>0</v>
      </c>
      <c r="BM5660">
        <f t="shared" si="353"/>
        <v>0</v>
      </c>
      <c r="BO5660">
        <f t="shared" si="354"/>
        <v>1</v>
      </c>
      <c r="BP5660">
        <f t="shared" si="355"/>
        <v>1</v>
      </c>
    </row>
    <row r="5661" spans="1:68" x14ac:dyDescent="0.3">
      <c r="A5661">
        <v>5656</v>
      </c>
      <c r="BG5661" s="27"/>
      <c r="BH5661" s="27"/>
      <c r="BI5661" s="27"/>
      <c r="BJ5661" s="27"/>
      <c r="BL5661">
        <f t="shared" si="352"/>
        <v>0</v>
      </c>
      <c r="BM5661">
        <f t="shared" si="353"/>
        <v>0</v>
      </c>
      <c r="BO5661">
        <f t="shared" si="354"/>
        <v>1</v>
      </c>
      <c r="BP5661">
        <f t="shared" si="355"/>
        <v>1</v>
      </c>
    </row>
    <row r="5662" spans="1:68" x14ac:dyDescent="0.3">
      <c r="A5662">
        <v>5657</v>
      </c>
      <c r="BG5662" s="27"/>
      <c r="BH5662" s="27"/>
      <c r="BI5662" s="27"/>
      <c r="BJ5662" s="27"/>
      <c r="BL5662">
        <f t="shared" si="352"/>
        <v>0</v>
      </c>
      <c r="BM5662">
        <f t="shared" si="353"/>
        <v>0</v>
      </c>
      <c r="BO5662">
        <f t="shared" si="354"/>
        <v>1</v>
      </c>
      <c r="BP5662">
        <f t="shared" si="355"/>
        <v>1</v>
      </c>
    </row>
    <row r="5663" spans="1:68" x14ac:dyDescent="0.3">
      <c r="A5663">
        <v>5658</v>
      </c>
      <c r="BG5663" s="27"/>
      <c r="BH5663" s="27"/>
      <c r="BI5663" s="27"/>
      <c r="BJ5663" s="27"/>
      <c r="BL5663">
        <f t="shared" si="352"/>
        <v>0</v>
      </c>
      <c r="BM5663">
        <f t="shared" si="353"/>
        <v>0</v>
      </c>
      <c r="BO5663">
        <f t="shared" si="354"/>
        <v>1</v>
      </c>
      <c r="BP5663">
        <f t="shared" si="355"/>
        <v>1</v>
      </c>
    </row>
    <row r="5664" spans="1:68" x14ac:dyDescent="0.3">
      <c r="A5664">
        <v>5659</v>
      </c>
      <c r="BG5664" s="27"/>
      <c r="BH5664" s="27"/>
      <c r="BI5664" s="27"/>
      <c r="BJ5664" s="27"/>
      <c r="BL5664">
        <f t="shared" si="352"/>
        <v>0</v>
      </c>
      <c r="BM5664">
        <f t="shared" si="353"/>
        <v>0</v>
      </c>
      <c r="BO5664">
        <f t="shared" si="354"/>
        <v>1</v>
      </c>
      <c r="BP5664">
        <f t="shared" si="355"/>
        <v>1</v>
      </c>
    </row>
    <row r="5665" spans="1:68" x14ac:dyDescent="0.3">
      <c r="A5665">
        <v>5660</v>
      </c>
      <c r="BG5665" s="27"/>
      <c r="BH5665" s="27"/>
      <c r="BI5665" s="27"/>
      <c r="BJ5665" s="27"/>
      <c r="BL5665">
        <f t="shared" si="352"/>
        <v>0</v>
      </c>
      <c r="BM5665">
        <f t="shared" si="353"/>
        <v>0</v>
      </c>
      <c r="BO5665">
        <f t="shared" si="354"/>
        <v>1</v>
      </c>
      <c r="BP5665">
        <f t="shared" si="355"/>
        <v>1</v>
      </c>
    </row>
    <row r="5666" spans="1:68" x14ac:dyDescent="0.3">
      <c r="A5666">
        <v>5661</v>
      </c>
      <c r="BG5666" s="27"/>
      <c r="BH5666" s="27"/>
      <c r="BI5666" s="27"/>
      <c r="BJ5666" s="27"/>
      <c r="BL5666">
        <f t="shared" si="352"/>
        <v>0</v>
      </c>
      <c r="BM5666">
        <f t="shared" si="353"/>
        <v>0</v>
      </c>
      <c r="BO5666">
        <f t="shared" si="354"/>
        <v>1</v>
      </c>
      <c r="BP5666">
        <f t="shared" si="355"/>
        <v>1</v>
      </c>
    </row>
    <row r="5667" spans="1:68" x14ac:dyDescent="0.3">
      <c r="A5667">
        <v>5662</v>
      </c>
      <c r="BG5667" s="27"/>
      <c r="BH5667" s="27"/>
      <c r="BI5667" s="27"/>
      <c r="BJ5667" s="27"/>
      <c r="BL5667">
        <f t="shared" si="352"/>
        <v>0</v>
      </c>
      <c r="BM5667">
        <f t="shared" si="353"/>
        <v>0</v>
      </c>
      <c r="BO5667">
        <f t="shared" si="354"/>
        <v>1</v>
      </c>
      <c r="BP5667">
        <f t="shared" si="355"/>
        <v>1</v>
      </c>
    </row>
    <row r="5668" spans="1:68" x14ac:dyDescent="0.3">
      <c r="A5668">
        <v>5663</v>
      </c>
      <c r="BG5668" s="27"/>
      <c r="BH5668" s="27"/>
      <c r="BI5668" s="27"/>
      <c r="BJ5668" s="27"/>
      <c r="BL5668">
        <f t="shared" si="352"/>
        <v>0</v>
      </c>
      <c r="BM5668">
        <f t="shared" si="353"/>
        <v>0</v>
      </c>
      <c r="BO5668">
        <f t="shared" si="354"/>
        <v>1</v>
      </c>
      <c r="BP5668">
        <f t="shared" si="355"/>
        <v>1</v>
      </c>
    </row>
    <row r="5669" spans="1:68" x14ac:dyDescent="0.3">
      <c r="A5669">
        <v>5664</v>
      </c>
      <c r="BG5669" s="27"/>
      <c r="BH5669" s="27"/>
      <c r="BI5669" s="27"/>
      <c r="BJ5669" s="27"/>
      <c r="BL5669">
        <f t="shared" si="352"/>
        <v>0</v>
      </c>
      <c r="BM5669">
        <f t="shared" si="353"/>
        <v>0</v>
      </c>
      <c r="BO5669">
        <f t="shared" si="354"/>
        <v>1</v>
      </c>
      <c r="BP5669">
        <f t="shared" si="355"/>
        <v>1</v>
      </c>
    </row>
    <row r="5670" spans="1:68" x14ac:dyDescent="0.3">
      <c r="A5670">
        <v>5665</v>
      </c>
      <c r="BG5670" s="27"/>
      <c r="BH5670" s="27"/>
      <c r="BI5670" s="27"/>
      <c r="BJ5670" s="27"/>
      <c r="BL5670">
        <f t="shared" si="352"/>
        <v>0</v>
      </c>
      <c r="BM5670">
        <f t="shared" si="353"/>
        <v>0</v>
      </c>
      <c r="BO5670">
        <f t="shared" si="354"/>
        <v>1</v>
      </c>
      <c r="BP5670">
        <f t="shared" si="355"/>
        <v>1</v>
      </c>
    </row>
    <row r="5671" spans="1:68" x14ac:dyDescent="0.3">
      <c r="A5671">
        <v>5666</v>
      </c>
      <c r="BG5671" s="27"/>
      <c r="BH5671" s="27"/>
      <c r="BI5671" s="27"/>
      <c r="BJ5671" s="27"/>
      <c r="BL5671">
        <f t="shared" si="352"/>
        <v>0</v>
      </c>
      <c r="BM5671">
        <f t="shared" si="353"/>
        <v>0</v>
      </c>
      <c r="BO5671">
        <f t="shared" si="354"/>
        <v>1</v>
      </c>
      <c r="BP5671">
        <f t="shared" si="355"/>
        <v>1</v>
      </c>
    </row>
    <row r="5672" spans="1:68" x14ac:dyDescent="0.3">
      <c r="A5672">
        <v>5667</v>
      </c>
      <c r="BG5672" s="27"/>
      <c r="BH5672" s="27"/>
      <c r="BI5672" s="27"/>
      <c r="BJ5672" s="27"/>
      <c r="BL5672">
        <f t="shared" si="352"/>
        <v>0</v>
      </c>
      <c r="BM5672">
        <f t="shared" si="353"/>
        <v>0</v>
      </c>
      <c r="BO5672">
        <f t="shared" si="354"/>
        <v>1</v>
      </c>
      <c r="BP5672">
        <f t="shared" si="355"/>
        <v>1</v>
      </c>
    </row>
    <row r="5673" spans="1:68" x14ac:dyDescent="0.3">
      <c r="A5673">
        <v>5668</v>
      </c>
      <c r="BG5673" s="27"/>
      <c r="BH5673" s="27"/>
      <c r="BI5673" s="27"/>
      <c r="BJ5673" s="27"/>
      <c r="BL5673">
        <f t="shared" si="352"/>
        <v>0</v>
      </c>
      <c r="BM5673">
        <f t="shared" si="353"/>
        <v>0</v>
      </c>
      <c r="BO5673">
        <f t="shared" si="354"/>
        <v>1</v>
      </c>
      <c r="BP5673">
        <f t="shared" si="355"/>
        <v>1</v>
      </c>
    </row>
    <row r="5674" spans="1:68" x14ac:dyDescent="0.3">
      <c r="A5674">
        <v>5669</v>
      </c>
      <c r="BG5674" s="27"/>
      <c r="BH5674" s="27"/>
      <c r="BI5674" s="27"/>
      <c r="BJ5674" s="27"/>
      <c r="BL5674">
        <f t="shared" si="352"/>
        <v>0</v>
      </c>
      <c r="BM5674">
        <f t="shared" si="353"/>
        <v>0</v>
      </c>
      <c r="BO5674">
        <f t="shared" si="354"/>
        <v>1</v>
      </c>
      <c r="BP5674">
        <f t="shared" si="355"/>
        <v>1</v>
      </c>
    </row>
    <row r="5675" spans="1:68" x14ac:dyDescent="0.3">
      <c r="A5675">
        <v>5670</v>
      </c>
      <c r="BG5675" s="27"/>
      <c r="BH5675" s="27"/>
      <c r="BI5675" s="27"/>
      <c r="BJ5675" s="27"/>
      <c r="BL5675">
        <f t="shared" si="352"/>
        <v>0</v>
      </c>
      <c r="BM5675">
        <f t="shared" si="353"/>
        <v>0</v>
      </c>
      <c r="BO5675">
        <f t="shared" si="354"/>
        <v>1</v>
      </c>
      <c r="BP5675">
        <f t="shared" si="355"/>
        <v>1</v>
      </c>
    </row>
    <row r="5676" spans="1:68" x14ac:dyDescent="0.3">
      <c r="A5676">
        <v>5671</v>
      </c>
      <c r="BG5676" s="27"/>
      <c r="BH5676" s="27"/>
      <c r="BI5676" s="27"/>
      <c r="BJ5676" s="27"/>
      <c r="BL5676">
        <f t="shared" si="352"/>
        <v>0</v>
      </c>
      <c r="BM5676">
        <f t="shared" si="353"/>
        <v>0</v>
      </c>
      <c r="BO5676">
        <f t="shared" si="354"/>
        <v>1</v>
      </c>
      <c r="BP5676">
        <f t="shared" si="355"/>
        <v>1</v>
      </c>
    </row>
    <row r="5677" spans="1:68" x14ac:dyDescent="0.3">
      <c r="A5677">
        <v>5672</v>
      </c>
      <c r="BG5677" s="27"/>
      <c r="BH5677" s="27"/>
      <c r="BI5677" s="27"/>
      <c r="BJ5677" s="27"/>
      <c r="BL5677">
        <f t="shared" si="352"/>
        <v>0</v>
      </c>
      <c r="BM5677">
        <f t="shared" si="353"/>
        <v>0</v>
      </c>
      <c r="BO5677">
        <f t="shared" si="354"/>
        <v>1</v>
      </c>
      <c r="BP5677">
        <f t="shared" si="355"/>
        <v>1</v>
      </c>
    </row>
    <row r="5678" spans="1:68" x14ac:dyDescent="0.3">
      <c r="A5678">
        <v>5673</v>
      </c>
      <c r="BG5678" s="27"/>
      <c r="BH5678" s="27"/>
      <c r="BI5678" s="27"/>
      <c r="BJ5678" s="27"/>
      <c r="BL5678">
        <f t="shared" si="352"/>
        <v>0</v>
      </c>
      <c r="BM5678">
        <f t="shared" si="353"/>
        <v>0</v>
      </c>
      <c r="BO5678">
        <f t="shared" si="354"/>
        <v>1</v>
      </c>
      <c r="BP5678">
        <f t="shared" si="355"/>
        <v>1</v>
      </c>
    </row>
    <row r="5679" spans="1:68" x14ac:dyDescent="0.3">
      <c r="A5679">
        <v>5674</v>
      </c>
      <c r="BG5679" s="27"/>
      <c r="BH5679" s="27"/>
      <c r="BI5679" s="27"/>
      <c r="BJ5679" s="27"/>
      <c r="BL5679">
        <f t="shared" si="352"/>
        <v>0</v>
      </c>
      <c r="BM5679">
        <f t="shared" si="353"/>
        <v>0</v>
      </c>
      <c r="BO5679">
        <f t="shared" si="354"/>
        <v>1</v>
      </c>
      <c r="BP5679">
        <f t="shared" si="355"/>
        <v>1</v>
      </c>
    </row>
    <row r="5680" spans="1:68" x14ac:dyDescent="0.3">
      <c r="A5680">
        <v>5675</v>
      </c>
      <c r="BG5680" s="27"/>
      <c r="BH5680" s="27"/>
      <c r="BI5680" s="27"/>
      <c r="BJ5680" s="27"/>
      <c r="BL5680">
        <f t="shared" si="352"/>
        <v>0</v>
      </c>
      <c r="BM5680">
        <f t="shared" si="353"/>
        <v>0</v>
      </c>
      <c r="BO5680">
        <f t="shared" si="354"/>
        <v>1</v>
      </c>
      <c r="BP5680">
        <f t="shared" si="355"/>
        <v>1</v>
      </c>
    </row>
    <row r="5681" spans="1:68" x14ac:dyDescent="0.3">
      <c r="A5681">
        <v>5676</v>
      </c>
      <c r="BG5681" s="27"/>
      <c r="BH5681" s="27"/>
      <c r="BI5681" s="27"/>
      <c r="BJ5681" s="27"/>
      <c r="BL5681">
        <f t="shared" si="352"/>
        <v>0</v>
      </c>
      <c r="BM5681">
        <f t="shared" si="353"/>
        <v>0</v>
      </c>
      <c r="BO5681">
        <f t="shared" si="354"/>
        <v>1</v>
      </c>
      <c r="BP5681">
        <f t="shared" si="355"/>
        <v>1</v>
      </c>
    </row>
    <row r="5682" spans="1:68" x14ac:dyDescent="0.3">
      <c r="A5682">
        <v>5677</v>
      </c>
      <c r="BG5682" s="27"/>
      <c r="BH5682" s="27"/>
      <c r="BI5682" s="27"/>
      <c r="BJ5682" s="27"/>
      <c r="BL5682">
        <f t="shared" si="352"/>
        <v>0</v>
      </c>
      <c r="BM5682">
        <f t="shared" si="353"/>
        <v>0</v>
      </c>
      <c r="BO5682">
        <f t="shared" si="354"/>
        <v>1</v>
      </c>
      <c r="BP5682">
        <f t="shared" si="355"/>
        <v>1</v>
      </c>
    </row>
    <row r="5683" spans="1:68" x14ac:dyDescent="0.3">
      <c r="A5683">
        <v>5678</v>
      </c>
      <c r="BG5683" s="27"/>
      <c r="BH5683" s="27"/>
      <c r="BI5683" s="27"/>
      <c r="BJ5683" s="27"/>
      <c r="BL5683">
        <f t="shared" si="352"/>
        <v>0</v>
      </c>
      <c r="BM5683">
        <f t="shared" si="353"/>
        <v>0</v>
      </c>
      <c r="BO5683">
        <f t="shared" si="354"/>
        <v>1</v>
      </c>
      <c r="BP5683">
        <f t="shared" si="355"/>
        <v>1</v>
      </c>
    </row>
    <row r="5684" spans="1:68" x14ac:dyDescent="0.3">
      <c r="A5684">
        <v>5679</v>
      </c>
      <c r="BG5684" s="27"/>
      <c r="BH5684" s="27"/>
      <c r="BI5684" s="27"/>
      <c r="BJ5684" s="27"/>
      <c r="BL5684">
        <f t="shared" si="352"/>
        <v>0</v>
      </c>
      <c r="BM5684">
        <f t="shared" si="353"/>
        <v>0</v>
      </c>
      <c r="BO5684">
        <f t="shared" si="354"/>
        <v>1</v>
      </c>
      <c r="BP5684">
        <f t="shared" si="355"/>
        <v>1</v>
      </c>
    </row>
    <row r="5685" spans="1:68" x14ac:dyDescent="0.3">
      <c r="A5685">
        <v>5680</v>
      </c>
      <c r="BG5685" s="27"/>
      <c r="BH5685" s="27"/>
      <c r="BI5685" s="27"/>
      <c r="BJ5685" s="27"/>
      <c r="BL5685">
        <f t="shared" si="352"/>
        <v>0</v>
      </c>
      <c r="BM5685">
        <f t="shared" si="353"/>
        <v>0</v>
      </c>
      <c r="BO5685">
        <f t="shared" si="354"/>
        <v>1</v>
      </c>
      <c r="BP5685">
        <f t="shared" si="355"/>
        <v>1</v>
      </c>
    </row>
    <row r="5686" spans="1:68" x14ac:dyDescent="0.3">
      <c r="A5686">
        <v>5681</v>
      </c>
      <c r="BG5686" s="27"/>
      <c r="BH5686" s="27"/>
      <c r="BI5686" s="27"/>
      <c r="BJ5686" s="27"/>
      <c r="BL5686">
        <f t="shared" si="352"/>
        <v>0</v>
      </c>
      <c r="BM5686">
        <f t="shared" si="353"/>
        <v>0</v>
      </c>
      <c r="BO5686">
        <f t="shared" si="354"/>
        <v>1</v>
      </c>
      <c r="BP5686">
        <f t="shared" si="355"/>
        <v>1</v>
      </c>
    </row>
    <row r="5687" spans="1:68" x14ac:dyDescent="0.3">
      <c r="A5687">
        <v>5682</v>
      </c>
      <c r="BG5687" s="27"/>
      <c r="BH5687" s="27"/>
      <c r="BI5687" s="27"/>
      <c r="BJ5687" s="27"/>
      <c r="BL5687">
        <f t="shared" si="352"/>
        <v>0</v>
      </c>
      <c r="BM5687">
        <f t="shared" si="353"/>
        <v>0</v>
      </c>
      <c r="BO5687">
        <f t="shared" si="354"/>
        <v>1</v>
      </c>
      <c r="BP5687">
        <f t="shared" si="355"/>
        <v>1</v>
      </c>
    </row>
    <row r="5688" spans="1:68" x14ac:dyDescent="0.3">
      <c r="A5688">
        <v>5683</v>
      </c>
      <c r="BG5688" s="27"/>
      <c r="BH5688" s="27"/>
      <c r="BI5688" s="27"/>
      <c r="BJ5688" s="27"/>
      <c r="BL5688">
        <f t="shared" si="352"/>
        <v>0</v>
      </c>
      <c r="BM5688">
        <f t="shared" si="353"/>
        <v>0</v>
      </c>
      <c r="BO5688">
        <f t="shared" si="354"/>
        <v>1</v>
      </c>
      <c r="BP5688">
        <f t="shared" si="355"/>
        <v>1</v>
      </c>
    </row>
    <row r="5689" spans="1:68" x14ac:dyDescent="0.3">
      <c r="A5689">
        <v>5684</v>
      </c>
      <c r="BG5689" s="27"/>
      <c r="BH5689" s="27"/>
      <c r="BI5689" s="27"/>
      <c r="BJ5689" s="27"/>
      <c r="BL5689">
        <f t="shared" si="352"/>
        <v>0</v>
      </c>
      <c r="BM5689">
        <f t="shared" si="353"/>
        <v>0</v>
      </c>
      <c r="BO5689">
        <f t="shared" si="354"/>
        <v>1</v>
      </c>
      <c r="BP5689">
        <f t="shared" si="355"/>
        <v>1</v>
      </c>
    </row>
    <row r="5690" spans="1:68" x14ac:dyDescent="0.3">
      <c r="A5690">
        <v>5685</v>
      </c>
      <c r="BG5690" s="27"/>
      <c r="BH5690" s="27"/>
      <c r="BI5690" s="27"/>
      <c r="BJ5690" s="27"/>
      <c r="BL5690">
        <f t="shared" si="352"/>
        <v>0</v>
      </c>
      <c r="BM5690">
        <f t="shared" si="353"/>
        <v>0</v>
      </c>
      <c r="BO5690">
        <f t="shared" si="354"/>
        <v>1</v>
      </c>
      <c r="BP5690">
        <f t="shared" si="355"/>
        <v>1</v>
      </c>
    </row>
    <row r="5691" spans="1:68" x14ac:dyDescent="0.3">
      <c r="A5691">
        <v>5686</v>
      </c>
      <c r="BG5691" s="27"/>
      <c r="BH5691" s="27"/>
      <c r="BI5691" s="27"/>
      <c r="BJ5691" s="27"/>
      <c r="BL5691">
        <f t="shared" si="352"/>
        <v>0</v>
      </c>
      <c r="BM5691">
        <f t="shared" si="353"/>
        <v>0</v>
      </c>
      <c r="BO5691">
        <f t="shared" si="354"/>
        <v>1</v>
      </c>
      <c r="BP5691">
        <f t="shared" si="355"/>
        <v>1</v>
      </c>
    </row>
    <row r="5692" spans="1:68" x14ac:dyDescent="0.3">
      <c r="A5692">
        <v>5687</v>
      </c>
      <c r="BG5692" s="27"/>
      <c r="BH5692" s="27"/>
      <c r="BI5692" s="27"/>
      <c r="BJ5692" s="27"/>
      <c r="BL5692">
        <f t="shared" si="352"/>
        <v>0</v>
      </c>
      <c r="BM5692">
        <f t="shared" si="353"/>
        <v>0</v>
      </c>
      <c r="BO5692">
        <f t="shared" si="354"/>
        <v>1</v>
      </c>
      <c r="BP5692">
        <f t="shared" si="355"/>
        <v>1</v>
      </c>
    </row>
    <row r="5693" spans="1:68" x14ac:dyDescent="0.3">
      <c r="A5693">
        <v>5688</v>
      </c>
      <c r="BG5693" s="27"/>
      <c r="BH5693" s="27"/>
      <c r="BI5693" s="27"/>
      <c r="BJ5693" s="27"/>
      <c r="BL5693">
        <f t="shared" si="352"/>
        <v>0</v>
      </c>
      <c r="BM5693">
        <f t="shared" si="353"/>
        <v>0</v>
      </c>
      <c r="BO5693">
        <f t="shared" si="354"/>
        <v>1</v>
      </c>
      <c r="BP5693">
        <f t="shared" si="355"/>
        <v>1</v>
      </c>
    </row>
    <row r="5694" spans="1:68" x14ac:dyDescent="0.3">
      <c r="A5694">
        <v>5689</v>
      </c>
      <c r="BG5694" s="27"/>
      <c r="BH5694" s="27"/>
      <c r="BI5694" s="27"/>
      <c r="BJ5694" s="27"/>
      <c r="BL5694">
        <f t="shared" si="352"/>
        <v>0</v>
      </c>
      <c r="BM5694">
        <f t="shared" si="353"/>
        <v>0</v>
      </c>
      <c r="BO5694">
        <f t="shared" si="354"/>
        <v>1</v>
      </c>
      <c r="BP5694">
        <f t="shared" si="355"/>
        <v>1</v>
      </c>
    </row>
    <row r="5695" spans="1:68" x14ac:dyDescent="0.3">
      <c r="A5695">
        <v>5690</v>
      </c>
      <c r="BG5695" s="27"/>
      <c r="BH5695" s="27"/>
      <c r="BI5695" s="27"/>
      <c r="BJ5695" s="27"/>
      <c r="BL5695">
        <f t="shared" si="352"/>
        <v>0</v>
      </c>
      <c r="BM5695">
        <f t="shared" si="353"/>
        <v>0</v>
      </c>
      <c r="BO5695">
        <f t="shared" si="354"/>
        <v>1</v>
      </c>
      <c r="BP5695">
        <f t="shared" si="355"/>
        <v>1</v>
      </c>
    </row>
    <row r="5696" spans="1:68" x14ac:dyDescent="0.3">
      <c r="A5696">
        <v>5691</v>
      </c>
      <c r="BG5696" s="27"/>
      <c r="BH5696" s="27"/>
      <c r="BI5696" s="27"/>
      <c r="BJ5696" s="27"/>
      <c r="BL5696">
        <f t="shared" si="352"/>
        <v>0</v>
      </c>
      <c r="BM5696">
        <f t="shared" si="353"/>
        <v>0</v>
      </c>
      <c r="BO5696">
        <f t="shared" si="354"/>
        <v>1</v>
      </c>
      <c r="BP5696">
        <f t="shared" si="355"/>
        <v>1</v>
      </c>
    </row>
    <row r="5697" spans="1:68" x14ac:dyDescent="0.3">
      <c r="A5697">
        <v>5692</v>
      </c>
      <c r="BG5697" s="27"/>
      <c r="BH5697" s="27"/>
      <c r="BI5697" s="27"/>
      <c r="BJ5697" s="27"/>
      <c r="BL5697">
        <f t="shared" si="352"/>
        <v>0</v>
      </c>
      <c r="BM5697">
        <f t="shared" si="353"/>
        <v>0</v>
      </c>
      <c r="BO5697">
        <f t="shared" si="354"/>
        <v>1</v>
      </c>
      <c r="BP5697">
        <f t="shared" si="355"/>
        <v>1</v>
      </c>
    </row>
    <row r="5698" spans="1:68" x14ac:dyDescent="0.3">
      <c r="A5698">
        <v>5693</v>
      </c>
      <c r="BG5698" s="27"/>
      <c r="BH5698" s="27"/>
      <c r="BI5698" s="27"/>
      <c r="BJ5698" s="27"/>
      <c r="BL5698">
        <f t="shared" si="352"/>
        <v>0</v>
      </c>
      <c r="BM5698">
        <f t="shared" si="353"/>
        <v>0</v>
      </c>
      <c r="BO5698">
        <f t="shared" si="354"/>
        <v>1</v>
      </c>
      <c r="BP5698">
        <f t="shared" si="355"/>
        <v>1</v>
      </c>
    </row>
    <row r="5699" spans="1:68" x14ac:dyDescent="0.3">
      <c r="A5699">
        <v>5694</v>
      </c>
      <c r="BG5699" s="27"/>
      <c r="BH5699" s="27"/>
      <c r="BI5699" s="27"/>
      <c r="BJ5699" s="27"/>
      <c r="BL5699">
        <f t="shared" si="352"/>
        <v>0</v>
      </c>
      <c r="BM5699">
        <f t="shared" si="353"/>
        <v>0</v>
      </c>
      <c r="BO5699">
        <f t="shared" si="354"/>
        <v>1</v>
      </c>
      <c r="BP5699">
        <f t="shared" si="355"/>
        <v>1</v>
      </c>
    </row>
    <row r="5700" spans="1:68" x14ac:dyDescent="0.3">
      <c r="A5700">
        <v>5695</v>
      </c>
      <c r="BG5700" s="27"/>
      <c r="BH5700" s="27"/>
      <c r="BI5700" s="27"/>
      <c r="BJ5700" s="27"/>
      <c r="BL5700">
        <f t="shared" si="352"/>
        <v>0</v>
      </c>
      <c r="BM5700">
        <f t="shared" si="353"/>
        <v>0</v>
      </c>
      <c r="BO5700">
        <f t="shared" si="354"/>
        <v>1</v>
      </c>
      <c r="BP5700">
        <f t="shared" si="355"/>
        <v>1</v>
      </c>
    </row>
    <row r="5701" spans="1:68" x14ac:dyDescent="0.3">
      <c r="A5701">
        <v>5696</v>
      </c>
      <c r="BG5701" s="27"/>
      <c r="BH5701" s="27"/>
      <c r="BI5701" s="27"/>
      <c r="BJ5701" s="27"/>
      <c r="BL5701">
        <f t="shared" si="352"/>
        <v>0</v>
      </c>
      <c r="BM5701">
        <f t="shared" si="353"/>
        <v>0</v>
      </c>
      <c r="BO5701">
        <f t="shared" si="354"/>
        <v>1</v>
      </c>
      <c r="BP5701">
        <f t="shared" si="355"/>
        <v>1</v>
      </c>
    </row>
    <row r="5702" spans="1:68" x14ac:dyDescent="0.3">
      <c r="A5702">
        <v>5697</v>
      </c>
      <c r="BG5702" s="27"/>
      <c r="BH5702" s="27"/>
      <c r="BI5702" s="27"/>
      <c r="BJ5702" s="27"/>
      <c r="BL5702">
        <f t="shared" si="352"/>
        <v>0</v>
      </c>
      <c r="BM5702">
        <f t="shared" si="353"/>
        <v>0</v>
      </c>
      <c r="BO5702">
        <f t="shared" si="354"/>
        <v>1</v>
      </c>
      <c r="BP5702">
        <f t="shared" si="355"/>
        <v>1</v>
      </c>
    </row>
    <row r="5703" spans="1:68" x14ac:dyDescent="0.3">
      <c r="A5703">
        <v>5698</v>
      </c>
      <c r="BG5703" s="27"/>
      <c r="BH5703" s="27"/>
      <c r="BI5703" s="27"/>
      <c r="BJ5703" s="27"/>
      <c r="BL5703">
        <f t="shared" ref="BL5703:BL5766" si="356">BG5703*$BM$1-BH5703</f>
        <v>0</v>
      </c>
      <c r="BM5703">
        <f t="shared" ref="BM5703:BM5766" si="357">BI5703*$BM$1-BJ5703</f>
        <v>0</v>
      </c>
      <c r="BO5703">
        <f t="shared" ref="BO5703:BO5766" si="358">IF(BL5703=MAX($BL5703:$BM5703),1,0)</f>
        <v>1</v>
      </c>
      <c r="BP5703">
        <f t="shared" ref="BP5703:BP5766" si="359">IF(BM5703=MAX($BL5703:$BM5703),1,0)</f>
        <v>1</v>
      </c>
    </row>
    <row r="5704" spans="1:68" x14ac:dyDescent="0.3">
      <c r="A5704">
        <v>5699</v>
      </c>
      <c r="BG5704" s="27"/>
      <c r="BH5704" s="27"/>
      <c r="BI5704" s="27"/>
      <c r="BJ5704" s="27"/>
      <c r="BL5704">
        <f t="shared" si="356"/>
        <v>0</v>
      </c>
      <c r="BM5704">
        <f t="shared" si="357"/>
        <v>0</v>
      </c>
      <c r="BO5704">
        <f t="shared" si="358"/>
        <v>1</v>
      </c>
      <c r="BP5704">
        <f t="shared" si="359"/>
        <v>1</v>
      </c>
    </row>
    <row r="5705" spans="1:68" x14ac:dyDescent="0.3">
      <c r="A5705">
        <v>5700</v>
      </c>
      <c r="BG5705" s="27"/>
      <c r="BH5705" s="27"/>
      <c r="BI5705" s="27"/>
      <c r="BJ5705" s="27"/>
      <c r="BL5705">
        <f t="shared" si="356"/>
        <v>0</v>
      </c>
      <c r="BM5705">
        <f t="shared" si="357"/>
        <v>0</v>
      </c>
      <c r="BO5705">
        <f t="shared" si="358"/>
        <v>1</v>
      </c>
      <c r="BP5705">
        <f t="shared" si="359"/>
        <v>1</v>
      </c>
    </row>
    <row r="5706" spans="1:68" x14ac:dyDescent="0.3">
      <c r="A5706">
        <v>5701</v>
      </c>
      <c r="BG5706" s="27"/>
      <c r="BH5706" s="27"/>
      <c r="BI5706" s="27"/>
      <c r="BJ5706" s="27"/>
      <c r="BL5706">
        <f t="shared" si="356"/>
        <v>0</v>
      </c>
      <c r="BM5706">
        <f t="shared" si="357"/>
        <v>0</v>
      </c>
      <c r="BO5706">
        <f t="shared" si="358"/>
        <v>1</v>
      </c>
      <c r="BP5706">
        <f t="shared" si="359"/>
        <v>1</v>
      </c>
    </row>
    <row r="5707" spans="1:68" x14ac:dyDescent="0.3">
      <c r="A5707">
        <v>5702</v>
      </c>
      <c r="BG5707" s="27"/>
      <c r="BH5707" s="27"/>
      <c r="BI5707" s="27"/>
      <c r="BJ5707" s="27"/>
      <c r="BL5707">
        <f t="shared" si="356"/>
        <v>0</v>
      </c>
      <c r="BM5707">
        <f t="shared" si="357"/>
        <v>0</v>
      </c>
      <c r="BO5707">
        <f t="shared" si="358"/>
        <v>1</v>
      </c>
      <c r="BP5707">
        <f t="shared" si="359"/>
        <v>1</v>
      </c>
    </row>
    <row r="5708" spans="1:68" x14ac:dyDescent="0.3">
      <c r="A5708">
        <v>5703</v>
      </c>
      <c r="BG5708" s="27"/>
      <c r="BH5708" s="27"/>
      <c r="BI5708" s="27"/>
      <c r="BJ5708" s="27"/>
      <c r="BL5708">
        <f t="shared" si="356"/>
        <v>0</v>
      </c>
      <c r="BM5708">
        <f t="shared" si="357"/>
        <v>0</v>
      </c>
      <c r="BO5708">
        <f t="shared" si="358"/>
        <v>1</v>
      </c>
      <c r="BP5708">
        <f t="shared" si="359"/>
        <v>1</v>
      </c>
    </row>
    <row r="5709" spans="1:68" x14ac:dyDescent="0.3">
      <c r="A5709">
        <v>5704</v>
      </c>
      <c r="BG5709" s="27"/>
      <c r="BH5709" s="27"/>
      <c r="BI5709" s="27"/>
      <c r="BJ5709" s="27"/>
      <c r="BL5709">
        <f t="shared" si="356"/>
        <v>0</v>
      </c>
      <c r="BM5709">
        <f t="shared" si="357"/>
        <v>0</v>
      </c>
      <c r="BO5709">
        <f t="shared" si="358"/>
        <v>1</v>
      </c>
      <c r="BP5709">
        <f t="shared" si="359"/>
        <v>1</v>
      </c>
    </row>
    <row r="5710" spans="1:68" x14ac:dyDescent="0.3">
      <c r="A5710">
        <v>5705</v>
      </c>
      <c r="BG5710" s="27"/>
      <c r="BH5710" s="27"/>
      <c r="BI5710" s="27"/>
      <c r="BJ5710" s="27"/>
      <c r="BL5710">
        <f t="shared" si="356"/>
        <v>0</v>
      </c>
      <c r="BM5710">
        <f t="shared" si="357"/>
        <v>0</v>
      </c>
      <c r="BO5710">
        <f t="shared" si="358"/>
        <v>1</v>
      </c>
      <c r="BP5710">
        <f t="shared" si="359"/>
        <v>1</v>
      </c>
    </row>
    <row r="5711" spans="1:68" x14ac:dyDescent="0.3">
      <c r="A5711">
        <v>5706</v>
      </c>
      <c r="BG5711" s="27"/>
      <c r="BH5711" s="27"/>
      <c r="BI5711" s="27"/>
      <c r="BJ5711" s="27"/>
      <c r="BL5711">
        <f t="shared" si="356"/>
        <v>0</v>
      </c>
      <c r="BM5711">
        <f t="shared" si="357"/>
        <v>0</v>
      </c>
      <c r="BO5711">
        <f t="shared" si="358"/>
        <v>1</v>
      </c>
      <c r="BP5711">
        <f t="shared" si="359"/>
        <v>1</v>
      </c>
    </row>
    <row r="5712" spans="1:68" x14ac:dyDescent="0.3">
      <c r="A5712">
        <v>5707</v>
      </c>
      <c r="BG5712" s="27"/>
      <c r="BH5712" s="27"/>
      <c r="BI5712" s="27"/>
      <c r="BJ5712" s="27"/>
      <c r="BL5712">
        <f t="shared" si="356"/>
        <v>0</v>
      </c>
      <c r="BM5712">
        <f t="shared" si="357"/>
        <v>0</v>
      </c>
      <c r="BO5712">
        <f t="shared" si="358"/>
        <v>1</v>
      </c>
      <c r="BP5712">
        <f t="shared" si="359"/>
        <v>1</v>
      </c>
    </row>
    <row r="5713" spans="1:68" x14ac:dyDescent="0.3">
      <c r="A5713">
        <v>5708</v>
      </c>
      <c r="BG5713" s="27"/>
      <c r="BH5713" s="27"/>
      <c r="BI5713" s="27"/>
      <c r="BJ5713" s="27"/>
      <c r="BL5713">
        <f t="shared" si="356"/>
        <v>0</v>
      </c>
      <c r="BM5713">
        <f t="shared" si="357"/>
        <v>0</v>
      </c>
      <c r="BO5713">
        <f t="shared" si="358"/>
        <v>1</v>
      </c>
      <c r="BP5713">
        <f t="shared" si="359"/>
        <v>1</v>
      </c>
    </row>
    <row r="5714" spans="1:68" x14ac:dyDescent="0.3">
      <c r="A5714">
        <v>5709</v>
      </c>
      <c r="BG5714" s="27"/>
      <c r="BH5714" s="27"/>
      <c r="BI5714" s="27"/>
      <c r="BJ5714" s="27"/>
      <c r="BL5714">
        <f t="shared" si="356"/>
        <v>0</v>
      </c>
      <c r="BM5714">
        <f t="shared" si="357"/>
        <v>0</v>
      </c>
      <c r="BO5714">
        <f t="shared" si="358"/>
        <v>1</v>
      </c>
      <c r="BP5714">
        <f t="shared" si="359"/>
        <v>1</v>
      </c>
    </row>
    <row r="5715" spans="1:68" x14ac:dyDescent="0.3">
      <c r="A5715">
        <v>5710</v>
      </c>
      <c r="BG5715" s="27"/>
      <c r="BH5715" s="27"/>
      <c r="BI5715" s="27"/>
      <c r="BJ5715" s="27"/>
      <c r="BL5715">
        <f t="shared" si="356"/>
        <v>0</v>
      </c>
      <c r="BM5715">
        <f t="shared" si="357"/>
        <v>0</v>
      </c>
      <c r="BO5715">
        <f t="shared" si="358"/>
        <v>1</v>
      </c>
      <c r="BP5715">
        <f t="shared" si="359"/>
        <v>1</v>
      </c>
    </row>
    <row r="5716" spans="1:68" x14ac:dyDescent="0.3">
      <c r="A5716">
        <v>5711</v>
      </c>
      <c r="BG5716" s="27"/>
      <c r="BH5716" s="27"/>
      <c r="BI5716" s="27"/>
      <c r="BJ5716" s="27"/>
      <c r="BL5716">
        <f t="shared" si="356"/>
        <v>0</v>
      </c>
      <c r="BM5716">
        <f t="shared" si="357"/>
        <v>0</v>
      </c>
      <c r="BO5716">
        <f t="shared" si="358"/>
        <v>1</v>
      </c>
      <c r="BP5716">
        <f t="shared" si="359"/>
        <v>1</v>
      </c>
    </row>
    <row r="5717" spans="1:68" x14ac:dyDescent="0.3">
      <c r="A5717">
        <v>5712</v>
      </c>
      <c r="BG5717" s="27"/>
      <c r="BH5717" s="27"/>
      <c r="BI5717" s="27"/>
      <c r="BJ5717" s="27"/>
      <c r="BL5717">
        <f t="shared" si="356"/>
        <v>0</v>
      </c>
      <c r="BM5717">
        <f t="shared" si="357"/>
        <v>0</v>
      </c>
      <c r="BO5717">
        <f t="shared" si="358"/>
        <v>1</v>
      </c>
      <c r="BP5717">
        <f t="shared" si="359"/>
        <v>1</v>
      </c>
    </row>
    <row r="5718" spans="1:68" x14ac:dyDescent="0.3">
      <c r="A5718">
        <v>5713</v>
      </c>
      <c r="BG5718" s="27"/>
      <c r="BH5718" s="27"/>
      <c r="BI5718" s="27"/>
      <c r="BJ5718" s="27"/>
      <c r="BL5718">
        <f t="shared" si="356"/>
        <v>0</v>
      </c>
      <c r="BM5718">
        <f t="shared" si="357"/>
        <v>0</v>
      </c>
      <c r="BO5718">
        <f t="shared" si="358"/>
        <v>1</v>
      </c>
      <c r="BP5718">
        <f t="shared" si="359"/>
        <v>1</v>
      </c>
    </row>
    <row r="5719" spans="1:68" x14ac:dyDescent="0.3">
      <c r="A5719">
        <v>5714</v>
      </c>
      <c r="BG5719" s="27"/>
      <c r="BH5719" s="27"/>
      <c r="BI5719" s="27"/>
      <c r="BJ5719" s="27"/>
      <c r="BL5719">
        <f t="shared" si="356"/>
        <v>0</v>
      </c>
      <c r="BM5719">
        <f t="shared" si="357"/>
        <v>0</v>
      </c>
      <c r="BO5719">
        <f t="shared" si="358"/>
        <v>1</v>
      </c>
      <c r="BP5719">
        <f t="shared" si="359"/>
        <v>1</v>
      </c>
    </row>
    <row r="5720" spans="1:68" x14ac:dyDescent="0.3">
      <c r="A5720">
        <v>5715</v>
      </c>
      <c r="BG5720" s="27"/>
      <c r="BH5720" s="27"/>
      <c r="BI5720" s="27"/>
      <c r="BJ5720" s="27"/>
      <c r="BL5720">
        <f t="shared" si="356"/>
        <v>0</v>
      </c>
      <c r="BM5720">
        <f t="shared" si="357"/>
        <v>0</v>
      </c>
      <c r="BO5720">
        <f t="shared" si="358"/>
        <v>1</v>
      </c>
      <c r="BP5720">
        <f t="shared" si="359"/>
        <v>1</v>
      </c>
    </row>
    <row r="5721" spans="1:68" x14ac:dyDescent="0.3">
      <c r="A5721">
        <v>5716</v>
      </c>
      <c r="BG5721" s="27"/>
      <c r="BH5721" s="27"/>
      <c r="BI5721" s="27"/>
      <c r="BJ5721" s="27"/>
      <c r="BL5721">
        <f t="shared" si="356"/>
        <v>0</v>
      </c>
      <c r="BM5721">
        <f t="shared" si="357"/>
        <v>0</v>
      </c>
      <c r="BO5721">
        <f t="shared" si="358"/>
        <v>1</v>
      </c>
      <c r="BP5721">
        <f t="shared" si="359"/>
        <v>1</v>
      </c>
    </row>
    <row r="5722" spans="1:68" x14ac:dyDescent="0.3">
      <c r="A5722">
        <v>5717</v>
      </c>
      <c r="BG5722" s="27"/>
      <c r="BH5722" s="27"/>
      <c r="BI5722" s="27"/>
      <c r="BJ5722" s="27"/>
      <c r="BL5722">
        <f t="shared" si="356"/>
        <v>0</v>
      </c>
      <c r="BM5722">
        <f t="shared" si="357"/>
        <v>0</v>
      </c>
      <c r="BO5722">
        <f t="shared" si="358"/>
        <v>1</v>
      </c>
      <c r="BP5722">
        <f t="shared" si="359"/>
        <v>1</v>
      </c>
    </row>
    <row r="5723" spans="1:68" x14ac:dyDescent="0.3">
      <c r="A5723">
        <v>5718</v>
      </c>
      <c r="BG5723" s="27"/>
      <c r="BH5723" s="27"/>
      <c r="BI5723" s="27"/>
      <c r="BJ5723" s="27"/>
      <c r="BL5723">
        <f t="shared" si="356"/>
        <v>0</v>
      </c>
      <c r="BM5723">
        <f t="shared" si="357"/>
        <v>0</v>
      </c>
      <c r="BO5723">
        <f t="shared" si="358"/>
        <v>1</v>
      </c>
      <c r="BP5723">
        <f t="shared" si="359"/>
        <v>1</v>
      </c>
    </row>
    <row r="5724" spans="1:68" x14ac:dyDescent="0.3">
      <c r="A5724">
        <v>5719</v>
      </c>
      <c r="BG5724" s="27"/>
      <c r="BH5724" s="27"/>
      <c r="BI5724" s="27"/>
      <c r="BJ5724" s="27"/>
      <c r="BL5724">
        <f t="shared" si="356"/>
        <v>0</v>
      </c>
      <c r="BM5724">
        <f t="shared" si="357"/>
        <v>0</v>
      </c>
      <c r="BO5724">
        <f t="shared" si="358"/>
        <v>1</v>
      </c>
      <c r="BP5724">
        <f t="shared" si="359"/>
        <v>1</v>
      </c>
    </row>
    <row r="5725" spans="1:68" x14ac:dyDescent="0.3">
      <c r="A5725">
        <v>5720</v>
      </c>
      <c r="BG5725" s="27"/>
      <c r="BH5725" s="27"/>
      <c r="BI5725" s="27"/>
      <c r="BJ5725" s="27"/>
      <c r="BL5725">
        <f t="shared" si="356"/>
        <v>0</v>
      </c>
      <c r="BM5725">
        <f t="shared" si="357"/>
        <v>0</v>
      </c>
      <c r="BO5725">
        <f t="shared" si="358"/>
        <v>1</v>
      </c>
      <c r="BP5725">
        <f t="shared" si="359"/>
        <v>1</v>
      </c>
    </row>
    <row r="5726" spans="1:68" x14ac:dyDescent="0.3">
      <c r="A5726">
        <v>5721</v>
      </c>
      <c r="BG5726" s="27"/>
      <c r="BH5726" s="27"/>
      <c r="BI5726" s="27"/>
      <c r="BJ5726" s="27"/>
      <c r="BL5726">
        <f t="shared" si="356"/>
        <v>0</v>
      </c>
      <c r="BM5726">
        <f t="shared" si="357"/>
        <v>0</v>
      </c>
      <c r="BO5726">
        <f t="shared" si="358"/>
        <v>1</v>
      </c>
      <c r="BP5726">
        <f t="shared" si="359"/>
        <v>1</v>
      </c>
    </row>
    <row r="5727" spans="1:68" x14ac:dyDescent="0.3">
      <c r="A5727">
        <v>5722</v>
      </c>
      <c r="BG5727" s="27"/>
      <c r="BH5727" s="27"/>
      <c r="BI5727" s="27"/>
      <c r="BJ5727" s="27"/>
      <c r="BL5727">
        <f t="shared" si="356"/>
        <v>0</v>
      </c>
      <c r="BM5727">
        <f t="shared" si="357"/>
        <v>0</v>
      </c>
      <c r="BO5727">
        <f t="shared" si="358"/>
        <v>1</v>
      </c>
      <c r="BP5727">
        <f t="shared" si="359"/>
        <v>1</v>
      </c>
    </row>
    <row r="5728" spans="1:68" x14ac:dyDescent="0.3">
      <c r="A5728">
        <v>5723</v>
      </c>
      <c r="BG5728" s="27"/>
      <c r="BH5728" s="27"/>
      <c r="BI5728" s="27"/>
      <c r="BJ5728" s="27"/>
      <c r="BL5728">
        <f t="shared" si="356"/>
        <v>0</v>
      </c>
      <c r="BM5728">
        <f t="shared" si="357"/>
        <v>0</v>
      </c>
      <c r="BO5728">
        <f t="shared" si="358"/>
        <v>1</v>
      </c>
      <c r="BP5728">
        <f t="shared" si="359"/>
        <v>1</v>
      </c>
    </row>
    <row r="5729" spans="1:68" x14ac:dyDescent="0.3">
      <c r="A5729">
        <v>5724</v>
      </c>
      <c r="BG5729" s="27"/>
      <c r="BH5729" s="27"/>
      <c r="BI5729" s="27"/>
      <c r="BJ5729" s="27"/>
      <c r="BL5729">
        <f t="shared" si="356"/>
        <v>0</v>
      </c>
      <c r="BM5729">
        <f t="shared" si="357"/>
        <v>0</v>
      </c>
      <c r="BO5729">
        <f t="shared" si="358"/>
        <v>1</v>
      </c>
      <c r="BP5729">
        <f t="shared" si="359"/>
        <v>1</v>
      </c>
    </row>
    <row r="5730" spans="1:68" x14ac:dyDescent="0.3">
      <c r="A5730">
        <v>5725</v>
      </c>
      <c r="BG5730" s="27"/>
      <c r="BH5730" s="27"/>
      <c r="BI5730" s="27"/>
      <c r="BJ5730" s="27"/>
      <c r="BL5730">
        <f t="shared" si="356"/>
        <v>0</v>
      </c>
      <c r="BM5730">
        <f t="shared" si="357"/>
        <v>0</v>
      </c>
      <c r="BO5730">
        <f t="shared" si="358"/>
        <v>1</v>
      </c>
      <c r="BP5730">
        <f t="shared" si="359"/>
        <v>1</v>
      </c>
    </row>
    <row r="5731" spans="1:68" x14ac:dyDescent="0.3">
      <c r="A5731">
        <v>5726</v>
      </c>
      <c r="BG5731" s="27"/>
      <c r="BH5731" s="27"/>
      <c r="BI5731" s="27"/>
      <c r="BJ5731" s="27"/>
      <c r="BL5731">
        <f t="shared" si="356"/>
        <v>0</v>
      </c>
      <c r="BM5731">
        <f t="shared" si="357"/>
        <v>0</v>
      </c>
      <c r="BO5731">
        <f t="shared" si="358"/>
        <v>1</v>
      </c>
      <c r="BP5731">
        <f t="shared" si="359"/>
        <v>1</v>
      </c>
    </row>
    <row r="5732" spans="1:68" x14ac:dyDescent="0.3">
      <c r="A5732">
        <v>5727</v>
      </c>
      <c r="BG5732" s="27"/>
      <c r="BH5732" s="27"/>
      <c r="BI5732" s="27"/>
      <c r="BJ5732" s="27"/>
      <c r="BL5732">
        <f t="shared" si="356"/>
        <v>0</v>
      </c>
      <c r="BM5732">
        <f t="shared" si="357"/>
        <v>0</v>
      </c>
      <c r="BO5732">
        <f t="shared" si="358"/>
        <v>1</v>
      </c>
      <c r="BP5732">
        <f t="shared" si="359"/>
        <v>1</v>
      </c>
    </row>
    <row r="5733" spans="1:68" x14ac:dyDescent="0.3">
      <c r="A5733">
        <v>5728</v>
      </c>
      <c r="BG5733" s="27"/>
      <c r="BH5733" s="27"/>
      <c r="BI5733" s="27"/>
      <c r="BJ5733" s="27"/>
      <c r="BL5733">
        <f t="shared" si="356"/>
        <v>0</v>
      </c>
      <c r="BM5733">
        <f t="shared" si="357"/>
        <v>0</v>
      </c>
      <c r="BO5733">
        <f t="shared" si="358"/>
        <v>1</v>
      </c>
      <c r="BP5733">
        <f t="shared" si="359"/>
        <v>1</v>
      </c>
    </row>
    <row r="5734" spans="1:68" x14ac:dyDescent="0.3">
      <c r="A5734">
        <v>5729</v>
      </c>
      <c r="BG5734" s="27"/>
      <c r="BH5734" s="27"/>
      <c r="BI5734" s="27"/>
      <c r="BJ5734" s="27"/>
      <c r="BL5734">
        <f t="shared" si="356"/>
        <v>0</v>
      </c>
      <c r="BM5734">
        <f t="shared" si="357"/>
        <v>0</v>
      </c>
      <c r="BO5734">
        <f t="shared" si="358"/>
        <v>1</v>
      </c>
      <c r="BP5734">
        <f t="shared" si="359"/>
        <v>1</v>
      </c>
    </row>
    <row r="5735" spans="1:68" x14ac:dyDescent="0.3">
      <c r="A5735">
        <v>5730</v>
      </c>
      <c r="BG5735" s="27"/>
      <c r="BH5735" s="27"/>
      <c r="BI5735" s="27"/>
      <c r="BJ5735" s="27"/>
      <c r="BL5735">
        <f t="shared" si="356"/>
        <v>0</v>
      </c>
      <c r="BM5735">
        <f t="shared" si="357"/>
        <v>0</v>
      </c>
      <c r="BO5735">
        <f t="shared" si="358"/>
        <v>1</v>
      </c>
      <c r="BP5735">
        <f t="shared" si="359"/>
        <v>1</v>
      </c>
    </row>
    <row r="5736" spans="1:68" x14ac:dyDescent="0.3">
      <c r="A5736">
        <v>5731</v>
      </c>
      <c r="BG5736" s="27"/>
      <c r="BH5736" s="27"/>
      <c r="BI5736" s="27"/>
      <c r="BJ5736" s="27"/>
      <c r="BL5736">
        <f t="shared" si="356"/>
        <v>0</v>
      </c>
      <c r="BM5736">
        <f t="shared" si="357"/>
        <v>0</v>
      </c>
      <c r="BO5736">
        <f t="shared" si="358"/>
        <v>1</v>
      </c>
      <c r="BP5736">
        <f t="shared" si="359"/>
        <v>1</v>
      </c>
    </row>
    <row r="5737" spans="1:68" x14ac:dyDescent="0.3">
      <c r="A5737">
        <v>5732</v>
      </c>
      <c r="BG5737" s="27"/>
      <c r="BH5737" s="27"/>
      <c r="BI5737" s="27"/>
      <c r="BJ5737" s="27"/>
      <c r="BL5737">
        <f t="shared" si="356"/>
        <v>0</v>
      </c>
      <c r="BM5737">
        <f t="shared" si="357"/>
        <v>0</v>
      </c>
      <c r="BO5737">
        <f t="shared" si="358"/>
        <v>1</v>
      </c>
      <c r="BP5737">
        <f t="shared" si="359"/>
        <v>1</v>
      </c>
    </row>
    <row r="5738" spans="1:68" x14ac:dyDescent="0.3">
      <c r="A5738">
        <v>5733</v>
      </c>
      <c r="BG5738" s="27"/>
      <c r="BH5738" s="27"/>
      <c r="BI5738" s="27"/>
      <c r="BJ5738" s="27"/>
      <c r="BL5738">
        <f t="shared" si="356"/>
        <v>0</v>
      </c>
      <c r="BM5738">
        <f t="shared" si="357"/>
        <v>0</v>
      </c>
      <c r="BO5738">
        <f t="shared" si="358"/>
        <v>1</v>
      </c>
      <c r="BP5738">
        <f t="shared" si="359"/>
        <v>1</v>
      </c>
    </row>
    <row r="5739" spans="1:68" x14ac:dyDescent="0.3">
      <c r="A5739">
        <v>5734</v>
      </c>
      <c r="BG5739" s="27"/>
      <c r="BH5739" s="27"/>
      <c r="BI5739" s="27"/>
      <c r="BJ5739" s="27"/>
      <c r="BL5739">
        <f t="shared" si="356"/>
        <v>0</v>
      </c>
      <c r="BM5739">
        <f t="shared" si="357"/>
        <v>0</v>
      </c>
      <c r="BO5739">
        <f t="shared" si="358"/>
        <v>1</v>
      </c>
      <c r="BP5739">
        <f t="shared" si="359"/>
        <v>1</v>
      </c>
    </row>
    <row r="5740" spans="1:68" x14ac:dyDescent="0.3">
      <c r="A5740">
        <v>5735</v>
      </c>
      <c r="BG5740" s="27"/>
      <c r="BH5740" s="27"/>
      <c r="BI5740" s="27"/>
      <c r="BJ5740" s="27"/>
      <c r="BL5740">
        <f t="shared" si="356"/>
        <v>0</v>
      </c>
      <c r="BM5740">
        <f t="shared" si="357"/>
        <v>0</v>
      </c>
      <c r="BO5740">
        <f t="shared" si="358"/>
        <v>1</v>
      </c>
      <c r="BP5740">
        <f t="shared" si="359"/>
        <v>1</v>
      </c>
    </row>
    <row r="5741" spans="1:68" x14ac:dyDescent="0.3">
      <c r="A5741">
        <v>5736</v>
      </c>
      <c r="BG5741" s="27"/>
      <c r="BH5741" s="27"/>
      <c r="BI5741" s="27"/>
      <c r="BJ5741" s="27"/>
      <c r="BL5741">
        <f t="shared" si="356"/>
        <v>0</v>
      </c>
      <c r="BM5741">
        <f t="shared" si="357"/>
        <v>0</v>
      </c>
      <c r="BO5741">
        <f t="shared" si="358"/>
        <v>1</v>
      </c>
      <c r="BP5741">
        <f t="shared" si="359"/>
        <v>1</v>
      </c>
    </row>
    <row r="5742" spans="1:68" x14ac:dyDescent="0.3">
      <c r="A5742">
        <v>5737</v>
      </c>
      <c r="BG5742" s="27"/>
      <c r="BH5742" s="27"/>
      <c r="BI5742" s="27"/>
      <c r="BJ5742" s="27"/>
      <c r="BL5742">
        <f t="shared" si="356"/>
        <v>0</v>
      </c>
      <c r="BM5742">
        <f t="shared" si="357"/>
        <v>0</v>
      </c>
      <c r="BO5742">
        <f t="shared" si="358"/>
        <v>1</v>
      </c>
      <c r="BP5742">
        <f t="shared" si="359"/>
        <v>1</v>
      </c>
    </row>
    <row r="5743" spans="1:68" x14ac:dyDescent="0.3">
      <c r="A5743">
        <v>5738</v>
      </c>
      <c r="BG5743" s="27"/>
      <c r="BH5743" s="27"/>
      <c r="BI5743" s="27"/>
      <c r="BJ5743" s="27"/>
      <c r="BL5743">
        <f t="shared" si="356"/>
        <v>0</v>
      </c>
      <c r="BM5743">
        <f t="shared" si="357"/>
        <v>0</v>
      </c>
      <c r="BO5743">
        <f t="shared" si="358"/>
        <v>1</v>
      </c>
      <c r="BP5743">
        <f t="shared" si="359"/>
        <v>1</v>
      </c>
    </row>
    <row r="5744" spans="1:68" x14ac:dyDescent="0.3">
      <c r="A5744">
        <v>5739</v>
      </c>
      <c r="BG5744" s="27"/>
      <c r="BH5744" s="27"/>
      <c r="BI5744" s="27"/>
      <c r="BJ5744" s="27"/>
      <c r="BL5744">
        <f t="shared" si="356"/>
        <v>0</v>
      </c>
      <c r="BM5744">
        <f t="shared" si="357"/>
        <v>0</v>
      </c>
      <c r="BO5744">
        <f t="shared" si="358"/>
        <v>1</v>
      </c>
      <c r="BP5744">
        <f t="shared" si="359"/>
        <v>1</v>
      </c>
    </row>
    <row r="5745" spans="1:68" x14ac:dyDescent="0.3">
      <c r="A5745">
        <v>5740</v>
      </c>
      <c r="BG5745" s="27"/>
      <c r="BH5745" s="27"/>
      <c r="BI5745" s="27"/>
      <c r="BJ5745" s="27"/>
      <c r="BL5745">
        <f t="shared" si="356"/>
        <v>0</v>
      </c>
      <c r="BM5745">
        <f t="shared" si="357"/>
        <v>0</v>
      </c>
      <c r="BO5745">
        <f t="shared" si="358"/>
        <v>1</v>
      </c>
      <c r="BP5745">
        <f t="shared" si="359"/>
        <v>1</v>
      </c>
    </row>
    <row r="5746" spans="1:68" x14ac:dyDescent="0.3">
      <c r="A5746">
        <v>5741</v>
      </c>
      <c r="BG5746" s="27"/>
      <c r="BH5746" s="27"/>
      <c r="BI5746" s="27"/>
      <c r="BJ5746" s="27"/>
      <c r="BL5746">
        <f t="shared" si="356"/>
        <v>0</v>
      </c>
      <c r="BM5746">
        <f t="shared" si="357"/>
        <v>0</v>
      </c>
      <c r="BO5746">
        <f t="shared" si="358"/>
        <v>1</v>
      </c>
      <c r="BP5746">
        <f t="shared" si="359"/>
        <v>1</v>
      </c>
    </row>
    <row r="5747" spans="1:68" x14ac:dyDescent="0.3">
      <c r="A5747">
        <v>5742</v>
      </c>
      <c r="BG5747" s="27"/>
      <c r="BH5747" s="27"/>
      <c r="BI5747" s="27"/>
      <c r="BJ5747" s="27"/>
      <c r="BL5747">
        <f t="shared" si="356"/>
        <v>0</v>
      </c>
      <c r="BM5747">
        <f t="shared" si="357"/>
        <v>0</v>
      </c>
      <c r="BO5747">
        <f t="shared" si="358"/>
        <v>1</v>
      </c>
      <c r="BP5747">
        <f t="shared" si="359"/>
        <v>1</v>
      </c>
    </row>
    <row r="5748" spans="1:68" x14ac:dyDescent="0.3">
      <c r="A5748">
        <v>5743</v>
      </c>
      <c r="BG5748" s="27"/>
      <c r="BH5748" s="27"/>
      <c r="BI5748" s="27"/>
      <c r="BJ5748" s="27"/>
      <c r="BL5748">
        <f t="shared" si="356"/>
        <v>0</v>
      </c>
      <c r="BM5748">
        <f t="shared" si="357"/>
        <v>0</v>
      </c>
      <c r="BO5748">
        <f t="shared" si="358"/>
        <v>1</v>
      </c>
      <c r="BP5748">
        <f t="shared" si="359"/>
        <v>1</v>
      </c>
    </row>
    <row r="5749" spans="1:68" x14ac:dyDescent="0.3">
      <c r="A5749">
        <v>5744</v>
      </c>
      <c r="BG5749" s="27"/>
      <c r="BH5749" s="27"/>
      <c r="BI5749" s="27"/>
      <c r="BJ5749" s="27"/>
      <c r="BL5749">
        <f t="shared" si="356"/>
        <v>0</v>
      </c>
      <c r="BM5749">
        <f t="shared" si="357"/>
        <v>0</v>
      </c>
      <c r="BO5749">
        <f t="shared" si="358"/>
        <v>1</v>
      </c>
      <c r="BP5749">
        <f t="shared" si="359"/>
        <v>1</v>
      </c>
    </row>
    <row r="5750" spans="1:68" x14ac:dyDescent="0.3">
      <c r="A5750">
        <v>5745</v>
      </c>
      <c r="BG5750" s="27"/>
      <c r="BH5750" s="27"/>
      <c r="BI5750" s="27"/>
      <c r="BJ5750" s="27"/>
      <c r="BL5750">
        <f t="shared" si="356"/>
        <v>0</v>
      </c>
      <c r="BM5750">
        <f t="shared" si="357"/>
        <v>0</v>
      </c>
      <c r="BO5750">
        <f t="shared" si="358"/>
        <v>1</v>
      </c>
      <c r="BP5750">
        <f t="shared" si="359"/>
        <v>1</v>
      </c>
    </row>
    <row r="5751" spans="1:68" x14ac:dyDescent="0.3">
      <c r="A5751">
        <v>5746</v>
      </c>
      <c r="BG5751" s="27"/>
      <c r="BH5751" s="27"/>
      <c r="BI5751" s="27"/>
      <c r="BJ5751" s="27"/>
      <c r="BL5751">
        <f t="shared" si="356"/>
        <v>0</v>
      </c>
      <c r="BM5751">
        <f t="shared" si="357"/>
        <v>0</v>
      </c>
      <c r="BO5751">
        <f t="shared" si="358"/>
        <v>1</v>
      </c>
      <c r="BP5751">
        <f t="shared" si="359"/>
        <v>1</v>
      </c>
    </row>
    <row r="5752" spans="1:68" x14ac:dyDescent="0.3">
      <c r="A5752">
        <v>5747</v>
      </c>
      <c r="BG5752" s="27"/>
      <c r="BH5752" s="27"/>
      <c r="BI5752" s="27"/>
      <c r="BJ5752" s="27"/>
      <c r="BL5752">
        <f t="shared" si="356"/>
        <v>0</v>
      </c>
      <c r="BM5752">
        <f t="shared" si="357"/>
        <v>0</v>
      </c>
      <c r="BO5752">
        <f t="shared" si="358"/>
        <v>1</v>
      </c>
      <c r="BP5752">
        <f t="shared" si="359"/>
        <v>1</v>
      </c>
    </row>
    <row r="5753" spans="1:68" x14ac:dyDescent="0.3">
      <c r="A5753">
        <v>5748</v>
      </c>
      <c r="BG5753" s="27"/>
      <c r="BH5753" s="27"/>
      <c r="BI5753" s="27"/>
      <c r="BJ5753" s="27"/>
      <c r="BL5753">
        <f t="shared" si="356"/>
        <v>0</v>
      </c>
      <c r="BM5753">
        <f t="shared" si="357"/>
        <v>0</v>
      </c>
      <c r="BO5753">
        <f t="shared" si="358"/>
        <v>1</v>
      </c>
      <c r="BP5753">
        <f t="shared" si="359"/>
        <v>1</v>
      </c>
    </row>
    <row r="5754" spans="1:68" x14ac:dyDescent="0.3">
      <c r="A5754">
        <v>5749</v>
      </c>
      <c r="BG5754" s="27"/>
      <c r="BH5754" s="27"/>
      <c r="BI5754" s="27"/>
      <c r="BJ5754" s="27"/>
      <c r="BL5754">
        <f t="shared" si="356"/>
        <v>0</v>
      </c>
      <c r="BM5754">
        <f t="shared" si="357"/>
        <v>0</v>
      </c>
      <c r="BO5754">
        <f t="shared" si="358"/>
        <v>1</v>
      </c>
      <c r="BP5754">
        <f t="shared" si="359"/>
        <v>1</v>
      </c>
    </row>
    <row r="5755" spans="1:68" x14ac:dyDescent="0.3">
      <c r="A5755">
        <v>5750</v>
      </c>
      <c r="BG5755" s="27"/>
      <c r="BH5755" s="27"/>
      <c r="BI5755" s="27"/>
      <c r="BJ5755" s="27"/>
      <c r="BL5755">
        <f t="shared" si="356"/>
        <v>0</v>
      </c>
      <c r="BM5755">
        <f t="shared" si="357"/>
        <v>0</v>
      </c>
      <c r="BO5755">
        <f t="shared" si="358"/>
        <v>1</v>
      </c>
      <c r="BP5755">
        <f t="shared" si="359"/>
        <v>1</v>
      </c>
    </row>
    <row r="5756" spans="1:68" x14ac:dyDescent="0.3">
      <c r="A5756">
        <v>5751</v>
      </c>
      <c r="BG5756" s="27"/>
      <c r="BH5756" s="27"/>
      <c r="BI5756" s="27"/>
      <c r="BJ5756" s="27"/>
      <c r="BL5756">
        <f t="shared" si="356"/>
        <v>0</v>
      </c>
      <c r="BM5756">
        <f t="shared" si="357"/>
        <v>0</v>
      </c>
      <c r="BO5756">
        <f t="shared" si="358"/>
        <v>1</v>
      </c>
      <c r="BP5756">
        <f t="shared" si="359"/>
        <v>1</v>
      </c>
    </row>
    <row r="5757" spans="1:68" x14ac:dyDescent="0.3">
      <c r="A5757">
        <v>5752</v>
      </c>
      <c r="BG5757" s="27"/>
      <c r="BH5757" s="27"/>
      <c r="BI5757" s="27"/>
      <c r="BJ5757" s="27"/>
      <c r="BL5757">
        <f t="shared" si="356"/>
        <v>0</v>
      </c>
      <c r="BM5757">
        <f t="shared" si="357"/>
        <v>0</v>
      </c>
      <c r="BO5757">
        <f t="shared" si="358"/>
        <v>1</v>
      </c>
      <c r="BP5757">
        <f t="shared" si="359"/>
        <v>1</v>
      </c>
    </row>
    <row r="5758" spans="1:68" x14ac:dyDescent="0.3">
      <c r="A5758">
        <v>5753</v>
      </c>
      <c r="BG5758" s="27"/>
      <c r="BH5758" s="27"/>
      <c r="BI5758" s="27"/>
      <c r="BJ5758" s="27"/>
      <c r="BL5758">
        <f t="shared" si="356"/>
        <v>0</v>
      </c>
      <c r="BM5758">
        <f t="shared" si="357"/>
        <v>0</v>
      </c>
      <c r="BO5758">
        <f t="shared" si="358"/>
        <v>1</v>
      </c>
      <c r="BP5758">
        <f t="shared" si="359"/>
        <v>1</v>
      </c>
    </row>
    <row r="5759" spans="1:68" x14ac:dyDescent="0.3">
      <c r="A5759">
        <v>5754</v>
      </c>
      <c r="BG5759" s="27"/>
      <c r="BH5759" s="27"/>
      <c r="BI5759" s="27"/>
      <c r="BJ5759" s="27"/>
      <c r="BL5759">
        <f t="shared" si="356"/>
        <v>0</v>
      </c>
      <c r="BM5759">
        <f t="shared" si="357"/>
        <v>0</v>
      </c>
      <c r="BO5759">
        <f t="shared" si="358"/>
        <v>1</v>
      </c>
      <c r="BP5759">
        <f t="shared" si="359"/>
        <v>1</v>
      </c>
    </row>
    <row r="5760" spans="1:68" x14ac:dyDescent="0.3">
      <c r="A5760">
        <v>5755</v>
      </c>
      <c r="BG5760" s="27"/>
      <c r="BH5760" s="27"/>
      <c r="BI5760" s="27"/>
      <c r="BJ5760" s="27"/>
      <c r="BL5760">
        <f t="shared" si="356"/>
        <v>0</v>
      </c>
      <c r="BM5760">
        <f t="shared" si="357"/>
        <v>0</v>
      </c>
      <c r="BO5760">
        <f t="shared" si="358"/>
        <v>1</v>
      </c>
      <c r="BP5760">
        <f t="shared" si="359"/>
        <v>1</v>
      </c>
    </row>
    <row r="5761" spans="1:68" x14ac:dyDescent="0.3">
      <c r="A5761">
        <v>5756</v>
      </c>
      <c r="BG5761" s="27"/>
      <c r="BH5761" s="27"/>
      <c r="BI5761" s="27"/>
      <c r="BJ5761" s="27"/>
      <c r="BL5761">
        <f t="shared" si="356"/>
        <v>0</v>
      </c>
      <c r="BM5761">
        <f t="shared" si="357"/>
        <v>0</v>
      </c>
      <c r="BO5761">
        <f t="shared" si="358"/>
        <v>1</v>
      </c>
      <c r="BP5761">
        <f t="shared" si="359"/>
        <v>1</v>
      </c>
    </row>
    <row r="5762" spans="1:68" x14ac:dyDescent="0.3">
      <c r="A5762">
        <v>5757</v>
      </c>
      <c r="BG5762" s="27"/>
      <c r="BH5762" s="27"/>
      <c r="BI5762" s="27"/>
      <c r="BJ5762" s="27"/>
      <c r="BL5762">
        <f t="shared" si="356"/>
        <v>0</v>
      </c>
      <c r="BM5762">
        <f t="shared" si="357"/>
        <v>0</v>
      </c>
      <c r="BO5762">
        <f t="shared" si="358"/>
        <v>1</v>
      </c>
      <c r="BP5762">
        <f t="shared" si="359"/>
        <v>1</v>
      </c>
    </row>
    <row r="5763" spans="1:68" x14ac:dyDescent="0.3">
      <c r="A5763">
        <v>5758</v>
      </c>
      <c r="BG5763" s="27"/>
      <c r="BH5763" s="27"/>
      <c r="BI5763" s="27"/>
      <c r="BJ5763" s="27"/>
      <c r="BL5763">
        <f t="shared" si="356"/>
        <v>0</v>
      </c>
      <c r="BM5763">
        <f t="shared" si="357"/>
        <v>0</v>
      </c>
      <c r="BO5763">
        <f t="shared" si="358"/>
        <v>1</v>
      </c>
      <c r="BP5763">
        <f t="shared" si="359"/>
        <v>1</v>
      </c>
    </row>
    <row r="5764" spans="1:68" x14ac:dyDescent="0.3">
      <c r="A5764">
        <v>5759</v>
      </c>
      <c r="BG5764" s="27"/>
      <c r="BH5764" s="27"/>
      <c r="BI5764" s="27"/>
      <c r="BJ5764" s="27"/>
      <c r="BL5764">
        <f t="shared" si="356"/>
        <v>0</v>
      </c>
      <c r="BM5764">
        <f t="shared" si="357"/>
        <v>0</v>
      </c>
      <c r="BO5764">
        <f t="shared" si="358"/>
        <v>1</v>
      </c>
      <c r="BP5764">
        <f t="shared" si="359"/>
        <v>1</v>
      </c>
    </row>
    <row r="5765" spans="1:68" x14ac:dyDescent="0.3">
      <c r="A5765">
        <v>5760</v>
      </c>
      <c r="BG5765" s="27"/>
      <c r="BH5765" s="27"/>
      <c r="BI5765" s="27"/>
      <c r="BJ5765" s="27"/>
      <c r="BL5765">
        <f t="shared" si="356"/>
        <v>0</v>
      </c>
      <c r="BM5765">
        <f t="shared" si="357"/>
        <v>0</v>
      </c>
      <c r="BO5765">
        <f t="shared" si="358"/>
        <v>1</v>
      </c>
      <c r="BP5765">
        <f t="shared" si="359"/>
        <v>1</v>
      </c>
    </row>
    <row r="5766" spans="1:68" x14ac:dyDescent="0.3">
      <c r="A5766">
        <v>5761</v>
      </c>
      <c r="BG5766" s="27"/>
      <c r="BH5766" s="27"/>
      <c r="BI5766" s="27"/>
      <c r="BJ5766" s="27"/>
      <c r="BL5766">
        <f t="shared" si="356"/>
        <v>0</v>
      </c>
      <c r="BM5766">
        <f t="shared" si="357"/>
        <v>0</v>
      </c>
      <c r="BO5766">
        <f t="shared" si="358"/>
        <v>1</v>
      </c>
      <c r="BP5766">
        <f t="shared" si="359"/>
        <v>1</v>
      </c>
    </row>
    <row r="5767" spans="1:68" x14ac:dyDescent="0.3">
      <c r="A5767">
        <v>5762</v>
      </c>
      <c r="BG5767" s="27"/>
      <c r="BH5767" s="27"/>
      <c r="BI5767" s="27"/>
      <c r="BJ5767" s="27"/>
      <c r="BL5767">
        <f t="shared" ref="BL5767:BL5830" si="360">BG5767*$BM$1-BH5767</f>
        <v>0</v>
      </c>
      <c r="BM5767">
        <f t="shared" ref="BM5767:BM5830" si="361">BI5767*$BM$1-BJ5767</f>
        <v>0</v>
      </c>
      <c r="BO5767">
        <f t="shared" ref="BO5767:BO5830" si="362">IF(BL5767=MAX($BL5767:$BM5767),1,0)</f>
        <v>1</v>
      </c>
      <c r="BP5767">
        <f t="shared" ref="BP5767:BP5830" si="363">IF(BM5767=MAX($BL5767:$BM5767),1,0)</f>
        <v>1</v>
      </c>
    </row>
    <row r="5768" spans="1:68" x14ac:dyDescent="0.3">
      <c r="A5768">
        <v>5763</v>
      </c>
      <c r="BG5768" s="27"/>
      <c r="BH5768" s="27"/>
      <c r="BI5768" s="27"/>
      <c r="BJ5768" s="27"/>
      <c r="BL5768">
        <f t="shared" si="360"/>
        <v>0</v>
      </c>
      <c r="BM5768">
        <f t="shared" si="361"/>
        <v>0</v>
      </c>
      <c r="BO5768">
        <f t="shared" si="362"/>
        <v>1</v>
      </c>
      <c r="BP5768">
        <f t="shared" si="363"/>
        <v>1</v>
      </c>
    </row>
    <row r="5769" spans="1:68" x14ac:dyDescent="0.3">
      <c r="A5769">
        <v>5764</v>
      </c>
      <c r="BG5769" s="27"/>
      <c r="BH5769" s="27"/>
      <c r="BI5769" s="27"/>
      <c r="BJ5769" s="27"/>
      <c r="BL5769">
        <f t="shared" si="360"/>
        <v>0</v>
      </c>
      <c r="BM5769">
        <f t="shared" si="361"/>
        <v>0</v>
      </c>
      <c r="BO5769">
        <f t="shared" si="362"/>
        <v>1</v>
      </c>
      <c r="BP5769">
        <f t="shared" si="363"/>
        <v>1</v>
      </c>
    </row>
    <row r="5770" spans="1:68" x14ac:dyDescent="0.3">
      <c r="A5770">
        <v>5765</v>
      </c>
      <c r="BG5770" s="27"/>
      <c r="BH5770" s="27"/>
      <c r="BI5770" s="27"/>
      <c r="BJ5770" s="27"/>
      <c r="BL5770">
        <f t="shared" si="360"/>
        <v>0</v>
      </c>
      <c r="BM5770">
        <f t="shared" si="361"/>
        <v>0</v>
      </c>
      <c r="BO5770">
        <f t="shared" si="362"/>
        <v>1</v>
      </c>
      <c r="BP5770">
        <f t="shared" si="363"/>
        <v>1</v>
      </c>
    </row>
    <row r="5771" spans="1:68" x14ac:dyDescent="0.3">
      <c r="A5771">
        <v>5766</v>
      </c>
      <c r="BG5771" s="27"/>
      <c r="BH5771" s="27"/>
      <c r="BI5771" s="27"/>
      <c r="BJ5771" s="27"/>
      <c r="BL5771">
        <f t="shared" si="360"/>
        <v>0</v>
      </c>
      <c r="BM5771">
        <f t="shared" si="361"/>
        <v>0</v>
      </c>
      <c r="BO5771">
        <f t="shared" si="362"/>
        <v>1</v>
      </c>
      <c r="BP5771">
        <f t="shared" si="363"/>
        <v>1</v>
      </c>
    </row>
    <row r="5772" spans="1:68" x14ac:dyDescent="0.3">
      <c r="A5772">
        <v>5767</v>
      </c>
      <c r="BG5772" s="27"/>
      <c r="BH5772" s="27"/>
      <c r="BI5772" s="27"/>
      <c r="BJ5772" s="27"/>
      <c r="BL5772">
        <f t="shared" si="360"/>
        <v>0</v>
      </c>
      <c r="BM5772">
        <f t="shared" si="361"/>
        <v>0</v>
      </c>
      <c r="BO5772">
        <f t="shared" si="362"/>
        <v>1</v>
      </c>
      <c r="BP5772">
        <f t="shared" si="363"/>
        <v>1</v>
      </c>
    </row>
    <row r="5773" spans="1:68" x14ac:dyDescent="0.3">
      <c r="A5773">
        <v>5768</v>
      </c>
      <c r="BG5773" s="27"/>
      <c r="BH5773" s="27"/>
      <c r="BI5773" s="27"/>
      <c r="BJ5773" s="27"/>
      <c r="BL5773">
        <f t="shared" si="360"/>
        <v>0</v>
      </c>
      <c r="BM5773">
        <f t="shared" si="361"/>
        <v>0</v>
      </c>
      <c r="BO5773">
        <f t="shared" si="362"/>
        <v>1</v>
      </c>
      <c r="BP5773">
        <f t="shared" si="363"/>
        <v>1</v>
      </c>
    </row>
    <row r="5774" spans="1:68" x14ac:dyDescent="0.3">
      <c r="A5774">
        <v>5769</v>
      </c>
      <c r="BG5774" s="27"/>
      <c r="BH5774" s="27"/>
      <c r="BI5774" s="27"/>
      <c r="BJ5774" s="27"/>
      <c r="BL5774">
        <f t="shared" si="360"/>
        <v>0</v>
      </c>
      <c r="BM5774">
        <f t="shared" si="361"/>
        <v>0</v>
      </c>
      <c r="BO5774">
        <f t="shared" si="362"/>
        <v>1</v>
      </c>
      <c r="BP5774">
        <f t="shared" si="363"/>
        <v>1</v>
      </c>
    </row>
    <row r="5775" spans="1:68" x14ac:dyDescent="0.3">
      <c r="A5775">
        <v>5770</v>
      </c>
      <c r="BG5775" s="27"/>
      <c r="BH5775" s="27"/>
      <c r="BI5775" s="27"/>
      <c r="BJ5775" s="27"/>
      <c r="BL5775">
        <f t="shared" si="360"/>
        <v>0</v>
      </c>
      <c r="BM5775">
        <f t="shared" si="361"/>
        <v>0</v>
      </c>
      <c r="BO5775">
        <f t="shared" si="362"/>
        <v>1</v>
      </c>
      <c r="BP5775">
        <f t="shared" si="363"/>
        <v>1</v>
      </c>
    </row>
    <row r="5776" spans="1:68" x14ac:dyDescent="0.3">
      <c r="A5776">
        <v>5771</v>
      </c>
      <c r="BG5776" s="27"/>
      <c r="BH5776" s="27"/>
      <c r="BI5776" s="27"/>
      <c r="BJ5776" s="27"/>
      <c r="BL5776">
        <f t="shared" si="360"/>
        <v>0</v>
      </c>
      <c r="BM5776">
        <f t="shared" si="361"/>
        <v>0</v>
      </c>
      <c r="BO5776">
        <f t="shared" si="362"/>
        <v>1</v>
      </c>
      <c r="BP5776">
        <f t="shared" si="363"/>
        <v>1</v>
      </c>
    </row>
    <row r="5777" spans="1:68" x14ac:dyDescent="0.3">
      <c r="A5777">
        <v>5772</v>
      </c>
      <c r="BG5777" s="27"/>
      <c r="BH5777" s="27"/>
      <c r="BI5777" s="27"/>
      <c r="BJ5777" s="27"/>
      <c r="BL5777">
        <f t="shared" si="360"/>
        <v>0</v>
      </c>
      <c r="BM5777">
        <f t="shared" si="361"/>
        <v>0</v>
      </c>
      <c r="BO5777">
        <f t="shared" si="362"/>
        <v>1</v>
      </c>
      <c r="BP5777">
        <f t="shared" si="363"/>
        <v>1</v>
      </c>
    </row>
    <row r="5778" spans="1:68" x14ac:dyDescent="0.3">
      <c r="A5778">
        <v>5773</v>
      </c>
      <c r="BG5778" s="27"/>
      <c r="BH5778" s="27"/>
      <c r="BI5778" s="27"/>
      <c r="BJ5778" s="27"/>
      <c r="BL5778">
        <f t="shared" si="360"/>
        <v>0</v>
      </c>
      <c r="BM5778">
        <f t="shared" si="361"/>
        <v>0</v>
      </c>
      <c r="BO5778">
        <f t="shared" si="362"/>
        <v>1</v>
      </c>
      <c r="BP5778">
        <f t="shared" si="363"/>
        <v>1</v>
      </c>
    </row>
    <row r="5779" spans="1:68" x14ac:dyDescent="0.3">
      <c r="A5779">
        <v>5774</v>
      </c>
      <c r="BG5779" s="27"/>
      <c r="BH5779" s="27"/>
      <c r="BI5779" s="27"/>
      <c r="BJ5779" s="27"/>
      <c r="BL5779">
        <f t="shared" si="360"/>
        <v>0</v>
      </c>
      <c r="BM5779">
        <f t="shared" si="361"/>
        <v>0</v>
      </c>
      <c r="BO5779">
        <f t="shared" si="362"/>
        <v>1</v>
      </c>
      <c r="BP5779">
        <f t="shared" si="363"/>
        <v>1</v>
      </c>
    </row>
    <row r="5780" spans="1:68" x14ac:dyDescent="0.3">
      <c r="A5780">
        <v>5775</v>
      </c>
      <c r="BG5780" s="27"/>
      <c r="BH5780" s="27"/>
      <c r="BI5780" s="27"/>
      <c r="BJ5780" s="27"/>
      <c r="BL5780">
        <f t="shared" si="360"/>
        <v>0</v>
      </c>
      <c r="BM5780">
        <f t="shared" si="361"/>
        <v>0</v>
      </c>
      <c r="BO5780">
        <f t="shared" si="362"/>
        <v>1</v>
      </c>
      <c r="BP5780">
        <f t="shared" si="363"/>
        <v>1</v>
      </c>
    </row>
    <row r="5781" spans="1:68" x14ac:dyDescent="0.3">
      <c r="A5781">
        <v>5776</v>
      </c>
      <c r="BG5781" s="27"/>
      <c r="BH5781" s="27"/>
      <c r="BI5781" s="27"/>
      <c r="BJ5781" s="27"/>
      <c r="BL5781">
        <f t="shared" si="360"/>
        <v>0</v>
      </c>
      <c r="BM5781">
        <f t="shared" si="361"/>
        <v>0</v>
      </c>
      <c r="BO5781">
        <f t="shared" si="362"/>
        <v>1</v>
      </c>
      <c r="BP5781">
        <f t="shared" si="363"/>
        <v>1</v>
      </c>
    </row>
    <row r="5782" spans="1:68" x14ac:dyDescent="0.3">
      <c r="A5782">
        <v>5777</v>
      </c>
      <c r="BG5782" s="27"/>
      <c r="BH5782" s="27"/>
      <c r="BI5782" s="27"/>
      <c r="BJ5782" s="27"/>
      <c r="BL5782">
        <f t="shared" si="360"/>
        <v>0</v>
      </c>
      <c r="BM5782">
        <f t="shared" si="361"/>
        <v>0</v>
      </c>
      <c r="BO5782">
        <f t="shared" si="362"/>
        <v>1</v>
      </c>
      <c r="BP5782">
        <f t="shared" si="363"/>
        <v>1</v>
      </c>
    </row>
    <row r="5783" spans="1:68" x14ac:dyDescent="0.3">
      <c r="A5783">
        <v>5778</v>
      </c>
      <c r="BG5783" s="27"/>
      <c r="BH5783" s="27"/>
      <c r="BI5783" s="27"/>
      <c r="BJ5783" s="27"/>
      <c r="BL5783">
        <f t="shared" si="360"/>
        <v>0</v>
      </c>
      <c r="BM5783">
        <f t="shared" si="361"/>
        <v>0</v>
      </c>
      <c r="BO5783">
        <f t="shared" si="362"/>
        <v>1</v>
      </c>
      <c r="BP5783">
        <f t="shared" si="363"/>
        <v>1</v>
      </c>
    </row>
    <row r="5784" spans="1:68" x14ac:dyDescent="0.3">
      <c r="A5784">
        <v>5779</v>
      </c>
      <c r="BG5784" s="27"/>
      <c r="BH5784" s="27"/>
      <c r="BI5784" s="27"/>
      <c r="BJ5784" s="27"/>
      <c r="BL5784">
        <f t="shared" si="360"/>
        <v>0</v>
      </c>
      <c r="BM5784">
        <f t="shared" si="361"/>
        <v>0</v>
      </c>
      <c r="BO5784">
        <f t="shared" si="362"/>
        <v>1</v>
      </c>
      <c r="BP5784">
        <f t="shared" si="363"/>
        <v>1</v>
      </c>
    </row>
    <row r="5785" spans="1:68" x14ac:dyDescent="0.3">
      <c r="A5785">
        <v>5780</v>
      </c>
      <c r="BG5785" s="27"/>
      <c r="BH5785" s="27"/>
      <c r="BI5785" s="27"/>
      <c r="BJ5785" s="27"/>
      <c r="BL5785">
        <f t="shared" si="360"/>
        <v>0</v>
      </c>
      <c r="BM5785">
        <f t="shared" si="361"/>
        <v>0</v>
      </c>
      <c r="BO5785">
        <f t="shared" si="362"/>
        <v>1</v>
      </c>
      <c r="BP5785">
        <f t="shared" si="363"/>
        <v>1</v>
      </c>
    </row>
    <row r="5786" spans="1:68" x14ac:dyDescent="0.3">
      <c r="A5786">
        <v>5781</v>
      </c>
      <c r="BG5786" s="27"/>
      <c r="BH5786" s="27"/>
      <c r="BI5786" s="27"/>
      <c r="BJ5786" s="27"/>
      <c r="BL5786">
        <f t="shared" si="360"/>
        <v>0</v>
      </c>
      <c r="BM5786">
        <f t="shared" si="361"/>
        <v>0</v>
      </c>
      <c r="BO5786">
        <f t="shared" si="362"/>
        <v>1</v>
      </c>
      <c r="BP5786">
        <f t="shared" si="363"/>
        <v>1</v>
      </c>
    </row>
    <row r="5787" spans="1:68" x14ac:dyDescent="0.3">
      <c r="A5787">
        <v>5782</v>
      </c>
      <c r="BG5787" s="27"/>
      <c r="BH5787" s="27"/>
      <c r="BI5787" s="27"/>
      <c r="BJ5787" s="27"/>
      <c r="BL5787">
        <f t="shared" si="360"/>
        <v>0</v>
      </c>
      <c r="BM5787">
        <f t="shared" si="361"/>
        <v>0</v>
      </c>
      <c r="BO5787">
        <f t="shared" si="362"/>
        <v>1</v>
      </c>
      <c r="BP5787">
        <f t="shared" si="363"/>
        <v>1</v>
      </c>
    </row>
    <row r="5788" spans="1:68" x14ac:dyDescent="0.3">
      <c r="A5788">
        <v>5783</v>
      </c>
      <c r="BG5788" s="27"/>
      <c r="BH5788" s="27"/>
      <c r="BI5788" s="27"/>
      <c r="BJ5788" s="27"/>
      <c r="BL5788">
        <f t="shared" si="360"/>
        <v>0</v>
      </c>
      <c r="BM5788">
        <f t="shared" si="361"/>
        <v>0</v>
      </c>
      <c r="BO5788">
        <f t="shared" si="362"/>
        <v>1</v>
      </c>
      <c r="BP5788">
        <f t="shared" si="363"/>
        <v>1</v>
      </c>
    </row>
    <row r="5789" spans="1:68" x14ac:dyDescent="0.3">
      <c r="A5789">
        <v>5784</v>
      </c>
      <c r="BG5789" s="27"/>
      <c r="BH5789" s="27"/>
      <c r="BI5789" s="27"/>
      <c r="BJ5789" s="27"/>
      <c r="BL5789">
        <f t="shared" si="360"/>
        <v>0</v>
      </c>
      <c r="BM5789">
        <f t="shared" si="361"/>
        <v>0</v>
      </c>
      <c r="BO5789">
        <f t="shared" si="362"/>
        <v>1</v>
      </c>
      <c r="BP5789">
        <f t="shared" si="363"/>
        <v>1</v>
      </c>
    </row>
    <row r="5790" spans="1:68" x14ac:dyDescent="0.3">
      <c r="A5790">
        <v>5785</v>
      </c>
      <c r="BG5790" s="27"/>
      <c r="BH5790" s="27"/>
      <c r="BI5790" s="27"/>
      <c r="BJ5790" s="27"/>
      <c r="BL5790">
        <f t="shared" si="360"/>
        <v>0</v>
      </c>
      <c r="BM5790">
        <f t="shared" si="361"/>
        <v>0</v>
      </c>
      <c r="BO5790">
        <f t="shared" si="362"/>
        <v>1</v>
      </c>
      <c r="BP5790">
        <f t="shared" si="363"/>
        <v>1</v>
      </c>
    </row>
    <row r="5791" spans="1:68" x14ac:dyDescent="0.3">
      <c r="A5791">
        <v>5786</v>
      </c>
      <c r="BG5791" s="27"/>
      <c r="BH5791" s="27"/>
      <c r="BI5791" s="27"/>
      <c r="BJ5791" s="27"/>
      <c r="BL5791">
        <f t="shared" si="360"/>
        <v>0</v>
      </c>
      <c r="BM5791">
        <f t="shared" si="361"/>
        <v>0</v>
      </c>
      <c r="BO5791">
        <f t="shared" si="362"/>
        <v>1</v>
      </c>
      <c r="BP5791">
        <f t="shared" si="363"/>
        <v>1</v>
      </c>
    </row>
    <row r="5792" spans="1:68" x14ac:dyDescent="0.3">
      <c r="A5792">
        <v>5787</v>
      </c>
      <c r="BG5792" s="27"/>
      <c r="BH5792" s="27"/>
      <c r="BI5792" s="27"/>
      <c r="BJ5792" s="27"/>
      <c r="BL5792">
        <f t="shared" si="360"/>
        <v>0</v>
      </c>
      <c r="BM5792">
        <f t="shared" si="361"/>
        <v>0</v>
      </c>
      <c r="BO5792">
        <f t="shared" si="362"/>
        <v>1</v>
      </c>
      <c r="BP5792">
        <f t="shared" si="363"/>
        <v>1</v>
      </c>
    </row>
    <row r="5793" spans="1:68" x14ac:dyDescent="0.3">
      <c r="A5793">
        <v>5788</v>
      </c>
      <c r="BG5793" s="27"/>
      <c r="BH5793" s="27"/>
      <c r="BI5793" s="27"/>
      <c r="BJ5793" s="27"/>
      <c r="BL5793">
        <f t="shared" si="360"/>
        <v>0</v>
      </c>
      <c r="BM5793">
        <f t="shared" si="361"/>
        <v>0</v>
      </c>
      <c r="BO5793">
        <f t="shared" si="362"/>
        <v>1</v>
      </c>
      <c r="BP5793">
        <f t="shared" si="363"/>
        <v>1</v>
      </c>
    </row>
    <row r="5794" spans="1:68" x14ac:dyDescent="0.3">
      <c r="A5794">
        <v>5789</v>
      </c>
      <c r="BG5794" s="27"/>
      <c r="BH5794" s="27"/>
      <c r="BI5794" s="27"/>
      <c r="BJ5794" s="27"/>
      <c r="BL5794">
        <f t="shared" si="360"/>
        <v>0</v>
      </c>
      <c r="BM5794">
        <f t="shared" si="361"/>
        <v>0</v>
      </c>
      <c r="BO5794">
        <f t="shared" si="362"/>
        <v>1</v>
      </c>
      <c r="BP5794">
        <f t="shared" si="363"/>
        <v>1</v>
      </c>
    </row>
    <row r="5795" spans="1:68" x14ac:dyDescent="0.3">
      <c r="A5795">
        <v>5790</v>
      </c>
      <c r="BG5795" s="27"/>
      <c r="BH5795" s="27"/>
      <c r="BI5795" s="27"/>
      <c r="BJ5795" s="27"/>
      <c r="BL5795">
        <f t="shared" si="360"/>
        <v>0</v>
      </c>
      <c r="BM5795">
        <f t="shared" si="361"/>
        <v>0</v>
      </c>
      <c r="BO5795">
        <f t="shared" si="362"/>
        <v>1</v>
      </c>
      <c r="BP5795">
        <f t="shared" si="363"/>
        <v>1</v>
      </c>
    </row>
    <row r="5796" spans="1:68" x14ac:dyDescent="0.3">
      <c r="A5796">
        <v>5791</v>
      </c>
      <c r="BG5796" s="27"/>
      <c r="BH5796" s="27"/>
      <c r="BI5796" s="27"/>
      <c r="BJ5796" s="27"/>
      <c r="BL5796">
        <f t="shared" si="360"/>
        <v>0</v>
      </c>
      <c r="BM5796">
        <f t="shared" si="361"/>
        <v>0</v>
      </c>
      <c r="BO5796">
        <f t="shared" si="362"/>
        <v>1</v>
      </c>
      <c r="BP5796">
        <f t="shared" si="363"/>
        <v>1</v>
      </c>
    </row>
    <row r="5797" spans="1:68" x14ac:dyDescent="0.3">
      <c r="A5797">
        <v>5792</v>
      </c>
      <c r="BG5797" s="27"/>
      <c r="BH5797" s="27"/>
      <c r="BI5797" s="27"/>
      <c r="BJ5797" s="27"/>
      <c r="BL5797">
        <f t="shared" si="360"/>
        <v>0</v>
      </c>
      <c r="BM5797">
        <f t="shared" si="361"/>
        <v>0</v>
      </c>
      <c r="BO5797">
        <f t="shared" si="362"/>
        <v>1</v>
      </c>
      <c r="BP5797">
        <f t="shared" si="363"/>
        <v>1</v>
      </c>
    </row>
    <row r="5798" spans="1:68" x14ac:dyDescent="0.3">
      <c r="A5798">
        <v>5793</v>
      </c>
      <c r="BG5798" s="27"/>
      <c r="BH5798" s="27"/>
      <c r="BI5798" s="27"/>
      <c r="BJ5798" s="27"/>
      <c r="BL5798">
        <f t="shared" si="360"/>
        <v>0</v>
      </c>
      <c r="BM5798">
        <f t="shared" si="361"/>
        <v>0</v>
      </c>
      <c r="BO5798">
        <f t="shared" si="362"/>
        <v>1</v>
      </c>
      <c r="BP5798">
        <f t="shared" si="363"/>
        <v>1</v>
      </c>
    </row>
    <row r="5799" spans="1:68" x14ac:dyDescent="0.3">
      <c r="A5799">
        <v>5794</v>
      </c>
      <c r="BG5799" s="27"/>
      <c r="BH5799" s="27"/>
      <c r="BI5799" s="27"/>
      <c r="BJ5799" s="27"/>
      <c r="BL5799">
        <f t="shared" si="360"/>
        <v>0</v>
      </c>
      <c r="BM5799">
        <f t="shared" si="361"/>
        <v>0</v>
      </c>
      <c r="BO5799">
        <f t="shared" si="362"/>
        <v>1</v>
      </c>
      <c r="BP5799">
        <f t="shared" si="363"/>
        <v>1</v>
      </c>
    </row>
    <row r="5800" spans="1:68" x14ac:dyDescent="0.3">
      <c r="A5800">
        <v>5795</v>
      </c>
      <c r="BG5800" s="27"/>
      <c r="BH5800" s="27"/>
      <c r="BI5800" s="27"/>
      <c r="BJ5800" s="27"/>
      <c r="BL5800">
        <f t="shared" si="360"/>
        <v>0</v>
      </c>
      <c r="BM5800">
        <f t="shared" si="361"/>
        <v>0</v>
      </c>
      <c r="BO5800">
        <f t="shared" si="362"/>
        <v>1</v>
      </c>
      <c r="BP5800">
        <f t="shared" si="363"/>
        <v>1</v>
      </c>
    </row>
    <row r="5801" spans="1:68" x14ac:dyDescent="0.3">
      <c r="A5801">
        <v>5796</v>
      </c>
      <c r="BG5801" s="27"/>
      <c r="BH5801" s="27"/>
      <c r="BI5801" s="27"/>
      <c r="BJ5801" s="27"/>
      <c r="BL5801">
        <f t="shared" si="360"/>
        <v>0</v>
      </c>
      <c r="BM5801">
        <f t="shared" si="361"/>
        <v>0</v>
      </c>
      <c r="BO5801">
        <f t="shared" si="362"/>
        <v>1</v>
      </c>
      <c r="BP5801">
        <f t="shared" si="363"/>
        <v>1</v>
      </c>
    </row>
    <row r="5802" spans="1:68" x14ac:dyDescent="0.3">
      <c r="A5802">
        <v>5797</v>
      </c>
      <c r="BG5802" s="27"/>
      <c r="BH5802" s="27"/>
      <c r="BI5802" s="27"/>
      <c r="BJ5802" s="27"/>
      <c r="BL5802">
        <f t="shared" si="360"/>
        <v>0</v>
      </c>
      <c r="BM5802">
        <f t="shared" si="361"/>
        <v>0</v>
      </c>
      <c r="BO5802">
        <f t="shared" si="362"/>
        <v>1</v>
      </c>
      <c r="BP5802">
        <f t="shared" si="363"/>
        <v>1</v>
      </c>
    </row>
    <row r="5803" spans="1:68" x14ac:dyDescent="0.3">
      <c r="A5803">
        <v>5798</v>
      </c>
      <c r="BG5803" s="27"/>
      <c r="BH5803" s="27"/>
      <c r="BI5803" s="27"/>
      <c r="BJ5803" s="27"/>
      <c r="BL5803">
        <f t="shared" si="360"/>
        <v>0</v>
      </c>
      <c r="BM5803">
        <f t="shared" si="361"/>
        <v>0</v>
      </c>
      <c r="BO5803">
        <f t="shared" si="362"/>
        <v>1</v>
      </c>
      <c r="BP5803">
        <f t="shared" si="363"/>
        <v>1</v>
      </c>
    </row>
    <row r="5804" spans="1:68" x14ac:dyDescent="0.3">
      <c r="A5804">
        <v>5799</v>
      </c>
      <c r="BG5804" s="27"/>
      <c r="BH5804" s="27"/>
      <c r="BI5804" s="27"/>
      <c r="BJ5804" s="27"/>
      <c r="BL5804">
        <f t="shared" si="360"/>
        <v>0</v>
      </c>
      <c r="BM5804">
        <f t="shared" si="361"/>
        <v>0</v>
      </c>
      <c r="BO5804">
        <f t="shared" si="362"/>
        <v>1</v>
      </c>
      <c r="BP5804">
        <f t="shared" si="363"/>
        <v>1</v>
      </c>
    </row>
    <row r="5805" spans="1:68" x14ac:dyDescent="0.3">
      <c r="A5805">
        <v>5800</v>
      </c>
      <c r="BG5805" s="27"/>
      <c r="BH5805" s="27"/>
      <c r="BI5805" s="27"/>
      <c r="BJ5805" s="27"/>
      <c r="BL5805">
        <f t="shared" si="360"/>
        <v>0</v>
      </c>
      <c r="BM5805">
        <f t="shared" si="361"/>
        <v>0</v>
      </c>
      <c r="BO5805">
        <f t="shared" si="362"/>
        <v>1</v>
      </c>
      <c r="BP5805">
        <f t="shared" si="363"/>
        <v>1</v>
      </c>
    </row>
    <row r="5806" spans="1:68" x14ac:dyDescent="0.3">
      <c r="A5806">
        <v>5801</v>
      </c>
      <c r="BG5806" s="27"/>
      <c r="BH5806" s="27"/>
      <c r="BI5806" s="27"/>
      <c r="BJ5806" s="27"/>
      <c r="BL5806">
        <f t="shared" si="360"/>
        <v>0</v>
      </c>
      <c r="BM5806">
        <f t="shared" si="361"/>
        <v>0</v>
      </c>
      <c r="BO5806">
        <f t="shared" si="362"/>
        <v>1</v>
      </c>
      <c r="BP5806">
        <f t="shared" si="363"/>
        <v>1</v>
      </c>
    </row>
    <row r="5807" spans="1:68" x14ac:dyDescent="0.3">
      <c r="A5807">
        <v>5802</v>
      </c>
      <c r="BG5807" s="27"/>
      <c r="BH5807" s="27"/>
      <c r="BI5807" s="27"/>
      <c r="BJ5807" s="27"/>
      <c r="BL5807">
        <f t="shared" si="360"/>
        <v>0</v>
      </c>
      <c r="BM5807">
        <f t="shared" si="361"/>
        <v>0</v>
      </c>
      <c r="BO5807">
        <f t="shared" si="362"/>
        <v>1</v>
      </c>
      <c r="BP5807">
        <f t="shared" si="363"/>
        <v>1</v>
      </c>
    </row>
    <row r="5808" spans="1:68" x14ac:dyDescent="0.3">
      <c r="A5808">
        <v>5803</v>
      </c>
      <c r="BG5808" s="27"/>
      <c r="BH5808" s="27"/>
      <c r="BI5808" s="27"/>
      <c r="BJ5808" s="27"/>
      <c r="BL5808">
        <f t="shared" si="360"/>
        <v>0</v>
      </c>
      <c r="BM5808">
        <f t="shared" si="361"/>
        <v>0</v>
      </c>
      <c r="BO5808">
        <f t="shared" si="362"/>
        <v>1</v>
      </c>
      <c r="BP5808">
        <f t="shared" si="363"/>
        <v>1</v>
      </c>
    </row>
    <row r="5809" spans="1:68" x14ac:dyDescent="0.3">
      <c r="A5809">
        <v>5804</v>
      </c>
      <c r="BG5809" s="27"/>
      <c r="BH5809" s="27"/>
      <c r="BI5809" s="27"/>
      <c r="BJ5809" s="27"/>
      <c r="BL5809">
        <f t="shared" si="360"/>
        <v>0</v>
      </c>
      <c r="BM5809">
        <f t="shared" si="361"/>
        <v>0</v>
      </c>
      <c r="BO5809">
        <f t="shared" si="362"/>
        <v>1</v>
      </c>
      <c r="BP5809">
        <f t="shared" si="363"/>
        <v>1</v>
      </c>
    </row>
    <row r="5810" spans="1:68" x14ac:dyDescent="0.3">
      <c r="A5810">
        <v>5805</v>
      </c>
      <c r="BG5810" s="27"/>
      <c r="BH5810" s="27"/>
      <c r="BI5810" s="27"/>
      <c r="BJ5810" s="27"/>
      <c r="BL5810">
        <f t="shared" si="360"/>
        <v>0</v>
      </c>
      <c r="BM5810">
        <f t="shared" si="361"/>
        <v>0</v>
      </c>
      <c r="BO5810">
        <f t="shared" si="362"/>
        <v>1</v>
      </c>
      <c r="BP5810">
        <f t="shared" si="363"/>
        <v>1</v>
      </c>
    </row>
    <row r="5811" spans="1:68" x14ac:dyDescent="0.3">
      <c r="A5811">
        <v>5806</v>
      </c>
      <c r="BG5811" s="27"/>
      <c r="BH5811" s="27"/>
      <c r="BI5811" s="27"/>
      <c r="BJ5811" s="27"/>
      <c r="BL5811">
        <f t="shared" si="360"/>
        <v>0</v>
      </c>
      <c r="BM5811">
        <f t="shared" si="361"/>
        <v>0</v>
      </c>
      <c r="BO5811">
        <f t="shared" si="362"/>
        <v>1</v>
      </c>
      <c r="BP5811">
        <f t="shared" si="363"/>
        <v>1</v>
      </c>
    </row>
    <row r="5812" spans="1:68" x14ac:dyDescent="0.3">
      <c r="A5812">
        <v>5807</v>
      </c>
      <c r="BG5812" s="27"/>
      <c r="BH5812" s="27"/>
      <c r="BI5812" s="27"/>
      <c r="BJ5812" s="27"/>
      <c r="BL5812">
        <f t="shared" si="360"/>
        <v>0</v>
      </c>
      <c r="BM5812">
        <f t="shared" si="361"/>
        <v>0</v>
      </c>
      <c r="BO5812">
        <f t="shared" si="362"/>
        <v>1</v>
      </c>
      <c r="BP5812">
        <f t="shared" si="363"/>
        <v>1</v>
      </c>
    </row>
    <row r="5813" spans="1:68" x14ac:dyDescent="0.3">
      <c r="A5813">
        <v>5808</v>
      </c>
      <c r="BG5813" s="27"/>
      <c r="BH5813" s="27"/>
      <c r="BI5813" s="27"/>
      <c r="BJ5813" s="27"/>
      <c r="BL5813">
        <f t="shared" si="360"/>
        <v>0</v>
      </c>
      <c r="BM5813">
        <f t="shared" si="361"/>
        <v>0</v>
      </c>
      <c r="BO5813">
        <f t="shared" si="362"/>
        <v>1</v>
      </c>
      <c r="BP5813">
        <f t="shared" si="363"/>
        <v>1</v>
      </c>
    </row>
    <row r="5814" spans="1:68" x14ac:dyDescent="0.3">
      <c r="A5814">
        <v>5809</v>
      </c>
      <c r="BG5814" s="27"/>
      <c r="BH5814" s="27"/>
      <c r="BI5814" s="27"/>
      <c r="BJ5814" s="27"/>
      <c r="BL5814">
        <f t="shared" si="360"/>
        <v>0</v>
      </c>
      <c r="BM5814">
        <f t="shared" si="361"/>
        <v>0</v>
      </c>
      <c r="BO5814">
        <f t="shared" si="362"/>
        <v>1</v>
      </c>
      <c r="BP5814">
        <f t="shared" si="363"/>
        <v>1</v>
      </c>
    </row>
    <row r="5815" spans="1:68" x14ac:dyDescent="0.3">
      <c r="A5815">
        <v>5810</v>
      </c>
      <c r="BG5815" s="27"/>
      <c r="BH5815" s="27"/>
      <c r="BI5815" s="27"/>
      <c r="BJ5815" s="27"/>
      <c r="BL5815">
        <f t="shared" si="360"/>
        <v>0</v>
      </c>
      <c r="BM5815">
        <f t="shared" si="361"/>
        <v>0</v>
      </c>
      <c r="BO5815">
        <f t="shared" si="362"/>
        <v>1</v>
      </c>
      <c r="BP5815">
        <f t="shared" si="363"/>
        <v>1</v>
      </c>
    </row>
    <row r="5816" spans="1:68" x14ac:dyDescent="0.3">
      <c r="A5816">
        <v>5811</v>
      </c>
      <c r="BG5816" s="27"/>
      <c r="BH5816" s="27"/>
      <c r="BI5816" s="27"/>
      <c r="BJ5816" s="27"/>
      <c r="BL5816">
        <f t="shared" si="360"/>
        <v>0</v>
      </c>
      <c r="BM5816">
        <f t="shared" si="361"/>
        <v>0</v>
      </c>
      <c r="BO5816">
        <f t="shared" si="362"/>
        <v>1</v>
      </c>
      <c r="BP5816">
        <f t="shared" si="363"/>
        <v>1</v>
      </c>
    </row>
    <row r="5817" spans="1:68" x14ac:dyDescent="0.3">
      <c r="A5817">
        <v>5812</v>
      </c>
      <c r="BG5817" s="27"/>
      <c r="BH5817" s="27"/>
      <c r="BI5817" s="27"/>
      <c r="BJ5817" s="27"/>
      <c r="BL5817">
        <f t="shared" si="360"/>
        <v>0</v>
      </c>
      <c r="BM5817">
        <f t="shared" si="361"/>
        <v>0</v>
      </c>
      <c r="BO5817">
        <f t="shared" si="362"/>
        <v>1</v>
      </c>
      <c r="BP5817">
        <f t="shared" si="363"/>
        <v>1</v>
      </c>
    </row>
    <row r="5818" spans="1:68" x14ac:dyDescent="0.3">
      <c r="A5818">
        <v>5813</v>
      </c>
      <c r="BG5818" s="27"/>
      <c r="BH5818" s="27"/>
      <c r="BI5818" s="27"/>
      <c r="BJ5818" s="27"/>
      <c r="BL5818">
        <f t="shared" si="360"/>
        <v>0</v>
      </c>
      <c r="BM5818">
        <f t="shared" si="361"/>
        <v>0</v>
      </c>
      <c r="BO5818">
        <f t="shared" si="362"/>
        <v>1</v>
      </c>
      <c r="BP5818">
        <f t="shared" si="363"/>
        <v>1</v>
      </c>
    </row>
    <row r="5819" spans="1:68" x14ac:dyDescent="0.3">
      <c r="A5819">
        <v>5814</v>
      </c>
      <c r="BG5819" s="27"/>
      <c r="BH5819" s="27"/>
      <c r="BI5819" s="27"/>
      <c r="BJ5819" s="27"/>
      <c r="BL5819">
        <f t="shared" si="360"/>
        <v>0</v>
      </c>
      <c r="BM5819">
        <f t="shared" si="361"/>
        <v>0</v>
      </c>
      <c r="BO5819">
        <f t="shared" si="362"/>
        <v>1</v>
      </c>
      <c r="BP5819">
        <f t="shared" si="363"/>
        <v>1</v>
      </c>
    </row>
    <row r="5820" spans="1:68" x14ac:dyDescent="0.3">
      <c r="A5820">
        <v>5815</v>
      </c>
      <c r="BG5820" s="27"/>
      <c r="BH5820" s="27"/>
      <c r="BI5820" s="27"/>
      <c r="BJ5820" s="27"/>
      <c r="BL5820">
        <f t="shared" si="360"/>
        <v>0</v>
      </c>
      <c r="BM5820">
        <f t="shared" si="361"/>
        <v>0</v>
      </c>
      <c r="BO5820">
        <f t="shared" si="362"/>
        <v>1</v>
      </c>
      <c r="BP5820">
        <f t="shared" si="363"/>
        <v>1</v>
      </c>
    </row>
    <row r="5821" spans="1:68" x14ac:dyDescent="0.3">
      <c r="A5821">
        <v>5816</v>
      </c>
      <c r="BG5821" s="27"/>
      <c r="BH5821" s="27"/>
      <c r="BI5821" s="27"/>
      <c r="BJ5821" s="27"/>
      <c r="BL5821">
        <f t="shared" si="360"/>
        <v>0</v>
      </c>
      <c r="BM5821">
        <f t="shared" si="361"/>
        <v>0</v>
      </c>
      <c r="BO5821">
        <f t="shared" si="362"/>
        <v>1</v>
      </c>
      <c r="BP5821">
        <f t="shared" si="363"/>
        <v>1</v>
      </c>
    </row>
    <row r="5822" spans="1:68" x14ac:dyDescent="0.3">
      <c r="A5822">
        <v>5817</v>
      </c>
      <c r="BG5822" s="27"/>
      <c r="BH5822" s="27"/>
      <c r="BI5822" s="27"/>
      <c r="BJ5822" s="27"/>
      <c r="BL5822">
        <f t="shared" si="360"/>
        <v>0</v>
      </c>
      <c r="BM5822">
        <f t="shared" si="361"/>
        <v>0</v>
      </c>
      <c r="BO5822">
        <f t="shared" si="362"/>
        <v>1</v>
      </c>
      <c r="BP5822">
        <f t="shared" si="363"/>
        <v>1</v>
      </c>
    </row>
    <row r="5823" spans="1:68" x14ac:dyDescent="0.3">
      <c r="A5823">
        <v>5818</v>
      </c>
      <c r="BG5823" s="27"/>
      <c r="BH5823" s="27"/>
      <c r="BI5823" s="27"/>
      <c r="BJ5823" s="27"/>
      <c r="BL5823">
        <f t="shared" si="360"/>
        <v>0</v>
      </c>
      <c r="BM5823">
        <f t="shared" si="361"/>
        <v>0</v>
      </c>
      <c r="BO5823">
        <f t="shared" si="362"/>
        <v>1</v>
      </c>
      <c r="BP5823">
        <f t="shared" si="363"/>
        <v>1</v>
      </c>
    </row>
    <row r="5824" spans="1:68" x14ac:dyDescent="0.3">
      <c r="A5824">
        <v>5819</v>
      </c>
      <c r="BG5824" s="27"/>
      <c r="BH5824" s="27"/>
      <c r="BI5824" s="27"/>
      <c r="BJ5824" s="27"/>
      <c r="BL5824">
        <f t="shared" si="360"/>
        <v>0</v>
      </c>
      <c r="BM5824">
        <f t="shared" si="361"/>
        <v>0</v>
      </c>
      <c r="BO5824">
        <f t="shared" si="362"/>
        <v>1</v>
      </c>
      <c r="BP5824">
        <f t="shared" si="363"/>
        <v>1</v>
      </c>
    </row>
    <row r="5825" spans="1:68" x14ac:dyDescent="0.3">
      <c r="A5825">
        <v>5820</v>
      </c>
      <c r="BG5825" s="27"/>
      <c r="BH5825" s="27"/>
      <c r="BI5825" s="27"/>
      <c r="BJ5825" s="27"/>
      <c r="BL5825">
        <f t="shared" si="360"/>
        <v>0</v>
      </c>
      <c r="BM5825">
        <f t="shared" si="361"/>
        <v>0</v>
      </c>
      <c r="BO5825">
        <f t="shared" si="362"/>
        <v>1</v>
      </c>
      <c r="BP5825">
        <f t="shared" si="363"/>
        <v>1</v>
      </c>
    </row>
    <row r="5826" spans="1:68" x14ac:dyDescent="0.3">
      <c r="A5826">
        <v>5821</v>
      </c>
      <c r="BG5826" s="27"/>
      <c r="BH5826" s="27"/>
      <c r="BI5826" s="27"/>
      <c r="BJ5826" s="27"/>
      <c r="BL5826">
        <f t="shared" si="360"/>
        <v>0</v>
      </c>
      <c r="BM5826">
        <f t="shared" si="361"/>
        <v>0</v>
      </c>
      <c r="BO5826">
        <f t="shared" si="362"/>
        <v>1</v>
      </c>
      <c r="BP5826">
        <f t="shared" si="363"/>
        <v>1</v>
      </c>
    </row>
    <row r="5827" spans="1:68" x14ac:dyDescent="0.3">
      <c r="A5827">
        <v>5822</v>
      </c>
      <c r="BG5827" s="27"/>
      <c r="BH5827" s="27"/>
      <c r="BI5827" s="27"/>
      <c r="BJ5827" s="27"/>
      <c r="BL5827">
        <f t="shared" si="360"/>
        <v>0</v>
      </c>
      <c r="BM5827">
        <f t="shared" si="361"/>
        <v>0</v>
      </c>
      <c r="BO5827">
        <f t="shared" si="362"/>
        <v>1</v>
      </c>
      <c r="BP5827">
        <f t="shared" si="363"/>
        <v>1</v>
      </c>
    </row>
    <row r="5828" spans="1:68" x14ac:dyDescent="0.3">
      <c r="A5828">
        <v>5823</v>
      </c>
      <c r="BG5828" s="27"/>
      <c r="BH5828" s="27"/>
      <c r="BI5828" s="27"/>
      <c r="BJ5828" s="27"/>
      <c r="BL5828">
        <f t="shared" si="360"/>
        <v>0</v>
      </c>
      <c r="BM5828">
        <f t="shared" si="361"/>
        <v>0</v>
      </c>
      <c r="BO5828">
        <f t="shared" si="362"/>
        <v>1</v>
      </c>
      <c r="BP5828">
        <f t="shared" si="363"/>
        <v>1</v>
      </c>
    </row>
    <row r="5829" spans="1:68" x14ac:dyDescent="0.3">
      <c r="A5829">
        <v>5824</v>
      </c>
      <c r="BG5829" s="27"/>
      <c r="BH5829" s="27"/>
      <c r="BI5829" s="27"/>
      <c r="BJ5829" s="27"/>
      <c r="BL5829">
        <f t="shared" si="360"/>
        <v>0</v>
      </c>
      <c r="BM5829">
        <f t="shared" si="361"/>
        <v>0</v>
      </c>
      <c r="BO5829">
        <f t="shared" si="362"/>
        <v>1</v>
      </c>
      <c r="BP5829">
        <f t="shared" si="363"/>
        <v>1</v>
      </c>
    </row>
    <row r="5830" spans="1:68" x14ac:dyDescent="0.3">
      <c r="A5830">
        <v>5825</v>
      </c>
      <c r="BG5830" s="27"/>
      <c r="BH5830" s="27"/>
      <c r="BI5830" s="27"/>
      <c r="BJ5830" s="27"/>
      <c r="BL5830">
        <f t="shared" si="360"/>
        <v>0</v>
      </c>
      <c r="BM5830">
        <f t="shared" si="361"/>
        <v>0</v>
      </c>
      <c r="BO5830">
        <f t="shared" si="362"/>
        <v>1</v>
      </c>
      <c r="BP5830">
        <f t="shared" si="363"/>
        <v>1</v>
      </c>
    </row>
    <row r="5831" spans="1:68" x14ac:dyDescent="0.3">
      <c r="A5831">
        <v>5826</v>
      </c>
      <c r="BG5831" s="27"/>
      <c r="BH5831" s="27"/>
      <c r="BI5831" s="27"/>
      <c r="BJ5831" s="27"/>
      <c r="BL5831">
        <f t="shared" ref="BL5831:BL5894" si="364">BG5831*$BM$1-BH5831</f>
        <v>0</v>
      </c>
      <c r="BM5831">
        <f t="shared" ref="BM5831:BM5894" si="365">BI5831*$BM$1-BJ5831</f>
        <v>0</v>
      </c>
      <c r="BO5831">
        <f t="shared" ref="BO5831:BO5894" si="366">IF(BL5831=MAX($BL5831:$BM5831),1,0)</f>
        <v>1</v>
      </c>
      <c r="BP5831">
        <f t="shared" ref="BP5831:BP5894" si="367">IF(BM5831=MAX($BL5831:$BM5831),1,0)</f>
        <v>1</v>
      </c>
    </row>
    <row r="5832" spans="1:68" x14ac:dyDescent="0.3">
      <c r="A5832">
        <v>5827</v>
      </c>
      <c r="BG5832" s="27"/>
      <c r="BH5832" s="27"/>
      <c r="BI5832" s="27"/>
      <c r="BJ5832" s="27"/>
      <c r="BL5832">
        <f t="shared" si="364"/>
        <v>0</v>
      </c>
      <c r="BM5832">
        <f t="shared" si="365"/>
        <v>0</v>
      </c>
      <c r="BO5832">
        <f t="shared" si="366"/>
        <v>1</v>
      </c>
      <c r="BP5832">
        <f t="shared" si="367"/>
        <v>1</v>
      </c>
    </row>
    <row r="5833" spans="1:68" x14ac:dyDescent="0.3">
      <c r="A5833">
        <v>5828</v>
      </c>
      <c r="BG5833" s="27"/>
      <c r="BH5833" s="27"/>
      <c r="BI5833" s="27"/>
      <c r="BJ5833" s="27"/>
      <c r="BL5833">
        <f t="shared" si="364"/>
        <v>0</v>
      </c>
      <c r="BM5833">
        <f t="shared" si="365"/>
        <v>0</v>
      </c>
      <c r="BO5833">
        <f t="shared" si="366"/>
        <v>1</v>
      </c>
      <c r="BP5833">
        <f t="shared" si="367"/>
        <v>1</v>
      </c>
    </row>
    <row r="5834" spans="1:68" x14ac:dyDescent="0.3">
      <c r="A5834">
        <v>5829</v>
      </c>
      <c r="BG5834" s="27"/>
      <c r="BH5834" s="27"/>
      <c r="BI5834" s="27"/>
      <c r="BJ5834" s="27"/>
      <c r="BL5834">
        <f t="shared" si="364"/>
        <v>0</v>
      </c>
      <c r="BM5834">
        <f t="shared" si="365"/>
        <v>0</v>
      </c>
      <c r="BO5834">
        <f t="shared" si="366"/>
        <v>1</v>
      </c>
      <c r="BP5834">
        <f t="shared" si="367"/>
        <v>1</v>
      </c>
    </row>
    <row r="5835" spans="1:68" x14ac:dyDescent="0.3">
      <c r="A5835">
        <v>5830</v>
      </c>
      <c r="BG5835" s="27"/>
      <c r="BH5835" s="27"/>
      <c r="BI5835" s="27"/>
      <c r="BJ5835" s="27"/>
      <c r="BL5835">
        <f t="shared" si="364"/>
        <v>0</v>
      </c>
      <c r="BM5835">
        <f t="shared" si="365"/>
        <v>0</v>
      </c>
      <c r="BO5835">
        <f t="shared" si="366"/>
        <v>1</v>
      </c>
      <c r="BP5835">
        <f t="shared" si="367"/>
        <v>1</v>
      </c>
    </row>
    <row r="5836" spans="1:68" x14ac:dyDescent="0.3">
      <c r="A5836">
        <v>5831</v>
      </c>
      <c r="BG5836" s="27"/>
      <c r="BH5836" s="27"/>
      <c r="BI5836" s="27"/>
      <c r="BJ5836" s="27"/>
      <c r="BL5836">
        <f t="shared" si="364"/>
        <v>0</v>
      </c>
      <c r="BM5836">
        <f t="shared" si="365"/>
        <v>0</v>
      </c>
      <c r="BO5836">
        <f t="shared" si="366"/>
        <v>1</v>
      </c>
      <c r="BP5836">
        <f t="shared" si="367"/>
        <v>1</v>
      </c>
    </row>
    <row r="5837" spans="1:68" x14ac:dyDescent="0.3">
      <c r="A5837">
        <v>5832</v>
      </c>
      <c r="BG5837" s="27"/>
      <c r="BH5837" s="27"/>
      <c r="BI5837" s="27"/>
      <c r="BJ5837" s="27"/>
      <c r="BL5837">
        <f t="shared" si="364"/>
        <v>0</v>
      </c>
      <c r="BM5837">
        <f t="shared" si="365"/>
        <v>0</v>
      </c>
      <c r="BO5837">
        <f t="shared" si="366"/>
        <v>1</v>
      </c>
      <c r="BP5837">
        <f t="shared" si="367"/>
        <v>1</v>
      </c>
    </row>
    <row r="5838" spans="1:68" x14ac:dyDescent="0.3">
      <c r="A5838">
        <v>5833</v>
      </c>
      <c r="BG5838" s="27"/>
      <c r="BH5838" s="27"/>
      <c r="BI5838" s="27"/>
      <c r="BJ5838" s="27"/>
      <c r="BL5838">
        <f t="shared" si="364"/>
        <v>0</v>
      </c>
      <c r="BM5838">
        <f t="shared" si="365"/>
        <v>0</v>
      </c>
      <c r="BO5838">
        <f t="shared" si="366"/>
        <v>1</v>
      </c>
      <c r="BP5838">
        <f t="shared" si="367"/>
        <v>1</v>
      </c>
    </row>
    <row r="5839" spans="1:68" x14ac:dyDescent="0.3">
      <c r="A5839">
        <v>5834</v>
      </c>
      <c r="BG5839" s="27"/>
      <c r="BH5839" s="27"/>
      <c r="BI5839" s="27"/>
      <c r="BJ5839" s="27"/>
      <c r="BL5839">
        <f t="shared" si="364"/>
        <v>0</v>
      </c>
      <c r="BM5839">
        <f t="shared" si="365"/>
        <v>0</v>
      </c>
      <c r="BO5839">
        <f t="shared" si="366"/>
        <v>1</v>
      </c>
      <c r="BP5839">
        <f t="shared" si="367"/>
        <v>1</v>
      </c>
    </row>
    <row r="5840" spans="1:68" x14ac:dyDescent="0.3">
      <c r="A5840">
        <v>5835</v>
      </c>
      <c r="BG5840" s="27"/>
      <c r="BH5840" s="27"/>
      <c r="BI5840" s="27"/>
      <c r="BJ5840" s="27"/>
      <c r="BL5840">
        <f t="shared" si="364"/>
        <v>0</v>
      </c>
      <c r="BM5840">
        <f t="shared" si="365"/>
        <v>0</v>
      </c>
      <c r="BO5840">
        <f t="shared" si="366"/>
        <v>1</v>
      </c>
      <c r="BP5840">
        <f t="shared" si="367"/>
        <v>1</v>
      </c>
    </row>
    <row r="5841" spans="1:68" x14ac:dyDescent="0.3">
      <c r="A5841">
        <v>5836</v>
      </c>
      <c r="BG5841" s="27"/>
      <c r="BH5841" s="27"/>
      <c r="BI5841" s="27"/>
      <c r="BJ5841" s="27"/>
      <c r="BL5841">
        <f t="shared" si="364"/>
        <v>0</v>
      </c>
      <c r="BM5841">
        <f t="shared" si="365"/>
        <v>0</v>
      </c>
      <c r="BO5841">
        <f t="shared" si="366"/>
        <v>1</v>
      </c>
      <c r="BP5841">
        <f t="shared" si="367"/>
        <v>1</v>
      </c>
    </row>
    <row r="5842" spans="1:68" x14ac:dyDescent="0.3">
      <c r="A5842">
        <v>5837</v>
      </c>
      <c r="BG5842" s="27"/>
      <c r="BH5842" s="27"/>
      <c r="BI5842" s="27"/>
      <c r="BJ5842" s="27"/>
      <c r="BL5842">
        <f t="shared" si="364"/>
        <v>0</v>
      </c>
      <c r="BM5842">
        <f t="shared" si="365"/>
        <v>0</v>
      </c>
      <c r="BO5842">
        <f t="shared" si="366"/>
        <v>1</v>
      </c>
      <c r="BP5842">
        <f t="shared" si="367"/>
        <v>1</v>
      </c>
    </row>
    <row r="5843" spans="1:68" x14ac:dyDescent="0.3">
      <c r="A5843">
        <v>5838</v>
      </c>
      <c r="BG5843" s="27"/>
      <c r="BH5843" s="27"/>
      <c r="BI5843" s="27"/>
      <c r="BJ5843" s="27"/>
      <c r="BL5843">
        <f t="shared" si="364"/>
        <v>0</v>
      </c>
      <c r="BM5843">
        <f t="shared" si="365"/>
        <v>0</v>
      </c>
      <c r="BO5843">
        <f t="shared" si="366"/>
        <v>1</v>
      </c>
      <c r="BP5843">
        <f t="shared" si="367"/>
        <v>1</v>
      </c>
    </row>
    <row r="5844" spans="1:68" x14ac:dyDescent="0.3">
      <c r="A5844">
        <v>5839</v>
      </c>
      <c r="BG5844" s="27"/>
      <c r="BH5844" s="27"/>
      <c r="BI5844" s="27"/>
      <c r="BJ5844" s="27"/>
      <c r="BL5844">
        <f t="shared" si="364"/>
        <v>0</v>
      </c>
      <c r="BM5844">
        <f t="shared" si="365"/>
        <v>0</v>
      </c>
      <c r="BO5844">
        <f t="shared" si="366"/>
        <v>1</v>
      </c>
      <c r="BP5844">
        <f t="shared" si="367"/>
        <v>1</v>
      </c>
    </row>
    <row r="5845" spans="1:68" x14ac:dyDescent="0.3">
      <c r="A5845">
        <v>5840</v>
      </c>
      <c r="BG5845" s="27"/>
      <c r="BH5845" s="27"/>
      <c r="BI5845" s="27"/>
      <c r="BJ5845" s="27"/>
      <c r="BL5845">
        <f t="shared" si="364"/>
        <v>0</v>
      </c>
      <c r="BM5845">
        <f t="shared" si="365"/>
        <v>0</v>
      </c>
      <c r="BO5845">
        <f t="shared" si="366"/>
        <v>1</v>
      </c>
      <c r="BP5845">
        <f t="shared" si="367"/>
        <v>1</v>
      </c>
    </row>
    <row r="5846" spans="1:68" x14ac:dyDescent="0.3">
      <c r="A5846">
        <v>5841</v>
      </c>
      <c r="BG5846" s="27"/>
      <c r="BH5846" s="27"/>
      <c r="BI5846" s="27"/>
      <c r="BJ5846" s="27"/>
      <c r="BL5846">
        <f t="shared" si="364"/>
        <v>0</v>
      </c>
      <c r="BM5846">
        <f t="shared" si="365"/>
        <v>0</v>
      </c>
      <c r="BO5846">
        <f t="shared" si="366"/>
        <v>1</v>
      </c>
      <c r="BP5846">
        <f t="shared" si="367"/>
        <v>1</v>
      </c>
    </row>
    <row r="5847" spans="1:68" x14ac:dyDescent="0.3">
      <c r="A5847">
        <v>5842</v>
      </c>
      <c r="BG5847" s="27"/>
      <c r="BH5847" s="27"/>
      <c r="BI5847" s="27"/>
      <c r="BJ5847" s="27"/>
      <c r="BL5847">
        <f t="shared" si="364"/>
        <v>0</v>
      </c>
      <c r="BM5847">
        <f t="shared" si="365"/>
        <v>0</v>
      </c>
      <c r="BO5847">
        <f t="shared" si="366"/>
        <v>1</v>
      </c>
      <c r="BP5847">
        <f t="shared" si="367"/>
        <v>1</v>
      </c>
    </row>
    <row r="5848" spans="1:68" x14ac:dyDescent="0.3">
      <c r="A5848">
        <v>5843</v>
      </c>
      <c r="BG5848" s="27"/>
      <c r="BH5848" s="27"/>
      <c r="BI5848" s="27"/>
      <c r="BJ5848" s="27"/>
      <c r="BL5848">
        <f t="shared" si="364"/>
        <v>0</v>
      </c>
      <c r="BM5848">
        <f t="shared" si="365"/>
        <v>0</v>
      </c>
      <c r="BO5848">
        <f t="shared" si="366"/>
        <v>1</v>
      </c>
      <c r="BP5848">
        <f t="shared" si="367"/>
        <v>1</v>
      </c>
    </row>
    <row r="5849" spans="1:68" x14ac:dyDescent="0.3">
      <c r="A5849">
        <v>5844</v>
      </c>
      <c r="BG5849" s="27"/>
      <c r="BH5849" s="27"/>
      <c r="BI5849" s="27"/>
      <c r="BJ5849" s="27"/>
      <c r="BL5849">
        <f t="shared" si="364"/>
        <v>0</v>
      </c>
      <c r="BM5849">
        <f t="shared" si="365"/>
        <v>0</v>
      </c>
      <c r="BO5849">
        <f t="shared" si="366"/>
        <v>1</v>
      </c>
      <c r="BP5849">
        <f t="shared" si="367"/>
        <v>1</v>
      </c>
    </row>
    <row r="5850" spans="1:68" x14ac:dyDescent="0.3">
      <c r="A5850">
        <v>5845</v>
      </c>
      <c r="BG5850" s="27"/>
      <c r="BH5850" s="27"/>
      <c r="BI5850" s="27"/>
      <c r="BJ5850" s="27"/>
      <c r="BL5850">
        <f t="shared" si="364"/>
        <v>0</v>
      </c>
      <c r="BM5850">
        <f t="shared" si="365"/>
        <v>0</v>
      </c>
      <c r="BO5850">
        <f t="shared" si="366"/>
        <v>1</v>
      </c>
      <c r="BP5850">
        <f t="shared" si="367"/>
        <v>1</v>
      </c>
    </row>
    <row r="5851" spans="1:68" x14ac:dyDescent="0.3">
      <c r="A5851">
        <v>5846</v>
      </c>
      <c r="BG5851" s="27"/>
      <c r="BH5851" s="27"/>
      <c r="BI5851" s="27"/>
      <c r="BJ5851" s="27"/>
      <c r="BL5851">
        <f t="shared" si="364"/>
        <v>0</v>
      </c>
      <c r="BM5851">
        <f t="shared" si="365"/>
        <v>0</v>
      </c>
      <c r="BO5851">
        <f t="shared" si="366"/>
        <v>1</v>
      </c>
      <c r="BP5851">
        <f t="shared" si="367"/>
        <v>1</v>
      </c>
    </row>
    <row r="5852" spans="1:68" x14ac:dyDescent="0.3">
      <c r="A5852">
        <v>5847</v>
      </c>
      <c r="BG5852" s="27"/>
      <c r="BH5852" s="27"/>
      <c r="BI5852" s="27"/>
      <c r="BJ5852" s="27"/>
      <c r="BL5852">
        <f t="shared" si="364"/>
        <v>0</v>
      </c>
      <c r="BM5852">
        <f t="shared" si="365"/>
        <v>0</v>
      </c>
      <c r="BO5852">
        <f t="shared" si="366"/>
        <v>1</v>
      </c>
      <c r="BP5852">
        <f t="shared" si="367"/>
        <v>1</v>
      </c>
    </row>
    <row r="5853" spans="1:68" x14ac:dyDescent="0.3">
      <c r="A5853">
        <v>5848</v>
      </c>
      <c r="BG5853" s="27"/>
      <c r="BH5853" s="27"/>
      <c r="BI5853" s="27"/>
      <c r="BJ5853" s="27"/>
      <c r="BL5853">
        <f t="shared" si="364"/>
        <v>0</v>
      </c>
      <c r="BM5853">
        <f t="shared" si="365"/>
        <v>0</v>
      </c>
      <c r="BO5853">
        <f t="shared" si="366"/>
        <v>1</v>
      </c>
      <c r="BP5853">
        <f t="shared" si="367"/>
        <v>1</v>
      </c>
    </row>
    <row r="5854" spans="1:68" x14ac:dyDescent="0.3">
      <c r="A5854">
        <v>5849</v>
      </c>
      <c r="BG5854" s="27"/>
      <c r="BH5854" s="27"/>
      <c r="BI5854" s="27"/>
      <c r="BJ5854" s="27"/>
      <c r="BL5854">
        <f t="shared" si="364"/>
        <v>0</v>
      </c>
      <c r="BM5854">
        <f t="shared" si="365"/>
        <v>0</v>
      </c>
      <c r="BO5854">
        <f t="shared" si="366"/>
        <v>1</v>
      </c>
      <c r="BP5854">
        <f t="shared" si="367"/>
        <v>1</v>
      </c>
    </row>
    <row r="5855" spans="1:68" x14ac:dyDescent="0.3">
      <c r="A5855">
        <v>5850</v>
      </c>
      <c r="BG5855" s="27"/>
      <c r="BH5855" s="27"/>
      <c r="BI5855" s="27"/>
      <c r="BJ5855" s="27"/>
      <c r="BL5855">
        <f t="shared" si="364"/>
        <v>0</v>
      </c>
      <c r="BM5855">
        <f t="shared" si="365"/>
        <v>0</v>
      </c>
      <c r="BO5855">
        <f t="shared" si="366"/>
        <v>1</v>
      </c>
      <c r="BP5855">
        <f t="shared" si="367"/>
        <v>1</v>
      </c>
    </row>
    <row r="5856" spans="1:68" x14ac:dyDescent="0.3">
      <c r="A5856">
        <v>5851</v>
      </c>
      <c r="BG5856" s="27"/>
      <c r="BH5856" s="27"/>
      <c r="BI5856" s="27"/>
      <c r="BJ5856" s="27"/>
      <c r="BL5856">
        <f t="shared" si="364"/>
        <v>0</v>
      </c>
      <c r="BM5856">
        <f t="shared" si="365"/>
        <v>0</v>
      </c>
      <c r="BO5856">
        <f t="shared" si="366"/>
        <v>1</v>
      </c>
      <c r="BP5856">
        <f t="shared" si="367"/>
        <v>1</v>
      </c>
    </row>
    <row r="5857" spans="1:68" x14ac:dyDescent="0.3">
      <c r="A5857">
        <v>5852</v>
      </c>
      <c r="BG5857" s="27"/>
      <c r="BH5857" s="27"/>
      <c r="BI5857" s="27"/>
      <c r="BJ5857" s="27"/>
      <c r="BL5857">
        <f t="shared" si="364"/>
        <v>0</v>
      </c>
      <c r="BM5857">
        <f t="shared" si="365"/>
        <v>0</v>
      </c>
      <c r="BO5857">
        <f t="shared" si="366"/>
        <v>1</v>
      </c>
      <c r="BP5857">
        <f t="shared" si="367"/>
        <v>1</v>
      </c>
    </row>
    <row r="5858" spans="1:68" x14ac:dyDescent="0.3">
      <c r="A5858">
        <v>5853</v>
      </c>
      <c r="BG5858" s="27"/>
      <c r="BH5858" s="27"/>
      <c r="BI5858" s="27"/>
      <c r="BJ5858" s="27"/>
      <c r="BL5858">
        <f t="shared" si="364"/>
        <v>0</v>
      </c>
      <c r="BM5858">
        <f t="shared" si="365"/>
        <v>0</v>
      </c>
      <c r="BO5858">
        <f t="shared" si="366"/>
        <v>1</v>
      </c>
      <c r="BP5858">
        <f t="shared" si="367"/>
        <v>1</v>
      </c>
    </row>
    <row r="5859" spans="1:68" x14ac:dyDescent="0.3">
      <c r="A5859">
        <v>5854</v>
      </c>
      <c r="BG5859" s="27"/>
      <c r="BH5859" s="27"/>
      <c r="BI5859" s="27"/>
      <c r="BJ5859" s="27"/>
      <c r="BL5859">
        <f t="shared" si="364"/>
        <v>0</v>
      </c>
      <c r="BM5859">
        <f t="shared" si="365"/>
        <v>0</v>
      </c>
      <c r="BO5859">
        <f t="shared" si="366"/>
        <v>1</v>
      </c>
      <c r="BP5859">
        <f t="shared" si="367"/>
        <v>1</v>
      </c>
    </row>
    <row r="5860" spans="1:68" x14ac:dyDescent="0.3">
      <c r="A5860">
        <v>5855</v>
      </c>
      <c r="BG5860" s="27"/>
      <c r="BH5860" s="27"/>
      <c r="BI5860" s="27"/>
      <c r="BJ5860" s="27"/>
      <c r="BL5860">
        <f t="shared" si="364"/>
        <v>0</v>
      </c>
      <c r="BM5860">
        <f t="shared" si="365"/>
        <v>0</v>
      </c>
      <c r="BO5860">
        <f t="shared" si="366"/>
        <v>1</v>
      </c>
      <c r="BP5860">
        <f t="shared" si="367"/>
        <v>1</v>
      </c>
    </row>
    <row r="5861" spans="1:68" x14ac:dyDescent="0.3">
      <c r="A5861">
        <v>5856</v>
      </c>
      <c r="BG5861" s="27"/>
      <c r="BH5861" s="27"/>
      <c r="BI5861" s="27"/>
      <c r="BJ5861" s="27"/>
      <c r="BL5861">
        <f t="shared" si="364"/>
        <v>0</v>
      </c>
      <c r="BM5861">
        <f t="shared" si="365"/>
        <v>0</v>
      </c>
      <c r="BO5861">
        <f t="shared" si="366"/>
        <v>1</v>
      </c>
      <c r="BP5861">
        <f t="shared" si="367"/>
        <v>1</v>
      </c>
    </row>
    <row r="5862" spans="1:68" x14ac:dyDescent="0.3">
      <c r="A5862">
        <v>5857</v>
      </c>
      <c r="BG5862" s="27"/>
      <c r="BH5862" s="27"/>
      <c r="BI5862" s="27"/>
      <c r="BJ5862" s="27"/>
      <c r="BL5862">
        <f t="shared" si="364"/>
        <v>0</v>
      </c>
      <c r="BM5862">
        <f t="shared" si="365"/>
        <v>0</v>
      </c>
      <c r="BO5862">
        <f t="shared" si="366"/>
        <v>1</v>
      </c>
      <c r="BP5862">
        <f t="shared" si="367"/>
        <v>1</v>
      </c>
    </row>
    <row r="5863" spans="1:68" x14ac:dyDescent="0.3">
      <c r="A5863">
        <v>5858</v>
      </c>
      <c r="BG5863" s="27"/>
      <c r="BH5863" s="27"/>
      <c r="BI5863" s="27"/>
      <c r="BJ5863" s="27"/>
      <c r="BL5863">
        <f t="shared" si="364"/>
        <v>0</v>
      </c>
      <c r="BM5863">
        <f t="shared" si="365"/>
        <v>0</v>
      </c>
      <c r="BO5863">
        <f t="shared" si="366"/>
        <v>1</v>
      </c>
      <c r="BP5863">
        <f t="shared" si="367"/>
        <v>1</v>
      </c>
    </row>
    <row r="5864" spans="1:68" x14ac:dyDescent="0.3">
      <c r="A5864">
        <v>5859</v>
      </c>
      <c r="BG5864" s="27"/>
      <c r="BH5864" s="27"/>
      <c r="BI5864" s="27"/>
      <c r="BJ5864" s="27"/>
      <c r="BL5864">
        <f t="shared" si="364"/>
        <v>0</v>
      </c>
      <c r="BM5864">
        <f t="shared" si="365"/>
        <v>0</v>
      </c>
      <c r="BO5864">
        <f t="shared" si="366"/>
        <v>1</v>
      </c>
      <c r="BP5864">
        <f t="shared" si="367"/>
        <v>1</v>
      </c>
    </row>
    <row r="5865" spans="1:68" x14ac:dyDescent="0.3">
      <c r="A5865">
        <v>5860</v>
      </c>
      <c r="BG5865" s="27"/>
      <c r="BH5865" s="27"/>
      <c r="BI5865" s="27"/>
      <c r="BJ5865" s="27"/>
      <c r="BL5865">
        <f t="shared" si="364"/>
        <v>0</v>
      </c>
      <c r="BM5865">
        <f t="shared" si="365"/>
        <v>0</v>
      </c>
      <c r="BO5865">
        <f t="shared" si="366"/>
        <v>1</v>
      </c>
      <c r="BP5865">
        <f t="shared" si="367"/>
        <v>1</v>
      </c>
    </row>
    <row r="5866" spans="1:68" x14ac:dyDescent="0.3">
      <c r="A5866">
        <v>5861</v>
      </c>
      <c r="BG5866" s="27"/>
      <c r="BH5866" s="27"/>
      <c r="BI5866" s="27"/>
      <c r="BJ5866" s="27"/>
      <c r="BL5866">
        <f t="shared" si="364"/>
        <v>0</v>
      </c>
      <c r="BM5866">
        <f t="shared" si="365"/>
        <v>0</v>
      </c>
      <c r="BO5866">
        <f t="shared" si="366"/>
        <v>1</v>
      </c>
      <c r="BP5866">
        <f t="shared" si="367"/>
        <v>1</v>
      </c>
    </row>
    <row r="5867" spans="1:68" x14ac:dyDescent="0.3">
      <c r="A5867">
        <v>5862</v>
      </c>
      <c r="BG5867" s="27"/>
      <c r="BH5867" s="27"/>
      <c r="BI5867" s="27"/>
      <c r="BJ5867" s="27"/>
      <c r="BL5867">
        <f t="shared" si="364"/>
        <v>0</v>
      </c>
      <c r="BM5867">
        <f t="shared" si="365"/>
        <v>0</v>
      </c>
      <c r="BO5867">
        <f t="shared" si="366"/>
        <v>1</v>
      </c>
      <c r="BP5867">
        <f t="shared" si="367"/>
        <v>1</v>
      </c>
    </row>
    <row r="5868" spans="1:68" x14ac:dyDescent="0.3">
      <c r="A5868">
        <v>5863</v>
      </c>
      <c r="BG5868" s="27"/>
      <c r="BH5868" s="27"/>
      <c r="BI5868" s="27"/>
      <c r="BJ5868" s="27"/>
      <c r="BL5868">
        <f t="shared" si="364"/>
        <v>0</v>
      </c>
      <c r="BM5868">
        <f t="shared" si="365"/>
        <v>0</v>
      </c>
      <c r="BO5868">
        <f t="shared" si="366"/>
        <v>1</v>
      </c>
      <c r="BP5868">
        <f t="shared" si="367"/>
        <v>1</v>
      </c>
    </row>
    <row r="5869" spans="1:68" x14ac:dyDescent="0.3">
      <c r="A5869">
        <v>5864</v>
      </c>
      <c r="BG5869" s="27"/>
      <c r="BH5869" s="27"/>
      <c r="BI5869" s="27"/>
      <c r="BJ5869" s="27"/>
      <c r="BL5869">
        <f t="shared" si="364"/>
        <v>0</v>
      </c>
      <c r="BM5869">
        <f t="shared" si="365"/>
        <v>0</v>
      </c>
      <c r="BO5869">
        <f t="shared" si="366"/>
        <v>1</v>
      </c>
      <c r="BP5869">
        <f t="shared" si="367"/>
        <v>1</v>
      </c>
    </row>
    <row r="5870" spans="1:68" x14ac:dyDescent="0.3">
      <c r="A5870">
        <v>5865</v>
      </c>
      <c r="BG5870" s="27"/>
      <c r="BH5870" s="27"/>
      <c r="BI5870" s="27"/>
      <c r="BJ5870" s="27"/>
      <c r="BL5870">
        <f t="shared" si="364"/>
        <v>0</v>
      </c>
      <c r="BM5870">
        <f t="shared" si="365"/>
        <v>0</v>
      </c>
      <c r="BO5870">
        <f t="shared" si="366"/>
        <v>1</v>
      </c>
      <c r="BP5870">
        <f t="shared" si="367"/>
        <v>1</v>
      </c>
    </row>
    <row r="5871" spans="1:68" x14ac:dyDescent="0.3">
      <c r="A5871">
        <v>5866</v>
      </c>
      <c r="BG5871" s="27"/>
      <c r="BH5871" s="27"/>
      <c r="BI5871" s="27"/>
      <c r="BJ5871" s="27"/>
      <c r="BL5871">
        <f t="shared" si="364"/>
        <v>0</v>
      </c>
      <c r="BM5871">
        <f t="shared" si="365"/>
        <v>0</v>
      </c>
      <c r="BO5871">
        <f t="shared" si="366"/>
        <v>1</v>
      </c>
      <c r="BP5871">
        <f t="shared" si="367"/>
        <v>1</v>
      </c>
    </row>
    <row r="5872" spans="1:68" x14ac:dyDescent="0.3">
      <c r="A5872">
        <v>5867</v>
      </c>
      <c r="BG5872" s="27"/>
      <c r="BH5872" s="27"/>
      <c r="BI5872" s="27"/>
      <c r="BJ5872" s="27"/>
      <c r="BL5872">
        <f t="shared" si="364"/>
        <v>0</v>
      </c>
      <c r="BM5872">
        <f t="shared" si="365"/>
        <v>0</v>
      </c>
      <c r="BO5872">
        <f t="shared" si="366"/>
        <v>1</v>
      </c>
      <c r="BP5872">
        <f t="shared" si="367"/>
        <v>1</v>
      </c>
    </row>
    <row r="5873" spans="1:68" x14ac:dyDescent="0.3">
      <c r="A5873">
        <v>5868</v>
      </c>
      <c r="BG5873" s="27"/>
      <c r="BH5873" s="27"/>
      <c r="BI5873" s="27"/>
      <c r="BJ5873" s="27"/>
      <c r="BL5873">
        <f t="shared" si="364"/>
        <v>0</v>
      </c>
      <c r="BM5873">
        <f t="shared" si="365"/>
        <v>0</v>
      </c>
      <c r="BO5873">
        <f t="shared" si="366"/>
        <v>1</v>
      </c>
      <c r="BP5873">
        <f t="shared" si="367"/>
        <v>1</v>
      </c>
    </row>
    <row r="5874" spans="1:68" x14ac:dyDescent="0.3">
      <c r="A5874">
        <v>5869</v>
      </c>
      <c r="BG5874" s="27"/>
      <c r="BH5874" s="27"/>
      <c r="BI5874" s="27"/>
      <c r="BJ5874" s="27"/>
      <c r="BL5874">
        <f t="shared" si="364"/>
        <v>0</v>
      </c>
      <c r="BM5874">
        <f t="shared" si="365"/>
        <v>0</v>
      </c>
      <c r="BO5874">
        <f t="shared" si="366"/>
        <v>1</v>
      </c>
      <c r="BP5874">
        <f t="shared" si="367"/>
        <v>1</v>
      </c>
    </row>
    <row r="5875" spans="1:68" x14ac:dyDescent="0.3">
      <c r="A5875">
        <v>5870</v>
      </c>
      <c r="BG5875" s="27"/>
      <c r="BH5875" s="27"/>
      <c r="BI5875" s="27"/>
      <c r="BJ5875" s="27"/>
      <c r="BL5875">
        <f t="shared" si="364"/>
        <v>0</v>
      </c>
      <c r="BM5875">
        <f t="shared" si="365"/>
        <v>0</v>
      </c>
      <c r="BO5875">
        <f t="shared" si="366"/>
        <v>1</v>
      </c>
      <c r="BP5875">
        <f t="shared" si="367"/>
        <v>1</v>
      </c>
    </row>
    <row r="5876" spans="1:68" x14ac:dyDescent="0.3">
      <c r="A5876">
        <v>5871</v>
      </c>
      <c r="BG5876" s="27"/>
      <c r="BH5876" s="27"/>
      <c r="BI5876" s="27"/>
      <c r="BJ5876" s="27"/>
      <c r="BL5876">
        <f t="shared" si="364"/>
        <v>0</v>
      </c>
      <c r="BM5876">
        <f t="shared" si="365"/>
        <v>0</v>
      </c>
      <c r="BO5876">
        <f t="shared" si="366"/>
        <v>1</v>
      </c>
      <c r="BP5876">
        <f t="shared" si="367"/>
        <v>1</v>
      </c>
    </row>
    <row r="5877" spans="1:68" x14ac:dyDescent="0.3">
      <c r="A5877">
        <v>5872</v>
      </c>
      <c r="BG5877" s="27"/>
      <c r="BH5877" s="27"/>
      <c r="BI5877" s="27"/>
      <c r="BJ5877" s="27"/>
      <c r="BL5877">
        <f t="shared" si="364"/>
        <v>0</v>
      </c>
      <c r="BM5877">
        <f t="shared" si="365"/>
        <v>0</v>
      </c>
      <c r="BO5877">
        <f t="shared" si="366"/>
        <v>1</v>
      </c>
      <c r="BP5877">
        <f t="shared" si="367"/>
        <v>1</v>
      </c>
    </row>
    <row r="5878" spans="1:68" x14ac:dyDescent="0.3">
      <c r="A5878">
        <v>5873</v>
      </c>
      <c r="BG5878" s="27"/>
      <c r="BH5878" s="27"/>
      <c r="BI5878" s="27"/>
      <c r="BJ5878" s="27"/>
      <c r="BL5878">
        <f t="shared" si="364"/>
        <v>0</v>
      </c>
      <c r="BM5878">
        <f t="shared" si="365"/>
        <v>0</v>
      </c>
      <c r="BO5878">
        <f t="shared" si="366"/>
        <v>1</v>
      </c>
      <c r="BP5878">
        <f t="shared" si="367"/>
        <v>1</v>
      </c>
    </row>
    <row r="5879" spans="1:68" x14ac:dyDescent="0.3">
      <c r="A5879">
        <v>5874</v>
      </c>
      <c r="BG5879" s="27"/>
      <c r="BH5879" s="27"/>
      <c r="BI5879" s="27"/>
      <c r="BJ5879" s="27"/>
      <c r="BL5879">
        <f t="shared" si="364"/>
        <v>0</v>
      </c>
      <c r="BM5879">
        <f t="shared" si="365"/>
        <v>0</v>
      </c>
      <c r="BO5879">
        <f t="shared" si="366"/>
        <v>1</v>
      </c>
      <c r="BP5879">
        <f t="shared" si="367"/>
        <v>1</v>
      </c>
    </row>
    <row r="5880" spans="1:68" x14ac:dyDescent="0.3">
      <c r="A5880">
        <v>5875</v>
      </c>
      <c r="BG5880" s="27"/>
      <c r="BH5880" s="27"/>
      <c r="BI5880" s="27"/>
      <c r="BJ5880" s="27"/>
      <c r="BL5880">
        <f t="shared" si="364"/>
        <v>0</v>
      </c>
      <c r="BM5880">
        <f t="shared" si="365"/>
        <v>0</v>
      </c>
      <c r="BO5880">
        <f t="shared" si="366"/>
        <v>1</v>
      </c>
      <c r="BP5880">
        <f t="shared" si="367"/>
        <v>1</v>
      </c>
    </row>
    <row r="5881" spans="1:68" x14ac:dyDescent="0.3">
      <c r="A5881">
        <v>5876</v>
      </c>
      <c r="BG5881" s="27"/>
      <c r="BH5881" s="27"/>
      <c r="BI5881" s="27"/>
      <c r="BJ5881" s="27"/>
      <c r="BL5881">
        <f t="shared" si="364"/>
        <v>0</v>
      </c>
      <c r="BM5881">
        <f t="shared" si="365"/>
        <v>0</v>
      </c>
      <c r="BO5881">
        <f t="shared" si="366"/>
        <v>1</v>
      </c>
      <c r="BP5881">
        <f t="shared" si="367"/>
        <v>1</v>
      </c>
    </row>
    <row r="5882" spans="1:68" x14ac:dyDescent="0.3">
      <c r="A5882">
        <v>5877</v>
      </c>
      <c r="BG5882" s="27"/>
      <c r="BH5882" s="27"/>
      <c r="BI5882" s="27"/>
      <c r="BJ5882" s="27"/>
      <c r="BL5882">
        <f t="shared" si="364"/>
        <v>0</v>
      </c>
      <c r="BM5882">
        <f t="shared" si="365"/>
        <v>0</v>
      </c>
      <c r="BO5882">
        <f t="shared" si="366"/>
        <v>1</v>
      </c>
      <c r="BP5882">
        <f t="shared" si="367"/>
        <v>1</v>
      </c>
    </row>
    <row r="5883" spans="1:68" x14ac:dyDescent="0.3">
      <c r="A5883">
        <v>5878</v>
      </c>
      <c r="BG5883" s="27"/>
      <c r="BH5883" s="27"/>
      <c r="BI5883" s="27"/>
      <c r="BJ5883" s="27"/>
      <c r="BL5883">
        <f t="shared" si="364"/>
        <v>0</v>
      </c>
      <c r="BM5883">
        <f t="shared" si="365"/>
        <v>0</v>
      </c>
      <c r="BO5883">
        <f t="shared" si="366"/>
        <v>1</v>
      </c>
      <c r="BP5883">
        <f t="shared" si="367"/>
        <v>1</v>
      </c>
    </row>
    <row r="5884" spans="1:68" x14ac:dyDescent="0.3">
      <c r="A5884">
        <v>5879</v>
      </c>
      <c r="BG5884" s="27"/>
      <c r="BH5884" s="27"/>
      <c r="BI5884" s="27"/>
      <c r="BJ5884" s="27"/>
      <c r="BL5884">
        <f t="shared" si="364"/>
        <v>0</v>
      </c>
      <c r="BM5884">
        <f t="shared" si="365"/>
        <v>0</v>
      </c>
      <c r="BO5884">
        <f t="shared" si="366"/>
        <v>1</v>
      </c>
      <c r="BP5884">
        <f t="shared" si="367"/>
        <v>1</v>
      </c>
    </row>
    <row r="5885" spans="1:68" x14ac:dyDescent="0.3">
      <c r="A5885">
        <v>5880</v>
      </c>
      <c r="BG5885" s="27"/>
      <c r="BH5885" s="27"/>
      <c r="BI5885" s="27"/>
      <c r="BJ5885" s="27"/>
      <c r="BL5885">
        <f t="shared" si="364"/>
        <v>0</v>
      </c>
      <c r="BM5885">
        <f t="shared" si="365"/>
        <v>0</v>
      </c>
      <c r="BO5885">
        <f t="shared" si="366"/>
        <v>1</v>
      </c>
      <c r="BP5885">
        <f t="shared" si="367"/>
        <v>1</v>
      </c>
    </row>
    <row r="5886" spans="1:68" x14ac:dyDescent="0.3">
      <c r="A5886">
        <v>5881</v>
      </c>
      <c r="BG5886" s="27"/>
      <c r="BH5886" s="27"/>
      <c r="BI5886" s="27"/>
      <c r="BJ5886" s="27"/>
      <c r="BL5886">
        <f t="shared" si="364"/>
        <v>0</v>
      </c>
      <c r="BM5886">
        <f t="shared" si="365"/>
        <v>0</v>
      </c>
      <c r="BO5886">
        <f t="shared" si="366"/>
        <v>1</v>
      </c>
      <c r="BP5886">
        <f t="shared" si="367"/>
        <v>1</v>
      </c>
    </row>
    <row r="5887" spans="1:68" x14ac:dyDescent="0.3">
      <c r="A5887">
        <v>5882</v>
      </c>
      <c r="BG5887" s="27"/>
      <c r="BH5887" s="27"/>
      <c r="BI5887" s="27"/>
      <c r="BJ5887" s="27"/>
      <c r="BL5887">
        <f t="shared" si="364"/>
        <v>0</v>
      </c>
      <c r="BM5887">
        <f t="shared" si="365"/>
        <v>0</v>
      </c>
      <c r="BO5887">
        <f t="shared" si="366"/>
        <v>1</v>
      </c>
      <c r="BP5887">
        <f t="shared" si="367"/>
        <v>1</v>
      </c>
    </row>
    <row r="5888" spans="1:68" x14ac:dyDescent="0.3">
      <c r="A5888">
        <v>5883</v>
      </c>
      <c r="BG5888" s="27"/>
      <c r="BH5888" s="27"/>
      <c r="BI5888" s="27"/>
      <c r="BJ5888" s="27"/>
      <c r="BL5888">
        <f t="shared" si="364"/>
        <v>0</v>
      </c>
      <c r="BM5888">
        <f t="shared" si="365"/>
        <v>0</v>
      </c>
      <c r="BO5888">
        <f t="shared" si="366"/>
        <v>1</v>
      </c>
      <c r="BP5888">
        <f t="shared" si="367"/>
        <v>1</v>
      </c>
    </row>
    <row r="5889" spans="1:68" x14ac:dyDescent="0.3">
      <c r="A5889">
        <v>5884</v>
      </c>
      <c r="BG5889" s="27"/>
      <c r="BH5889" s="27"/>
      <c r="BI5889" s="27"/>
      <c r="BJ5889" s="27"/>
      <c r="BL5889">
        <f t="shared" si="364"/>
        <v>0</v>
      </c>
      <c r="BM5889">
        <f t="shared" si="365"/>
        <v>0</v>
      </c>
      <c r="BO5889">
        <f t="shared" si="366"/>
        <v>1</v>
      </c>
      <c r="BP5889">
        <f t="shared" si="367"/>
        <v>1</v>
      </c>
    </row>
    <row r="5890" spans="1:68" x14ac:dyDescent="0.3">
      <c r="A5890">
        <v>5885</v>
      </c>
      <c r="BG5890" s="27"/>
      <c r="BH5890" s="27"/>
      <c r="BI5890" s="27"/>
      <c r="BJ5890" s="27"/>
      <c r="BL5890">
        <f t="shared" si="364"/>
        <v>0</v>
      </c>
      <c r="BM5890">
        <f t="shared" si="365"/>
        <v>0</v>
      </c>
      <c r="BO5890">
        <f t="shared" si="366"/>
        <v>1</v>
      </c>
      <c r="BP5890">
        <f t="shared" si="367"/>
        <v>1</v>
      </c>
    </row>
    <row r="5891" spans="1:68" x14ac:dyDescent="0.3">
      <c r="A5891">
        <v>5886</v>
      </c>
      <c r="BG5891" s="27"/>
      <c r="BH5891" s="27"/>
      <c r="BI5891" s="27"/>
      <c r="BJ5891" s="27"/>
      <c r="BL5891">
        <f t="shared" si="364"/>
        <v>0</v>
      </c>
      <c r="BM5891">
        <f t="shared" si="365"/>
        <v>0</v>
      </c>
      <c r="BO5891">
        <f t="shared" si="366"/>
        <v>1</v>
      </c>
      <c r="BP5891">
        <f t="shared" si="367"/>
        <v>1</v>
      </c>
    </row>
    <row r="5892" spans="1:68" x14ac:dyDescent="0.3">
      <c r="A5892">
        <v>5887</v>
      </c>
      <c r="BG5892" s="27"/>
      <c r="BH5892" s="27"/>
      <c r="BI5892" s="27"/>
      <c r="BJ5892" s="27"/>
      <c r="BL5892">
        <f t="shared" si="364"/>
        <v>0</v>
      </c>
      <c r="BM5892">
        <f t="shared" si="365"/>
        <v>0</v>
      </c>
      <c r="BO5892">
        <f t="shared" si="366"/>
        <v>1</v>
      </c>
      <c r="BP5892">
        <f t="shared" si="367"/>
        <v>1</v>
      </c>
    </row>
    <row r="5893" spans="1:68" x14ac:dyDescent="0.3">
      <c r="A5893">
        <v>5888</v>
      </c>
      <c r="BG5893" s="27"/>
      <c r="BH5893" s="27"/>
      <c r="BI5893" s="27"/>
      <c r="BJ5893" s="27"/>
      <c r="BL5893">
        <f t="shared" si="364"/>
        <v>0</v>
      </c>
      <c r="BM5893">
        <f t="shared" si="365"/>
        <v>0</v>
      </c>
      <c r="BO5893">
        <f t="shared" si="366"/>
        <v>1</v>
      </c>
      <c r="BP5893">
        <f t="shared" si="367"/>
        <v>1</v>
      </c>
    </row>
    <row r="5894" spans="1:68" x14ac:dyDescent="0.3">
      <c r="A5894">
        <v>5889</v>
      </c>
      <c r="BG5894" s="27"/>
      <c r="BH5894" s="27"/>
      <c r="BI5894" s="27"/>
      <c r="BJ5894" s="27"/>
      <c r="BL5894">
        <f t="shared" si="364"/>
        <v>0</v>
      </c>
      <c r="BM5894">
        <f t="shared" si="365"/>
        <v>0</v>
      </c>
      <c r="BO5894">
        <f t="shared" si="366"/>
        <v>1</v>
      </c>
      <c r="BP5894">
        <f t="shared" si="367"/>
        <v>1</v>
      </c>
    </row>
    <row r="5895" spans="1:68" x14ac:dyDescent="0.3">
      <c r="A5895">
        <v>5890</v>
      </c>
      <c r="BG5895" s="27"/>
      <c r="BH5895" s="27"/>
      <c r="BI5895" s="27"/>
      <c r="BJ5895" s="27"/>
      <c r="BL5895">
        <f t="shared" ref="BL5895:BL5958" si="368">BG5895*$BM$1-BH5895</f>
        <v>0</v>
      </c>
      <c r="BM5895">
        <f t="shared" ref="BM5895:BM5958" si="369">BI5895*$BM$1-BJ5895</f>
        <v>0</v>
      </c>
      <c r="BO5895">
        <f t="shared" ref="BO5895:BO5958" si="370">IF(BL5895=MAX($BL5895:$BM5895),1,0)</f>
        <v>1</v>
      </c>
      <c r="BP5895">
        <f t="shared" ref="BP5895:BP5958" si="371">IF(BM5895=MAX($BL5895:$BM5895),1,0)</f>
        <v>1</v>
      </c>
    </row>
    <row r="5896" spans="1:68" x14ac:dyDescent="0.3">
      <c r="A5896">
        <v>5891</v>
      </c>
      <c r="BG5896" s="27"/>
      <c r="BH5896" s="27"/>
      <c r="BI5896" s="27"/>
      <c r="BJ5896" s="27"/>
      <c r="BL5896">
        <f t="shared" si="368"/>
        <v>0</v>
      </c>
      <c r="BM5896">
        <f t="shared" si="369"/>
        <v>0</v>
      </c>
      <c r="BO5896">
        <f t="shared" si="370"/>
        <v>1</v>
      </c>
      <c r="BP5896">
        <f t="shared" si="371"/>
        <v>1</v>
      </c>
    </row>
    <row r="5897" spans="1:68" x14ac:dyDescent="0.3">
      <c r="A5897">
        <v>5892</v>
      </c>
      <c r="BG5897" s="27"/>
      <c r="BH5897" s="27"/>
      <c r="BI5897" s="27"/>
      <c r="BJ5897" s="27"/>
      <c r="BL5897">
        <f t="shared" si="368"/>
        <v>0</v>
      </c>
      <c r="BM5897">
        <f t="shared" si="369"/>
        <v>0</v>
      </c>
      <c r="BO5897">
        <f t="shared" si="370"/>
        <v>1</v>
      </c>
      <c r="BP5897">
        <f t="shared" si="371"/>
        <v>1</v>
      </c>
    </row>
    <row r="5898" spans="1:68" x14ac:dyDescent="0.3">
      <c r="A5898">
        <v>5893</v>
      </c>
      <c r="BG5898" s="27"/>
      <c r="BH5898" s="27"/>
      <c r="BI5898" s="27"/>
      <c r="BJ5898" s="27"/>
      <c r="BL5898">
        <f t="shared" si="368"/>
        <v>0</v>
      </c>
      <c r="BM5898">
        <f t="shared" si="369"/>
        <v>0</v>
      </c>
      <c r="BO5898">
        <f t="shared" si="370"/>
        <v>1</v>
      </c>
      <c r="BP5898">
        <f t="shared" si="371"/>
        <v>1</v>
      </c>
    </row>
    <row r="5899" spans="1:68" x14ac:dyDescent="0.3">
      <c r="A5899">
        <v>5894</v>
      </c>
      <c r="BG5899" s="27"/>
      <c r="BH5899" s="27"/>
      <c r="BI5899" s="27"/>
      <c r="BJ5899" s="27"/>
      <c r="BL5899">
        <f t="shared" si="368"/>
        <v>0</v>
      </c>
      <c r="BM5899">
        <f t="shared" si="369"/>
        <v>0</v>
      </c>
      <c r="BO5899">
        <f t="shared" si="370"/>
        <v>1</v>
      </c>
      <c r="BP5899">
        <f t="shared" si="371"/>
        <v>1</v>
      </c>
    </row>
    <row r="5900" spans="1:68" x14ac:dyDescent="0.3">
      <c r="A5900">
        <v>5895</v>
      </c>
      <c r="BG5900" s="27"/>
      <c r="BH5900" s="27"/>
      <c r="BI5900" s="27"/>
      <c r="BJ5900" s="27"/>
      <c r="BL5900">
        <f t="shared" si="368"/>
        <v>0</v>
      </c>
      <c r="BM5900">
        <f t="shared" si="369"/>
        <v>0</v>
      </c>
      <c r="BO5900">
        <f t="shared" si="370"/>
        <v>1</v>
      </c>
      <c r="BP5900">
        <f t="shared" si="371"/>
        <v>1</v>
      </c>
    </row>
    <row r="5901" spans="1:68" x14ac:dyDescent="0.3">
      <c r="A5901">
        <v>5896</v>
      </c>
      <c r="BG5901" s="27"/>
      <c r="BH5901" s="27"/>
      <c r="BI5901" s="27"/>
      <c r="BJ5901" s="27"/>
      <c r="BL5901">
        <f t="shared" si="368"/>
        <v>0</v>
      </c>
      <c r="BM5901">
        <f t="shared" si="369"/>
        <v>0</v>
      </c>
      <c r="BO5901">
        <f t="shared" si="370"/>
        <v>1</v>
      </c>
      <c r="BP5901">
        <f t="shared" si="371"/>
        <v>1</v>
      </c>
    </row>
    <row r="5902" spans="1:68" x14ac:dyDescent="0.3">
      <c r="A5902">
        <v>5897</v>
      </c>
      <c r="BG5902" s="27"/>
      <c r="BH5902" s="27"/>
      <c r="BI5902" s="27"/>
      <c r="BJ5902" s="27"/>
      <c r="BL5902">
        <f t="shared" si="368"/>
        <v>0</v>
      </c>
      <c r="BM5902">
        <f t="shared" si="369"/>
        <v>0</v>
      </c>
      <c r="BO5902">
        <f t="shared" si="370"/>
        <v>1</v>
      </c>
      <c r="BP5902">
        <f t="shared" si="371"/>
        <v>1</v>
      </c>
    </row>
    <row r="5903" spans="1:68" x14ac:dyDescent="0.3">
      <c r="A5903">
        <v>5898</v>
      </c>
      <c r="BG5903" s="27"/>
      <c r="BH5903" s="27"/>
      <c r="BI5903" s="27"/>
      <c r="BJ5903" s="27"/>
      <c r="BL5903">
        <f t="shared" si="368"/>
        <v>0</v>
      </c>
      <c r="BM5903">
        <f t="shared" si="369"/>
        <v>0</v>
      </c>
      <c r="BO5903">
        <f t="shared" si="370"/>
        <v>1</v>
      </c>
      <c r="BP5903">
        <f t="shared" si="371"/>
        <v>1</v>
      </c>
    </row>
    <row r="5904" spans="1:68" x14ac:dyDescent="0.3">
      <c r="A5904">
        <v>5899</v>
      </c>
      <c r="BG5904" s="27"/>
      <c r="BH5904" s="27"/>
      <c r="BI5904" s="27"/>
      <c r="BJ5904" s="27"/>
      <c r="BL5904">
        <f t="shared" si="368"/>
        <v>0</v>
      </c>
      <c r="BM5904">
        <f t="shared" si="369"/>
        <v>0</v>
      </c>
      <c r="BO5904">
        <f t="shared" si="370"/>
        <v>1</v>
      </c>
      <c r="BP5904">
        <f t="shared" si="371"/>
        <v>1</v>
      </c>
    </row>
    <row r="5905" spans="1:68" x14ac:dyDescent="0.3">
      <c r="A5905">
        <v>5900</v>
      </c>
      <c r="BG5905" s="27"/>
      <c r="BH5905" s="27"/>
      <c r="BI5905" s="27"/>
      <c r="BJ5905" s="27"/>
      <c r="BL5905">
        <f t="shared" si="368"/>
        <v>0</v>
      </c>
      <c r="BM5905">
        <f t="shared" si="369"/>
        <v>0</v>
      </c>
      <c r="BO5905">
        <f t="shared" si="370"/>
        <v>1</v>
      </c>
      <c r="BP5905">
        <f t="shared" si="371"/>
        <v>1</v>
      </c>
    </row>
    <row r="5906" spans="1:68" x14ac:dyDescent="0.3">
      <c r="A5906">
        <v>5901</v>
      </c>
      <c r="BG5906" s="27"/>
      <c r="BH5906" s="27"/>
      <c r="BI5906" s="27"/>
      <c r="BJ5906" s="27"/>
      <c r="BL5906">
        <f t="shared" si="368"/>
        <v>0</v>
      </c>
      <c r="BM5906">
        <f t="shared" si="369"/>
        <v>0</v>
      </c>
      <c r="BO5906">
        <f t="shared" si="370"/>
        <v>1</v>
      </c>
      <c r="BP5906">
        <f t="shared" si="371"/>
        <v>1</v>
      </c>
    </row>
    <row r="5907" spans="1:68" x14ac:dyDescent="0.3">
      <c r="A5907">
        <v>5902</v>
      </c>
      <c r="BG5907" s="27"/>
      <c r="BH5907" s="27"/>
      <c r="BI5907" s="27"/>
      <c r="BJ5907" s="27"/>
      <c r="BL5907">
        <f t="shared" si="368"/>
        <v>0</v>
      </c>
      <c r="BM5907">
        <f t="shared" si="369"/>
        <v>0</v>
      </c>
      <c r="BO5907">
        <f t="shared" si="370"/>
        <v>1</v>
      </c>
      <c r="BP5907">
        <f t="shared" si="371"/>
        <v>1</v>
      </c>
    </row>
    <row r="5908" spans="1:68" x14ac:dyDescent="0.3">
      <c r="A5908">
        <v>5903</v>
      </c>
      <c r="BG5908" s="27"/>
      <c r="BH5908" s="27"/>
      <c r="BI5908" s="27"/>
      <c r="BJ5908" s="27"/>
      <c r="BL5908">
        <f t="shared" si="368"/>
        <v>0</v>
      </c>
      <c r="BM5908">
        <f t="shared" si="369"/>
        <v>0</v>
      </c>
      <c r="BO5908">
        <f t="shared" si="370"/>
        <v>1</v>
      </c>
      <c r="BP5908">
        <f t="shared" si="371"/>
        <v>1</v>
      </c>
    </row>
    <row r="5909" spans="1:68" x14ac:dyDescent="0.3">
      <c r="A5909">
        <v>5904</v>
      </c>
      <c r="BG5909" s="27"/>
      <c r="BH5909" s="27"/>
      <c r="BI5909" s="27"/>
      <c r="BJ5909" s="27"/>
      <c r="BL5909">
        <f t="shared" si="368"/>
        <v>0</v>
      </c>
      <c r="BM5909">
        <f t="shared" si="369"/>
        <v>0</v>
      </c>
      <c r="BO5909">
        <f t="shared" si="370"/>
        <v>1</v>
      </c>
      <c r="BP5909">
        <f t="shared" si="371"/>
        <v>1</v>
      </c>
    </row>
    <row r="5910" spans="1:68" x14ac:dyDescent="0.3">
      <c r="A5910">
        <v>5905</v>
      </c>
      <c r="BG5910" s="27"/>
      <c r="BH5910" s="27"/>
      <c r="BI5910" s="27"/>
      <c r="BJ5910" s="27"/>
      <c r="BL5910">
        <f t="shared" si="368"/>
        <v>0</v>
      </c>
      <c r="BM5910">
        <f t="shared" si="369"/>
        <v>0</v>
      </c>
      <c r="BO5910">
        <f t="shared" si="370"/>
        <v>1</v>
      </c>
      <c r="BP5910">
        <f t="shared" si="371"/>
        <v>1</v>
      </c>
    </row>
    <row r="5911" spans="1:68" x14ac:dyDescent="0.3">
      <c r="A5911">
        <v>5906</v>
      </c>
      <c r="BG5911" s="27"/>
      <c r="BH5911" s="27"/>
      <c r="BI5911" s="27"/>
      <c r="BJ5911" s="27"/>
      <c r="BL5911">
        <f t="shared" si="368"/>
        <v>0</v>
      </c>
      <c r="BM5911">
        <f t="shared" si="369"/>
        <v>0</v>
      </c>
      <c r="BO5911">
        <f t="shared" si="370"/>
        <v>1</v>
      </c>
      <c r="BP5911">
        <f t="shared" si="371"/>
        <v>1</v>
      </c>
    </row>
    <row r="5912" spans="1:68" x14ac:dyDescent="0.3">
      <c r="A5912">
        <v>5907</v>
      </c>
      <c r="BG5912" s="27"/>
      <c r="BH5912" s="27"/>
      <c r="BI5912" s="27"/>
      <c r="BJ5912" s="27"/>
      <c r="BL5912">
        <f t="shared" si="368"/>
        <v>0</v>
      </c>
      <c r="BM5912">
        <f t="shared" si="369"/>
        <v>0</v>
      </c>
      <c r="BO5912">
        <f t="shared" si="370"/>
        <v>1</v>
      </c>
      <c r="BP5912">
        <f t="shared" si="371"/>
        <v>1</v>
      </c>
    </row>
    <row r="5913" spans="1:68" x14ac:dyDescent="0.3">
      <c r="A5913">
        <v>5908</v>
      </c>
      <c r="BG5913" s="27"/>
      <c r="BH5913" s="27"/>
      <c r="BI5913" s="27"/>
      <c r="BJ5913" s="27"/>
      <c r="BL5913">
        <f t="shared" si="368"/>
        <v>0</v>
      </c>
      <c r="BM5913">
        <f t="shared" si="369"/>
        <v>0</v>
      </c>
      <c r="BO5913">
        <f t="shared" si="370"/>
        <v>1</v>
      </c>
      <c r="BP5913">
        <f t="shared" si="371"/>
        <v>1</v>
      </c>
    </row>
    <row r="5914" spans="1:68" x14ac:dyDescent="0.3">
      <c r="A5914">
        <v>5909</v>
      </c>
      <c r="BG5914" s="27"/>
      <c r="BH5914" s="27"/>
      <c r="BI5914" s="27"/>
      <c r="BJ5914" s="27"/>
      <c r="BL5914">
        <f t="shared" si="368"/>
        <v>0</v>
      </c>
      <c r="BM5914">
        <f t="shared" si="369"/>
        <v>0</v>
      </c>
      <c r="BO5914">
        <f t="shared" si="370"/>
        <v>1</v>
      </c>
      <c r="BP5914">
        <f t="shared" si="371"/>
        <v>1</v>
      </c>
    </row>
    <row r="5915" spans="1:68" x14ac:dyDescent="0.3">
      <c r="A5915">
        <v>5910</v>
      </c>
      <c r="BG5915" s="27"/>
      <c r="BH5915" s="27"/>
      <c r="BI5915" s="27"/>
      <c r="BJ5915" s="27"/>
      <c r="BL5915">
        <f t="shared" si="368"/>
        <v>0</v>
      </c>
      <c r="BM5915">
        <f t="shared" si="369"/>
        <v>0</v>
      </c>
      <c r="BO5915">
        <f t="shared" si="370"/>
        <v>1</v>
      </c>
      <c r="BP5915">
        <f t="shared" si="371"/>
        <v>1</v>
      </c>
    </row>
    <row r="5916" spans="1:68" x14ac:dyDescent="0.3">
      <c r="A5916">
        <v>5911</v>
      </c>
      <c r="BG5916" s="27"/>
      <c r="BH5916" s="27"/>
      <c r="BI5916" s="27"/>
      <c r="BJ5916" s="27"/>
      <c r="BL5916">
        <f t="shared" si="368"/>
        <v>0</v>
      </c>
      <c r="BM5916">
        <f t="shared" si="369"/>
        <v>0</v>
      </c>
      <c r="BO5916">
        <f t="shared" si="370"/>
        <v>1</v>
      </c>
      <c r="BP5916">
        <f t="shared" si="371"/>
        <v>1</v>
      </c>
    </row>
    <row r="5917" spans="1:68" x14ac:dyDescent="0.3">
      <c r="A5917">
        <v>5912</v>
      </c>
      <c r="BG5917" s="27"/>
      <c r="BH5917" s="27"/>
      <c r="BI5917" s="27"/>
      <c r="BJ5917" s="27"/>
      <c r="BL5917">
        <f t="shared" si="368"/>
        <v>0</v>
      </c>
      <c r="BM5917">
        <f t="shared" si="369"/>
        <v>0</v>
      </c>
      <c r="BO5917">
        <f t="shared" si="370"/>
        <v>1</v>
      </c>
      <c r="BP5917">
        <f t="shared" si="371"/>
        <v>1</v>
      </c>
    </row>
    <row r="5918" spans="1:68" x14ac:dyDescent="0.3">
      <c r="A5918">
        <v>5913</v>
      </c>
      <c r="BG5918" s="27"/>
      <c r="BH5918" s="27"/>
      <c r="BI5918" s="27"/>
      <c r="BJ5918" s="27"/>
      <c r="BL5918">
        <f t="shared" si="368"/>
        <v>0</v>
      </c>
      <c r="BM5918">
        <f t="shared" si="369"/>
        <v>0</v>
      </c>
      <c r="BO5918">
        <f t="shared" si="370"/>
        <v>1</v>
      </c>
      <c r="BP5918">
        <f t="shared" si="371"/>
        <v>1</v>
      </c>
    </row>
    <row r="5919" spans="1:68" x14ac:dyDescent="0.3">
      <c r="A5919">
        <v>5914</v>
      </c>
      <c r="BG5919" s="27"/>
      <c r="BH5919" s="27"/>
      <c r="BI5919" s="27"/>
      <c r="BJ5919" s="27"/>
      <c r="BL5919">
        <f t="shared" si="368"/>
        <v>0</v>
      </c>
      <c r="BM5919">
        <f t="shared" si="369"/>
        <v>0</v>
      </c>
      <c r="BO5919">
        <f t="shared" si="370"/>
        <v>1</v>
      </c>
      <c r="BP5919">
        <f t="shared" si="371"/>
        <v>1</v>
      </c>
    </row>
    <row r="5920" spans="1:68" x14ac:dyDescent="0.3">
      <c r="A5920">
        <v>5915</v>
      </c>
      <c r="BG5920" s="27"/>
      <c r="BH5920" s="27"/>
      <c r="BI5920" s="27"/>
      <c r="BJ5920" s="27"/>
      <c r="BL5920">
        <f t="shared" si="368"/>
        <v>0</v>
      </c>
      <c r="BM5920">
        <f t="shared" si="369"/>
        <v>0</v>
      </c>
      <c r="BO5920">
        <f t="shared" si="370"/>
        <v>1</v>
      </c>
      <c r="BP5920">
        <f t="shared" si="371"/>
        <v>1</v>
      </c>
    </row>
    <row r="5921" spans="1:68" x14ac:dyDescent="0.3">
      <c r="A5921">
        <v>5916</v>
      </c>
      <c r="BG5921" s="27"/>
      <c r="BH5921" s="27"/>
      <c r="BI5921" s="27"/>
      <c r="BJ5921" s="27"/>
      <c r="BL5921">
        <f t="shared" si="368"/>
        <v>0</v>
      </c>
      <c r="BM5921">
        <f t="shared" si="369"/>
        <v>0</v>
      </c>
      <c r="BO5921">
        <f t="shared" si="370"/>
        <v>1</v>
      </c>
      <c r="BP5921">
        <f t="shared" si="371"/>
        <v>1</v>
      </c>
    </row>
    <row r="5922" spans="1:68" x14ac:dyDescent="0.3">
      <c r="A5922">
        <v>5917</v>
      </c>
      <c r="BG5922" s="27"/>
      <c r="BH5922" s="27"/>
      <c r="BI5922" s="27"/>
      <c r="BJ5922" s="27"/>
      <c r="BL5922">
        <f t="shared" si="368"/>
        <v>0</v>
      </c>
      <c r="BM5922">
        <f t="shared" si="369"/>
        <v>0</v>
      </c>
      <c r="BO5922">
        <f t="shared" si="370"/>
        <v>1</v>
      </c>
      <c r="BP5922">
        <f t="shared" si="371"/>
        <v>1</v>
      </c>
    </row>
    <row r="5923" spans="1:68" x14ac:dyDescent="0.3">
      <c r="A5923">
        <v>5918</v>
      </c>
      <c r="BG5923" s="27"/>
      <c r="BH5923" s="27"/>
      <c r="BI5923" s="27"/>
      <c r="BJ5923" s="27"/>
      <c r="BL5923">
        <f t="shared" si="368"/>
        <v>0</v>
      </c>
      <c r="BM5923">
        <f t="shared" si="369"/>
        <v>0</v>
      </c>
      <c r="BO5923">
        <f t="shared" si="370"/>
        <v>1</v>
      </c>
      <c r="BP5923">
        <f t="shared" si="371"/>
        <v>1</v>
      </c>
    </row>
    <row r="5924" spans="1:68" x14ac:dyDescent="0.3">
      <c r="A5924">
        <v>5919</v>
      </c>
      <c r="BG5924" s="27"/>
      <c r="BH5924" s="27"/>
      <c r="BI5924" s="27"/>
      <c r="BJ5924" s="27"/>
      <c r="BL5924">
        <f t="shared" si="368"/>
        <v>0</v>
      </c>
      <c r="BM5924">
        <f t="shared" si="369"/>
        <v>0</v>
      </c>
      <c r="BO5924">
        <f t="shared" si="370"/>
        <v>1</v>
      </c>
      <c r="BP5924">
        <f t="shared" si="371"/>
        <v>1</v>
      </c>
    </row>
    <row r="5925" spans="1:68" x14ac:dyDescent="0.3">
      <c r="A5925">
        <v>5920</v>
      </c>
      <c r="BG5925" s="27"/>
      <c r="BH5925" s="27"/>
      <c r="BI5925" s="27"/>
      <c r="BJ5925" s="27"/>
      <c r="BL5925">
        <f t="shared" si="368"/>
        <v>0</v>
      </c>
      <c r="BM5925">
        <f t="shared" si="369"/>
        <v>0</v>
      </c>
      <c r="BO5925">
        <f t="shared" si="370"/>
        <v>1</v>
      </c>
      <c r="BP5925">
        <f t="shared" si="371"/>
        <v>1</v>
      </c>
    </row>
    <row r="5926" spans="1:68" x14ac:dyDescent="0.3">
      <c r="A5926">
        <v>5921</v>
      </c>
      <c r="BG5926" s="27"/>
      <c r="BH5926" s="27"/>
      <c r="BI5926" s="27"/>
      <c r="BJ5926" s="27"/>
      <c r="BL5926">
        <f t="shared" si="368"/>
        <v>0</v>
      </c>
      <c r="BM5926">
        <f t="shared" si="369"/>
        <v>0</v>
      </c>
      <c r="BO5926">
        <f t="shared" si="370"/>
        <v>1</v>
      </c>
      <c r="BP5926">
        <f t="shared" si="371"/>
        <v>1</v>
      </c>
    </row>
    <row r="5927" spans="1:68" x14ac:dyDescent="0.3">
      <c r="A5927">
        <v>5922</v>
      </c>
      <c r="BG5927" s="27"/>
      <c r="BH5927" s="27"/>
      <c r="BI5927" s="27"/>
      <c r="BJ5927" s="27"/>
      <c r="BL5927">
        <f t="shared" si="368"/>
        <v>0</v>
      </c>
      <c r="BM5927">
        <f t="shared" si="369"/>
        <v>0</v>
      </c>
      <c r="BO5927">
        <f t="shared" si="370"/>
        <v>1</v>
      </c>
      <c r="BP5927">
        <f t="shared" si="371"/>
        <v>1</v>
      </c>
    </row>
    <row r="5928" spans="1:68" x14ac:dyDescent="0.3">
      <c r="A5928">
        <v>5923</v>
      </c>
      <c r="BG5928" s="27"/>
      <c r="BH5928" s="27"/>
      <c r="BI5928" s="27"/>
      <c r="BJ5928" s="27"/>
      <c r="BL5928">
        <f t="shared" si="368"/>
        <v>0</v>
      </c>
      <c r="BM5928">
        <f t="shared" si="369"/>
        <v>0</v>
      </c>
      <c r="BO5928">
        <f t="shared" si="370"/>
        <v>1</v>
      </c>
      <c r="BP5928">
        <f t="shared" si="371"/>
        <v>1</v>
      </c>
    </row>
    <row r="5929" spans="1:68" x14ac:dyDescent="0.3">
      <c r="A5929">
        <v>5924</v>
      </c>
      <c r="BG5929" s="27"/>
      <c r="BH5929" s="27"/>
      <c r="BI5929" s="27"/>
      <c r="BJ5929" s="27"/>
      <c r="BL5929">
        <f t="shared" si="368"/>
        <v>0</v>
      </c>
      <c r="BM5929">
        <f t="shared" si="369"/>
        <v>0</v>
      </c>
      <c r="BO5929">
        <f t="shared" si="370"/>
        <v>1</v>
      </c>
      <c r="BP5929">
        <f t="shared" si="371"/>
        <v>1</v>
      </c>
    </row>
    <row r="5930" spans="1:68" x14ac:dyDescent="0.3">
      <c r="A5930">
        <v>5925</v>
      </c>
      <c r="BG5930" s="27"/>
      <c r="BH5930" s="27"/>
      <c r="BI5930" s="27"/>
      <c r="BJ5930" s="27"/>
      <c r="BL5930">
        <f t="shared" si="368"/>
        <v>0</v>
      </c>
      <c r="BM5930">
        <f t="shared" si="369"/>
        <v>0</v>
      </c>
      <c r="BO5930">
        <f t="shared" si="370"/>
        <v>1</v>
      </c>
      <c r="BP5930">
        <f t="shared" si="371"/>
        <v>1</v>
      </c>
    </row>
    <row r="5931" spans="1:68" x14ac:dyDescent="0.3">
      <c r="A5931">
        <v>5926</v>
      </c>
      <c r="BG5931" s="27"/>
      <c r="BH5931" s="27"/>
      <c r="BI5931" s="27"/>
      <c r="BJ5931" s="27"/>
      <c r="BL5931">
        <f t="shared" si="368"/>
        <v>0</v>
      </c>
      <c r="BM5931">
        <f t="shared" si="369"/>
        <v>0</v>
      </c>
      <c r="BO5931">
        <f t="shared" si="370"/>
        <v>1</v>
      </c>
      <c r="BP5931">
        <f t="shared" si="371"/>
        <v>1</v>
      </c>
    </row>
    <row r="5932" spans="1:68" x14ac:dyDescent="0.3">
      <c r="A5932">
        <v>5927</v>
      </c>
      <c r="BG5932" s="27"/>
      <c r="BH5932" s="27"/>
      <c r="BI5932" s="27"/>
      <c r="BJ5932" s="27"/>
      <c r="BL5932">
        <f t="shared" si="368"/>
        <v>0</v>
      </c>
      <c r="BM5932">
        <f t="shared" si="369"/>
        <v>0</v>
      </c>
      <c r="BO5932">
        <f t="shared" si="370"/>
        <v>1</v>
      </c>
      <c r="BP5932">
        <f t="shared" si="371"/>
        <v>1</v>
      </c>
    </row>
    <row r="5933" spans="1:68" x14ac:dyDescent="0.3">
      <c r="A5933">
        <v>5928</v>
      </c>
      <c r="BG5933" s="27"/>
      <c r="BH5933" s="27"/>
      <c r="BI5933" s="27"/>
      <c r="BJ5933" s="27"/>
      <c r="BL5933">
        <f t="shared" si="368"/>
        <v>0</v>
      </c>
      <c r="BM5933">
        <f t="shared" si="369"/>
        <v>0</v>
      </c>
      <c r="BO5933">
        <f t="shared" si="370"/>
        <v>1</v>
      </c>
      <c r="BP5933">
        <f t="shared" si="371"/>
        <v>1</v>
      </c>
    </row>
    <row r="5934" spans="1:68" x14ac:dyDescent="0.3">
      <c r="A5934">
        <v>5929</v>
      </c>
      <c r="BG5934" s="27"/>
      <c r="BH5934" s="27"/>
      <c r="BI5934" s="27"/>
      <c r="BJ5934" s="27"/>
      <c r="BL5934">
        <f t="shared" si="368"/>
        <v>0</v>
      </c>
      <c r="BM5934">
        <f t="shared" si="369"/>
        <v>0</v>
      </c>
      <c r="BO5934">
        <f t="shared" si="370"/>
        <v>1</v>
      </c>
      <c r="BP5934">
        <f t="shared" si="371"/>
        <v>1</v>
      </c>
    </row>
    <row r="5935" spans="1:68" x14ac:dyDescent="0.3">
      <c r="A5935">
        <v>5930</v>
      </c>
      <c r="BG5935" s="27"/>
      <c r="BH5935" s="27"/>
      <c r="BI5935" s="27"/>
      <c r="BJ5935" s="27"/>
      <c r="BL5935">
        <f t="shared" si="368"/>
        <v>0</v>
      </c>
      <c r="BM5935">
        <f t="shared" si="369"/>
        <v>0</v>
      </c>
      <c r="BO5935">
        <f t="shared" si="370"/>
        <v>1</v>
      </c>
      <c r="BP5935">
        <f t="shared" si="371"/>
        <v>1</v>
      </c>
    </row>
    <row r="5936" spans="1:68" x14ac:dyDescent="0.3">
      <c r="A5936">
        <v>5931</v>
      </c>
      <c r="BG5936" s="27"/>
      <c r="BH5936" s="27"/>
      <c r="BI5936" s="27"/>
      <c r="BJ5936" s="27"/>
      <c r="BL5936">
        <f t="shared" si="368"/>
        <v>0</v>
      </c>
      <c r="BM5936">
        <f t="shared" si="369"/>
        <v>0</v>
      </c>
      <c r="BO5936">
        <f t="shared" si="370"/>
        <v>1</v>
      </c>
      <c r="BP5936">
        <f t="shared" si="371"/>
        <v>1</v>
      </c>
    </row>
    <row r="5937" spans="1:68" x14ac:dyDescent="0.3">
      <c r="A5937">
        <v>5932</v>
      </c>
      <c r="BG5937" s="27"/>
      <c r="BH5937" s="27"/>
      <c r="BI5937" s="27"/>
      <c r="BJ5937" s="27"/>
      <c r="BL5937">
        <f t="shared" si="368"/>
        <v>0</v>
      </c>
      <c r="BM5937">
        <f t="shared" si="369"/>
        <v>0</v>
      </c>
      <c r="BO5937">
        <f t="shared" si="370"/>
        <v>1</v>
      </c>
      <c r="BP5937">
        <f t="shared" si="371"/>
        <v>1</v>
      </c>
    </row>
    <row r="5938" spans="1:68" x14ac:dyDescent="0.3">
      <c r="A5938">
        <v>5933</v>
      </c>
      <c r="BG5938" s="27"/>
      <c r="BH5938" s="27"/>
      <c r="BI5938" s="27"/>
      <c r="BJ5938" s="27"/>
      <c r="BL5938">
        <f t="shared" si="368"/>
        <v>0</v>
      </c>
      <c r="BM5938">
        <f t="shared" si="369"/>
        <v>0</v>
      </c>
      <c r="BO5938">
        <f t="shared" si="370"/>
        <v>1</v>
      </c>
      <c r="BP5938">
        <f t="shared" si="371"/>
        <v>1</v>
      </c>
    </row>
    <row r="5939" spans="1:68" x14ac:dyDescent="0.3">
      <c r="A5939">
        <v>5934</v>
      </c>
      <c r="BG5939" s="27"/>
      <c r="BH5939" s="27"/>
      <c r="BI5939" s="27"/>
      <c r="BJ5939" s="27"/>
      <c r="BL5939">
        <f t="shared" si="368"/>
        <v>0</v>
      </c>
      <c r="BM5939">
        <f t="shared" si="369"/>
        <v>0</v>
      </c>
      <c r="BO5939">
        <f t="shared" si="370"/>
        <v>1</v>
      </c>
      <c r="BP5939">
        <f t="shared" si="371"/>
        <v>1</v>
      </c>
    </row>
    <row r="5940" spans="1:68" x14ac:dyDescent="0.3">
      <c r="A5940">
        <v>5935</v>
      </c>
      <c r="BG5940" s="27"/>
      <c r="BH5940" s="27"/>
      <c r="BI5940" s="27"/>
      <c r="BJ5940" s="27"/>
      <c r="BL5940">
        <f t="shared" si="368"/>
        <v>0</v>
      </c>
      <c r="BM5940">
        <f t="shared" si="369"/>
        <v>0</v>
      </c>
      <c r="BO5940">
        <f t="shared" si="370"/>
        <v>1</v>
      </c>
      <c r="BP5940">
        <f t="shared" si="371"/>
        <v>1</v>
      </c>
    </row>
    <row r="5941" spans="1:68" x14ac:dyDescent="0.3">
      <c r="A5941">
        <v>5936</v>
      </c>
      <c r="BG5941" s="27"/>
      <c r="BH5941" s="27"/>
      <c r="BI5941" s="27"/>
      <c r="BJ5941" s="27"/>
      <c r="BL5941">
        <f t="shared" si="368"/>
        <v>0</v>
      </c>
      <c r="BM5941">
        <f t="shared" si="369"/>
        <v>0</v>
      </c>
      <c r="BO5941">
        <f t="shared" si="370"/>
        <v>1</v>
      </c>
      <c r="BP5941">
        <f t="shared" si="371"/>
        <v>1</v>
      </c>
    </row>
    <row r="5942" spans="1:68" x14ac:dyDescent="0.3">
      <c r="A5942">
        <v>5937</v>
      </c>
      <c r="BG5942" s="27"/>
      <c r="BH5942" s="27"/>
      <c r="BI5942" s="27"/>
      <c r="BJ5942" s="27"/>
      <c r="BL5942">
        <f t="shared" si="368"/>
        <v>0</v>
      </c>
      <c r="BM5942">
        <f t="shared" si="369"/>
        <v>0</v>
      </c>
      <c r="BO5942">
        <f t="shared" si="370"/>
        <v>1</v>
      </c>
      <c r="BP5942">
        <f t="shared" si="371"/>
        <v>1</v>
      </c>
    </row>
    <row r="5943" spans="1:68" x14ac:dyDescent="0.3">
      <c r="A5943">
        <v>5938</v>
      </c>
      <c r="BG5943" s="27"/>
      <c r="BH5943" s="27"/>
      <c r="BI5943" s="27"/>
      <c r="BJ5943" s="27"/>
      <c r="BL5943">
        <f t="shared" si="368"/>
        <v>0</v>
      </c>
      <c r="BM5943">
        <f t="shared" si="369"/>
        <v>0</v>
      </c>
      <c r="BO5943">
        <f t="shared" si="370"/>
        <v>1</v>
      </c>
      <c r="BP5943">
        <f t="shared" si="371"/>
        <v>1</v>
      </c>
    </row>
    <row r="5944" spans="1:68" x14ac:dyDescent="0.3">
      <c r="A5944">
        <v>5939</v>
      </c>
      <c r="BG5944" s="27"/>
      <c r="BH5944" s="27"/>
      <c r="BI5944" s="27"/>
      <c r="BJ5944" s="27"/>
      <c r="BL5944">
        <f t="shared" si="368"/>
        <v>0</v>
      </c>
      <c r="BM5944">
        <f t="shared" si="369"/>
        <v>0</v>
      </c>
      <c r="BO5944">
        <f t="shared" si="370"/>
        <v>1</v>
      </c>
      <c r="BP5944">
        <f t="shared" si="371"/>
        <v>1</v>
      </c>
    </row>
    <row r="5945" spans="1:68" x14ac:dyDescent="0.3">
      <c r="A5945">
        <v>5940</v>
      </c>
      <c r="BG5945" s="27"/>
      <c r="BH5945" s="27"/>
      <c r="BI5945" s="27"/>
      <c r="BJ5945" s="27"/>
      <c r="BL5945">
        <f t="shared" si="368"/>
        <v>0</v>
      </c>
      <c r="BM5945">
        <f t="shared" si="369"/>
        <v>0</v>
      </c>
      <c r="BO5945">
        <f t="shared" si="370"/>
        <v>1</v>
      </c>
      <c r="BP5945">
        <f t="shared" si="371"/>
        <v>1</v>
      </c>
    </row>
    <row r="5946" spans="1:68" x14ac:dyDescent="0.3">
      <c r="A5946">
        <v>5941</v>
      </c>
      <c r="BG5946" s="27"/>
      <c r="BH5946" s="27"/>
      <c r="BI5946" s="27"/>
      <c r="BJ5946" s="27"/>
      <c r="BL5946">
        <f t="shared" si="368"/>
        <v>0</v>
      </c>
      <c r="BM5946">
        <f t="shared" si="369"/>
        <v>0</v>
      </c>
      <c r="BO5946">
        <f t="shared" si="370"/>
        <v>1</v>
      </c>
      <c r="BP5946">
        <f t="shared" si="371"/>
        <v>1</v>
      </c>
    </row>
    <row r="5947" spans="1:68" x14ac:dyDescent="0.3">
      <c r="A5947">
        <v>5942</v>
      </c>
      <c r="BG5947" s="27"/>
      <c r="BH5947" s="27"/>
      <c r="BI5947" s="27"/>
      <c r="BJ5947" s="27"/>
      <c r="BL5947">
        <f t="shared" si="368"/>
        <v>0</v>
      </c>
      <c r="BM5947">
        <f t="shared" si="369"/>
        <v>0</v>
      </c>
      <c r="BO5947">
        <f t="shared" si="370"/>
        <v>1</v>
      </c>
      <c r="BP5947">
        <f t="shared" si="371"/>
        <v>1</v>
      </c>
    </row>
    <row r="5948" spans="1:68" x14ac:dyDescent="0.3">
      <c r="A5948">
        <v>5943</v>
      </c>
      <c r="BG5948" s="27"/>
      <c r="BH5948" s="27"/>
      <c r="BI5948" s="27"/>
      <c r="BJ5948" s="27"/>
      <c r="BL5948">
        <f t="shared" si="368"/>
        <v>0</v>
      </c>
      <c r="BM5948">
        <f t="shared" si="369"/>
        <v>0</v>
      </c>
      <c r="BO5948">
        <f t="shared" si="370"/>
        <v>1</v>
      </c>
      <c r="BP5948">
        <f t="shared" si="371"/>
        <v>1</v>
      </c>
    </row>
    <row r="5949" spans="1:68" x14ac:dyDescent="0.3">
      <c r="A5949">
        <v>5944</v>
      </c>
      <c r="BG5949" s="27"/>
      <c r="BH5949" s="27"/>
      <c r="BI5949" s="27"/>
      <c r="BJ5949" s="27"/>
      <c r="BL5949">
        <f t="shared" si="368"/>
        <v>0</v>
      </c>
      <c r="BM5949">
        <f t="shared" si="369"/>
        <v>0</v>
      </c>
      <c r="BO5949">
        <f t="shared" si="370"/>
        <v>1</v>
      </c>
      <c r="BP5949">
        <f t="shared" si="371"/>
        <v>1</v>
      </c>
    </row>
    <row r="5950" spans="1:68" x14ac:dyDescent="0.3">
      <c r="A5950">
        <v>5945</v>
      </c>
      <c r="BG5950" s="27"/>
      <c r="BH5950" s="27"/>
      <c r="BI5950" s="27"/>
      <c r="BJ5950" s="27"/>
      <c r="BL5950">
        <f t="shared" si="368"/>
        <v>0</v>
      </c>
      <c r="BM5950">
        <f t="shared" si="369"/>
        <v>0</v>
      </c>
      <c r="BO5950">
        <f t="shared" si="370"/>
        <v>1</v>
      </c>
      <c r="BP5950">
        <f t="shared" si="371"/>
        <v>1</v>
      </c>
    </row>
    <row r="5951" spans="1:68" x14ac:dyDescent="0.3">
      <c r="A5951">
        <v>5946</v>
      </c>
      <c r="BG5951" s="27"/>
      <c r="BH5951" s="27"/>
      <c r="BI5951" s="27"/>
      <c r="BJ5951" s="27"/>
      <c r="BL5951">
        <f t="shared" si="368"/>
        <v>0</v>
      </c>
      <c r="BM5951">
        <f t="shared" si="369"/>
        <v>0</v>
      </c>
      <c r="BO5951">
        <f t="shared" si="370"/>
        <v>1</v>
      </c>
      <c r="BP5951">
        <f t="shared" si="371"/>
        <v>1</v>
      </c>
    </row>
    <row r="5952" spans="1:68" x14ac:dyDescent="0.3">
      <c r="A5952">
        <v>5947</v>
      </c>
      <c r="BG5952" s="27"/>
      <c r="BH5952" s="27"/>
      <c r="BI5952" s="27"/>
      <c r="BJ5952" s="27"/>
      <c r="BL5952">
        <f t="shared" si="368"/>
        <v>0</v>
      </c>
      <c r="BM5952">
        <f t="shared" si="369"/>
        <v>0</v>
      </c>
      <c r="BO5952">
        <f t="shared" si="370"/>
        <v>1</v>
      </c>
      <c r="BP5952">
        <f t="shared" si="371"/>
        <v>1</v>
      </c>
    </row>
    <row r="5953" spans="1:68" x14ac:dyDescent="0.3">
      <c r="A5953">
        <v>5948</v>
      </c>
      <c r="BG5953" s="27"/>
      <c r="BH5953" s="27"/>
      <c r="BI5953" s="27"/>
      <c r="BJ5953" s="27"/>
      <c r="BL5953">
        <f t="shared" si="368"/>
        <v>0</v>
      </c>
      <c r="BM5953">
        <f t="shared" si="369"/>
        <v>0</v>
      </c>
      <c r="BO5953">
        <f t="shared" si="370"/>
        <v>1</v>
      </c>
      <c r="BP5953">
        <f t="shared" si="371"/>
        <v>1</v>
      </c>
    </row>
    <row r="5954" spans="1:68" x14ac:dyDescent="0.3">
      <c r="A5954">
        <v>5949</v>
      </c>
      <c r="BG5954" s="27"/>
      <c r="BH5954" s="27"/>
      <c r="BI5954" s="27"/>
      <c r="BJ5954" s="27"/>
      <c r="BL5954">
        <f t="shared" si="368"/>
        <v>0</v>
      </c>
      <c r="BM5954">
        <f t="shared" si="369"/>
        <v>0</v>
      </c>
      <c r="BO5954">
        <f t="shared" si="370"/>
        <v>1</v>
      </c>
      <c r="BP5954">
        <f t="shared" si="371"/>
        <v>1</v>
      </c>
    </row>
    <row r="5955" spans="1:68" x14ac:dyDescent="0.3">
      <c r="A5955">
        <v>5950</v>
      </c>
      <c r="BG5955" s="27"/>
      <c r="BH5955" s="27"/>
      <c r="BI5955" s="27"/>
      <c r="BJ5955" s="27"/>
      <c r="BL5955">
        <f t="shared" si="368"/>
        <v>0</v>
      </c>
      <c r="BM5955">
        <f t="shared" si="369"/>
        <v>0</v>
      </c>
      <c r="BO5955">
        <f t="shared" si="370"/>
        <v>1</v>
      </c>
      <c r="BP5955">
        <f t="shared" si="371"/>
        <v>1</v>
      </c>
    </row>
    <row r="5956" spans="1:68" x14ac:dyDescent="0.3">
      <c r="A5956">
        <v>5951</v>
      </c>
      <c r="BG5956" s="27"/>
      <c r="BH5956" s="27"/>
      <c r="BI5956" s="27"/>
      <c r="BJ5956" s="27"/>
      <c r="BL5956">
        <f t="shared" si="368"/>
        <v>0</v>
      </c>
      <c r="BM5956">
        <f t="shared" si="369"/>
        <v>0</v>
      </c>
      <c r="BO5956">
        <f t="shared" si="370"/>
        <v>1</v>
      </c>
      <c r="BP5956">
        <f t="shared" si="371"/>
        <v>1</v>
      </c>
    </row>
    <row r="5957" spans="1:68" x14ac:dyDescent="0.3">
      <c r="A5957">
        <v>5952</v>
      </c>
      <c r="BG5957" s="27"/>
      <c r="BH5957" s="27"/>
      <c r="BI5957" s="27"/>
      <c r="BJ5957" s="27"/>
      <c r="BL5957">
        <f t="shared" si="368"/>
        <v>0</v>
      </c>
      <c r="BM5957">
        <f t="shared" si="369"/>
        <v>0</v>
      </c>
      <c r="BO5957">
        <f t="shared" si="370"/>
        <v>1</v>
      </c>
      <c r="BP5957">
        <f t="shared" si="371"/>
        <v>1</v>
      </c>
    </row>
    <row r="5958" spans="1:68" x14ac:dyDescent="0.3">
      <c r="A5958">
        <v>5953</v>
      </c>
      <c r="BG5958" s="27"/>
      <c r="BH5958" s="27"/>
      <c r="BI5958" s="27"/>
      <c r="BJ5958" s="27"/>
      <c r="BL5958">
        <f t="shared" si="368"/>
        <v>0</v>
      </c>
      <c r="BM5958">
        <f t="shared" si="369"/>
        <v>0</v>
      </c>
      <c r="BO5958">
        <f t="shared" si="370"/>
        <v>1</v>
      </c>
      <c r="BP5958">
        <f t="shared" si="371"/>
        <v>1</v>
      </c>
    </row>
    <row r="5959" spans="1:68" x14ac:dyDescent="0.3">
      <c r="A5959">
        <v>5954</v>
      </c>
      <c r="BG5959" s="27"/>
      <c r="BH5959" s="27"/>
      <c r="BI5959" s="27"/>
      <c r="BJ5959" s="27"/>
      <c r="BL5959">
        <f t="shared" ref="BL5959:BL6022" si="372">BG5959*$BM$1-BH5959</f>
        <v>0</v>
      </c>
      <c r="BM5959">
        <f t="shared" ref="BM5959:BM6022" si="373">BI5959*$BM$1-BJ5959</f>
        <v>0</v>
      </c>
      <c r="BO5959">
        <f t="shared" ref="BO5959:BO6022" si="374">IF(BL5959=MAX($BL5959:$BM5959),1,0)</f>
        <v>1</v>
      </c>
      <c r="BP5959">
        <f t="shared" ref="BP5959:BP6022" si="375">IF(BM5959=MAX($BL5959:$BM5959),1,0)</f>
        <v>1</v>
      </c>
    </row>
    <row r="5960" spans="1:68" x14ac:dyDescent="0.3">
      <c r="A5960">
        <v>5955</v>
      </c>
      <c r="BG5960" s="27"/>
      <c r="BH5960" s="27"/>
      <c r="BI5960" s="27"/>
      <c r="BJ5960" s="27"/>
      <c r="BL5960">
        <f t="shared" si="372"/>
        <v>0</v>
      </c>
      <c r="BM5960">
        <f t="shared" si="373"/>
        <v>0</v>
      </c>
      <c r="BO5960">
        <f t="shared" si="374"/>
        <v>1</v>
      </c>
      <c r="BP5960">
        <f t="shared" si="375"/>
        <v>1</v>
      </c>
    </row>
    <row r="5961" spans="1:68" x14ac:dyDescent="0.3">
      <c r="A5961">
        <v>5956</v>
      </c>
      <c r="BG5961" s="27"/>
      <c r="BH5961" s="27"/>
      <c r="BI5961" s="27"/>
      <c r="BJ5961" s="27"/>
      <c r="BL5961">
        <f t="shared" si="372"/>
        <v>0</v>
      </c>
      <c r="BM5961">
        <f t="shared" si="373"/>
        <v>0</v>
      </c>
      <c r="BO5961">
        <f t="shared" si="374"/>
        <v>1</v>
      </c>
      <c r="BP5961">
        <f t="shared" si="375"/>
        <v>1</v>
      </c>
    </row>
    <row r="5962" spans="1:68" x14ac:dyDescent="0.3">
      <c r="A5962">
        <v>5957</v>
      </c>
      <c r="BG5962" s="27"/>
      <c r="BH5962" s="27"/>
      <c r="BI5962" s="27"/>
      <c r="BJ5962" s="27"/>
      <c r="BL5962">
        <f t="shared" si="372"/>
        <v>0</v>
      </c>
      <c r="BM5962">
        <f t="shared" si="373"/>
        <v>0</v>
      </c>
      <c r="BO5962">
        <f t="shared" si="374"/>
        <v>1</v>
      </c>
      <c r="BP5962">
        <f t="shared" si="375"/>
        <v>1</v>
      </c>
    </row>
    <row r="5963" spans="1:68" x14ac:dyDescent="0.3">
      <c r="A5963">
        <v>5958</v>
      </c>
      <c r="BG5963" s="27"/>
      <c r="BH5963" s="27"/>
      <c r="BI5963" s="27"/>
      <c r="BJ5963" s="27"/>
      <c r="BL5963">
        <f t="shared" si="372"/>
        <v>0</v>
      </c>
      <c r="BM5963">
        <f t="shared" si="373"/>
        <v>0</v>
      </c>
      <c r="BO5963">
        <f t="shared" si="374"/>
        <v>1</v>
      </c>
      <c r="BP5963">
        <f t="shared" si="375"/>
        <v>1</v>
      </c>
    </row>
    <row r="5964" spans="1:68" x14ac:dyDescent="0.3">
      <c r="A5964">
        <v>5959</v>
      </c>
      <c r="BG5964" s="27"/>
      <c r="BH5964" s="27"/>
      <c r="BI5964" s="27"/>
      <c r="BJ5964" s="27"/>
      <c r="BL5964">
        <f t="shared" si="372"/>
        <v>0</v>
      </c>
      <c r="BM5964">
        <f t="shared" si="373"/>
        <v>0</v>
      </c>
      <c r="BO5964">
        <f t="shared" si="374"/>
        <v>1</v>
      </c>
      <c r="BP5964">
        <f t="shared" si="375"/>
        <v>1</v>
      </c>
    </row>
    <row r="5965" spans="1:68" x14ac:dyDescent="0.3">
      <c r="A5965">
        <v>5960</v>
      </c>
      <c r="BG5965" s="27"/>
      <c r="BH5965" s="27"/>
      <c r="BI5965" s="27"/>
      <c r="BJ5965" s="27"/>
      <c r="BL5965">
        <f t="shared" si="372"/>
        <v>0</v>
      </c>
      <c r="BM5965">
        <f t="shared" si="373"/>
        <v>0</v>
      </c>
      <c r="BO5965">
        <f t="shared" si="374"/>
        <v>1</v>
      </c>
      <c r="BP5965">
        <f t="shared" si="375"/>
        <v>1</v>
      </c>
    </row>
    <row r="5966" spans="1:68" x14ac:dyDescent="0.3">
      <c r="A5966">
        <v>5961</v>
      </c>
      <c r="BG5966" s="27"/>
      <c r="BH5966" s="27"/>
      <c r="BI5966" s="27"/>
      <c r="BJ5966" s="27"/>
      <c r="BL5966">
        <f t="shared" si="372"/>
        <v>0</v>
      </c>
      <c r="BM5966">
        <f t="shared" si="373"/>
        <v>0</v>
      </c>
      <c r="BO5966">
        <f t="shared" si="374"/>
        <v>1</v>
      </c>
      <c r="BP5966">
        <f t="shared" si="375"/>
        <v>1</v>
      </c>
    </row>
    <row r="5967" spans="1:68" x14ac:dyDescent="0.3">
      <c r="A5967">
        <v>5962</v>
      </c>
      <c r="BG5967" s="27"/>
      <c r="BH5967" s="27"/>
      <c r="BI5967" s="27"/>
      <c r="BJ5967" s="27"/>
      <c r="BL5967">
        <f t="shared" si="372"/>
        <v>0</v>
      </c>
      <c r="BM5967">
        <f t="shared" si="373"/>
        <v>0</v>
      </c>
      <c r="BO5967">
        <f t="shared" si="374"/>
        <v>1</v>
      </c>
      <c r="BP5967">
        <f t="shared" si="375"/>
        <v>1</v>
      </c>
    </row>
    <row r="5968" spans="1:68" x14ac:dyDescent="0.3">
      <c r="A5968">
        <v>5963</v>
      </c>
      <c r="BG5968" s="27"/>
      <c r="BH5968" s="27"/>
      <c r="BI5968" s="27"/>
      <c r="BJ5968" s="27"/>
      <c r="BL5968">
        <f t="shared" si="372"/>
        <v>0</v>
      </c>
      <c r="BM5968">
        <f t="shared" si="373"/>
        <v>0</v>
      </c>
      <c r="BO5968">
        <f t="shared" si="374"/>
        <v>1</v>
      </c>
      <c r="BP5968">
        <f t="shared" si="375"/>
        <v>1</v>
      </c>
    </row>
    <row r="5969" spans="1:68" x14ac:dyDescent="0.3">
      <c r="A5969">
        <v>5964</v>
      </c>
      <c r="BG5969" s="27"/>
      <c r="BH5969" s="27"/>
      <c r="BI5969" s="27"/>
      <c r="BJ5969" s="27"/>
      <c r="BL5969">
        <f t="shared" si="372"/>
        <v>0</v>
      </c>
      <c r="BM5969">
        <f t="shared" si="373"/>
        <v>0</v>
      </c>
      <c r="BO5969">
        <f t="shared" si="374"/>
        <v>1</v>
      </c>
      <c r="BP5969">
        <f t="shared" si="375"/>
        <v>1</v>
      </c>
    </row>
    <row r="5970" spans="1:68" x14ac:dyDescent="0.3">
      <c r="A5970">
        <v>5965</v>
      </c>
      <c r="BG5970" s="27"/>
      <c r="BH5970" s="27"/>
      <c r="BI5970" s="27"/>
      <c r="BJ5970" s="27"/>
      <c r="BL5970">
        <f t="shared" si="372"/>
        <v>0</v>
      </c>
      <c r="BM5970">
        <f t="shared" si="373"/>
        <v>0</v>
      </c>
      <c r="BO5970">
        <f t="shared" si="374"/>
        <v>1</v>
      </c>
      <c r="BP5970">
        <f t="shared" si="375"/>
        <v>1</v>
      </c>
    </row>
    <row r="5971" spans="1:68" x14ac:dyDescent="0.3">
      <c r="A5971">
        <v>5966</v>
      </c>
      <c r="BG5971" s="27"/>
      <c r="BH5971" s="27"/>
      <c r="BI5971" s="27"/>
      <c r="BJ5971" s="27"/>
      <c r="BL5971">
        <f t="shared" si="372"/>
        <v>0</v>
      </c>
      <c r="BM5971">
        <f t="shared" si="373"/>
        <v>0</v>
      </c>
      <c r="BO5971">
        <f t="shared" si="374"/>
        <v>1</v>
      </c>
      <c r="BP5971">
        <f t="shared" si="375"/>
        <v>1</v>
      </c>
    </row>
    <row r="5972" spans="1:68" x14ac:dyDescent="0.3">
      <c r="A5972">
        <v>5967</v>
      </c>
      <c r="BG5972" s="27"/>
      <c r="BH5972" s="27"/>
      <c r="BI5972" s="27"/>
      <c r="BJ5972" s="27"/>
      <c r="BL5972">
        <f t="shared" si="372"/>
        <v>0</v>
      </c>
      <c r="BM5972">
        <f t="shared" si="373"/>
        <v>0</v>
      </c>
      <c r="BO5972">
        <f t="shared" si="374"/>
        <v>1</v>
      </c>
      <c r="BP5972">
        <f t="shared" si="375"/>
        <v>1</v>
      </c>
    </row>
    <row r="5973" spans="1:68" x14ac:dyDescent="0.3">
      <c r="A5973">
        <v>5968</v>
      </c>
      <c r="BG5973" s="27"/>
      <c r="BH5973" s="27"/>
      <c r="BI5973" s="27"/>
      <c r="BJ5973" s="27"/>
      <c r="BL5973">
        <f t="shared" si="372"/>
        <v>0</v>
      </c>
      <c r="BM5973">
        <f t="shared" si="373"/>
        <v>0</v>
      </c>
      <c r="BO5973">
        <f t="shared" si="374"/>
        <v>1</v>
      </c>
      <c r="BP5973">
        <f t="shared" si="375"/>
        <v>1</v>
      </c>
    </row>
    <row r="5974" spans="1:68" x14ac:dyDescent="0.3">
      <c r="A5974">
        <v>5969</v>
      </c>
      <c r="BG5974" s="27"/>
      <c r="BH5974" s="27"/>
      <c r="BI5974" s="27"/>
      <c r="BJ5974" s="27"/>
      <c r="BL5974">
        <f t="shared" si="372"/>
        <v>0</v>
      </c>
      <c r="BM5974">
        <f t="shared" si="373"/>
        <v>0</v>
      </c>
      <c r="BO5974">
        <f t="shared" si="374"/>
        <v>1</v>
      </c>
      <c r="BP5974">
        <f t="shared" si="375"/>
        <v>1</v>
      </c>
    </row>
    <row r="5975" spans="1:68" x14ac:dyDescent="0.3">
      <c r="A5975">
        <v>5970</v>
      </c>
      <c r="BG5975" s="27"/>
      <c r="BH5975" s="27"/>
      <c r="BI5975" s="27"/>
      <c r="BJ5975" s="27"/>
      <c r="BL5975">
        <f t="shared" si="372"/>
        <v>0</v>
      </c>
      <c r="BM5975">
        <f t="shared" si="373"/>
        <v>0</v>
      </c>
      <c r="BO5975">
        <f t="shared" si="374"/>
        <v>1</v>
      </c>
      <c r="BP5975">
        <f t="shared" si="375"/>
        <v>1</v>
      </c>
    </row>
    <row r="5976" spans="1:68" x14ac:dyDescent="0.3">
      <c r="A5976">
        <v>5971</v>
      </c>
      <c r="BG5976" s="27"/>
      <c r="BH5976" s="27"/>
      <c r="BI5976" s="27"/>
      <c r="BJ5976" s="27"/>
      <c r="BL5976">
        <f t="shared" si="372"/>
        <v>0</v>
      </c>
      <c r="BM5976">
        <f t="shared" si="373"/>
        <v>0</v>
      </c>
      <c r="BO5976">
        <f t="shared" si="374"/>
        <v>1</v>
      </c>
      <c r="BP5976">
        <f t="shared" si="375"/>
        <v>1</v>
      </c>
    </row>
    <row r="5977" spans="1:68" x14ac:dyDescent="0.3">
      <c r="A5977">
        <v>5972</v>
      </c>
      <c r="BG5977" s="27"/>
      <c r="BH5977" s="27"/>
      <c r="BI5977" s="27"/>
      <c r="BJ5977" s="27"/>
      <c r="BL5977">
        <f t="shared" si="372"/>
        <v>0</v>
      </c>
      <c r="BM5977">
        <f t="shared" si="373"/>
        <v>0</v>
      </c>
      <c r="BO5977">
        <f t="shared" si="374"/>
        <v>1</v>
      </c>
      <c r="BP5977">
        <f t="shared" si="375"/>
        <v>1</v>
      </c>
    </row>
    <row r="5978" spans="1:68" x14ac:dyDescent="0.3">
      <c r="A5978">
        <v>5973</v>
      </c>
      <c r="BG5978" s="27"/>
      <c r="BH5978" s="27"/>
      <c r="BI5978" s="27"/>
      <c r="BJ5978" s="27"/>
      <c r="BL5978">
        <f t="shared" si="372"/>
        <v>0</v>
      </c>
      <c r="BM5978">
        <f t="shared" si="373"/>
        <v>0</v>
      </c>
      <c r="BO5978">
        <f t="shared" si="374"/>
        <v>1</v>
      </c>
      <c r="BP5978">
        <f t="shared" si="375"/>
        <v>1</v>
      </c>
    </row>
    <row r="5979" spans="1:68" x14ac:dyDescent="0.3">
      <c r="A5979">
        <v>5974</v>
      </c>
      <c r="BG5979" s="27"/>
      <c r="BH5979" s="27"/>
      <c r="BI5979" s="27"/>
      <c r="BJ5979" s="27"/>
      <c r="BL5979">
        <f t="shared" si="372"/>
        <v>0</v>
      </c>
      <c r="BM5979">
        <f t="shared" si="373"/>
        <v>0</v>
      </c>
      <c r="BO5979">
        <f t="shared" si="374"/>
        <v>1</v>
      </c>
      <c r="BP5979">
        <f t="shared" si="375"/>
        <v>1</v>
      </c>
    </row>
    <row r="5980" spans="1:68" x14ac:dyDescent="0.3">
      <c r="A5980">
        <v>5975</v>
      </c>
      <c r="BG5980" s="27"/>
      <c r="BH5980" s="27"/>
      <c r="BI5980" s="27"/>
      <c r="BJ5980" s="27"/>
      <c r="BL5980">
        <f t="shared" si="372"/>
        <v>0</v>
      </c>
      <c r="BM5980">
        <f t="shared" si="373"/>
        <v>0</v>
      </c>
      <c r="BO5980">
        <f t="shared" si="374"/>
        <v>1</v>
      </c>
      <c r="BP5980">
        <f t="shared" si="375"/>
        <v>1</v>
      </c>
    </row>
    <row r="5981" spans="1:68" x14ac:dyDescent="0.3">
      <c r="A5981">
        <v>5976</v>
      </c>
      <c r="BG5981" s="27"/>
      <c r="BH5981" s="27"/>
      <c r="BI5981" s="27"/>
      <c r="BJ5981" s="27"/>
      <c r="BL5981">
        <f t="shared" si="372"/>
        <v>0</v>
      </c>
      <c r="BM5981">
        <f t="shared" si="373"/>
        <v>0</v>
      </c>
      <c r="BO5981">
        <f t="shared" si="374"/>
        <v>1</v>
      </c>
      <c r="BP5981">
        <f t="shared" si="375"/>
        <v>1</v>
      </c>
    </row>
    <row r="5982" spans="1:68" x14ac:dyDescent="0.3">
      <c r="A5982">
        <v>5977</v>
      </c>
      <c r="BG5982" s="27"/>
      <c r="BH5982" s="27"/>
      <c r="BI5982" s="27"/>
      <c r="BJ5982" s="27"/>
      <c r="BL5982">
        <f t="shared" si="372"/>
        <v>0</v>
      </c>
      <c r="BM5982">
        <f t="shared" si="373"/>
        <v>0</v>
      </c>
      <c r="BO5982">
        <f t="shared" si="374"/>
        <v>1</v>
      </c>
      <c r="BP5982">
        <f t="shared" si="375"/>
        <v>1</v>
      </c>
    </row>
    <row r="5983" spans="1:68" x14ac:dyDescent="0.3">
      <c r="A5983">
        <v>5978</v>
      </c>
      <c r="BG5983" s="27"/>
      <c r="BH5983" s="27"/>
      <c r="BI5983" s="27"/>
      <c r="BJ5983" s="27"/>
      <c r="BL5983">
        <f t="shared" si="372"/>
        <v>0</v>
      </c>
      <c r="BM5983">
        <f t="shared" si="373"/>
        <v>0</v>
      </c>
      <c r="BO5983">
        <f t="shared" si="374"/>
        <v>1</v>
      </c>
      <c r="BP5983">
        <f t="shared" si="375"/>
        <v>1</v>
      </c>
    </row>
    <row r="5984" spans="1:68" x14ac:dyDescent="0.3">
      <c r="A5984">
        <v>5979</v>
      </c>
      <c r="BG5984" s="27"/>
      <c r="BH5984" s="27"/>
      <c r="BI5984" s="27"/>
      <c r="BJ5984" s="27"/>
      <c r="BL5984">
        <f t="shared" si="372"/>
        <v>0</v>
      </c>
      <c r="BM5984">
        <f t="shared" si="373"/>
        <v>0</v>
      </c>
      <c r="BO5984">
        <f t="shared" si="374"/>
        <v>1</v>
      </c>
      <c r="BP5984">
        <f t="shared" si="375"/>
        <v>1</v>
      </c>
    </row>
    <row r="5985" spans="1:68" x14ac:dyDescent="0.3">
      <c r="A5985">
        <v>5980</v>
      </c>
      <c r="BG5985" s="27"/>
      <c r="BH5985" s="27"/>
      <c r="BI5985" s="27"/>
      <c r="BJ5985" s="27"/>
      <c r="BL5985">
        <f t="shared" si="372"/>
        <v>0</v>
      </c>
      <c r="BM5985">
        <f t="shared" si="373"/>
        <v>0</v>
      </c>
      <c r="BO5985">
        <f t="shared" si="374"/>
        <v>1</v>
      </c>
      <c r="BP5985">
        <f t="shared" si="375"/>
        <v>1</v>
      </c>
    </row>
    <row r="5986" spans="1:68" x14ac:dyDescent="0.3">
      <c r="A5986">
        <v>5981</v>
      </c>
      <c r="BG5986" s="27"/>
      <c r="BH5986" s="27"/>
      <c r="BI5986" s="27"/>
      <c r="BJ5986" s="27"/>
      <c r="BL5986">
        <f t="shared" si="372"/>
        <v>0</v>
      </c>
      <c r="BM5986">
        <f t="shared" si="373"/>
        <v>0</v>
      </c>
      <c r="BO5986">
        <f t="shared" si="374"/>
        <v>1</v>
      </c>
      <c r="BP5986">
        <f t="shared" si="375"/>
        <v>1</v>
      </c>
    </row>
    <row r="5987" spans="1:68" x14ac:dyDescent="0.3">
      <c r="A5987">
        <v>5982</v>
      </c>
      <c r="BG5987" s="27"/>
      <c r="BH5987" s="27"/>
      <c r="BI5987" s="27"/>
      <c r="BJ5987" s="27"/>
      <c r="BL5987">
        <f t="shared" si="372"/>
        <v>0</v>
      </c>
      <c r="BM5987">
        <f t="shared" si="373"/>
        <v>0</v>
      </c>
      <c r="BO5987">
        <f t="shared" si="374"/>
        <v>1</v>
      </c>
      <c r="BP5987">
        <f t="shared" si="375"/>
        <v>1</v>
      </c>
    </row>
    <row r="5988" spans="1:68" x14ac:dyDescent="0.3">
      <c r="A5988">
        <v>5983</v>
      </c>
      <c r="BG5988" s="27"/>
      <c r="BH5988" s="27"/>
      <c r="BI5988" s="27"/>
      <c r="BJ5988" s="27"/>
      <c r="BL5988">
        <f t="shared" si="372"/>
        <v>0</v>
      </c>
      <c r="BM5988">
        <f t="shared" si="373"/>
        <v>0</v>
      </c>
      <c r="BO5988">
        <f t="shared" si="374"/>
        <v>1</v>
      </c>
      <c r="BP5988">
        <f t="shared" si="375"/>
        <v>1</v>
      </c>
    </row>
    <row r="5989" spans="1:68" x14ac:dyDescent="0.3">
      <c r="A5989">
        <v>5984</v>
      </c>
      <c r="BG5989" s="27"/>
      <c r="BH5989" s="27"/>
      <c r="BI5989" s="27"/>
      <c r="BJ5989" s="27"/>
      <c r="BL5989">
        <f t="shared" si="372"/>
        <v>0</v>
      </c>
      <c r="BM5989">
        <f t="shared" si="373"/>
        <v>0</v>
      </c>
      <c r="BO5989">
        <f t="shared" si="374"/>
        <v>1</v>
      </c>
      <c r="BP5989">
        <f t="shared" si="375"/>
        <v>1</v>
      </c>
    </row>
    <row r="5990" spans="1:68" x14ac:dyDescent="0.3">
      <c r="A5990">
        <v>5985</v>
      </c>
      <c r="BG5990" s="27"/>
      <c r="BH5990" s="27"/>
      <c r="BI5990" s="27"/>
      <c r="BJ5990" s="27"/>
      <c r="BL5990">
        <f t="shared" si="372"/>
        <v>0</v>
      </c>
      <c r="BM5990">
        <f t="shared" si="373"/>
        <v>0</v>
      </c>
      <c r="BO5990">
        <f t="shared" si="374"/>
        <v>1</v>
      </c>
      <c r="BP5990">
        <f t="shared" si="375"/>
        <v>1</v>
      </c>
    </row>
    <row r="5991" spans="1:68" x14ac:dyDescent="0.3">
      <c r="A5991">
        <v>5986</v>
      </c>
      <c r="BG5991" s="27"/>
      <c r="BH5991" s="27"/>
      <c r="BI5991" s="27"/>
      <c r="BJ5991" s="27"/>
      <c r="BL5991">
        <f t="shared" si="372"/>
        <v>0</v>
      </c>
      <c r="BM5991">
        <f t="shared" si="373"/>
        <v>0</v>
      </c>
      <c r="BO5991">
        <f t="shared" si="374"/>
        <v>1</v>
      </c>
      <c r="BP5991">
        <f t="shared" si="375"/>
        <v>1</v>
      </c>
    </row>
    <row r="5992" spans="1:68" x14ac:dyDescent="0.3">
      <c r="A5992">
        <v>5987</v>
      </c>
      <c r="BG5992" s="27"/>
      <c r="BH5992" s="27"/>
      <c r="BI5992" s="27"/>
      <c r="BJ5992" s="27"/>
      <c r="BL5992">
        <f t="shared" si="372"/>
        <v>0</v>
      </c>
      <c r="BM5992">
        <f t="shared" si="373"/>
        <v>0</v>
      </c>
      <c r="BO5992">
        <f t="shared" si="374"/>
        <v>1</v>
      </c>
      <c r="BP5992">
        <f t="shared" si="375"/>
        <v>1</v>
      </c>
    </row>
    <row r="5993" spans="1:68" x14ac:dyDescent="0.3">
      <c r="A5993">
        <v>5988</v>
      </c>
      <c r="BG5993" s="27"/>
      <c r="BH5993" s="27"/>
      <c r="BI5993" s="27"/>
      <c r="BJ5993" s="27"/>
      <c r="BL5993">
        <f t="shared" si="372"/>
        <v>0</v>
      </c>
      <c r="BM5993">
        <f t="shared" si="373"/>
        <v>0</v>
      </c>
      <c r="BO5993">
        <f t="shared" si="374"/>
        <v>1</v>
      </c>
      <c r="BP5993">
        <f t="shared" si="375"/>
        <v>1</v>
      </c>
    </row>
    <row r="5994" spans="1:68" x14ac:dyDescent="0.3">
      <c r="A5994">
        <v>5989</v>
      </c>
      <c r="BG5994" s="27"/>
      <c r="BH5994" s="27"/>
      <c r="BI5994" s="27"/>
      <c r="BJ5994" s="27"/>
      <c r="BL5994">
        <f t="shared" si="372"/>
        <v>0</v>
      </c>
      <c r="BM5994">
        <f t="shared" si="373"/>
        <v>0</v>
      </c>
      <c r="BO5994">
        <f t="shared" si="374"/>
        <v>1</v>
      </c>
      <c r="BP5994">
        <f t="shared" si="375"/>
        <v>1</v>
      </c>
    </row>
    <row r="5995" spans="1:68" x14ac:dyDescent="0.3">
      <c r="A5995">
        <v>5990</v>
      </c>
      <c r="BG5995" s="27"/>
      <c r="BH5995" s="27"/>
      <c r="BI5995" s="27"/>
      <c r="BJ5995" s="27"/>
      <c r="BL5995">
        <f t="shared" si="372"/>
        <v>0</v>
      </c>
      <c r="BM5995">
        <f t="shared" si="373"/>
        <v>0</v>
      </c>
      <c r="BO5995">
        <f t="shared" si="374"/>
        <v>1</v>
      </c>
      <c r="BP5995">
        <f t="shared" si="375"/>
        <v>1</v>
      </c>
    </row>
    <row r="5996" spans="1:68" x14ac:dyDescent="0.3">
      <c r="A5996">
        <v>5991</v>
      </c>
      <c r="BG5996" s="27"/>
      <c r="BH5996" s="27"/>
      <c r="BI5996" s="27"/>
      <c r="BJ5996" s="27"/>
      <c r="BL5996">
        <f t="shared" si="372"/>
        <v>0</v>
      </c>
      <c r="BM5996">
        <f t="shared" si="373"/>
        <v>0</v>
      </c>
      <c r="BO5996">
        <f t="shared" si="374"/>
        <v>1</v>
      </c>
      <c r="BP5996">
        <f t="shared" si="375"/>
        <v>1</v>
      </c>
    </row>
    <row r="5997" spans="1:68" x14ac:dyDescent="0.3">
      <c r="A5997">
        <v>5992</v>
      </c>
      <c r="BG5997" s="27"/>
      <c r="BH5997" s="27"/>
      <c r="BI5997" s="27"/>
      <c r="BJ5997" s="27"/>
      <c r="BL5997">
        <f t="shared" si="372"/>
        <v>0</v>
      </c>
      <c r="BM5997">
        <f t="shared" si="373"/>
        <v>0</v>
      </c>
      <c r="BO5997">
        <f t="shared" si="374"/>
        <v>1</v>
      </c>
      <c r="BP5997">
        <f t="shared" si="375"/>
        <v>1</v>
      </c>
    </row>
    <row r="5998" spans="1:68" x14ac:dyDescent="0.3">
      <c r="A5998">
        <v>5993</v>
      </c>
      <c r="BG5998" s="27"/>
      <c r="BH5998" s="27"/>
      <c r="BI5998" s="27"/>
      <c r="BJ5998" s="27"/>
      <c r="BL5998">
        <f t="shared" si="372"/>
        <v>0</v>
      </c>
      <c r="BM5998">
        <f t="shared" si="373"/>
        <v>0</v>
      </c>
      <c r="BO5998">
        <f t="shared" si="374"/>
        <v>1</v>
      </c>
      <c r="BP5998">
        <f t="shared" si="375"/>
        <v>1</v>
      </c>
    </row>
    <row r="5999" spans="1:68" x14ac:dyDescent="0.3">
      <c r="A5999">
        <v>5994</v>
      </c>
      <c r="BG5999" s="27"/>
      <c r="BH5999" s="27"/>
      <c r="BI5999" s="27"/>
      <c r="BJ5999" s="27"/>
      <c r="BL5999">
        <f t="shared" si="372"/>
        <v>0</v>
      </c>
      <c r="BM5999">
        <f t="shared" si="373"/>
        <v>0</v>
      </c>
      <c r="BO5999">
        <f t="shared" si="374"/>
        <v>1</v>
      </c>
      <c r="BP5999">
        <f t="shared" si="375"/>
        <v>1</v>
      </c>
    </row>
    <row r="6000" spans="1:68" x14ac:dyDescent="0.3">
      <c r="A6000">
        <v>5995</v>
      </c>
      <c r="BG6000" s="27"/>
      <c r="BH6000" s="27"/>
      <c r="BI6000" s="27"/>
      <c r="BJ6000" s="27"/>
      <c r="BL6000">
        <f t="shared" si="372"/>
        <v>0</v>
      </c>
      <c r="BM6000">
        <f t="shared" si="373"/>
        <v>0</v>
      </c>
      <c r="BO6000">
        <f t="shared" si="374"/>
        <v>1</v>
      </c>
      <c r="BP6000">
        <f t="shared" si="375"/>
        <v>1</v>
      </c>
    </row>
    <row r="6001" spans="1:68" x14ac:dyDescent="0.3">
      <c r="A6001">
        <v>5996</v>
      </c>
      <c r="BG6001" s="27"/>
      <c r="BH6001" s="27"/>
      <c r="BI6001" s="27"/>
      <c r="BJ6001" s="27"/>
      <c r="BL6001">
        <f t="shared" si="372"/>
        <v>0</v>
      </c>
      <c r="BM6001">
        <f t="shared" si="373"/>
        <v>0</v>
      </c>
      <c r="BO6001">
        <f t="shared" si="374"/>
        <v>1</v>
      </c>
      <c r="BP6001">
        <f t="shared" si="375"/>
        <v>1</v>
      </c>
    </row>
    <row r="6002" spans="1:68" x14ac:dyDescent="0.3">
      <c r="A6002">
        <v>5997</v>
      </c>
      <c r="BG6002" s="27"/>
      <c r="BH6002" s="27"/>
      <c r="BI6002" s="27"/>
      <c r="BJ6002" s="27"/>
      <c r="BL6002">
        <f t="shared" si="372"/>
        <v>0</v>
      </c>
      <c r="BM6002">
        <f t="shared" si="373"/>
        <v>0</v>
      </c>
      <c r="BO6002">
        <f t="shared" si="374"/>
        <v>1</v>
      </c>
      <c r="BP6002">
        <f t="shared" si="375"/>
        <v>1</v>
      </c>
    </row>
    <row r="6003" spans="1:68" x14ac:dyDescent="0.3">
      <c r="A6003">
        <v>5998</v>
      </c>
      <c r="BG6003" s="27"/>
      <c r="BH6003" s="27"/>
      <c r="BI6003" s="27"/>
      <c r="BJ6003" s="27"/>
      <c r="BL6003">
        <f t="shared" si="372"/>
        <v>0</v>
      </c>
      <c r="BM6003">
        <f t="shared" si="373"/>
        <v>0</v>
      </c>
      <c r="BO6003">
        <f t="shared" si="374"/>
        <v>1</v>
      </c>
      <c r="BP6003">
        <f t="shared" si="375"/>
        <v>1</v>
      </c>
    </row>
    <row r="6004" spans="1:68" x14ac:dyDescent="0.3">
      <c r="A6004">
        <v>5999</v>
      </c>
      <c r="BG6004" s="27"/>
      <c r="BH6004" s="27"/>
      <c r="BI6004" s="27"/>
      <c r="BJ6004" s="27"/>
      <c r="BL6004">
        <f t="shared" si="372"/>
        <v>0</v>
      </c>
      <c r="BM6004">
        <f t="shared" si="373"/>
        <v>0</v>
      </c>
      <c r="BO6004">
        <f t="shared" si="374"/>
        <v>1</v>
      </c>
      <c r="BP6004">
        <f t="shared" si="375"/>
        <v>1</v>
      </c>
    </row>
    <row r="6005" spans="1:68" x14ac:dyDescent="0.3">
      <c r="A6005">
        <v>6000</v>
      </c>
      <c r="BG6005" s="27"/>
      <c r="BH6005" s="27"/>
      <c r="BI6005" s="27"/>
      <c r="BJ6005" s="27"/>
      <c r="BL6005">
        <f t="shared" si="372"/>
        <v>0</v>
      </c>
      <c r="BM6005">
        <f t="shared" si="373"/>
        <v>0</v>
      </c>
      <c r="BO6005">
        <f t="shared" si="374"/>
        <v>1</v>
      </c>
      <c r="BP6005">
        <f t="shared" si="375"/>
        <v>1</v>
      </c>
    </row>
    <row r="6006" spans="1:68" x14ac:dyDescent="0.3">
      <c r="A6006">
        <v>6001</v>
      </c>
      <c r="BG6006" s="27"/>
      <c r="BH6006" s="27"/>
      <c r="BI6006" s="27"/>
      <c r="BJ6006" s="27"/>
      <c r="BL6006">
        <f t="shared" si="372"/>
        <v>0</v>
      </c>
      <c r="BM6006">
        <f t="shared" si="373"/>
        <v>0</v>
      </c>
      <c r="BO6006">
        <f t="shared" si="374"/>
        <v>1</v>
      </c>
      <c r="BP6006">
        <f t="shared" si="375"/>
        <v>1</v>
      </c>
    </row>
    <row r="6007" spans="1:68" x14ac:dyDescent="0.3">
      <c r="A6007">
        <v>6002</v>
      </c>
      <c r="BG6007" s="27"/>
      <c r="BH6007" s="27"/>
      <c r="BI6007" s="27"/>
      <c r="BJ6007" s="27"/>
      <c r="BL6007">
        <f t="shared" si="372"/>
        <v>0</v>
      </c>
      <c r="BM6007">
        <f t="shared" si="373"/>
        <v>0</v>
      </c>
      <c r="BO6007">
        <f t="shared" si="374"/>
        <v>1</v>
      </c>
      <c r="BP6007">
        <f t="shared" si="375"/>
        <v>1</v>
      </c>
    </row>
    <row r="6008" spans="1:68" x14ac:dyDescent="0.3">
      <c r="A6008">
        <v>6003</v>
      </c>
      <c r="BG6008" s="27"/>
      <c r="BH6008" s="27"/>
      <c r="BI6008" s="27"/>
      <c r="BJ6008" s="27"/>
      <c r="BL6008">
        <f t="shared" si="372"/>
        <v>0</v>
      </c>
      <c r="BM6008">
        <f t="shared" si="373"/>
        <v>0</v>
      </c>
      <c r="BO6008">
        <f t="shared" si="374"/>
        <v>1</v>
      </c>
      <c r="BP6008">
        <f t="shared" si="375"/>
        <v>1</v>
      </c>
    </row>
    <row r="6009" spans="1:68" x14ac:dyDescent="0.3">
      <c r="A6009">
        <v>6004</v>
      </c>
      <c r="BG6009" s="27"/>
      <c r="BH6009" s="27"/>
      <c r="BI6009" s="27"/>
      <c r="BJ6009" s="27"/>
      <c r="BL6009">
        <f t="shared" si="372"/>
        <v>0</v>
      </c>
      <c r="BM6009">
        <f t="shared" si="373"/>
        <v>0</v>
      </c>
      <c r="BO6009">
        <f t="shared" si="374"/>
        <v>1</v>
      </c>
      <c r="BP6009">
        <f t="shared" si="375"/>
        <v>1</v>
      </c>
    </row>
    <row r="6010" spans="1:68" x14ac:dyDescent="0.3">
      <c r="A6010">
        <v>6005</v>
      </c>
      <c r="BG6010" s="27"/>
      <c r="BH6010" s="27"/>
      <c r="BI6010" s="27"/>
      <c r="BJ6010" s="27"/>
      <c r="BL6010">
        <f t="shared" si="372"/>
        <v>0</v>
      </c>
      <c r="BM6010">
        <f t="shared" si="373"/>
        <v>0</v>
      </c>
      <c r="BO6010">
        <f t="shared" si="374"/>
        <v>1</v>
      </c>
      <c r="BP6010">
        <f t="shared" si="375"/>
        <v>1</v>
      </c>
    </row>
    <row r="6011" spans="1:68" x14ac:dyDescent="0.3">
      <c r="A6011">
        <v>6006</v>
      </c>
      <c r="BG6011" s="27"/>
      <c r="BH6011" s="27"/>
      <c r="BI6011" s="27"/>
      <c r="BJ6011" s="27"/>
      <c r="BL6011">
        <f t="shared" si="372"/>
        <v>0</v>
      </c>
      <c r="BM6011">
        <f t="shared" si="373"/>
        <v>0</v>
      </c>
      <c r="BO6011">
        <f t="shared" si="374"/>
        <v>1</v>
      </c>
      <c r="BP6011">
        <f t="shared" si="375"/>
        <v>1</v>
      </c>
    </row>
    <row r="6012" spans="1:68" x14ac:dyDescent="0.3">
      <c r="A6012">
        <v>6007</v>
      </c>
      <c r="BG6012" s="27"/>
      <c r="BH6012" s="27"/>
      <c r="BI6012" s="27"/>
      <c r="BJ6012" s="27"/>
      <c r="BL6012">
        <f t="shared" si="372"/>
        <v>0</v>
      </c>
      <c r="BM6012">
        <f t="shared" si="373"/>
        <v>0</v>
      </c>
      <c r="BO6012">
        <f t="shared" si="374"/>
        <v>1</v>
      </c>
      <c r="BP6012">
        <f t="shared" si="375"/>
        <v>1</v>
      </c>
    </row>
    <row r="6013" spans="1:68" x14ac:dyDescent="0.3">
      <c r="A6013">
        <v>6008</v>
      </c>
      <c r="BG6013" s="27"/>
      <c r="BH6013" s="27"/>
      <c r="BI6013" s="27"/>
      <c r="BJ6013" s="27"/>
      <c r="BL6013">
        <f t="shared" si="372"/>
        <v>0</v>
      </c>
      <c r="BM6013">
        <f t="shared" si="373"/>
        <v>0</v>
      </c>
      <c r="BO6013">
        <f t="shared" si="374"/>
        <v>1</v>
      </c>
      <c r="BP6013">
        <f t="shared" si="375"/>
        <v>1</v>
      </c>
    </row>
    <row r="6014" spans="1:68" x14ac:dyDescent="0.3">
      <c r="A6014">
        <v>6009</v>
      </c>
      <c r="BG6014" s="27"/>
      <c r="BH6014" s="27"/>
      <c r="BI6014" s="27"/>
      <c r="BJ6014" s="27"/>
      <c r="BL6014">
        <f t="shared" si="372"/>
        <v>0</v>
      </c>
      <c r="BM6014">
        <f t="shared" si="373"/>
        <v>0</v>
      </c>
      <c r="BO6014">
        <f t="shared" si="374"/>
        <v>1</v>
      </c>
      <c r="BP6014">
        <f t="shared" si="375"/>
        <v>1</v>
      </c>
    </row>
    <row r="6015" spans="1:68" x14ac:dyDescent="0.3">
      <c r="A6015">
        <v>6010</v>
      </c>
      <c r="BG6015" s="27"/>
      <c r="BH6015" s="27"/>
      <c r="BI6015" s="27"/>
      <c r="BJ6015" s="27"/>
      <c r="BL6015">
        <f t="shared" si="372"/>
        <v>0</v>
      </c>
      <c r="BM6015">
        <f t="shared" si="373"/>
        <v>0</v>
      </c>
      <c r="BO6015">
        <f t="shared" si="374"/>
        <v>1</v>
      </c>
      <c r="BP6015">
        <f t="shared" si="375"/>
        <v>1</v>
      </c>
    </row>
    <row r="6016" spans="1:68" x14ac:dyDescent="0.3">
      <c r="A6016">
        <v>6011</v>
      </c>
      <c r="BG6016" s="27"/>
      <c r="BH6016" s="27"/>
      <c r="BI6016" s="27"/>
      <c r="BJ6016" s="27"/>
      <c r="BL6016">
        <f t="shared" si="372"/>
        <v>0</v>
      </c>
      <c r="BM6016">
        <f t="shared" si="373"/>
        <v>0</v>
      </c>
      <c r="BO6016">
        <f t="shared" si="374"/>
        <v>1</v>
      </c>
      <c r="BP6016">
        <f t="shared" si="375"/>
        <v>1</v>
      </c>
    </row>
    <row r="6017" spans="1:68" x14ac:dyDescent="0.3">
      <c r="A6017">
        <v>6012</v>
      </c>
      <c r="BG6017" s="27"/>
      <c r="BH6017" s="27"/>
      <c r="BI6017" s="27"/>
      <c r="BJ6017" s="27"/>
      <c r="BL6017">
        <f t="shared" si="372"/>
        <v>0</v>
      </c>
      <c r="BM6017">
        <f t="shared" si="373"/>
        <v>0</v>
      </c>
      <c r="BO6017">
        <f t="shared" si="374"/>
        <v>1</v>
      </c>
      <c r="BP6017">
        <f t="shared" si="375"/>
        <v>1</v>
      </c>
    </row>
    <row r="6018" spans="1:68" x14ac:dyDescent="0.3">
      <c r="A6018">
        <v>6013</v>
      </c>
      <c r="BG6018" s="27"/>
      <c r="BH6018" s="27"/>
      <c r="BI6018" s="27"/>
      <c r="BJ6018" s="27"/>
      <c r="BL6018">
        <f t="shared" si="372"/>
        <v>0</v>
      </c>
      <c r="BM6018">
        <f t="shared" si="373"/>
        <v>0</v>
      </c>
      <c r="BO6018">
        <f t="shared" si="374"/>
        <v>1</v>
      </c>
      <c r="BP6018">
        <f t="shared" si="375"/>
        <v>1</v>
      </c>
    </row>
    <row r="6019" spans="1:68" x14ac:dyDescent="0.3">
      <c r="A6019">
        <v>6014</v>
      </c>
      <c r="BG6019" s="27"/>
      <c r="BH6019" s="27"/>
      <c r="BI6019" s="27"/>
      <c r="BJ6019" s="27"/>
      <c r="BL6019">
        <f t="shared" si="372"/>
        <v>0</v>
      </c>
      <c r="BM6019">
        <f t="shared" si="373"/>
        <v>0</v>
      </c>
      <c r="BO6019">
        <f t="shared" si="374"/>
        <v>1</v>
      </c>
      <c r="BP6019">
        <f t="shared" si="375"/>
        <v>1</v>
      </c>
    </row>
    <row r="6020" spans="1:68" x14ac:dyDescent="0.3">
      <c r="A6020">
        <v>6015</v>
      </c>
      <c r="BG6020" s="27"/>
      <c r="BH6020" s="27"/>
      <c r="BI6020" s="27"/>
      <c r="BJ6020" s="27"/>
      <c r="BL6020">
        <f t="shared" si="372"/>
        <v>0</v>
      </c>
      <c r="BM6020">
        <f t="shared" si="373"/>
        <v>0</v>
      </c>
      <c r="BO6020">
        <f t="shared" si="374"/>
        <v>1</v>
      </c>
      <c r="BP6020">
        <f t="shared" si="375"/>
        <v>1</v>
      </c>
    </row>
    <row r="6021" spans="1:68" x14ac:dyDescent="0.3">
      <c r="A6021">
        <v>6016</v>
      </c>
      <c r="BG6021" s="27"/>
      <c r="BH6021" s="27"/>
      <c r="BI6021" s="27"/>
      <c r="BJ6021" s="27"/>
      <c r="BL6021">
        <f t="shared" si="372"/>
        <v>0</v>
      </c>
      <c r="BM6021">
        <f t="shared" si="373"/>
        <v>0</v>
      </c>
      <c r="BO6021">
        <f t="shared" si="374"/>
        <v>1</v>
      </c>
      <c r="BP6021">
        <f t="shared" si="375"/>
        <v>1</v>
      </c>
    </row>
    <row r="6022" spans="1:68" x14ac:dyDescent="0.3">
      <c r="A6022">
        <v>6017</v>
      </c>
      <c r="BG6022" s="27"/>
      <c r="BH6022" s="27"/>
      <c r="BI6022" s="27"/>
      <c r="BJ6022" s="27"/>
      <c r="BL6022">
        <f t="shared" si="372"/>
        <v>0</v>
      </c>
      <c r="BM6022">
        <f t="shared" si="373"/>
        <v>0</v>
      </c>
      <c r="BO6022">
        <f t="shared" si="374"/>
        <v>1</v>
      </c>
      <c r="BP6022">
        <f t="shared" si="375"/>
        <v>1</v>
      </c>
    </row>
    <row r="6023" spans="1:68" x14ac:dyDescent="0.3">
      <c r="A6023">
        <v>6018</v>
      </c>
      <c r="BG6023" s="27"/>
      <c r="BH6023" s="27"/>
      <c r="BI6023" s="27"/>
      <c r="BJ6023" s="27"/>
      <c r="BL6023">
        <f t="shared" ref="BL6023:BL6086" si="376">BG6023*$BM$1-BH6023</f>
        <v>0</v>
      </c>
      <c r="BM6023">
        <f t="shared" ref="BM6023:BM6086" si="377">BI6023*$BM$1-BJ6023</f>
        <v>0</v>
      </c>
      <c r="BO6023">
        <f t="shared" ref="BO6023:BO6086" si="378">IF(BL6023=MAX($BL6023:$BM6023),1,0)</f>
        <v>1</v>
      </c>
      <c r="BP6023">
        <f t="shared" ref="BP6023:BP6086" si="379">IF(BM6023=MAX($BL6023:$BM6023),1,0)</f>
        <v>1</v>
      </c>
    </row>
    <row r="6024" spans="1:68" x14ac:dyDescent="0.3">
      <c r="A6024">
        <v>6019</v>
      </c>
      <c r="BG6024" s="27"/>
      <c r="BH6024" s="27"/>
      <c r="BI6024" s="27"/>
      <c r="BJ6024" s="27"/>
      <c r="BL6024">
        <f t="shared" si="376"/>
        <v>0</v>
      </c>
      <c r="BM6024">
        <f t="shared" si="377"/>
        <v>0</v>
      </c>
      <c r="BO6024">
        <f t="shared" si="378"/>
        <v>1</v>
      </c>
      <c r="BP6024">
        <f t="shared" si="379"/>
        <v>1</v>
      </c>
    </row>
    <row r="6025" spans="1:68" x14ac:dyDescent="0.3">
      <c r="A6025">
        <v>6020</v>
      </c>
      <c r="BG6025" s="27"/>
      <c r="BH6025" s="27"/>
      <c r="BI6025" s="27"/>
      <c r="BJ6025" s="27"/>
      <c r="BL6025">
        <f t="shared" si="376"/>
        <v>0</v>
      </c>
      <c r="BM6025">
        <f t="shared" si="377"/>
        <v>0</v>
      </c>
      <c r="BO6025">
        <f t="shared" si="378"/>
        <v>1</v>
      </c>
      <c r="BP6025">
        <f t="shared" si="379"/>
        <v>1</v>
      </c>
    </row>
    <row r="6026" spans="1:68" x14ac:dyDescent="0.3">
      <c r="A6026">
        <v>6021</v>
      </c>
      <c r="BG6026" s="27"/>
      <c r="BH6026" s="27"/>
      <c r="BI6026" s="27"/>
      <c r="BJ6026" s="27"/>
      <c r="BL6026">
        <f t="shared" si="376"/>
        <v>0</v>
      </c>
      <c r="BM6026">
        <f t="shared" si="377"/>
        <v>0</v>
      </c>
      <c r="BO6026">
        <f t="shared" si="378"/>
        <v>1</v>
      </c>
      <c r="BP6026">
        <f t="shared" si="379"/>
        <v>1</v>
      </c>
    </row>
    <row r="6027" spans="1:68" x14ac:dyDescent="0.3">
      <c r="A6027">
        <v>6022</v>
      </c>
      <c r="BG6027" s="27"/>
      <c r="BH6027" s="27"/>
      <c r="BI6027" s="27"/>
      <c r="BJ6027" s="27"/>
      <c r="BL6027">
        <f t="shared" si="376"/>
        <v>0</v>
      </c>
      <c r="BM6027">
        <f t="shared" si="377"/>
        <v>0</v>
      </c>
      <c r="BO6027">
        <f t="shared" si="378"/>
        <v>1</v>
      </c>
      <c r="BP6027">
        <f t="shared" si="379"/>
        <v>1</v>
      </c>
    </row>
    <row r="6028" spans="1:68" x14ac:dyDescent="0.3">
      <c r="A6028">
        <v>6023</v>
      </c>
      <c r="BG6028" s="27"/>
      <c r="BH6028" s="27"/>
      <c r="BI6028" s="27"/>
      <c r="BJ6028" s="27"/>
      <c r="BL6028">
        <f t="shared" si="376"/>
        <v>0</v>
      </c>
      <c r="BM6028">
        <f t="shared" si="377"/>
        <v>0</v>
      </c>
      <c r="BO6028">
        <f t="shared" si="378"/>
        <v>1</v>
      </c>
      <c r="BP6028">
        <f t="shared" si="379"/>
        <v>1</v>
      </c>
    </row>
    <row r="6029" spans="1:68" x14ac:dyDescent="0.3">
      <c r="A6029">
        <v>6024</v>
      </c>
      <c r="BG6029" s="27"/>
      <c r="BH6029" s="27"/>
      <c r="BI6029" s="27"/>
      <c r="BJ6029" s="27"/>
      <c r="BL6029">
        <f t="shared" si="376"/>
        <v>0</v>
      </c>
      <c r="BM6029">
        <f t="shared" si="377"/>
        <v>0</v>
      </c>
      <c r="BO6029">
        <f t="shared" si="378"/>
        <v>1</v>
      </c>
      <c r="BP6029">
        <f t="shared" si="379"/>
        <v>1</v>
      </c>
    </row>
    <row r="6030" spans="1:68" x14ac:dyDescent="0.3">
      <c r="A6030">
        <v>6025</v>
      </c>
      <c r="BG6030" s="27"/>
      <c r="BH6030" s="27"/>
      <c r="BI6030" s="27"/>
      <c r="BJ6030" s="27"/>
      <c r="BL6030">
        <f t="shared" si="376"/>
        <v>0</v>
      </c>
      <c r="BM6030">
        <f t="shared" si="377"/>
        <v>0</v>
      </c>
      <c r="BO6030">
        <f t="shared" si="378"/>
        <v>1</v>
      </c>
      <c r="BP6030">
        <f t="shared" si="379"/>
        <v>1</v>
      </c>
    </row>
    <row r="6031" spans="1:68" x14ac:dyDescent="0.3">
      <c r="A6031">
        <v>6026</v>
      </c>
      <c r="BG6031" s="27"/>
      <c r="BH6031" s="27"/>
      <c r="BI6031" s="27"/>
      <c r="BJ6031" s="27"/>
      <c r="BL6031">
        <f t="shared" si="376"/>
        <v>0</v>
      </c>
      <c r="BM6031">
        <f t="shared" si="377"/>
        <v>0</v>
      </c>
      <c r="BO6031">
        <f t="shared" si="378"/>
        <v>1</v>
      </c>
      <c r="BP6031">
        <f t="shared" si="379"/>
        <v>1</v>
      </c>
    </row>
    <row r="6032" spans="1:68" x14ac:dyDescent="0.3">
      <c r="A6032">
        <v>6027</v>
      </c>
      <c r="BG6032" s="27"/>
      <c r="BH6032" s="27"/>
      <c r="BI6032" s="27"/>
      <c r="BJ6032" s="27"/>
      <c r="BL6032">
        <f t="shared" si="376"/>
        <v>0</v>
      </c>
      <c r="BM6032">
        <f t="shared" si="377"/>
        <v>0</v>
      </c>
      <c r="BO6032">
        <f t="shared" si="378"/>
        <v>1</v>
      </c>
      <c r="BP6032">
        <f t="shared" si="379"/>
        <v>1</v>
      </c>
    </row>
    <row r="6033" spans="1:68" x14ac:dyDescent="0.3">
      <c r="A6033">
        <v>6028</v>
      </c>
      <c r="BG6033" s="27"/>
      <c r="BH6033" s="27"/>
      <c r="BI6033" s="27"/>
      <c r="BJ6033" s="27"/>
      <c r="BL6033">
        <f t="shared" si="376"/>
        <v>0</v>
      </c>
      <c r="BM6033">
        <f t="shared" si="377"/>
        <v>0</v>
      </c>
      <c r="BO6033">
        <f t="shared" si="378"/>
        <v>1</v>
      </c>
      <c r="BP6033">
        <f t="shared" si="379"/>
        <v>1</v>
      </c>
    </row>
    <row r="6034" spans="1:68" x14ac:dyDescent="0.3">
      <c r="A6034">
        <v>6029</v>
      </c>
      <c r="BG6034" s="27"/>
      <c r="BH6034" s="27"/>
      <c r="BI6034" s="27"/>
      <c r="BJ6034" s="27"/>
      <c r="BL6034">
        <f t="shared" si="376"/>
        <v>0</v>
      </c>
      <c r="BM6034">
        <f t="shared" si="377"/>
        <v>0</v>
      </c>
      <c r="BO6034">
        <f t="shared" si="378"/>
        <v>1</v>
      </c>
      <c r="BP6034">
        <f t="shared" si="379"/>
        <v>1</v>
      </c>
    </row>
    <row r="6035" spans="1:68" x14ac:dyDescent="0.3">
      <c r="A6035">
        <v>6030</v>
      </c>
      <c r="BG6035" s="27"/>
      <c r="BH6035" s="27"/>
      <c r="BI6035" s="27"/>
      <c r="BJ6035" s="27"/>
      <c r="BL6035">
        <f t="shared" si="376"/>
        <v>0</v>
      </c>
      <c r="BM6035">
        <f t="shared" si="377"/>
        <v>0</v>
      </c>
      <c r="BO6035">
        <f t="shared" si="378"/>
        <v>1</v>
      </c>
      <c r="BP6035">
        <f t="shared" si="379"/>
        <v>1</v>
      </c>
    </row>
    <row r="6036" spans="1:68" x14ac:dyDescent="0.3">
      <c r="A6036">
        <v>6031</v>
      </c>
      <c r="BG6036" s="27"/>
      <c r="BH6036" s="27"/>
      <c r="BI6036" s="27"/>
      <c r="BJ6036" s="27"/>
      <c r="BL6036">
        <f t="shared" si="376"/>
        <v>0</v>
      </c>
      <c r="BM6036">
        <f t="shared" si="377"/>
        <v>0</v>
      </c>
      <c r="BO6036">
        <f t="shared" si="378"/>
        <v>1</v>
      </c>
      <c r="BP6036">
        <f t="shared" si="379"/>
        <v>1</v>
      </c>
    </row>
    <row r="6037" spans="1:68" x14ac:dyDescent="0.3">
      <c r="A6037">
        <v>6032</v>
      </c>
      <c r="BG6037" s="27"/>
      <c r="BH6037" s="27"/>
      <c r="BI6037" s="27"/>
      <c r="BJ6037" s="27"/>
      <c r="BL6037">
        <f t="shared" si="376"/>
        <v>0</v>
      </c>
      <c r="BM6037">
        <f t="shared" si="377"/>
        <v>0</v>
      </c>
      <c r="BO6037">
        <f t="shared" si="378"/>
        <v>1</v>
      </c>
      <c r="BP6037">
        <f t="shared" si="379"/>
        <v>1</v>
      </c>
    </row>
    <row r="6038" spans="1:68" x14ac:dyDescent="0.3">
      <c r="A6038">
        <v>6033</v>
      </c>
      <c r="BG6038" s="27"/>
      <c r="BH6038" s="27"/>
      <c r="BI6038" s="27"/>
      <c r="BJ6038" s="27"/>
      <c r="BL6038">
        <f t="shared" si="376"/>
        <v>0</v>
      </c>
      <c r="BM6038">
        <f t="shared" si="377"/>
        <v>0</v>
      </c>
      <c r="BO6038">
        <f t="shared" si="378"/>
        <v>1</v>
      </c>
      <c r="BP6038">
        <f t="shared" si="379"/>
        <v>1</v>
      </c>
    </row>
    <row r="6039" spans="1:68" x14ac:dyDescent="0.3">
      <c r="A6039">
        <v>6034</v>
      </c>
      <c r="BG6039" s="27"/>
      <c r="BH6039" s="27"/>
      <c r="BI6039" s="27"/>
      <c r="BJ6039" s="27"/>
      <c r="BL6039">
        <f t="shared" si="376"/>
        <v>0</v>
      </c>
      <c r="BM6039">
        <f t="shared" si="377"/>
        <v>0</v>
      </c>
      <c r="BO6039">
        <f t="shared" si="378"/>
        <v>1</v>
      </c>
      <c r="BP6039">
        <f t="shared" si="379"/>
        <v>1</v>
      </c>
    </row>
    <row r="6040" spans="1:68" x14ac:dyDescent="0.3">
      <c r="A6040">
        <v>6035</v>
      </c>
      <c r="BG6040" s="27"/>
      <c r="BH6040" s="27"/>
      <c r="BI6040" s="27"/>
      <c r="BJ6040" s="27"/>
      <c r="BL6040">
        <f t="shared" si="376"/>
        <v>0</v>
      </c>
      <c r="BM6040">
        <f t="shared" si="377"/>
        <v>0</v>
      </c>
      <c r="BO6040">
        <f t="shared" si="378"/>
        <v>1</v>
      </c>
      <c r="BP6040">
        <f t="shared" si="379"/>
        <v>1</v>
      </c>
    </row>
    <row r="6041" spans="1:68" x14ac:dyDescent="0.3">
      <c r="A6041">
        <v>6036</v>
      </c>
      <c r="BG6041" s="27"/>
      <c r="BH6041" s="27"/>
      <c r="BI6041" s="27"/>
      <c r="BJ6041" s="27"/>
      <c r="BL6041">
        <f t="shared" si="376"/>
        <v>0</v>
      </c>
      <c r="BM6041">
        <f t="shared" si="377"/>
        <v>0</v>
      </c>
      <c r="BO6041">
        <f t="shared" si="378"/>
        <v>1</v>
      </c>
      <c r="BP6041">
        <f t="shared" si="379"/>
        <v>1</v>
      </c>
    </row>
    <row r="6042" spans="1:68" x14ac:dyDescent="0.3">
      <c r="A6042">
        <v>6037</v>
      </c>
      <c r="BG6042" s="27"/>
      <c r="BH6042" s="27"/>
      <c r="BI6042" s="27"/>
      <c r="BJ6042" s="27"/>
      <c r="BL6042">
        <f t="shared" si="376"/>
        <v>0</v>
      </c>
      <c r="BM6042">
        <f t="shared" si="377"/>
        <v>0</v>
      </c>
      <c r="BO6042">
        <f t="shared" si="378"/>
        <v>1</v>
      </c>
      <c r="BP6042">
        <f t="shared" si="379"/>
        <v>1</v>
      </c>
    </row>
    <row r="6043" spans="1:68" x14ac:dyDescent="0.3">
      <c r="A6043">
        <v>6038</v>
      </c>
      <c r="BG6043" s="27"/>
      <c r="BH6043" s="27"/>
      <c r="BI6043" s="27"/>
      <c r="BJ6043" s="27"/>
      <c r="BL6043">
        <f t="shared" si="376"/>
        <v>0</v>
      </c>
      <c r="BM6043">
        <f t="shared" si="377"/>
        <v>0</v>
      </c>
      <c r="BO6043">
        <f t="shared" si="378"/>
        <v>1</v>
      </c>
      <c r="BP6043">
        <f t="shared" si="379"/>
        <v>1</v>
      </c>
    </row>
    <row r="6044" spans="1:68" x14ac:dyDescent="0.3">
      <c r="A6044">
        <v>6039</v>
      </c>
      <c r="BG6044" s="27"/>
      <c r="BH6044" s="27"/>
      <c r="BI6044" s="27"/>
      <c r="BJ6044" s="27"/>
      <c r="BL6044">
        <f t="shared" si="376"/>
        <v>0</v>
      </c>
      <c r="BM6044">
        <f t="shared" si="377"/>
        <v>0</v>
      </c>
      <c r="BO6044">
        <f t="shared" si="378"/>
        <v>1</v>
      </c>
      <c r="BP6044">
        <f t="shared" si="379"/>
        <v>1</v>
      </c>
    </row>
    <row r="6045" spans="1:68" x14ac:dyDescent="0.3">
      <c r="A6045">
        <v>6040</v>
      </c>
      <c r="BG6045" s="27"/>
      <c r="BH6045" s="27"/>
      <c r="BI6045" s="27"/>
      <c r="BJ6045" s="27"/>
      <c r="BL6045">
        <f t="shared" si="376"/>
        <v>0</v>
      </c>
      <c r="BM6045">
        <f t="shared" si="377"/>
        <v>0</v>
      </c>
      <c r="BO6045">
        <f t="shared" si="378"/>
        <v>1</v>
      </c>
      <c r="BP6045">
        <f t="shared" si="379"/>
        <v>1</v>
      </c>
    </row>
    <row r="6046" spans="1:68" x14ac:dyDescent="0.3">
      <c r="A6046">
        <v>6041</v>
      </c>
      <c r="BG6046" s="27"/>
      <c r="BH6046" s="27"/>
      <c r="BI6046" s="27"/>
      <c r="BJ6046" s="27"/>
      <c r="BL6046">
        <f t="shared" si="376"/>
        <v>0</v>
      </c>
      <c r="BM6046">
        <f t="shared" si="377"/>
        <v>0</v>
      </c>
      <c r="BO6046">
        <f t="shared" si="378"/>
        <v>1</v>
      </c>
      <c r="BP6046">
        <f t="shared" si="379"/>
        <v>1</v>
      </c>
    </row>
    <row r="6047" spans="1:68" x14ac:dyDescent="0.3">
      <c r="A6047">
        <v>6042</v>
      </c>
      <c r="BG6047" s="27"/>
      <c r="BH6047" s="27"/>
      <c r="BI6047" s="27"/>
      <c r="BJ6047" s="27"/>
      <c r="BL6047">
        <f t="shared" si="376"/>
        <v>0</v>
      </c>
      <c r="BM6047">
        <f t="shared" si="377"/>
        <v>0</v>
      </c>
      <c r="BO6047">
        <f t="shared" si="378"/>
        <v>1</v>
      </c>
      <c r="BP6047">
        <f t="shared" si="379"/>
        <v>1</v>
      </c>
    </row>
    <row r="6048" spans="1:68" x14ac:dyDescent="0.3">
      <c r="A6048">
        <v>6043</v>
      </c>
      <c r="BG6048" s="27"/>
      <c r="BH6048" s="27"/>
      <c r="BI6048" s="27"/>
      <c r="BJ6048" s="27"/>
      <c r="BL6048">
        <f t="shared" si="376"/>
        <v>0</v>
      </c>
      <c r="BM6048">
        <f t="shared" si="377"/>
        <v>0</v>
      </c>
      <c r="BO6048">
        <f t="shared" si="378"/>
        <v>1</v>
      </c>
      <c r="BP6048">
        <f t="shared" si="379"/>
        <v>1</v>
      </c>
    </row>
    <row r="6049" spans="1:68" x14ac:dyDescent="0.3">
      <c r="A6049">
        <v>6044</v>
      </c>
      <c r="BG6049" s="27"/>
      <c r="BH6049" s="27"/>
      <c r="BI6049" s="27"/>
      <c r="BJ6049" s="27"/>
      <c r="BL6049">
        <f t="shared" si="376"/>
        <v>0</v>
      </c>
      <c r="BM6049">
        <f t="shared" si="377"/>
        <v>0</v>
      </c>
      <c r="BO6049">
        <f t="shared" si="378"/>
        <v>1</v>
      </c>
      <c r="BP6049">
        <f t="shared" si="379"/>
        <v>1</v>
      </c>
    </row>
    <row r="6050" spans="1:68" x14ac:dyDescent="0.3">
      <c r="A6050">
        <v>6045</v>
      </c>
      <c r="BG6050" s="27"/>
      <c r="BH6050" s="27"/>
      <c r="BI6050" s="27"/>
      <c r="BJ6050" s="27"/>
      <c r="BL6050">
        <f t="shared" si="376"/>
        <v>0</v>
      </c>
      <c r="BM6050">
        <f t="shared" si="377"/>
        <v>0</v>
      </c>
      <c r="BO6050">
        <f t="shared" si="378"/>
        <v>1</v>
      </c>
      <c r="BP6050">
        <f t="shared" si="379"/>
        <v>1</v>
      </c>
    </row>
    <row r="6051" spans="1:68" x14ac:dyDescent="0.3">
      <c r="A6051">
        <v>6046</v>
      </c>
      <c r="BG6051" s="27"/>
      <c r="BH6051" s="27"/>
      <c r="BI6051" s="27"/>
      <c r="BJ6051" s="27"/>
      <c r="BL6051">
        <f t="shared" si="376"/>
        <v>0</v>
      </c>
      <c r="BM6051">
        <f t="shared" si="377"/>
        <v>0</v>
      </c>
      <c r="BO6051">
        <f t="shared" si="378"/>
        <v>1</v>
      </c>
      <c r="BP6051">
        <f t="shared" si="379"/>
        <v>1</v>
      </c>
    </row>
    <row r="6052" spans="1:68" x14ac:dyDescent="0.3">
      <c r="A6052">
        <v>6047</v>
      </c>
      <c r="BG6052" s="27"/>
      <c r="BH6052" s="27"/>
      <c r="BI6052" s="27"/>
      <c r="BJ6052" s="27"/>
      <c r="BL6052">
        <f t="shared" si="376"/>
        <v>0</v>
      </c>
      <c r="BM6052">
        <f t="shared" si="377"/>
        <v>0</v>
      </c>
      <c r="BO6052">
        <f t="shared" si="378"/>
        <v>1</v>
      </c>
      <c r="BP6052">
        <f t="shared" si="379"/>
        <v>1</v>
      </c>
    </row>
    <row r="6053" spans="1:68" x14ac:dyDescent="0.3">
      <c r="A6053">
        <v>6048</v>
      </c>
      <c r="BG6053" s="27"/>
      <c r="BH6053" s="27"/>
      <c r="BI6053" s="27"/>
      <c r="BJ6053" s="27"/>
      <c r="BL6053">
        <f t="shared" si="376"/>
        <v>0</v>
      </c>
      <c r="BM6053">
        <f t="shared" si="377"/>
        <v>0</v>
      </c>
      <c r="BO6053">
        <f t="shared" si="378"/>
        <v>1</v>
      </c>
      <c r="BP6053">
        <f t="shared" si="379"/>
        <v>1</v>
      </c>
    </row>
    <row r="6054" spans="1:68" x14ac:dyDescent="0.3">
      <c r="A6054">
        <v>6049</v>
      </c>
      <c r="BG6054" s="27"/>
      <c r="BH6054" s="27"/>
      <c r="BI6054" s="27"/>
      <c r="BJ6054" s="27"/>
      <c r="BL6054">
        <f t="shared" si="376"/>
        <v>0</v>
      </c>
      <c r="BM6054">
        <f t="shared" si="377"/>
        <v>0</v>
      </c>
      <c r="BO6054">
        <f t="shared" si="378"/>
        <v>1</v>
      </c>
      <c r="BP6054">
        <f t="shared" si="379"/>
        <v>1</v>
      </c>
    </row>
    <row r="6055" spans="1:68" x14ac:dyDescent="0.3">
      <c r="A6055">
        <v>6050</v>
      </c>
      <c r="BG6055" s="27"/>
      <c r="BH6055" s="27"/>
      <c r="BI6055" s="27"/>
      <c r="BJ6055" s="27"/>
      <c r="BL6055">
        <f t="shared" si="376"/>
        <v>0</v>
      </c>
      <c r="BM6055">
        <f t="shared" si="377"/>
        <v>0</v>
      </c>
      <c r="BO6055">
        <f t="shared" si="378"/>
        <v>1</v>
      </c>
      <c r="BP6055">
        <f t="shared" si="379"/>
        <v>1</v>
      </c>
    </row>
    <row r="6056" spans="1:68" x14ac:dyDescent="0.3">
      <c r="A6056">
        <v>6051</v>
      </c>
      <c r="BG6056" s="27"/>
      <c r="BH6056" s="27"/>
      <c r="BI6056" s="27"/>
      <c r="BJ6056" s="27"/>
      <c r="BL6056">
        <f t="shared" si="376"/>
        <v>0</v>
      </c>
      <c r="BM6056">
        <f t="shared" si="377"/>
        <v>0</v>
      </c>
      <c r="BO6056">
        <f t="shared" si="378"/>
        <v>1</v>
      </c>
      <c r="BP6056">
        <f t="shared" si="379"/>
        <v>1</v>
      </c>
    </row>
    <row r="6057" spans="1:68" x14ac:dyDescent="0.3">
      <c r="A6057">
        <v>6052</v>
      </c>
      <c r="BG6057" s="27"/>
      <c r="BH6057" s="27"/>
      <c r="BI6057" s="27"/>
      <c r="BJ6057" s="27"/>
      <c r="BL6057">
        <f t="shared" si="376"/>
        <v>0</v>
      </c>
      <c r="BM6057">
        <f t="shared" si="377"/>
        <v>0</v>
      </c>
      <c r="BO6057">
        <f t="shared" si="378"/>
        <v>1</v>
      </c>
      <c r="BP6057">
        <f t="shared" si="379"/>
        <v>1</v>
      </c>
    </row>
    <row r="6058" spans="1:68" x14ac:dyDescent="0.3">
      <c r="A6058">
        <v>6053</v>
      </c>
      <c r="BG6058" s="27"/>
      <c r="BH6058" s="27"/>
      <c r="BI6058" s="27"/>
      <c r="BJ6058" s="27"/>
      <c r="BL6058">
        <f t="shared" si="376"/>
        <v>0</v>
      </c>
      <c r="BM6058">
        <f t="shared" si="377"/>
        <v>0</v>
      </c>
      <c r="BO6058">
        <f t="shared" si="378"/>
        <v>1</v>
      </c>
      <c r="BP6058">
        <f t="shared" si="379"/>
        <v>1</v>
      </c>
    </row>
    <row r="6059" spans="1:68" x14ac:dyDescent="0.3">
      <c r="A6059">
        <v>6054</v>
      </c>
      <c r="BG6059" s="27"/>
      <c r="BH6059" s="27"/>
      <c r="BI6059" s="27"/>
      <c r="BJ6059" s="27"/>
      <c r="BL6059">
        <f t="shared" si="376"/>
        <v>0</v>
      </c>
      <c r="BM6059">
        <f t="shared" si="377"/>
        <v>0</v>
      </c>
      <c r="BO6059">
        <f t="shared" si="378"/>
        <v>1</v>
      </c>
      <c r="BP6059">
        <f t="shared" si="379"/>
        <v>1</v>
      </c>
    </row>
    <row r="6060" spans="1:68" x14ac:dyDescent="0.3">
      <c r="A6060">
        <v>6055</v>
      </c>
      <c r="BG6060" s="27"/>
      <c r="BH6060" s="27"/>
      <c r="BI6060" s="27"/>
      <c r="BJ6060" s="27"/>
      <c r="BL6060">
        <f t="shared" si="376"/>
        <v>0</v>
      </c>
      <c r="BM6060">
        <f t="shared" si="377"/>
        <v>0</v>
      </c>
      <c r="BO6060">
        <f t="shared" si="378"/>
        <v>1</v>
      </c>
      <c r="BP6060">
        <f t="shared" si="379"/>
        <v>1</v>
      </c>
    </row>
    <row r="6061" spans="1:68" x14ac:dyDescent="0.3">
      <c r="A6061">
        <v>6056</v>
      </c>
      <c r="BG6061" s="27"/>
      <c r="BH6061" s="27"/>
      <c r="BI6061" s="27"/>
      <c r="BJ6061" s="27"/>
      <c r="BL6061">
        <f t="shared" si="376"/>
        <v>0</v>
      </c>
      <c r="BM6061">
        <f t="shared" si="377"/>
        <v>0</v>
      </c>
      <c r="BO6061">
        <f t="shared" si="378"/>
        <v>1</v>
      </c>
      <c r="BP6061">
        <f t="shared" si="379"/>
        <v>1</v>
      </c>
    </row>
    <row r="6062" spans="1:68" x14ac:dyDescent="0.3">
      <c r="A6062">
        <v>6057</v>
      </c>
      <c r="BG6062" s="27"/>
      <c r="BH6062" s="27"/>
      <c r="BI6062" s="27"/>
      <c r="BJ6062" s="27"/>
      <c r="BL6062">
        <f t="shared" si="376"/>
        <v>0</v>
      </c>
      <c r="BM6062">
        <f t="shared" si="377"/>
        <v>0</v>
      </c>
      <c r="BO6062">
        <f t="shared" si="378"/>
        <v>1</v>
      </c>
      <c r="BP6062">
        <f t="shared" si="379"/>
        <v>1</v>
      </c>
    </row>
    <row r="6063" spans="1:68" x14ac:dyDescent="0.3">
      <c r="A6063">
        <v>6058</v>
      </c>
      <c r="BG6063" s="27"/>
      <c r="BH6063" s="27"/>
      <c r="BI6063" s="27"/>
      <c r="BJ6063" s="27"/>
      <c r="BL6063">
        <f t="shared" si="376"/>
        <v>0</v>
      </c>
      <c r="BM6063">
        <f t="shared" si="377"/>
        <v>0</v>
      </c>
      <c r="BO6063">
        <f t="shared" si="378"/>
        <v>1</v>
      </c>
      <c r="BP6063">
        <f t="shared" si="379"/>
        <v>1</v>
      </c>
    </row>
    <row r="6064" spans="1:68" x14ac:dyDescent="0.3">
      <c r="A6064">
        <v>6059</v>
      </c>
      <c r="BG6064" s="27"/>
      <c r="BH6064" s="27"/>
      <c r="BI6064" s="27"/>
      <c r="BJ6064" s="27"/>
      <c r="BL6064">
        <f t="shared" si="376"/>
        <v>0</v>
      </c>
      <c r="BM6064">
        <f t="shared" si="377"/>
        <v>0</v>
      </c>
      <c r="BO6064">
        <f t="shared" si="378"/>
        <v>1</v>
      </c>
      <c r="BP6064">
        <f t="shared" si="379"/>
        <v>1</v>
      </c>
    </row>
    <row r="6065" spans="1:68" x14ac:dyDescent="0.3">
      <c r="A6065">
        <v>6060</v>
      </c>
      <c r="BG6065" s="27"/>
      <c r="BH6065" s="27"/>
      <c r="BI6065" s="27"/>
      <c r="BJ6065" s="27"/>
      <c r="BL6065">
        <f t="shared" si="376"/>
        <v>0</v>
      </c>
      <c r="BM6065">
        <f t="shared" si="377"/>
        <v>0</v>
      </c>
      <c r="BO6065">
        <f t="shared" si="378"/>
        <v>1</v>
      </c>
      <c r="BP6065">
        <f t="shared" si="379"/>
        <v>1</v>
      </c>
    </row>
    <row r="6066" spans="1:68" x14ac:dyDescent="0.3">
      <c r="A6066">
        <v>6061</v>
      </c>
      <c r="BG6066" s="27"/>
      <c r="BH6066" s="27"/>
      <c r="BI6066" s="27"/>
      <c r="BJ6066" s="27"/>
      <c r="BL6066">
        <f t="shared" si="376"/>
        <v>0</v>
      </c>
      <c r="BM6066">
        <f t="shared" si="377"/>
        <v>0</v>
      </c>
      <c r="BO6066">
        <f t="shared" si="378"/>
        <v>1</v>
      </c>
      <c r="BP6066">
        <f t="shared" si="379"/>
        <v>1</v>
      </c>
    </row>
    <row r="6067" spans="1:68" x14ac:dyDescent="0.3">
      <c r="A6067">
        <v>6062</v>
      </c>
      <c r="BG6067" s="27"/>
      <c r="BH6067" s="27"/>
      <c r="BI6067" s="27"/>
      <c r="BJ6067" s="27"/>
      <c r="BL6067">
        <f t="shared" si="376"/>
        <v>0</v>
      </c>
      <c r="BM6067">
        <f t="shared" si="377"/>
        <v>0</v>
      </c>
      <c r="BO6067">
        <f t="shared" si="378"/>
        <v>1</v>
      </c>
      <c r="BP6067">
        <f t="shared" si="379"/>
        <v>1</v>
      </c>
    </row>
    <row r="6068" spans="1:68" x14ac:dyDescent="0.3">
      <c r="A6068">
        <v>6063</v>
      </c>
      <c r="BG6068" s="27"/>
      <c r="BH6068" s="27"/>
      <c r="BI6068" s="27"/>
      <c r="BJ6068" s="27"/>
      <c r="BL6068">
        <f t="shared" si="376"/>
        <v>0</v>
      </c>
      <c r="BM6068">
        <f t="shared" si="377"/>
        <v>0</v>
      </c>
      <c r="BO6068">
        <f t="shared" si="378"/>
        <v>1</v>
      </c>
      <c r="BP6068">
        <f t="shared" si="379"/>
        <v>1</v>
      </c>
    </row>
    <row r="6069" spans="1:68" x14ac:dyDescent="0.3">
      <c r="A6069">
        <v>6064</v>
      </c>
      <c r="BG6069" s="27"/>
      <c r="BH6069" s="27"/>
      <c r="BI6069" s="27"/>
      <c r="BJ6069" s="27"/>
      <c r="BL6069">
        <f t="shared" si="376"/>
        <v>0</v>
      </c>
      <c r="BM6069">
        <f t="shared" si="377"/>
        <v>0</v>
      </c>
      <c r="BO6069">
        <f t="shared" si="378"/>
        <v>1</v>
      </c>
      <c r="BP6069">
        <f t="shared" si="379"/>
        <v>1</v>
      </c>
    </row>
    <row r="6070" spans="1:68" x14ac:dyDescent="0.3">
      <c r="A6070">
        <v>6065</v>
      </c>
      <c r="BG6070" s="27"/>
      <c r="BH6070" s="27"/>
      <c r="BI6070" s="27"/>
      <c r="BJ6070" s="27"/>
      <c r="BL6070">
        <f t="shared" si="376"/>
        <v>0</v>
      </c>
      <c r="BM6070">
        <f t="shared" si="377"/>
        <v>0</v>
      </c>
      <c r="BO6070">
        <f t="shared" si="378"/>
        <v>1</v>
      </c>
      <c r="BP6070">
        <f t="shared" si="379"/>
        <v>1</v>
      </c>
    </row>
    <row r="6071" spans="1:68" x14ac:dyDescent="0.3">
      <c r="A6071">
        <v>6066</v>
      </c>
      <c r="BG6071" s="27"/>
      <c r="BH6071" s="27"/>
      <c r="BI6071" s="27"/>
      <c r="BJ6071" s="27"/>
      <c r="BL6071">
        <f t="shared" si="376"/>
        <v>0</v>
      </c>
      <c r="BM6071">
        <f t="shared" si="377"/>
        <v>0</v>
      </c>
      <c r="BO6071">
        <f t="shared" si="378"/>
        <v>1</v>
      </c>
      <c r="BP6071">
        <f t="shared" si="379"/>
        <v>1</v>
      </c>
    </row>
    <row r="6072" spans="1:68" x14ac:dyDescent="0.3">
      <c r="A6072">
        <v>6067</v>
      </c>
      <c r="BG6072" s="27"/>
      <c r="BH6072" s="27"/>
      <c r="BI6072" s="27"/>
      <c r="BJ6072" s="27"/>
      <c r="BL6072">
        <f t="shared" si="376"/>
        <v>0</v>
      </c>
      <c r="BM6072">
        <f t="shared" si="377"/>
        <v>0</v>
      </c>
      <c r="BO6072">
        <f t="shared" si="378"/>
        <v>1</v>
      </c>
      <c r="BP6072">
        <f t="shared" si="379"/>
        <v>1</v>
      </c>
    </row>
    <row r="6073" spans="1:68" x14ac:dyDescent="0.3">
      <c r="A6073">
        <v>6068</v>
      </c>
      <c r="BG6073" s="27"/>
      <c r="BH6073" s="27"/>
      <c r="BI6073" s="27"/>
      <c r="BJ6073" s="27"/>
      <c r="BL6073">
        <f t="shared" si="376"/>
        <v>0</v>
      </c>
      <c r="BM6073">
        <f t="shared" si="377"/>
        <v>0</v>
      </c>
      <c r="BO6073">
        <f t="shared" si="378"/>
        <v>1</v>
      </c>
      <c r="BP6073">
        <f t="shared" si="379"/>
        <v>1</v>
      </c>
    </row>
    <row r="6074" spans="1:68" x14ac:dyDescent="0.3">
      <c r="A6074">
        <v>6069</v>
      </c>
      <c r="BG6074" s="27"/>
      <c r="BH6074" s="27"/>
      <c r="BI6074" s="27"/>
      <c r="BJ6074" s="27"/>
      <c r="BL6074">
        <f t="shared" si="376"/>
        <v>0</v>
      </c>
      <c r="BM6074">
        <f t="shared" si="377"/>
        <v>0</v>
      </c>
      <c r="BO6074">
        <f t="shared" si="378"/>
        <v>1</v>
      </c>
      <c r="BP6074">
        <f t="shared" si="379"/>
        <v>1</v>
      </c>
    </row>
    <row r="6075" spans="1:68" x14ac:dyDescent="0.3">
      <c r="A6075">
        <v>6070</v>
      </c>
      <c r="BG6075" s="27"/>
      <c r="BH6075" s="27"/>
      <c r="BI6075" s="27"/>
      <c r="BJ6075" s="27"/>
      <c r="BL6075">
        <f t="shared" si="376"/>
        <v>0</v>
      </c>
      <c r="BM6075">
        <f t="shared" si="377"/>
        <v>0</v>
      </c>
      <c r="BO6075">
        <f t="shared" si="378"/>
        <v>1</v>
      </c>
      <c r="BP6075">
        <f t="shared" si="379"/>
        <v>1</v>
      </c>
    </row>
    <row r="6076" spans="1:68" x14ac:dyDescent="0.3">
      <c r="A6076">
        <v>6071</v>
      </c>
      <c r="BG6076" s="27"/>
      <c r="BH6076" s="27"/>
      <c r="BI6076" s="27"/>
      <c r="BJ6076" s="27"/>
      <c r="BL6076">
        <f t="shared" si="376"/>
        <v>0</v>
      </c>
      <c r="BM6076">
        <f t="shared" si="377"/>
        <v>0</v>
      </c>
      <c r="BO6076">
        <f t="shared" si="378"/>
        <v>1</v>
      </c>
      <c r="BP6076">
        <f t="shared" si="379"/>
        <v>1</v>
      </c>
    </row>
    <row r="6077" spans="1:68" x14ac:dyDescent="0.3">
      <c r="A6077">
        <v>6072</v>
      </c>
      <c r="BG6077" s="27"/>
      <c r="BH6077" s="27"/>
      <c r="BI6077" s="27"/>
      <c r="BJ6077" s="27"/>
      <c r="BL6077">
        <f t="shared" si="376"/>
        <v>0</v>
      </c>
      <c r="BM6077">
        <f t="shared" si="377"/>
        <v>0</v>
      </c>
      <c r="BO6077">
        <f t="shared" si="378"/>
        <v>1</v>
      </c>
      <c r="BP6077">
        <f t="shared" si="379"/>
        <v>1</v>
      </c>
    </row>
    <row r="6078" spans="1:68" x14ac:dyDescent="0.3">
      <c r="A6078">
        <v>6073</v>
      </c>
      <c r="BG6078" s="27"/>
      <c r="BH6078" s="27"/>
      <c r="BI6078" s="27"/>
      <c r="BJ6078" s="27"/>
      <c r="BL6078">
        <f t="shared" si="376"/>
        <v>0</v>
      </c>
      <c r="BM6078">
        <f t="shared" si="377"/>
        <v>0</v>
      </c>
      <c r="BO6078">
        <f t="shared" si="378"/>
        <v>1</v>
      </c>
      <c r="BP6078">
        <f t="shared" si="379"/>
        <v>1</v>
      </c>
    </row>
    <row r="6079" spans="1:68" x14ac:dyDescent="0.3">
      <c r="A6079">
        <v>6074</v>
      </c>
      <c r="BG6079" s="27"/>
      <c r="BH6079" s="27"/>
      <c r="BI6079" s="27"/>
      <c r="BJ6079" s="27"/>
      <c r="BL6079">
        <f t="shared" si="376"/>
        <v>0</v>
      </c>
      <c r="BM6079">
        <f t="shared" si="377"/>
        <v>0</v>
      </c>
      <c r="BO6079">
        <f t="shared" si="378"/>
        <v>1</v>
      </c>
      <c r="BP6079">
        <f t="shared" si="379"/>
        <v>1</v>
      </c>
    </row>
    <row r="6080" spans="1:68" x14ac:dyDescent="0.3">
      <c r="A6080">
        <v>6075</v>
      </c>
      <c r="BG6080" s="27"/>
      <c r="BH6080" s="27"/>
      <c r="BI6080" s="27"/>
      <c r="BJ6080" s="27"/>
      <c r="BL6080">
        <f t="shared" si="376"/>
        <v>0</v>
      </c>
      <c r="BM6080">
        <f t="shared" si="377"/>
        <v>0</v>
      </c>
      <c r="BO6080">
        <f t="shared" si="378"/>
        <v>1</v>
      </c>
      <c r="BP6080">
        <f t="shared" si="379"/>
        <v>1</v>
      </c>
    </row>
    <row r="6081" spans="1:68" x14ac:dyDescent="0.3">
      <c r="A6081">
        <v>6076</v>
      </c>
      <c r="BG6081" s="27"/>
      <c r="BH6081" s="27"/>
      <c r="BI6081" s="27"/>
      <c r="BJ6081" s="27"/>
      <c r="BL6081">
        <f t="shared" si="376"/>
        <v>0</v>
      </c>
      <c r="BM6081">
        <f t="shared" si="377"/>
        <v>0</v>
      </c>
      <c r="BO6081">
        <f t="shared" si="378"/>
        <v>1</v>
      </c>
      <c r="BP6081">
        <f t="shared" si="379"/>
        <v>1</v>
      </c>
    </row>
    <row r="6082" spans="1:68" x14ac:dyDescent="0.3">
      <c r="A6082">
        <v>6077</v>
      </c>
      <c r="BG6082" s="27"/>
      <c r="BH6082" s="27"/>
      <c r="BI6082" s="27"/>
      <c r="BJ6082" s="27"/>
      <c r="BL6082">
        <f t="shared" si="376"/>
        <v>0</v>
      </c>
      <c r="BM6082">
        <f t="shared" si="377"/>
        <v>0</v>
      </c>
      <c r="BO6082">
        <f t="shared" si="378"/>
        <v>1</v>
      </c>
      <c r="BP6082">
        <f t="shared" si="379"/>
        <v>1</v>
      </c>
    </row>
    <row r="6083" spans="1:68" x14ac:dyDescent="0.3">
      <c r="A6083">
        <v>6078</v>
      </c>
      <c r="BG6083" s="27"/>
      <c r="BH6083" s="27"/>
      <c r="BI6083" s="27"/>
      <c r="BJ6083" s="27"/>
      <c r="BL6083">
        <f t="shared" si="376"/>
        <v>0</v>
      </c>
      <c r="BM6083">
        <f t="shared" si="377"/>
        <v>0</v>
      </c>
      <c r="BO6083">
        <f t="shared" si="378"/>
        <v>1</v>
      </c>
      <c r="BP6083">
        <f t="shared" si="379"/>
        <v>1</v>
      </c>
    </row>
    <row r="6084" spans="1:68" x14ac:dyDescent="0.3">
      <c r="A6084">
        <v>6079</v>
      </c>
      <c r="BG6084" s="27"/>
      <c r="BH6084" s="27"/>
      <c r="BI6084" s="27"/>
      <c r="BJ6084" s="27"/>
      <c r="BL6084">
        <f t="shared" si="376"/>
        <v>0</v>
      </c>
      <c r="BM6084">
        <f t="shared" si="377"/>
        <v>0</v>
      </c>
      <c r="BO6084">
        <f t="shared" si="378"/>
        <v>1</v>
      </c>
      <c r="BP6084">
        <f t="shared" si="379"/>
        <v>1</v>
      </c>
    </row>
    <row r="6085" spans="1:68" x14ac:dyDescent="0.3">
      <c r="A6085">
        <v>6080</v>
      </c>
      <c r="BG6085" s="27"/>
      <c r="BH6085" s="27"/>
      <c r="BI6085" s="27"/>
      <c r="BJ6085" s="27"/>
      <c r="BL6085">
        <f t="shared" si="376"/>
        <v>0</v>
      </c>
      <c r="BM6085">
        <f t="shared" si="377"/>
        <v>0</v>
      </c>
      <c r="BO6085">
        <f t="shared" si="378"/>
        <v>1</v>
      </c>
      <c r="BP6085">
        <f t="shared" si="379"/>
        <v>1</v>
      </c>
    </row>
    <row r="6086" spans="1:68" x14ac:dyDescent="0.3">
      <c r="A6086">
        <v>6081</v>
      </c>
      <c r="BG6086" s="27"/>
      <c r="BH6086" s="27"/>
      <c r="BI6086" s="27"/>
      <c r="BJ6086" s="27"/>
      <c r="BL6086">
        <f t="shared" si="376"/>
        <v>0</v>
      </c>
      <c r="BM6086">
        <f t="shared" si="377"/>
        <v>0</v>
      </c>
      <c r="BO6086">
        <f t="shared" si="378"/>
        <v>1</v>
      </c>
      <c r="BP6086">
        <f t="shared" si="379"/>
        <v>1</v>
      </c>
    </row>
    <row r="6087" spans="1:68" x14ac:dyDescent="0.3">
      <c r="A6087">
        <v>6082</v>
      </c>
      <c r="BG6087" s="27"/>
      <c r="BH6087" s="27"/>
      <c r="BI6087" s="27"/>
      <c r="BJ6087" s="27"/>
      <c r="BL6087">
        <f t="shared" ref="BL6087:BL6150" si="380">BG6087*$BM$1-BH6087</f>
        <v>0</v>
      </c>
      <c r="BM6087">
        <f t="shared" ref="BM6087:BM6150" si="381">BI6087*$BM$1-BJ6087</f>
        <v>0</v>
      </c>
      <c r="BO6087">
        <f t="shared" ref="BO6087:BO6150" si="382">IF(BL6087=MAX($BL6087:$BM6087),1,0)</f>
        <v>1</v>
      </c>
      <c r="BP6087">
        <f t="shared" ref="BP6087:BP6150" si="383">IF(BM6087=MAX($BL6087:$BM6087),1,0)</f>
        <v>1</v>
      </c>
    </row>
    <row r="6088" spans="1:68" x14ac:dyDescent="0.3">
      <c r="A6088">
        <v>6083</v>
      </c>
      <c r="BG6088" s="27"/>
      <c r="BH6088" s="27"/>
      <c r="BI6088" s="27"/>
      <c r="BJ6088" s="27"/>
      <c r="BL6088">
        <f t="shared" si="380"/>
        <v>0</v>
      </c>
      <c r="BM6088">
        <f t="shared" si="381"/>
        <v>0</v>
      </c>
      <c r="BO6088">
        <f t="shared" si="382"/>
        <v>1</v>
      </c>
      <c r="BP6088">
        <f t="shared" si="383"/>
        <v>1</v>
      </c>
    </row>
    <row r="6089" spans="1:68" x14ac:dyDescent="0.3">
      <c r="A6089">
        <v>6084</v>
      </c>
      <c r="BG6089" s="27"/>
      <c r="BH6089" s="27"/>
      <c r="BI6089" s="27"/>
      <c r="BJ6089" s="27"/>
      <c r="BL6089">
        <f t="shared" si="380"/>
        <v>0</v>
      </c>
      <c r="BM6089">
        <f t="shared" si="381"/>
        <v>0</v>
      </c>
      <c r="BO6089">
        <f t="shared" si="382"/>
        <v>1</v>
      </c>
      <c r="BP6089">
        <f t="shared" si="383"/>
        <v>1</v>
      </c>
    </row>
    <row r="6090" spans="1:68" x14ac:dyDescent="0.3">
      <c r="A6090">
        <v>6085</v>
      </c>
      <c r="BG6090" s="27"/>
      <c r="BH6090" s="27"/>
      <c r="BI6090" s="27"/>
      <c r="BJ6090" s="27"/>
      <c r="BL6090">
        <f t="shared" si="380"/>
        <v>0</v>
      </c>
      <c r="BM6090">
        <f t="shared" si="381"/>
        <v>0</v>
      </c>
      <c r="BO6090">
        <f t="shared" si="382"/>
        <v>1</v>
      </c>
      <c r="BP6090">
        <f t="shared" si="383"/>
        <v>1</v>
      </c>
    </row>
    <row r="6091" spans="1:68" x14ac:dyDescent="0.3">
      <c r="A6091">
        <v>6086</v>
      </c>
      <c r="BG6091" s="27"/>
      <c r="BH6091" s="27"/>
      <c r="BI6091" s="27"/>
      <c r="BJ6091" s="27"/>
      <c r="BL6091">
        <f t="shared" si="380"/>
        <v>0</v>
      </c>
      <c r="BM6091">
        <f t="shared" si="381"/>
        <v>0</v>
      </c>
      <c r="BO6091">
        <f t="shared" si="382"/>
        <v>1</v>
      </c>
      <c r="BP6091">
        <f t="shared" si="383"/>
        <v>1</v>
      </c>
    </row>
    <row r="6092" spans="1:68" x14ac:dyDescent="0.3">
      <c r="A6092">
        <v>6087</v>
      </c>
      <c r="BG6092" s="27"/>
      <c r="BH6092" s="27"/>
      <c r="BI6092" s="27"/>
      <c r="BJ6092" s="27"/>
      <c r="BL6092">
        <f t="shared" si="380"/>
        <v>0</v>
      </c>
      <c r="BM6092">
        <f t="shared" si="381"/>
        <v>0</v>
      </c>
      <c r="BO6092">
        <f t="shared" si="382"/>
        <v>1</v>
      </c>
      <c r="BP6092">
        <f t="shared" si="383"/>
        <v>1</v>
      </c>
    </row>
    <row r="6093" spans="1:68" x14ac:dyDescent="0.3">
      <c r="A6093">
        <v>6088</v>
      </c>
      <c r="BG6093" s="27"/>
      <c r="BH6093" s="27"/>
      <c r="BI6093" s="27"/>
      <c r="BJ6093" s="27"/>
      <c r="BL6093">
        <f t="shared" si="380"/>
        <v>0</v>
      </c>
      <c r="BM6093">
        <f t="shared" si="381"/>
        <v>0</v>
      </c>
      <c r="BO6093">
        <f t="shared" si="382"/>
        <v>1</v>
      </c>
      <c r="BP6093">
        <f t="shared" si="383"/>
        <v>1</v>
      </c>
    </row>
    <row r="6094" spans="1:68" x14ac:dyDescent="0.3">
      <c r="A6094">
        <v>6089</v>
      </c>
      <c r="BG6094" s="27"/>
      <c r="BH6094" s="27"/>
      <c r="BI6094" s="27"/>
      <c r="BJ6094" s="27"/>
      <c r="BL6094">
        <f t="shared" si="380"/>
        <v>0</v>
      </c>
      <c r="BM6094">
        <f t="shared" si="381"/>
        <v>0</v>
      </c>
      <c r="BO6094">
        <f t="shared" si="382"/>
        <v>1</v>
      </c>
      <c r="BP6094">
        <f t="shared" si="383"/>
        <v>1</v>
      </c>
    </row>
    <row r="6095" spans="1:68" x14ac:dyDescent="0.3">
      <c r="A6095">
        <v>6090</v>
      </c>
      <c r="BG6095" s="27"/>
      <c r="BH6095" s="27"/>
      <c r="BI6095" s="27"/>
      <c r="BJ6095" s="27"/>
      <c r="BL6095">
        <f t="shared" si="380"/>
        <v>0</v>
      </c>
      <c r="BM6095">
        <f t="shared" si="381"/>
        <v>0</v>
      </c>
      <c r="BO6095">
        <f t="shared" si="382"/>
        <v>1</v>
      </c>
      <c r="BP6095">
        <f t="shared" si="383"/>
        <v>1</v>
      </c>
    </row>
    <row r="6096" spans="1:68" x14ac:dyDescent="0.3">
      <c r="A6096">
        <v>6091</v>
      </c>
      <c r="BG6096" s="27"/>
      <c r="BH6096" s="27"/>
      <c r="BI6096" s="27"/>
      <c r="BJ6096" s="27"/>
      <c r="BL6096">
        <f t="shared" si="380"/>
        <v>0</v>
      </c>
      <c r="BM6096">
        <f t="shared" si="381"/>
        <v>0</v>
      </c>
      <c r="BO6096">
        <f t="shared" si="382"/>
        <v>1</v>
      </c>
      <c r="BP6096">
        <f t="shared" si="383"/>
        <v>1</v>
      </c>
    </row>
    <row r="6097" spans="1:68" x14ac:dyDescent="0.3">
      <c r="A6097">
        <v>6092</v>
      </c>
      <c r="BG6097" s="27"/>
      <c r="BH6097" s="27"/>
      <c r="BI6097" s="27"/>
      <c r="BJ6097" s="27"/>
      <c r="BL6097">
        <f t="shared" si="380"/>
        <v>0</v>
      </c>
      <c r="BM6097">
        <f t="shared" si="381"/>
        <v>0</v>
      </c>
      <c r="BO6097">
        <f t="shared" si="382"/>
        <v>1</v>
      </c>
      <c r="BP6097">
        <f t="shared" si="383"/>
        <v>1</v>
      </c>
    </row>
    <row r="6098" spans="1:68" x14ac:dyDescent="0.3">
      <c r="A6098">
        <v>6093</v>
      </c>
      <c r="BG6098" s="27"/>
      <c r="BH6098" s="27"/>
      <c r="BI6098" s="27"/>
      <c r="BJ6098" s="27"/>
      <c r="BL6098">
        <f t="shared" si="380"/>
        <v>0</v>
      </c>
      <c r="BM6098">
        <f t="shared" si="381"/>
        <v>0</v>
      </c>
      <c r="BO6098">
        <f t="shared" si="382"/>
        <v>1</v>
      </c>
      <c r="BP6098">
        <f t="shared" si="383"/>
        <v>1</v>
      </c>
    </row>
    <row r="6099" spans="1:68" x14ac:dyDescent="0.3">
      <c r="A6099">
        <v>6094</v>
      </c>
      <c r="BG6099" s="27"/>
      <c r="BH6099" s="27"/>
      <c r="BI6099" s="27"/>
      <c r="BJ6099" s="27"/>
      <c r="BL6099">
        <f t="shared" si="380"/>
        <v>0</v>
      </c>
      <c r="BM6099">
        <f t="shared" si="381"/>
        <v>0</v>
      </c>
      <c r="BO6099">
        <f t="shared" si="382"/>
        <v>1</v>
      </c>
      <c r="BP6099">
        <f t="shared" si="383"/>
        <v>1</v>
      </c>
    </row>
    <row r="6100" spans="1:68" x14ac:dyDescent="0.3">
      <c r="A6100">
        <v>6095</v>
      </c>
      <c r="BG6100" s="27"/>
      <c r="BH6100" s="27"/>
      <c r="BI6100" s="27"/>
      <c r="BJ6100" s="27"/>
      <c r="BL6100">
        <f t="shared" si="380"/>
        <v>0</v>
      </c>
      <c r="BM6100">
        <f t="shared" si="381"/>
        <v>0</v>
      </c>
      <c r="BO6100">
        <f t="shared" si="382"/>
        <v>1</v>
      </c>
      <c r="BP6100">
        <f t="shared" si="383"/>
        <v>1</v>
      </c>
    </row>
    <row r="6101" spans="1:68" x14ac:dyDescent="0.3">
      <c r="A6101">
        <v>6096</v>
      </c>
      <c r="BG6101" s="27"/>
      <c r="BH6101" s="27"/>
      <c r="BI6101" s="27"/>
      <c r="BJ6101" s="27"/>
      <c r="BL6101">
        <f t="shared" si="380"/>
        <v>0</v>
      </c>
      <c r="BM6101">
        <f t="shared" si="381"/>
        <v>0</v>
      </c>
      <c r="BO6101">
        <f t="shared" si="382"/>
        <v>1</v>
      </c>
      <c r="BP6101">
        <f t="shared" si="383"/>
        <v>1</v>
      </c>
    </row>
    <row r="6102" spans="1:68" x14ac:dyDescent="0.3">
      <c r="A6102">
        <v>6097</v>
      </c>
      <c r="BG6102" s="27"/>
      <c r="BH6102" s="27"/>
      <c r="BI6102" s="27"/>
      <c r="BJ6102" s="27"/>
      <c r="BL6102">
        <f t="shared" si="380"/>
        <v>0</v>
      </c>
      <c r="BM6102">
        <f t="shared" si="381"/>
        <v>0</v>
      </c>
      <c r="BO6102">
        <f t="shared" si="382"/>
        <v>1</v>
      </c>
      <c r="BP6102">
        <f t="shared" si="383"/>
        <v>1</v>
      </c>
    </row>
    <row r="6103" spans="1:68" x14ac:dyDescent="0.3">
      <c r="A6103">
        <v>6098</v>
      </c>
      <c r="BG6103" s="27"/>
      <c r="BH6103" s="27"/>
      <c r="BI6103" s="27"/>
      <c r="BJ6103" s="27"/>
      <c r="BL6103">
        <f t="shared" si="380"/>
        <v>0</v>
      </c>
      <c r="BM6103">
        <f t="shared" si="381"/>
        <v>0</v>
      </c>
      <c r="BO6103">
        <f t="shared" si="382"/>
        <v>1</v>
      </c>
      <c r="BP6103">
        <f t="shared" si="383"/>
        <v>1</v>
      </c>
    </row>
    <row r="6104" spans="1:68" x14ac:dyDescent="0.3">
      <c r="A6104">
        <v>6099</v>
      </c>
      <c r="BG6104" s="27"/>
      <c r="BH6104" s="27"/>
      <c r="BI6104" s="27"/>
      <c r="BJ6104" s="27"/>
      <c r="BL6104">
        <f t="shared" si="380"/>
        <v>0</v>
      </c>
      <c r="BM6104">
        <f t="shared" si="381"/>
        <v>0</v>
      </c>
      <c r="BO6104">
        <f t="shared" si="382"/>
        <v>1</v>
      </c>
      <c r="BP6104">
        <f t="shared" si="383"/>
        <v>1</v>
      </c>
    </row>
    <row r="6105" spans="1:68" x14ac:dyDescent="0.3">
      <c r="A6105">
        <v>6100</v>
      </c>
      <c r="BG6105" s="27"/>
      <c r="BH6105" s="27"/>
      <c r="BI6105" s="27"/>
      <c r="BJ6105" s="27"/>
      <c r="BL6105">
        <f t="shared" si="380"/>
        <v>0</v>
      </c>
      <c r="BM6105">
        <f t="shared" si="381"/>
        <v>0</v>
      </c>
      <c r="BO6105">
        <f t="shared" si="382"/>
        <v>1</v>
      </c>
      <c r="BP6105">
        <f t="shared" si="383"/>
        <v>1</v>
      </c>
    </row>
    <row r="6106" spans="1:68" x14ac:dyDescent="0.3">
      <c r="A6106">
        <v>6101</v>
      </c>
      <c r="BG6106" s="27"/>
      <c r="BH6106" s="27"/>
      <c r="BI6106" s="27"/>
      <c r="BJ6106" s="27"/>
      <c r="BL6106">
        <f t="shared" si="380"/>
        <v>0</v>
      </c>
      <c r="BM6106">
        <f t="shared" si="381"/>
        <v>0</v>
      </c>
      <c r="BO6106">
        <f t="shared" si="382"/>
        <v>1</v>
      </c>
      <c r="BP6106">
        <f t="shared" si="383"/>
        <v>1</v>
      </c>
    </row>
    <row r="6107" spans="1:68" x14ac:dyDescent="0.3">
      <c r="A6107">
        <v>6102</v>
      </c>
      <c r="BG6107" s="27"/>
      <c r="BH6107" s="27"/>
      <c r="BI6107" s="27"/>
      <c r="BJ6107" s="27"/>
      <c r="BL6107">
        <f t="shared" si="380"/>
        <v>0</v>
      </c>
      <c r="BM6107">
        <f t="shared" si="381"/>
        <v>0</v>
      </c>
      <c r="BO6107">
        <f t="shared" si="382"/>
        <v>1</v>
      </c>
      <c r="BP6107">
        <f t="shared" si="383"/>
        <v>1</v>
      </c>
    </row>
    <row r="6108" spans="1:68" x14ac:dyDescent="0.3">
      <c r="A6108">
        <v>6103</v>
      </c>
      <c r="BG6108" s="27"/>
      <c r="BH6108" s="27"/>
      <c r="BI6108" s="27"/>
      <c r="BJ6108" s="27"/>
      <c r="BL6108">
        <f t="shared" si="380"/>
        <v>0</v>
      </c>
      <c r="BM6108">
        <f t="shared" si="381"/>
        <v>0</v>
      </c>
      <c r="BO6108">
        <f t="shared" si="382"/>
        <v>1</v>
      </c>
      <c r="BP6108">
        <f t="shared" si="383"/>
        <v>1</v>
      </c>
    </row>
    <row r="6109" spans="1:68" x14ac:dyDescent="0.3">
      <c r="A6109">
        <v>6104</v>
      </c>
      <c r="BG6109" s="27"/>
      <c r="BH6109" s="27"/>
      <c r="BI6109" s="27"/>
      <c r="BJ6109" s="27"/>
      <c r="BL6109">
        <f t="shared" si="380"/>
        <v>0</v>
      </c>
      <c r="BM6109">
        <f t="shared" si="381"/>
        <v>0</v>
      </c>
      <c r="BO6109">
        <f t="shared" si="382"/>
        <v>1</v>
      </c>
      <c r="BP6109">
        <f t="shared" si="383"/>
        <v>1</v>
      </c>
    </row>
    <row r="6110" spans="1:68" x14ac:dyDescent="0.3">
      <c r="A6110">
        <v>6105</v>
      </c>
      <c r="BG6110" s="27"/>
      <c r="BH6110" s="27"/>
      <c r="BI6110" s="27"/>
      <c r="BJ6110" s="27"/>
      <c r="BL6110">
        <f t="shared" si="380"/>
        <v>0</v>
      </c>
      <c r="BM6110">
        <f t="shared" si="381"/>
        <v>0</v>
      </c>
      <c r="BO6110">
        <f t="shared" si="382"/>
        <v>1</v>
      </c>
      <c r="BP6110">
        <f t="shared" si="383"/>
        <v>1</v>
      </c>
    </row>
    <row r="6111" spans="1:68" x14ac:dyDescent="0.3">
      <c r="A6111">
        <v>6106</v>
      </c>
      <c r="BG6111" s="27"/>
      <c r="BH6111" s="27"/>
      <c r="BI6111" s="27"/>
      <c r="BJ6111" s="27"/>
      <c r="BL6111">
        <f t="shared" si="380"/>
        <v>0</v>
      </c>
      <c r="BM6111">
        <f t="shared" si="381"/>
        <v>0</v>
      </c>
      <c r="BO6111">
        <f t="shared" si="382"/>
        <v>1</v>
      </c>
      <c r="BP6111">
        <f t="shared" si="383"/>
        <v>1</v>
      </c>
    </row>
    <row r="6112" spans="1:68" x14ac:dyDescent="0.3">
      <c r="A6112">
        <v>6107</v>
      </c>
      <c r="BG6112" s="27"/>
      <c r="BH6112" s="27"/>
      <c r="BI6112" s="27"/>
      <c r="BJ6112" s="27"/>
      <c r="BL6112">
        <f t="shared" si="380"/>
        <v>0</v>
      </c>
      <c r="BM6112">
        <f t="shared" si="381"/>
        <v>0</v>
      </c>
      <c r="BO6112">
        <f t="shared" si="382"/>
        <v>1</v>
      </c>
      <c r="BP6112">
        <f t="shared" si="383"/>
        <v>1</v>
      </c>
    </row>
    <row r="6113" spans="1:68" x14ac:dyDescent="0.3">
      <c r="A6113">
        <v>6108</v>
      </c>
      <c r="BG6113" s="27"/>
      <c r="BH6113" s="27"/>
      <c r="BI6113" s="27"/>
      <c r="BJ6113" s="27"/>
      <c r="BL6113">
        <f t="shared" si="380"/>
        <v>0</v>
      </c>
      <c r="BM6113">
        <f t="shared" si="381"/>
        <v>0</v>
      </c>
      <c r="BO6113">
        <f t="shared" si="382"/>
        <v>1</v>
      </c>
      <c r="BP6113">
        <f t="shared" si="383"/>
        <v>1</v>
      </c>
    </row>
    <row r="6114" spans="1:68" x14ac:dyDescent="0.3">
      <c r="A6114">
        <v>6109</v>
      </c>
      <c r="BG6114" s="27"/>
      <c r="BH6114" s="27"/>
      <c r="BI6114" s="27"/>
      <c r="BJ6114" s="27"/>
      <c r="BL6114">
        <f t="shared" si="380"/>
        <v>0</v>
      </c>
      <c r="BM6114">
        <f t="shared" si="381"/>
        <v>0</v>
      </c>
      <c r="BO6114">
        <f t="shared" si="382"/>
        <v>1</v>
      </c>
      <c r="BP6114">
        <f t="shared" si="383"/>
        <v>1</v>
      </c>
    </row>
    <row r="6115" spans="1:68" x14ac:dyDescent="0.3">
      <c r="A6115">
        <v>6110</v>
      </c>
      <c r="BG6115" s="27"/>
      <c r="BH6115" s="27"/>
      <c r="BI6115" s="27"/>
      <c r="BJ6115" s="27"/>
      <c r="BL6115">
        <f t="shared" si="380"/>
        <v>0</v>
      </c>
      <c r="BM6115">
        <f t="shared" si="381"/>
        <v>0</v>
      </c>
      <c r="BO6115">
        <f t="shared" si="382"/>
        <v>1</v>
      </c>
      <c r="BP6115">
        <f t="shared" si="383"/>
        <v>1</v>
      </c>
    </row>
    <row r="6116" spans="1:68" x14ac:dyDescent="0.3">
      <c r="A6116">
        <v>6111</v>
      </c>
      <c r="BG6116" s="27"/>
      <c r="BH6116" s="27"/>
      <c r="BI6116" s="27"/>
      <c r="BJ6116" s="27"/>
      <c r="BL6116">
        <f t="shared" si="380"/>
        <v>0</v>
      </c>
      <c r="BM6116">
        <f t="shared" si="381"/>
        <v>0</v>
      </c>
      <c r="BO6116">
        <f t="shared" si="382"/>
        <v>1</v>
      </c>
      <c r="BP6116">
        <f t="shared" si="383"/>
        <v>1</v>
      </c>
    </row>
    <row r="6117" spans="1:68" x14ac:dyDescent="0.3">
      <c r="A6117">
        <v>6112</v>
      </c>
      <c r="BG6117" s="27"/>
      <c r="BH6117" s="27"/>
      <c r="BI6117" s="27"/>
      <c r="BJ6117" s="27"/>
      <c r="BL6117">
        <f t="shared" si="380"/>
        <v>0</v>
      </c>
      <c r="BM6117">
        <f t="shared" si="381"/>
        <v>0</v>
      </c>
      <c r="BO6117">
        <f t="shared" si="382"/>
        <v>1</v>
      </c>
      <c r="BP6117">
        <f t="shared" si="383"/>
        <v>1</v>
      </c>
    </row>
    <row r="6118" spans="1:68" x14ac:dyDescent="0.3">
      <c r="A6118">
        <v>6113</v>
      </c>
      <c r="BG6118" s="27"/>
      <c r="BH6118" s="27"/>
      <c r="BI6118" s="27"/>
      <c r="BJ6118" s="27"/>
      <c r="BL6118">
        <f t="shared" si="380"/>
        <v>0</v>
      </c>
      <c r="BM6118">
        <f t="shared" si="381"/>
        <v>0</v>
      </c>
      <c r="BO6118">
        <f t="shared" si="382"/>
        <v>1</v>
      </c>
      <c r="BP6118">
        <f t="shared" si="383"/>
        <v>1</v>
      </c>
    </row>
    <row r="6119" spans="1:68" x14ac:dyDescent="0.3">
      <c r="A6119">
        <v>6114</v>
      </c>
      <c r="BG6119" s="27"/>
      <c r="BH6119" s="27"/>
      <c r="BI6119" s="27"/>
      <c r="BJ6119" s="27"/>
      <c r="BL6119">
        <f t="shared" si="380"/>
        <v>0</v>
      </c>
      <c r="BM6119">
        <f t="shared" si="381"/>
        <v>0</v>
      </c>
      <c r="BO6119">
        <f t="shared" si="382"/>
        <v>1</v>
      </c>
      <c r="BP6119">
        <f t="shared" si="383"/>
        <v>1</v>
      </c>
    </row>
    <row r="6120" spans="1:68" x14ac:dyDescent="0.3">
      <c r="A6120">
        <v>6115</v>
      </c>
      <c r="BG6120" s="27"/>
      <c r="BH6120" s="27"/>
      <c r="BI6120" s="27"/>
      <c r="BJ6120" s="27"/>
      <c r="BL6120">
        <f t="shared" si="380"/>
        <v>0</v>
      </c>
      <c r="BM6120">
        <f t="shared" si="381"/>
        <v>0</v>
      </c>
      <c r="BO6120">
        <f t="shared" si="382"/>
        <v>1</v>
      </c>
      <c r="BP6120">
        <f t="shared" si="383"/>
        <v>1</v>
      </c>
    </row>
    <row r="6121" spans="1:68" x14ac:dyDescent="0.3">
      <c r="A6121">
        <v>6116</v>
      </c>
      <c r="BG6121" s="27"/>
      <c r="BH6121" s="27"/>
      <c r="BI6121" s="27"/>
      <c r="BJ6121" s="27"/>
      <c r="BL6121">
        <f t="shared" si="380"/>
        <v>0</v>
      </c>
      <c r="BM6121">
        <f t="shared" si="381"/>
        <v>0</v>
      </c>
      <c r="BO6121">
        <f t="shared" si="382"/>
        <v>1</v>
      </c>
      <c r="BP6121">
        <f t="shared" si="383"/>
        <v>1</v>
      </c>
    </row>
    <row r="6122" spans="1:68" x14ac:dyDescent="0.3">
      <c r="A6122">
        <v>6117</v>
      </c>
      <c r="BG6122" s="27"/>
      <c r="BH6122" s="27"/>
      <c r="BI6122" s="27"/>
      <c r="BJ6122" s="27"/>
      <c r="BL6122">
        <f t="shared" si="380"/>
        <v>0</v>
      </c>
      <c r="BM6122">
        <f t="shared" si="381"/>
        <v>0</v>
      </c>
      <c r="BO6122">
        <f t="shared" si="382"/>
        <v>1</v>
      </c>
      <c r="BP6122">
        <f t="shared" si="383"/>
        <v>1</v>
      </c>
    </row>
    <row r="6123" spans="1:68" x14ac:dyDescent="0.3">
      <c r="A6123">
        <v>6118</v>
      </c>
      <c r="BG6123" s="27"/>
      <c r="BH6123" s="27"/>
      <c r="BI6123" s="27"/>
      <c r="BJ6123" s="27"/>
      <c r="BL6123">
        <f t="shared" si="380"/>
        <v>0</v>
      </c>
      <c r="BM6123">
        <f t="shared" si="381"/>
        <v>0</v>
      </c>
      <c r="BO6123">
        <f t="shared" si="382"/>
        <v>1</v>
      </c>
      <c r="BP6123">
        <f t="shared" si="383"/>
        <v>1</v>
      </c>
    </row>
    <row r="6124" spans="1:68" x14ac:dyDescent="0.3">
      <c r="A6124">
        <v>6119</v>
      </c>
      <c r="BG6124" s="27"/>
      <c r="BH6124" s="27"/>
      <c r="BI6124" s="27"/>
      <c r="BJ6124" s="27"/>
      <c r="BL6124">
        <f t="shared" si="380"/>
        <v>0</v>
      </c>
      <c r="BM6124">
        <f t="shared" si="381"/>
        <v>0</v>
      </c>
      <c r="BO6124">
        <f t="shared" si="382"/>
        <v>1</v>
      </c>
      <c r="BP6124">
        <f t="shared" si="383"/>
        <v>1</v>
      </c>
    </row>
    <row r="6125" spans="1:68" x14ac:dyDescent="0.3">
      <c r="A6125">
        <v>6120</v>
      </c>
      <c r="BG6125" s="27"/>
      <c r="BH6125" s="27"/>
      <c r="BI6125" s="27"/>
      <c r="BJ6125" s="27"/>
      <c r="BL6125">
        <f t="shared" si="380"/>
        <v>0</v>
      </c>
      <c r="BM6125">
        <f t="shared" si="381"/>
        <v>0</v>
      </c>
      <c r="BO6125">
        <f t="shared" si="382"/>
        <v>1</v>
      </c>
      <c r="BP6125">
        <f t="shared" si="383"/>
        <v>1</v>
      </c>
    </row>
    <row r="6126" spans="1:68" x14ac:dyDescent="0.3">
      <c r="A6126">
        <v>6121</v>
      </c>
      <c r="BG6126" s="27"/>
      <c r="BH6126" s="27"/>
      <c r="BI6126" s="27"/>
      <c r="BJ6126" s="27"/>
      <c r="BL6126">
        <f t="shared" si="380"/>
        <v>0</v>
      </c>
      <c r="BM6126">
        <f t="shared" si="381"/>
        <v>0</v>
      </c>
      <c r="BO6126">
        <f t="shared" si="382"/>
        <v>1</v>
      </c>
      <c r="BP6126">
        <f t="shared" si="383"/>
        <v>1</v>
      </c>
    </row>
    <row r="6127" spans="1:68" x14ac:dyDescent="0.3">
      <c r="A6127">
        <v>6122</v>
      </c>
      <c r="BG6127" s="27"/>
      <c r="BH6127" s="27"/>
      <c r="BI6127" s="27"/>
      <c r="BJ6127" s="27"/>
      <c r="BL6127">
        <f t="shared" si="380"/>
        <v>0</v>
      </c>
      <c r="BM6127">
        <f t="shared" si="381"/>
        <v>0</v>
      </c>
      <c r="BO6127">
        <f t="shared" si="382"/>
        <v>1</v>
      </c>
      <c r="BP6127">
        <f t="shared" si="383"/>
        <v>1</v>
      </c>
    </row>
    <row r="6128" spans="1:68" x14ac:dyDescent="0.3">
      <c r="A6128">
        <v>6123</v>
      </c>
      <c r="BG6128" s="27"/>
      <c r="BH6128" s="27"/>
      <c r="BI6128" s="27"/>
      <c r="BJ6128" s="27"/>
      <c r="BL6128">
        <f t="shared" si="380"/>
        <v>0</v>
      </c>
      <c r="BM6128">
        <f t="shared" si="381"/>
        <v>0</v>
      </c>
      <c r="BO6128">
        <f t="shared" si="382"/>
        <v>1</v>
      </c>
      <c r="BP6128">
        <f t="shared" si="383"/>
        <v>1</v>
      </c>
    </row>
    <row r="6129" spans="1:68" x14ac:dyDescent="0.3">
      <c r="A6129">
        <v>6124</v>
      </c>
      <c r="BG6129" s="27"/>
      <c r="BH6129" s="27"/>
      <c r="BI6129" s="27"/>
      <c r="BJ6129" s="27"/>
      <c r="BL6129">
        <f t="shared" si="380"/>
        <v>0</v>
      </c>
      <c r="BM6129">
        <f t="shared" si="381"/>
        <v>0</v>
      </c>
      <c r="BO6129">
        <f t="shared" si="382"/>
        <v>1</v>
      </c>
      <c r="BP6129">
        <f t="shared" si="383"/>
        <v>1</v>
      </c>
    </row>
    <row r="6130" spans="1:68" x14ac:dyDescent="0.3">
      <c r="A6130">
        <v>6125</v>
      </c>
      <c r="BG6130" s="27"/>
      <c r="BH6130" s="27"/>
      <c r="BI6130" s="27"/>
      <c r="BJ6130" s="27"/>
      <c r="BL6130">
        <f t="shared" si="380"/>
        <v>0</v>
      </c>
      <c r="BM6130">
        <f t="shared" si="381"/>
        <v>0</v>
      </c>
      <c r="BO6130">
        <f t="shared" si="382"/>
        <v>1</v>
      </c>
      <c r="BP6130">
        <f t="shared" si="383"/>
        <v>1</v>
      </c>
    </row>
    <row r="6131" spans="1:68" x14ac:dyDescent="0.3">
      <c r="A6131">
        <v>6126</v>
      </c>
      <c r="BG6131" s="27"/>
      <c r="BH6131" s="27"/>
      <c r="BI6131" s="27"/>
      <c r="BJ6131" s="27"/>
      <c r="BL6131">
        <f t="shared" si="380"/>
        <v>0</v>
      </c>
      <c r="BM6131">
        <f t="shared" si="381"/>
        <v>0</v>
      </c>
      <c r="BO6131">
        <f t="shared" si="382"/>
        <v>1</v>
      </c>
      <c r="BP6131">
        <f t="shared" si="383"/>
        <v>1</v>
      </c>
    </row>
    <row r="6132" spans="1:68" x14ac:dyDescent="0.3">
      <c r="A6132">
        <v>6127</v>
      </c>
      <c r="BG6132" s="27"/>
      <c r="BH6132" s="27"/>
      <c r="BI6132" s="27"/>
      <c r="BJ6132" s="27"/>
      <c r="BL6132">
        <f t="shared" si="380"/>
        <v>0</v>
      </c>
      <c r="BM6132">
        <f t="shared" si="381"/>
        <v>0</v>
      </c>
      <c r="BO6132">
        <f t="shared" si="382"/>
        <v>1</v>
      </c>
      <c r="BP6132">
        <f t="shared" si="383"/>
        <v>1</v>
      </c>
    </row>
    <row r="6133" spans="1:68" x14ac:dyDescent="0.3">
      <c r="A6133">
        <v>6128</v>
      </c>
      <c r="BG6133" s="27"/>
      <c r="BH6133" s="27"/>
      <c r="BI6133" s="27"/>
      <c r="BJ6133" s="27"/>
      <c r="BL6133">
        <f t="shared" si="380"/>
        <v>0</v>
      </c>
      <c r="BM6133">
        <f t="shared" si="381"/>
        <v>0</v>
      </c>
      <c r="BO6133">
        <f t="shared" si="382"/>
        <v>1</v>
      </c>
      <c r="BP6133">
        <f t="shared" si="383"/>
        <v>1</v>
      </c>
    </row>
    <row r="6134" spans="1:68" x14ac:dyDescent="0.3">
      <c r="A6134">
        <v>6129</v>
      </c>
      <c r="BG6134" s="27"/>
      <c r="BH6134" s="27"/>
      <c r="BI6134" s="27"/>
      <c r="BJ6134" s="27"/>
      <c r="BL6134">
        <f t="shared" si="380"/>
        <v>0</v>
      </c>
      <c r="BM6134">
        <f t="shared" si="381"/>
        <v>0</v>
      </c>
      <c r="BO6134">
        <f t="shared" si="382"/>
        <v>1</v>
      </c>
      <c r="BP6134">
        <f t="shared" si="383"/>
        <v>1</v>
      </c>
    </row>
    <row r="6135" spans="1:68" x14ac:dyDescent="0.3">
      <c r="A6135">
        <v>6130</v>
      </c>
      <c r="BG6135" s="27"/>
      <c r="BH6135" s="27"/>
      <c r="BI6135" s="27"/>
      <c r="BJ6135" s="27"/>
      <c r="BL6135">
        <f t="shared" si="380"/>
        <v>0</v>
      </c>
      <c r="BM6135">
        <f t="shared" si="381"/>
        <v>0</v>
      </c>
      <c r="BO6135">
        <f t="shared" si="382"/>
        <v>1</v>
      </c>
      <c r="BP6135">
        <f t="shared" si="383"/>
        <v>1</v>
      </c>
    </row>
    <row r="6136" spans="1:68" x14ac:dyDescent="0.3">
      <c r="A6136">
        <v>6131</v>
      </c>
      <c r="BG6136" s="27"/>
      <c r="BH6136" s="27"/>
      <c r="BI6136" s="27"/>
      <c r="BJ6136" s="27"/>
      <c r="BL6136">
        <f t="shared" si="380"/>
        <v>0</v>
      </c>
      <c r="BM6136">
        <f t="shared" si="381"/>
        <v>0</v>
      </c>
      <c r="BO6136">
        <f t="shared" si="382"/>
        <v>1</v>
      </c>
      <c r="BP6136">
        <f t="shared" si="383"/>
        <v>1</v>
      </c>
    </row>
    <row r="6137" spans="1:68" x14ac:dyDescent="0.3">
      <c r="A6137">
        <v>6132</v>
      </c>
      <c r="BG6137" s="27"/>
      <c r="BH6137" s="27"/>
      <c r="BI6137" s="27"/>
      <c r="BJ6137" s="27"/>
      <c r="BL6137">
        <f t="shared" si="380"/>
        <v>0</v>
      </c>
      <c r="BM6137">
        <f t="shared" si="381"/>
        <v>0</v>
      </c>
      <c r="BO6137">
        <f t="shared" si="382"/>
        <v>1</v>
      </c>
      <c r="BP6137">
        <f t="shared" si="383"/>
        <v>1</v>
      </c>
    </row>
    <row r="6138" spans="1:68" x14ac:dyDescent="0.3">
      <c r="A6138">
        <v>6133</v>
      </c>
      <c r="BG6138" s="27"/>
      <c r="BH6138" s="27"/>
      <c r="BI6138" s="27"/>
      <c r="BJ6138" s="27"/>
      <c r="BL6138">
        <f t="shared" si="380"/>
        <v>0</v>
      </c>
      <c r="BM6138">
        <f t="shared" si="381"/>
        <v>0</v>
      </c>
      <c r="BO6138">
        <f t="shared" si="382"/>
        <v>1</v>
      </c>
      <c r="BP6138">
        <f t="shared" si="383"/>
        <v>1</v>
      </c>
    </row>
    <row r="6139" spans="1:68" x14ac:dyDescent="0.3">
      <c r="A6139">
        <v>6134</v>
      </c>
      <c r="BG6139" s="27"/>
      <c r="BH6139" s="27"/>
      <c r="BI6139" s="27"/>
      <c r="BJ6139" s="27"/>
      <c r="BL6139">
        <f t="shared" si="380"/>
        <v>0</v>
      </c>
      <c r="BM6139">
        <f t="shared" si="381"/>
        <v>0</v>
      </c>
      <c r="BO6139">
        <f t="shared" si="382"/>
        <v>1</v>
      </c>
      <c r="BP6139">
        <f t="shared" si="383"/>
        <v>1</v>
      </c>
    </row>
    <row r="6140" spans="1:68" x14ac:dyDescent="0.3">
      <c r="A6140">
        <v>6135</v>
      </c>
      <c r="BG6140" s="27"/>
      <c r="BH6140" s="27"/>
      <c r="BI6140" s="27"/>
      <c r="BJ6140" s="27"/>
      <c r="BL6140">
        <f t="shared" si="380"/>
        <v>0</v>
      </c>
      <c r="BM6140">
        <f t="shared" si="381"/>
        <v>0</v>
      </c>
      <c r="BO6140">
        <f t="shared" si="382"/>
        <v>1</v>
      </c>
      <c r="BP6140">
        <f t="shared" si="383"/>
        <v>1</v>
      </c>
    </row>
    <row r="6141" spans="1:68" x14ac:dyDescent="0.3">
      <c r="A6141">
        <v>6136</v>
      </c>
      <c r="BG6141" s="27"/>
      <c r="BH6141" s="27"/>
      <c r="BI6141" s="27"/>
      <c r="BJ6141" s="27"/>
      <c r="BL6141">
        <f t="shared" si="380"/>
        <v>0</v>
      </c>
      <c r="BM6141">
        <f t="shared" si="381"/>
        <v>0</v>
      </c>
      <c r="BO6141">
        <f t="shared" si="382"/>
        <v>1</v>
      </c>
      <c r="BP6141">
        <f t="shared" si="383"/>
        <v>1</v>
      </c>
    </row>
    <row r="6142" spans="1:68" x14ac:dyDescent="0.3">
      <c r="A6142">
        <v>6137</v>
      </c>
      <c r="BG6142" s="27"/>
      <c r="BH6142" s="27"/>
      <c r="BI6142" s="27"/>
      <c r="BJ6142" s="27"/>
      <c r="BL6142">
        <f t="shared" si="380"/>
        <v>0</v>
      </c>
      <c r="BM6142">
        <f t="shared" si="381"/>
        <v>0</v>
      </c>
      <c r="BO6142">
        <f t="shared" si="382"/>
        <v>1</v>
      </c>
      <c r="BP6142">
        <f t="shared" si="383"/>
        <v>1</v>
      </c>
    </row>
    <row r="6143" spans="1:68" x14ac:dyDescent="0.3">
      <c r="A6143">
        <v>6138</v>
      </c>
      <c r="BG6143" s="27"/>
      <c r="BH6143" s="27"/>
      <c r="BI6143" s="27"/>
      <c r="BJ6143" s="27"/>
      <c r="BL6143">
        <f t="shared" si="380"/>
        <v>0</v>
      </c>
      <c r="BM6143">
        <f t="shared" si="381"/>
        <v>0</v>
      </c>
      <c r="BO6143">
        <f t="shared" si="382"/>
        <v>1</v>
      </c>
      <c r="BP6143">
        <f t="shared" si="383"/>
        <v>1</v>
      </c>
    </row>
    <row r="6144" spans="1:68" x14ac:dyDescent="0.3">
      <c r="A6144">
        <v>6139</v>
      </c>
      <c r="BG6144" s="27"/>
      <c r="BH6144" s="27"/>
      <c r="BI6144" s="27"/>
      <c r="BJ6144" s="27"/>
      <c r="BL6144">
        <f t="shared" si="380"/>
        <v>0</v>
      </c>
      <c r="BM6144">
        <f t="shared" si="381"/>
        <v>0</v>
      </c>
      <c r="BO6144">
        <f t="shared" si="382"/>
        <v>1</v>
      </c>
      <c r="BP6144">
        <f t="shared" si="383"/>
        <v>1</v>
      </c>
    </row>
    <row r="6145" spans="1:68" x14ac:dyDescent="0.3">
      <c r="A6145">
        <v>6140</v>
      </c>
      <c r="BG6145" s="27"/>
      <c r="BH6145" s="27"/>
      <c r="BI6145" s="27"/>
      <c r="BJ6145" s="27"/>
      <c r="BL6145">
        <f t="shared" si="380"/>
        <v>0</v>
      </c>
      <c r="BM6145">
        <f t="shared" si="381"/>
        <v>0</v>
      </c>
      <c r="BO6145">
        <f t="shared" si="382"/>
        <v>1</v>
      </c>
      <c r="BP6145">
        <f t="shared" si="383"/>
        <v>1</v>
      </c>
    </row>
    <row r="6146" spans="1:68" x14ac:dyDescent="0.3">
      <c r="A6146">
        <v>6141</v>
      </c>
      <c r="BG6146" s="27"/>
      <c r="BH6146" s="27"/>
      <c r="BI6146" s="27"/>
      <c r="BJ6146" s="27"/>
      <c r="BL6146">
        <f t="shared" si="380"/>
        <v>0</v>
      </c>
      <c r="BM6146">
        <f t="shared" si="381"/>
        <v>0</v>
      </c>
      <c r="BO6146">
        <f t="shared" si="382"/>
        <v>1</v>
      </c>
      <c r="BP6146">
        <f t="shared" si="383"/>
        <v>1</v>
      </c>
    </row>
    <row r="6147" spans="1:68" x14ac:dyDescent="0.3">
      <c r="A6147">
        <v>6142</v>
      </c>
      <c r="BG6147" s="27"/>
      <c r="BH6147" s="27"/>
      <c r="BI6147" s="27"/>
      <c r="BJ6147" s="27"/>
      <c r="BL6147">
        <f t="shared" si="380"/>
        <v>0</v>
      </c>
      <c r="BM6147">
        <f t="shared" si="381"/>
        <v>0</v>
      </c>
      <c r="BO6147">
        <f t="shared" si="382"/>
        <v>1</v>
      </c>
      <c r="BP6147">
        <f t="shared" si="383"/>
        <v>1</v>
      </c>
    </row>
    <row r="6148" spans="1:68" x14ac:dyDescent="0.3">
      <c r="A6148">
        <v>6143</v>
      </c>
      <c r="BG6148" s="27"/>
      <c r="BH6148" s="27"/>
      <c r="BI6148" s="27"/>
      <c r="BJ6148" s="27"/>
      <c r="BL6148">
        <f t="shared" si="380"/>
        <v>0</v>
      </c>
      <c r="BM6148">
        <f t="shared" si="381"/>
        <v>0</v>
      </c>
      <c r="BO6148">
        <f t="shared" si="382"/>
        <v>1</v>
      </c>
      <c r="BP6148">
        <f t="shared" si="383"/>
        <v>1</v>
      </c>
    </row>
    <row r="6149" spans="1:68" x14ac:dyDescent="0.3">
      <c r="A6149">
        <v>6144</v>
      </c>
      <c r="BG6149" s="27"/>
      <c r="BH6149" s="27"/>
      <c r="BI6149" s="27"/>
      <c r="BJ6149" s="27"/>
      <c r="BL6149">
        <f t="shared" si="380"/>
        <v>0</v>
      </c>
      <c r="BM6149">
        <f t="shared" si="381"/>
        <v>0</v>
      </c>
      <c r="BO6149">
        <f t="shared" si="382"/>
        <v>1</v>
      </c>
      <c r="BP6149">
        <f t="shared" si="383"/>
        <v>1</v>
      </c>
    </row>
    <row r="6150" spans="1:68" x14ac:dyDescent="0.3">
      <c r="A6150">
        <v>6145</v>
      </c>
      <c r="BG6150" s="27"/>
      <c r="BH6150" s="27"/>
      <c r="BI6150" s="27"/>
      <c r="BJ6150" s="27"/>
      <c r="BL6150">
        <f t="shared" si="380"/>
        <v>0</v>
      </c>
      <c r="BM6150">
        <f t="shared" si="381"/>
        <v>0</v>
      </c>
      <c r="BO6150">
        <f t="shared" si="382"/>
        <v>1</v>
      </c>
      <c r="BP6150">
        <f t="shared" si="383"/>
        <v>1</v>
      </c>
    </row>
    <row r="6151" spans="1:68" x14ac:dyDescent="0.3">
      <c r="A6151">
        <v>6146</v>
      </c>
      <c r="BG6151" s="27"/>
      <c r="BH6151" s="27"/>
      <c r="BI6151" s="27"/>
      <c r="BJ6151" s="27"/>
      <c r="BL6151">
        <f t="shared" ref="BL6151:BL6214" si="384">BG6151*$BM$1-BH6151</f>
        <v>0</v>
      </c>
      <c r="BM6151">
        <f t="shared" ref="BM6151:BM6214" si="385">BI6151*$BM$1-BJ6151</f>
        <v>0</v>
      </c>
      <c r="BO6151">
        <f t="shared" ref="BO6151:BO6214" si="386">IF(BL6151=MAX($BL6151:$BM6151),1,0)</f>
        <v>1</v>
      </c>
      <c r="BP6151">
        <f t="shared" ref="BP6151:BP6214" si="387">IF(BM6151=MAX($BL6151:$BM6151),1,0)</f>
        <v>1</v>
      </c>
    </row>
    <row r="6152" spans="1:68" x14ac:dyDescent="0.3">
      <c r="A6152">
        <v>6147</v>
      </c>
      <c r="BG6152" s="27"/>
      <c r="BH6152" s="27"/>
      <c r="BI6152" s="27"/>
      <c r="BJ6152" s="27"/>
      <c r="BL6152">
        <f t="shared" si="384"/>
        <v>0</v>
      </c>
      <c r="BM6152">
        <f t="shared" si="385"/>
        <v>0</v>
      </c>
      <c r="BO6152">
        <f t="shared" si="386"/>
        <v>1</v>
      </c>
      <c r="BP6152">
        <f t="shared" si="387"/>
        <v>1</v>
      </c>
    </row>
    <row r="6153" spans="1:68" x14ac:dyDescent="0.3">
      <c r="A6153">
        <v>6148</v>
      </c>
      <c r="BG6153" s="27"/>
      <c r="BH6153" s="27"/>
      <c r="BI6153" s="27"/>
      <c r="BJ6153" s="27"/>
      <c r="BL6153">
        <f t="shared" si="384"/>
        <v>0</v>
      </c>
      <c r="BM6153">
        <f t="shared" si="385"/>
        <v>0</v>
      </c>
      <c r="BO6153">
        <f t="shared" si="386"/>
        <v>1</v>
      </c>
      <c r="BP6153">
        <f t="shared" si="387"/>
        <v>1</v>
      </c>
    </row>
    <row r="6154" spans="1:68" x14ac:dyDescent="0.3">
      <c r="A6154">
        <v>6149</v>
      </c>
      <c r="BG6154" s="27"/>
      <c r="BH6154" s="27"/>
      <c r="BI6154" s="27"/>
      <c r="BJ6154" s="27"/>
      <c r="BL6154">
        <f t="shared" si="384"/>
        <v>0</v>
      </c>
      <c r="BM6154">
        <f t="shared" si="385"/>
        <v>0</v>
      </c>
      <c r="BO6154">
        <f t="shared" si="386"/>
        <v>1</v>
      </c>
      <c r="BP6154">
        <f t="shared" si="387"/>
        <v>1</v>
      </c>
    </row>
    <row r="6155" spans="1:68" x14ac:dyDescent="0.3">
      <c r="A6155">
        <v>6150</v>
      </c>
      <c r="BG6155" s="27"/>
      <c r="BH6155" s="27"/>
      <c r="BI6155" s="27"/>
      <c r="BJ6155" s="27"/>
      <c r="BL6155">
        <f t="shared" si="384"/>
        <v>0</v>
      </c>
      <c r="BM6155">
        <f t="shared" si="385"/>
        <v>0</v>
      </c>
      <c r="BO6155">
        <f t="shared" si="386"/>
        <v>1</v>
      </c>
      <c r="BP6155">
        <f t="shared" si="387"/>
        <v>1</v>
      </c>
    </row>
    <row r="6156" spans="1:68" x14ac:dyDescent="0.3">
      <c r="A6156">
        <v>6151</v>
      </c>
      <c r="BG6156" s="27"/>
      <c r="BH6156" s="27"/>
      <c r="BI6156" s="27"/>
      <c r="BJ6156" s="27"/>
      <c r="BL6156">
        <f t="shared" si="384"/>
        <v>0</v>
      </c>
      <c r="BM6156">
        <f t="shared" si="385"/>
        <v>0</v>
      </c>
      <c r="BO6156">
        <f t="shared" si="386"/>
        <v>1</v>
      </c>
      <c r="BP6156">
        <f t="shared" si="387"/>
        <v>1</v>
      </c>
    </row>
    <row r="6157" spans="1:68" x14ac:dyDescent="0.3">
      <c r="A6157">
        <v>6152</v>
      </c>
      <c r="BG6157" s="27"/>
      <c r="BH6157" s="27"/>
      <c r="BI6157" s="27"/>
      <c r="BJ6157" s="27"/>
      <c r="BL6157">
        <f t="shared" si="384"/>
        <v>0</v>
      </c>
      <c r="BM6157">
        <f t="shared" si="385"/>
        <v>0</v>
      </c>
      <c r="BO6157">
        <f t="shared" si="386"/>
        <v>1</v>
      </c>
      <c r="BP6157">
        <f t="shared" si="387"/>
        <v>1</v>
      </c>
    </row>
    <row r="6158" spans="1:68" x14ac:dyDescent="0.3">
      <c r="A6158">
        <v>6153</v>
      </c>
      <c r="BG6158" s="27"/>
      <c r="BH6158" s="27"/>
      <c r="BI6158" s="27"/>
      <c r="BJ6158" s="27"/>
      <c r="BL6158">
        <f t="shared" si="384"/>
        <v>0</v>
      </c>
      <c r="BM6158">
        <f t="shared" si="385"/>
        <v>0</v>
      </c>
      <c r="BO6158">
        <f t="shared" si="386"/>
        <v>1</v>
      </c>
      <c r="BP6158">
        <f t="shared" si="387"/>
        <v>1</v>
      </c>
    </row>
    <row r="6159" spans="1:68" x14ac:dyDescent="0.3">
      <c r="A6159">
        <v>6154</v>
      </c>
      <c r="BG6159" s="27"/>
      <c r="BH6159" s="27"/>
      <c r="BI6159" s="27"/>
      <c r="BJ6159" s="27"/>
      <c r="BL6159">
        <f t="shared" si="384"/>
        <v>0</v>
      </c>
      <c r="BM6159">
        <f t="shared" si="385"/>
        <v>0</v>
      </c>
      <c r="BO6159">
        <f t="shared" si="386"/>
        <v>1</v>
      </c>
      <c r="BP6159">
        <f t="shared" si="387"/>
        <v>1</v>
      </c>
    </row>
    <row r="6160" spans="1:68" x14ac:dyDescent="0.3">
      <c r="A6160">
        <v>6155</v>
      </c>
      <c r="BG6160" s="27"/>
      <c r="BH6160" s="27"/>
      <c r="BI6160" s="27"/>
      <c r="BJ6160" s="27"/>
      <c r="BL6160">
        <f t="shared" si="384"/>
        <v>0</v>
      </c>
      <c r="BM6160">
        <f t="shared" si="385"/>
        <v>0</v>
      </c>
      <c r="BO6160">
        <f t="shared" si="386"/>
        <v>1</v>
      </c>
      <c r="BP6160">
        <f t="shared" si="387"/>
        <v>1</v>
      </c>
    </row>
    <row r="6161" spans="1:68" x14ac:dyDescent="0.3">
      <c r="A6161">
        <v>6156</v>
      </c>
      <c r="BG6161" s="27"/>
      <c r="BH6161" s="27"/>
      <c r="BI6161" s="27"/>
      <c r="BJ6161" s="27"/>
      <c r="BL6161">
        <f t="shared" si="384"/>
        <v>0</v>
      </c>
      <c r="BM6161">
        <f t="shared" si="385"/>
        <v>0</v>
      </c>
      <c r="BO6161">
        <f t="shared" si="386"/>
        <v>1</v>
      </c>
      <c r="BP6161">
        <f t="shared" si="387"/>
        <v>1</v>
      </c>
    </row>
    <row r="6162" spans="1:68" x14ac:dyDescent="0.3">
      <c r="A6162">
        <v>6157</v>
      </c>
      <c r="BG6162" s="27"/>
      <c r="BH6162" s="27"/>
      <c r="BI6162" s="27"/>
      <c r="BJ6162" s="27"/>
      <c r="BL6162">
        <f t="shared" si="384"/>
        <v>0</v>
      </c>
      <c r="BM6162">
        <f t="shared" si="385"/>
        <v>0</v>
      </c>
      <c r="BO6162">
        <f t="shared" si="386"/>
        <v>1</v>
      </c>
      <c r="BP6162">
        <f t="shared" si="387"/>
        <v>1</v>
      </c>
    </row>
    <row r="6163" spans="1:68" x14ac:dyDescent="0.3">
      <c r="A6163">
        <v>6158</v>
      </c>
      <c r="BG6163" s="27"/>
      <c r="BH6163" s="27"/>
      <c r="BI6163" s="27"/>
      <c r="BJ6163" s="27"/>
      <c r="BL6163">
        <f t="shared" si="384"/>
        <v>0</v>
      </c>
      <c r="BM6163">
        <f t="shared" si="385"/>
        <v>0</v>
      </c>
      <c r="BO6163">
        <f t="shared" si="386"/>
        <v>1</v>
      </c>
      <c r="BP6163">
        <f t="shared" si="387"/>
        <v>1</v>
      </c>
    </row>
    <row r="6164" spans="1:68" x14ac:dyDescent="0.3">
      <c r="A6164">
        <v>6159</v>
      </c>
      <c r="BG6164" s="27"/>
      <c r="BH6164" s="27"/>
      <c r="BI6164" s="27"/>
      <c r="BJ6164" s="27"/>
      <c r="BL6164">
        <f t="shared" si="384"/>
        <v>0</v>
      </c>
      <c r="BM6164">
        <f t="shared" si="385"/>
        <v>0</v>
      </c>
      <c r="BO6164">
        <f t="shared" si="386"/>
        <v>1</v>
      </c>
      <c r="BP6164">
        <f t="shared" si="387"/>
        <v>1</v>
      </c>
    </row>
    <row r="6165" spans="1:68" x14ac:dyDescent="0.3">
      <c r="A6165">
        <v>6160</v>
      </c>
      <c r="BG6165" s="27"/>
      <c r="BH6165" s="27"/>
      <c r="BI6165" s="27"/>
      <c r="BJ6165" s="27"/>
      <c r="BL6165">
        <f t="shared" si="384"/>
        <v>0</v>
      </c>
      <c r="BM6165">
        <f t="shared" si="385"/>
        <v>0</v>
      </c>
      <c r="BO6165">
        <f t="shared" si="386"/>
        <v>1</v>
      </c>
      <c r="BP6165">
        <f t="shared" si="387"/>
        <v>1</v>
      </c>
    </row>
    <row r="6166" spans="1:68" x14ac:dyDescent="0.3">
      <c r="A6166">
        <v>6161</v>
      </c>
      <c r="BG6166" s="27"/>
      <c r="BH6166" s="27"/>
      <c r="BI6166" s="27"/>
      <c r="BJ6166" s="27"/>
      <c r="BL6166">
        <f t="shared" si="384"/>
        <v>0</v>
      </c>
      <c r="BM6166">
        <f t="shared" si="385"/>
        <v>0</v>
      </c>
      <c r="BO6166">
        <f t="shared" si="386"/>
        <v>1</v>
      </c>
      <c r="BP6166">
        <f t="shared" si="387"/>
        <v>1</v>
      </c>
    </row>
    <row r="6167" spans="1:68" x14ac:dyDescent="0.3">
      <c r="A6167">
        <v>6162</v>
      </c>
      <c r="BG6167" s="27"/>
      <c r="BH6167" s="27"/>
      <c r="BI6167" s="27"/>
      <c r="BJ6167" s="27"/>
      <c r="BL6167">
        <f t="shared" si="384"/>
        <v>0</v>
      </c>
      <c r="BM6167">
        <f t="shared" si="385"/>
        <v>0</v>
      </c>
      <c r="BO6167">
        <f t="shared" si="386"/>
        <v>1</v>
      </c>
      <c r="BP6167">
        <f t="shared" si="387"/>
        <v>1</v>
      </c>
    </row>
    <row r="6168" spans="1:68" x14ac:dyDescent="0.3">
      <c r="A6168">
        <v>6163</v>
      </c>
      <c r="BG6168" s="27"/>
      <c r="BH6168" s="27"/>
      <c r="BI6168" s="27"/>
      <c r="BJ6168" s="27"/>
      <c r="BL6168">
        <f t="shared" si="384"/>
        <v>0</v>
      </c>
      <c r="BM6168">
        <f t="shared" si="385"/>
        <v>0</v>
      </c>
      <c r="BO6168">
        <f t="shared" si="386"/>
        <v>1</v>
      </c>
      <c r="BP6168">
        <f t="shared" si="387"/>
        <v>1</v>
      </c>
    </row>
    <row r="6169" spans="1:68" x14ac:dyDescent="0.3">
      <c r="A6169">
        <v>6164</v>
      </c>
      <c r="BG6169" s="27"/>
      <c r="BH6169" s="27"/>
      <c r="BI6169" s="27"/>
      <c r="BJ6169" s="27"/>
      <c r="BL6169">
        <f t="shared" si="384"/>
        <v>0</v>
      </c>
      <c r="BM6169">
        <f t="shared" si="385"/>
        <v>0</v>
      </c>
      <c r="BO6169">
        <f t="shared" si="386"/>
        <v>1</v>
      </c>
      <c r="BP6169">
        <f t="shared" si="387"/>
        <v>1</v>
      </c>
    </row>
    <row r="6170" spans="1:68" x14ac:dyDescent="0.3">
      <c r="A6170">
        <v>6165</v>
      </c>
      <c r="BG6170" s="27"/>
      <c r="BH6170" s="27"/>
      <c r="BI6170" s="27"/>
      <c r="BJ6170" s="27"/>
      <c r="BL6170">
        <f t="shared" si="384"/>
        <v>0</v>
      </c>
      <c r="BM6170">
        <f t="shared" si="385"/>
        <v>0</v>
      </c>
      <c r="BO6170">
        <f t="shared" si="386"/>
        <v>1</v>
      </c>
      <c r="BP6170">
        <f t="shared" si="387"/>
        <v>1</v>
      </c>
    </row>
    <row r="6171" spans="1:68" x14ac:dyDescent="0.3">
      <c r="A6171">
        <v>6166</v>
      </c>
      <c r="BG6171" s="27"/>
      <c r="BH6171" s="27"/>
      <c r="BI6171" s="27"/>
      <c r="BJ6171" s="27"/>
      <c r="BL6171">
        <f t="shared" si="384"/>
        <v>0</v>
      </c>
      <c r="BM6171">
        <f t="shared" si="385"/>
        <v>0</v>
      </c>
      <c r="BO6171">
        <f t="shared" si="386"/>
        <v>1</v>
      </c>
      <c r="BP6171">
        <f t="shared" si="387"/>
        <v>1</v>
      </c>
    </row>
    <row r="6172" spans="1:68" x14ac:dyDescent="0.3">
      <c r="A6172">
        <v>6167</v>
      </c>
      <c r="BG6172" s="27"/>
      <c r="BH6172" s="27"/>
      <c r="BI6172" s="27"/>
      <c r="BJ6172" s="27"/>
      <c r="BL6172">
        <f t="shared" si="384"/>
        <v>0</v>
      </c>
      <c r="BM6172">
        <f t="shared" si="385"/>
        <v>0</v>
      </c>
      <c r="BO6172">
        <f t="shared" si="386"/>
        <v>1</v>
      </c>
      <c r="BP6172">
        <f t="shared" si="387"/>
        <v>1</v>
      </c>
    </row>
    <row r="6173" spans="1:68" x14ac:dyDescent="0.3">
      <c r="A6173">
        <v>6168</v>
      </c>
      <c r="BG6173" s="27"/>
      <c r="BH6173" s="27"/>
      <c r="BI6173" s="27"/>
      <c r="BJ6173" s="27"/>
      <c r="BL6173">
        <f t="shared" si="384"/>
        <v>0</v>
      </c>
      <c r="BM6173">
        <f t="shared" si="385"/>
        <v>0</v>
      </c>
      <c r="BO6173">
        <f t="shared" si="386"/>
        <v>1</v>
      </c>
      <c r="BP6173">
        <f t="shared" si="387"/>
        <v>1</v>
      </c>
    </row>
    <row r="6174" spans="1:68" x14ac:dyDescent="0.3">
      <c r="A6174">
        <v>6169</v>
      </c>
      <c r="BG6174" s="27"/>
      <c r="BH6174" s="27"/>
      <c r="BI6174" s="27"/>
      <c r="BJ6174" s="27"/>
      <c r="BL6174">
        <f t="shared" si="384"/>
        <v>0</v>
      </c>
      <c r="BM6174">
        <f t="shared" si="385"/>
        <v>0</v>
      </c>
      <c r="BO6174">
        <f t="shared" si="386"/>
        <v>1</v>
      </c>
      <c r="BP6174">
        <f t="shared" si="387"/>
        <v>1</v>
      </c>
    </row>
    <row r="6175" spans="1:68" x14ac:dyDescent="0.3">
      <c r="A6175">
        <v>6170</v>
      </c>
      <c r="BG6175" s="27"/>
      <c r="BH6175" s="27"/>
      <c r="BI6175" s="27"/>
      <c r="BJ6175" s="27"/>
      <c r="BL6175">
        <f t="shared" si="384"/>
        <v>0</v>
      </c>
      <c r="BM6175">
        <f t="shared" si="385"/>
        <v>0</v>
      </c>
      <c r="BO6175">
        <f t="shared" si="386"/>
        <v>1</v>
      </c>
      <c r="BP6175">
        <f t="shared" si="387"/>
        <v>1</v>
      </c>
    </row>
    <row r="6176" spans="1:68" x14ac:dyDescent="0.3">
      <c r="A6176">
        <v>6171</v>
      </c>
      <c r="BG6176" s="27"/>
      <c r="BH6176" s="27"/>
      <c r="BI6176" s="27"/>
      <c r="BJ6176" s="27"/>
      <c r="BL6176">
        <f t="shared" si="384"/>
        <v>0</v>
      </c>
      <c r="BM6176">
        <f t="shared" si="385"/>
        <v>0</v>
      </c>
      <c r="BO6176">
        <f t="shared" si="386"/>
        <v>1</v>
      </c>
      <c r="BP6176">
        <f t="shared" si="387"/>
        <v>1</v>
      </c>
    </row>
    <row r="6177" spans="1:68" x14ac:dyDescent="0.3">
      <c r="A6177">
        <v>6172</v>
      </c>
      <c r="BG6177" s="27"/>
      <c r="BH6177" s="27"/>
      <c r="BI6177" s="27"/>
      <c r="BJ6177" s="27"/>
      <c r="BL6177">
        <f t="shared" si="384"/>
        <v>0</v>
      </c>
      <c r="BM6177">
        <f t="shared" si="385"/>
        <v>0</v>
      </c>
      <c r="BO6177">
        <f t="shared" si="386"/>
        <v>1</v>
      </c>
      <c r="BP6177">
        <f t="shared" si="387"/>
        <v>1</v>
      </c>
    </row>
    <row r="6178" spans="1:68" x14ac:dyDescent="0.3">
      <c r="A6178">
        <v>6173</v>
      </c>
      <c r="BG6178" s="27"/>
      <c r="BH6178" s="27"/>
      <c r="BI6178" s="27"/>
      <c r="BJ6178" s="27"/>
      <c r="BL6178">
        <f t="shared" si="384"/>
        <v>0</v>
      </c>
      <c r="BM6178">
        <f t="shared" si="385"/>
        <v>0</v>
      </c>
      <c r="BO6178">
        <f t="shared" si="386"/>
        <v>1</v>
      </c>
      <c r="BP6178">
        <f t="shared" si="387"/>
        <v>1</v>
      </c>
    </row>
    <row r="6179" spans="1:68" x14ac:dyDescent="0.3">
      <c r="A6179">
        <v>6174</v>
      </c>
      <c r="BG6179" s="27"/>
      <c r="BH6179" s="27"/>
      <c r="BI6179" s="27"/>
      <c r="BJ6179" s="27"/>
      <c r="BL6179">
        <f t="shared" si="384"/>
        <v>0</v>
      </c>
      <c r="BM6179">
        <f t="shared" si="385"/>
        <v>0</v>
      </c>
      <c r="BO6179">
        <f t="shared" si="386"/>
        <v>1</v>
      </c>
      <c r="BP6179">
        <f t="shared" si="387"/>
        <v>1</v>
      </c>
    </row>
    <row r="6180" spans="1:68" x14ac:dyDescent="0.3">
      <c r="A6180">
        <v>6175</v>
      </c>
      <c r="BG6180" s="27"/>
      <c r="BH6180" s="27"/>
      <c r="BI6180" s="27"/>
      <c r="BJ6180" s="27"/>
      <c r="BL6180">
        <f t="shared" si="384"/>
        <v>0</v>
      </c>
      <c r="BM6180">
        <f t="shared" si="385"/>
        <v>0</v>
      </c>
      <c r="BO6180">
        <f t="shared" si="386"/>
        <v>1</v>
      </c>
      <c r="BP6180">
        <f t="shared" si="387"/>
        <v>1</v>
      </c>
    </row>
    <row r="6181" spans="1:68" x14ac:dyDescent="0.3">
      <c r="A6181">
        <v>6176</v>
      </c>
      <c r="BG6181" s="27"/>
      <c r="BH6181" s="27"/>
      <c r="BI6181" s="27"/>
      <c r="BJ6181" s="27"/>
      <c r="BL6181">
        <f t="shared" si="384"/>
        <v>0</v>
      </c>
      <c r="BM6181">
        <f t="shared" si="385"/>
        <v>0</v>
      </c>
      <c r="BO6181">
        <f t="shared" si="386"/>
        <v>1</v>
      </c>
      <c r="BP6181">
        <f t="shared" si="387"/>
        <v>1</v>
      </c>
    </row>
    <row r="6182" spans="1:68" x14ac:dyDescent="0.3">
      <c r="A6182">
        <v>6177</v>
      </c>
      <c r="BG6182" s="27"/>
      <c r="BH6182" s="27"/>
      <c r="BI6182" s="27"/>
      <c r="BJ6182" s="27"/>
      <c r="BL6182">
        <f t="shared" si="384"/>
        <v>0</v>
      </c>
      <c r="BM6182">
        <f t="shared" si="385"/>
        <v>0</v>
      </c>
      <c r="BO6182">
        <f t="shared" si="386"/>
        <v>1</v>
      </c>
      <c r="BP6182">
        <f t="shared" si="387"/>
        <v>1</v>
      </c>
    </row>
    <row r="6183" spans="1:68" x14ac:dyDescent="0.3">
      <c r="A6183">
        <v>6178</v>
      </c>
      <c r="BG6183" s="27"/>
      <c r="BH6183" s="27"/>
      <c r="BI6183" s="27"/>
      <c r="BJ6183" s="27"/>
      <c r="BL6183">
        <f t="shared" si="384"/>
        <v>0</v>
      </c>
      <c r="BM6183">
        <f t="shared" si="385"/>
        <v>0</v>
      </c>
      <c r="BO6183">
        <f t="shared" si="386"/>
        <v>1</v>
      </c>
      <c r="BP6183">
        <f t="shared" si="387"/>
        <v>1</v>
      </c>
    </row>
    <row r="6184" spans="1:68" x14ac:dyDescent="0.3">
      <c r="A6184">
        <v>6179</v>
      </c>
      <c r="BG6184" s="27"/>
      <c r="BH6184" s="27"/>
      <c r="BI6184" s="27"/>
      <c r="BJ6184" s="27"/>
      <c r="BL6184">
        <f t="shared" si="384"/>
        <v>0</v>
      </c>
      <c r="BM6184">
        <f t="shared" si="385"/>
        <v>0</v>
      </c>
      <c r="BO6184">
        <f t="shared" si="386"/>
        <v>1</v>
      </c>
      <c r="BP6184">
        <f t="shared" si="387"/>
        <v>1</v>
      </c>
    </row>
    <row r="6185" spans="1:68" x14ac:dyDescent="0.3">
      <c r="A6185">
        <v>6180</v>
      </c>
      <c r="BG6185" s="27"/>
      <c r="BH6185" s="27"/>
      <c r="BI6185" s="27"/>
      <c r="BJ6185" s="27"/>
      <c r="BL6185">
        <f t="shared" si="384"/>
        <v>0</v>
      </c>
      <c r="BM6185">
        <f t="shared" si="385"/>
        <v>0</v>
      </c>
      <c r="BO6185">
        <f t="shared" si="386"/>
        <v>1</v>
      </c>
      <c r="BP6185">
        <f t="shared" si="387"/>
        <v>1</v>
      </c>
    </row>
    <row r="6186" spans="1:68" x14ac:dyDescent="0.3">
      <c r="A6186">
        <v>6181</v>
      </c>
      <c r="BG6186" s="27"/>
      <c r="BH6186" s="27"/>
      <c r="BI6186" s="27"/>
      <c r="BJ6186" s="27"/>
      <c r="BL6186">
        <f t="shared" si="384"/>
        <v>0</v>
      </c>
      <c r="BM6186">
        <f t="shared" si="385"/>
        <v>0</v>
      </c>
      <c r="BO6186">
        <f t="shared" si="386"/>
        <v>1</v>
      </c>
      <c r="BP6186">
        <f t="shared" si="387"/>
        <v>1</v>
      </c>
    </row>
    <row r="6187" spans="1:68" x14ac:dyDescent="0.3">
      <c r="A6187">
        <v>6182</v>
      </c>
      <c r="BG6187" s="27"/>
      <c r="BH6187" s="27"/>
      <c r="BI6187" s="27"/>
      <c r="BJ6187" s="27"/>
      <c r="BL6187">
        <f t="shared" si="384"/>
        <v>0</v>
      </c>
      <c r="BM6187">
        <f t="shared" si="385"/>
        <v>0</v>
      </c>
      <c r="BO6187">
        <f t="shared" si="386"/>
        <v>1</v>
      </c>
      <c r="BP6187">
        <f t="shared" si="387"/>
        <v>1</v>
      </c>
    </row>
    <row r="6188" spans="1:68" x14ac:dyDescent="0.3">
      <c r="A6188">
        <v>6183</v>
      </c>
      <c r="BG6188" s="27"/>
      <c r="BH6188" s="27"/>
      <c r="BI6188" s="27"/>
      <c r="BJ6188" s="27"/>
      <c r="BL6188">
        <f t="shared" si="384"/>
        <v>0</v>
      </c>
      <c r="BM6188">
        <f t="shared" si="385"/>
        <v>0</v>
      </c>
      <c r="BO6188">
        <f t="shared" si="386"/>
        <v>1</v>
      </c>
      <c r="BP6188">
        <f t="shared" si="387"/>
        <v>1</v>
      </c>
    </row>
    <row r="6189" spans="1:68" x14ac:dyDescent="0.3">
      <c r="A6189">
        <v>6184</v>
      </c>
      <c r="BG6189" s="27"/>
      <c r="BH6189" s="27"/>
      <c r="BI6189" s="27"/>
      <c r="BJ6189" s="27"/>
      <c r="BL6189">
        <f t="shared" si="384"/>
        <v>0</v>
      </c>
      <c r="BM6189">
        <f t="shared" si="385"/>
        <v>0</v>
      </c>
      <c r="BO6189">
        <f t="shared" si="386"/>
        <v>1</v>
      </c>
      <c r="BP6189">
        <f t="shared" si="387"/>
        <v>1</v>
      </c>
    </row>
    <row r="6190" spans="1:68" x14ac:dyDescent="0.3">
      <c r="A6190">
        <v>6185</v>
      </c>
      <c r="BG6190" s="27"/>
      <c r="BH6190" s="27"/>
      <c r="BI6190" s="27"/>
      <c r="BJ6190" s="27"/>
      <c r="BL6190">
        <f t="shared" si="384"/>
        <v>0</v>
      </c>
      <c r="BM6190">
        <f t="shared" si="385"/>
        <v>0</v>
      </c>
      <c r="BO6190">
        <f t="shared" si="386"/>
        <v>1</v>
      </c>
      <c r="BP6190">
        <f t="shared" si="387"/>
        <v>1</v>
      </c>
    </row>
    <row r="6191" spans="1:68" x14ac:dyDescent="0.3">
      <c r="A6191">
        <v>6186</v>
      </c>
      <c r="BG6191" s="27"/>
      <c r="BH6191" s="27"/>
      <c r="BI6191" s="27"/>
      <c r="BJ6191" s="27"/>
      <c r="BL6191">
        <f t="shared" si="384"/>
        <v>0</v>
      </c>
      <c r="BM6191">
        <f t="shared" si="385"/>
        <v>0</v>
      </c>
      <c r="BO6191">
        <f t="shared" si="386"/>
        <v>1</v>
      </c>
      <c r="BP6191">
        <f t="shared" si="387"/>
        <v>1</v>
      </c>
    </row>
    <row r="6192" spans="1:68" x14ac:dyDescent="0.3">
      <c r="A6192">
        <v>6187</v>
      </c>
      <c r="BG6192" s="27"/>
      <c r="BH6192" s="27"/>
      <c r="BI6192" s="27"/>
      <c r="BJ6192" s="27"/>
      <c r="BL6192">
        <f t="shared" si="384"/>
        <v>0</v>
      </c>
      <c r="BM6192">
        <f t="shared" si="385"/>
        <v>0</v>
      </c>
      <c r="BO6192">
        <f t="shared" si="386"/>
        <v>1</v>
      </c>
      <c r="BP6192">
        <f t="shared" si="387"/>
        <v>1</v>
      </c>
    </row>
    <row r="6193" spans="1:68" x14ac:dyDescent="0.3">
      <c r="A6193">
        <v>6188</v>
      </c>
      <c r="BG6193" s="27"/>
      <c r="BH6193" s="27"/>
      <c r="BI6193" s="27"/>
      <c r="BJ6193" s="27"/>
      <c r="BL6193">
        <f t="shared" si="384"/>
        <v>0</v>
      </c>
      <c r="BM6193">
        <f t="shared" si="385"/>
        <v>0</v>
      </c>
      <c r="BO6193">
        <f t="shared" si="386"/>
        <v>1</v>
      </c>
      <c r="BP6193">
        <f t="shared" si="387"/>
        <v>1</v>
      </c>
    </row>
    <row r="6194" spans="1:68" x14ac:dyDescent="0.3">
      <c r="A6194">
        <v>6189</v>
      </c>
      <c r="BG6194" s="27"/>
      <c r="BH6194" s="27"/>
      <c r="BI6194" s="27"/>
      <c r="BJ6194" s="27"/>
      <c r="BL6194">
        <f t="shared" si="384"/>
        <v>0</v>
      </c>
      <c r="BM6194">
        <f t="shared" si="385"/>
        <v>0</v>
      </c>
      <c r="BO6194">
        <f t="shared" si="386"/>
        <v>1</v>
      </c>
      <c r="BP6194">
        <f t="shared" si="387"/>
        <v>1</v>
      </c>
    </row>
    <row r="6195" spans="1:68" x14ac:dyDescent="0.3">
      <c r="A6195">
        <v>6190</v>
      </c>
      <c r="BG6195" s="27"/>
      <c r="BH6195" s="27"/>
      <c r="BI6195" s="27"/>
      <c r="BJ6195" s="27"/>
      <c r="BL6195">
        <f t="shared" si="384"/>
        <v>0</v>
      </c>
      <c r="BM6195">
        <f t="shared" si="385"/>
        <v>0</v>
      </c>
      <c r="BO6195">
        <f t="shared" si="386"/>
        <v>1</v>
      </c>
      <c r="BP6195">
        <f t="shared" si="387"/>
        <v>1</v>
      </c>
    </row>
    <row r="6196" spans="1:68" x14ac:dyDescent="0.3">
      <c r="A6196">
        <v>6191</v>
      </c>
      <c r="BG6196" s="27"/>
      <c r="BH6196" s="27"/>
      <c r="BI6196" s="27"/>
      <c r="BJ6196" s="27"/>
      <c r="BL6196">
        <f t="shared" si="384"/>
        <v>0</v>
      </c>
      <c r="BM6196">
        <f t="shared" si="385"/>
        <v>0</v>
      </c>
      <c r="BO6196">
        <f t="shared" si="386"/>
        <v>1</v>
      </c>
      <c r="BP6196">
        <f t="shared" si="387"/>
        <v>1</v>
      </c>
    </row>
    <row r="6197" spans="1:68" x14ac:dyDescent="0.3">
      <c r="A6197">
        <v>6192</v>
      </c>
      <c r="BG6197" s="27"/>
      <c r="BH6197" s="27"/>
      <c r="BI6197" s="27"/>
      <c r="BJ6197" s="27"/>
      <c r="BL6197">
        <f t="shared" si="384"/>
        <v>0</v>
      </c>
      <c r="BM6197">
        <f t="shared" si="385"/>
        <v>0</v>
      </c>
      <c r="BO6197">
        <f t="shared" si="386"/>
        <v>1</v>
      </c>
      <c r="BP6197">
        <f t="shared" si="387"/>
        <v>1</v>
      </c>
    </row>
    <row r="6198" spans="1:68" x14ac:dyDescent="0.3">
      <c r="A6198">
        <v>6193</v>
      </c>
      <c r="BG6198" s="27"/>
      <c r="BH6198" s="27"/>
      <c r="BI6198" s="27"/>
      <c r="BJ6198" s="27"/>
      <c r="BL6198">
        <f t="shared" si="384"/>
        <v>0</v>
      </c>
      <c r="BM6198">
        <f t="shared" si="385"/>
        <v>0</v>
      </c>
      <c r="BO6198">
        <f t="shared" si="386"/>
        <v>1</v>
      </c>
      <c r="BP6198">
        <f t="shared" si="387"/>
        <v>1</v>
      </c>
    </row>
    <row r="6199" spans="1:68" x14ac:dyDescent="0.3">
      <c r="A6199">
        <v>6194</v>
      </c>
      <c r="BG6199" s="27"/>
      <c r="BH6199" s="27"/>
      <c r="BI6199" s="27"/>
      <c r="BJ6199" s="27"/>
      <c r="BL6199">
        <f t="shared" si="384"/>
        <v>0</v>
      </c>
      <c r="BM6199">
        <f t="shared" si="385"/>
        <v>0</v>
      </c>
      <c r="BO6199">
        <f t="shared" si="386"/>
        <v>1</v>
      </c>
      <c r="BP6199">
        <f t="shared" si="387"/>
        <v>1</v>
      </c>
    </row>
    <row r="6200" spans="1:68" x14ac:dyDescent="0.3">
      <c r="A6200">
        <v>6195</v>
      </c>
      <c r="BG6200" s="27"/>
      <c r="BH6200" s="27"/>
      <c r="BI6200" s="27"/>
      <c r="BJ6200" s="27"/>
      <c r="BL6200">
        <f t="shared" si="384"/>
        <v>0</v>
      </c>
      <c r="BM6200">
        <f t="shared" si="385"/>
        <v>0</v>
      </c>
      <c r="BO6200">
        <f t="shared" si="386"/>
        <v>1</v>
      </c>
      <c r="BP6200">
        <f t="shared" si="387"/>
        <v>1</v>
      </c>
    </row>
    <row r="6201" spans="1:68" x14ac:dyDescent="0.3">
      <c r="A6201">
        <v>6196</v>
      </c>
      <c r="BG6201" s="27"/>
      <c r="BH6201" s="27"/>
      <c r="BI6201" s="27"/>
      <c r="BJ6201" s="27"/>
      <c r="BL6201">
        <f t="shared" si="384"/>
        <v>0</v>
      </c>
      <c r="BM6201">
        <f t="shared" si="385"/>
        <v>0</v>
      </c>
      <c r="BO6201">
        <f t="shared" si="386"/>
        <v>1</v>
      </c>
      <c r="BP6201">
        <f t="shared" si="387"/>
        <v>1</v>
      </c>
    </row>
    <row r="6202" spans="1:68" x14ac:dyDescent="0.3">
      <c r="A6202">
        <v>6197</v>
      </c>
      <c r="BG6202" s="27"/>
      <c r="BH6202" s="27"/>
      <c r="BI6202" s="27"/>
      <c r="BJ6202" s="27"/>
      <c r="BL6202">
        <f t="shared" si="384"/>
        <v>0</v>
      </c>
      <c r="BM6202">
        <f t="shared" si="385"/>
        <v>0</v>
      </c>
      <c r="BO6202">
        <f t="shared" si="386"/>
        <v>1</v>
      </c>
      <c r="BP6202">
        <f t="shared" si="387"/>
        <v>1</v>
      </c>
    </row>
    <row r="6203" spans="1:68" x14ac:dyDescent="0.3">
      <c r="A6203">
        <v>6198</v>
      </c>
      <c r="BG6203" s="27"/>
      <c r="BH6203" s="27"/>
      <c r="BI6203" s="27"/>
      <c r="BJ6203" s="27"/>
      <c r="BL6203">
        <f t="shared" si="384"/>
        <v>0</v>
      </c>
      <c r="BM6203">
        <f t="shared" si="385"/>
        <v>0</v>
      </c>
      <c r="BO6203">
        <f t="shared" si="386"/>
        <v>1</v>
      </c>
      <c r="BP6203">
        <f t="shared" si="387"/>
        <v>1</v>
      </c>
    </row>
    <row r="6204" spans="1:68" x14ac:dyDescent="0.3">
      <c r="A6204">
        <v>6199</v>
      </c>
      <c r="BG6204" s="27"/>
      <c r="BH6204" s="27"/>
      <c r="BI6204" s="27"/>
      <c r="BJ6204" s="27"/>
      <c r="BL6204">
        <f t="shared" si="384"/>
        <v>0</v>
      </c>
      <c r="BM6204">
        <f t="shared" si="385"/>
        <v>0</v>
      </c>
      <c r="BO6204">
        <f t="shared" si="386"/>
        <v>1</v>
      </c>
      <c r="BP6204">
        <f t="shared" si="387"/>
        <v>1</v>
      </c>
    </row>
    <row r="6205" spans="1:68" x14ac:dyDescent="0.3">
      <c r="A6205">
        <v>6200</v>
      </c>
      <c r="BG6205" s="27"/>
      <c r="BH6205" s="27"/>
      <c r="BI6205" s="27"/>
      <c r="BJ6205" s="27"/>
      <c r="BL6205">
        <f t="shared" si="384"/>
        <v>0</v>
      </c>
      <c r="BM6205">
        <f t="shared" si="385"/>
        <v>0</v>
      </c>
      <c r="BO6205">
        <f t="shared" si="386"/>
        <v>1</v>
      </c>
      <c r="BP6205">
        <f t="shared" si="387"/>
        <v>1</v>
      </c>
    </row>
    <row r="6206" spans="1:68" x14ac:dyDescent="0.3">
      <c r="A6206">
        <v>6201</v>
      </c>
      <c r="BG6206" s="27"/>
      <c r="BH6206" s="27"/>
      <c r="BI6206" s="27"/>
      <c r="BJ6206" s="27"/>
      <c r="BL6206">
        <f t="shared" si="384"/>
        <v>0</v>
      </c>
      <c r="BM6206">
        <f t="shared" si="385"/>
        <v>0</v>
      </c>
      <c r="BO6206">
        <f t="shared" si="386"/>
        <v>1</v>
      </c>
      <c r="BP6206">
        <f t="shared" si="387"/>
        <v>1</v>
      </c>
    </row>
    <row r="6207" spans="1:68" x14ac:dyDescent="0.3">
      <c r="A6207">
        <v>6202</v>
      </c>
      <c r="BG6207" s="27"/>
      <c r="BH6207" s="27"/>
      <c r="BI6207" s="27"/>
      <c r="BJ6207" s="27"/>
      <c r="BL6207">
        <f t="shared" si="384"/>
        <v>0</v>
      </c>
      <c r="BM6207">
        <f t="shared" si="385"/>
        <v>0</v>
      </c>
      <c r="BO6207">
        <f t="shared" si="386"/>
        <v>1</v>
      </c>
      <c r="BP6207">
        <f t="shared" si="387"/>
        <v>1</v>
      </c>
    </row>
    <row r="6208" spans="1:68" x14ac:dyDescent="0.3">
      <c r="A6208">
        <v>6203</v>
      </c>
      <c r="BG6208" s="27"/>
      <c r="BH6208" s="27"/>
      <c r="BI6208" s="27"/>
      <c r="BJ6208" s="27"/>
      <c r="BL6208">
        <f t="shared" si="384"/>
        <v>0</v>
      </c>
      <c r="BM6208">
        <f t="shared" si="385"/>
        <v>0</v>
      </c>
      <c r="BO6208">
        <f t="shared" si="386"/>
        <v>1</v>
      </c>
      <c r="BP6208">
        <f t="shared" si="387"/>
        <v>1</v>
      </c>
    </row>
    <row r="6209" spans="1:68" x14ac:dyDescent="0.3">
      <c r="A6209">
        <v>6204</v>
      </c>
      <c r="BG6209" s="27"/>
      <c r="BH6209" s="27"/>
      <c r="BI6209" s="27"/>
      <c r="BJ6209" s="27"/>
      <c r="BL6209">
        <f t="shared" si="384"/>
        <v>0</v>
      </c>
      <c r="BM6209">
        <f t="shared" si="385"/>
        <v>0</v>
      </c>
      <c r="BO6209">
        <f t="shared" si="386"/>
        <v>1</v>
      </c>
      <c r="BP6209">
        <f t="shared" si="387"/>
        <v>1</v>
      </c>
    </row>
    <row r="6210" spans="1:68" x14ac:dyDescent="0.3">
      <c r="A6210">
        <v>6205</v>
      </c>
      <c r="BG6210" s="27"/>
      <c r="BH6210" s="27"/>
      <c r="BI6210" s="27"/>
      <c r="BJ6210" s="27"/>
      <c r="BL6210">
        <f t="shared" si="384"/>
        <v>0</v>
      </c>
      <c r="BM6210">
        <f t="shared" si="385"/>
        <v>0</v>
      </c>
      <c r="BO6210">
        <f t="shared" si="386"/>
        <v>1</v>
      </c>
      <c r="BP6210">
        <f t="shared" si="387"/>
        <v>1</v>
      </c>
    </row>
    <row r="6211" spans="1:68" x14ac:dyDescent="0.3">
      <c r="A6211">
        <v>6206</v>
      </c>
      <c r="BG6211" s="27"/>
      <c r="BH6211" s="27"/>
      <c r="BI6211" s="27"/>
      <c r="BJ6211" s="27"/>
      <c r="BL6211">
        <f t="shared" si="384"/>
        <v>0</v>
      </c>
      <c r="BM6211">
        <f t="shared" si="385"/>
        <v>0</v>
      </c>
      <c r="BO6211">
        <f t="shared" si="386"/>
        <v>1</v>
      </c>
      <c r="BP6211">
        <f t="shared" si="387"/>
        <v>1</v>
      </c>
    </row>
    <row r="6212" spans="1:68" x14ac:dyDescent="0.3">
      <c r="A6212">
        <v>6207</v>
      </c>
      <c r="BG6212" s="27"/>
      <c r="BH6212" s="27"/>
      <c r="BI6212" s="27"/>
      <c r="BJ6212" s="27"/>
      <c r="BL6212">
        <f t="shared" si="384"/>
        <v>0</v>
      </c>
      <c r="BM6212">
        <f t="shared" si="385"/>
        <v>0</v>
      </c>
      <c r="BO6212">
        <f t="shared" si="386"/>
        <v>1</v>
      </c>
      <c r="BP6212">
        <f t="shared" si="387"/>
        <v>1</v>
      </c>
    </row>
    <row r="6213" spans="1:68" x14ac:dyDescent="0.3">
      <c r="A6213">
        <v>6208</v>
      </c>
      <c r="BG6213" s="27"/>
      <c r="BH6213" s="27"/>
      <c r="BI6213" s="27"/>
      <c r="BJ6213" s="27"/>
      <c r="BL6213">
        <f t="shared" si="384"/>
        <v>0</v>
      </c>
      <c r="BM6213">
        <f t="shared" si="385"/>
        <v>0</v>
      </c>
      <c r="BO6213">
        <f t="shared" si="386"/>
        <v>1</v>
      </c>
      <c r="BP6213">
        <f t="shared" si="387"/>
        <v>1</v>
      </c>
    </row>
    <row r="6214" spans="1:68" x14ac:dyDescent="0.3">
      <c r="A6214">
        <v>6209</v>
      </c>
      <c r="BG6214" s="27"/>
      <c r="BH6214" s="27"/>
      <c r="BI6214" s="27"/>
      <c r="BJ6214" s="27"/>
      <c r="BL6214">
        <f t="shared" si="384"/>
        <v>0</v>
      </c>
      <c r="BM6214">
        <f t="shared" si="385"/>
        <v>0</v>
      </c>
      <c r="BO6214">
        <f t="shared" si="386"/>
        <v>1</v>
      </c>
      <c r="BP6214">
        <f t="shared" si="387"/>
        <v>1</v>
      </c>
    </row>
    <row r="6215" spans="1:68" x14ac:dyDescent="0.3">
      <c r="A6215">
        <v>6210</v>
      </c>
      <c r="BG6215" s="27"/>
      <c r="BH6215" s="27"/>
      <c r="BI6215" s="27"/>
      <c r="BJ6215" s="27"/>
      <c r="BL6215">
        <f t="shared" ref="BL6215:BL6278" si="388">BG6215*$BM$1-BH6215</f>
        <v>0</v>
      </c>
      <c r="BM6215">
        <f t="shared" ref="BM6215:BM6278" si="389">BI6215*$BM$1-BJ6215</f>
        <v>0</v>
      </c>
      <c r="BO6215">
        <f t="shared" ref="BO6215:BO6278" si="390">IF(BL6215=MAX($BL6215:$BM6215),1,0)</f>
        <v>1</v>
      </c>
      <c r="BP6215">
        <f t="shared" ref="BP6215:BP6278" si="391">IF(BM6215=MAX($BL6215:$BM6215),1,0)</f>
        <v>1</v>
      </c>
    </row>
    <row r="6216" spans="1:68" x14ac:dyDescent="0.3">
      <c r="A6216">
        <v>6211</v>
      </c>
      <c r="BG6216" s="27"/>
      <c r="BH6216" s="27"/>
      <c r="BI6216" s="27"/>
      <c r="BJ6216" s="27"/>
      <c r="BL6216">
        <f t="shared" si="388"/>
        <v>0</v>
      </c>
      <c r="BM6216">
        <f t="shared" si="389"/>
        <v>0</v>
      </c>
      <c r="BO6216">
        <f t="shared" si="390"/>
        <v>1</v>
      </c>
      <c r="BP6216">
        <f t="shared" si="391"/>
        <v>1</v>
      </c>
    </row>
    <row r="6217" spans="1:68" x14ac:dyDescent="0.3">
      <c r="A6217">
        <v>6212</v>
      </c>
      <c r="BG6217" s="27"/>
      <c r="BH6217" s="27"/>
      <c r="BI6217" s="27"/>
      <c r="BJ6217" s="27"/>
      <c r="BL6217">
        <f t="shared" si="388"/>
        <v>0</v>
      </c>
      <c r="BM6217">
        <f t="shared" si="389"/>
        <v>0</v>
      </c>
      <c r="BO6217">
        <f t="shared" si="390"/>
        <v>1</v>
      </c>
      <c r="BP6217">
        <f t="shared" si="391"/>
        <v>1</v>
      </c>
    </row>
    <row r="6218" spans="1:68" x14ac:dyDescent="0.3">
      <c r="A6218">
        <v>6213</v>
      </c>
      <c r="BG6218" s="27"/>
      <c r="BH6218" s="27"/>
      <c r="BI6218" s="27"/>
      <c r="BJ6218" s="27"/>
      <c r="BL6218">
        <f t="shared" si="388"/>
        <v>0</v>
      </c>
      <c r="BM6218">
        <f t="shared" si="389"/>
        <v>0</v>
      </c>
      <c r="BO6218">
        <f t="shared" si="390"/>
        <v>1</v>
      </c>
      <c r="BP6218">
        <f t="shared" si="391"/>
        <v>1</v>
      </c>
    </row>
    <row r="6219" spans="1:68" x14ac:dyDescent="0.3">
      <c r="A6219">
        <v>6214</v>
      </c>
      <c r="BG6219" s="27"/>
      <c r="BH6219" s="27"/>
      <c r="BI6219" s="27"/>
      <c r="BJ6219" s="27"/>
      <c r="BL6219">
        <f t="shared" si="388"/>
        <v>0</v>
      </c>
      <c r="BM6219">
        <f t="shared" si="389"/>
        <v>0</v>
      </c>
      <c r="BO6219">
        <f t="shared" si="390"/>
        <v>1</v>
      </c>
      <c r="BP6219">
        <f t="shared" si="391"/>
        <v>1</v>
      </c>
    </row>
    <row r="6220" spans="1:68" x14ac:dyDescent="0.3">
      <c r="A6220">
        <v>6215</v>
      </c>
      <c r="BG6220" s="27"/>
      <c r="BH6220" s="27"/>
      <c r="BI6220" s="27"/>
      <c r="BJ6220" s="27"/>
      <c r="BL6220">
        <f t="shared" si="388"/>
        <v>0</v>
      </c>
      <c r="BM6220">
        <f t="shared" si="389"/>
        <v>0</v>
      </c>
      <c r="BO6220">
        <f t="shared" si="390"/>
        <v>1</v>
      </c>
      <c r="BP6220">
        <f t="shared" si="391"/>
        <v>1</v>
      </c>
    </row>
    <row r="6221" spans="1:68" x14ac:dyDescent="0.3">
      <c r="A6221">
        <v>6216</v>
      </c>
      <c r="BG6221" s="27"/>
      <c r="BH6221" s="27"/>
      <c r="BI6221" s="27"/>
      <c r="BJ6221" s="27"/>
      <c r="BL6221">
        <f t="shared" si="388"/>
        <v>0</v>
      </c>
      <c r="BM6221">
        <f t="shared" si="389"/>
        <v>0</v>
      </c>
      <c r="BO6221">
        <f t="shared" si="390"/>
        <v>1</v>
      </c>
      <c r="BP6221">
        <f t="shared" si="391"/>
        <v>1</v>
      </c>
    </row>
    <row r="6222" spans="1:68" x14ac:dyDescent="0.3">
      <c r="A6222">
        <v>6217</v>
      </c>
      <c r="BG6222" s="27"/>
      <c r="BH6222" s="27"/>
      <c r="BI6222" s="27"/>
      <c r="BJ6222" s="27"/>
      <c r="BL6222">
        <f t="shared" si="388"/>
        <v>0</v>
      </c>
      <c r="BM6222">
        <f t="shared" si="389"/>
        <v>0</v>
      </c>
      <c r="BO6222">
        <f t="shared" si="390"/>
        <v>1</v>
      </c>
      <c r="BP6222">
        <f t="shared" si="391"/>
        <v>1</v>
      </c>
    </row>
    <row r="6223" spans="1:68" x14ac:dyDescent="0.3">
      <c r="A6223">
        <v>6218</v>
      </c>
      <c r="BG6223" s="27"/>
      <c r="BH6223" s="27"/>
      <c r="BI6223" s="27"/>
      <c r="BJ6223" s="27"/>
      <c r="BL6223">
        <f t="shared" si="388"/>
        <v>0</v>
      </c>
      <c r="BM6223">
        <f t="shared" si="389"/>
        <v>0</v>
      </c>
      <c r="BO6223">
        <f t="shared" si="390"/>
        <v>1</v>
      </c>
      <c r="BP6223">
        <f t="shared" si="391"/>
        <v>1</v>
      </c>
    </row>
    <row r="6224" spans="1:68" x14ac:dyDescent="0.3">
      <c r="A6224">
        <v>6219</v>
      </c>
      <c r="BG6224" s="27"/>
      <c r="BH6224" s="27"/>
      <c r="BI6224" s="27"/>
      <c r="BJ6224" s="27"/>
      <c r="BL6224">
        <f t="shared" si="388"/>
        <v>0</v>
      </c>
      <c r="BM6224">
        <f t="shared" si="389"/>
        <v>0</v>
      </c>
      <c r="BO6224">
        <f t="shared" si="390"/>
        <v>1</v>
      </c>
      <c r="BP6224">
        <f t="shared" si="391"/>
        <v>1</v>
      </c>
    </row>
    <row r="6225" spans="1:68" x14ac:dyDescent="0.3">
      <c r="A6225">
        <v>6220</v>
      </c>
      <c r="BG6225" s="27"/>
      <c r="BH6225" s="27"/>
      <c r="BI6225" s="27"/>
      <c r="BJ6225" s="27"/>
      <c r="BL6225">
        <f t="shared" si="388"/>
        <v>0</v>
      </c>
      <c r="BM6225">
        <f t="shared" si="389"/>
        <v>0</v>
      </c>
      <c r="BO6225">
        <f t="shared" si="390"/>
        <v>1</v>
      </c>
      <c r="BP6225">
        <f t="shared" si="391"/>
        <v>1</v>
      </c>
    </row>
    <row r="6226" spans="1:68" x14ac:dyDescent="0.3">
      <c r="A6226">
        <v>6221</v>
      </c>
      <c r="BG6226" s="27"/>
      <c r="BH6226" s="27"/>
      <c r="BI6226" s="27"/>
      <c r="BJ6226" s="27"/>
      <c r="BL6226">
        <f t="shared" si="388"/>
        <v>0</v>
      </c>
      <c r="BM6226">
        <f t="shared" si="389"/>
        <v>0</v>
      </c>
      <c r="BO6226">
        <f t="shared" si="390"/>
        <v>1</v>
      </c>
      <c r="BP6226">
        <f t="shared" si="391"/>
        <v>1</v>
      </c>
    </row>
    <row r="6227" spans="1:68" x14ac:dyDescent="0.3">
      <c r="A6227">
        <v>6222</v>
      </c>
      <c r="BG6227" s="27"/>
      <c r="BH6227" s="27"/>
      <c r="BI6227" s="27"/>
      <c r="BJ6227" s="27"/>
      <c r="BL6227">
        <f t="shared" si="388"/>
        <v>0</v>
      </c>
      <c r="BM6227">
        <f t="shared" si="389"/>
        <v>0</v>
      </c>
      <c r="BO6227">
        <f t="shared" si="390"/>
        <v>1</v>
      </c>
      <c r="BP6227">
        <f t="shared" si="391"/>
        <v>1</v>
      </c>
    </row>
    <row r="6228" spans="1:68" x14ac:dyDescent="0.3">
      <c r="A6228">
        <v>6223</v>
      </c>
      <c r="BG6228" s="27"/>
      <c r="BH6228" s="27"/>
      <c r="BI6228" s="27"/>
      <c r="BJ6228" s="27"/>
      <c r="BL6228">
        <f t="shared" si="388"/>
        <v>0</v>
      </c>
      <c r="BM6228">
        <f t="shared" si="389"/>
        <v>0</v>
      </c>
      <c r="BO6228">
        <f t="shared" si="390"/>
        <v>1</v>
      </c>
      <c r="BP6228">
        <f t="shared" si="391"/>
        <v>1</v>
      </c>
    </row>
    <row r="6229" spans="1:68" x14ac:dyDescent="0.3">
      <c r="A6229">
        <v>6224</v>
      </c>
      <c r="BG6229" s="27"/>
      <c r="BH6229" s="27"/>
      <c r="BI6229" s="27"/>
      <c r="BJ6229" s="27"/>
      <c r="BL6229">
        <f t="shared" si="388"/>
        <v>0</v>
      </c>
      <c r="BM6229">
        <f t="shared" si="389"/>
        <v>0</v>
      </c>
      <c r="BO6229">
        <f t="shared" si="390"/>
        <v>1</v>
      </c>
      <c r="BP6229">
        <f t="shared" si="391"/>
        <v>1</v>
      </c>
    </row>
    <row r="6230" spans="1:68" x14ac:dyDescent="0.3">
      <c r="A6230">
        <v>6225</v>
      </c>
      <c r="BG6230" s="27"/>
      <c r="BH6230" s="27"/>
      <c r="BI6230" s="27"/>
      <c r="BJ6230" s="27"/>
      <c r="BL6230">
        <f t="shared" si="388"/>
        <v>0</v>
      </c>
      <c r="BM6230">
        <f t="shared" si="389"/>
        <v>0</v>
      </c>
      <c r="BO6230">
        <f t="shared" si="390"/>
        <v>1</v>
      </c>
      <c r="BP6230">
        <f t="shared" si="391"/>
        <v>1</v>
      </c>
    </row>
    <row r="6231" spans="1:68" x14ac:dyDescent="0.3">
      <c r="A6231">
        <v>6226</v>
      </c>
      <c r="BG6231" s="27"/>
      <c r="BH6231" s="27"/>
      <c r="BI6231" s="27"/>
      <c r="BJ6231" s="27"/>
      <c r="BL6231">
        <f t="shared" si="388"/>
        <v>0</v>
      </c>
      <c r="BM6231">
        <f t="shared" si="389"/>
        <v>0</v>
      </c>
      <c r="BO6231">
        <f t="shared" si="390"/>
        <v>1</v>
      </c>
      <c r="BP6231">
        <f t="shared" si="391"/>
        <v>1</v>
      </c>
    </row>
    <row r="6232" spans="1:68" x14ac:dyDescent="0.3">
      <c r="A6232">
        <v>6227</v>
      </c>
      <c r="BG6232" s="27"/>
      <c r="BH6232" s="27"/>
      <c r="BI6232" s="27"/>
      <c r="BJ6232" s="27"/>
      <c r="BL6232">
        <f t="shared" si="388"/>
        <v>0</v>
      </c>
      <c r="BM6232">
        <f t="shared" si="389"/>
        <v>0</v>
      </c>
      <c r="BO6232">
        <f t="shared" si="390"/>
        <v>1</v>
      </c>
      <c r="BP6232">
        <f t="shared" si="391"/>
        <v>1</v>
      </c>
    </row>
    <row r="6233" spans="1:68" x14ac:dyDescent="0.3">
      <c r="A6233">
        <v>6228</v>
      </c>
      <c r="BG6233" s="27"/>
      <c r="BH6233" s="27"/>
      <c r="BI6233" s="27"/>
      <c r="BJ6233" s="27"/>
      <c r="BL6233">
        <f t="shared" si="388"/>
        <v>0</v>
      </c>
      <c r="BM6233">
        <f t="shared" si="389"/>
        <v>0</v>
      </c>
      <c r="BO6233">
        <f t="shared" si="390"/>
        <v>1</v>
      </c>
      <c r="BP6233">
        <f t="shared" si="391"/>
        <v>1</v>
      </c>
    </row>
    <row r="6234" spans="1:68" x14ac:dyDescent="0.3">
      <c r="A6234">
        <v>6229</v>
      </c>
      <c r="BG6234" s="27"/>
      <c r="BH6234" s="27"/>
      <c r="BI6234" s="27"/>
      <c r="BJ6234" s="27"/>
      <c r="BL6234">
        <f t="shared" si="388"/>
        <v>0</v>
      </c>
      <c r="BM6234">
        <f t="shared" si="389"/>
        <v>0</v>
      </c>
      <c r="BO6234">
        <f t="shared" si="390"/>
        <v>1</v>
      </c>
      <c r="BP6234">
        <f t="shared" si="391"/>
        <v>1</v>
      </c>
    </row>
    <row r="6235" spans="1:68" x14ac:dyDescent="0.3">
      <c r="A6235">
        <v>6230</v>
      </c>
      <c r="BG6235" s="27"/>
      <c r="BH6235" s="27"/>
      <c r="BI6235" s="27"/>
      <c r="BJ6235" s="27"/>
      <c r="BL6235">
        <f t="shared" si="388"/>
        <v>0</v>
      </c>
      <c r="BM6235">
        <f t="shared" si="389"/>
        <v>0</v>
      </c>
      <c r="BO6235">
        <f t="shared" si="390"/>
        <v>1</v>
      </c>
      <c r="BP6235">
        <f t="shared" si="391"/>
        <v>1</v>
      </c>
    </row>
    <row r="6236" spans="1:68" x14ac:dyDescent="0.3">
      <c r="A6236">
        <v>6231</v>
      </c>
      <c r="BG6236" s="27"/>
      <c r="BH6236" s="27"/>
      <c r="BI6236" s="27"/>
      <c r="BJ6236" s="27"/>
      <c r="BL6236">
        <f t="shared" si="388"/>
        <v>0</v>
      </c>
      <c r="BM6236">
        <f t="shared" si="389"/>
        <v>0</v>
      </c>
      <c r="BO6236">
        <f t="shared" si="390"/>
        <v>1</v>
      </c>
      <c r="BP6236">
        <f t="shared" si="391"/>
        <v>1</v>
      </c>
    </row>
    <row r="6237" spans="1:68" x14ac:dyDescent="0.3">
      <c r="A6237">
        <v>6232</v>
      </c>
      <c r="BG6237" s="27"/>
      <c r="BH6237" s="27"/>
      <c r="BI6237" s="27"/>
      <c r="BJ6237" s="27"/>
      <c r="BL6237">
        <f t="shared" si="388"/>
        <v>0</v>
      </c>
      <c r="BM6237">
        <f t="shared" si="389"/>
        <v>0</v>
      </c>
      <c r="BO6237">
        <f t="shared" si="390"/>
        <v>1</v>
      </c>
      <c r="BP6237">
        <f t="shared" si="391"/>
        <v>1</v>
      </c>
    </row>
    <row r="6238" spans="1:68" x14ac:dyDescent="0.3">
      <c r="A6238">
        <v>6233</v>
      </c>
      <c r="BG6238" s="27"/>
      <c r="BH6238" s="27"/>
      <c r="BI6238" s="27"/>
      <c r="BJ6238" s="27"/>
      <c r="BL6238">
        <f t="shared" si="388"/>
        <v>0</v>
      </c>
      <c r="BM6238">
        <f t="shared" si="389"/>
        <v>0</v>
      </c>
      <c r="BO6238">
        <f t="shared" si="390"/>
        <v>1</v>
      </c>
      <c r="BP6238">
        <f t="shared" si="391"/>
        <v>1</v>
      </c>
    </row>
    <row r="6239" spans="1:68" x14ac:dyDescent="0.3">
      <c r="A6239">
        <v>6234</v>
      </c>
      <c r="BG6239" s="27"/>
      <c r="BH6239" s="27"/>
      <c r="BI6239" s="27"/>
      <c r="BJ6239" s="27"/>
      <c r="BL6239">
        <f t="shared" si="388"/>
        <v>0</v>
      </c>
      <c r="BM6239">
        <f t="shared" si="389"/>
        <v>0</v>
      </c>
      <c r="BO6239">
        <f t="shared" si="390"/>
        <v>1</v>
      </c>
      <c r="BP6239">
        <f t="shared" si="391"/>
        <v>1</v>
      </c>
    </row>
    <row r="6240" spans="1:68" x14ac:dyDescent="0.3">
      <c r="A6240">
        <v>6235</v>
      </c>
      <c r="BG6240" s="27"/>
      <c r="BH6240" s="27"/>
      <c r="BI6240" s="27"/>
      <c r="BJ6240" s="27"/>
      <c r="BL6240">
        <f t="shared" si="388"/>
        <v>0</v>
      </c>
      <c r="BM6240">
        <f t="shared" si="389"/>
        <v>0</v>
      </c>
      <c r="BO6240">
        <f t="shared" si="390"/>
        <v>1</v>
      </c>
      <c r="BP6240">
        <f t="shared" si="391"/>
        <v>1</v>
      </c>
    </row>
    <row r="6241" spans="1:68" x14ac:dyDescent="0.3">
      <c r="A6241">
        <v>6236</v>
      </c>
      <c r="BG6241" s="27"/>
      <c r="BH6241" s="27"/>
      <c r="BI6241" s="27"/>
      <c r="BJ6241" s="27"/>
      <c r="BL6241">
        <f t="shared" si="388"/>
        <v>0</v>
      </c>
      <c r="BM6241">
        <f t="shared" si="389"/>
        <v>0</v>
      </c>
      <c r="BO6241">
        <f t="shared" si="390"/>
        <v>1</v>
      </c>
      <c r="BP6241">
        <f t="shared" si="391"/>
        <v>1</v>
      </c>
    </row>
    <row r="6242" spans="1:68" x14ac:dyDescent="0.3">
      <c r="A6242">
        <v>6237</v>
      </c>
      <c r="BG6242" s="27"/>
      <c r="BH6242" s="27"/>
      <c r="BI6242" s="27"/>
      <c r="BJ6242" s="27"/>
      <c r="BL6242">
        <f t="shared" si="388"/>
        <v>0</v>
      </c>
      <c r="BM6242">
        <f t="shared" si="389"/>
        <v>0</v>
      </c>
      <c r="BO6242">
        <f t="shared" si="390"/>
        <v>1</v>
      </c>
      <c r="BP6242">
        <f t="shared" si="391"/>
        <v>1</v>
      </c>
    </row>
    <row r="6243" spans="1:68" x14ac:dyDescent="0.3">
      <c r="A6243">
        <v>6238</v>
      </c>
      <c r="BG6243" s="27"/>
      <c r="BH6243" s="27"/>
      <c r="BI6243" s="27"/>
      <c r="BJ6243" s="27"/>
      <c r="BL6243">
        <f t="shared" si="388"/>
        <v>0</v>
      </c>
      <c r="BM6243">
        <f t="shared" si="389"/>
        <v>0</v>
      </c>
      <c r="BO6243">
        <f t="shared" si="390"/>
        <v>1</v>
      </c>
      <c r="BP6243">
        <f t="shared" si="391"/>
        <v>1</v>
      </c>
    </row>
    <row r="6244" spans="1:68" x14ac:dyDescent="0.3">
      <c r="A6244">
        <v>6239</v>
      </c>
      <c r="BG6244" s="27"/>
      <c r="BH6244" s="27"/>
      <c r="BI6244" s="27"/>
      <c r="BJ6244" s="27"/>
      <c r="BL6244">
        <f t="shared" si="388"/>
        <v>0</v>
      </c>
      <c r="BM6244">
        <f t="shared" si="389"/>
        <v>0</v>
      </c>
      <c r="BO6244">
        <f t="shared" si="390"/>
        <v>1</v>
      </c>
      <c r="BP6244">
        <f t="shared" si="391"/>
        <v>1</v>
      </c>
    </row>
    <row r="6245" spans="1:68" x14ac:dyDescent="0.3">
      <c r="A6245">
        <v>6240</v>
      </c>
      <c r="BG6245" s="27"/>
      <c r="BH6245" s="27"/>
      <c r="BI6245" s="27"/>
      <c r="BJ6245" s="27"/>
      <c r="BL6245">
        <f t="shared" si="388"/>
        <v>0</v>
      </c>
      <c r="BM6245">
        <f t="shared" si="389"/>
        <v>0</v>
      </c>
      <c r="BO6245">
        <f t="shared" si="390"/>
        <v>1</v>
      </c>
      <c r="BP6245">
        <f t="shared" si="391"/>
        <v>1</v>
      </c>
    </row>
    <row r="6246" spans="1:68" x14ac:dyDescent="0.3">
      <c r="A6246">
        <v>6241</v>
      </c>
      <c r="BG6246" s="27"/>
      <c r="BH6246" s="27"/>
      <c r="BI6246" s="27"/>
      <c r="BJ6246" s="27"/>
      <c r="BL6246">
        <f t="shared" si="388"/>
        <v>0</v>
      </c>
      <c r="BM6246">
        <f t="shared" si="389"/>
        <v>0</v>
      </c>
      <c r="BO6246">
        <f t="shared" si="390"/>
        <v>1</v>
      </c>
      <c r="BP6246">
        <f t="shared" si="391"/>
        <v>1</v>
      </c>
    </row>
    <row r="6247" spans="1:68" x14ac:dyDescent="0.3">
      <c r="A6247">
        <v>6242</v>
      </c>
      <c r="BG6247" s="27"/>
      <c r="BH6247" s="27"/>
      <c r="BI6247" s="27"/>
      <c r="BJ6247" s="27"/>
      <c r="BL6247">
        <f t="shared" si="388"/>
        <v>0</v>
      </c>
      <c r="BM6247">
        <f t="shared" si="389"/>
        <v>0</v>
      </c>
      <c r="BO6247">
        <f t="shared" si="390"/>
        <v>1</v>
      </c>
      <c r="BP6247">
        <f t="shared" si="391"/>
        <v>1</v>
      </c>
    </row>
    <row r="6248" spans="1:68" x14ac:dyDescent="0.3">
      <c r="A6248">
        <v>6243</v>
      </c>
      <c r="BG6248" s="27"/>
      <c r="BH6248" s="27"/>
      <c r="BI6248" s="27"/>
      <c r="BJ6248" s="27"/>
      <c r="BL6248">
        <f t="shared" si="388"/>
        <v>0</v>
      </c>
      <c r="BM6248">
        <f t="shared" si="389"/>
        <v>0</v>
      </c>
      <c r="BO6248">
        <f t="shared" si="390"/>
        <v>1</v>
      </c>
      <c r="BP6248">
        <f t="shared" si="391"/>
        <v>1</v>
      </c>
    </row>
    <row r="6249" spans="1:68" x14ac:dyDescent="0.3">
      <c r="A6249">
        <v>6244</v>
      </c>
      <c r="BG6249" s="27"/>
      <c r="BH6249" s="27"/>
      <c r="BI6249" s="27"/>
      <c r="BJ6249" s="27"/>
      <c r="BL6249">
        <f t="shared" si="388"/>
        <v>0</v>
      </c>
      <c r="BM6249">
        <f t="shared" si="389"/>
        <v>0</v>
      </c>
      <c r="BO6249">
        <f t="shared" si="390"/>
        <v>1</v>
      </c>
      <c r="BP6249">
        <f t="shared" si="391"/>
        <v>1</v>
      </c>
    </row>
    <row r="6250" spans="1:68" x14ac:dyDescent="0.3">
      <c r="A6250">
        <v>6245</v>
      </c>
      <c r="BG6250" s="27"/>
      <c r="BH6250" s="27"/>
      <c r="BI6250" s="27"/>
      <c r="BJ6250" s="27"/>
      <c r="BL6250">
        <f t="shared" si="388"/>
        <v>0</v>
      </c>
      <c r="BM6250">
        <f t="shared" si="389"/>
        <v>0</v>
      </c>
      <c r="BO6250">
        <f t="shared" si="390"/>
        <v>1</v>
      </c>
      <c r="BP6250">
        <f t="shared" si="391"/>
        <v>1</v>
      </c>
    </row>
    <row r="6251" spans="1:68" x14ac:dyDescent="0.3">
      <c r="A6251">
        <v>6246</v>
      </c>
      <c r="BG6251" s="27"/>
      <c r="BH6251" s="27"/>
      <c r="BI6251" s="27"/>
      <c r="BJ6251" s="27"/>
      <c r="BL6251">
        <f t="shared" si="388"/>
        <v>0</v>
      </c>
      <c r="BM6251">
        <f t="shared" si="389"/>
        <v>0</v>
      </c>
      <c r="BO6251">
        <f t="shared" si="390"/>
        <v>1</v>
      </c>
      <c r="BP6251">
        <f t="shared" si="391"/>
        <v>1</v>
      </c>
    </row>
    <row r="6252" spans="1:68" x14ac:dyDescent="0.3">
      <c r="A6252">
        <v>6247</v>
      </c>
      <c r="BG6252" s="27"/>
      <c r="BH6252" s="27"/>
      <c r="BI6252" s="27"/>
      <c r="BJ6252" s="27"/>
      <c r="BL6252">
        <f t="shared" si="388"/>
        <v>0</v>
      </c>
      <c r="BM6252">
        <f t="shared" si="389"/>
        <v>0</v>
      </c>
      <c r="BO6252">
        <f t="shared" si="390"/>
        <v>1</v>
      </c>
      <c r="BP6252">
        <f t="shared" si="391"/>
        <v>1</v>
      </c>
    </row>
    <row r="6253" spans="1:68" x14ac:dyDescent="0.3">
      <c r="A6253">
        <v>6248</v>
      </c>
      <c r="BG6253" s="27"/>
      <c r="BH6253" s="27"/>
      <c r="BI6253" s="27"/>
      <c r="BJ6253" s="27"/>
      <c r="BL6253">
        <f t="shared" si="388"/>
        <v>0</v>
      </c>
      <c r="BM6253">
        <f t="shared" si="389"/>
        <v>0</v>
      </c>
      <c r="BO6253">
        <f t="shared" si="390"/>
        <v>1</v>
      </c>
      <c r="BP6253">
        <f t="shared" si="391"/>
        <v>1</v>
      </c>
    </row>
    <row r="6254" spans="1:68" x14ac:dyDescent="0.3">
      <c r="A6254">
        <v>6249</v>
      </c>
      <c r="BG6254" s="27"/>
      <c r="BH6254" s="27"/>
      <c r="BI6254" s="27"/>
      <c r="BJ6254" s="27"/>
      <c r="BL6254">
        <f t="shared" si="388"/>
        <v>0</v>
      </c>
      <c r="BM6254">
        <f t="shared" si="389"/>
        <v>0</v>
      </c>
      <c r="BO6254">
        <f t="shared" si="390"/>
        <v>1</v>
      </c>
      <c r="BP6254">
        <f t="shared" si="391"/>
        <v>1</v>
      </c>
    </row>
    <row r="6255" spans="1:68" x14ac:dyDescent="0.3">
      <c r="A6255">
        <v>6250</v>
      </c>
      <c r="BG6255" s="27"/>
      <c r="BH6255" s="27"/>
      <c r="BI6255" s="27"/>
      <c r="BJ6255" s="27"/>
      <c r="BL6255">
        <f t="shared" si="388"/>
        <v>0</v>
      </c>
      <c r="BM6255">
        <f t="shared" si="389"/>
        <v>0</v>
      </c>
      <c r="BO6255">
        <f t="shared" si="390"/>
        <v>1</v>
      </c>
      <c r="BP6255">
        <f t="shared" si="391"/>
        <v>1</v>
      </c>
    </row>
    <row r="6256" spans="1:68" x14ac:dyDescent="0.3">
      <c r="A6256">
        <v>6251</v>
      </c>
      <c r="BG6256" s="27"/>
      <c r="BH6256" s="27"/>
      <c r="BI6256" s="27"/>
      <c r="BJ6256" s="27"/>
      <c r="BL6256">
        <f t="shared" si="388"/>
        <v>0</v>
      </c>
      <c r="BM6256">
        <f t="shared" si="389"/>
        <v>0</v>
      </c>
      <c r="BO6256">
        <f t="shared" si="390"/>
        <v>1</v>
      </c>
      <c r="BP6256">
        <f t="shared" si="391"/>
        <v>1</v>
      </c>
    </row>
    <row r="6257" spans="1:68" x14ac:dyDescent="0.3">
      <c r="A6257">
        <v>6252</v>
      </c>
      <c r="BG6257" s="27"/>
      <c r="BH6257" s="27"/>
      <c r="BI6257" s="27"/>
      <c r="BJ6257" s="27"/>
      <c r="BL6257">
        <f t="shared" si="388"/>
        <v>0</v>
      </c>
      <c r="BM6257">
        <f t="shared" si="389"/>
        <v>0</v>
      </c>
      <c r="BO6257">
        <f t="shared" si="390"/>
        <v>1</v>
      </c>
      <c r="BP6257">
        <f t="shared" si="391"/>
        <v>1</v>
      </c>
    </row>
    <row r="6258" spans="1:68" x14ac:dyDescent="0.3">
      <c r="A6258">
        <v>6253</v>
      </c>
      <c r="BG6258" s="27"/>
      <c r="BH6258" s="27"/>
      <c r="BI6258" s="27"/>
      <c r="BJ6258" s="27"/>
      <c r="BL6258">
        <f t="shared" si="388"/>
        <v>0</v>
      </c>
      <c r="BM6258">
        <f t="shared" si="389"/>
        <v>0</v>
      </c>
      <c r="BO6258">
        <f t="shared" si="390"/>
        <v>1</v>
      </c>
      <c r="BP6258">
        <f t="shared" si="391"/>
        <v>1</v>
      </c>
    </row>
    <row r="6259" spans="1:68" x14ac:dyDescent="0.3">
      <c r="A6259">
        <v>6254</v>
      </c>
      <c r="BG6259" s="27"/>
      <c r="BH6259" s="27"/>
      <c r="BI6259" s="27"/>
      <c r="BJ6259" s="27"/>
      <c r="BL6259">
        <f t="shared" si="388"/>
        <v>0</v>
      </c>
      <c r="BM6259">
        <f t="shared" si="389"/>
        <v>0</v>
      </c>
      <c r="BO6259">
        <f t="shared" si="390"/>
        <v>1</v>
      </c>
      <c r="BP6259">
        <f t="shared" si="391"/>
        <v>1</v>
      </c>
    </row>
    <row r="6260" spans="1:68" x14ac:dyDescent="0.3">
      <c r="A6260">
        <v>6255</v>
      </c>
      <c r="BG6260" s="27"/>
      <c r="BH6260" s="27"/>
      <c r="BI6260" s="27"/>
      <c r="BJ6260" s="27"/>
      <c r="BL6260">
        <f t="shared" si="388"/>
        <v>0</v>
      </c>
      <c r="BM6260">
        <f t="shared" si="389"/>
        <v>0</v>
      </c>
      <c r="BO6260">
        <f t="shared" si="390"/>
        <v>1</v>
      </c>
      <c r="BP6260">
        <f t="shared" si="391"/>
        <v>1</v>
      </c>
    </row>
    <row r="6261" spans="1:68" x14ac:dyDescent="0.3">
      <c r="A6261">
        <v>6256</v>
      </c>
      <c r="BG6261" s="27"/>
      <c r="BH6261" s="27"/>
      <c r="BI6261" s="27"/>
      <c r="BJ6261" s="27"/>
      <c r="BL6261">
        <f t="shared" si="388"/>
        <v>0</v>
      </c>
      <c r="BM6261">
        <f t="shared" si="389"/>
        <v>0</v>
      </c>
      <c r="BO6261">
        <f t="shared" si="390"/>
        <v>1</v>
      </c>
      <c r="BP6261">
        <f t="shared" si="391"/>
        <v>1</v>
      </c>
    </row>
    <row r="6262" spans="1:68" x14ac:dyDescent="0.3">
      <c r="A6262">
        <v>6257</v>
      </c>
      <c r="BG6262" s="27"/>
      <c r="BH6262" s="27"/>
      <c r="BI6262" s="27"/>
      <c r="BJ6262" s="27"/>
      <c r="BL6262">
        <f t="shared" si="388"/>
        <v>0</v>
      </c>
      <c r="BM6262">
        <f t="shared" si="389"/>
        <v>0</v>
      </c>
      <c r="BO6262">
        <f t="shared" si="390"/>
        <v>1</v>
      </c>
      <c r="BP6262">
        <f t="shared" si="391"/>
        <v>1</v>
      </c>
    </row>
    <row r="6263" spans="1:68" x14ac:dyDescent="0.3">
      <c r="A6263">
        <v>6258</v>
      </c>
      <c r="BG6263" s="27"/>
      <c r="BH6263" s="27"/>
      <c r="BI6263" s="27"/>
      <c r="BJ6263" s="27"/>
      <c r="BL6263">
        <f t="shared" si="388"/>
        <v>0</v>
      </c>
      <c r="BM6263">
        <f t="shared" si="389"/>
        <v>0</v>
      </c>
      <c r="BO6263">
        <f t="shared" si="390"/>
        <v>1</v>
      </c>
      <c r="BP6263">
        <f t="shared" si="391"/>
        <v>1</v>
      </c>
    </row>
    <row r="6264" spans="1:68" x14ac:dyDescent="0.3">
      <c r="A6264">
        <v>6259</v>
      </c>
      <c r="BG6264" s="27"/>
      <c r="BH6264" s="27"/>
      <c r="BI6264" s="27"/>
      <c r="BJ6264" s="27"/>
      <c r="BL6264">
        <f t="shared" si="388"/>
        <v>0</v>
      </c>
      <c r="BM6264">
        <f t="shared" si="389"/>
        <v>0</v>
      </c>
      <c r="BO6264">
        <f t="shared" si="390"/>
        <v>1</v>
      </c>
      <c r="BP6264">
        <f t="shared" si="391"/>
        <v>1</v>
      </c>
    </row>
    <row r="6265" spans="1:68" x14ac:dyDescent="0.3">
      <c r="A6265">
        <v>6260</v>
      </c>
      <c r="BG6265" s="27"/>
      <c r="BH6265" s="27"/>
      <c r="BI6265" s="27"/>
      <c r="BJ6265" s="27"/>
      <c r="BL6265">
        <f t="shared" si="388"/>
        <v>0</v>
      </c>
      <c r="BM6265">
        <f t="shared" si="389"/>
        <v>0</v>
      </c>
      <c r="BO6265">
        <f t="shared" si="390"/>
        <v>1</v>
      </c>
      <c r="BP6265">
        <f t="shared" si="391"/>
        <v>1</v>
      </c>
    </row>
    <row r="6266" spans="1:68" x14ac:dyDescent="0.3">
      <c r="A6266">
        <v>6261</v>
      </c>
      <c r="BG6266" s="27"/>
      <c r="BH6266" s="27"/>
      <c r="BI6266" s="27"/>
      <c r="BJ6266" s="27"/>
      <c r="BL6266">
        <f t="shared" si="388"/>
        <v>0</v>
      </c>
      <c r="BM6266">
        <f t="shared" si="389"/>
        <v>0</v>
      </c>
      <c r="BO6266">
        <f t="shared" si="390"/>
        <v>1</v>
      </c>
      <c r="BP6266">
        <f t="shared" si="391"/>
        <v>1</v>
      </c>
    </row>
    <row r="6267" spans="1:68" x14ac:dyDescent="0.3">
      <c r="A6267">
        <v>6262</v>
      </c>
      <c r="BG6267" s="27"/>
      <c r="BH6267" s="27"/>
      <c r="BI6267" s="27"/>
      <c r="BJ6267" s="27"/>
      <c r="BL6267">
        <f t="shared" si="388"/>
        <v>0</v>
      </c>
      <c r="BM6267">
        <f t="shared" si="389"/>
        <v>0</v>
      </c>
      <c r="BO6267">
        <f t="shared" si="390"/>
        <v>1</v>
      </c>
      <c r="BP6267">
        <f t="shared" si="391"/>
        <v>1</v>
      </c>
    </row>
    <row r="6268" spans="1:68" x14ac:dyDescent="0.3">
      <c r="A6268">
        <v>6263</v>
      </c>
      <c r="BG6268" s="27"/>
      <c r="BH6268" s="27"/>
      <c r="BI6268" s="27"/>
      <c r="BJ6268" s="27"/>
      <c r="BL6268">
        <f t="shared" si="388"/>
        <v>0</v>
      </c>
      <c r="BM6268">
        <f t="shared" si="389"/>
        <v>0</v>
      </c>
      <c r="BO6268">
        <f t="shared" si="390"/>
        <v>1</v>
      </c>
      <c r="BP6268">
        <f t="shared" si="391"/>
        <v>1</v>
      </c>
    </row>
    <row r="6269" spans="1:68" x14ac:dyDescent="0.3">
      <c r="A6269">
        <v>6264</v>
      </c>
      <c r="BG6269" s="27"/>
      <c r="BH6269" s="27"/>
      <c r="BI6269" s="27"/>
      <c r="BJ6269" s="27"/>
      <c r="BL6269">
        <f t="shared" si="388"/>
        <v>0</v>
      </c>
      <c r="BM6269">
        <f t="shared" si="389"/>
        <v>0</v>
      </c>
      <c r="BO6269">
        <f t="shared" si="390"/>
        <v>1</v>
      </c>
      <c r="BP6269">
        <f t="shared" si="391"/>
        <v>1</v>
      </c>
    </row>
    <row r="6270" spans="1:68" x14ac:dyDescent="0.3">
      <c r="A6270">
        <v>6265</v>
      </c>
      <c r="BG6270" s="27"/>
      <c r="BH6270" s="27"/>
      <c r="BI6270" s="27"/>
      <c r="BJ6270" s="27"/>
      <c r="BL6270">
        <f t="shared" si="388"/>
        <v>0</v>
      </c>
      <c r="BM6270">
        <f t="shared" si="389"/>
        <v>0</v>
      </c>
      <c r="BO6270">
        <f t="shared" si="390"/>
        <v>1</v>
      </c>
      <c r="BP6270">
        <f t="shared" si="391"/>
        <v>1</v>
      </c>
    </row>
    <row r="6271" spans="1:68" x14ac:dyDescent="0.3">
      <c r="A6271">
        <v>6266</v>
      </c>
      <c r="BG6271" s="27"/>
      <c r="BH6271" s="27"/>
      <c r="BI6271" s="27"/>
      <c r="BJ6271" s="27"/>
      <c r="BL6271">
        <f t="shared" si="388"/>
        <v>0</v>
      </c>
      <c r="BM6271">
        <f t="shared" si="389"/>
        <v>0</v>
      </c>
      <c r="BO6271">
        <f t="shared" si="390"/>
        <v>1</v>
      </c>
      <c r="BP6271">
        <f t="shared" si="391"/>
        <v>1</v>
      </c>
    </row>
    <row r="6272" spans="1:68" x14ac:dyDescent="0.3">
      <c r="A6272">
        <v>6267</v>
      </c>
      <c r="BG6272" s="27"/>
      <c r="BH6272" s="27"/>
      <c r="BI6272" s="27"/>
      <c r="BJ6272" s="27"/>
      <c r="BL6272">
        <f t="shared" si="388"/>
        <v>0</v>
      </c>
      <c r="BM6272">
        <f t="shared" si="389"/>
        <v>0</v>
      </c>
      <c r="BO6272">
        <f t="shared" si="390"/>
        <v>1</v>
      </c>
      <c r="BP6272">
        <f t="shared" si="391"/>
        <v>1</v>
      </c>
    </row>
    <row r="6273" spans="1:68" x14ac:dyDescent="0.3">
      <c r="A6273">
        <v>6268</v>
      </c>
      <c r="BG6273" s="27"/>
      <c r="BH6273" s="27"/>
      <c r="BI6273" s="27"/>
      <c r="BJ6273" s="27"/>
      <c r="BL6273">
        <f t="shared" si="388"/>
        <v>0</v>
      </c>
      <c r="BM6273">
        <f t="shared" si="389"/>
        <v>0</v>
      </c>
      <c r="BO6273">
        <f t="shared" si="390"/>
        <v>1</v>
      </c>
      <c r="BP6273">
        <f t="shared" si="391"/>
        <v>1</v>
      </c>
    </row>
    <row r="6274" spans="1:68" x14ac:dyDescent="0.3">
      <c r="A6274">
        <v>6269</v>
      </c>
      <c r="BG6274" s="27"/>
      <c r="BH6274" s="27"/>
      <c r="BI6274" s="27"/>
      <c r="BJ6274" s="27"/>
      <c r="BL6274">
        <f t="shared" si="388"/>
        <v>0</v>
      </c>
      <c r="BM6274">
        <f t="shared" si="389"/>
        <v>0</v>
      </c>
      <c r="BO6274">
        <f t="shared" si="390"/>
        <v>1</v>
      </c>
      <c r="BP6274">
        <f t="shared" si="391"/>
        <v>1</v>
      </c>
    </row>
    <row r="6275" spans="1:68" x14ac:dyDescent="0.3">
      <c r="A6275">
        <v>6270</v>
      </c>
      <c r="BG6275" s="27"/>
      <c r="BH6275" s="27"/>
      <c r="BI6275" s="27"/>
      <c r="BJ6275" s="27"/>
      <c r="BL6275">
        <f t="shared" si="388"/>
        <v>0</v>
      </c>
      <c r="BM6275">
        <f t="shared" si="389"/>
        <v>0</v>
      </c>
      <c r="BO6275">
        <f t="shared" si="390"/>
        <v>1</v>
      </c>
      <c r="BP6275">
        <f t="shared" si="391"/>
        <v>1</v>
      </c>
    </row>
    <row r="6276" spans="1:68" x14ac:dyDescent="0.3">
      <c r="A6276">
        <v>6271</v>
      </c>
      <c r="BG6276" s="27"/>
      <c r="BH6276" s="27"/>
      <c r="BI6276" s="27"/>
      <c r="BJ6276" s="27"/>
      <c r="BL6276">
        <f t="shared" si="388"/>
        <v>0</v>
      </c>
      <c r="BM6276">
        <f t="shared" si="389"/>
        <v>0</v>
      </c>
      <c r="BO6276">
        <f t="shared" si="390"/>
        <v>1</v>
      </c>
      <c r="BP6276">
        <f t="shared" si="391"/>
        <v>1</v>
      </c>
    </row>
    <row r="6277" spans="1:68" x14ac:dyDescent="0.3">
      <c r="A6277">
        <v>6272</v>
      </c>
      <c r="BG6277" s="27"/>
      <c r="BH6277" s="27"/>
      <c r="BI6277" s="27"/>
      <c r="BJ6277" s="27"/>
      <c r="BL6277">
        <f t="shared" si="388"/>
        <v>0</v>
      </c>
      <c r="BM6277">
        <f t="shared" si="389"/>
        <v>0</v>
      </c>
      <c r="BO6277">
        <f t="shared" si="390"/>
        <v>1</v>
      </c>
      <c r="BP6277">
        <f t="shared" si="391"/>
        <v>1</v>
      </c>
    </row>
    <row r="6278" spans="1:68" x14ac:dyDescent="0.3">
      <c r="A6278">
        <v>6273</v>
      </c>
      <c r="BG6278" s="27"/>
      <c r="BH6278" s="27"/>
      <c r="BI6278" s="27"/>
      <c r="BJ6278" s="27"/>
      <c r="BL6278">
        <f t="shared" si="388"/>
        <v>0</v>
      </c>
      <c r="BM6278">
        <f t="shared" si="389"/>
        <v>0</v>
      </c>
      <c r="BO6278">
        <f t="shared" si="390"/>
        <v>1</v>
      </c>
      <c r="BP6278">
        <f t="shared" si="391"/>
        <v>1</v>
      </c>
    </row>
    <row r="6279" spans="1:68" x14ac:dyDescent="0.3">
      <c r="A6279">
        <v>6274</v>
      </c>
      <c r="BG6279" s="27"/>
      <c r="BH6279" s="27"/>
      <c r="BI6279" s="27"/>
      <c r="BJ6279" s="27"/>
      <c r="BL6279">
        <f t="shared" ref="BL6279:BL6342" si="392">BG6279*$BM$1-BH6279</f>
        <v>0</v>
      </c>
      <c r="BM6279">
        <f t="shared" ref="BM6279:BM6342" si="393">BI6279*$BM$1-BJ6279</f>
        <v>0</v>
      </c>
      <c r="BO6279">
        <f t="shared" ref="BO6279:BO6342" si="394">IF(BL6279=MAX($BL6279:$BM6279),1,0)</f>
        <v>1</v>
      </c>
      <c r="BP6279">
        <f t="shared" ref="BP6279:BP6342" si="395">IF(BM6279=MAX($BL6279:$BM6279),1,0)</f>
        <v>1</v>
      </c>
    </row>
    <row r="6280" spans="1:68" x14ac:dyDescent="0.3">
      <c r="A6280">
        <v>6275</v>
      </c>
      <c r="BG6280" s="27"/>
      <c r="BH6280" s="27"/>
      <c r="BI6280" s="27"/>
      <c r="BJ6280" s="27"/>
      <c r="BL6280">
        <f t="shared" si="392"/>
        <v>0</v>
      </c>
      <c r="BM6280">
        <f t="shared" si="393"/>
        <v>0</v>
      </c>
      <c r="BO6280">
        <f t="shared" si="394"/>
        <v>1</v>
      </c>
      <c r="BP6280">
        <f t="shared" si="395"/>
        <v>1</v>
      </c>
    </row>
    <row r="6281" spans="1:68" x14ac:dyDescent="0.3">
      <c r="A6281">
        <v>6276</v>
      </c>
      <c r="BG6281" s="27"/>
      <c r="BH6281" s="27"/>
      <c r="BI6281" s="27"/>
      <c r="BJ6281" s="27"/>
      <c r="BL6281">
        <f t="shared" si="392"/>
        <v>0</v>
      </c>
      <c r="BM6281">
        <f t="shared" si="393"/>
        <v>0</v>
      </c>
      <c r="BO6281">
        <f t="shared" si="394"/>
        <v>1</v>
      </c>
      <c r="BP6281">
        <f t="shared" si="395"/>
        <v>1</v>
      </c>
    </row>
    <row r="6282" spans="1:68" x14ac:dyDescent="0.3">
      <c r="A6282">
        <v>6277</v>
      </c>
      <c r="BG6282" s="27"/>
      <c r="BH6282" s="27"/>
      <c r="BI6282" s="27"/>
      <c r="BJ6282" s="27"/>
      <c r="BL6282">
        <f t="shared" si="392"/>
        <v>0</v>
      </c>
      <c r="BM6282">
        <f t="shared" si="393"/>
        <v>0</v>
      </c>
      <c r="BO6282">
        <f t="shared" si="394"/>
        <v>1</v>
      </c>
      <c r="BP6282">
        <f t="shared" si="395"/>
        <v>1</v>
      </c>
    </row>
    <row r="6283" spans="1:68" x14ac:dyDescent="0.3">
      <c r="A6283">
        <v>6278</v>
      </c>
      <c r="BG6283" s="27"/>
      <c r="BH6283" s="27"/>
      <c r="BI6283" s="27"/>
      <c r="BJ6283" s="27"/>
      <c r="BL6283">
        <f t="shared" si="392"/>
        <v>0</v>
      </c>
      <c r="BM6283">
        <f t="shared" si="393"/>
        <v>0</v>
      </c>
      <c r="BO6283">
        <f t="shared" si="394"/>
        <v>1</v>
      </c>
      <c r="BP6283">
        <f t="shared" si="395"/>
        <v>1</v>
      </c>
    </row>
    <row r="6284" spans="1:68" x14ac:dyDescent="0.3">
      <c r="A6284">
        <v>6279</v>
      </c>
      <c r="BG6284" s="27"/>
      <c r="BH6284" s="27"/>
      <c r="BI6284" s="27"/>
      <c r="BJ6284" s="27"/>
      <c r="BL6284">
        <f t="shared" si="392"/>
        <v>0</v>
      </c>
      <c r="BM6284">
        <f t="shared" si="393"/>
        <v>0</v>
      </c>
      <c r="BO6284">
        <f t="shared" si="394"/>
        <v>1</v>
      </c>
      <c r="BP6284">
        <f t="shared" si="395"/>
        <v>1</v>
      </c>
    </row>
    <row r="6285" spans="1:68" x14ac:dyDescent="0.3">
      <c r="A6285">
        <v>6280</v>
      </c>
      <c r="BG6285" s="27"/>
      <c r="BH6285" s="27"/>
      <c r="BI6285" s="27"/>
      <c r="BJ6285" s="27"/>
      <c r="BL6285">
        <f t="shared" si="392"/>
        <v>0</v>
      </c>
      <c r="BM6285">
        <f t="shared" si="393"/>
        <v>0</v>
      </c>
      <c r="BO6285">
        <f t="shared" si="394"/>
        <v>1</v>
      </c>
      <c r="BP6285">
        <f t="shared" si="395"/>
        <v>1</v>
      </c>
    </row>
    <row r="6286" spans="1:68" x14ac:dyDescent="0.3">
      <c r="A6286">
        <v>6281</v>
      </c>
      <c r="BG6286" s="27"/>
      <c r="BH6286" s="27"/>
      <c r="BI6286" s="27"/>
      <c r="BJ6286" s="27"/>
      <c r="BL6286">
        <f t="shared" si="392"/>
        <v>0</v>
      </c>
      <c r="BM6286">
        <f t="shared" si="393"/>
        <v>0</v>
      </c>
      <c r="BO6286">
        <f t="shared" si="394"/>
        <v>1</v>
      </c>
      <c r="BP6286">
        <f t="shared" si="395"/>
        <v>1</v>
      </c>
    </row>
    <row r="6287" spans="1:68" x14ac:dyDescent="0.3">
      <c r="A6287">
        <v>6282</v>
      </c>
      <c r="BG6287" s="27"/>
      <c r="BH6287" s="27"/>
      <c r="BI6287" s="27"/>
      <c r="BJ6287" s="27"/>
      <c r="BL6287">
        <f t="shared" si="392"/>
        <v>0</v>
      </c>
      <c r="BM6287">
        <f t="shared" si="393"/>
        <v>0</v>
      </c>
      <c r="BO6287">
        <f t="shared" si="394"/>
        <v>1</v>
      </c>
      <c r="BP6287">
        <f t="shared" si="395"/>
        <v>1</v>
      </c>
    </row>
    <row r="6288" spans="1:68" x14ac:dyDescent="0.3">
      <c r="A6288">
        <v>6283</v>
      </c>
      <c r="BG6288" s="27"/>
      <c r="BH6288" s="27"/>
      <c r="BI6288" s="27"/>
      <c r="BJ6288" s="27"/>
      <c r="BL6288">
        <f t="shared" si="392"/>
        <v>0</v>
      </c>
      <c r="BM6288">
        <f t="shared" si="393"/>
        <v>0</v>
      </c>
      <c r="BO6288">
        <f t="shared" si="394"/>
        <v>1</v>
      </c>
      <c r="BP6288">
        <f t="shared" si="395"/>
        <v>1</v>
      </c>
    </row>
    <row r="6289" spans="1:68" x14ac:dyDescent="0.3">
      <c r="A6289">
        <v>6284</v>
      </c>
      <c r="BG6289" s="27"/>
      <c r="BH6289" s="27"/>
      <c r="BI6289" s="27"/>
      <c r="BJ6289" s="27"/>
      <c r="BL6289">
        <f t="shared" si="392"/>
        <v>0</v>
      </c>
      <c r="BM6289">
        <f t="shared" si="393"/>
        <v>0</v>
      </c>
      <c r="BO6289">
        <f t="shared" si="394"/>
        <v>1</v>
      </c>
      <c r="BP6289">
        <f t="shared" si="395"/>
        <v>1</v>
      </c>
    </row>
    <row r="6290" spans="1:68" x14ac:dyDescent="0.3">
      <c r="A6290">
        <v>6285</v>
      </c>
      <c r="BG6290" s="27"/>
      <c r="BH6290" s="27"/>
      <c r="BI6290" s="27"/>
      <c r="BJ6290" s="27"/>
      <c r="BL6290">
        <f t="shared" si="392"/>
        <v>0</v>
      </c>
      <c r="BM6290">
        <f t="shared" si="393"/>
        <v>0</v>
      </c>
      <c r="BO6290">
        <f t="shared" si="394"/>
        <v>1</v>
      </c>
      <c r="BP6290">
        <f t="shared" si="395"/>
        <v>1</v>
      </c>
    </row>
    <row r="6291" spans="1:68" x14ac:dyDescent="0.3">
      <c r="A6291">
        <v>6286</v>
      </c>
      <c r="BG6291" s="27"/>
      <c r="BH6291" s="27"/>
      <c r="BI6291" s="27"/>
      <c r="BJ6291" s="27"/>
      <c r="BL6291">
        <f t="shared" si="392"/>
        <v>0</v>
      </c>
      <c r="BM6291">
        <f t="shared" si="393"/>
        <v>0</v>
      </c>
      <c r="BO6291">
        <f t="shared" si="394"/>
        <v>1</v>
      </c>
      <c r="BP6291">
        <f t="shared" si="395"/>
        <v>1</v>
      </c>
    </row>
    <row r="6292" spans="1:68" x14ac:dyDescent="0.3">
      <c r="A6292">
        <v>6287</v>
      </c>
      <c r="BG6292" s="27"/>
      <c r="BH6292" s="27"/>
      <c r="BI6292" s="27"/>
      <c r="BJ6292" s="27"/>
      <c r="BL6292">
        <f t="shared" si="392"/>
        <v>0</v>
      </c>
      <c r="BM6292">
        <f t="shared" si="393"/>
        <v>0</v>
      </c>
      <c r="BO6292">
        <f t="shared" si="394"/>
        <v>1</v>
      </c>
      <c r="BP6292">
        <f t="shared" si="395"/>
        <v>1</v>
      </c>
    </row>
    <row r="6293" spans="1:68" x14ac:dyDescent="0.3">
      <c r="A6293">
        <v>6288</v>
      </c>
      <c r="BG6293" s="27"/>
      <c r="BH6293" s="27"/>
      <c r="BI6293" s="27"/>
      <c r="BJ6293" s="27"/>
      <c r="BL6293">
        <f t="shared" si="392"/>
        <v>0</v>
      </c>
      <c r="BM6293">
        <f t="shared" si="393"/>
        <v>0</v>
      </c>
      <c r="BO6293">
        <f t="shared" si="394"/>
        <v>1</v>
      </c>
      <c r="BP6293">
        <f t="shared" si="395"/>
        <v>1</v>
      </c>
    </row>
    <row r="6294" spans="1:68" x14ac:dyDescent="0.3">
      <c r="A6294">
        <v>6289</v>
      </c>
      <c r="BG6294" s="27"/>
      <c r="BH6294" s="27"/>
      <c r="BI6294" s="27"/>
      <c r="BJ6294" s="27"/>
      <c r="BL6294">
        <f t="shared" si="392"/>
        <v>0</v>
      </c>
      <c r="BM6294">
        <f t="shared" si="393"/>
        <v>0</v>
      </c>
      <c r="BO6294">
        <f t="shared" si="394"/>
        <v>1</v>
      </c>
      <c r="BP6294">
        <f t="shared" si="395"/>
        <v>1</v>
      </c>
    </row>
    <row r="6295" spans="1:68" x14ac:dyDescent="0.3">
      <c r="A6295">
        <v>6290</v>
      </c>
      <c r="BG6295" s="27"/>
      <c r="BH6295" s="27"/>
      <c r="BI6295" s="27"/>
      <c r="BJ6295" s="27"/>
      <c r="BL6295">
        <f t="shared" si="392"/>
        <v>0</v>
      </c>
      <c r="BM6295">
        <f t="shared" si="393"/>
        <v>0</v>
      </c>
      <c r="BO6295">
        <f t="shared" si="394"/>
        <v>1</v>
      </c>
      <c r="BP6295">
        <f t="shared" si="395"/>
        <v>1</v>
      </c>
    </row>
    <row r="6296" spans="1:68" x14ac:dyDescent="0.3">
      <c r="A6296">
        <v>6291</v>
      </c>
      <c r="BG6296" s="27"/>
      <c r="BH6296" s="27"/>
      <c r="BI6296" s="27"/>
      <c r="BJ6296" s="27"/>
      <c r="BL6296">
        <f t="shared" si="392"/>
        <v>0</v>
      </c>
      <c r="BM6296">
        <f t="shared" si="393"/>
        <v>0</v>
      </c>
      <c r="BO6296">
        <f t="shared" si="394"/>
        <v>1</v>
      </c>
      <c r="BP6296">
        <f t="shared" si="395"/>
        <v>1</v>
      </c>
    </row>
    <row r="6297" spans="1:68" x14ac:dyDescent="0.3">
      <c r="A6297">
        <v>6292</v>
      </c>
      <c r="BG6297" s="27"/>
      <c r="BH6297" s="27"/>
      <c r="BI6297" s="27"/>
      <c r="BJ6297" s="27"/>
      <c r="BL6297">
        <f t="shared" si="392"/>
        <v>0</v>
      </c>
      <c r="BM6297">
        <f t="shared" si="393"/>
        <v>0</v>
      </c>
      <c r="BO6297">
        <f t="shared" si="394"/>
        <v>1</v>
      </c>
      <c r="BP6297">
        <f t="shared" si="395"/>
        <v>1</v>
      </c>
    </row>
    <row r="6298" spans="1:68" x14ac:dyDescent="0.3">
      <c r="A6298">
        <v>6293</v>
      </c>
      <c r="BG6298" s="27"/>
      <c r="BH6298" s="27"/>
      <c r="BI6298" s="27"/>
      <c r="BJ6298" s="27"/>
      <c r="BL6298">
        <f t="shared" si="392"/>
        <v>0</v>
      </c>
      <c r="BM6298">
        <f t="shared" si="393"/>
        <v>0</v>
      </c>
      <c r="BO6298">
        <f t="shared" si="394"/>
        <v>1</v>
      </c>
      <c r="BP6298">
        <f t="shared" si="395"/>
        <v>1</v>
      </c>
    </row>
    <row r="6299" spans="1:68" x14ac:dyDescent="0.3">
      <c r="A6299">
        <v>6294</v>
      </c>
      <c r="BG6299" s="27"/>
      <c r="BH6299" s="27"/>
      <c r="BI6299" s="27"/>
      <c r="BJ6299" s="27"/>
      <c r="BL6299">
        <f t="shared" si="392"/>
        <v>0</v>
      </c>
      <c r="BM6299">
        <f t="shared" si="393"/>
        <v>0</v>
      </c>
      <c r="BO6299">
        <f t="shared" si="394"/>
        <v>1</v>
      </c>
      <c r="BP6299">
        <f t="shared" si="395"/>
        <v>1</v>
      </c>
    </row>
    <row r="6300" spans="1:68" x14ac:dyDescent="0.3">
      <c r="A6300">
        <v>6295</v>
      </c>
      <c r="BG6300" s="27"/>
      <c r="BH6300" s="27"/>
      <c r="BI6300" s="27"/>
      <c r="BJ6300" s="27"/>
      <c r="BL6300">
        <f t="shared" si="392"/>
        <v>0</v>
      </c>
      <c r="BM6300">
        <f t="shared" si="393"/>
        <v>0</v>
      </c>
      <c r="BO6300">
        <f t="shared" si="394"/>
        <v>1</v>
      </c>
      <c r="BP6300">
        <f t="shared" si="395"/>
        <v>1</v>
      </c>
    </row>
    <row r="6301" spans="1:68" x14ac:dyDescent="0.3">
      <c r="A6301">
        <v>6296</v>
      </c>
      <c r="BG6301" s="27"/>
      <c r="BH6301" s="27"/>
      <c r="BI6301" s="27"/>
      <c r="BJ6301" s="27"/>
      <c r="BL6301">
        <f t="shared" si="392"/>
        <v>0</v>
      </c>
      <c r="BM6301">
        <f t="shared" si="393"/>
        <v>0</v>
      </c>
      <c r="BO6301">
        <f t="shared" si="394"/>
        <v>1</v>
      </c>
      <c r="BP6301">
        <f t="shared" si="395"/>
        <v>1</v>
      </c>
    </row>
    <row r="6302" spans="1:68" x14ac:dyDescent="0.3">
      <c r="A6302">
        <v>6297</v>
      </c>
      <c r="BG6302" s="27"/>
      <c r="BH6302" s="27"/>
      <c r="BI6302" s="27"/>
      <c r="BJ6302" s="27"/>
      <c r="BL6302">
        <f t="shared" si="392"/>
        <v>0</v>
      </c>
      <c r="BM6302">
        <f t="shared" si="393"/>
        <v>0</v>
      </c>
      <c r="BO6302">
        <f t="shared" si="394"/>
        <v>1</v>
      </c>
      <c r="BP6302">
        <f t="shared" si="395"/>
        <v>1</v>
      </c>
    </row>
    <row r="6303" spans="1:68" x14ac:dyDescent="0.3">
      <c r="A6303">
        <v>6298</v>
      </c>
      <c r="BG6303" s="27"/>
      <c r="BH6303" s="27"/>
      <c r="BI6303" s="27"/>
      <c r="BJ6303" s="27"/>
      <c r="BL6303">
        <f t="shared" si="392"/>
        <v>0</v>
      </c>
      <c r="BM6303">
        <f t="shared" si="393"/>
        <v>0</v>
      </c>
      <c r="BO6303">
        <f t="shared" si="394"/>
        <v>1</v>
      </c>
      <c r="BP6303">
        <f t="shared" si="395"/>
        <v>1</v>
      </c>
    </row>
    <row r="6304" spans="1:68" x14ac:dyDescent="0.3">
      <c r="A6304">
        <v>6299</v>
      </c>
      <c r="BG6304" s="27"/>
      <c r="BH6304" s="27"/>
      <c r="BI6304" s="27"/>
      <c r="BJ6304" s="27"/>
      <c r="BL6304">
        <f t="shared" si="392"/>
        <v>0</v>
      </c>
      <c r="BM6304">
        <f t="shared" si="393"/>
        <v>0</v>
      </c>
      <c r="BO6304">
        <f t="shared" si="394"/>
        <v>1</v>
      </c>
      <c r="BP6304">
        <f t="shared" si="395"/>
        <v>1</v>
      </c>
    </row>
    <row r="6305" spans="1:68" x14ac:dyDescent="0.3">
      <c r="A6305">
        <v>6300</v>
      </c>
      <c r="BG6305" s="27"/>
      <c r="BH6305" s="27"/>
      <c r="BI6305" s="27"/>
      <c r="BJ6305" s="27"/>
      <c r="BL6305">
        <f t="shared" si="392"/>
        <v>0</v>
      </c>
      <c r="BM6305">
        <f t="shared" si="393"/>
        <v>0</v>
      </c>
      <c r="BO6305">
        <f t="shared" si="394"/>
        <v>1</v>
      </c>
      <c r="BP6305">
        <f t="shared" si="395"/>
        <v>1</v>
      </c>
    </row>
    <row r="6306" spans="1:68" x14ac:dyDescent="0.3">
      <c r="A6306">
        <v>6301</v>
      </c>
      <c r="BG6306" s="27"/>
      <c r="BH6306" s="27"/>
      <c r="BI6306" s="27"/>
      <c r="BJ6306" s="27"/>
      <c r="BL6306">
        <f t="shared" si="392"/>
        <v>0</v>
      </c>
      <c r="BM6306">
        <f t="shared" si="393"/>
        <v>0</v>
      </c>
      <c r="BO6306">
        <f t="shared" si="394"/>
        <v>1</v>
      </c>
      <c r="BP6306">
        <f t="shared" si="395"/>
        <v>1</v>
      </c>
    </row>
    <row r="6307" spans="1:68" x14ac:dyDescent="0.3">
      <c r="A6307">
        <v>6302</v>
      </c>
      <c r="BG6307" s="27"/>
      <c r="BH6307" s="27"/>
      <c r="BI6307" s="27"/>
      <c r="BJ6307" s="27"/>
      <c r="BL6307">
        <f t="shared" si="392"/>
        <v>0</v>
      </c>
      <c r="BM6307">
        <f t="shared" si="393"/>
        <v>0</v>
      </c>
      <c r="BO6307">
        <f t="shared" si="394"/>
        <v>1</v>
      </c>
      <c r="BP6307">
        <f t="shared" si="395"/>
        <v>1</v>
      </c>
    </row>
    <row r="6308" spans="1:68" x14ac:dyDescent="0.3">
      <c r="A6308">
        <v>6303</v>
      </c>
      <c r="BG6308" s="27"/>
      <c r="BH6308" s="27"/>
      <c r="BI6308" s="27"/>
      <c r="BJ6308" s="27"/>
      <c r="BL6308">
        <f t="shared" si="392"/>
        <v>0</v>
      </c>
      <c r="BM6308">
        <f t="shared" si="393"/>
        <v>0</v>
      </c>
      <c r="BO6308">
        <f t="shared" si="394"/>
        <v>1</v>
      </c>
      <c r="BP6308">
        <f t="shared" si="395"/>
        <v>1</v>
      </c>
    </row>
    <row r="6309" spans="1:68" x14ac:dyDescent="0.3">
      <c r="A6309">
        <v>6304</v>
      </c>
      <c r="BG6309" s="27"/>
      <c r="BH6309" s="27"/>
      <c r="BI6309" s="27"/>
      <c r="BJ6309" s="27"/>
      <c r="BL6309">
        <f t="shared" si="392"/>
        <v>0</v>
      </c>
      <c r="BM6309">
        <f t="shared" si="393"/>
        <v>0</v>
      </c>
      <c r="BO6309">
        <f t="shared" si="394"/>
        <v>1</v>
      </c>
      <c r="BP6309">
        <f t="shared" si="395"/>
        <v>1</v>
      </c>
    </row>
    <row r="6310" spans="1:68" x14ac:dyDescent="0.3">
      <c r="A6310">
        <v>6305</v>
      </c>
      <c r="BG6310" s="27"/>
      <c r="BH6310" s="27"/>
      <c r="BI6310" s="27"/>
      <c r="BJ6310" s="27"/>
      <c r="BL6310">
        <f t="shared" si="392"/>
        <v>0</v>
      </c>
      <c r="BM6310">
        <f t="shared" si="393"/>
        <v>0</v>
      </c>
      <c r="BO6310">
        <f t="shared" si="394"/>
        <v>1</v>
      </c>
      <c r="BP6310">
        <f t="shared" si="395"/>
        <v>1</v>
      </c>
    </row>
    <row r="6311" spans="1:68" x14ac:dyDescent="0.3">
      <c r="A6311">
        <v>6306</v>
      </c>
      <c r="BG6311" s="27"/>
      <c r="BH6311" s="27"/>
      <c r="BI6311" s="27"/>
      <c r="BJ6311" s="27"/>
      <c r="BL6311">
        <f t="shared" si="392"/>
        <v>0</v>
      </c>
      <c r="BM6311">
        <f t="shared" si="393"/>
        <v>0</v>
      </c>
      <c r="BO6311">
        <f t="shared" si="394"/>
        <v>1</v>
      </c>
      <c r="BP6311">
        <f t="shared" si="395"/>
        <v>1</v>
      </c>
    </row>
    <row r="6312" spans="1:68" x14ac:dyDescent="0.3">
      <c r="A6312">
        <v>6307</v>
      </c>
      <c r="BG6312" s="27"/>
      <c r="BH6312" s="27"/>
      <c r="BI6312" s="27"/>
      <c r="BJ6312" s="27"/>
      <c r="BL6312">
        <f t="shared" si="392"/>
        <v>0</v>
      </c>
      <c r="BM6312">
        <f t="shared" si="393"/>
        <v>0</v>
      </c>
      <c r="BO6312">
        <f t="shared" si="394"/>
        <v>1</v>
      </c>
      <c r="BP6312">
        <f t="shared" si="395"/>
        <v>1</v>
      </c>
    </row>
    <row r="6313" spans="1:68" x14ac:dyDescent="0.3">
      <c r="A6313">
        <v>6308</v>
      </c>
      <c r="BG6313" s="27"/>
      <c r="BH6313" s="27"/>
      <c r="BI6313" s="27"/>
      <c r="BJ6313" s="27"/>
      <c r="BL6313">
        <f t="shared" si="392"/>
        <v>0</v>
      </c>
      <c r="BM6313">
        <f t="shared" si="393"/>
        <v>0</v>
      </c>
      <c r="BO6313">
        <f t="shared" si="394"/>
        <v>1</v>
      </c>
      <c r="BP6313">
        <f t="shared" si="395"/>
        <v>1</v>
      </c>
    </row>
    <row r="6314" spans="1:68" x14ac:dyDescent="0.3">
      <c r="A6314">
        <v>6309</v>
      </c>
      <c r="BG6314" s="27"/>
      <c r="BH6314" s="27"/>
      <c r="BI6314" s="27"/>
      <c r="BJ6314" s="27"/>
      <c r="BL6314">
        <f t="shared" si="392"/>
        <v>0</v>
      </c>
      <c r="BM6314">
        <f t="shared" si="393"/>
        <v>0</v>
      </c>
      <c r="BO6314">
        <f t="shared" si="394"/>
        <v>1</v>
      </c>
      <c r="BP6314">
        <f t="shared" si="395"/>
        <v>1</v>
      </c>
    </row>
    <row r="6315" spans="1:68" x14ac:dyDescent="0.3">
      <c r="A6315">
        <v>6310</v>
      </c>
      <c r="BG6315" s="27"/>
      <c r="BH6315" s="27"/>
      <c r="BI6315" s="27"/>
      <c r="BJ6315" s="27"/>
      <c r="BL6315">
        <f t="shared" si="392"/>
        <v>0</v>
      </c>
      <c r="BM6315">
        <f t="shared" si="393"/>
        <v>0</v>
      </c>
      <c r="BO6315">
        <f t="shared" si="394"/>
        <v>1</v>
      </c>
      <c r="BP6315">
        <f t="shared" si="395"/>
        <v>1</v>
      </c>
    </row>
    <row r="6316" spans="1:68" x14ac:dyDescent="0.3">
      <c r="A6316">
        <v>6311</v>
      </c>
      <c r="BG6316" s="27"/>
      <c r="BH6316" s="27"/>
      <c r="BI6316" s="27"/>
      <c r="BJ6316" s="27"/>
      <c r="BL6316">
        <f t="shared" si="392"/>
        <v>0</v>
      </c>
      <c r="BM6316">
        <f t="shared" si="393"/>
        <v>0</v>
      </c>
      <c r="BO6316">
        <f t="shared" si="394"/>
        <v>1</v>
      </c>
      <c r="BP6316">
        <f t="shared" si="395"/>
        <v>1</v>
      </c>
    </row>
    <row r="6317" spans="1:68" x14ac:dyDescent="0.3">
      <c r="A6317">
        <v>6312</v>
      </c>
      <c r="BG6317" s="27"/>
      <c r="BH6317" s="27"/>
      <c r="BI6317" s="27"/>
      <c r="BJ6317" s="27"/>
      <c r="BL6317">
        <f t="shared" si="392"/>
        <v>0</v>
      </c>
      <c r="BM6317">
        <f t="shared" si="393"/>
        <v>0</v>
      </c>
      <c r="BO6317">
        <f t="shared" si="394"/>
        <v>1</v>
      </c>
      <c r="BP6317">
        <f t="shared" si="395"/>
        <v>1</v>
      </c>
    </row>
    <row r="6318" spans="1:68" x14ac:dyDescent="0.3">
      <c r="A6318">
        <v>6313</v>
      </c>
      <c r="BG6318" s="27"/>
      <c r="BH6318" s="27"/>
      <c r="BI6318" s="27"/>
      <c r="BJ6318" s="27"/>
      <c r="BL6318">
        <f t="shared" si="392"/>
        <v>0</v>
      </c>
      <c r="BM6318">
        <f t="shared" si="393"/>
        <v>0</v>
      </c>
      <c r="BO6318">
        <f t="shared" si="394"/>
        <v>1</v>
      </c>
      <c r="BP6318">
        <f t="shared" si="395"/>
        <v>1</v>
      </c>
    </row>
    <row r="6319" spans="1:68" x14ac:dyDescent="0.3">
      <c r="A6319">
        <v>6314</v>
      </c>
      <c r="BG6319" s="27"/>
      <c r="BH6319" s="27"/>
      <c r="BI6319" s="27"/>
      <c r="BJ6319" s="27"/>
      <c r="BL6319">
        <f t="shared" si="392"/>
        <v>0</v>
      </c>
      <c r="BM6319">
        <f t="shared" si="393"/>
        <v>0</v>
      </c>
      <c r="BO6319">
        <f t="shared" si="394"/>
        <v>1</v>
      </c>
      <c r="BP6319">
        <f t="shared" si="395"/>
        <v>1</v>
      </c>
    </row>
    <row r="6320" spans="1:68" x14ac:dyDescent="0.3">
      <c r="A6320">
        <v>6315</v>
      </c>
      <c r="BG6320" s="27"/>
      <c r="BH6320" s="27"/>
      <c r="BI6320" s="27"/>
      <c r="BJ6320" s="27"/>
      <c r="BL6320">
        <f t="shared" si="392"/>
        <v>0</v>
      </c>
      <c r="BM6320">
        <f t="shared" si="393"/>
        <v>0</v>
      </c>
      <c r="BO6320">
        <f t="shared" si="394"/>
        <v>1</v>
      </c>
      <c r="BP6320">
        <f t="shared" si="395"/>
        <v>1</v>
      </c>
    </row>
    <row r="6321" spans="1:68" x14ac:dyDescent="0.3">
      <c r="A6321">
        <v>6316</v>
      </c>
      <c r="BG6321" s="27"/>
      <c r="BH6321" s="27"/>
      <c r="BI6321" s="27"/>
      <c r="BJ6321" s="27"/>
      <c r="BL6321">
        <f t="shared" si="392"/>
        <v>0</v>
      </c>
      <c r="BM6321">
        <f t="shared" si="393"/>
        <v>0</v>
      </c>
      <c r="BO6321">
        <f t="shared" si="394"/>
        <v>1</v>
      </c>
      <c r="BP6321">
        <f t="shared" si="395"/>
        <v>1</v>
      </c>
    </row>
    <row r="6322" spans="1:68" x14ac:dyDescent="0.3">
      <c r="A6322">
        <v>6317</v>
      </c>
      <c r="BG6322" s="27"/>
      <c r="BH6322" s="27"/>
      <c r="BI6322" s="27"/>
      <c r="BJ6322" s="27"/>
      <c r="BL6322">
        <f t="shared" si="392"/>
        <v>0</v>
      </c>
      <c r="BM6322">
        <f t="shared" si="393"/>
        <v>0</v>
      </c>
      <c r="BO6322">
        <f t="shared" si="394"/>
        <v>1</v>
      </c>
      <c r="BP6322">
        <f t="shared" si="395"/>
        <v>1</v>
      </c>
    </row>
    <row r="6323" spans="1:68" x14ac:dyDescent="0.3">
      <c r="A6323">
        <v>6318</v>
      </c>
      <c r="BG6323" s="27"/>
      <c r="BH6323" s="27"/>
      <c r="BI6323" s="27"/>
      <c r="BJ6323" s="27"/>
      <c r="BL6323">
        <f t="shared" si="392"/>
        <v>0</v>
      </c>
      <c r="BM6323">
        <f t="shared" si="393"/>
        <v>0</v>
      </c>
      <c r="BO6323">
        <f t="shared" si="394"/>
        <v>1</v>
      </c>
      <c r="BP6323">
        <f t="shared" si="395"/>
        <v>1</v>
      </c>
    </row>
    <row r="6324" spans="1:68" x14ac:dyDescent="0.3">
      <c r="A6324">
        <v>6319</v>
      </c>
      <c r="BG6324" s="27"/>
      <c r="BH6324" s="27"/>
      <c r="BI6324" s="27"/>
      <c r="BJ6324" s="27"/>
      <c r="BL6324">
        <f t="shared" si="392"/>
        <v>0</v>
      </c>
      <c r="BM6324">
        <f t="shared" si="393"/>
        <v>0</v>
      </c>
      <c r="BO6324">
        <f t="shared" si="394"/>
        <v>1</v>
      </c>
      <c r="BP6324">
        <f t="shared" si="395"/>
        <v>1</v>
      </c>
    </row>
    <row r="6325" spans="1:68" x14ac:dyDescent="0.3">
      <c r="A6325">
        <v>6320</v>
      </c>
      <c r="BG6325" s="27"/>
      <c r="BH6325" s="27"/>
      <c r="BI6325" s="27"/>
      <c r="BJ6325" s="27"/>
      <c r="BL6325">
        <f t="shared" si="392"/>
        <v>0</v>
      </c>
      <c r="BM6325">
        <f t="shared" si="393"/>
        <v>0</v>
      </c>
      <c r="BO6325">
        <f t="shared" si="394"/>
        <v>1</v>
      </c>
      <c r="BP6325">
        <f t="shared" si="395"/>
        <v>1</v>
      </c>
    </row>
    <row r="6326" spans="1:68" x14ac:dyDescent="0.3">
      <c r="A6326">
        <v>6321</v>
      </c>
      <c r="BG6326" s="27"/>
      <c r="BH6326" s="27"/>
      <c r="BI6326" s="27"/>
      <c r="BJ6326" s="27"/>
      <c r="BL6326">
        <f t="shared" si="392"/>
        <v>0</v>
      </c>
      <c r="BM6326">
        <f t="shared" si="393"/>
        <v>0</v>
      </c>
      <c r="BO6326">
        <f t="shared" si="394"/>
        <v>1</v>
      </c>
      <c r="BP6326">
        <f t="shared" si="395"/>
        <v>1</v>
      </c>
    </row>
    <row r="6327" spans="1:68" x14ac:dyDescent="0.3">
      <c r="A6327">
        <v>6322</v>
      </c>
      <c r="BG6327" s="27"/>
      <c r="BH6327" s="27"/>
      <c r="BI6327" s="27"/>
      <c r="BJ6327" s="27"/>
      <c r="BL6327">
        <f t="shared" si="392"/>
        <v>0</v>
      </c>
      <c r="BM6327">
        <f t="shared" si="393"/>
        <v>0</v>
      </c>
      <c r="BO6327">
        <f t="shared" si="394"/>
        <v>1</v>
      </c>
      <c r="BP6327">
        <f t="shared" si="395"/>
        <v>1</v>
      </c>
    </row>
    <row r="6328" spans="1:68" x14ac:dyDescent="0.3">
      <c r="A6328">
        <v>6323</v>
      </c>
      <c r="BG6328" s="27"/>
      <c r="BH6328" s="27"/>
      <c r="BI6328" s="27"/>
      <c r="BJ6328" s="27"/>
      <c r="BL6328">
        <f t="shared" si="392"/>
        <v>0</v>
      </c>
      <c r="BM6328">
        <f t="shared" si="393"/>
        <v>0</v>
      </c>
      <c r="BO6328">
        <f t="shared" si="394"/>
        <v>1</v>
      </c>
      <c r="BP6328">
        <f t="shared" si="395"/>
        <v>1</v>
      </c>
    </row>
    <row r="6329" spans="1:68" x14ac:dyDescent="0.3">
      <c r="A6329">
        <v>6324</v>
      </c>
      <c r="BG6329" s="27"/>
      <c r="BH6329" s="27"/>
      <c r="BI6329" s="27"/>
      <c r="BJ6329" s="27"/>
      <c r="BL6329">
        <f t="shared" si="392"/>
        <v>0</v>
      </c>
      <c r="BM6329">
        <f t="shared" si="393"/>
        <v>0</v>
      </c>
      <c r="BO6329">
        <f t="shared" si="394"/>
        <v>1</v>
      </c>
      <c r="BP6329">
        <f t="shared" si="395"/>
        <v>1</v>
      </c>
    </row>
    <row r="6330" spans="1:68" x14ac:dyDescent="0.3">
      <c r="A6330">
        <v>6325</v>
      </c>
      <c r="BG6330" s="27"/>
      <c r="BH6330" s="27"/>
      <c r="BI6330" s="27"/>
      <c r="BJ6330" s="27"/>
      <c r="BL6330">
        <f t="shared" si="392"/>
        <v>0</v>
      </c>
      <c r="BM6330">
        <f t="shared" si="393"/>
        <v>0</v>
      </c>
      <c r="BO6330">
        <f t="shared" si="394"/>
        <v>1</v>
      </c>
      <c r="BP6330">
        <f t="shared" si="395"/>
        <v>1</v>
      </c>
    </row>
    <row r="6331" spans="1:68" x14ac:dyDescent="0.3">
      <c r="A6331">
        <v>6326</v>
      </c>
      <c r="BG6331" s="27"/>
      <c r="BH6331" s="27"/>
      <c r="BI6331" s="27"/>
      <c r="BJ6331" s="27"/>
      <c r="BL6331">
        <f t="shared" si="392"/>
        <v>0</v>
      </c>
      <c r="BM6331">
        <f t="shared" si="393"/>
        <v>0</v>
      </c>
      <c r="BO6331">
        <f t="shared" si="394"/>
        <v>1</v>
      </c>
      <c r="BP6331">
        <f t="shared" si="395"/>
        <v>1</v>
      </c>
    </row>
    <row r="6332" spans="1:68" x14ac:dyDescent="0.3">
      <c r="A6332">
        <v>6327</v>
      </c>
      <c r="BG6332" s="27"/>
      <c r="BH6332" s="27"/>
      <c r="BI6332" s="27"/>
      <c r="BJ6332" s="27"/>
      <c r="BL6332">
        <f t="shared" si="392"/>
        <v>0</v>
      </c>
      <c r="BM6332">
        <f t="shared" si="393"/>
        <v>0</v>
      </c>
      <c r="BO6332">
        <f t="shared" si="394"/>
        <v>1</v>
      </c>
      <c r="BP6332">
        <f t="shared" si="395"/>
        <v>1</v>
      </c>
    </row>
    <row r="6333" spans="1:68" x14ac:dyDescent="0.3">
      <c r="A6333">
        <v>6328</v>
      </c>
      <c r="BG6333" s="27"/>
      <c r="BH6333" s="27"/>
      <c r="BI6333" s="27"/>
      <c r="BJ6333" s="27"/>
      <c r="BL6333">
        <f t="shared" si="392"/>
        <v>0</v>
      </c>
      <c r="BM6333">
        <f t="shared" si="393"/>
        <v>0</v>
      </c>
      <c r="BO6333">
        <f t="shared" si="394"/>
        <v>1</v>
      </c>
      <c r="BP6333">
        <f t="shared" si="395"/>
        <v>1</v>
      </c>
    </row>
    <row r="6334" spans="1:68" x14ac:dyDescent="0.3">
      <c r="A6334">
        <v>6329</v>
      </c>
      <c r="BG6334" s="27"/>
      <c r="BH6334" s="27"/>
      <c r="BI6334" s="27"/>
      <c r="BJ6334" s="27"/>
      <c r="BL6334">
        <f t="shared" si="392"/>
        <v>0</v>
      </c>
      <c r="BM6334">
        <f t="shared" si="393"/>
        <v>0</v>
      </c>
      <c r="BO6334">
        <f t="shared" si="394"/>
        <v>1</v>
      </c>
      <c r="BP6334">
        <f t="shared" si="395"/>
        <v>1</v>
      </c>
    </row>
    <row r="6335" spans="1:68" x14ac:dyDescent="0.3">
      <c r="A6335">
        <v>6330</v>
      </c>
      <c r="BG6335" s="27"/>
      <c r="BH6335" s="27"/>
      <c r="BI6335" s="27"/>
      <c r="BJ6335" s="27"/>
      <c r="BL6335">
        <f t="shared" si="392"/>
        <v>0</v>
      </c>
      <c r="BM6335">
        <f t="shared" si="393"/>
        <v>0</v>
      </c>
      <c r="BO6335">
        <f t="shared" si="394"/>
        <v>1</v>
      </c>
      <c r="BP6335">
        <f t="shared" si="395"/>
        <v>1</v>
      </c>
    </row>
    <row r="6336" spans="1:68" x14ac:dyDescent="0.3">
      <c r="A6336">
        <v>6331</v>
      </c>
      <c r="BG6336" s="27"/>
      <c r="BH6336" s="27"/>
      <c r="BI6336" s="27"/>
      <c r="BJ6336" s="27"/>
      <c r="BL6336">
        <f t="shared" si="392"/>
        <v>0</v>
      </c>
      <c r="BM6336">
        <f t="shared" si="393"/>
        <v>0</v>
      </c>
      <c r="BO6336">
        <f t="shared" si="394"/>
        <v>1</v>
      </c>
      <c r="BP6336">
        <f t="shared" si="395"/>
        <v>1</v>
      </c>
    </row>
    <row r="6337" spans="1:68" x14ac:dyDescent="0.3">
      <c r="A6337">
        <v>6332</v>
      </c>
      <c r="BG6337" s="27"/>
      <c r="BH6337" s="27"/>
      <c r="BI6337" s="27"/>
      <c r="BJ6337" s="27"/>
      <c r="BL6337">
        <f t="shared" si="392"/>
        <v>0</v>
      </c>
      <c r="BM6337">
        <f t="shared" si="393"/>
        <v>0</v>
      </c>
      <c r="BO6337">
        <f t="shared" si="394"/>
        <v>1</v>
      </c>
      <c r="BP6337">
        <f t="shared" si="395"/>
        <v>1</v>
      </c>
    </row>
    <row r="6338" spans="1:68" x14ac:dyDescent="0.3">
      <c r="A6338">
        <v>6333</v>
      </c>
      <c r="BG6338" s="27"/>
      <c r="BH6338" s="27"/>
      <c r="BI6338" s="27"/>
      <c r="BJ6338" s="27"/>
      <c r="BL6338">
        <f t="shared" si="392"/>
        <v>0</v>
      </c>
      <c r="BM6338">
        <f t="shared" si="393"/>
        <v>0</v>
      </c>
      <c r="BO6338">
        <f t="shared" si="394"/>
        <v>1</v>
      </c>
      <c r="BP6338">
        <f t="shared" si="395"/>
        <v>1</v>
      </c>
    </row>
    <row r="6339" spans="1:68" x14ac:dyDescent="0.3">
      <c r="A6339">
        <v>6334</v>
      </c>
      <c r="BG6339" s="27"/>
      <c r="BH6339" s="27"/>
      <c r="BI6339" s="27"/>
      <c r="BJ6339" s="27"/>
      <c r="BL6339">
        <f t="shared" si="392"/>
        <v>0</v>
      </c>
      <c r="BM6339">
        <f t="shared" si="393"/>
        <v>0</v>
      </c>
      <c r="BO6339">
        <f t="shared" si="394"/>
        <v>1</v>
      </c>
      <c r="BP6339">
        <f t="shared" si="395"/>
        <v>1</v>
      </c>
    </row>
    <row r="6340" spans="1:68" x14ac:dyDescent="0.3">
      <c r="A6340">
        <v>6335</v>
      </c>
      <c r="BG6340" s="27"/>
      <c r="BH6340" s="27"/>
      <c r="BI6340" s="27"/>
      <c r="BJ6340" s="27"/>
      <c r="BL6340">
        <f t="shared" si="392"/>
        <v>0</v>
      </c>
      <c r="BM6340">
        <f t="shared" si="393"/>
        <v>0</v>
      </c>
      <c r="BO6340">
        <f t="shared" si="394"/>
        <v>1</v>
      </c>
      <c r="BP6340">
        <f t="shared" si="395"/>
        <v>1</v>
      </c>
    </row>
    <row r="6341" spans="1:68" x14ac:dyDescent="0.3">
      <c r="A6341">
        <v>6336</v>
      </c>
      <c r="BG6341" s="27"/>
      <c r="BH6341" s="27"/>
      <c r="BI6341" s="27"/>
      <c r="BJ6341" s="27"/>
      <c r="BL6341">
        <f t="shared" si="392"/>
        <v>0</v>
      </c>
      <c r="BM6341">
        <f t="shared" si="393"/>
        <v>0</v>
      </c>
      <c r="BO6341">
        <f t="shared" si="394"/>
        <v>1</v>
      </c>
      <c r="BP6341">
        <f t="shared" si="395"/>
        <v>1</v>
      </c>
    </row>
    <row r="6342" spans="1:68" x14ac:dyDescent="0.3">
      <c r="A6342">
        <v>6337</v>
      </c>
      <c r="BG6342" s="27"/>
      <c r="BH6342" s="27"/>
      <c r="BI6342" s="27"/>
      <c r="BJ6342" s="27"/>
      <c r="BL6342">
        <f t="shared" si="392"/>
        <v>0</v>
      </c>
      <c r="BM6342">
        <f t="shared" si="393"/>
        <v>0</v>
      </c>
      <c r="BO6342">
        <f t="shared" si="394"/>
        <v>1</v>
      </c>
      <c r="BP6342">
        <f t="shared" si="395"/>
        <v>1</v>
      </c>
    </row>
    <row r="6343" spans="1:68" x14ac:dyDescent="0.3">
      <c r="A6343">
        <v>6338</v>
      </c>
      <c r="BG6343" s="27"/>
      <c r="BH6343" s="27"/>
      <c r="BI6343" s="27"/>
      <c r="BJ6343" s="27"/>
      <c r="BL6343">
        <f t="shared" ref="BL6343:BL6406" si="396">BG6343*$BM$1-BH6343</f>
        <v>0</v>
      </c>
      <c r="BM6343">
        <f t="shared" ref="BM6343:BM6406" si="397">BI6343*$BM$1-BJ6343</f>
        <v>0</v>
      </c>
      <c r="BO6343">
        <f t="shared" ref="BO6343:BO6406" si="398">IF(BL6343=MAX($BL6343:$BM6343),1,0)</f>
        <v>1</v>
      </c>
      <c r="BP6343">
        <f t="shared" ref="BP6343:BP6406" si="399">IF(BM6343=MAX($BL6343:$BM6343),1,0)</f>
        <v>1</v>
      </c>
    </row>
    <row r="6344" spans="1:68" x14ac:dyDescent="0.3">
      <c r="A6344">
        <v>6339</v>
      </c>
      <c r="BG6344" s="27"/>
      <c r="BH6344" s="27"/>
      <c r="BI6344" s="27"/>
      <c r="BJ6344" s="27"/>
      <c r="BL6344">
        <f t="shared" si="396"/>
        <v>0</v>
      </c>
      <c r="BM6344">
        <f t="shared" si="397"/>
        <v>0</v>
      </c>
      <c r="BO6344">
        <f t="shared" si="398"/>
        <v>1</v>
      </c>
      <c r="BP6344">
        <f t="shared" si="399"/>
        <v>1</v>
      </c>
    </row>
    <row r="6345" spans="1:68" x14ac:dyDescent="0.3">
      <c r="A6345">
        <v>6340</v>
      </c>
      <c r="BG6345" s="27"/>
      <c r="BH6345" s="27"/>
      <c r="BI6345" s="27"/>
      <c r="BJ6345" s="27"/>
      <c r="BL6345">
        <f t="shared" si="396"/>
        <v>0</v>
      </c>
      <c r="BM6345">
        <f t="shared" si="397"/>
        <v>0</v>
      </c>
      <c r="BO6345">
        <f t="shared" si="398"/>
        <v>1</v>
      </c>
      <c r="BP6345">
        <f t="shared" si="399"/>
        <v>1</v>
      </c>
    </row>
    <row r="6346" spans="1:68" x14ac:dyDescent="0.3">
      <c r="A6346">
        <v>6341</v>
      </c>
      <c r="BG6346" s="27"/>
      <c r="BH6346" s="27"/>
      <c r="BI6346" s="27"/>
      <c r="BJ6346" s="27"/>
      <c r="BL6346">
        <f t="shared" si="396"/>
        <v>0</v>
      </c>
      <c r="BM6346">
        <f t="shared" si="397"/>
        <v>0</v>
      </c>
      <c r="BO6346">
        <f t="shared" si="398"/>
        <v>1</v>
      </c>
      <c r="BP6346">
        <f t="shared" si="399"/>
        <v>1</v>
      </c>
    </row>
    <row r="6347" spans="1:68" x14ac:dyDescent="0.3">
      <c r="A6347">
        <v>6342</v>
      </c>
      <c r="BG6347" s="27"/>
      <c r="BH6347" s="27"/>
      <c r="BI6347" s="27"/>
      <c r="BJ6347" s="27"/>
      <c r="BL6347">
        <f t="shared" si="396"/>
        <v>0</v>
      </c>
      <c r="BM6347">
        <f t="shared" si="397"/>
        <v>0</v>
      </c>
      <c r="BO6347">
        <f t="shared" si="398"/>
        <v>1</v>
      </c>
      <c r="BP6347">
        <f t="shared" si="399"/>
        <v>1</v>
      </c>
    </row>
    <row r="6348" spans="1:68" x14ac:dyDescent="0.3">
      <c r="A6348">
        <v>6343</v>
      </c>
      <c r="BG6348" s="27"/>
      <c r="BH6348" s="27"/>
      <c r="BI6348" s="27"/>
      <c r="BJ6348" s="27"/>
      <c r="BL6348">
        <f t="shared" si="396"/>
        <v>0</v>
      </c>
      <c r="BM6348">
        <f t="shared" si="397"/>
        <v>0</v>
      </c>
      <c r="BO6348">
        <f t="shared" si="398"/>
        <v>1</v>
      </c>
      <c r="BP6348">
        <f t="shared" si="399"/>
        <v>1</v>
      </c>
    </row>
    <row r="6349" spans="1:68" x14ac:dyDescent="0.3">
      <c r="A6349">
        <v>6344</v>
      </c>
      <c r="BG6349" s="27"/>
      <c r="BH6349" s="27"/>
      <c r="BI6349" s="27"/>
      <c r="BJ6349" s="27"/>
      <c r="BL6349">
        <f t="shared" si="396"/>
        <v>0</v>
      </c>
      <c r="BM6349">
        <f t="shared" si="397"/>
        <v>0</v>
      </c>
      <c r="BO6349">
        <f t="shared" si="398"/>
        <v>1</v>
      </c>
      <c r="BP6349">
        <f t="shared" si="399"/>
        <v>1</v>
      </c>
    </row>
    <row r="6350" spans="1:68" x14ac:dyDescent="0.3">
      <c r="A6350">
        <v>6345</v>
      </c>
      <c r="BG6350" s="27"/>
      <c r="BH6350" s="27"/>
      <c r="BI6350" s="27"/>
      <c r="BJ6350" s="27"/>
      <c r="BL6350">
        <f t="shared" si="396"/>
        <v>0</v>
      </c>
      <c r="BM6350">
        <f t="shared" si="397"/>
        <v>0</v>
      </c>
      <c r="BO6350">
        <f t="shared" si="398"/>
        <v>1</v>
      </c>
      <c r="BP6350">
        <f t="shared" si="399"/>
        <v>1</v>
      </c>
    </row>
    <row r="6351" spans="1:68" x14ac:dyDescent="0.3">
      <c r="A6351">
        <v>6346</v>
      </c>
      <c r="BG6351" s="27"/>
      <c r="BH6351" s="27"/>
      <c r="BI6351" s="27"/>
      <c r="BJ6351" s="27"/>
      <c r="BL6351">
        <f t="shared" si="396"/>
        <v>0</v>
      </c>
      <c r="BM6351">
        <f t="shared" si="397"/>
        <v>0</v>
      </c>
      <c r="BO6351">
        <f t="shared" si="398"/>
        <v>1</v>
      </c>
      <c r="BP6351">
        <f t="shared" si="399"/>
        <v>1</v>
      </c>
    </row>
    <row r="6352" spans="1:68" x14ac:dyDescent="0.3">
      <c r="A6352">
        <v>6347</v>
      </c>
      <c r="BG6352" s="27"/>
      <c r="BH6352" s="27"/>
      <c r="BI6352" s="27"/>
      <c r="BJ6352" s="27"/>
      <c r="BL6352">
        <f t="shared" si="396"/>
        <v>0</v>
      </c>
      <c r="BM6352">
        <f t="shared" si="397"/>
        <v>0</v>
      </c>
      <c r="BO6352">
        <f t="shared" si="398"/>
        <v>1</v>
      </c>
      <c r="BP6352">
        <f t="shared" si="399"/>
        <v>1</v>
      </c>
    </row>
    <row r="6353" spans="1:68" x14ac:dyDescent="0.3">
      <c r="A6353">
        <v>6348</v>
      </c>
      <c r="BG6353" s="27"/>
      <c r="BH6353" s="27"/>
      <c r="BI6353" s="27"/>
      <c r="BJ6353" s="27"/>
      <c r="BL6353">
        <f t="shared" si="396"/>
        <v>0</v>
      </c>
      <c r="BM6353">
        <f t="shared" si="397"/>
        <v>0</v>
      </c>
      <c r="BO6353">
        <f t="shared" si="398"/>
        <v>1</v>
      </c>
      <c r="BP6353">
        <f t="shared" si="399"/>
        <v>1</v>
      </c>
    </row>
    <row r="6354" spans="1:68" x14ac:dyDescent="0.3">
      <c r="A6354">
        <v>6349</v>
      </c>
      <c r="BG6354" s="27"/>
      <c r="BH6354" s="27"/>
      <c r="BI6354" s="27"/>
      <c r="BJ6354" s="27"/>
      <c r="BL6354">
        <f t="shared" si="396"/>
        <v>0</v>
      </c>
      <c r="BM6354">
        <f t="shared" si="397"/>
        <v>0</v>
      </c>
      <c r="BO6354">
        <f t="shared" si="398"/>
        <v>1</v>
      </c>
      <c r="BP6354">
        <f t="shared" si="399"/>
        <v>1</v>
      </c>
    </row>
    <row r="6355" spans="1:68" x14ac:dyDescent="0.3">
      <c r="A6355">
        <v>6350</v>
      </c>
      <c r="BG6355" s="27"/>
      <c r="BH6355" s="27"/>
      <c r="BI6355" s="27"/>
      <c r="BJ6355" s="27"/>
      <c r="BL6355">
        <f t="shared" si="396"/>
        <v>0</v>
      </c>
      <c r="BM6355">
        <f t="shared" si="397"/>
        <v>0</v>
      </c>
      <c r="BO6355">
        <f t="shared" si="398"/>
        <v>1</v>
      </c>
      <c r="BP6355">
        <f t="shared" si="399"/>
        <v>1</v>
      </c>
    </row>
    <row r="6356" spans="1:68" x14ac:dyDescent="0.3">
      <c r="A6356">
        <v>6351</v>
      </c>
      <c r="BG6356" s="27"/>
      <c r="BH6356" s="27"/>
      <c r="BI6356" s="27"/>
      <c r="BJ6356" s="27"/>
      <c r="BL6356">
        <f t="shared" si="396"/>
        <v>0</v>
      </c>
      <c r="BM6356">
        <f t="shared" si="397"/>
        <v>0</v>
      </c>
      <c r="BO6356">
        <f t="shared" si="398"/>
        <v>1</v>
      </c>
      <c r="BP6356">
        <f t="shared" si="399"/>
        <v>1</v>
      </c>
    </row>
    <row r="6357" spans="1:68" x14ac:dyDescent="0.3">
      <c r="A6357">
        <v>6352</v>
      </c>
      <c r="BG6357" s="27"/>
      <c r="BH6357" s="27"/>
      <c r="BI6357" s="27"/>
      <c r="BJ6357" s="27"/>
      <c r="BL6357">
        <f t="shared" si="396"/>
        <v>0</v>
      </c>
      <c r="BM6357">
        <f t="shared" si="397"/>
        <v>0</v>
      </c>
      <c r="BO6357">
        <f t="shared" si="398"/>
        <v>1</v>
      </c>
      <c r="BP6357">
        <f t="shared" si="399"/>
        <v>1</v>
      </c>
    </row>
    <row r="6358" spans="1:68" x14ac:dyDescent="0.3">
      <c r="A6358">
        <v>6353</v>
      </c>
      <c r="BG6358" s="27"/>
      <c r="BH6358" s="27"/>
      <c r="BI6358" s="27"/>
      <c r="BJ6358" s="27"/>
      <c r="BL6358">
        <f t="shared" si="396"/>
        <v>0</v>
      </c>
      <c r="BM6358">
        <f t="shared" si="397"/>
        <v>0</v>
      </c>
      <c r="BO6358">
        <f t="shared" si="398"/>
        <v>1</v>
      </c>
      <c r="BP6358">
        <f t="shared" si="399"/>
        <v>1</v>
      </c>
    </row>
    <row r="6359" spans="1:68" x14ac:dyDescent="0.3">
      <c r="A6359">
        <v>6354</v>
      </c>
      <c r="BG6359" s="27"/>
      <c r="BH6359" s="27"/>
      <c r="BI6359" s="27"/>
      <c r="BJ6359" s="27"/>
      <c r="BL6359">
        <f t="shared" si="396"/>
        <v>0</v>
      </c>
      <c r="BM6359">
        <f t="shared" si="397"/>
        <v>0</v>
      </c>
      <c r="BO6359">
        <f t="shared" si="398"/>
        <v>1</v>
      </c>
      <c r="BP6359">
        <f t="shared" si="399"/>
        <v>1</v>
      </c>
    </row>
    <row r="6360" spans="1:68" x14ac:dyDescent="0.3">
      <c r="A6360">
        <v>6355</v>
      </c>
      <c r="BG6360" s="27"/>
      <c r="BH6360" s="27"/>
      <c r="BI6360" s="27"/>
      <c r="BJ6360" s="27"/>
      <c r="BL6360">
        <f t="shared" si="396"/>
        <v>0</v>
      </c>
      <c r="BM6360">
        <f t="shared" si="397"/>
        <v>0</v>
      </c>
      <c r="BO6360">
        <f t="shared" si="398"/>
        <v>1</v>
      </c>
      <c r="BP6360">
        <f t="shared" si="399"/>
        <v>1</v>
      </c>
    </row>
    <row r="6361" spans="1:68" x14ac:dyDescent="0.3">
      <c r="A6361">
        <v>6356</v>
      </c>
      <c r="BG6361" s="27"/>
      <c r="BH6361" s="27"/>
      <c r="BI6361" s="27"/>
      <c r="BJ6361" s="27"/>
      <c r="BL6361">
        <f t="shared" si="396"/>
        <v>0</v>
      </c>
      <c r="BM6361">
        <f t="shared" si="397"/>
        <v>0</v>
      </c>
      <c r="BO6361">
        <f t="shared" si="398"/>
        <v>1</v>
      </c>
      <c r="BP6361">
        <f t="shared" si="399"/>
        <v>1</v>
      </c>
    </row>
    <row r="6362" spans="1:68" x14ac:dyDescent="0.3">
      <c r="A6362">
        <v>6357</v>
      </c>
      <c r="BG6362" s="27"/>
      <c r="BH6362" s="27"/>
      <c r="BI6362" s="27"/>
      <c r="BJ6362" s="27"/>
      <c r="BL6362">
        <f t="shared" si="396"/>
        <v>0</v>
      </c>
      <c r="BM6362">
        <f t="shared" si="397"/>
        <v>0</v>
      </c>
      <c r="BO6362">
        <f t="shared" si="398"/>
        <v>1</v>
      </c>
      <c r="BP6362">
        <f t="shared" si="399"/>
        <v>1</v>
      </c>
    </row>
    <row r="6363" spans="1:68" x14ac:dyDescent="0.3">
      <c r="A6363">
        <v>6358</v>
      </c>
      <c r="BG6363" s="27"/>
      <c r="BH6363" s="27"/>
      <c r="BI6363" s="27"/>
      <c r="BJ6363" s="27"/>
      <c r="BL6363">
        <f t="shared" si="396"/>
        <v>0</v>
      </c>
      <c r="BM6363">
        <f t="shared" si="397"/>
        <v>0</v>
      </c>
      <c r="BO6363">
        <f t="shared" si="398"/>
        <v>1</v>
      </c>
      <c r="BP6363">
        <f t="shared" si="399"/>
        <v>1</v>
      </c>
    </row>
    <row r="6364" spans="1:68" x14ac:dyDescent="0.3">
      <c r="A6364">
        <v>6359</v>
      </c>
      <c r="BG6364" s="27"/>
      <c r="BH6364" s="27"/>
      <c r="BI6364" s="27"/>
      <c r="BJ6364" s="27"/>
      <c r="BL6364">
        <f t="shared" si="396"/>
        <v>0</v>
      </c>
      <c r="BM6364">
        <f t="shared" si="397"/>
        <v>0</v>
      </c>
      <c r="BO6364">
        <f t="shared" si="398"/>
        <v>1</v>
      </c>
      <c r="BP6364">
        <f t="shared" si="399"/>
        <v>1</v>
      </c>
    </row>
    <row r="6365" spans="1:68" x14ac:dyDescent="0.3">
      <c r="A6365">
        <v>6360</v>
      </c>
      <c r="BG6365" s="27"/>
      <c r="BH6365" s="27"/>
      <c r="BI6365" s="27"/>
      <c r="BJ6365" s="27"/>
      <c r="BL6365">
        <f t="shared" si="396"/>
        <v>0</v>
      </c>
      <c r="BM6365">
        <f t="shared" si="397"/>
        <v>0</v>
      </c>
      <c r="BO6365">
        <f t="shared" si="398"/>
        <v>1</v>
      </c>
      <c r="BP6365">
        <f t="shared" si="399"/>
        <v>1</v>
      </c>
    </row>
    <row r="6366" spans="1:68" x14ac:dyDescent="0.3">
      <c r="A6366">
        <v>6361</v>
      </c>
      <c r="BG6366" s="27"/>
      <c r="BH6366" s="27"/>
      <c r="BI6366" s="27"/>
      <c r="BJ6366" s="27"/>
      <c r="BL6366">
        <f t="shared" si="396"/>
        <v>0</v>
      </c>
      <c r="BM6366">
        <f t="shared" si="397"/>
        <v>0</v>
      </c>
      <c r="BO6366">
        <f t="shared" si="398"/>
        <v>1</v>
      </c>
      <c r="BP6366">
        <f t="shared" si="399"/>
        <v>1</v>
      </c>
    </row>
    <row r="6367" spans="1:68" x14ac:dyDescent="0.3">
      <c r="A6367">
        <v>6362</v>
      </c>
      <c r="BG6367" s="27"/>
      <c r="BH6367" s="27"/>
      <c r="BI6367" s="27"/>
      <c r="BJ6367" s="27"/>
      <c r="BL6367">
        <f t="shared" si="396"/>
        <v>0</v>
      </c>
      <c r="BM6367">
        <f t="shared" si="397"/>
        <v>0</v>
      </c>
      <c r="BO6367">
        <f t="shared" si="398"/>
        <v>1</v>
      </c>
      <c r="BP6367">
        <f t="shared" si="399"/>
        <v>1</v>
      </c>
    </row>
    <row r="6368" spans="1:68" x14ac:dyDescent="0.3">
      <c r="A6368">
        <v>6363</v>
      </c>
      <c r="BG6368" s="27"/>
      <c r="BH6368" s="27"/>
      <c r="BI6368" s="27"/>
      <c r="BJ6368" s="27"/>
      <c r="BL6368">
        <f t="shared" si="396"/>
        <v>0</v>
      </c>
      <c r="BM6368">
        <f t="shared" si="397"/>
        <v>0</v>
      </c>
      <c r="BO6368">
        <f t="shared" si="398"/>
        <v>1</v>
      </c>
      <c r="BP6368">
        <f t="shared" si="399"/>
        <v>1</v>
      </c>
    </row>
    <row r="6369" spans="1:68" x14ac:dyDescent="0.3">
      <c r="A6369">
        <v>6364</v>
      </c>
      <c r="BG6369" s="27"/>
      <c r="BH6369" s="27"/>
      <c r="BI6369" s="27"/>
      <c r="BJ6369" s="27"/>
      <c r="BL6369">
        <f t="shared" si="396"/>
        <v>0</v>
      </c>
      <c r="BM6369">
        <f t="shared" si="397"/>
        <v>0</v>
      </c>
      <c r="BO6369">
        <f t="shared" si="398"/>
        <v>1</v>
      </c>
      <c r="BP6369">
        <f t="shared" si="399"/>
        <v>1</v>
      </c>
    </row>
    <row r="6370" spans="1:68" x14ac:dyDescent="0.3">
      <c r="A6370">
        <v>6365</v>
      </c>
      <c r="BG6370" s="27"/>
      <c r="BH6370" s="27"/>
      <c r="BI6370" s="27"/>
      <c r="BJ6370" s="27"/>
      <c r="BL6370">
        <f t="shared" si="396"/>
        <v>0</v>
      </c>
      <c r="BM6370">
        <f t="shared" si="397"/>
        <v>0</v>
      </c>
      <c r="BO6370">
        <f t="shared" si="398"/>
        <v>1</v>
      </c>
      <c r="BP6370">
        <f t="shared" si="399"/>
        <v>1</v>
      </c>
    </row>
    <row r="6371" spans="1:68" x14ac:dyDescent="0.3">
      <c r="A6371">
        <v>6366</v>
      </c>
      <c r="BG6371" s="27"/>
      <c r="BH6371" s="27"/>
      <c r="BI6371" s="27"/>
      <c r="BJ6371" s="27"/>
      <c r="BL6371">
        <f t="shared" si="396"/>
        <v>0</v>
      </c>
      <c r="BM6371">
        <f t="shared" si="397"/>
        <v>0</v>
      </c>
      <c r="BO6371">
        <f t="shared" si="398"/>
        <v>1</v>
      </c>
      <c r="BP6371">
        <f t="shared" si="399"/>
        <v>1</v>
      </c>
    </row>
    <row r="6372" spans="1:68" x14ac:dyDescent="0.3">
      <c r="A6372">
        <v>6367</v>
      </c>
      <c r="BG6372" s="27"/>
      <c r="BH6372" s="27"/>
      <c r="BI6372" s="27"/>
      <c r="BJ6372" s="27"/>
      <c r="BL6372">
        <f t="shared" si="396"/>
        <v>0</v>
      </c>
      <c r="BM6372">
        <f t="shared" si="397"/>
        <v>0</v>
      </c>
      <c r="BO6372">
        <f t="shared" si="398"/>
        <v>1</v>
      </c>
      <c r="BP6372">
        <f t="shared" si="399"/>
        <v>1</v>
      </c>
    </row>
    <row r="6373" spans="1:68" x14ac:dyDescent="0.3">
      <c r="A6373">
        <v>6368</v>
      </c>
      <c r="BG6373" s="27"/>
      <c r="BH6373" s="27"/>
      <c r="BI6373" s="27"/>
      <c r="BJ6373" s="27"/>
      <c r="BL6373">
        <f t="shared" si="396"/>
        <v>0</v>
      </c>
      <c r="BM6373">
        <f t="shared" si="397"/>
        <v>0</v>
      </c>
      <c r="BO6373">
        <f t="shared" si="398"/>
        <v>1</v>
      </c>
      <c r="BP6373">
        <f t="shared" si="399"/>
        <v>1</v>
      </c>
    </row>
    <row r="6374" spans="1:68" x14ac:dyDescent="0.3">
      <c r="A6374">
        <v>6369</v>
      </c>
      <c r="BG6374" s="27"/>
      <c r="BH6374" s="27"/>
      <c r="BI6374" s="27"/>
      <c r="BJ6374" s="27"/>
      <c r="BL6374">
        <f t="shared" si="396"/>
        <v>0</v>
      </c>
      <c r="BM6374">
        <f t="shared" si="397"/>
        <v>0</v>
      </c>
      <c r="BO6374">
        <f t="shared" si="398"/>
        <v>1</v>
      </c>
      <c r="BP6374">
        <f t="shared" si="399"/>
        <v>1</v>
      </c>
    </row>
    <row r="6375" spans="1:68" x14ac:dyDescent="0.3">
      <c r="A6375">
        <v>6370</v>
      </c>
      <c r="BG6375" s="27"/>
      <c r="BH6375" s="27"/>
      <c r="BI6375" s="27"/>
      <c r="BJ6375" s="27"/>
      <c r="BL6375">
        <f t="shared" si="396"/>
        <v>0</v>
      </c>
      <c r="BM6375">
        <f t="shared" si="397"/>
        <v>0</v>
      </c>
      <c r="BO6375">
        <f t="shared" si="398"/>
        <v>1</v>
      </c>
      <c r="BP6375">
        <f t="shared" si="399"/>
        <v>1</v>
      </c>
    </row>
    <row r="6376" spans="1:68" x14ac:dyDescent="0.3">
      <c r="A6376">
        <v>6371</v>
      </c>
      <c r="BG6376" s="27"/>
      <c r="BH6376" s="27"/>
      <c r="BI6376" s="27"/>
      <c r="BJ6376" s="27"/>
      <c r="BL6376">
        <f t="shared" si="396"/>
        <v>0</v>
      </c>
      <c r="BM6376">
        <f t="shared" si="397"/>
        <v>0</v>
      </c>
      <c r="BO6376">
        <f t="shared" si="398"/>
        <v>1</v>
      </c>
      <c r="BP6376">
        <f t="shared" si="399"/>
        <v>1</v>
      </c>
    </row>
    <row r="6377" spans="1:68" x14ac:dyDescent="0.3">
      <c r="A6377">
        <v>6372</v>
      </c>
      <c r="BG6377" s="27"/>
      <c r="BH6377" s="27"/>
      <c r="BI6377" s="27"/>
      <c r="BJ6377" s="27"/>
      <c r="BL6377">
        <f t="shared" si="396"/>
        <v>0</v>
      </c>
      <c r="BM6377">
        <f t="shared" si="397"/>
        <v>0</v>
      </c>
      <c r="BO6377">
        <f t="shared" si="398"/>
        <v>1</v>
      </c>
      <c r="BP6377">
        <f t="shared" si="399"/>
        <v>1</v>
      </c>
    </row>
    <row r="6378" spans="1:68" x14ac:dyDescent="0.3">
      <c r="A6378">
        <v>6373</v>
      </c>
      <c r="BG6378" s="27"/>
      <c r="BH6378" s="27"/>
      <c r="BI6378" s="27"/>
      <c r="BJ6378" s="27"/>
      <c r="BL6378">
        <f t="shared" si="396"/>
        <v>0</v>
      </c>
      <c r="BM6378">
        <f t="shared" si="397"/>
        <v>0</v>
      </c>
      <c r="BO6378">
        <f t="shared" si="398"/>
        <v>1</v>
      </c>
      <c r="BP6378">
        <f t="shared" si="399"/>
        <v>1</v>
      </c>
    </row>
    <row r="6379" spans="1:68" x14ac:dyDescent="0.3">
      <c r="A6379">
        <v>6374</v>
      </c>
      <c r="BG6379" s="27"/>
      <c r="BH6379" s="27"/>
      <c r="BI6379" s="27"/>
      <c r="BJ6379" s="27"/>
      <c r="BL6379">
        <f t="shared" si="396"/>
        <v>0</v>
      </c>
      <c r="BM6379">
        <f t="shared" si="397"/>
        <v>0</v>
      </c>
      <c r="BO6379">
        <f t="shared" si="398"/>
        <v>1</v>
      </c>
      <c r="BP6379">
        <f t="shared" si="399"/>
        <v>1</v>
      </c>
    </row>
    <row r="6380" spans="1:68" x14ac:dyDescent="0.3">
      <c r="A6380">
        <v>6375</v>
      </c>
      <c r="BG6380" s="27"/>
      <c r="BH6380" s="27"/>
      <c r="BI6380" s="27"/>
      <c r="BJ6380" s="27"/>
      <c r="BL6380">
        <f t="shared" si="396"/>
        <v>0</v>
      </c>
      <c r="BM6380">
        <f t="shared" si="397"/>
        <v>0</v>
      </c>
      <c r="BO6380">
        <f t="shared" si="398"/>
        <v>1</v>
      </c>
      <c r="BP6380">
        <f t="shared" si="399"/>
        <v>1</v>
      </c>
    </row>
    <row r="6381" spans="1:68" x14ac:dyDescent="0.3">
      <c r="A6381">
        <v>6376</v>
      </c>
      <c r="BG6381" s="27"/>
      <c r="BH6381" s="27"/>
      <c r="BI6381" s="27"/>
      <c r="BJ6381" s="27"/>
      <c r="BL6381">
        <f t="shared" si="396"/>
        <v>0</v>
      </c>
      <c r="BM6381">
        <f t="shared" si="397"/>
        <v>0</v>
      </c>
      <c r="BO6381">
        <f t="shared" si="398"/>
        <v>1</v>
      </c>
      <c r="BP6381">
        <f t="shared" si="399"/>
        <v>1</v>
      </c>
    </row>
    <row r="6382" spans="1:68" x14ac:dyDescent="0.3">
      <c r="A6382">
        <v>6377</v>
      </c>
      <c r="BG6382" s="27"/>
      <c r="BH6382" s="27"/>
      <c r="BI6382" s="27"/>
      <c r="BJ6382" s="27"/>
      <c r="BL6382">
        <f t="shared" si="396"/>
        <v>0</v>
      </c>
      <c r="BM6382">
        <f t="shared" si="397"/>
        <v>0</v>
      </c>
      <c r="BO6382">
        <f t="shared" si="398"/>
        <v>1</v>
      </c>
      <c r="BP6382">
        <f t="shared" si="399"/>
        <v>1</v>
      </c>
    </row>
    <row r="6383" spans="1:68" x14ac:dyDescent="0.3">
      <c r="A6383">
        <v>6378</v>
      </c>
      <c r="BG6383" s="27"/>
      <c r="BH6383" s="27"/>
      <c r="BI6383" s="27"/>
      <c r="BJ6383" s="27"/>
      <c r="BL6383">
        <f t="shared" si="396"/>
        <v>0</v>
      </c>
      <c r="BM6383">
        <f t="shared" si="397"/>
        <v>0</v>
      </c>
      <c r="BO6383">
        <f t="shared" si="398"/>
        <v>1</v>
      </c>
      <c r="BP6383">
        <f t="shared" si="399"/>
        <v>1</v>
      </c>
    </row>
    <row r="6384" spans="1:68" x14ac:dyDescent="0.3">
      <c r="A6384">
        <v>6379</v>
      </c>
      <c r="BG6384" s="27"/>
      <c r="BH6384" s="27"/>
      <c r="BI6384" s="27"/>
      <c r="BJ6384" s="27"/>
      <c r="BL6384">
        <f t="shared" si="396"/>
        <v>0</v>
      </c>
      <c r="BM6384">
        <f t="shared" si="397"/>
        <v>0</v>
      </c>
      <c r="BO6384">
        <f t="shared" si="398"/>
        <v>1</v>
      </c>
      <c r="BP6384">
        <f t="shared" si="399"/>
        <v>1</v>
      </c>
    </row>
    <row r="6385" spans="1:68" x14ac:dyDescent="0.3">
      <c r="A6385">
        <v>6380</v>
      </c>
      <c r="BG6385" s="27"/>
      <c r="BH6385" s="27"/>
      <c r="BI6385" s="27"/>
      <c r="BJ6385" s="27"/>
      <c r="BL6385">
        <f t="shared" si="396"/>
        <v>0</v>
      </c>
      <c r="BM6385">
        <f t="shared" si="397"/>
        <v>0</v>
      </c>
      <c r="BO6385">
        <f t="shared" si="398"/>
        <v>1</v>
      </c>
      <c r="BP6385">
        <f t="shared" si="399"/>
        <v>1</v>
      </c>
    </row>
    <row r="6386" spans="1:68" x14ac:dyDescent="0.3">
      <c r="A6386">
        <v>6381</v>
      </c>
      <c r="BG6386" s="27"/>
      <c r="BH6386" s="27"/>
      <c r="BI6386" s="27"/>
      <c r="BJ6386" s="27"/>
      <c r="BL6386">
        <f t="shared" si="396"/>
        <v>0</v>
      </c>
      <c r="BM6386">
        <f t="shared" si="397"/>
        <v>0</v>
      </c>
      <c r="BO6386">
        <f t="shared" si="398"/>
        <v>1</v>
      </c>
      <c r="BP6386">
        <f t="shared" si="399"/>
        <v>1</v>
      </c>
    </row>
    <row r="6387" spans="1:68" x14ac:dyDescent="0.3">
      <c r="A6387">
        <v>6382</v>
      </c>
      <c r="BG6387" s="27"/>
      <c r="BH6387" s="27"/>
      <c r="BI6387" s="27"/>
      <c r="BJ6387" s="27"/>
      <c r="BL6387">
        <f t="shared" si="396"/>
        <v>0</v>
      </c>
      <c r="BM6387">
        <f t="shared" si="397"/>
        <v>0</v>
      </c>
      <c r="BO6387">
        <f t="shared" si="398"/>
        <v>1</v>
      </c>
      <c r="BP6387">
        <f t="shared" si="399"/>
        <v>1</v>
      </c>
    </row>
    <row r="6388" spans="1:68" x14ac:dyDescent="0.3">
      <c r="A6388">
        <v>6383</v>
      </c>
      <c r="BG6388" s="27"/>
      <c r="BH6388" s="27"/>
      <c r="BI6388" s="27"/>
      <c r="BJ6388" s="27"/>
      <c r="BL6388">
        <f t="shared" si="396"/>
        <v>0</v>
      </c>
      <c r="BM6388">
        <f t="shared" si="397"/>
        <v>0</v>
      </c>
      <c r="BO6388">
        <f t="shared" si="398"/>
        <v>1</v>
      </c>
      <c r="BP6388">
        <f t="shared" si="399"/>
        <v>1</v>
      </c>
    </row>
    <row r="6389" spans="1:68" x14ac:dyDescent="0.3">
      <c r="A6389">
        <v>6384</v>
      </c>
      <c r="BG6389" s="27"/>
      <c r="BH6389" s="27"/>
      <c r="BI6389" s="27"/>
      <c r="BJ6389" s="27"/>
      <c r="BL6389">
        <f t="shared" si="396"/>
        <v>0</v>
      </c>
      <c r="BM6389">
        <f t="shared" si="397"/>
        <v>0</v>
      </c>
      <c r="BO6389">
        <f t="shared" si="398"/>
        <v>1</v>
      </c>
      <c r="BP6389">
        <f t="shared" si="399"/>
        <v>1</v>
      </c>
    </row>
    <row r="6390" spans="1:68" x14ac:dyDescent="0.3">
      <c r="A6390">
        <v>6385</v>
      </c>
      <c r="BG6390" s="27"/>
      <c r="BH6390" s="27"/>
      <c r="BI6390" s="27"/>
      <c r="BJ6390" s="27"/>
      <c r="BL6390">
        <f t="shared" si="396"/>
        <v>0</v>
      </c>
      <c r="BM6390">
        <f t="shared" si="397"/>
        <v>0</v>
      </c>
      <c r="BO6390">
        <f t="shared" si="398"/>
        <v>1</v>
      </c>
      <c r="BP6390">
        <f t="shared" si="399"/>
        <v>1</v>
      </c>
    </row>
    <row r="6391" spans="1:68" x14ac:dyDescent="0.3">
      <c r="A6391">
        <v>6386</v>
      </c>
      <c r="BG6391" s="27"/>
      <c r="BH6391" s="27"/>
      <c r="BI6391" s="27"/>
      <c r="BJ6391" s="27"/>
      <c r="BL6391">
        <f t="shared" si="396"/>
        <v>0</v>
      </c>
      <c r="BM6391">
        <f t="shared" si="397"/>
        <v>0</v>
      </c>
      <c r="BO6391">
        <f t="shared" si="398"/>
        <v>1</v>
      </c>
      <c r="BP6391">
        <f t="shared" si="399"/>
        <v>1</v>
      </c>
    </row>
    <row r="6392" spans="1:68" x14ac:dyDescent="0.3">
      <c r="A6392">
        <v>6387</v>
      </c>
      <c r="BG6392" s="27"/>
      <c r="BH6392" s="27"/>
      <c r="BI6392" s="27"/>
      <c r="BJ6392" s="27"/>
      <c r="BL6392">
        <f t="shared" si="396"/>
        <v>0</v>
      </c>
      <c r="BM6392">
        <f t="shared" si="397"/>
        <v>0</v>
      </c>
      <c r="BO6392">
        <f t="shared" si="398"/>
        <v>1</v>
      </c>
      <c r="BP6392">
        <f t="shared" si="399"/>
        <v>1</v>
      </c>
    </row>
    <row r="6393" spans="1:68" x14ac:dyDescent="0.3">
      <c r="A6393">
        <v>6388</v>
      </c>
      <c r="BG6393" s="27"/>
      <c r="BH6393" s="27"/>
      <c r="BI6393" s="27"/>
      <c r="BJ6393" s="27"/>
      <c r="BL6393">
        <f t="shared" si="396"/>
        <v>0</v>
      </c>
      <c r="BM6393">
        <f t="shared" si="397"/>
        <v>0</v>
      </c>
      <c r="BO6393">
        <f t="shared" si="398"/>
        <v>1</v>
      </c>
      <c r="BP6393">
        <f t="shared" si="399"/>
        <v>1</v>
      </c>
    </row>
    <row r="6394" spans="1:68" x14ac:dyDescent="0.3">
      <c r="A6394">
        <v>6389</v>
      </c>
      <c r="BG6394" s="27"/>
      <c r="BH6394" s="27"/>
      <c r="BI6394" s="27"/>
      <c r="BJ6394" s="27"/>
      <c r="BL6394">
        <f t="shared" si="396"/>
        <v>0</v>
      </c>
      <c r="BM6394">
        <f t="shared" si="397"/>
        <v>0</v>
      </c>
      <c r="BO6394">
        <f t="shared" si="398"/>
        <v>1</v>
      </c>
      <c r="BP6394">
        <f t="shared" si="399"/>
        <v>1</v>
      </c>
    </row>
    <row r="6395" spans="1:68" x14ac:dyDescent="0.3">
      <c r="A6395">
        <v>6390</v>
      </c>
      <c r="BG6395" s="27"/>
      <c r="BH6395" s="27"/>
      <c r="BI6395" s="27"/>
      <c r="BJ6395" s="27"/>
      <c r="BL6395">
        <f t="shared" si="396"/>
        <v>0</v>
      </c>
      <c r="BM6395">
        <f t="shared" si="397"/>
        <v>0</v>
      </c>
      <c r="BO6395">
        <f t="shared" si="398"/>
        <v>1</v>
      </c>
      <c r="BP6395">
        <f t="shared" si="399"/>
        <v>1</v>
      </c>
    </row>
    <row r="6396" spans="1:68" x14ac:dyDescent="0.3">
      <c r="A6396">
        <v>6391</v>
      </c>
      <c r="BG6396" s="27"/>
      <c r="BH6396" s="27"/>
      <c r="BI6396" s="27"/>
      <c r="BJ6396" s="27"/>
      <c r="BL6396">
        <f t="shared" si="396"/>
        <v>0</v>
      </c>
      <c r="BM6396">
        <f t="shared" si="397"/>
        <v>0</v>
      </c>
      <c r="BO6396">
        <f t="shared" si="398"/>
        <v>1</v>
      </c>
      <c r="BP6396">
        <f t="shared" si="399"/>
        <v>1</v>
      </c>
    </row>
    <row r="6397" spans="1:68" x14ac:dyDescent="0.3">
      <c r="A6397">
        <v>6392</v>
      </c>
      <c r="BG6397" s="27"/>
      <c r="BH6397" s="27"/>
      <c r="BI6397" s="27"/>
      <c r="BJ6397" s="27"/>
      <c r="BL6397">
        <f t="shared" si="396"/>
        <v>0</v>
      </c>
      <c r="BM6397">
        <f t="shared" si="397"/>
        <v>0</v>
      </c>
      <c r="BO6397">
        <f t="shared" si="398"/>
        <v>1</v>
      </c>
      <c r="BP6397">
        <f t="shared" si="399"/>
        <v>1</v>
      </c>
    </row>
    <row r="6398" spans="1:68" x14ac:dyDescent="0.3">
      <c r="A6398">
        <v>6393</v>
      </c>
      <c r="BG6398" s="27"/>
      <c r="BH6398" s="27"/>
      <c r="BI6398" s="27"/>
      <c r="BJ6398" s="27"/>
      <c r="BL6398">
        <f t="shared" si="396"/>
        <v>0</v>
      </c>
      <c r="BM6398">
        <f t="shared" si="397"/>
        <v>0</v>
      </c>
      <c r="BO6398">
        <f t="shared" si="398"/>
        <v>1</v>
      </c>
      <c r="BP6398">
        <f t="shared" si="399"/>
        <v>1</v>
      </c>
    </row>
    <row r="6399" spans="1:68" x14ac:dyDescent="0.3">
      <c r="A6399">
        <v>6394</v>
      </c>
      <c r="BG6399" s="27"/>
      <c r="BH6399" s="27"/>
      <c r="BI6399" s="27"/>
      <c r="BJ6399" s="27"/>
      <c r="BL6399">
        <f t="shared" si="396"/>
        <v>0</v>
      </c>
      <c r="BM6399">
        <f t="shared" si="397"/>
        <v>0</v>
      </c>
      <c r="BO6399">
        <f t="shared" si="398"/>
        <v>1</v>
      </c>
      <c r="BP6399">
        <f t="shared" si="399"/>
        <v>1</v>
      </c>
    </row>
    <row r="6400" spans="1:68" x14ac:dyDescent="0.3">
      <c r="A6400">
        <v>6395</v>
      </c>
      <c r="BG6400" s="27"/>
      <c r="BH6400" s="27"/>
      <c r="BI6400" s="27"/>
      <c r="BJ6400" s="27"/>
      <c r="BL6400">
        <f t="shared" si="396"/>
        <v>0</v>
      </c>
      <c r="BM6400">
        <f t="shared" si="397"/>
        <v>0</v>
      </c>
      <c r="BO6400">
        <f t="shared" si="398"/>
        <v>1</v>
      </c>
      <c r="BP6400">
        <f t="shared" si="399"/>
        <v>1</v>
      </c>
    </row>
    <row r="6401" spans="1:68" x14ac:dyDescent="0.3">
      <c r="A6401">
        <v>6396</v>
      </c>
      <c r="BG6401" s="27"/>
      <c r="BH6401" s="27"/>
      <c r="BI6401" s="27"/>
      <c r="BJ6401" s="27"/>
      <c r="BL6401">
        <f t="shared" si="396"/>
        <v>0</v>
      </c>
      <c r="BM6401">
        <f t="shared" si="397"/>
        <v>0</v>
      </c>
      <c r="BO6401">
        <f t="shared" si="398"/>
        <v>1</v>
      </c>
      <c r="BP6401">
        <f t="shared" si="399"/>
        <v>1</v>
      </c>
    </row>
    <row r="6402" spans="1:68" x14ac:dyDescent="0.3">
      <c r="A6402">
        <v>6397</v>
      </c>
      <c r="BG6402" s="27"/>
      <c r="BH6402" s="27"/>
      <c r="BI6402" s="27"/>
      <c r="BJ6402" s="27"/>
      <c r="BL6402">
        <f t="shared" si="396"/>
        <v>0</v>
      </c>
      <c r="BM6402">
        <f t="shared" si="397"/>
        <v>0</v>
      </c>
      <c r="BO6402">
        <f t="shared" si="398"/>
        <v>1</v>
      </c>
      <c r="BP6402">
        <f t="shared" si="399"/>
        <v>1</v>
      </c>
    </row>
    <row r="6403" spans="1:68" x14ac:dyDescent="0.3">
      <c r="A6403">
        <v>6398</v>
      </c>
      <c r="BG6403" s="27"/>
      <c r="BH6403" s="27"/>
      <c r="BI6403" s="27"/>
      <c r="BJ6403" s="27"/>
      <c r="BL6403">
        <f t="shared" si="396"/>
        <v>0</v>
      </c>
      <c r="BM6403">
        <f t="shared" si="397"/>
        <v>0</v>
      </c>
      <c r="BO6403">
        <f t="shared" si="398"/>
        <v>1</v>
      </c>
      <c r="BP6403">
        <f t="shared" si="399"/>
        <v>1</v>
      </c>
    </row>
    <row r="6404" spans="1:68" x14ac:dyDescent="0.3">
      <c r="A6404">
        <v>6399</v>
      </c>
      <c r="BG6404" s="27"/>
      <c r="BH6404" s="27"/>
      <c r="BI6404" s="27"/>
      <c r="BJ6404" s="27"/>
      <c r="BL6404">
        <f t="shared" si="396"/>
        <v>0</v>
      </c>
      <c r="BM6404">
        <f t="shared" si="397"/>
        <v>0</v>
      </c>
      <c r="BO6404">
        <f t="shared" si="398"/>
        <v>1</v>
      </c>
      <c r="BP6404">
        <f t="shared" si="399"/>
        <v>1</v>
      </c>
    </row>
    <row r="6405" spans="1:68" x14ac:dyDescent="0.3">
      <c r="A6405">
        <v>6400</v>
      </c>
      <c r="BG6405" s="27"/>
      <c r="BH6405" s="27"/>
      <c r="BI6405" s="27"/>
      <c r="BJ6405" s="27"/>
      <c r="BL6405">
        <f t="shared" si="396"/>
        <v>0</v>
      </c>
      <c r="BM6405">
        <f t="shared" si="397"/>
        <v>0</v>
      </c>
      <c r="BO6405">
        <f t="shared" si="398"/>
        <v>1</v>
      </c>
      <c r="BP6405">
        <f t="shared" si="399"/>
        <v>1</v>
      </c>
    </row>
    <row r="6406" spans="1:68" x14ac:dyDescent="0.3">
      <c r="A6406">
        <v>6401</v>
      </c>
      <c r="BG6406" s="27"/>
      <c r="BH6406" s="27"/>
      <c r="BI6406" s="27"/>
      <c r="BJ6406" s="27"/>
      <c r="BL6406">
        <f t="shared" si="396"/>
        <v>0</v>
      </c>
      <c r="BM6406">
        <f t="shared" si="397"/>
        <v>0</v>
      </c>
      <c r="BO6406">
        <f t="shared" si="398"/>
        <v>1</v>
      </c>
      <c r="BP6406">
        <f t="shared" si="399"/>
        <v>1</v>
      </c>
    </row>
    <row r="6407" spans="1:68" x14ac:dyDescent="0.3">
      <c r="A6407">
        <v>6402</v>
      </c>
      <c r="BG6407" s="27"/>
      <c r="BH6407" s="27"/>
      <c r="BI6407" s="27"/>
      <c r="BJ6407" s="27"/>
      <c r="BL6407">
        <f t="shared" ref="BL6407:BL6470" si="400">BG6407*$BM$1-BH6407</f>
        <v>0</v>
      </c>
      <c r="BM6407">
        <f t="shared" ref="BM6407:BM6470" si="401">BI6407*$BM$1-BJ6407</f>
        <v>0</v>
      </c>
      <c r="BO6407">
        <f t="shared" ref="BO6407:BO6470" si="402">IF(BL6407=MAX($BL6407:$BM6407),1,0)</f>
        <v>1</v>
      </c>
      <c r="BP6407">
        <f t="shared" ref="BP6407:BP6470" si="403">IF(BM6407=MAX($BL6407:$BM6407),1,0)</f>
        <v>1</v>
      </c>
    </row>
    <row r="6408" spans="1:68" x14ac:dyDescent="0.3">
      <c r="A6408">
        <v>6403</v>
      </c>
      <c r="BG6408" s="27"/>
      <c r="BH6408" s="27"/>
      <c r="BI6408" s="27"/>
      <c r="BJ6408" s="27"/>
      <c r="BL6408">
        <f t="shared" si="400"/>
        <v>0</v>
      </c>
      <c r="BM6408">
        <f t="shared" si="401"/>
        <v>0</v>
      </c>
      <c r="BO6408">
        <f t="shared" si="402"/>
        <v>1</v>
      </c>
      <c r="BP6408">
        <f t="shared" si="403"/>
        <v>1</v>
      </c>
    </row>
    <row r="6409" spans="1:68" x14ac:dyDescent="0.3">
      <c r="A6409">
        <v>6404</v>
      </c>
      <c r="BG6409" s="27"/>
      <c r="BH6409" s="27"/>
      <c r="BI6409" s="27"/>
      <c r="BJ6409" s="27"/>
      <c r="BL6409">
        <f t="shared" si="400"/>
        <v>0</v>
      </c>
      <c r="BM6409">
        <f t="shared" si="401"/>
        <v>0</v>
      </c>
      <c r="BO6409">
        <f t="shared" si="402"/>
        <v>1</v>
      </c>
      <c r="BP6409">
        <f t="shared" si="403"/>
        <v>1</v>
      </c>
    </row>
    <row r="6410" spans="1:68" x14ac:dyDescent="0.3">
      <c r="A6410">
        <v>6405</v>
      </c>
      <c r="BG6410" s="27"/>
      <c r="BH6410" s="27"/>
      <c r="BI6410" s="27"/>
      <c r="BJ6410" s="27"/>
      <c r="BL6410">
        <f t="shared" si="400"/>
        <v>0</v>
      </c>
      <c r="BM6410">
        <f t="shared" si="401"/>
        <v>0</v>
      </c>
      <c r="BO6410">
        <f t="shared" si="402"/>
        <v>1</v>
      </c>
      <c r="BP6410">
        <f t="shared" si="403"/>
        <v>1</v>
      </c>
    </row>
    <row r="6411" spans="1:68" x14ac:dyDescent="0.3">
      <c r="A6411">
        <v>6406</v>
      </c>
      <c r="BG6411" s="27"/>
      <c r="BH6411" s="27"/>
      <c r="BI6411" s="27"/>
      <c r="BJ6411" s="27"/>
      <c r="BL6411">
        <f t="shared" si="400"/>
        <v>0</v>
      </c>
      <c r="BM6411">
        <f t="shared" si="401"/>
        <v>0</v>
      </c>
      <c r="BO6411">
        <f t="shared" si="402"/>
        <v>1</v>
      </c>
      <c r="BP6411">
        <f t="shared" si="403"/>
        <v>1</v>
      </c>
    </row>
    <row r="6412" spans="1:68" x14ac:dyDescent="0.3">
      <c r="A6412">
        <v>6407</v>
      </c>
      <c r="BG6412" s="27"/>
      <c r="BH6412" s="27"/>
      <c r="BI6412" s="27"/>
      <c r="BJ6412" s="27"/>
      <c r="BL6412">
        <f t="shared" si="400"/>
        <v>0</v>
      </c>
      <c r="BM6412">
        <f t="shared" si="401"/>
        <v>0</v>
      </c>
      <c r="BO6412">
        <f t="shared" si="402"/>
        <v>1</v>
      </c>
      <c r="BP6412">
        <f t="shared" si="403"/>
        <v>1</v>
      </c>
    </row>
    <row r="6413" spans="1:68" x14ac:dyDescent="0.3">
      <c r="A6413">
        <v>6408</v>
      </c>
      <c r="BG6413" s="27"/>
      <c r="BH6413" s="27"/>
      <c r="BI6413" s="27"/>
      <c r="BJ6413" s="27"/>
      <c r="BL6413">
        <f t="shared" si="400"/>
        <v>0</v>
      </c>
      <c r="BM6413">
        <f t="shared" si="401"/>
        <v>0</v>
      </c>
      <c r="BO6413">
        <f t="shared" si="402"/>
        <v>1</v>
      </c>
      <c r="BP6413">
        <f t="shared" si="403"/>
        <v>1</v>
      </c>
    </row>
    <row r="6414" spans="1:68" x14ac:dyDescent="0.3">
      <c r="A6414">
        <v>6409</v>
      </c>
      <c r="BG6414" s="27"/>
      <c r="BH6414" s="27"/>
      <c r="BI6414" s="27"/>
      <c r="BJ6414" s="27"/>
      <c r="BL6414">
        <f t="shared" si="400"/>
        <v>0</v>
      </c>
      <c r="BM6414">
        <f t="shared" si="401"/>
        <v>0</v>
      </c>
      <c r="BO6414">
        <f t="shared" si="402"/>
        <v>1</v>
      </c>
      <c r="BP6414">
        <f t="shared" si="403"/>
        <v>1</v>
      </c>
    </row>
    <row r="6415" spans="1:68" x14ac:dyDescent="0.3">
      <c r="A6415">
        <v>6410</v>
      </c>
      <c r="BG6415" s="27"/>
      <c r="BH6415" s="27"/>
      <c r="BI6415" s="27"/>
      <c r="BJ6415" s="27"/>
      <c r="BL6415">
        <f t="shared" si="400"/>
        <v>0</v>
      </c>
      <c r="BM6415">
        <f t="shared" si="401"/>
        <v>0</v>
      </c>
      <c r="BO6415">
        <f t="shared" si="402"/>
        <v>1</v>
      </c>
      <c r="BP6415">
        <f t="shared" si="403"/>
        <v>1</v>
      </c>
    </row>
    <row r="6416" spans="1:68" x14ac:dyDescent="0.3">
      <c r="A6416">
        <v>6411</v>
      </c>
      <c r="BG6416" s="27"/>
      <c r="BH6416" s="27"/>
      <c r="BI6416" s="27"/>
      <c r="BJ6416" s="27"/>
      <c r="BL6416">
        <f t="shared" si="400"/>
        <v>0</v>
      </c>
      <c r="BM6416">
        <f t="shared" si="401"/>
        <v>0</v>
      </c>
      <c r="BO6416">
        <f t="shared" si="402"/>
        <v>1</v>
      </c>
      <c r="BP6416">
        <f t="shared" si="403"/>
        <v>1</v>
      </c>
    </row>
    <row r="6417" spans="1:68" x14ac:dyDescent="0.3">
      <c r="A6417">
        <v>6412</v>
      </c>
      <c r="BG6417" s="27"/>
      <c r="BH6417" s="27"/>
      <c r="BI6417" s="27"/>
      <c r="BJ6417" s="27"/>
      <c r="BL6417">
        <f t="shared" si="400"/>
        <v>0</v>
      </c>
      <c r="BM6417">
        <f t="shared" si="401"/>
        <v>0</v>
      </c>
      <c r="BO6417">
        <f t="shared" si="402"/>
        <v>1</v>
      </c>
      <c r="BP6417">
        <f t="shared" si="403"/>
        <v>1</v>
      </c>
    </row>
    <row r="6418" spans="1:68" x14ac:dyDescent="0.3">
      <c r="A6418">
        <v>6413</v>
      </c>
      <c r="BG6418" s="27"/>
      <c r="BH6418" s="27"/>
      <c r="BI6418" s="27"/>
      <c r="BJ6418" s="27"/>
      <c r="BL6418">
        <f t="shared" si="400"/>
        <v>0</v>
      </c>
      <c r="BM6418">
        <f t="shared" si="401"/>
        <v>0</v>
      </c>
      <c r="BO6418">
        <f t="shared" si="402"/>
        <v>1</v>
      </c>
      <c r="BP6418">
        <f t="shared" si="403"/>
        <v>1</v>
      </c>
    </row>
    <row r="6419" spans="1:68" x14ac:dyDescent="0.3">
      <c r="A6419">
        <v>6414</v>
      </c>
      <c r="BG6419" s="27"/>
      <c r="BH6419" s="27"/>
      <c r="BI6419" s="27"/>
      <c r="BJ6419" s="27"/>
      <c r="BL6419">
        <f t="shared" si="400"/>
        <v>0</v>
      </c>
      <c r="BM6419">
        <f t="shared" si="401"/>
        <v>0</v>
      </c>
      <c r="BO6419">
        <f t="shared" si="402"/>
        <v>1</v>
      </c>
      <c r="BP6419">
        <f t="shared" si="403"/>
        <v>1</v>
      </c>
    </row>
    <row r="6420" spans="1:68" x14ac:dyDescent="0.3">
      <c r="A6420">
        <v>6415</v>
      </c>
      <c r="BG6420" s="27"/>
      <c r="BH6420" s="27"/>
      <c r="BI6420" s="27"/>
      <c r="BJ6420" s="27"/>
      <c r="BL6420">
        <f t="shared" si="400"/>
        <v>0</v>
      </c>
      <c r="BM6420">
        <f t="shared" si="401"/>
        <v>0</v>
      </c>
      <c r="BO6420">
        <f t="shared" si="402"/>
        <v>1</v>
      </c>
      <c r="BP6420">
        <f t="shared" si="403"/>
        <v>1</v>
      </c>
    </row>
    <row r="6421" spans="1:68" x14ac:dyDescent="0.3">
      <c r="A6421">
        <v>6416</v>
      </c>
      <c r="BG6421" s="27"/>
      <c r="BH6421" s="27"/>
      <c r="BI6421" s="27"/>
      <c r="BJ6421" s="27"/>
      <c r="BL6421">
        <f t="shared" si="400"/>
        <v>0</v>
      </c>
      <c r="BM6421">
        <f t="shared" si="401"/>
        <v>0</v>
      </c>
      <c r="BO6421">
        <f t="shared" si="402"/>
        <v>1</v>
      </c>
      <c r="BP6421">
        <f t="shared" si="403"/>
        <v>1</v>
      </c>
    </row>
    <row r="6422" spans="1:68" x14ac:dyDescent="0.3">
      <c r="A6422">
        <v>6417</v>
      </c>
      <c r="BG6422" s="27"/>
      <c r="BH6422" s="27"/>
      <c r="BI6422" s="27"/>
      <c r="BJ6422" s="27"/>
      <c r="BL6422">
        <f t="shared" si="400"/>
        <v>0</v>
      </c>
      <c r="BM6422">
        <f t="shared" si="401"/>
        <v>0</v>
      </c>
      <c r="BO6422">
        <f t="shared" si="402"/>
        <v>1</v>
      </c>
      <c r="BP6422">
        <f t="shared" si="403"/>
        <v>1</v>
      </c>
    </row>
    <row r="6423" spans="1:68" x14ac:dyDescent="0.3">
      <c r="A6423">
        <v>6418</v>
      </c>
      <c r="BG6423" s="27"/>
      <c r="BH6423" s="27"/>
      <c r="BI6423" s="27"/>
      <c r="BJ6423" s="27"/>
      <c r="BL6423">
        <f t="shared" si="400"/>
        <v>0</v>
      </c>
      <c r="BM6423">
        <f t="shared" si="401"/>
        <v>0</v>
      </c>
      <c r="BO6423">
        <f t="shared" si="402"/>
        <v>1</v>
      </c>
      <c r="BP6423">
        <f t="shared" si="403"/>
        <v>1</v>
      </c>
    </row>
    <row r="6424" spans="1:68" x14ac:dyDescent="0.3">
      <c r="A6424">
        <v>6419</v>
      </c>
      <c r="BG6424" s="27"/>
      <c r="BH6424" s="27"/>
      <c r="BI6424" s="27"/>
      <c r="BJ6424" s="27"/>
      <c r="BL6424">
        <f t="shared" si="400"/>
        <v>0</v>
      </c>
      <c r="BM6424">
        <f t="shared" si="401"/>
        <v>0</v>
      </c>
      <c r="BO6424">
        <f t="shared" si="402"/>
        <v>1</v>
      </c>
      <c r="BP6424">
        <f t="shared" si="403"/>
        <v>1</v>
      </c>
    </row>
    <row r="6425" spans="1:68" x14ac:dyDescent="0.3">
      <c r="A6425">
        <v>6420</v>
      </c>
      <c r="BG6425" s="27"/>
      <c r="BH6425" s="27"/>
      <c r="BI6425" s="27"/>
      <c r="BJ6425" s="27"/>
      <c r="BL6425">
        <f t="shared" si="400"/>
        <v>0</v>
      </c>
      <c r="BM6425">
        <f t="shared" si="401"/>
        <v>0</v>
      </c>
      <c r="BO6425">
        <f t="shared" si="402"/>
        <v>1</v>
      </c>
      <c r="BP6425">
        <f t="shared" si="403"/>
        <v>1</v>
      </c>
    </row>
    <row r="6426" spans="1:68" x14ac:dyDescent="0.3">
      <c r="A6426">
        <v>6421</v>
      </c>
      <c r="BG6426" s="27"/>
      <c r="BH6426" s="27"/>
      <c r="BI6426" s="27"/>
      <c r="BJ6426" s="27"/>
      <c r="BL6426">
        <f t="shared" si="400"/>
        <v>0</v>
      </c>
      <c r="BM6426">
        <f t="shared" si="401"/>
        <v>0</v>
      </c>
      <c r="BO6426">
        <f t="shared" si="402"/>
        <v>1</v>
      </c>
      <c r="BP6426">
        <f t="shared" si="403"/>
        <v>1</v>
      </c>
    </row>
    <row r="6427" spans="1:68" x14ac:dyDescent="0.3">
      <c r="A6427">
        <v>6422</v>
      </c>
      <c r="BG6427" s="27"/>
      <c r="BH6427" s="27"/>
      <c r="BI6427" s="27"/>
      <c r="BJ6427" s="27"/>
      <c r="BL6427">
        <f t="shared" si="400"/>
        <v>0</v>
      </c>
      <c r="BM6427">
        <f t="shared" si="401"/>
        <v>0</v>
      </c>
      <c r="BO6427">
        <f t="shared" si="402"/>
        <v>1</v>
      </c>
      <c r="BP6427">
        <f t="shared" si="403"/>
        <v>1</v>
      </c>
    </row>
    <row r="6428" spans="1:68" x14ac:dyDescent="0.3">
      <c r="A6428">
        <v>6423</v>
      </c>
      <c r="BG6428" s="27"/>
      <c r="BH6428" s="27"/>
      <c r="BI6428" s="27"/>
      <c r="BJ6428" s="27"/>
      <c r="BL6428">
        <f t="shared" si="400"/>
        <v>0</v>
      </c>
      <c r="BM6428">
        <f t="shared" si="401"/>
        <v>0</v>
      </c>
      <c r="BO6428">
        <f t="shared" si="402"/>
        <v>1</v>
      </c>
      <c r="BP6428">
        <f t="shared" si="403"/>
        <v>1</v>
      </c>
    </row>
    <row r="6429" spans="1:68" x14ac:dyDescent="0.3">
      <c r="A6429">
        <v>6424</v>
      </c>
      <c r="BG6429" s="27"/>
      <c r="BH6429" s="27"/>
      <c r="BI6429" s="27"/>
      <c r="BJ6429" s="27"/>
      <c r="BL6429">
        <f t="shared" si="400"/>
        <v>0</v>
      </c>
      <c r="BM6429">
        <f t="shared" si="401"/>
        <v>0</v>
      </c>
      <c r="BO6429">
        <f t="shared" si="402"/>
        <v>1</v>
      </c>
      <c r="BP6429">
        <f t="shared" si="403"/>
        <v>1</v>
      </c>
    </row>
    <row r="6430" spans="1:68" x14ac:dyDescent="0.3">
      <c r="A6430">
        <v>6425</v>
      </c>
      <c r="BG6430" s="27"/>
      <c r="BH6430" s="27"/>
      <c r="BI6430" s="27"/>
      <c r="BJ6430" s="27"/>
      <c r="BL6430">
        <f t="shared" si="400"/>
        <v>0</v>
      </c>
      <c r="BM6430">
        <f t="shared" si="401"/>
        <v>0</v>
      </c>
      <c r="BO6430">
        <f t="shared" si="402"/>
        <v>1</v>
      </c>
      <c r="BP6430">
        <f t="shared" si="403"/>
        <v>1</v>
      </c>
    </row>
    <row r="6431" spans="1:68" x14ac:dyDescent="0.3">
      <c r="A6431">
        <v>6426</v>
      </c>
      <c r="BG6431" s="27"/>
      <c r="BH6431" s="27"/>
      <c r="BI6431" s="27"/>
      <c r="BJ6431" s="27"/>
      <c r="BL6431">
        <f t="shared" si="400"/>
        <v>0</v>
      </c>
      <c r="BM6431">
        <f t="shared" si="401"/>
        <v>0</v>
      </c>
      <c r="BO6431">
        <f t="shared" si="402"/>
        <v>1</v>
      </c>
      <c r="BP6431">
        <f t="shared" si="403"/>
        <v>1</v>
      </c>
    </row>
    <row r="6432" spans="1:68" x14ac:dyDescent="0.3">
      <c r="A6432">
        <v>6427</v>
      </c>
      <c r="BG6432" s="27"/>
      <c r="BH6432" s="27"/>
      <c r="BI6432" s="27"/>
      <c r="BJ6432" s="27"/>
      <c r="BL6432">
        <f t="shared" si="400"/>
        <v>0</v>
      </c>
      <c r="BM6432">
        <f t="shared" si="401"/>
        <v>0</v>
      </c>
      <c r="BO6432">
        <f t="shared" si="402"/>
        <v>1</v>
      </c>
      <c r="BP6432">
        <f t="shared" si="403"/>
        <v>1</v>
      </c>
    </row>
    <row r="6433" spans="1:68" x14ac:dyDescent="0.3">
      <c r="A6433">
        <v>6428</v>
      </c>
      <c r="BG6433" s="27"/>
      <c r="BH6433" s="27"/>
      <c r="BI6433" s="27"/>
      <c r="BJ6433" s="27"/>
      <c r="BL6433">
        <f t="shared" si="400"/>
        <v>0</v>
      </c>
      <c r="BM6433">
        <f t="shared" si="401"/>
        <v>0</v>
      </c>
      <c r="BO6433">
        <f t="shared" si="402"/>
        <v>1</v>
      </c>
      <c r="BP6433">
        <f t="shared" si="403"/>
        <v>1</v>
      </c>
    </row>
    <row r="6434" spans="1:68" x14ac:dyDescent="0.3">
      <c r="A6434">
        <v>6429</v>
      </c>
      <c r="BG6434" s="27"/>
      <c r="BH6434" s="27"/>
      <c r="BI6434" s="27"/>
      <c r="BJ6434" s="27"/>
      <c r="BL6434">
        <f t="shared" si="400"/>
        <v>0</v>
      </c>
      <c r="BM6434">
        <f t="shared" si="401"/>
        <v>0</v>
      </c>
      <c r="BO6434">
        <f t="shared" si="402"/>
        <v>1</v>
      </c>
      <c r="BP6434">
        <f t="shared" si="403"/>
        <v>1</v>
      </c>
    </row>
    <row r="6435" spans="1:68" x14ac:dyDescent="0.3">
      <c r="A6435">
        <v>6430</v>
      </c>
      <c r="BG6435" s="27"/>
      <c r="BH6435" s="27"/>
      <c r="BI6435" s="27"/>
      <c r="BJ6435" s="27"/>
      <c r="BL6435">
        <f t="shared" si="400"/>
        <v>0</v>
      </c>
      <c r="BM6435">
        <f t="shared" si="401"/>
        <v>0</v>
      </c>
      <c r="BO6435">
        <f t="shared" si="402"/>
        <v>1</v>
      </c>
      <c r="BP6435">
        <f t="shared" si="403"/>
        <v>1</v>
      </c>
    </row>
    <row r="6436" spans="1:68" x14ac:dyDescent="0.3">
      <c r="A6436">
        <v>6431</v>
      </c>
      <c r="BG6436" s="27"/>
      <c r="BH6436" s="27"/>
      <c r="BI6436" s="27"/>
      <c r="BJ6436" s="27"/>
      <c r="BL6436">
        <f t="shared" si="400"/>
        <v>0</v>
      </c>
      <c r="BM6436">
        <f t="shared" si="401"/>
        <v>0</v>
      </c>
      <c r="BO6436">
        <f t="shared" si="402"/>
        <v>1</v>
      </c>
      <c r="BP6436">
        <f t="shared" si="403"/>
        <v>1</v>
      </c>
    </row>
    <row r="6437" spans="1:68" x14ac:dyDescent="0.3">
      <c r="A6437">
        <v>6432</v>
      </c>
      <c r="BG6437" s="27"/>
      <c r="BH6437" s="27"/>
      <c r="BI6437" s="27"/>
      <c r="BJ6437" s="27"/>
      <c r="BL6437">
        <f t="shared" si="400"/>
        <v>0</v>
      </c>
      <c r="BM6437">
        <f t="shared" si="401"/>
        <v>0</v>
      </c>
      <c r="BO6437">
        <f t="shared" si="402"/>
        <v>1</v>
      </c>
      <c r="BP6437">
        <f t="shared" si="403"/>
        <v>1</v>
      </c>
    </row>
    <row r="6438" spans="1:68" x14ac:dyDescent="0.3">
      <c r="A6438">
        <v>6433</v>
      </c>
      <c r="BG6438" s="27"/>
      <c r="BH6438" s="27"/>
      <c r="BI6438" s="27"/>
      <c r="BJ6438" s="27"/>
      <c r="BL6438">
        <f t="shared" si="400"/>
        <v>0</v>
      </c>
      <c r="BM6438">
        <f t="shared" si="401"/>
        <v>0</v>
      </c>
      <c r="BO6438">
        <f t="shared" si="402"/>
        <v>1</v>
      </c>
      <c r="BP6438">
        <f t="shared" si="403"/>
        <v>1</v>
      </c>
    </row>
    <row r="6439" spans="1:68" x14ac:dyDescent="0.3">
      <c r="A6439">
        <v>6434</v>
      </c>
      <c r="BG6439" s="27"/>
      <c r="BH6439" s="27"/>
      <c r="BI6439" s="27"/>
      <c r="BJ6439" s="27"/>
      <c r="BL6439">
        <f t="shared" si="400"/>
        <v>0</v>
      </c>
      <c r="BM6439">
        <f t="shared" si="401"/>
        <v>0</v>
      </c>
      <c r="BO6439">
        <f t="shared" si="402"/>
        <v>1</v>
      </c>
      <c r="BP6439">
        <f t="shared" si="403"/>
        <v>1</v>
      </c>
    </row>
    <row r="6440" spans="1:68" x14ac:dyDescent="0.3">
      <c r="A6440">
        <v>6435</v>
      </c>
      <c r="BG6440" s="27"/>
      <c r="BH6440" s="27"/>
      <c r="BI6440" s="27"/>
      <c r="BJ6440" s="27"/>
      <c r="BL6440">
        <f t="shared" si="400"/>
        <v>0</v>
      </c>
      <c r="BM6440">
        <f t="shared" si="401"/>
        <v>0</v>
      </c>
      <c r="BO6440">
        <f t="shared" si="402"/>
        <v>1</v>
      </c>
      <c r="BP6440">
        <f t="shared" si="403"/>
        <v>1</v>
      </c>
    </row>
    <row r="6441" spans="1:68" x14ac:dyDescent="0.3">
      <c r="A6441">
        <v>6436</v>
      </c>
      <c r="BG6441" s="27"/>
      <c r="BH6441" s="27"/>
      <c r="BI6441" s="27"/>
      <c r="BJ6441" s="27"/>
      <c r="BL6441">
        <f t="shared" si="400"/>
        <v>0</v>
      </c>
      <c r="BM6441">
        <f t="shared" si="401"/>
        <v>0</v>
      </c>
      <c r="BO6441">
        <f t="shared" si="402"/>
        <v>1</v>
      </c>
      <c r="BP6441">
        <f t="shared" si="403"/>
        <v>1</v>
      </c>
    </row>
    <row r="6442" spans="1:68" x14ac:dyDescent="0.3">
      <c r="A6442">
        <v>6437</v>
      </c>
      <c r="BG6442" s="27"/>
      <c r="BH6442" s="27"/>
      <c r="BI6442" s="27"/>
      <c r="BJ6442" s="27"/>
      <c r="BL6442">
        <f t="shared" si="400"/>
        <v>0</v>
      </c>
      <c r="BM6442">
        <f t="shared" si="401"/>
        <v>0</v>
      </c>
      <c r="BO6442">
        <f t="shared" si="402"/>
        <v>1</v>
      </c>
      <c r="BP6442">
        <f t="shared" si="403"/>
        <v>1</v>
      </c>
    </row>
    <row r="6443" spans="1:68" x14ac:dyDescent="0.3">
      <c r="A6443">
        <v>6438</v>
      </c>
      <c r="BG6443" s="27"/>
      <c r="BH6443" s="27"/>
      <c r="BI6443" s="27"/>
      <c r="BJ6443" s="27"/>
      <c r="BL6443">
        <f t="shared" si="400"/>
        <v>0</v>
      </c>
      <c r="BM6443">
        <f t="shared" si="401"/>
        <v>0</v>
      </c>
      <c r="BO6443">
        <f t="shared" si="402"/>
        <v>1</v>
      </c>
      <c r="BP6443">
        <f t="shared" si="403"/>
        <v>1</v>
      </c>
    </row>
    <row r="6444" spans="1:68" x14ac:dyDescent="0.3">
      <c r="A6444">
        <v>6439</v>
      </c>
      <c r="BG6444" s="27"/>
      <c r="BH6444" s="27"/>
      <c r="BI6444" s="27"/>
      <c r="BJ6444" s="27"/>
      <c r="BL6444">
        <f t="shared" si="400"/>
        <v>0</v>
      </c>
      <c r="BM6444">
        <f t="shared" si="401"/>
        <v>0</v>
      </c>
      <c r="BO6444">
        <f t="shared" si="402"/>
        <v>1</v>
      </c>
      <c r="BP6444">
        <f t="shared" si="403"/>
        <v>1</v>
      </c>
    </row>
    <row r="6445" spans="1:68" x14ac:dyDescent="0.3">
      <c r="A6445">
        <v>6440</v>
      </c>
      <c r="BG6445" s="27"/>
      <c r="BH6445" s="27"/>
      <c r="BI6445" s="27"/>
      <c r="BJ6445" s="27"/>
      <c r="BL6445">
        <f t="shared" si="400"/>
        <v>0</v>
      </c>
      <c r="BM6445">
        <f t="shared" si="401"/>
        <v>0</v>
      </c>
      <c r="BO6445">
        <f t="shared" si="402"/>
        <v>1</v>
      </c>
      <c r="BP6445">
        <f t="shared" si="403"/>
        <v>1</v>
      </c>
    </row>
    <row r="6446" spans="1:68" x14ac:dyDescent="0.3">
      <c r="A6446">
        <v>6441</v>
      </c>
      <c r="BG6446" s="27"/>
      <c r="BH6446" s="27"/>
      <c r="BI6446" s="27"/>
      <c r="BJ6446" s="27"/>
      <c r="BL6446">
        <f t="shared" si="400"/>
        <v>0</v>
      </c>
      <c r="BM6446">
        <f t="shared" si="401"/>
        <v>0</v>
      </c>
      <c r="BO6446">
        <f t="shared" si="402"/>
        <v>1</v>
      </c>
      <c r="BP6446">
        <f t="shared" si="403"/>
        <v>1</v>
      </c>
    </row>
    <row r="6447" spans="1:68" x14ac:dyDescent="0.3">
      <c r="A6447">
        <v>6442</v>
      </c>
      <c r="BG6447" s="27"/>
      <c r="BH6447" s="27"/>
      <c r="BI6447" s="27"/>
      <c r="BJ6447" s="27"/>
      <c r="BL6447">
        <f t="shared" si="400"/>
        <v>0</v>
      </c>
      <c r="BM6447">
        <f t="shared" si="401"/>
        <v>0</v>
      </c>
      <c r="BO6447">
        <f t="shared" si="402"/>
        <v>1</v>
      </c>
      <c r="BP6447">
        <f t="shared" si="403"/>
        <v>1</v>
      </c>
    </row>
    <row r="6448" spans="1:68" x14ac:dyDescent="0.3">
      <c r="A6448">
        <v>6443</v>
      </c>
      <c r="BG6448" s="27"/>
      <c r="BH6448" s="27"/>
      <c r="BI6448" s="27"/>
      <c r="BJ6448" s="27"/>
      <c r="BL6448">
        <f t="shared" si="400"/>
        <v>0</v>
      </c>
      <c r="BM6448">
        <f t="shared" si="401"/>
        <v>0</v>
      </c>
      <c r="BO6448">
        <f t="shared" si="402"/>
        <v>1</v>
      </c>
      <c r="BP6448">
        <f t="shared" si="403"/>
        <v>1</v>
      </c>
    </row>
    <row r="6449" spans="1:68" x14ac:dyDescent="0.3">
      <c r="A6449">
        <v>6444</v>
      </c>
      <c r="BG6449" s="27"/>
      <c r="BH6449" s="27"/>
      <c r="BI6449" s="27"/>
      <c r="BJ6449" s="27"/>
      <c r="BL6449">
        <f t="shared" si="400"/>
        <v>0</v>
      </c>
      <c r="BM6449">
        <f t="shared" si="401"/>
        <v>0</v>
      </c>
      <c r="BO6449">
        <f t="shared" si="402"/>
        <v>1</v>
      </c>
      <c r="BP6449">
        <f t="shared" si="403"/>
        <v>1</v>
      </c>
    </row>
    <row r="6450" spans="1:68" x14ac:dyDescent="0.3">
      <c r="A6450">
        <v>6445</v>
      </c>
      <c r="BG6450" s="27"/>
      <c r="BH6450" s="27"/>
      <c r="BI6450" s="27"/>
      <c r="BJ6450" s="27"/>
      <c r="BL6450">
        <f t="shared" si="400"/>
        <v>0</v>
      </c>
      <c r="BM6450">
        <f t="shared" si="401"/>
        <v>0</v>
      </c>
      <c r="BO6450">
        <f t="shared" si="402"/>
        <v>1</v>
      </c>
      <c r="BP6450">
        <f t="shared" si="403"/>
        <v>1</v>
      </c>
    </row>
    <row r="6451" spans="1:68" x14ac:dyDescent="0.3">
      <c r="A6451">
        <v>6446</v>
      </c>
      <c r="BG6451" s="27"/>
      <c r="BH6451" s="27"/>
      <c r="BI6451" s="27"/>
      <c r="BJ6451" s="27"/>
      <c r="BL6451">
        <f t="shared" si="400"/>
        <v>0</v>
      </c>
      <c r="BM6451">
        <f t="shared" si="401"/>
        <v>0</v>
      </c>
      <c r="BO6451">
        <f t="shared" si="402"/>
        <v>1</v>
      </c>
      <c r="BP6451">
        <f t="shared" si="403"/>
        <v>1</v>
      </c>
    </row>
    <row r="6452" spans="1:68" x14ac:dyDescent="0.3">
      <c r="A6452">
        <v>6447</v>
      </c>
      <c r="BG6452" s="27"/>
      <c r="BH6452" s="27"/>
      <c r="BI6452" s="27"/>
      <c r="BJ6452" s="27"/>
      <c r="BL6452">
        <f t="shared" si="400"/>
        <v>0</v>
      </c>
      <c r="BM6452">
        <f t="shared" si="401"/>
        <v>0</v>
      </c>
      <c r="BO6452">
        <f t="shared" si="402"/>
        <v>1</v>
      </c>
      <c r="BP6452">
        <f t="shared" si="403"/>
        <v>1</v>
      </c>
    </row>
    <row r="6453" spans="1:68" x14ac:dyDescent="0.3">
      <c r="A6453">
        <v>6448</v>
      </c>
      <c r="BG6453" s="27"/>
      <c r="BH6453" s="27"/>
      <c r="BI6453" s="27"/>
      <c r="BJ6453" s="27"/>
      <c r="BL6453">
        <f t="shared" si="400"/>
        <v>0</v>
      </c>
      <c r="BM6453">
        <f t="shared" si="401"/>
        <v>0</v>
      </c>
      <c r="BO6453">
        <f t="shared" si="402"/>
        <v>1</v>
      </c>
      <c r="BP6453">
        <f t="shared" si="403"/>
        <v>1</v>
      </c>
    </row>
    <row r="6454" spans="1:68" x14ac:dyDescent="0.3">
      <c r="A6454">
        <v>6449</v>
      </c>
      <c r="BG6454" s="27"/>
      <c r="BH6454" s="27"/>
      <c r="BI6454" s="27"/>
      <c r="BJ6454" s="27"/>
      <c r="BL6454">
        <f t="shared" si="400"/>
        <v>0</v>
      </c>
      <c r="BM6454">
        <f t="shared" si="401"/>
        <v>0</v>
      </c>
      <c r="BO6454">
        <f t="shared" si="402"/>
        <v>1</v>
      </c>
      <c r="BP6454">
        <f t="shared" si="403"/>
        <v>1</v>
      </c>
    </row>
    <row r="6455" spans="1:68" x14ac:dyDescent="0.3">
      <c r="A6455">
        <v>6450</v>
      </c>
      <c r="BG6455" s="27"/>
      <c r="BH6455" s="27"/>
      <c r="BI6455" s="27"/>
      <c r="BJ6455" s="27"/>
      <c r="BL6455">
        <f t="shared" si="400"/>
        <v>0</v>
      </c>
      <c r="BM6455">
        <f t="shared" si="401"/>
        <v>0</v>
      </c>
      <c r="BO6455">
        <f t="shared" si="402"/>
        <v>1</v>
      </c>
      <c r="BP6455">
        <f t="shared" si="403"/>
        <v>1</v>
      </c>
    </row>
    <row r="6456" spans="1:68" x14ac:dyDescent="0.3">
      <c r="A6456">
        <v>6451</v>
      </c>
      <c r="BG6456" s="27"/>
      <c r="BH6456" s="27"/>
      <c r="BI6456" s="27"/>
      <c r="BJ6456" s="27"/>
      <c r="BL6456">
        <f t="shared" si="400"/>
        <v>0</v>
      </c>
      <c r="BM6456">
        <f t="shared" si="401"/>
        <v>0</v>
      </c>
      <c r="BO6456">
        <f t="shared" si="402"/>
        <v>1</v>
      </c>
      <c r="BP6456">
        <f t="shared" si="403"/>
        <v>1</v>
      </c>
    </row>
    <row r="6457" spans="1:68" x14ac:dyDescent="0.3">
      <c r="A6457">
        <v>6452</v>
      </c>
      <c r="BG6457" s="27"/>
      <c r="BH6457" s="27"/>
      <c r="BI6457" s="27"/>
      <c r="BJ6457" s="27"/>
      <c r="BL6457">
        <f t="shared" si="400"/>
        <v>0</v>
      </c>
      <c r="BM6457">
        <f t="shared" si="401"/>
        <v>0</v>
      </c>
      <c r="BO6457">
        <f t="shared" si="402"/>
        <v>1</v>
      </c>
      <c r="BP6457">
        <f t="shared" si="403"/>
        <v>1</v>
      </c>
    </row>
    <row r="6458" spans="1:68" x14ac:dyDescent="0.3">
      <c r="A6458">
        <v>6453</v>
      </c>
      <c r="BG6458" s="27"/>
      <c r="BH6458" s="27"/>
      <c r="BI6458" s="27"/>
      <c r="BJ6458" s="27"/>
      <c r="BL6458">
        <f t="shared" si="400"/>
        <v>0</v>
      </c>
      <c r="BM6458">
        <f t="shared" si="401"/>
        <v>0</v>
      </c>
      <c r="BO6458">
        <f t="shared" si="402"/>
        <v>1</v>
      </c>
      <c r="BP6458">
        <f t="shared" si="403"/>
        <v>1</v>
      </c>
    </row>
    <row r="6459" spans="1:68" x14ac:dyDescent="0.3">
      <c r="A6459">
        <v>6454</v>
      </c>
      <c r="BG6459" s="27"/>
      <c r="BH6459" s="27"/>
      <c r="BI6459" s="27"/>
      <c r="BJ6459" s="27"/>
      <c r="BL6459">
        <f t="shared" si="400"/>
        <v>0</v>
      </c>
      <c r="BM6459">
        <f t="shared" si="401"/>
        <v>0</v>
      </c>
      <c r="BO6459">
        <f t="shared" si="402"/>
        <v>1</v>
      </c>
      <c r="BP6459">
        <f t="shared" si="403"/>
        <v>1</v>
      </c>
    </row>
    <row r="6460" spans="1:68" x14ac:dyDescent="0.3">
      <c r="A6460">
        <v>6455</v>
      </c>
      <c r="BG6460" s="27"/>
      <c r="BH6460" s="27"/>
      <c r="BI6460" s="27"/>
      <c r="BJ6460" s="27"/>
      <c r="BL6460">
        <f t="shared" si="400"/>
        <v>0</v>
      </c>
      <c r="BM6460">
        <f t="shared" si="401"/>
        <v>0</v>
      </c>
      <c r="BO6460">
        <f t="shared" si="402"/>
        <v>1</v>
      </c>
      <c r="BP6460">
        <f t="shared" si="403"/>
        <v>1</v>
      </c>
    </row>
    <row r="6461" spans="1:68" x14ac:dyDescent="0.3">
      <c r="A6461">
        <v>6456</v>
      </c>
      <c r="BG6461" s="27"/>
      <c r="BH6461" s="27"/>
      <c r="BI6461" s="27"/>
      <c r="BJ6461" s="27"/>
      <c r="BL6461">
        <f t="shared" si="400"/>
        <v>0</v>
      </c>
      <c r="BM6461">
        <f t="shared" si="401"/>
        <v>0</v>
      </c>
      <c r="BO6461">
        <f t="shared" si="402"/>
        <v>1</v>
      </c>
      <c r="BP6461">
        <f t="shared" si="403"/>
        <v>1</v>
      </c>
    </row>
    <row r="6462" spans="1:68" x14ac:dyDescent="0.3">
      <c r="A6462">
        <v>6457</v>
      </c>
      <c r="BG6462" s="27"/>
      <c r="BH6462" s="27"/>
      <c r="BI6462" s="27"/>
      <c r="BJ6462" s="27"/>
      <c r="BL6462">
        <f t="shared" si="400"/>
        <v>0</v>
      </c>
      <c r="BM6462">
        <f t="shared" si="401"/>
        <v>0</v>
      </c>
      <c r="BO6462">
        <f t="shared" si="402"/>
        <v>1</v>
      </c>
      <c r="BP6462">
        <f t="shared" si="403"/>
        <v>1</v>
      </c>
    </row>
    <row r="6463" spans="1:68" x14ac:dyDescent="0.3">
      <c r="A6463">
        <v>6458</v>
      </c>
      <c r="BG6463" s="27"/>
      <c r="BH6463" s="27"/>
      <c r="BI6463" s="27"/>
      <c r="BJ6463" s="27"/>
      <c r="BL6463">
        <f t="shared" si="400"/>
        <v>0</v>
      </c>
      <c r="BM6463">
        <f t="shared" si="401"/>
        <v>0</v>
      </c>
      <c r="BO6463">
        <f t="shared" si="402"/>
        <v>1</v>
      </c>
      <c r="BP6463">
        <f t="shared" si="403"/>
        <v>1</v>
      </c>
    </row>
    <row r="6464" spans="1:68" x14ac:dyDescent="0.3">
      <c r="A6464">
        <v>6459</v>
      </c>
      <c r="BG6464" s="27"/>
      <c r="BH6464" s="27"/>
      <c r="BI6464" s="27"/>
      <c r="BJ6464" s="27"/>
      <c r="BL6464">
        <f t="shared" si="400"/>
        <v>0</v>
      </c>
      <c r="BM6464">
        <f t="shared" si="401"/>
        <v>0</v>
      </c>
      <c r="BO6464">
        <f t="shared" si="402"/>
        <v>1</v>
      </c>
      <c r="BP6464">
        <f t="shared" si="403"/>
        <v>1</v>
      </c>
    </row>
    <row r="6465" spans="1:68" x14ac:dyDescent="0.3">
      <c r="A6465">
        <v>6460</v>
      </c>
      <c r="BG6465" s="27"/>
      <c r="BH6465" s="27"/>
      <c r="BI6465" s="27"/>
      <c r="BJ6465" s="27"/>
      <c r="BL6465">
        <f t="shared" si="400"/>
        <v>0</v>
      </c>
      <c r="BM6465">
        <f t="shared" si="401"/>
        <v>0</v>
      </c>
      <c r="BO6465">
        <f t="shared" si="402"/>
        <v>1</v>
      </c>
      <c r="BP6465">
        <f t="shared" si="403"/>
        <v>1</v>
      </c>
    </row>
    <row r="6466" spans="1:68" x14ac:dyDescent="0.3">
      <c r="A6466">
        <v>6461</v>
      </c>
      <c r="BG6466" s="27"/>
      <c r="BH6466" s="27"/>
      <c r="BI6466" s="27"/>
      <c r="BJ6466" s="27"/>
      <c r="BL6466">
        <f t="shared" si="400"/>
        <v>0</v>
      </c>
      <c r="BM6466">
        <f t="shared" si="401"/>
        <v>0</v>
      </c>
      <c r="BO6466">
        <f t="shared" si="402"/>
        <v>1</v>
      </c>
      <c r="BP6466">
        <f t="shared" si="403"/>
        <v>1</v>
      </c>
    </row>
    <row r="6467" spans="1:68" x14ac:dyDescent="0.3">
      <c r="A6467">
        <v>6462</v>
      </c>
      <c r="BG6467" s="27"/>
      <c r="BH6467" s="27"/>
      <c r="BI6467" s="27"/>
      <c r="BJ6467" s="27"/>
      <c r="BL6467">
        <f t="shared" si="400"/>
        <v>0</v>
      </c>
      <c r="BM6467">
        <f t="shared" si="401"/>
        <v>0</v>
      </c>
      <c r="BO6467">
        <f t="shared" si="402"/>
        <v>1</v>
      </c>
      <c r="BP6467">
        <f t="shared" si="403"/>
        <v>1</v>
      </c>
    </row>
    <row r="6468" spans="1:68" x14ac:dyDescent="0.3">
      <c r="A6468">
        <v>6463</v>
      </c>
      <c r="BG6468" s="27"/>
      <c r="BH6468" s="27"/>
      <c r="BI6468" s="27"/>
      <c r="BJ6468" s="27"/>
      <c r="BL6468">
        <f t="shared" si="400"/>
        <v>0</v>
      </c>
      <c r="BM6468">
        <f t="shared" si="401"/>
        <v>0</v>
      </c>
      <c r="BO6468">
        <f t="shared" si="402"/>
        <v>1</v>
      </c>
      <c r="BP6468">
        <f t="shared" si="403"/>
        <v>1</v>
      </c>
    </row>
    <row r="6469" spans="1:68" x14ac:dyDescent="0.3">
      <c r="A6469">
        <v>6464</v>
      </c>
      <c r="BG6469" s="27"/>
      <c r="BH6469" s="27"/>
      <c r="BI6469" s="27"/>
      <c r="BJ6469" s="27"/>
      <c r="BL6469">
        <f t="shared" si="400"/>
        <v>0</v>
      </c>
      <c r="BM6469">
        <f t="shared" si="401"/>
        <v>0</v>
      </c>
      <c r="BO6469">
        <f t="shared" si="402"/>
        <v>1</v>
      </c>
      <c r="BP6469">
        <f t="shared" si="403"/>
        <v>1</v>
      </c>
    </row>
    <row r="6470" spans="1:68" x14ac:dyDescent="0.3">
      <c r="A6470">
        <v>6465</v>
      </c>
      <c r="BG6470" s="27"/>
      <c r="BH6470" s="27"/>
      <c r="BI6470" s="27"/>
      <c r="BJ6470" s="27"/>
      <c r="BL6470">
        <f t="shared" si="400"/>
        <v>0</v>
      </c>
      <c r="BM6470">
        <f t="shared" si="401"/>
        <v>0</v>
      </c>
      <c r="BO6470">
        <f t="shared" si="402"/>
        <v>1</v>
      </c>
      <c r="BP6470">
        <f t="shared" si="403"/>
        <v>1</v>
      </c>
    </row>
    <row r="6471" spans="1:68" x14ac:dyDescent="0.3">
      <c r="A6471">
        <v>6466</v>
      </c>
      <c r="BG6471" s="27"/>
      <c r="BH6471" s="27"/>
      <c r="BI6471" s="27"/>
      <c r="BJ6471" s="27"/>
      <c r="BL6471">
        <f t="shared" ref="BL6471:BL6534" si="404">BG6471*$BM$1-BH6471</f>
        <v>0</v>
      </c>
      <c r="BM6471">
        <f t="shared" ref="BM6471:BM6534" si="405">BI6471*$BM$1-BJ6471</f>
        <v>0</v>
      </c>
      <c r="BO6471">
        <f t="shared" ref="BO6471:BO6534" si="406">IF(BL6471=MAX($BL6471:$BM6471),1,0)</f>
        <v>1</v>
      </c>
      <c r="BP6471">
        <f t="shared" ref="BP6471:BP6534" si="407">IF(BM6471=MAX($BL6471:$BM6471),1,0)</f>
        <v>1</v>
      </c>
    </row>
    <row r="6472" spans="1:68" x14ac:dyDescent="0.3">
      <c r="A6472">
        <v>6467</v>
      </c>
      <c r="BG6472" s="27"/>
      <c r="BH6472" s="27"/>
      <c r="BI6472" s="27"/>
      <c r="BJ6472" s="27"/>
      <c r="BL6472">
        <f t="shared" si="404"/>
        <v>0</v>
      </c>
      <c r="BM6472">
        <f t="shared" si="405"/>
        <v>0</v>
      </c>
      <c r="BO6472">
        <f t="shared" si="406"/>
        <v>1</v>
      </c>
      <c r="BP6472">
        <f t="shared" si="407"/>
        <v>1</v>
      </c>
    </row>
    <row r="6473" spans="1:68" x14ac:dyDescent="0.3">
      <c r="A6473">
        <v>6468</v>
      </c>
      <c r="BG6473" s="27"/>
      <c r="BH6473" s="27"/>
      <c r="BI6473" s="27"/>
      <c r="BJ6473" s="27"/>
      <c r="BL6473">
        <f t="shared" si="404"/>
        <v>0</v>
      </c>
      <c r="BM6473">
        <f t="shared" si="405"/>
        <v>0</v>
      </c>
      <c r="BO6473">
        <f t="shared" si="406"/>
        <v>1</v>
      </c>
      <c r="BP6473">
        <f t="shared" si="407"/>
        <v>1</v>
      </c>
    </row>
    <row r="6474" spans="1:68" x14ac:dyDescent="0.3">
      <c r="A6474">
        <v>6469</v>
      </c>
      <c r="BG6474" s="27"/>
      <c r="BH6474" s="27"/>
      <c r="BI6474" s="27"/>
      <c r="BJ6474" s="27"/>
      <c r="BL6474">
        <f t="shared" si="404"/>
        <v>0</v>
      </c>
      <c r="BM6474">
        <f t="shared" si="405"/>
        <v>0</v>
      </c>
      <c r="BO6474">
        <f t="shared" si="406"/>
        <v>1</v>
      </c>
      <c r="BP6474">
        <f t="shared" si="407"/>
        <v>1</v>
      </c>
    </row>
    <row r="6475" spans="1:68" x14ac:dyDescent="0.3">
      <c r="A6475">
        <v>6470</v>
      </c>
      <c r="BG6475" s="27"/>
      <c r="BH6475" s="27"/>
      <c r="BI6475" s="27"/>
      <c r="BJ6475" s="27"/>
      <c r="BL6475">
        <f t="shared" si="404"/>
        <v>0</v>
      </c>
      <c r="BM6475">
        <f t="shared" si="405"/>
        <v>0</v>
      </c>
      <c r="BO6475">
        <f t="shared" si="406"/>
        <v>1</v>
      </c>
      <c r="BP6475">
        <f t="shared" si="407"/>
        <v>1</v>
      </c>
    </row>
    <row r="6476" spans="1:68" x14ac:dyDescent="0.3">
      <c r="A6476">
        <v>6471</v>
      </c>
      <c r="BG6476" s="27"/>
      <c r="BH6476" s="27"/>
      <c r="BI6476" s="27"/>
      <c r="BJ6476" s="27"/>
      <c r="BL6476">
        <f t="shared" si="404"/>
        <v>0</v>
      </c>
      <c r="BM6476">
        <f t="shared" si="405"/>
        <v>0</v>
      </c>
      <c r="BO6476">
        <f t="shared" si="406"/>
        <v>1</v>
      </c>
      <c r="BP6476">
        <f t="shared" si="407"/>
        <v>1</v>
      </c>
    </row>
    <row r="6477" spans="1:68" x14ac:dyDescent="0.3">
      <c r="A6477">
        <v>6472</v>
      </c>
      <c r="BG6477" s="27"/>
      <c r="BH6477" s="27"/>
      <c r="BI6477" s="27"/>
      <c r="BJ6477" s="27"/>
      <c r="BL6477">
        <f t="shared" si="404"/>
        <v>0</v>
      </c>
      <c r="BM6477">
        <f t="shared" si="405"/>
        <v>0</v>
      </c>
      <c r="BO6477">
        <f t="shared" si="406"/>
        <v>1</v>
      </c>
      <c r="BP6477">
        <f t="shared" si="407"/>
        <v>1</v>
      </c>
    </row>
    <row r="6478" spans="1:68" x14ac:dyDescent="0.3">
      <c r="A6478">
        <v>6473</v>
      </c>
      <c r="BG6478" s="27"/>
      <c r="BH6478" s="27"/>
      <c r="BI6478" s="27"/>
      <c r="BJ6478" s="27"/>
      <c r="BL6478">
        <f t="shared" si="404"/>
        <v>0</v>
      </c>
      <c r="BM6478">
        <f t="shared" si="405"/>
        <v>0</v>
      </c>
      <c r="BO6478">
        <f t="shared" si="406"/>
        <v>1</v>
      </c>
      <c r="BP6478">
        <f t="shared" si="407"/>
        <v>1</v>
      </c>
    </row>
    <row r="6479" spans="1:68" x14ac:dyDescent="0.3">
      <c r="A6479">
        <v>6474</v>
      </c>
      <c r="BG6479" s="27"/>
      <c r="BH6479" s="27"/>
      <c r="BI6479" s="27"/>
      <c r="BJ6479" s="27"/>
      <c r="BL6479">
        <f t="shared" si="404"/>
        <v>0</v>
      </c>
      <c r="BM6479">
        <f t="shared" si="405"/>
        <v>0</v>
      </c>
      <c r="BO6479">
        <f t="shared" si="406"/>
        <v>1</v>
      </c>
      <c r="BP6479">
        <f t="shared" si="407"/>
        <v>1</v>
      </c>
    </row>
    <row r="6480" spans="1:68" x14ac:dyDescent="0.3">
      <c r="A6480">
        <v>6475</v>
      </c>
      <c r="BG6480" s="27"/>
      <c r="BH6480" s="27"/>
      <c r="BI6480" s="27"/>
      <c r="BJ6480" s="27"/>
      <c r="BL6480">
        <f t="shared" si="404"/>
        <v>0</v>
      </c>
      <c r="BM6480">
        <f t="shared" si="405"/>
        <v>0</v>
      </c>
      <c r="BO6480">
        <f t="shared" si="406"/>
        <v>1</v>
      </c>
      <c r="BP6480">
        <f t="shared" si="407"/>
        <v>1</v>
      </c>
    </row>
    <row r="6481" spans="1:68" x14ac:dyDescent="0.3">
      <c r="A6481">
        <v>6476</v>
      </c>
      <c r="BG6481" s="27"/>
      <c r="BH6481" s="27"/>
      <c r="BI6481" s="27"/>
      <c r="BJ6481" s="27"/>
      <c r="BL6481">
        <f t="shared" si="404"/>
        <v>0</v>
      </c>
      <c r="BM6481">
        <f t="shared" si="405"/>
        <v>0</v>
      </c>
      <c r="BO6481">
        <f t="shared" si="406"/>
        <v>1</v>
      </c>
      <c r="BP6481">
        <f t="shared" si="407"/>
        <v>1</v>
      </c>
    </row>
    <row r="6482" spans="1:68" x14ac:dyDescent="0.3">
      <c r="A6482">
        <v>6477</v>
      </c>
      <c r="BG6482" s="27"/>
      <c r="BH6482" s="27"/>
      <c r="BI6482" s="27"/>
      <c r="BJ6482" s="27"/>
      <c r="BL6482">
        <f t="shared" si="404"/>
        <v>0</v>
      </c>
      <c r="BM6482">
        <f t="shared" si="405"/>
        <v>0</v>
      </c>
      <c r="BO6482">
        <f t="shared" si="406"/>
        <v>1</v>
      </c>
      <c r="BP6482">
        <f t="shared" si="407"/>
        <v>1</v>
      </c>
    </row>
    <row r="6483" spans="1:68" x14ac:dyDescent="0.3">
      <c r="A6483">
        <v>6478</v>
      </c>
      <c r="BG6483" s="27"/>
      <c r="BH6483" s="27"/>
      <c r="BI6483" s="27"/>
      <c r="BJ6483" s="27"/>
      <c r="BL6483">
        <f t="shared" si="404"/>
        <v>0</v>
      </c>
      <c r="BM6483">
        <f t="shared" si="405"/>
        <v>0</v>
      </c>
      <c r="BO6483">
        <f t="shared" si="406"/>
        <v>1</v>
      </c>
      <c r="BP6483">
        <f t="shared" si="407"/>
        <v>1</v>
      </c>
    </row>
    <row r="6484" spans="1:68" x14ac:dyDescent="0.3">
      <c r="A6484">
        <v>6479</v>
      </c>
      <c r="BG6484" s="27"/>
      <c r="BH6484" s="27"/>
      <c r="BI6484" s="27"/>
      <c r="BJ6484" s="27"/>
      <c r="BL6484">
        <f t="shared" si="404"/>
        <v>0</v>
      </c>
      <c r="BM6484">
        <f t="shared" si="405"/>
        <v>0</v>
      </c>
      <c r="BO6484">
        <f t="shared" si="406"/>
        <v>1</v>
      </c>
      <c r="BP6484">
        <f t="shared" si="407"/>
        <v>1</v>
      </c>
    </row>
    <row r="6485" spans="1:68" x14ac:dyDescent="0.3">
      <c r="A6485">
        <v>6480</v>
      </c>
      <c r="BG6485" s="27"/>
      <c r="BH6485" s="27"/>
      <c r="BI6485" s="27"/>
      <c r="BJ6485" s="27"/>
      <c r="BL6485">
        <f t="shared" si="404"/>
        <v>0</v>
      </c>
      <c r="BM6485">
        <f t="shared" si="405"/>
        <v>0</v>
      </c>
      <c r="BO6485">
        <f t="shared" si="406"/>
        <v>1</v>
      </c>
      <c r="BP6485">
        <f t="shared" si="407"/>
        <v>1</v>
      </c>
    </row>
    <row r="6486" spans="1:68" x14ac:dyDescent="0.3">
      <c r="A6486">
        <v>6481</v>
      </c>
      <c r="BG6486" s="27"/>
      <c r="BH6486" s="27"/>
      <c r="BI6486" s="27"/>
      <c r="BJ6486" s="27"/>
      <c r="BL6486">
        <f t="shared" si="404"/>
        <v>0</v>
      </c>
      <c r="BM6486">
        <f t="shared" si="405"/>
        <v>0</v>
      </c>
      <c r="BO6486">
        <f t="shared" si="406"/>
        <v>1</v>
      </c>
      <c r="BP6486">
        <f t="shared" si="407"/>
        <v>1</v>
      </c>
    </row>
    <row r="6487" spans="1:68" x14ac:dyDescent="0.3">
      <c r="A6487">
        <v>6482</v>
      </c>
      <c r="BG6487" s="27"/>
      <c r="BH6487" s="27"/>
      <c r="BI6487" s="27"/>
      <c r="BJ6487" s="27"/>
      <c r="BL6487">
        <f t="shared" si="404"/>
        <v>0</v>
      </c>
      <c r="BM6487">
        <f t="shared" si="405"/>
        <v>0</v>
      </c>
      <c r="BO6487">
        <f t="shared" si="406"/>
        <v>1</v>
      </c>
      <c r="BP6487">
        <f t="shared" si="407"/>
        <v>1</v>
      </c>
    </row>
    <row r="6488" spans="1:68" x14ac:dyDescent="0.3">
      <c r="A6488">
        <v>6483</v>
      </c>
      <c r="BG6488" s="27"/>
      <c r="BH6488" s="27"/>
      <c r="BI6488" s="27"/>
      <c r="BJ6488" s="27"/>
      <c r="BL6488">
        <f t="shared" si="404"/>
        <v>0</v>
      </c>
      <c r="BM6488">
        <f t="shared" si="405"/>
        <v>0</v>
      </c>
      <c r="BO6488">
        <f t="shared" si="406"/>
        <v>1</v>
      </c>
      <c r="BP6488">
        <f t="shared" si="407"/>
        <v>1</v>
      </c>
    </row>
    <row r="6489" spans="1:68" x14ac:dyDescent="0.3">
      <c r="A6489">
        <v>6484</v>
      </c>
      <c r="BG6489" s="27"/>
      <c r="BH6489" s="27"/>
      <c r="BI6489" s="27"/>
      <c r="BJ6489" s="27"/>
      <c r="BL6489">
        <f t="shared" si="404"/>
        <v>0</v>
      </c>
      <c r="BM6489">
        <f t="shared" si="405"/>
        <v>0</v>
      </c>
      <c r="BO6489">
        <f t="shared" si="406"/>
        <v>1</v>
      </c>
      <c r="BP6489">
        <f t="shared" si="407"/>
        <v>1</v>
      </c>
    </row>
    <row r="6490" spans="1:68" x14ac:dyDescent="0.3">
      <c r="A6490">
        <v>6485</v>
      </c>
      <c r="BG6490" s="27"/>
      <c r="BH6490" s="27"/>
      <c r="BI6490" s="27"/>
      <c r="BJ6490" s="27"/>
      <c r="BL6490">
        <f t="shared" si="404"/>
        <v>0</v>
      </c>
      <c r="BM6490">
        <f t="shared" si="405"/>
        <v>0</v>
      </c>
      <c r="BO6490">
        <f t="shared" si="406"/>
        <v>1</v>
      </c>
      <c r="BP6490">
        <f t="shared" si="407"/>
        <v>1</v>
      </c>
    </row>
    <row r="6491" spans="1:68" x14ac:dyDescent="0.3">
      <c r="A6491">
        <v>6486</v>
      </c>
      <c r="BG6491" s="27"/>
      <c r="BH6491" s="27"/>
      <c r="BI6491" s="27"/>
      <c r="BJ6491" s="27"/>
      <c r="BL6491">
        <f t="shared" si="404"/>
        <v>0</v>
      </c>
      <c r="BM6491">
        <f t="shared" si="405"/>
        <v>0</v>
      </c>
      <c r="BO6491">
        <f t="shared" si="406"/>
        <v>1</v>
      </c>
      <c r="BP6491">
        <f t="shared" si="407"/>
        <v>1</v>
      </c>
    </row>
    <row r="6492" spans="1:68" x14ac:dyDescent="0.3">
      <c r="A6492">
        <v>6487</v>
      </c>
      <c r="BG6492" s="27"/>
      <c r="BH6492" s="27"/>
      <c r="BI6492" s="27"/>
      <c r="BJ6492" s="27"/>
      <c r="BL6492">
        <f t="shared" si="404"/>
        <v>0</v>
      </c>
      <c r="BM6492">
        <f t="shared" si="405"/>
        <v>0</v>
      </c>
      <c r="BO6492">
        <f t="shared" si="406"/>
        <v>1</v>
      </c>
      <c r="BP6492">
        <f t="shared" si="407"/>
        <v>1</v>
      </c>
    </row>
    <row r="6493" spans="1:68" x14ac:dyDescent="0.3">
      <c r="A6493">
        <v>6488</v>
      </c>
      <c r="BG6493" s="27"/>
      <c r="BH6493" s="27"/>
      <c r="BI6493" s="27"/>
      <c r="BJ6493" s="27"/>
      <c r="BL6493">
        <f t="shared" si="404"/>
        <v>0</v>
      </c>
      <c r="BM6493">
        <f t="shared" si="405"/>
        <v>0</v>
      </c>
      <c r="BO6493">
        <f t="shared" si="406"/>
        <v>1</v>
      </c>
      <c r="BP6493">
        <f t="shared" si="407"/>
        <v>1</v>
      </c>
    </row>
    <row r="6494" spans="1:68" x14ac:dyDescent="0.3">
      <c r="A6494">
        <v>6489</v>
      </c>
      <c r="BG6494" s="27"/>
      <c r="BH6494" s="27"/>
      <c r="BI6494" s="27"/>
      <c r="BJ6494" s="27"/>
      <c r="BL6494">
        <f t="shared" si="404"/>
        <v>0</v>
      </c>
      <c r="BM6494">
        <f t="shared" si="405"/>
        <v>0</v>
      </c>
      <c r="BO6494">
        <f t="shared" si="406"/>
        <v>1</v>
      </c>
      <c r="BP6494">
        <f t="shared" si="407"/>
        <v>1</v>
      </c>
    </row>
    <row r="6495" spans="1:68" x14ac:dyDescent="0.3">
      <c r="A6495">
        <v>6490</v>
      </c>
      <c r="BG6495" s="27"/>
      <c r="BH6495" s="27"/>
      <c r="BI6495" s="27"/>
      <c r="BJ6495" s="27"/>
      <c r="BL6495">
        <f t="shared" si="404"/>
        <v>0</v>
      </c>
      <c r="BM6495">
        <f t="shared" si="405"/>
        <v>0</v>
      </c>
      <c r="BO6495">
        <f t="shared" si="406"/>
        <v>1</v>
      </c>
      <c r="BP6495">
        <f t="shared" si="407"/>
        <v>1</v>
      </c>
    </row>
    <row r="6496" spans="1:68" x14ac:dyDescent="0.3">
      <c r="A6496">
        <v>6491</v>
      </c>
      <c r="BG6496" s="27"/>
      <c r="BH6496" s="27"/>
      <c r="BI6496" s="27"/>
      <c r="BJ6496" s="27"/>
      <c r="BL6496">
        <f t="shared" si="404"/>
        <v>0</v>
      </c>
      <c r="BM6496">
        <f t="shared" si="405"/>
        <v>0</v>
      </c>
      <c r="BO6496">
        <f t="shared" si="406"/>
        <v>1</v>
      </c>
      <c r="BP6496">
        <f t="shared" si="407"/>
        <v>1</v>
      </c>
    </row>
    <row r="6497" spans="1:68" x14ac:dyDescent="0.3">
      <c r="A6497">
        <v>6492</v>
      </c>
      <c r="BG6497" s="27"/>
      <c r="BH6497" s="27"/>
      <c r="BI6497" s="27"/>
      <c r="BJ6497" s="27"/>
      <c r="BL6497">
        <f t="shared" si="404"/>
        <v>0</v>
      </c>
      <c r="BM6497">
        <f t="shared" si="405"/>
        <v>0</v>
      </c>
      <c r="BO6497">
        <f t="shared" si="406"/>
        <v>1</v>
      </c>
      <c r="BP6497">
        <f t="shared" si="407"/>
        <v>1</v>
      </c>
    </row>
    <row r="6498" spans="1:68" x14ac:dyDescent="0.3">
      <c r="A6498">
        <v>6493</v>
      </c>
      <c r="BG6498" s="27"/>
      <c r="BH6498" s="27"/>
      <c r="BI6498" s="27"/>
      <c r="BJ6498" s="27"/>
      <c r="BL6498">
        <f t="shared" si="404"/>
        <v>0</v>
      </c>
      <c r="BM6498">
        <f t="shared" si="405"/>
        <v>0</v>
      </c>
      <c r="BO6498">
        <f t="shared" si="406"/>
        <v>1</v>
      </c>
      <c r="BP6498">
        <f t="shared" si="407"/>
        <v>1</v>
      </c>
    </row>
    <row r="6499" spans="1:68" x14ac:dyDescent="0.3">
      <c r="A6499">
        <v>6494</v>
      </c>
      <c r="BG6499" s="27"/>
      <c r="BH6499" s="27"/>
      <c r="BI6499" s="27"/>
      <c r="BJ6499" s="27"/>
      <c r="BL6499">
        <f t="shared" si="404"/>
        <v>0</v>
      </c>
      <c r="BM6499">
        <f t="shared" si="405"/>
        <v>0</v>
      </c>
      <c r="BO6499">
        <f t="shared" si="406"/>
        <v>1</v>
      </c>
      <c r="BP6499">
        <f t="shared" si="407"/>
        <v>1</v>
      </c>
    </row>
    <row r="6500" spans="1:68" x14ac:dyDescent="0.3">
      <c r="A6500">
        <v>6495</v>
      </c>
      <c r="BG6500" s="27"/>
      <c r="BH6500" s="27"/>
      <c r="BI6500" s="27"/>
      <c r="BJ6500" s="27"/>
      <c r="BL6500">
        <f t="shared" si="404"/>
        <v>0</v>
      </c>
      <c r="BM6500">
        <f t="shared" si="405"/>
        <v>0</v>
      </c>
      <c r="BO6500">
        <f t="shared" si="406"/>
        <v>1</v>
      </c>
      <c r="BP6500">
        <f t="shared" si="407"/>
        <v>1</v>
      </c>
    </row>
    <row r="6501" spans="1:68" x14ac:dyDescent="0.3">
      <c r="A6501">
        <v>6496</v>
      </c>
      <c r="BG6501" s="27"/>
      <c r="BH6501" s="27"/>
      <c r="BI6501" s="27"/>
      <c r="BJ6501" s="27"/>
      <c r="BL6501">
        <f t="shared" si="404"/>
        <v>0</v>
      </c>
      <c r="BM6501">
        <f t="shared" si="405"/>
        <v>0</v>
      </c>
      <c r="BO6501">
        <f t="shared" si="406"/>
        <v>1</v>
      </c>
      <c r="BP6501">
        <f t="shared" si="407"/>
        <v>1</v>
      </c>
    </row>
    <row r="6502" spans="1:68" x14ac:dyDescent="0.3">
      <c r="A6502">
        <v>6497</v>
      </c>
      <c r="BG6502" s="27"/>
      <c r="BH6502" s="27"/>
      <c r="BI6502" s="27"/>
      <c r="BJ6502" s="27"/>
      <c r="BL6502">
        <f t="shared" si="404"/>
        <v>0</v>
      </c>
      <c r="BM6502">
        <f t="shared" si="405"/>
        <v>0</v>
      </c>
      <c r="BO6502">
        <f t="shared" si="406"/>
        <v>1</v>
      </c>
      <c r="BP6502">
        <f t="shared" si="407"/>
        <v>1</v>
      </c>
    </row>
    <row r="6503" spans="1:68" x14ac:dyDescent="0.3">
      <c r="A6503">
        <v>6498</v>
      </c>
      <c r="BG6503" s="27"/>
      <c r="BH6503" s="27"/>
      <c r="BI6503" s="27"/>
      <c r="BJ6503" s="27"/>
      <c r="BL6503">
        <f t="shared" si="404"/>
        <v>0</v>
      </c>
      <c r="BM6503">
        <f t="shared" si="405"/>
        <v>0</v>
      </c>
      <c r="BO6503">
        <f t="shared" si="406"/>
        <v>1</v>
      </c>
      <c r="BP6503">
        <f t="shared" si="407"/>
        <v>1</v>
      </c>
    </row>
    <row r="6504" spans="1:68" x14ac:dyDescent="0.3">
      <c r="A6504">
        <v>6499</v>
      </c>
      <c r="BG6504" s="27"/>
      <c r="BH6504" s="27"/>
      <c r="BI6504" s="27"/>
      <c r="BJ6504" s="27"/>
      <c r="BL6504">
        <f t="shared" si="404"/>
        <v>0</v>
      </c>
      <c r="BM6504">
        <f t="shared" si="405"/>
        <v>0</v>
      </c>
      <c r="BO6504">
        <f t="shared" si="406"/>
        <v>1</v>
      </c>
      <c r="BP6504">
        <f t="shared" si="407"/>
        <v>1</v>
      </c>
    </row>
    <row r="6505" spans="1:68" x14ac:dyDescent="0.3">
      <c r="A6505">
        <v>6500</v>
      </c>
      <c r="BG6505" s="27"/>
      <c r="BH6505" s="27"/>
      <c r="BI6505" s="27"/>
      <c r="BJ6505" s="27"/>
      <c r="BL6505">
        <f t="shared" si="404"/>
        <v>0</v>
      </c>
      <c r="BM6505">
        <f t="shared" si="405"/>
        <v>0</v>
      </c>
      <c r="BO6505">
        <f t="shared" si="406"/>
        <v>1</v>
      </c>
      <c r="BP6505">
        <f t="shared" si="407"/>
        <v>1</v>
      </c>
    </row>
    <row r="6506" spans="1:68" x14ac:dyDescent="0.3">
      <c r="A6506">
        <v>6501</v>
      </c>
      <c r="BG6506" s="27"/>
      <c r="BH6506" s="27"/>
      <c r="BI6506" s="27"/>
      <c r="BJ6506" s="27"/>
      <c r="BL6506">
        <f t="shared" si="404"/>
        <v>0</v>
      </c>
      <c r="BM6506">
        <f t="shared" si="405"/>
        <v>0</v>
      </c>
      <c r="BO6506">
        <f t="shared" si="406"/>
        <v>1</v>
      </c>
      <c r="BP6506">
        <f t="shared" si="407"/>
        <v>1</v>
      </c>
    </row>
    <row r="6507" spans="1:68" x14ac:dyDescent="0.3">
      <c r="A6507">
        <v>6502</v>
      </c>
      <c r="BG6507" s="27"/>
      <c r="BH6507" s="27"/>
      <c r="BI6507" s="27"/>
      <c r="BJ6507" s="27"/>
      <c r="BL6507">
        <f t="shared" si="404"/>
        <v>0</v>
      </c>
      <c r="BM6507">
        <f t="shared" si="405"/>
        <v>0</v>
      </c>
      <c r="BO6507">
        <f t="shared" si="406"/>
        <v>1</v>
      </c>
      <c r="BP6507">
        <f t="shared" si="407"/>
        <v>1</v>
      </c>
    </row>
    <row r="6508" spans="1:68" x14ac:dyDescent="0.3">
      <c r="A6508">
        <v>6503</v>
      </c>
      <c r="BG6508" s="27"/>
      <c r="BH6508" s="27"/>
      <c r="BI6508" s="27"/>
      <c r="BJ6508" s="27"/>
      <c r="BL6508">
        <f t="shared" si="404"/>
        <v>0</v>
      </c>
      <c r="BM6508">
        <f t="shared" si="405"/>
        <v>0</v>
      </c>
      <c r="BO6508">
        <f t="shared" si="406"/>
        <v>1</v>
      </c>
      <c r="BP6508">
        <f t="shared" si="407"/>
        <v>1</v>
      </c>
    </row>
    <row r="6509" spans="1:68" x14ac:dyDescent="0.3">
      <c r="A6509">
        <v>6504</v>
      </c>
      <c r="BG6509" s="27"/>
      <c r="BH6509" s="27"/>
      <c r="BI6509" s="27"/>
      <c r="BJ6509" s="27"/>
      <c r="BL6509">
        <f t="shared" si="404"/>
        <v>0</v>
      </c>
      <c r="BM6509">
        <f t="shared" si="405"/>
        <v>0</v>
      </c>
      <c r="BO6509">
        <f t="shared" si="406"/>
        <v>1</v>
      </c>
      <c r="BP6509">
        <f t="shared" si="407"/>
        <v>1</v>
      </c>
    </row>
    <row r="6510" spans="1:68" x14ac:dyDescent="0.3">
      <c r="A6510">
        <v>6505</v>
      </c>
      <c r="BG6510" s="27"/>
      <c r="BH6510" s="27"/>
      <c r="BI6510" s="27"/>
      <c r="BJ6510" s="27"/>
      <c r="BL6510">
        <f t="shared" si="404"/>
        <v>0</v>
      </c>
      <c r="BM6510">
        <f t="shared" si="405"/>
        <v>0</v>
      </c>
      <c r="BO6510">
        <f t="shared" si="406"/>
        <v>1</v>
      </c>
      <c r="BP6510">
        <f t="shared" si="407"/>
        <v>1</v>
      </c>
    </row>
    <row r="6511" spans="1:68" x14ac:dyDescent="0.3">
      <c r="A6511">
        <v>6506</v>
      </c>
      <c r="BG6511" s="27"/>
      <c r="BH6511" s="27"/>
      <c r="BI6511" s="27"/>
      <c r="BJ6511" s="27"/>
      <c r="BL6511">
        <f t="shared" si="404"/>
        <v>0</v>
      </c>
      <c r="BM6511">
        <f t="shared" si="405"/>
        <v>0</v>
      </c>
      <c r="BO6511">
        <f t="shared" si="406"/>
        <v>1</v>
      </c>
      <c r="BP6511">
        <f t="shared" si="407"/>
        <v>1</v>
      </c>
    </row>
    <row r="6512" spans="1:68" x14ac:dyDescent="0.3">
      <c r="A6512">
        <v>6507</v>
      </c>
      <c r="BG6512" s="27"/>
      <c r="BH6512" s="27"/>
      <c r="BI6512" s="27"/>
      <c r="BJ6512" s="27"/>
      <c r="BL6512">
        <f t="shared" si="404"/>
        <v>0</v>
      </c>
      <c r="BM6512">
        <f t="shared" si="405"/>
        <v>0</v>
      </c>
      <c r="BO6512">
        <f t="shared" si="406"/>
        <v>1</v>
      </c>
      <c r="BP6512">
        <f t="shared" si="407"/>
        <v>1</v>
      </c>
    </row>
    <row r="6513" spans="1:68" x14ac:dyDescent="0.3">
      <c r="A6513">
        <v>6508</v>
      </c>
      <c r="BG6513" s="27"/>
      <c r="BH6513" s="27"/>
      <c r="BI6513" s="27"/>
      <c r="BJ6513" s="27"/>
      <c r="BL6513">
        <f t="shared" si="404"/>
        <v>0</v>
      </c>
      <c r="BM6513">
        <f t="shared" si="405"/>
        <v>0</v>
      </c>
      <c r="BO6513">
        <f t="shared" si="406"/>
        <v>1</v>
      </c>
      <c r="BP6513">
        <f t="shared" si="407"/>
        <v>1</v>
      </c>
    </row>
    <row r="6514" spans="1:68" x14ac:dyDescent="0.3">
      <c r="A6514">
        <v>6509</v>
      </c>
      <c r="BG6514" s="27"/>
      <c r="BH6514" s="27"/>
      <c r="BI6514" s="27"/>
      <c r="BJ6514" s="27"/>
      <c r="BL6514">
        <f t="shared" si="404"/>
        <v>0</v>
      </c>
      <c r="BM6514">
        <f t="shared" si="405"/>
        <v>0</v>
      </c>
      <c r="BO6514">
        <f t="shared" si="406"/>
        <v>1</v>
      </c>
      <c r="BP6514">
        <f t="shared" si="407"/>
        <v>1</v>
      </c>
    </row>
    <row r="6515" spans="1:68" x14ac:dyDescent="0.3">
      <c r="A6515">
        <v>6510</v>
      </c>
      <c r="BG6515" s="27"/>
      <c r="BH6515" s="27"/>
      <c r="BI6515" s="27"/>
      <c r="BJ6515" s="27"/>
      <c r="BL6515">
        <f t="shared" si="404"/>
        <v>0</v>
      </c>
      <c r="BM6515">
        <f t="shared" si="405"/>
        <v>0</v>
      </c>
      <c r="BO6515">
        <f t="shared" si="406"/>
        <v>1</v>
      </c>
      <c r="BP6515">
        <f t="shared" si="407"/>
        <v>1</v>
      </c>
    </row>
    <row r="6516" spans="1:68" x14ac:dyDescent="0.3">
      <c r="A6516">
        <v>6511</v>
      </c>
      <c r="BG6516" s="27"/>
      <c r="BH6516" s="27"/>
      <c r="BI6516" s="27"/>
      <c r="BJ6516" s="27"/>
      <c r="BL6516">
        <f t="shared" si="404"/>
        <v>0</v>
      </c>
      <c r="BM6516">
        <f t="shared" si="405"/>
        <v>0</v>
      </c>
      <c r="BO6516">
        <f t="shared" si="406"/>
        <v>1</v>
      </c>
      <c r="BP6516">
        <f t="shared" si="407"/>
        <v>1</v>
      </c>
    </row>
    <row r="6517" spans="1:68" x14ac:dyDescent="0.3">
      <c r="A6517">
        <v>6512</v>
      </c>
      <c r="BG6517" s="27"/>
      <c r="BH6517" s="27"/>
      <c r="BI6517" s="27"/>
      <c r="BJ6517" s="27"/>
      <c r="BL6517">
        <f t="shared" si="404"/>
        <v>0</v>
      </c>
      <c r="BM6517">
        <f t="shared" si="405"/>
        <v>0</v>
      </c>
      <c r="BO6517">
        <f t="shared" si="406"/>
        <v>1</v>
      </c>
      <c r="BP6517">
        <f t="shared" si="407"/>
        <v>1</v>
      </c>
    </row>
    <row r="6518" spans="1:68" x14ac:dyDescent="0.3">
      <c r="A6518">
        <v>6513</v>
      </c>
      <c r="BG6518" s="27"/>
      <c r="BH6518" s="27"/>
      <c r="BI6518" s="27"/>
      <c r="BJ6518" s="27"/>
      <c r="BL6518">
        <f t="shared" si="404"/>
        <v>0</v>
      </c>
      <c r="BM6518">
        <f t="shared" si="405"/>
        <v>0</v>
      </c>
      <c r="BO6518">
        <f t="shared" si="406"/>
        <v>1</v>
      </c>
      <c r="BP6518">
        <f t="shared" si="407"/>
        <v>1</v>
      </c>
    </row>
    <row r="6519" spans="1:68" x14ac:dyDescent="0.3">
      <c r="A6519">
        <v>6514</v>
      </c>
      <c r="BG6519" s="27"/>
      <c r="BH6519" s="27"/>
      <c r="BI6519" s="27"/>
      <c r="BJ6519" s="27"/>
      <c r="BL6519">
        <f t="shared" si="404"/>
        <v>0</v>
      </c>
      <c r="BM6519">
        <f t="shared" si="405"/>
        <v>0</v>
      </c>
      <c r="BO6519">
        <f t="shared" si="406"/>
        <v>1</v>
      </c>
      <c r="BP6519">
        <f t="shared" si="407"/>
        <v>1</v>
      </c>
    </row>
    <row r="6520" spans="1:68" x14ac:dyDescent="0.3">
      <c r="A6520">
        <v>6515</v>
      </c>
      <c r="BG6520" s="27"/>
      <c r="BH6520" s="27"/>
      <c r="BI6520" s="27"/>
      <c r="BJ6520" s="27"/>
      <c r="BL6520">
        <f t="shared" si="404"/>
        <v>0</v>
      </c>
      <c r="BM6520">
        <f t="shared" si="405"/>
        <v>0</v>
      </c>
      <c r="BO6520">
        <f t="shared" si="406"/>
        <v>1</v>
      </c>
      <c r="BP6520">
        <f t="shared" si="407"/>
        <v>1</v>
      </c>
    </row>
    <row r="6521" spans="1:68" x14ac:dyDescent="0.3">
      <c r="A6521">
        <v>6516</v>
      </c>
      <c r="BG6521" s="27"/>
      <c r="BH6521" s="27"/>
      <c r="BI6521" s="27"/>
      <c r="BJ6521" s="27"/>
      <c r="BL6521">
        <f t="shared" si="404"/>
        <v>0</v>
      </c>
      <c r="BM6521">
        <f t="shared" si="405"/>
        <v>0</v>
      </c>
      <c r="BO6521">
        <f t="shared" si="406"/>
        <v>1</v>
      </c>
      <c r="BP6521">
        <f t="shared" si="407"/>
        <v>1</v>
      </c>
    </row>
    <row r="6522" spans="1:68" x14ac:dyDescent="0.3">
      <c r="A6522">
        <v>6517</v>
      </c>
      <c r="BG6522" s="27"/>
      <c r="BH6522" s="27"/>
      <c r="BI6522" s="27"/>
      <c r="BJ6522" s="27"/>
      <c r="BL6522">
        <f t="shared" si="404"/>
        <v>0</v>
      </c>
      <c r="BM6522">
        <f t="shared" si="405"/>
        <v>0</v>
      </c>
      <c r="BO6522">
        <f t="shared" si="406"/>
        <v>1</v>
      </c>
      <c r="BP6522">
        <f t="shared" si="407"/>
        <v>1</v>
      </c>
    </row>
    <row r="6523" spans="1:68" x14ac:dyDescent="0.3">
      <c r="A6523">
        <v>6518</v>
      </c>
      <c r="BG6523" s="27"/>
      <c r="BH6523" s="27"/>
      <c r="BI6523" s="27"/>
      <c r="BJ6523" s="27"/>
      <c r="BL6523">
        <f t="shared" si="404"/>
        <v>0</v>
      </c>
      <c r="BM6523">
        <f t="shared" si="405"/>
        <v>0</v>
      </c>
      <c r="BO6523">
        <f t="shared" si="406"/>
        <v>1</v>
      </c>
      <c r="BP6523">
        <f t="shared" si="407"/>
        <v>1</v>
      </c>
    </row>
    <row r="6524" spans="1:68" x14ac:dyDescent="0.3">
      <c r="A6524">
        <v>6519</v>
      </c>
      <c r="BG6524" s="27"/>
      <c r="BH6524" s="27"/>
      <c r="BI6524" s="27"/>
      <c r="BJ6524" s="27"/>
      <c r="BL6524">
        <f t="shared" si="404"/>
        <v>0</v>
      </c>
      <c r="BM6524">
        <f t="shared" si="405"/>
        <v>0</v>
      </c>
      <c r="BO6524">
        <f t="shared" si="406"/>
        <v>1</v>
      </c>
      <c r="BP6524">
        <f t="shared" si="407"/>
        <v>1</v>
      </c>
    </row>
    <row r="6525" spans="1:68" x14ac:dyDescent="0.3">
      <c r="A6525">
        <v>6520</v>
      </c>
      <c r="BG6525" s="27"/>
      <c r="BH6525" s="27"/>
      <c r="BI6525" s="27"/>
      <c r="BJ6525" s="27"/>
      <c r="BL6525">
        <f t="shared" si="404"/>
        <v>0</v>
      </c>
      <c r="BM6525">
        <f t="shared" si="405"/>
        <v>0</v>
      </c>
      <c r="BO6525">
        <f t="shared" si="406"/>
        <v>1</v>
      </c>
      <c r="BP6525">
        <f t="shared" si="407"/>
        <v>1</v>
      </c>
    </row>
    <row r="6526" spans="1:68" x14ac:dyDescent="0.3">
      <c r="A6526">
        <v>6521</v>
      </c>
      <c r="BG6526" s="27"/>
      <c r="BH6526" s="27"/>
      <c r="BI6526" s="27"/>
      <c r="BJ6526" s="27"/>
      <c r="BL6526">
        <f t="shared" si="404"/>
        <v>0</v>
      </c>
      <c r="BM6526">
        <f t="shared" si="405"/>
        <v>0</v>
      </c>
      <c r="BO6526">
        <f t="shared" si="406"/>
        <v>1</v>
      </c>
      <c r="BP6526">
        <f t="shared" si="407"/>
        <v>1</v>
      </c>
    </row>
    <row r="6527" spans="1:68" x14ac:dyDescent="0.3">
      <c r="A6527">
        <v>6522</v>
      </c>
      <c r="BG6527" s="27"/>
      <c r="BH6527" s="27"/>
      <c r="BI6527" s="27"/>
      <c r="BJ6527" s="27"/>
      <c r="BL6527">
        <f t="shared" si="404"/>
        <v>0</v>
      </c>
      <c r="BM6527">
        <f t="shared" si="405"/>
        <v>0</v>
      </c>
      <c r="BO6527">
        <f t="shared" si="406"/>
        <v>1</v>
      </c>
      <c r="BP6527">
        <f t="shared" si="407"/>
        <v>1</v>
      </c>
    </row>
    <row r="6528" spans="1:68" x14ac:dyDescent="0.3">
      <c r="A6528">
        <v>6523</v>
      </c>
      <c r="BG6528" s="27"/>
      <c r="BH6528" s="27"/>
      <c r="BI6528" s="27"/>
      <c r="BJ6528" s="27"/>
      <c r="BL6528">
        <f t="shared" si="404"/>
        <v>0</v>
      </c>
      <c r="BM6528">
        <f t="shared" si="405"/>
        <v>0</v>
      </c>
      <c r="BO6528">
        <f t="shared" si="406"/>
        <v>1</v>
      </c>
      <c r="BP6528">
        <f t="shared" si="407"/>
        <v>1</v>
      </c>
    </row>
    <row r="6529" spans="1:68" x14ac:dyDescent="0.3">
      <c r="A6529">
        <v>6524</v>
      </c>
      <c r="BG6529" s="27"/>
      <c r="BH6529" s="27"/>
      <c r="BI6529" s="27"/>
      <c r="BJ6529" s="27"/>
      <c r="BL6529">
        <f t="shared" si="404"/>
        <v>0</v>
      </c>
      <c r="BM6529">
        <f t="shared" si="405"/>
        <v>0</v>
      </c>
      <c r="BO6529">
        <f t="shared" si="406"/>
        <v>1</v>
      </c>
      <c r="BP6529">
        <f t="shared" si="407"/>
        <v>1</v>
      </c>
    </row>
    <row r="6530" spans="1:68" x14ac:dyDescent="0.3">
      <c r="A6530">
        <v>6525</v>
      </c>
      <c r="BG6530" s="27"/>
      <c r="BH6530" s="27"/>
      <c r="BI6530" s="27"/>
      <c r="BJ6530" s="27"/>
      <c r="BL6530">
        <f t="shared" si="404"/>
        <v>0</v>
      </c>
      <c r="BM6530">
        <f t="shared" si="405"/>
        <v>0</v>
      </c>
      <c r="BO6530">
        <f t="shared" si="406"/>
        <v>1</v>
      </c>
      <c r="BP6530">
        <f t="shared" si="407"/>
        <v>1</v>
      </c>
    </row>
    <row r="6531" spans="1:68" x14ac:dyDescent="0.3">
      <c r="A6531">
        <v>6526</v>
      </c>
      <c r="BG6531" s="27"/>
      <c r="BH6531" s="27"/>
      <c r="BI6531" s="27"/>
      <c r="BJ6531" s="27"/>
      <c r="BL6531">
        <f t="shared" si="404"/>
        <v>0</v>
      </c>
      <c r="BM6531">
        <f t="shared" si="405"/>
        <v>0</v>
      </c>
      <c r="BO6531">
        <f t="shared" si="406"/>
        <v>1</v>
      </c>
      <c r="BP6531">
        <f t="shared" si="407"/>
        <v>1</v>
      </c>
    </row>
    <row r="6532" spans="1:68" x14ac:dyDescent="0.3">
      <c r="A6532">
        <v>6527</v>
      </c>
      <c r="BG6532" s="27"/>
      <c r="BH6532" s="27"/>
      <c r="BI6532" s="27"/>
      <c r="BJ6532" s="27"/>
      <c r="BL6532">
        <f t="shared" si="404"/>
        <v>0</v>
      </c>
      <c r="BM6532">
        <f t="shared" si="405"/>
        <v>0</v>
      </c>
      <c r="BO6532">
        <f t="shared" si="406"/>
        <v>1</v>
      </c>
      <c r="BP6532">
        <f t="shared" si="407"/>
        <v>1</v>
      </c>
    </row>
    <row r="6533" spans="1:68" x14ac:dyDescent="0.3">
      <c r="A6533">
        <v>6528</v>
      </c>
      <c r="BG6533" s="27"/>
      <c r="BH6533" s="27"/>
      <c r="BI6533" s="27"/>
      <c r="BJ6533" s="27"/>
      <c r="BL6533">
        <f t="shared" si="404"/>
        <v>0</v>
      </c>
      <c r="BM6533">
        <f t="shared" si="405"/>
        <v>0</v>
      </c>
      <c r="BO6533">
        <f t="shared" si="406"/>
        <v>1</v>
      </c>
      <c r="BP6533">
        <f t="shared" si="407"/>
        <v>1</v>
      </c>
    </row>
    <row r="6534" spans="1:68" x14ac:dyDescent="0.3">
      <c r="A6534">
        <v>6529</v>
      </c>
      <c r="BG6534" s="27"/>
      <c r="BH6534" s="27"/>
      <c r="BI6534" s="27"/>
      <c r="BJ6534" s="27"/>
      <c r="BL6534">
        <f t="shared" si="404"/>
        <v>0</v>
      </c>
      <c r="BM6534">
        <f t="shared" si="405"/>
        <v>0</v>
      </c>
      <c r="BO6534">
        <f t="shared" si="406"/>
        <v>1</v>
      </c>
      <c r="BP6534">
        <f t="shared" si="407"/>
        <v>1</v>
      </c>
    </row>
    <row r="6535" spans="1:68" x14ac:dyDescent="0.3">
      <c r="A6535">
        <v>6530</v>
      </c>
      <c r="BG6535" s="27"/>
      <c r="BH6535" s="27"/>
      <c r="BI6535" s="27"/>
      <c r="BJ6535" s="27"/>
      <c r="BL6535">
        <f t="shared" ref="BL6535:BL6598" si="408">BG6535*$BM$1-BH6535</f>
        <v>0</v>
      </c>
      <c r="BM6535">
        <f t="shared" ref="BM6535:BM6598" si="409">BI6535*$BM$1-BJ6535</f>
        <v>0</v>
      </c>
      <c r="BO6535">
        <f t="shared" ref="BO6535:BO6598" si="410">IF(BL6535=MAX($BL6535:$BM6535),1,0)</f>
        <v>1</v>
      </c>
      <c r="BP6535">
        <f t="shared" ref="BP6535:BP6598" si="411">IF(BM6535=MAX($BL6535:$BM6535),1,0)</f>
        <v>1</v>
      </c>
    </row>
    <row r="6536" spans="1:68" x14ac:dyDescent="0.3">
      <c r="A6536">
        <v>6531</v>
      </c>
      <c r="BG6536" s="27"/>
      <c r="BH6536" s="27"/>
      <c r="BI6536" s="27"/>
      <c r="BJ6536" s="27"/>
      <c r="BL6536">
        <f t="shared" si="408"/>
        <v>0</v>
      </c>
      <c r="BM6536">
        <f t="shared" si="409"/>
        <v>0</v>
      </c>
      <c r="BO6536">
        <f t="shared" si="410"/>
        <v>1</v>
      </c>
      <c r="BP6536">
        <f t="shared" si="411"/>
        <v>1</v>
      </c>
    </row>
    <row r="6537" spans="1:68" x14ac:dyDescent="0.3">
      <c r="A6537">
        <v>6532</v>
      </c>
      <c r="BG6537" s="27"/>
      <c r="BH6537" s="27"/>
      <c r="BI6537" s="27"/>
      <c r="BJ6537" s="27"/>
      <c r="BL6537">
        <f t="shared" si="408"/>
        <v>0</v>
      </c>
      <c r="BM6537">
        <f t="shared" si="409"/>
        <v>0</v>
      </c>
      <c r="BO6537">
        <f t="shared" si="410"/>
        <v>1</v>
      </c>
      <c r="BP6537">
        <f t="shared" si="411"/>
        <v>1</v>
      </c>
    </row>
    <row r="6538" spans="1:68" x14ac:dyDescent="0.3">
      <c r="A6538">
        <v>6533</v>
      </c>
      <c r="BG6538" s="27"/>
      <c r="BH6538" s="27"/>
      <c r="BI6538" s="27"/>
      <c r="BJ6538" s="27"/>
      <c r="BL6538">
        <f t="shared" si="408"/>
        <v>0</v>
      </c>
      <c r="BM6538">
        <f t="shared" si="409"/>
        <v>0</v>
      </c>
      <c r="BO6538">
        <f t="shared" si="410"/>
        <v>1</v>
      </c>
      <c r="BP6538">
        <f t="shared" si="411"/>
        <v>1</v>
      </c>
    </row>
    <row r="6539" spans="1:68" x14ac:dyDescent="0.3">
      <c r="A6539">
        <v>6534</v>
      </c>
      <c r="BG6539" s="27"/>
      <c r="BH6539" s="27"/>
      <c r="BI6539" s="27"/>
      <c r="BJ6539" s="27"/>
      <c r="BL6539">
        <f t="shared" si="408"/>
        <v>0</v>
      </c>
      <c r="BM6539">
        <f t="shared" si="409"/>
        <v>0</v>
      </c>
      <c r="BO6539">
        <f t="shared" si="410"/>
        <v>1</v>
      </c>
      <c r="BP6539">
        <f t="shared" si="411"/>
        <v>1</v>
      </c>
    </row>
    <row r="6540" spans="1:68" x14ac:dyDescent="0.3">
      <c r="A6540">
        <v>6535</v>
      </c>
      <c r="BG6540" s="27"/>
      <c r="BH6540" s="27"/>
      <c r="BI6540" s="27"/>
      <c r="BJ6540" s="27"/>
      <c r="BL6540">
        <f t="shared" si="408"/>
        <v>0</v>
      </c>
      <c r="BM6540">
        <f t="shared" si="409"/>
        <v>0</v>
      </c>
      <c r="BO6540">
        <f t="shared" si="410"/>
        <v>1</v>
      </c>
      <c r="BP6540">
        <f t="shared" si="411"/>
        <v>1</v>
      </c>
    </row>
    <row r="6541" spans="1:68" x14ac:dyDescent="0.3">
      <c r="A6541">
        <v>6536</v>
      </c>
      <c r="BG6541" s="27"/>
      <c r="BH6541" s="27"/>
      <c r="BI6541" s="27"/>
      <c r="BJ6541" s="27"/>
      <c r="BL6541">
        <f t="shared" si="408"/>
        <v>0</v>
      </c>
      <c r="BM6541">
        <f t="shared" si="409"/>
        <v>0</v>
      </c>
      <c r="BO6541">
        <f t="shared" si="410"/>
        <v>1</v>
      </c>
      <c r="BP6541">
        <f t="shared" si="411"/>
        <v>1</v>
      </c>
    </row>
    <row r="6542" spans="1:68" x14ac:dyDescent="0.3">
      <c r="A6542">
        <v>6537</v>
      </c>
      <c r="BG6542" s="27"/>
      <c r="BH6542" s="27"/>
      <c r="BI6542" s="27"/>
      <c r="BJ6542" s="27"/>
      <c r="BL6542">
        <f t="shared" si="408"/>
        <v>0</v>
      </c>
      <c r="BM6542">
        <f t="shared" si="409"/>
        <v>0</v>
      </c>
      <c r="BO6542">
        <f t="shared" si="410"/>
        <v>1</v>
      </c>
      <c r="BP6542">
        <f t="shared" si="411"/>
        <v>1</v>
      </c>
    </row>
    <row r="6543" spans="1:68" x14ac:dyDescent="0.3">
      <c r="A6543">
        <v>6538</v>
      </c>
      <c r="BG6543" s="27"/>
      <c r="BH6543" s="27"/>
      <c r="BI6543" s="27"/>
      <c r="BJ6543" s="27"/>
      <c r="BL6543">
        <f t="shared" si="408"/>
        <v>0</v>
      </c>
      <c r="BM6543">
        <f t="shared" si="409"/>
        <v>0</v>
      </c>
      <c r="BO6543">
        <f t="shared" si="410"/>
        <v>1</v>
      </c>
      <c r="BP6543">
        <f t="shared" si="411"/>
        <v>1</v>
      </c>
    </row>
    <row r="6544" spans="1:68" x14ac:dyDescent="0.3">
      <c r="A6544">
        <v>6539</v>
      </c>
      <c r="BG6544" s="27"/>
      <c r="BH6544" s="27"/>
      <c r="BI6544" s="27"/>
      <c r="BJ6544" s="27"/>
      <c r="BL6544">
        <f t="shared" si="408"/>
        <v>0</v>
      </c>
      <c r="BM6544">
        <f t="shared" si="409"/>
        <v>0</v>
      </c>
      <c r="BO6544">
        <f t="shared" si="410"/>
        <v>1</v>
      </c>
      <c r="BP6544">
        <f t="shared" si="411"/>
        <v>1</v>
      </c>
    </row>
    <row r="6545" spans="1:68" x14ac:dyDescent="0.3">
      <c r="A6545">
        <v>6540</v>
      </c>
      <c r="BG6545" s="27"/>
      <c r="BH6545" s="27"/>
      <c r="BI6545" s="27"/>
      <c r="BJ6545" s="27"/>
      <c r="BL6545">
        <f t="shared" si="408"/>
        <v>0</v>
      </c>
      <c r="BM6545">
        <f t="shared" si="409"/>
        <v>0</v>
      </c>
      <c r="BO6545">
        <f t="shared" si="410"/>
        <v>1</v>
      </c>
      <c r="BP6545">
        <f t="shared" si="411"/>
        <v>1</v>
      </c>
    </row>
    <row r="6546" spans="1:68" x14ac:dyDescent="0.3">
      <c r="A6546">
        <v>6541</v>
      </c>
      <c r="BG6546" s="27"/>
      <c r="BH6546" s="27"/>
      <c r="BI6546" s="27"/>
      <c r="BJ6546" s="27"/>
      <c r="BL6546">
        <f t="shared" si="408"/>
        <v>0</v>
      </c>
      <c r="BM6546">
        <f t="shared" si="409"/>
        <v>0</v>
      </c>
      <c r="BO6546">
        <f t="shared" si="410"/>
        <v>1</v>
      </c>
      <c r="BP6546">
        <f t="shared" si="411"/>
        <v>1</v>
      </c>
    </row>
    <row r="6547" spans="1:68" x14ac:dyDescent="0.3">
      <c r="A6547">
        <v>6542</v>
      </c>
      <c r="BG6547" s="27"/>
      <c r="BH6547" s="27"/>
      <c r="BI6547" s="27"/>
      <c r="BJ6547" s="27"/>
      <c r="BL6547">
        <f t="shared" si="408"/>
        <v>0</v>
      </c>
      <c r="BM6547">
        <f t="shared" si="409"/>
        <v>0</v>
      </c>
      <c r="BO6547">
        <f t="shared" si="410"/>
        <v>1</v>
      </c>
      <c r="BP6547">
        <f t="shared" si="411"/>
        <v>1</v>
      </c>
    </row>
    <row r="6548" spans="1:68" x14ac:dyDescent="0.3">
      <c r="A6548">
        <v>6543</v>
      </c>
      <c r="BG6548" s="27"/>
      <c r="BH6548" s="27"/>
      <c r="BI6548" s="27"/>
      <c r="BJ6548" s="27"/>
      <c r="BL6548">
        <f t="shared" si="408"/>
        <v>0</v>
      </c>
      <c r="BM6548">
        <f t="shared" si="409"/>
        <v>0</v>
      </c>
      <c r="BO6548">
        <f t="shared" si="410"/>
        <v>1</v>
      </c>
      <c r="BP6548">
        <f t="shared" si="411"/>
        <v>1</v>
      </c>
    </row>
    <row r="6549" spans="1:68" x14ac:dyDescent="0.3">
      <c r="A6549">
        <v>6544</v>
      </c>
      <c r="BG6549" s="27"/>
      <c r="BH6549" s="27"/>
      <c r="BI6549" s="27"/>
      <c r="BJ6549" s="27"/>
      <c r="BL6549">
        <f t="shared" si="408"/>
        <v>0</v>
      </c>
      <c r="BM6549">
        <f t="shared" si="409"/>
        <v>0</v>
      </c>
      <c r="BO6549">
        <f t="shared" si="410"/>
        <v>1</v>
      </c>
      <c r="BP6549">
        <f t="shared" si="411"/>
        <v>1</v>
      </c>
    </row>
    <row r="6550" spans="1:68" x14ac:dyDescent="0.3">
      <c r="A6550">
        <v>6545</v>
      </c>
      <c r="BG6550" s="27"/>
      <c r="BH6550" s="27"/>
      <c r="BI6550" s="27"/>
      <c r="BJ6550" s="27"/>
      <c r="BL6550">
        <f t="shared" si="408"/>
        <v>0</v>
      </c>
      <c r="BM6550">
        <f t="shared" si="409"/>
        <v>0</v>
      </c>
      <c r="BO6550">
        <f t="shared" si="410"/>
        <v>1</v>
      </c>
      <c r="BP6550">
        <f t="shared" si="411"/>
        <v>1</v>
      </c>
    </row>
    <row r="6551" spans="1:68" x14ac:dyDescent="0.3">
      <c r="A6551">
        <v>6546</v>
      </c>
      <c r="BG6551" s="27"/>
      <c r="BH6551" s="27"/>
      <c r="BI6551" s="27"/>
      <c r="BJ6551" s="27"/>
      <c r="BL6551">
        <f t="shared" si="408"/>
        <v>0</v>
      </c>
      <c r="BM6551">
        <f t="shared" si="409"/>
        <v>0</v>
      </c>
      <c r="BO6551">
        <f t="shared" si="410"/>
        <v>1</v>
      </c>
      <c r="BP6551">
        <f t="shared" si="411"/>
        <v>1</v>
      </c>
    </row>
    <row r="6552" spans="1:68" x14ac:dyDescent="0.3">
      <c r="A6552">
        <v>6547</v>
      </c>
      <c r="BG6552" s="27"/>
      <c r="BH6552" s="27"/>
      <c r="BI6552" s="27"/>
      <c r="BJ6552" s="27"/>
      <c r="BL6552">
        <f t="shared" si="408"/>
        <v>0</v>
      </c>
      <c r="BM6552">
        <f t="shared" si="409"/>
        <v>0</v>
      </c>
      <c r="BO6552">
        <f t="shared" si="410"/>
        <v>1</v>
      </c>
      <c r="BP6552">
        <f t="shared" si="411"/>
        <v>1</v>
      </c>
    </row>
    <row r="6553" spans="1:68" x14ac:dyDescent="0.3">
      <c r="A6553">
        <v>6548</v>
      </c>
      <c r="BG6553" s="27"/>
      <c r="BH6553" s="27"/>
      <c r="BI6553" s="27"/>
      <c r="BJ6553" s="27"/>
      <c r="BL6553">
        <f t="shared" si="408"/>
        <v>0</v>
      </c>
      <c r="BM6553">
        <f t="shared" si="409"/>
        <v>0</v>
      </c>
      <c r="BO6553">
        <f t="shared" si="410"/>
        <v>1</v>
      </c>
      <c r="BP6553">
        <f t="shared" si="411"/>
        <v>1</v>
      </c>
    </row>
    <row r="6554" spans="1:68" x14ac:dyDescent="0.3">
      <c r="A6554">
        <v>6549</v>
      </c>
      <c r="BG6554" s="27"/>
      <c r="BH6554" s="27"/>
      <c r="BI6554" s="27"/>
      <c r="BJ6554" s="27"/>
      <c r="BL6554">
        <f t="shared" si="408"/>
        <v>0</v>
      </c>
      <c r="BM6554">
        <f t="shared" si="409"/>
        <v>0</v>
      </c>
      <c r="BO6554">
        <f t="shared" si="410"/>
        <v>1</v>
      </c>
      <c r="BP6554">
        <f t="shared" si="411"/>
        <v>1</v>
      </c>
    </row>
    <row r="6555" spans="1:68" x14ac:dyDescent="0.3">
      <c r="A6555">
        <v>6550</v>
      </c>
      <c r="BG6555" s="27"/>
      <c r="BH6555" s="27"/>
      <c r="BI6555" s="27"/>
      <c r="BJ6555" s="27"/>
      <c r="BL6555">
        <f t="shared" si="408"/>
        <v>0</v>
      </c>
      <c r="BM6555">
        <f t="shared" si="409"/>
        <v>0</v>
      </c>
      <c r="BO6555">
        <f t="shared" si="410"/>
        <v>1</v>
      </c>
      <c r="BP6555">
        <f t="shared" si="411"/>
        <v>1</v>
      </c>
    </row>
    <row r="6556" spans="1:68" x14ac:dyDescent="0.3">
      <c r="A6556">
        <v>6551</v>
      </c>
      <c r="BG6556" s="27"/>
      <c r="BH6556" s="27"/>
      <c r="BI6556" s="27"/>
      <c r="BJ6556" s="27"/>
      <c r="BL6556">
        <f t="shared" si="408"/>
        <v>0</v>
      </c>
      <c r="BM6556">
        <f t="shared" si="409"/>
        <v>0</v>
      </c>
      <c r="BO6556">
        <f t="shared" si="410"/>
        <v>1</v>
      </c>
      <c r="BP6556">
        <f t="shared" si="411"/>
        <v>1</v>
      </c>
    </row>
    <row r="6557" spans="1:68" x14ac:dyDescent="0.3">
      <c r="A6557">
        <v>6552</v>
      </c>
      <c r="BG6557" s="27"/>
      <c r="BH6557" s="27"/>
      <c r="BI6557" s="27"/>
      <c r="BJ6557" s="27"/>
      <c r="BL6557">
        <f t="shared" si="408"/>
        <v>0</v>
      </c>
      <c r="BM6557">
        <f t="shared" si="409"/>
        <v>0</v>
      </c>
      <c r="BO6557">
        <f t="shared" si="410"/>
        <v>1</v>
      </c>
      <c r="BP6557">
        <f t="shared" si="411"/>
        <v>1</v>
      </c>
    </row>
    <row r="6558" spans="1:68" x14ac:dyDescent="0.3">
      <c r="A6558">
        <v>6553</v>
      </c>
      <c r="BG6558" s="27"/>
      <c r="BH6558" s="27"/>
      <c r="BI6558" s="27"/>
      <c r="BJ6558" s="27"/>
      <c r="BL6558">
        <f t="shared" si="408"/>
        <v>0</v>
      </c>
      <c r="BM6558">
        <f t="shared" si="409"/>
        <v>0</v>
      </c>
      <c r="BO6558">
        <f t="shared" si="410"/>
        <v>1</v>
      </c>
      <c r="BP6558">
        <f t="shared" si="411"/>
        <v>1</v>
      </c>
    </row>
    <row r="6559" spans="1:68" x14ac:dyDescent="0.3">
      <c r="A6559">
        <v>6554</v>
      </c>
      <c r="BG6559" s="27"/>
      <c r="BH6559" s="27"/>
      <c r="BI6559" s="27"/>
      <c r="BJ6559" s="27"/>
      <c r="BL6559">
        <f t="shared" si="408"/>
        <v>0</v>
      </c>
      <c r="BM6559">
        <f t="shared" si="409"/>
        <v>0</v>
      </c>
      <c r="BO6559">
        <f t="shared" si="410"/>
        <v>1</v>
      </c>
      <c r="BP6559">
        <f t="shared" si="411"/>
        <v>1</v>
      </c>
    </row>
    <row r="6560" spans="1:68" x14ac:dyDescent="0.3">
      <c r="A6560">
        <v>6555</v>
      </c>
      <c r="BG6560" s="27"/>
      <c r="BH6560" s="27"/>
      <c r="BI6560" s="27"/>
      <c r="BJ6560" s="27"/>
      <c r="BL6560">
        <f t="shared" si="408"/>
        <v>0</v>
      </c>
      <c r="BM6560">
        <f t="shared" si="409"/>
        <v>0</v>
      </c>
      <c r="BO6560">
        <f t="shared" si="410"/>
        <v>1</v>
      </c>
      <c r="BP6560">
        <f t="shared" si="411"/>
        <v>1</v>
      </c>
    </row>
    <row r="6561" spans="1:68" x14ac:dyDescent="0.3">
      <c r="A6561">
        <v>6556</v>
      </c>
      <c r="BG6561" s="27"/>
      <c r="BH6561" s="27"/>
      <c r="BI6561" s="27"/>
      <c r="BJ6561" s="27"/>
      <c r="BL6561">
        <f t="shared" si="408"/>
        <v>0</v>
      </c>
      <c r="BM6561">
        <f t="shared" si="409"/>
        <v>0</v>
      </c>
      <c r="BO6561">
        <f t="shared" si="410"/>
        <v>1</v>
      </c>
      <c r="BP6561">
        <f t="shared" si="411"/>
        <v>1</v>
      </c>
    </row>
    <row r="6562" spans="1:68" x14ac:dyDescent="0.3">
      <c r="A6562">
        <v>6557</v>
      </c>
      <c r="BG6562" s="27"/>
      <c r="BH6562" s="27"/>
      <c r="BI6562" s="27"/>
      <c r="BJ6562" s="27"/>
      <c r="BL6562">
        <f t="shared" si="408"/>
        <v>0</v>
      </c>
      <c r="BM6562">
        <f t="shared" si="409"/>
        <v>0</v>
      </c>
      <c r="BO6562">
        <f t="shared" si="410"/>
        <v>1</v>
      </c>
      <c r="BP6562">
        <f t="shared" si="411"/>
        <v>1</v>
      </c>
    </row>
    <row r="6563" spans="1:68" x14ac:dyDescent="0.3">
      <c r="A6563">
        <v>6558</v>
      </c>
      <c r="BG6563" s="27"/>
      <c r="BH6563" s="27"/>
      <c r="BI6563" s="27"/>
      <c r="BJ6563" s="27"/>
      <c r="BL6563">
        <f t="shared" si="408"/>
        <v>0</v>
      </c>
      <c r="BM6563">
        <f t="shared" si="409"/>
        <v>0</v>
      </c>
      <c r="BO6563">
        <f t="shared" si="410"/>
        <v>1</v>
      </c>
      <c r="BP6563">
        <f t="shared" si="411"/>
        <v>1</v>
      </c>
    </row>
    <row r="6564" spans="1:68" x14ac:dyDescent="0.3">
      <c r="A6564">
        <v>6559</v>
      </c>
      <c r="BG6564" s="27"/>
      <c r="BH6564" s="27"/>
      <c r="BI6564" s="27"/>
      <c r="BJ6564" s="27"/>
      <c r="BL6564">
        <f t="shared" si="408"/>
        <v>0</v>
      </c>
      <c r="BM6564">
        <f t="shared" si="409"/>
        <v>0</v>
      </c>
      <c r="BO6564">
        <f t="shared" si="410"/>
        <v>1</v>
      </c>
      <c r="BP6564">
        <f t="shared" si="411"/>
        <v>1</v>
      </c>
    </row>
    <row r="6565" spans="1:68" x14ac:dyDescent="0.3">
      <c r="A6565">
        <v>6560</v>
      </c>
      <c r="BG6565" s="27"/>
      <c r="BH6565" s="27"/>
      <c r="BI6565" s="27"/>
      <c r="BJ6565" s="27"/>
      <c r="BL6565">
        <f t="shared" si="408"/>
        <v>0</v>
      </c>
      <c r="BM6565">
        <f t="shared" si="409"/>
        <v>0</v>
      </c>
      <c r="BO6565">
        <f t="shared" si="410"/>
        <v>1</v>
      </c>
      <c r="BP6565">
        <f t="shared" si="411"/>
        <v>1</v>
      </c>
    </row>
    <row r="6566" spans="1:68" x14ac:dyDescent="0.3">
      <c r="A6566">
        <v>6561</v>
      </c>
      <c r="BG6566" s="27"/>
      <c r="BH6566" s="27"/>
      <c r="BI6566" s="27"/>
      <c r="BJ6566" s="27"/>
      <c r="BL6566">
        <f t="shared" si="408"/>
        <v>0</v>
      </c>
      <c r="BM6566">
        <f t="shared" si="409"/>
        <v>0</v>
      </c>
      <c r="BO6566">
        <f t="shared" si="410"/>
        <v>1</v>
      </c>
      <c r="BP6566">
        <f t="shared" si="411"/>
        <v>1</v>
      </c>
    </row>
    <row r="6567" spans="1:68" x14ac:dyDescent="0.3">
      <c r="A6567">
        <v>6562</v>
      </c>
      <c r="BG6567" s="27"/>
      <c r="BH6567" s="27"/>
      <c r="BI6567" s="27"/>
      <c r="BJ6567" s="27"/>
      <c r="BL6567">
        <f t="shared" si="408"/>
        <v>0</v>
      </c>
      <c r="BM6567">
        <f t="shared" si="409"/>
        <v>0</v>
      </c>
      <c r="BO6567">
        <f t="shared" si="410"/>
        <v>1</v>
      </c>
      <c r="BP6567">
        <f t="shared" si="411"/>
        <v>1</v>
      </c>
    </row>
    <row r="6568" spans="1:68" x14ac:dyDescent="0.3">
      <c r="A6568">
        <v>6563</v>
      </c>
      <c r="BG6568" s="27"/>
      <c r="BH6568" s="27"/>
      <c r="BI6568" s="27"/>
      <c r="BJ6568" s="27"/>
      <c r="BL6568">
        <f t="shared" si="408"/>
        <v>0</v>
      </c>
      <c r="BM6568">
        <f t="shared" si="409"/>
        <v>0</v>
      </c>
      <c r="BO6568">
        <f t="shared" si="410"/>
        <v>1</v>
      </c>
      <c r="BP6568">
        <f t="shared" si="411"/>
        <v>1</v>
      </c>
    </row>
    <row r="6569" spans="1:68" x14ac:dyDescent="0.3">
      <c r="A6569">
        <v>6564</v>
      </c>
      <c r="BG6569" s="27"/>
      <c r="BH6569" s="27"/>
      <c r="BI6569" s="27"/>
      <c r="BJ6569" s="27"/>
      <c r="BL6569">
        <f t="shared" si="408"/>
        <v>0</v>
      </c>
      <c r="BM6569">
        <f t="shared" si="409"/>
        <v>0</v>
      </c>
      <c r="BO6569">
        <f t="shared" si="410"/>
        <v>1</v>
      </c>
      <c r="BP6569">
        <f t="shared" si="411"/>
        <v>1</v>
      </c>
    </row>
    <row r="6570" spans="1:68" x14ac:dyDescent="0.3">
      <c r="A6570">
        <v>6565</v>
      </c>
      <c r="BG6570" s="27"/>
      <c r="BH6570" s="27"/>
      <c r="BI6570" s="27"/>
      <c r="BJ6570" s="27"/>
      <c r="BL6570">
        <f t="shared" si="408"/>
        <v>0</v>
      </c>
      <c r="BM6570">
        <f t="shared" si="409"/>
        <v>0</v>
      </c>
      <c r="BO6570">
        <f t="shared" si="410"/>
        <v>1</v>
      </c>
      <c r="BP6570">
        <f t="shared" si="411"/>
        <v>1</v>
      </c>
    </row>
    <row r="6571" spans="1:68" x14ac:dyDescent="0.3">
      <c r="A6571">
        <v>6566</v>
      </c>
      <c r="BG6571" s="27"/>
      <c r="BH6571" s="27"/>
      <c r="BI6571" s="27"/>
      <c r="BJ6571" s="27"/>
      <c r="BL6571">
        <f t="shared" si="408"/>
        <v>0</v>
      </c>
      <c r="BM6571">
        <f t="shared" si="409"/>
        <v>0</v>
      </c>
      <c r="BO6571">
        <f t="shared" si="410"/>
        <v>1</v>
      </c>
      <c r="BP6571">
        <f t="shared" si="411"/>
        <v>1</v>
      </c>
    </row>
    <row r="6572" spans="1:68" x14ac:dyDescent="0.3">
      <c r="A6572">
        <v>6567</v>
      </c>
      <c r="BG6572" s="27"/>
      <c r="BH6572" s="27"/>
      <c r="BI6572" s="27"/>
      <c r="BJ6572" s="27"/>
      <c r="BL6572">
        <f t="shared" si="408"/>
        <v>0</v>
      </c>
      <c r="BM6572">
        <f t="shared" si="409"/>
        <v>0</v>
      </c>
      <c r="BO6572">
        <f t="shared" si="410"/>
        <v>1</v>
      </c>
      <c r="BP6572">
        <f t="shared" si="411"/>
        <v>1</v>
      </c>
    </row>
    <row r="6573" spans="1:68" x14ac:dyDescent="0.3">
      <c r="A6573">
        <v>6568</v>
      </c>
      <c r="BG6573" s="27"/>
      <c r="BH6573" s="27"/>
      <c r="BI6573" s="27"/>
      <c r="BJ6573" s="27"/>
      <c r="BL6573">
        <f t="shared" si="408"/>
        <v>0</v>
      </c>
      <c r="BM6573">
        <f t="shared" si="409"/>
        <v>0</v>
      </c>
      <c r="BO6573">
        <f t="shared" si="410"/>
        <v>1</v>
      </c>
      <c r="BP6573">
        <f t="shared" si="411"/>
        <v>1</v>
      </c>
    </row>
    <row r="6574" spans="1:68" x14ac:dyDescent="0.3">
      <c r="A6574">
        <v>6569</v>
      </c>
      <c r="BG6574" s="27"/>
      <c r="BH6574" s="27"/>
      <c r="BI6574" s="27"/>
      <c r="BJ6574" s="27"/>
      <c r="BL6574">
        <f t="shared" si="408"/>
        <v>0</v>
      </c>
      <c r="BM6574">
        <f t="shared" si="409"/>
        <v>0</v>
      </c>
      <c r="BO6574">
        <f t="shared" si="410"/>
        <v>1</v>
      </c>
      <c r="BP6574">
        <f t="shared" si="411"/>
        <v>1</v>
      </c>
    </row>
    <row r="6575" spans="1:68" x14ac:dyDescent="0.3">
      <c r="A6575">
        <v>6570</v>
      </c>
      <c r="BG6575" s="27"/>
      <c r="BH6575" s="27"/>
      <c r="BI6575" s="27"/>
      <c r="BJ6575" s="27"/>
      <c r="BL6575">
        <f t="shared" si="408"/>
        <v>0</v>
      </c>
      <c r="BM6575">
        <f t="shared" si="409"/>
        <v>0</v>
      </c>
      <c r="BO6575">
        <f t="shared" si="410"/>
        <v>1</v>
      </c>
      <c r="BP6575">
        <f t="shared" si="411"/>
        <v>1</v>
      </c>
    </row>
    <row r="6576" spans="1:68" x14ac:dyDescent="0.3">
      <c r="A6576">
        <v>6571</v>
      </c>
      <c r="BG6576" s="27"/>
      <c r="BH6576" s="27"/>
      <c r="BI6576" s="27"/>
      <c r="BJ6576" s="27"/>
      <c r="BL6576">
        <f t="shared" si="408"/>
        <v>0</v>
      </c>
      <c r="BM6576">
        <f t="shared" si="409"/>
        <v>0</v>
      </c>
      <c r="BO6576">
        <f t="shared" si="410"/>
        <v>1</v>
      </c>
      <c r="BP6576">
        <f t="shared" si="411"/>
        <v>1</v>
      </c>
    </row>
    <row r="6577" spans="1:68" x14ac:dyDescent="0.3">
      <c r="A6577">
        <v>6572</v>
      </c>
      <c r="BG6577" s="27"/>
      <c r="BH6577" s="27"/>
      <c r="BI6577" s="27"/>
      <c r="BJ6577" s="27"/>
      <c r="BL6577">
        <f t="shared" si="408"/>
        <v>0</v>
      </c>
      <c r="BM6577">
        <f t="shared" si="409"/>
        <v>0</v>
      </c>
      <c r="BO6577">
        <f t="shared" si="410"/>
        <v>1</v>
      </c>
      <c r="BP6577">
        <f t="shared" si="411"/>
        <v>1</v>
      </c>
    </row>
    <row r="6578" spans="1:68" x14ac:dyDescent="0.3">
      <c r="A6578">
        <v>6573</v>
      </c>
      <c r="BG6578" s="27"/>
      <c r="BH6578" s="27"/>
      <c r="BI6578" s="27"/>
      <c r="BJ6578" s="27"/>
      <c r="BL6578">
        <f t="shared" si="408"/>
        <v>0</v>
      </c>
      <c r="BM6578">
        <f t="shared" si="409"/>
        <v>0</v>
      </c>
      <c r="BO6578">
        <f t="shared" si="410"/>
        <v>1</v>
      </c>
      <c r="BP6578">
        <f t="shared" si="411"/>
        <v>1</v>
      </c>
    </row>
    <row r="6579" spans="1:68" x14ac:dyDescent="0.3">
      <c r="A6579">
        <v>6574</v>
      </c>
      <c r="BG6579" s="27"/>
      <c r="BH6579" s="27"/>
      <c r="BI6579" s="27"/>
      <c r="BJ6579" s="27"/>
      <c r="BL6579">
        <f t="shared" si="408"/>
        <v>0</v>
      </c>
      <c r="BM6579">
        <f t="shared" si="409"/>
        <v>0</v>
      </c>
      <c r="BO6579">
        <f t="shared" si="410"/>
        <v>1</v>
      </c>
      <c r="BP6579">
        <f t="shared" si="411"/>
        <v>1</v>
      </c>
    </row>
    <row r="6580" spans="1:68" x14ac:dyDescent="0.3">
      <c r="A6580">
        <v>6575</v>
      </c>
      <c r="BG6580" s="27"/>
      <c r="BH6580" s="27"/>
      <c r="BI6580" s="27"/>
      <c r="BJ6580" s="27"/>
      <c r="BL6580">
        <f t="shared" si="408"/>
        <v>0</v>
      </c>
      <c r="BM6580">
        <f t="shared" si="409"/>
        <v>0</v>
      </c>
      <c r="BO6580">
        <f t="shared" si="410"/>
        <v>1</v>
      </c>
      <c r="BP6580">
        <f t="shared" si="411"/>
        <v>1</v>
      </c>
    </row>
    <row r="6581" spans="1:68" x14ac:dyDescent="0.3">
      <c r="A6581">
        <v>6576</v>
      </c>
      <c r="BG6581" s="27"/>
      <c r="BH6581" s="27"/>
      <c r="BI6581" s="27"/>
      <c r="BJ6581" s="27"/>
      <c r="BL6581">
        <f t="shared" si="408"/>
        <v>0</v>
      </c>
      <c r="BM6581">
        <f t="shared" si="409"/>
        <v>0</v>
      </c>
      <c r="BO6581">
        <f t="shared" si="410"/>
        <v>1</v>
      </c>
      <c r="BP6581">
        <f t="shared" si="411"/>
        <v>1</v>
      </c>
    </row>
    <row r="6582" spans="1:68" x14ac:dyDescent="0.3">
      <c r="A6582">
        <v>6577</v>
      </c>
      <c r="BG6582" s="27"/>
      <c r="BH6582" s="27"/>
      <c r="BI6582" s="27"/>
      <c r="BJ6582" s="27"/>
      <c r="BL6582">
        <f t="shared" si="408"/>
        <v>0</v>
      </c>
      <c r="BM6582">
        <f t="shared" si="409"/>
        <v>0</v>
      </c>
      <c r="BO6582">
        <f t="shared" si="410"/>
        <v>1</v>
      </c>
      <c r="BP6582">
        <f t="shared" si="411"/>
        <v>1</v>
      </c>
    </row>
    <row r="6583" spans="1:68" x14ac:dyDescent="0.3">
      <c r="A6583">
        <v>6578</v>
      </c>
      <c r="BG6583" s="27"/>
      <c r="BH6583" s="27"/>
      <c r="BI6583" s="27"/>
      <c r="BJ6583" s="27"/>
      <c r="BL6583">
        <f t="shared" si="408"/>
        <v>0</v>
      </c>
      <c r="BM6583">
        <f t="shared" si="409"/>
        <v>0</v>
      </c>
      <c r="BO6583">
        <f t="shared" si="410"/>
        <v>1</v>
      </c>
      <c r="BP6583">
        <f t="shared" si="411"/>
        <v>1</v>
      </c>
    </row>
    <row r="6584" spans="1:68" x14ac:dyDescent="0.3">
      <c r="A6584">
        <v>6579</v>
      </c>
      <c r="BG6584" s="27"/>
      <c r="BH6584" s="27"/>
      <c r="BI6584" s="27"/>
      <c r="BJ6584" s="27"/>
      <c r="BL6584">
        <f t="shared" si="408"/>
        <v>0</v>
      </c>
      <c r="BM6584">
        <f t="shared" si="409"/>
        <v>0</v>
      </c>
      <c r="BO6584">
        <f t="shared" si="410"/>
        <v>1</v>
      </c>
      <c r="BP6584">
        <f t="shared" si="411"/>
        <v>1</v>
      </c>
    </row>
    <row r="6585" spans="1:68" x14ac:dyDescent="0.3">
      <c r="A6585">
        <v>6580</v>
      </c>
      <c r="BG6585" s="27"/>
      <c r="BH6585" s="27"/>
      <c r="BI6585" s="27"/>
      <c r="BJ6585" s="27"/>
      <c r="BL6585">
        <f t="shared" si="408"/>
        <v>0</v>
      </c>
      <c r="BM6585">
        <f t="shared" si="409"/>
        <v>0</v>
      </c>
      <c r="BO6585">
        <f t="shared" si="410"/>
        <v>1</v>
      </c>
      <c r="BP6585">
        <f t="shared" si="411"/>
        <v>1</v>
      </c>
    </row>
    <row r="6586" spans="1:68" x14ac:dyDescent="0.3">
      <c r="A6586">
        <v>6581</v>
      </c>
      <c r="BG6586" s="27"/>
      <c r="BH6586" s="27"/>
      <c r="BI6586" s="27"/>
      <c r="BJ6586" s="27"/>
      <c r="BL6586">
        <f t="shared" si="408"/>
        <v>0</v>
      </c>
      <c r="BM6586">
        <f t="shared" si="409"/>
        <v>0</v>
      </c>
      <c r="BO6586">
        <f t="shared" si="410"/>
        <v>1</v>
      </c>
      <c r="BP6586">
        <f t="shared" si="411"/>
        <v>1</v>
      </c>
    </row>
    <row r="6587" spans="1:68" x14ac:dyDescent="0.3">
      <c r="A6587">
        <v>6582</v>
      </c>
      <c r="BG6587" s="27"/>
      <c r="BH6587" s="27"/>
      <c r="BI6587" s="27"/>
      <c r="BJ6587" s="27"/>
      <c r="BL6587">
        <f t="shared" si="408"/>
        <v>0</v>
      </c>
      <c r="BM6587">
        <f t="shared" si="409"/>
        <v>0</v>
      </c>
      <c r="BO6587">
        <f t="shared" si="410"/>
        <v>1</v>
      </c>
      <c r="BP6587">
        <f t="shared" si="411"/>
        <v>1</v>
      </c>
    </row>
    <row r="6588" spans="1:68" x14ac:dyDescent="0.3">
      <c r="A6588">
        <v>6583</v>
      </c>
      <c r="BG6588" s="27"/>
      <c r="BH6588" s="27"/>
      <c r="BI6588" s="27"/>
      <c r="BJ6588" s="27"/>
      <c r="BL6588">
        <f t="shared" si="408"/>
        <v>0</v>
      </c>
      <c r="BM6588">
        <f t="shared" si="409"/>
        <v>0</v>
      </c>
      <c r="BO6588">
        <f t="shared" si="410"/>
        <v>1</v>
      </c>
      <c r="BP6588">
        <f t="shared" si="411"/>
        <v>1</v>
      </c>
    </row>
    <row r="6589" spans="1:68" x14ac:dyDescent="0.3">
      <c r="A6589">
        <v>6584</v>
      </c>
      <c r="BG6589" s="27"/>
      <c r="BH6589" s="27"/>
      <c r="BI6589" s="27"/>
      <c r="BJ6589" s="27"/>
      <c r="BL6589">
        <f t="shared" si="408"/>
        <v>0</v>
      </c>
      <c r="BM6589">
        <f t="shared" si="409"/>
        <v>0</v>
      </c>
      <c r="BO6589">
        <f t="shared" si="410"/>
        <v>1</v>
      </c>
      <c r="BP6589">
        <f t="shared" si="411"/>
        <v>1</v>
      </c>
    </row>
    <row r="6590" spans="1:68" x14ac:dyDescent="0.3">
      <c r="A6590">
        <v>6585</v>
      </c>
      <c r="BG6590" s="27"/>
      <c r="BH6590" s="27"/>
      <c r="BI6590" s="27"/>
      <c r="BJ6590" s="27"/>
      <c r="BL6590">
        <f t="shared" si="408"/>
        <v>0</v>
      </c>
      <c r="BM6590">
        <f t="shared" si="409"/>
        <v>0</v>
      </c>
      <c r="BO6590">
        <f t="shared" si="410"/>
        <v>1</v>
      </c>
      <c r="BP6590">
        <f t="shared" si="411"/>
        <v>1</v>
      </c>
    </row>
    <row r="6591" spans="1:68" x14ac:dyDescent="0.3">
      <c r="A6591">
        <v>6586</v>
      </c>
      <c r="BG6591" s="27"/>
      <c r="BH6591" s="27"/>
      <c r="BI6591" s="27"/>
      <c r="BJ6591" s="27"/>
      <c r="BL6591">
        <f t="shared" si="408"/>
        <v>0</v>
      </c>
      <c r="BM6591">
        <f t="shared" si="409"/>
        <v>0</v>
      </c>
      <c r="BO6591">
        <f t="shared" si="410"/>
        <v>1</v>
      </c>
      <c r="BP6591">
        <f t="shared" si="411"/>
        <v>1</v>
      </c>
    </row>
    <row r="6592" spans="1:68" x14ac:dyDescent="0.3">
      <c r="A6592">
        <v>6587</v>
      </c>
      <c r="BG6592" s="27"/>
      <c r="BH6592" s="27"/>
      <c r="BI6592" s="27"/>
      <c r="BJ6592" s="27"/>
      <c r="BL6592">
        <f t="shared" si="408"/>
        <v>0</v>
      </c>
      <c r="BM6592">
        <f t="shared" si="409"/>
        <v>0</v>
      </c>
      <c r="BO6592">
        <f t="shared" si="410"/>
        <v>1</v>
      </c>
      <c r="BP6592">
        <f t="shared" si="411"/>
        <v>1</v>
      </c>
    </row>
    <row r="6593" spans="1:68" x14ac:dyDescent="0.3">
      <c r="A6593">
        <v>6588</v>
      </c>
      <c r="BG6593" s="27"/>
      <c r="BH6593" s="27"/>
      <c r="BI6593" s="27"/>
      <c r="BJ6593" s="27"/>
      <c r="BL6593">
        <f t="shared" si="408"/>
        <v>0</v>
      </c>
      <c r="BM6593">
        <f t="shared" si="409"/>
        <v>0</v>
      </c>
      <c r="BO6593">
        <f t="shared" si="410"/>
        <v>1</v>
      </c>
      <c r="BP6593">
        <f t="shared" si="411"/>
        <v>1</v>
      </c>
    </row>
    <row r="6594" spans="1:68" x14ac:dyDescent="0.3">
      <c r="A6594">
        <v>6589</v>
      </c>
      <c r="BG6594" s="27"/>
      <c r="BH6594" s="27"/>
      <c r="BI6594" s="27"/>
      <c r="BJ6594" s="27"/>
      <c r="BL6594">
        <f t="shared" si="408"/>
        <v>0</v>
      </c>
      <c r="BM6594">
        <f t="shared" si="409"/>
        <v>0</v>
      </c>
      <c r="BO6594">
        <f t="shared" si="410"/>
        <v>1</v>
      </c>
      <c r="BP6594">
        <f t="shared" si="411"/>
        <v>1</v>
      </c>
    </row>
    <row r="6595" spans="1:68" x14ac:dyDescent="0.3">
      <c r="A6595">
        <v>6590</v>
      </c>
      <c r="BG6595" s="27"/>
      <c r="BH6595" s="27"/>
      <c r="BI6595" s="27"/>
      <c r="BJ6595" s="27"/>
      <c r="BL6595">
        <f t="shared" si="408"/>
        <v>0</v>
      </c>
      <c r="BM6595">
        <f t="shared" si="409"/>
        <v>0</v>
      </c>
      <c r="BO6595">
        <f t="shared" si="410"/>
        <v>1</v>
      </c>
      <c r="BP6595">
        <f t="shared" si="411"/>
        <v>1</v>
      </c>
    </row>
    <row r="6596" spans="1:68" x14ac:dyDescent="0.3">
      <c r="A6596">
        <v>6591</v>
      </c>
      <c r="BG6596" s="27"/>
      <c r="BH6596" s="27"/>
      <c r="BI6596" s="27"/>
      <c r="BJ6596" s="27"/>
      <c r="BL6596">
        <f t="shared" si="408"/>
        <v>0</v>
      </c>
      <c r="BM6596">
        <f t="shared" si="409"/>
        <v>0</v>
      </c>
      <c r="BO6596">
        <f t="shared" si="410"/>
        <v>1</v>
      </c>
      <c r="BP6596">
        <f t="shared" si="411"/>
        <v>1</v>
      </c>
    </row>
    <row r="6597" spans="1:68" x14ac:dyDescent="0.3">
      <c r="A6597">
        <v>6592</v>
      </c>
      <c r="BG6597" s="27"/>
      <c r="BH6597" s="27"/>
      <c r="BI6597" s="27"/>
      <c r="BJ6597" s="27"/>
      <c r="BL6597">
        <f t="shared" si="408"/>
        <v>0</v>
      </c>
      <c r="BM6597">
        <f t="shared" si="409"/>
        <v>0</v>
      </c>
      <c r="BO6597">
        <f t="shared" si="410"/>
        <v>1</v>
      </c>
      <c r="BP6597">
        <f t="shared" si="411"/>
        <v>1</v>
      </c>
    </row>
    <row r="6598" spans="1:68" x14ac:dyDescent="0.3">
      <c r="A6598">
        <v>6593</v>
      </c>
      <c r="BG6598" s="27"/>
      <c r="BH6598" s="27"/>
      <c r="BI6598" s="27"/>
      <c r="BJ6598" s="27"/>
      <c r="BL6598">
        <f t="shared" si="408"/>
        <v>0</v>
      </c>
      <c r="BM6598">
        <f t="shared" si="409"/>
        <v>0</v>
      </c>
      <c r="BO6598">
        <f t="shared" si="410"/>
        <v>1</v>
      </c>
      <c r="BP6598">
        <f t="shared" si="411"/>
        <v>1</v>
      </c>
    </row>
    <row r="6599" spans="1:68" x14ac:dyDescent="0.3">
      <c r="A6599">
        <v>6594</v>
      </c>
      <c r="BG6599" s="27"/>
      <c r="BH6599" s="27"/>
      <c r="BI6599" s="27"/>
      <c r="BJ6599" s="27"/>
      <c r="BL6599">
        <f t="shared" ref="BL6599:BL6662" si="412">BG6599*$BM$1-BH6599</f>
        <v>0</v>
      </c>
      <c r="BM6599">
        <f t="shared" ref="BM6599:BM6662" si="413">BI6599*$BM$1-BJ6599</f>
        <v>0</v>
      </c>
      <c r="BO6599">
        <f t="shared" ref="BO6599:BO6662" si="414">IF(BL6599=MAX($BL6599:$BM6599),1,0)</f>
        <v>1</v>
      </c>
      <c r="BP6599">
        <f t="shared" ref="BP6599:BP6662" si="415">IF(BM6599=MAX($BL6599:$BM6599),1,0)</f>
        <v>1</v>
      </c>
    </row>
    <row r="6600" spans="1:68" x14ac:dyDescent="0.3">
      <c r="A6600">
        <v>6595</v>
      </c>
      <c r="BG6600" s="27"/>
      <c r="BH6600" s="27"/>
      <c r="BI6600" s="27"/>
      <c r="BJ6600" s="27"/>
      <c r="BL6600">
        <f t="shared" si="412"/>
        <v>0</v>
      </c>
      <c r="BM6600">
        <f t="shared" si="413"/>
        <v>0</v>
      </c>
      <c r="BO6600">
        <f t="shared" si="414"/>
        <v>1</v>
      </c>
      <c r="BP6600">
        <f t="shared" si="415"/>
        <v>1</v>
      </c>
    </row>
    <row r="6601" spans="1:68" x14ac:dyDescent="0.3">
      <c r="A6601">
        <v>6596</v>
      </c>
      <c r="BG6601" s="27"/>
      <c r="BH6601" s="27"/>
      <c r="BI6601" s="27"/>
      <c r="BJ6601" s="27"/>
      <c r="BL6601">
        <f t="shared" si="412"/>
        <v>0</v>
      </c>
      <c r="BM6601">
        <f t="shared" si="413"/>
        <v>0</v>
      </c>
      <c r="BO6601">
        <f t="shared" si="414"/>
        <v>1</v>
      </c>
      <c r="BP6601">
        <f t="shared" si="415"/>
        <v>1</v>
      </c>
    </row>
    <row r="6602" spans="1:68" x14ac:dyDescent="0.3">
      <c r="A6602">
        <v>6597</v>
      </c>
      <c r="BG6602" s="27"/>
      <c r="BH6602" s="27"/>
      <c r="BI6602" s="27"/>
      <c r="BJ6602" s="27"/>
      <c r="BL6602">
        <f t="shared" si="412"/>
        <v>0</v>
      </c>
      <c r="BM6602">
        <f t="shared" si="413"/>
        <v>0</v>
      </c>
      <c r="BO6602">
        <f t="shared" si="414"/>
        <v>1</v>
      </c>
      <c r="BP6602">
        <f t="shared" si="415"/>
        <v>1</v>
      </c>
    </row>
    <row r="6603" spans="1:68" x14ac:dyDescent="0.3">
      <c r="A6603">
        <v>6598</v>
      </c>
      <c r="BG6603" s="27"/>
      <c r="BH6603" s="27"/>
      <c r="BI6603" s="27"/>
      <c r="BJ6603" s="27"/>
      <c r="BL6603">
        <f t="shared" si="412"/>
        <v>0</v>
      </c>
      <c r="BM6603">
        <f t="shared" si="413"/>
        <v>0</v>
      </c>
      <c r="BO6603">
        <f t="shared" si="414"/>
        <v>1</v>
      </c>
      <c r="BP6603">
        <f t="shared" si="415"/>
        <v>1</v>
      </c>
    </row>
    <row r="6604" spans="1:68" x14ac:dyDescent="0.3">
      <c r="A6604">
        <v>6599</v>
      </c>
      <c r="BG6604" s="27"/>
      <c r="BH6604" s="27"/>
      <c r="BI6604" s="27"/>
      <c r="BJ6604" s="27"/>
      <c r="BL6604">
        <f t="shared" si="412"/>
        <v>0</v>
      </c>
      <c r="BM6604">
        <f t="shared" si="413"/>
        <v>0</v>
      </c>
      <c r="BO6604">
        <f t="shared" si="414"/>
        <v>1</v>
      </c>
      <c r="BP6604">
        <f t="shared" si="415"/>
        <v>1</v>
      </c>
    </row>
    <row r="6605" spans="1:68" x14ac:dyDescent="0.3">
      <c r="A6605">
        <v>6600</v>
      </c>
      <c r="BG6605" s="27"/>
      <c r="BH6605" s="27"/>
      <c r="BI6605" s="27"/>
      <c r="BJ6605" s="27"/>
      <c r="BL6605">
        <f t="shared" si="412"/>
        <v>0</v>
      </c>
      <c r="BM6605">
        <f t="shared" si="413"/>
        <v>0</v>
      </c>
      <c r="BO6605">
        <f t="shared" si="414"/>
        <v>1</v>
      </c>
      <c r="BP6605">
        <f t="shared" si="415"/>
        <v>1</v>
      </c>
    </row>
    <row r="6606" spans="1:68" x14ac:dyDescent="0.3">
      <c r="A6606">
        <v>6601</v>
      </c>
      <c r="BG6606" s="27"/>
      <c r="BH6606" s="27"/>
      <c r="BI6606" s="27"/>
      <c r="BJ6606" s="27"/>
      <c r="BL6606">
        <f t="shared" si="412"/>
        <v>0</v>
      </c>
      <c r="BM6606">
        <f t="shared" si="413"/>
        <v>0</v>
      </c>
      <c r="BO6606">
        <f t="shared" si="414"/>
        <v>1</v>
      </c>
      <c r="BP6606">
        <f t="shared" si="415"/>
        <v>1</v>
      </c>
    </row>
    <row r="6607" spans="1:68" x14ac:dyDescent="0.3">
      <c r="A6607">
        <v>6602</v>
      </c>
      <c r="BG6607" s="27"/>
      <c r="BH6607" s="27"/>
      <c r="BI6607" s="27"/>
      <c r="BJ6607" s="27"/>
      <c r="BL6607">
        <f t="shared" si="412"/>
        <v>0</v>
      </c>
      <c r="BM6607">
        <f t="shared" si="413"/>
        <v>0</v>
      </c>
      <c r="BO6607">
        <f t="shared" si="414"/>
        <v>1</v>
      </c>
      <c r="BP6607">
        <f t="shared" si="415"/>
        <v>1</v>
      </c>
    </row>
    <row r="6608" spans="1:68" x14ac:dyDescent="0.3">
      <c r="A6608">
        <v>6603</v>
      </c>
      <c r="BG6608" s="27"/>
      <c r="BH6608" s="27"/>
      <c r="BI6608" s="27"/>
      <c r="BJ6608" s="27"/>
      <c r="BL6608">
        <f t="shared" si="412"/>
        <v>0</v>
      </c>
      <c r="BM6608">
        <f t="shared" si="413"/>
        <v>0</v>
      </c>
      <c r="BO6608">
        <f t="shared" si="414"/>
        <v>1</v>
      </c>
      <c r="BP6608">
        <f t="shared" si="415"/>
        <v>1</v>
      </c>
    </row>
    <row r="6609" spans="1:68" x14ac:dyDescent="0.3">
      <c r="A6609">
        <v>6604</v>
      </c>
      <c r="BG6609" s="27"/>
      <c r="BH6609" s="27"/>
      <c r="BI6609" s="27"/>
      <c r="BJ6609" s="27"/>
      <c r="BL6609">
        <f t="shared" si="412"/>
        <v>0</v>
      </c>
      <c r="BM6609">
        <f t="shared" si="413"/>
        <v>0</v>
      </c>
      <c r="BO6609">
        <f t="shared" si="414"/>
        <v>1</v>
      </c>
      <c r="BP6609">
        <f t="shared" si="415"/>
        <v>1</v>
      </c>
    </row>
    <row r="6610" spans="1:68" x14ac:dyDescent="0.3">
      <c r="A6610">
        <v>6605</v>
      </c>
      <c r="BG6610" s="27"/>
      <c r="BH6610" s="27"/>
      <c r="BI6610" s="27"/>
      <c r="BJ6610" s="27"/>
      <c r="BL6610">
        <f t="shared" si="412"/>
        <v>0</v>
      </c>
      <c r="BM6610">
        <f t="shared" si="413"/>
        <v>0</v>
      </c>
      <c r="BO6610">
        <f t="shared" si="414"/>
        <v>1</v>
      </c>
      <c r="BP6610">
        <f t="shared" si="415"/>
        <v>1</v>
      </c>
    </row>
    <row r="6611" spans="1:68" x14ac:dyDescent="0.3">
      <c r="A6611">
        <v>6606</v>
      </c>
      <c r="BG6611" s="27"/>
      <c r="BH6611" s="27"/>
      <c r="BI6611" s="27"/>
      <c r="BJ6611" s="27"/>
      <c r="BL6611">
        <f t="shared" si="412"/>
        <v>0</v>
      </c>
      <c r="BM6611">
        <f t="shared" si="413"/>
        <v>0</v>
      </c>
      <c r="BO6611">
        <f t="shared" si="414"/>
        <v>1</v>
      </c>
      <c r="BP6611">
        <f t="shared" si="415"/>
        <v>1</v>
      </c>
    </row>
    <row r="6612" spans="1:68" x14ac:dyDescent="0.3">
      <c r="A6612">
        <v>6607</v>
      </c>
      <c r="BG6612" s="27"/>
      <c r="BH6612" s="27"/>
      <c r="BI6612" s="27"/>
      <c r="BJ6612" s="27"/>
      <c r="BL6612">
        <f t="shared" si="412"/>
        <v>0</v>
      </c>
      <c r="BM6612">
        <f t="shared" si="413"/>
        <v>0</v>
      </c>
      <c r="BO6612">
        <f t="shared" si="414"/>
        <v>1</v>
      </c>
      <c r="BP6612">
        <f t="shared" si="415"/>
        <v>1</v>
      </c>
    </row>
    <row r="6613" spans="1:68" x14ac:dyDescent="0.3">
      <c r="A6613">
        <v>6608</v>
      </c>
      <c r="BG6613" s="27"/>
      <c r="BH6613" s="27"/>
      <c r="BI6613" s="27"/>
      <c r="BJ6613" s="27"/>
      <c r="BL6613">
        <f t="shared" si="412"/>
        <v>0</v>
      </c>
      <c r="BM6613">
        <f t="shared" si="413"/>
        <v>0</v>
      </c>
      <c r="BO6613">
        <f t="shared" si="414"/>
        <v>1</v>
      </c>
      <c r="BP6613">
        <f t="shared" si="415"/>
        <v>1</v>
      </c>
    </row>
    <row r="6614" spans="1:68" x14ac:dyDescent="0.3">
      <c r="A6614">
        <v>6609</v>
      </c>
      <c r="BG6614" s="27"/>
      <c r="BH6614" s="27"/>
      <c r="BI6614" s="27"/>
      <c r="BJ6614" s="27"/>
      <c r="BL6614">
        <f t="shared" si="412"/>
        <v>0</v>
      </c>
      <c r="BM6614">
        <f t="shared" si="413"/>
        <v>0</v>
      </c>
      <c r="BO6614">
        <f t="shared" si="414"/>
        <v>1</v>
      </c>
      <c r="BP6614">
        <f t="shared" si="415"/>
        <v>1</v>
      </c>
    </row>
    <row r="6615" spans="1:68" x14ac:dyDescent="0.3">
      <c r="A6615">
        <v>6610</v>
      </c>
      <c r="BG6615" s="27"/>
      <c r="BH6615" s="27"/>
      <c r="BI6615" s="27"/>
      <c r="BJ6615" s="27"/>
      <c r="BL6615">
        <f t="shared" si="412"/>
        <v>0</v>
      </c>
      <c r="BM6615">
        <f t="shared" si="413"/>
        <v>0</v>
      </c>
      <c r="BO6615">
        <f t="shared" si="414"/>
        <v>1</v>
      </c>
      <c r="BP6615">
        <f t="shared" si="415"/>
        <v>1</v>
      </c>
    </row>
    <row r="6616" spans="1:68" x14ac:dyDescent="0.3">
      <c r="A6616">
        <v>6611</v>
      </c>
      <c r="BG6616" s="27"/>
      <c r="BH6616" s="27"/>
      <c r="BI6616" s="27"/>
      <c r="BJ6616" s="27"/>
      <c r="BL6616">
        <f t="shared" si="412"/>
        <v>0</v>
      </c>
      <c r="BM6616">
        <f t="shared" si="413"/>
        <v>0</v>
      </c>
      <c r="BO6616">
        <f t="shared" si="414"/>
        <v>1</v>
      </c>
      <c r="BP6616">
        <f t="shared" si="415"/>
        <v>1</v>
      </c>
    </row>
    <row r="6617" spans="1:68" x14ac:dyDescent="0.3">
      <c r="A6617">
        <v>6612</v>
      </c>
      <c r="BG6617" s="27"/>
      <c r="BH6617" s="27"/>
      <c r="BI6617" s="27"/>
      <c r="BJ6617" s="27"/>
      <c r="BL6617">
        <f t="shared" si="412"/>
        <v>0</v>
      </c>
      <c r="BM6617">
        <f t="shared" si="413"/>
        <v>0</v>
      </c>
      <c r="BO6617">
        <f t="shared" si="414"/>
        <v>1</v>
      </c>
      <c r="BP6617">
        <f t="shared" si="415"/>
        <v>1</v>
      </c>
    </row>
    <row r="6618" spans="1:68" x14ac:dyDescent="0.3">
      <c r="A6618">
        <v>6613</v>
      </c>
      <c r="BG6618" s="27"/>
      <c r="BH6618" s="27"/>
      <c r="BI6618" s="27"/>
      <c r="BJ6618" s="27"/>
      <c r="BL6618">
        <f t="shared" si="412"/>
        <v>0</v>
      </c>
      <c r="BM6618">
        <f t="shared" si="413"/>
        <v>0</v>
      </c>
      <c r="BO6618">
        <f t="shared" si="414"/>
        <v>1</v>
      </c>
      <c r="BP6618">
        <f t="shared" si="415"/>
        <v>1</v>
      </c>
    </row>
    <row r="6619" spans="1:68" x14ac:dyDescent="0.3">
      <c r="A6619">
        <v>6614</v>
      </c>
      <c r="BG6619" s="27"/>
      <c r="BH6619" s="27"/>
      <c r="BI6619" s="27"/>
      <c r="BJ6619" s="27"/>
      <c r="BL6619">
        <f t="shared" si="412"/>
        <v>0</v>
      </c>
      <c r="BM6619">
        <f t="shared" si="413"/>
        <v>0</v>
      </c>
      <c r="BO6619">
        <f t="shared" si="414"/>
        <v>1</v>
      </c>
      <c r="BP6619">
        <f t="shared" si="415"/>
        <v>1</v>
      </c>
    </row>
    <row r="6620" spans="1:68" x14ac:dyDescent="0.3">
      <c r="A6620">
        <v>6615</v>
      </c>
      <c r="BG6620" s="27"/>
      <c r="BH6620" s="27"/>
      <c r="BI6620" s="27"/>
      <c r="BJ6620" s="27"/>
      <c r="BL6620">
        <f t="shared" si="412"/>
        <v>0</v>
      </c>
      <c r="BM6620">
        <f t="shared" si="413"/>
        <v>0</v>
      </c>
      <c r="BO6620">
        <f t="shared" si="414"/>
        <v>1</v>
      </c>
      <c r="BP6620">
        <f t="shared" si="415"/>
        <v>1</v>
      </c>
    </row>
    <row r="6621" spans="1:68" x14ac:dyDescent="0.3">
      <c r="A6621">
        <v>6616</v>
      </c>
      <c r="BG6621" s="27"/>
      <c r="BH6621" s="27"/>
      <c r="BI6621" s="27"/>
      <c r="BJ6621" s="27"/>
      <c r="BL6621">
        <f t="shared" si="412"/>
        <v>0</v>
      </c>
      <c r="BM6621">
        <f t="shared" si="413"/>
        <v>0</v>
      </c>
      <c r="BO6621">
        <f t="shared" si="414"/>
        <v>1</v>
      </c>
      <c r="BP6621">
        <f t="shared" si="415"/>
        <v>1</v>
      </c>
    </row>
    <row r="6622" spans="1:68" x14ac:dyDescent="0.3">
      <c r="A6622">
        <v>6617</v>
      </c>
      <c r="BG6622" s="27"/>
      <c r="BH6622" s="27"/>
      <c r="BI6622" s="27"/>
      <c r="BJ6622" s="27"/>
      <c r="BL6622">
        <f t="shared" si="412"/>
        <v>0</v>
      </c>
      <c r="BM6622">
        <f t="shared" si="413"/>
        <v>0</v>
      </c>
      <c r="BO6622">
        <f t="shared" si="414"/>
        <v>1</v>
      </c>
      <c r="BP6622">
        <f t="shared" si="415"/>
        <v>1</v>
      </c>
    </row>
    <row r="6623" spans="1:68" x14ac:dyDescent="0.3">
      <c r="A6623">
        <v>6618</v>
      </c>
      <c r="BG6623" s="27"/>
      <c r="BH6623" s="27"/>
      <c r="BI6623" s="27"/>
      <c r="BJ6623" s="27"/>
      <c r="BL6623">
        <f t="shared" si="412"/>
        <v>0</v>
      </c>
      <c r="BM6623">
        <f t="shared" si="413"/>
        <v>0</v>
      </c>
      <c r="BO6623">
        <f t="shared" si="414"/>
        <v>1</v>
      </c>
      <c r="BP6623">
        <f t="shared" si="415"/>
        <v>1</v>
      </c>
    </row>
    <row r="6624" spans="1:68" x14ac:dyDescent="0.3">
      <c r="A6624">
        <v>6619</v>
      </c>
      <c r="BG6624" s="27"/>
      <c r="BH6624" s="27"/>
      <c r="BI6624" s="27"/>
      <c r="BJ6624" s="27"/>
      <c r="BL6624">
        <f t="shared" si="412"/>
        <v>0</v>
      </c>
      <c r="BM6624">
        <f t="shared" si="413"/>
        <v>0</v>
      </c>
      <c r="BO6624">
        <f t="shared" si="414"/>
        <v>1</v>
      </c>
      <c r="BP6624">
        <f t="shared" si="415"/>
        <v>1</v>
      </c>
    </row>
    <row r="6625" spans="1:68" x14ac:dyDescent="0.3">
      <c r="A6625">
        <v>6620</v>
      </c>
      <c r="BG6625" s="27"/>
      <c r="BH6625" s="27"/>
      <c r="BI6625" s="27"/>
      <c r="BJ6625" s="27"/>
      <c r="BL6625">
        <f t="shared" si="412"/>
        <v>0</v>
      </c>
      <c r="BM6625">
        <f t="shared" si="413"/>
        <v>0</v>
      </c>
      <c r="BO6625">
        <f t="shared" si="414"/>
        <v>1</v>
      </c>
      <c r="BP6625">
        <f t="shared" si="415"/>
        <v>1</v>
      </c>
    </row>
    <row r="6626" spans="1:68" x14ac:dyDescent="0.3">
      <c r="A6626">
        <v>6621</v>
      </c>
      <c r="BG6626" s="27"/>
      <c r="BH6626" s="27"/>
      <c r="BI6626" s="27"/>
      <c r="BJ6626" s="27"/>
      <c r="BL6626">
        <f t="shared" si="412"/>
        <v>0</v>
      </c>
      <c r="BM6626">
        <f t="shared" si="413"/>
        <v>0</v>
      </c>
      <c r="BO6626">
        <f t="shared" si="414"/>
        <v>1</v>
      </c>
      <c r="BP6626">
        <f t="shared" si="415"/>
        <v>1</v>
      </c>
    </row>
    <row r="6627" spans="1:68" x14ac:dyDescent="0.3">
      <c r="A6627">
        <v>6622</v>
      </c>
      <c r="BG6627" s="27"/>
      <c r="BH6627" s="27"/>
      <c r="BI6627" s="27"/>
      <c r="BJ6627" s="27"/>
      <c r="BL6627">
        <f t="shared" si="412"/>
        <v>0</v>
      </c>
      <c r="BM6627">
        <f t="shared" si="413"/>
        <v>0</v>
      </c>
      <c r="BO6627">
        <f t="shared" si="414"/>
        <v>1</v>
      </c>
      <c r="BP6627">
        <f t="shared" si="415"/>
        <v>1</v>
      </c>
    </row>
    <row r="6628" spans="1:68" x14ac:dyDescent="0.3">
      <c r="A6628">
        <v>6623</v>
      </c>
      <c r="BG6628" s="27"/>
      <c r="BH6628" s="27"/>
      <c r="BI6628" s="27"/>
      <c r="BJ6628" s="27"/>
      <c r="BL6628">
        <f t="shared" si="412"/>
        <v>0</v>
      </c>
      <c r="BM6628">
        <f t="shared" si="413"/>
        <v>0</v>
      </c>
      <c r="BO6628">
        <f t="shared" si="414"/>
        <v>1</v>
      </c>
      <c r="BP6628">
        <f t="shared" si="415"/>
        <v>1</v>
      </c>
    </row>
    <row r="6629" spans="1:68" x14ac:dyDescent="0.3">
      <c r="A6629">
        <v>6624</v>
      </c>
      <c r="BG6629" s="27"/>
      <c r="BH6629" s="27"/>
      <c r="BI6629" s="27"/>
      <c r="BJ6629" s="27"/>
      <c r="BL6629">
        <f t="shared" si="412"/>
        <v>0</v>
      </c>
      <c r="BM6629">
        <f t="shared" si="413"/>
        <v>0</v>
      </c>
      <c r="BO6629">
        <f t="shared" si="414"/>
        <v>1</v>
      </c>
      <c r="BP6629">
        <f t="shared" si="415"/>
        <v>1</v>
      </c>
    </row>
    <row r="6630" spans="1:68" x14ac:dyDescent="0.3">
      <c r="A6630">
        <v>6625</v>
      </c>
      <c r="BG6630" s="27"/>
      <c r="BH6630" s="27"/>
      <c r="BI6630" s="27"/>
      <c r="BJ6630" s="27"/>
      <c r="BL6630">
        <f t="shared" si="412"/>
        <v>0</v>
      </c>
      <c r="BM6630">
        <f t="shared" si="413"/>
        <v>0</v>
      </c>
      <c r="BO6630">
        <f t="shared" si="414"/>
        <v>1</v>
      </c>
      <c r="BP6630">
        <f t="shared" si="415"/>
        <v>1</v>
      </c>
    </row>
    <row r="6631" spans="1:68" x14ac:dyDescent="0.3">
      <c r="A6631">
        <v>6626</v>
      </c>
      <c r="BG6631" s="27"/>
      <c r="BH6631" s="27"/>
      <c r="BI6631" s="27"/>
      <c r="BJ6631" s="27"/>
      <c r="BL6631">
        <f t="shared" si="412"/>
        <v>0</v>
      </c>
      <c r="BM6631">
        <f t="shared" si="413"/>
        <v>0</v>
      </c>
      <c r="BO6631">
        <f t="shared" si="414"/>
        <v>1</v>
      </c>
      <c r="BP6631">
        <f t="shared" si="415"/>
        <v>1</v>
      </c>
    </row>
    <row r="6632" spans="1:68" x14ac:dyDescent="0.3">
      <c r="A6632">
        <v>6627</v>
      </c>
      <c r="BG6632" s="27"/>
      <c r="BH6632" s="27"/>
      <c r="BI6632" s="27"/>
      <c r="BJ6632" s="27"/>
      <c r="BL6632">
        <f t="shared" si="412"/>
        <v>0</v>
      </c>
      <c r="BM6632">
        <f t="shared" si="413"/>
        <v>0</v>
      </c>
      <c r="BO6632">
        <f t="shared" si="414"/>
        <v>1</v>
      </c>
      <c r="BP6632">
        <f t="shared" si="415"/>
        <v>1</v>
      </c>
    </row>
    <row r="6633" spans="1:68" x14ac:dyDescent="0.3">
      <c r="A6633">
        <v>6628</v>
      </c>
      <c r="BG6633" s="27"/>
      <c r="BH6633" s="27"/>
      <c r="BI6633" s="27"/>
      <c r="BJ6633" s="27"/>
      <c r="BL6633">
        <f t="shared" si="412"/>
        <v>0</v>
      </c>
      <c r="BM6633">
        <f t="shared" si="413"/>
        <v>0</v>
      </c>
      <c r="BO6633">
        <f t="shared" si="414"/>
        <v>1</v>
      </c>
      <c r="BP6633">
        <f t="shared" si="415"/>
        <v>1</v>
      </c>
    </row>
    <row r="6634" spans="1:68" x14ac:dyDescent="0.3">
      <c r="A6634">
        <v>6629</v>
      </c>
      <c r="BG6634" s="27"/>
      <c r="BH6634" s="27"/>
      <c r="BI6634" s="27"/>
      <c r="BJ6634" s="27"/>
      <c r="BL6634">
        <f t="shared" si="412"/>
        <v>0</v>
      </c>
      <c r="BM6634">
        <f t="shared" si="413"/>
        <v>0</v>
      </c>
      <c r="BO6634">
        <f t="shared" si="414"/>
        <v>1</v>
      </c>
      <c r="BP6634">
        <f t="shared" si="415"/>
        <v>1</v>
      </c>
    </row>
    <row r="6635" spans="1:68" x14ac:dyDescent="0.3">
      <c r="A6635">
        <v>6630</v>
      </c>
      <c r="BG6635" s="27"/>
      <c r="BH6635" s="27"/>
      <c r="BI6635" s="27"/>
      <c r="BJ6635" s="27"/>
      <c r="BL6635">
        <f t="shared" si="412"/>
        <v>0</v>
      </c>
      <c r="BM6635">
        <f t="shared" si="413"/>
        <v>0</v>
      </c>
      <c r="BO6635">
        <f t="shared" si="414"/>
        <v>1</v>
      </c>
      <c r="BP6635">
        <f t="shared" si="415"/>
        <v>1</v>
      </c>
    </row>
    <row r="6636" spans="1:68" x14ac:dyDescent="0.3">
      <c r="A6636">
        <v>6631</v>
      </c>
      <c r="BG6636" s="27"/>
      <c r="BH6636" s="27"/>
      <c r="BI6636" s="27"/>
      <c r="BJ6636" s="27"/>
      <c r="BL6636">
        <f t="shared" si="412"/>
        <v>0</v>
      </c>
      <c r="BM6636">
        <f t="shared" si="413"/>
        <v>0</v>
      </c>
      <c r="BO6636">
        <f t="shared" si="414"/>
        <v>1</v>
      </c>
      <c r="BP6636">
        <f t="shared" si="415"/>
        <v>1</v>
      </c>
    </row>
    <row r="6637" spans="1:68" x14ac:dyDescent="0.3">
      <c r="A6637">
        <v>6632</v>
      </c>
      <c r="BG6637" s="27"/>
      <c r="BH6637" s="27"/>
      <c r="BI6637" s="27"/>
      <c r="BJ6637" s="27"/>
      <c r="BL6637">
        <f t="shared" si="412"/>
        <v>0</v>
      </c>
      <c r="BM6637">
        <f t="shared" si="413"/>
        <v>0</v>
      </c>
      <c r="BO6637">
        <f t="shared" si="414"/>
        <v>1</v>
      </c>
      <c r="BP6637">
        <f t="shared" si="415"/>
        <v>1</v>
      </c>
    </row>
    <row r="6638" spans="1:68" x14ac:dyDescent="0.3">
      <c r="A6638">
        <v>6633</v>
      </c>
      <c r="BG6638" s="27"/>
      <c r="BH6638" s="27"/>
      <c r="BI6638" s="27"/>
      <c r="BJ6638" s="27"/>
      <c r="BL6638">
        <f t="shared" si="412"/>
        <v>0</v>
      </c>
      <c r="BM6638">
        <f t="shared" si="413"/>
        <v>0</v>
      </c>
      <c r="BO6638">
        <f t="shared" si="414"/>
        <v>1</v>
      </c>
      <c r="BP6638">
        <f t="shared" si="415"/>
        <v>1</v>
      </c>
    </row>
    <row r="6639" spans="1:68" x14ac:dyDescent="0.3">
      <c r="A6639">
        <v>6634</v>
      </c>
      <c r="BG6639" s="27"/>
      <c r="BH6639" s="27"/>
      <c r="BI6639" s="27"/>
      <c r="BJ6639" s="27"/>
      <c r="BL6639">
        <f t="shared" si="412"/>
        <v>0</v>
      </c>
      <c r="BM6639">
        <f t="shared" si="413"/>
        <v>0</v>
      </c>
      <c r="BO6639">
        <f t="shared" si="414"/>
        <v>1</v>
      </c>
      <c r="BP6639">
        <f t="shared" si="415"/>
        <v>1</v>
      </c>
    </row>
    <row r="6640" spans="1:68" x14ac:dyDescent="0.3">
      <c r="A6640">
        <v>6635</v>
      </c>
      <c r="BG6640" s="27"/>
      <c r="BH6640" s="27"/>
      <c r="BI6640" s="27"/>
      <c r="BJ6640" s="27"/>
      <c r="BL6640">
        <f t="shared" si="412"/>
        <v>0</v>
      </c>
      <c r="BM6640">
        <f t="shared" si="413"/>
        <v>0</v>
      </c>
      <c r="BO6640">
        <f t="shared" si="414"/>
        <v>1</v>
      </c>
      <c r="BP6640">
        <f t="shared" si="415"/>
        <v>1</v>
      </c>
    </row>
    <row r="6641" spans="1:68" x14ac:dyDescent="0.3">
      <c r="A6641">
        <v>6636</v>
      </c>
      <c r="BG6641" s="27"/>
      <c r="BH6641" s="27"/>
      <c r="BI6641" s="27"/>
      <c r="BJ6641" s="27"/>
      <c r="BL6641">
        <f t="shared" si="412"/>
        <v>0</v>
      </c>
      <c r="BM6641">
        <f t="shared" si="413"/>
        <v>0</v>
      </c>
      <c r="BO6641">
        <f t="shared" si="414"/>
        <v>1</v>
      </c>
      <c r="BP6641">
        <f t="shared" si="415"/>
        <v>1</v>
      </c>
    </row>
    <row r="6642" spans="1:68" x14ac:dyDescent="0.3">
      <c r="A6642">
        <v>6637</v>
      </c>
      <c r="BG6642" s="27"/>
      <c r="BH6642" s="27"/>
      <c r="BI6642" s="27"/>
      <c r="BJ6642" s="27"/>
      <c r="BL6642">
        <f t="shared" si="412"/>
        <v>0</v>
      </c>
      <c r="BM6642">
        <f t="shared" si="413"/>
        <v>0</v>
      </c>
      <c r="BO6642">
        <f t="shared" si="414"/>
        <v>1</v>
      </c>
      <c r="BP6642">
        <f t="shared" si="415"/>
        <v>1</v>
      </c>
    </row>
    <row r="6643" spans="1:68" x14ac:dyDescent="0.3">
      <c r="A6643">
        <v>6638</v>
      </c>
      <c r="BG6643" s="27"/>
      <c r="BH6643" s="27"/>
      <c r="BI6643" s="27"/>
      <c r="BJ6643" s="27"/>
      <c r="BL6643">
        <f t="shared" si="412"/>
        <v>0</v>
      </c>
      <c r="BM6643">
        <f t="shared" si="413"/>
        <v>0</v>
      </c>
      <c r="BO6643">
        <f t="shared" si="414"/>
        <v>1</v>
      </c>
      <c r="BP6643">
        <f t="shared" si="415"/>
        <v>1</v>
      </c>
    </row>
    <row r="6644" spans="1:68" x14ac:dyDescent="0.3">
      <c r="A6644">
        <v>6639</v>
      </c>
      <c r="BG6644" s="27"/>
      <c r="BH6644" s="27"/>
      <c r="BI6644" s="27"/>
      <c r="BJ6644" s="27"/>
      <c r="BL6644">
        <f t="shared" si="412"/>
        <v>0</v>
      </c>
      <c r="BM6644">
        <f t="shared" si="413"/>
        <v>0</v>
      </c>
      <c r="BO6644">
        <f t="shared" si="414"/>
        <v>1</v>
      </c>
      <c r="BP6644">
        <f t="shared" si="415"/>
        <v>1</v>
      </c>
    </row>
    <row r="6645" spans="1:68" x14ac:dyDescent="0.3">
      <c r="A6645">
        <v>6640</v>
      </c>
      <c r="BG6645" s="27"/>
      <c r="BH6645" s="27"/>
      <c r="BI6645" s="27"/>
      <c r="BJ6645" s="27"/>
      <c r="BL6645">
        <f t="shared" si="412"/>
        <v>0</v>
      </c>
      <c r="BM6645">
        <f t="shared" si="413"/>
        <v>0</v>
      </c>
      <c r="BO6645">
        <f t="shared" si="414"/>
        <v>1</v>
      </c>
      <c r="BP6645">
        <f t="shared" si="415"/>
        <v>1</v>
      </c>
    </row>
    <row r="6646" spans="1:68" x14ac:dyDescent="0.3">
      <c r="A6646">
        <v>6641</v>
      </c>
      <c r="BG6646" s="27"/>
      <c r="BH6646" s="27"/>
      <c r="BI6646" s="27"/>
      <c r="BJ6646" s="27"/>
      <c r="BL6646">
        <f t="shared" si="412"/>
        <v>0</v>
      </c>
      <c r="BM6646">
        <f t="shared" si="413"/>
        <v>0</v>
      </c>
      <c r="BO6646">
        <f t="shared" si="414"/>
        <v>1</v>
      </c>
      <c r="BP6646">
        <f t="shared" si="415"/>
        <v>1</v>
      </c>
    </row>
    <row r="6647" spans="1:68" x14ac:dyDescent="0.3">
      <c r="A6647">
        <v>6642</v>
      </c>
      <c r="BG6647" s="27"/>
      <c r="BH6647" s="27"/>
      <c r="BI6647" s="27"/>
      <c r="BJ6647" s="27"/>
      <c r="BL6647">
        <f t="shared" si="412"/>
        <v>0</v>
      </c>
      <c r="BM6647">
        <f t="shared" si="413"/>
        <v>0</v>
      </c>
      <c r="BO6647">
        <f t="shared" si="414"/>
        <v>1</v>
      </c>
      <c r="BP6647">
        <f t="shared" si="415"/>
        <v>1</v>
      </c>
    </row>
    <row r="6648" spans="1:68" x14ac:dyDescent="0.3">
      <c r="A6648">
        <v>6643</v>
      </c>
      <c r="BG6648" s="27"/>
      <c r="BH6648" s="27"/>
      <c r="BI6648" s="27"/>
      <c r="BJ6648" s="27"/>
      <c r="BL6648">
        <f t="shared" si="412"/>
        <v>0</v>
      </c>
      <c r="BM6648">
        <f t="shared" si="413"/>
        <v>0</v>
      </c>
      <c r="BO6648">
        <f t="shared" si="414"/>
        <v>1</v>
      </c>
      <c r="BP6648">
        <f t="shared" si="415"/>
        <v>1</v>
      </c>
    </row>
    <row r="6649" spans="1:68" x14ac:dyDescent="0.3">
      <c r="A6649">
        <v>6644</v>
      </c>
      <c r="BG6649" s="27"/>
      <c r="BH6649" s="27"/>
      <c r="BI6649" s="27"/>
      <c r="BJ6649" s="27"/>
      <c r="BL6649">
        <f t="shared" si="412"/>
        <v>0</v>
      </c>
      <c r="BM6649">
        <f t="shared" si="413"/>
        <v>0</v>
      </c>
      <c r="BO6649">
        <f t="shared" si="414"/>
        <v>1</v>
      </c>
      <c r="BP6649">
        <f t="shared" si="415"/>
        <v>1</v>
      </c>
    </row>
    <row r="6650" spans="1:68" x14ac:dyDescent="0.3">
      <c r="A6650">
        <v>6645</v>
      </c>
      <c r="BG6650" s="27"/>
      <c r="BH6650" s="27"/>
      <c r="BI6650" s="27"/>
      <c r="BJ6650" s="27"/>
      <c r="BL6650">
        <f t="shared" si="412"/>
        <v>0</v>
      </c>
      <c r="BM6650">
        <f t="shared" si="413"/>
        <v>0</v>
      </c>
      <c r="BO6650">
        <f t="shared" si="414"/>
        <v>1</v>
      </c>
      <c r="BP6650">
        <f t="shared" si="415"/>
        <v>1</v>
      </c>
    </row>
    <row r="6651" spans="1:68" x14ac:dyDescent="0.3">
      <c r="A6651">
        <v>6646</v>
      </c>
      <c r="BG6651" s="27"/>
      <c r="BH6651" s="27"/>
      <c r="BI6651" s="27"/>
      <c r="BJ6651" s="27"/>
      <c r="BL6651">
        <f t="shared" si="412"/>
        <v>0</v>
      </c>
      <c r="BM6651">
        <f t="shared" si="413"/>
        <v>0</v>
      </c>
      <c r="BO6651">
        <f t="shared" si="414"/>
        <v>1</v>
      </c>
      <c r="BP6651">
        <f t="shared" si="415"/>
        <v>1</v>
      </c>
    </row>
    <row r="6652" spans="1:68" x14ac:dyDescent="0.3">
      <c r="A6652">
        <v>6647</v>
      </c>
      <c r="BG6652" s="27"/>
      <c r="BH6652" s="27"/>
      <c r="BI6652" s="27"/>
      <c r="BJ6652" s="27"/>
      <c r="BL6652">
        <f t="shared" si="412"/>
        <v>0</v>
      </c>
      <c r="BM6652">
        <f t="shared" si="413"/>
        <v>0</v>
      </c>
      <c r="BO6652">
        <f t="shared" si="414"/>
        <v>1</v>
      </c>
      <c r="BP6652">
        <f t="shared" si="415"/>
        <v>1</v>
      </c>
    </row>
    <row r="6653" spans="1:68" x14ac:dyDescent="0.3">
      <c r="A6653">
        <v>6648</v>
      </c>
      <c r="BG6653" s="27"/>
      <c r="BH6653" s="27"/>
      <c r="BI6653" s="27"/>
      <c r="BJ6653" s="27"/>
      <c r="BL6653">
        <f t="shared" si="412"/>
        <v>0</v>
      </c>
      <c r="BM6653">
        <f t="shared" si="413"/>
        <v>0</v>
      </c>
      <c r="BO6653">
        <f t="shared" si="414"/>
        <v>1</v>
      </c>
      <c r="BP6653">
        <f t="shared" si="415"/>
        <v>1</v>
      </c>
    </row>
    <row r="6654" spans="1:68" x14ac:dyDescent="0.3">
      <c r="A6654">
        <v>6649</v>
      </c>
      <c r="BG6654" s="27"/>
      <c r="BH6654" s="27"/>
      <c r="BI6654" s="27"/>
      <c r="BJ6654" s="27"/>
      <c r="BL6654">
        <f t="shared" si="412"/>
        <v>0</v>
      </c>
      <c r="BM6654">
        <f t="shared" si="413"/>
        <v>0</v>
      </c>
      <c r="BO6654">
        <f t="shared" si="414"/>
        <v>1</v>
      </c>
      <c r="BP6654">
        <f t="shared" si="415"/>
        <v>1</v>
      </c>
    </row>
    <row r="6655" spans="1:68" x14ac:dyDescent="0.3">
      <c r="A6655">
        <v>6650</v>
      </c>
      <c r="BG6655" s="27"/>
      <c r="BH6655" s="27"/>
      <c r="BI6655" s="27"/>
      <c r="BJ6655" s="27"/>
      <c r="BL6655">
        <f t="shared" si="412"/>
        <v>0</v>
      </c>
      <c r="BM6655">
        <f t="shared" si="413"/>
        <v>0</v>
      </c>
      <c r="BO6655">
        <f t="shared" si="414"/>
        <v>1</v>
      </c>
      <c r="BP6655">
        <f t="shared" si="415"/>
        <v>1</v>
      </c>
    </row>
    <row r="6656" spans="1:68" x14ac:dyDescent="0.3">
      <c r="A6656">
        <v>6651</v>
      </c>
      <c r="BG6656" s="27"/>
      <c r="BH6656" s="27"/>
      <c r="BI6656" s="27"/>
      <c r="BJ6656" s="27"/>
      <c r="BL6656">
        <f t="shared" si="412"/>
        <v>0</v>
      </c>
      <c r="BM6656">
        <f t="shared" si="413"/>
        <v>0</v>
      </c>
      <c r="BO6656">
        <f t="shared" si="414"/>
        <v>1</v>
      </c>
      <c r="BP6656">
        <f t="shared" si="415"/>
        <v>1</v>
      </c>
    </row>
    <row r="6657" spans="1:68" x14ac:dyDescent="0.3">
      <c r="A6657">
        <v>6652</v>
      </c>
      <c r="BG6657" s="27"/>
      <c r="BH6657" s="27"/>
      <c r="BI6657" s="27"/>
      <c r="BJ6657" s="27"/>
      <c r="BL6657">
        <f t="shared" si="412"/>
        <v>0</v>
      </c>
      <c r="BM6657">
        <f t="shared" si="413"/>
        <v>0</v>
      </c>
      <c r="BO6657">
        <f t="shared" si="414"/>
        <v>1</v>
      </c>
      <c r="BP6657">
        <f t="shared" si="415"/>
        <v>1</v>
      </c>
    </row>
    <row r="6658" spans="1:68" x14ac:dyDescent="0.3">
      <c r="A6658">
        <v>6653</v>
      </c>
      <c r="BG6658" s="27"/>
      <c r="BH6658" s="27"/>
      <c r="BI6658" s="27"/>
      <c r="BJ6658" s="27"/>
      <c r="BL6658">
        <f t="shared" si="412"/>
        <v>0</v>
      </c>
      <c r="BM6658">
        <f t="shared" si="413"/>
        <v>0</v>
      </c>
      <c r="BO6658">
        <f t="shared" si="414"/>
        <v>1</v>
      </c>
      <c r="BP6658">
        <f t="shared" si="415"/>
        <v>1</v>
      </c>
    </row>
    <row r="6659" spans="1:68" x14ac:dyDescent="0.3">
      <c r="A6659">
        <v>6654</v>
      </c>
      <c r="BG6659" s="27"/>
      <c r="BH6659" s="27"/>
      <c r="BI6659" s="27"/>
      <c r="BJ6659" s="27"/>
      <c r="BL6659">
        <f t="shared" si="412"/>
        <v>0</v>
      </c>
      <c r="BM6659">
        <f t="shared" si="413"/>
        <v>0</v>
      </c>
      <c r="BO6659">
        <f t="shared" si="414"/>
        <v>1</v>
      </c>
      <c r="BP6659">
        <f t="shared" si="415"/>
        <v>1</v>
      </c>
    </row>
    <row r="6660" spans="1:68" x14ac:dyDescent="0.3">
      <c r="A6660">
        <v>6655</v>
      </c>
      <c r="BG6660" s="27"/>
      <c r="BH6660" s="27"/>
      <c r="BI6660" s="27"/>
      <c r="BJ6660" s="27"/>
      <c r="BL6660">
        <f t="shared" si="412"/>
        <v>0</v>
      </c>
      <c r="BM6660">
        <f t="shared" si="413"/>
        <v>0</v>
      </c>
      <c r="BO6660">
        <f t="shared" si="414"/>
        <v>1</v>
      </c>
      <c r="BP6660">
        <f t="shared" si="415"/>
        <v>1</v>
      </c>
    </row>
    <row r="6661" spans="1:68" x14ac:dyDescent="0.3">
      <c r="A6661">
        <v>6656</v>
      </c>
      <c r="BG6661" s="27"/>
      <c r="BH6661" s="27"/>
      <c r="BI6661" s="27"/>
      <c r="BJ6661" s="27"/>
      <c r="BL6661">
        <f t="shared" si="412"/>
        <v>0</v>
      </c>
      <c r="BM6661">
        <f t="shared" si="413"/>
        <v>0</v>
      </c>
      <c r="BO6661">
        <f t="shared" si="414"/>
        <v>1</v>
      </c>
      <c r="BP6661">
        <f t="shared" si="415"/>
        <v>1</v>
      </c>
    </row>
    <row r="6662" spans="1:68" x14ac:dyDescent="0.3">
      <c r="A6662">
        <v>6657</v>
      </c>
      <c r="BG6662" s="27"/>
      <c r="BH6662" s="27"/>
      <c r="BI6662" s="27"/>
      <c r="BJ6662" s="27"/>
      <c r="BL6662">
        <f t="shared" si="412"/>
        <v>0</v>
      </c>
      <c r="BM6662">
        <f t="shared" si="413"/>
        <v>0</v>
      </c>
      <c r="BO6662">
        <f t="shared" si="414"/>
        <v>1</v>
      </c>
      <c r="BP6662">
        <f t="shared" si="415"/>
        <v>1</v>
      </c>
    </row>
    <row r="6663" spans="1:68" x14ac:dyDescent="0.3">
      <c r="A6663">
        <v>6658</v>
      </c>
      <c r="BG6663" s="27"/>
      <c r="BH6663" s="27"/>
      <c r="BI6663" s="27"/>
      <c r="BJ6663" s="27"/>
      <c r="BL6663">
        <f t="shared" ref="BL6663:BL6726" si="416">BG6663*$BM$1-BH6663</f>
        <v>0</v>
      </c>
      <c r="BM6663">
        <f t="shared" ref="BM6663:BM6726" si="417">BI6663*$BM$1-BJ6663</f>
        <v>0</v>
      </c>
      <c r="BO6663">
        <f t="shared" ref="BO6663:BO6726" si="418">IF(BL6663=MAX($BL6663:$BM6663),1,0)</f>
        <v>1</v>
      </c>
      <c r="BP6663">
        <f t="shared" ref="BP6663:BP6726" si="419">IF(BM6663=MAX($BL6663:$BM6663),1,0)</f>
        <v>1</v>
      </c>
    </row>
    <row r="6664" spans="1:68" x14ac:dyDescent="0.3">
      <c r="A6664">
        <v>6659</v>
      </c>
      <c r="BG6664" s="27"/>
      <c r="BH6664" s="27"/>
      <c r="BI6664" s="27"/>
      <c r="BJ6664" s="27"/>
      <c r="BL6664">
        <f t="shared" si="416"/>
        <v>0</v>
      </c>
      <c r="BM6664">
        <f t="shared" si="417"/>
        <v>0</v>
      </c>
      <c r="BO6664">
        <f t="shared" si="418"/>
        <v>1</v>
      </c>
      <c r="BP6664">
        <f t="shared" si="419"/>
        <v>1</v>
      </c>
    </row>
    <row r="6665" spans="1:68" x14ac:dyDescent="0.3">
      <c r="A6665">
        <v>6660</v>
      </c>
      <c r="BG6665" s="27"/>
      <c r="BH6665" s="27"/>
      <c r="BI6665" s="27"/>
      <c r="BJ6665" s="27"/>
      <c r="BL6665">
        <f t="shared" si="416"/>
        <v>0</v>
      </c>
      <c r="BM6665">
        <f t="shared" si="417"/>
        <v>0</v>
      </c>
      <c r="BO6665">
        <f t="shared" si="418"/>
        <v>1</v>
      </c>
      <c r="BP6665">
        <f t="shared" si="419"/>
        <v>1</v>
      </c>
    </row>
    <row r="6666" spans="1:68" x14ac:dyDescent="0.3">
      <c r="A6666">
        <v>6661</v>
      </c>
      <c r="BG6666" s="27"/>
      <c r="BH6666" s="27"/>
      <c r="BI6666" s="27"/>
      <c r="BJ6666" s="27"/>
      <c r="BL6666">
        <f t="shared" si="416"/>
        <v>0</v>
      </c>
      <c r="BM6666">
        <f t="shared" si="417"/>
        <v>0</v>
      </c>
      <c r="BO6666">
        <f t="shared" si="418"/>
        <v>1</v>
      </c>
      <c r="BP6666">
        <f t="shared" si="419"/>
        <v>1</v>
      </c>
    </row>
    <row r="6667" spans="1:68" x14ac:dyDescent="0.3">
      <c r="A6667">
        <v>6662</v>
      </c>
      <c r="BG6667" s="27"/>
      <c r="BH6667" s="27"/>
      <c r="BI6667" s="27"/>
      <c r="BJ6667" s="27"/>
      <c r="BL6667">
        <f t="shared" si="416"/>
        <v>0</v>
      </c>
      <c r="BM6667">
        <f t="shared" si="417"/>
        <v>0</v>
      </c>
      <c r="BO6667">
        <f t="shared" si="418"/>
        <v>1</v>
      </c>
      <c r="BP6667">
        <f t="shared" si="419"/>
        <v>1</v>
      </c>
    </row>
    <row r="6668" spans="1:68" x14ac:dyDescent="0.3">
      <c r="A6668">
        <v>6663</v>
      </c>
      <c r="BG6668" s="27"/>
      <c r="BH6668" s="27"/>
      <c r="BI6668" s="27"/>
      <c r="BJ6668" s="27"/>
      <c r="BL6668">
        <f t="shared" si="416"/>
        <v>0</v>
      </c>
      <c r="BM6668">
        <f t="shared" si="417"/>
        <v>0</v>
      </c>
      <c r="BO6668">
        <f t="shared" si="418"/>
        <v>1</v>
      </c>
      <c r="BP6668">
        <f t="shared" si="419"/>
        <v>1</v>
      </c>
    </row>
    <row r="6669" spans="1:68" x14ac:dyDescent="0.3">
      <c r="A6669">
        <v>6664</v>
      </c>
      <c r="BG6669" s="27"/>
      <c r="BH6669" s="27"/>
      <c r="BI6669" s="27"/>
      <c r="BJ6669" s="27"/>
      <c r="BL6669">
        <f t="shared" si="416"/>
        <v>0</v>
      </c>
      <c r="BM6669">
        <f t="shared" si="417"/>
        <v>0</v>
      </c>
      <c r="BO6669">
        <f t="shared" si="418"/>
        <v>1</v>
      </c>
      <c r="BP6669">
        <f t="shared" si="419"/>
        <v>1</v>
      </c>
    </row>
    <row r="6670" spans="1:68" x14ac:dyDescent="0.3">
      <c r="A6670">
        <v>6665</v>
      </c>
      <c r="BG6670" s="27"/>
      <c r="BH6670" s="27"/>
      <c r="BI6670" s="27"/>
      <c r="BJ6670" s="27"/>
      <c r="BL6670">
        <f t="shared" si="416"/>
        <v>0</v>
      </c>
      <c r="BM6670">
        <f t="shared" si="417"/>
        <v>0</v>
      </c>
      <c r="BO6670">
        <f t="shared" si="418"/>
        <v>1</v>
      </c>
      <c r="BP6670">
        <f t="shared" si="419"/>
        <v>1</v>
      </c>
    </row>
    <row r="6671" spans="1:68" x14ac:dyDescent="0.3">
      <c r="A6671">
        <v>6666</v>
      </c>
      <c r="BG6671" s="27"/>
      <c r="BH6671" s="27"/>
      <c r="BI6671" s="27"/>
      <c r="BJ6671" s="27"/>
      <c r="BL6671">
        <f t="shared" si="416"/>
        <v>0</v>
      </c>
      <c r="BM6671">
        <f t="shared" si="417"/>
        <v>0</v>
      </c>
      <c r="BO6671">
        <f t="shared" si="418"/>
        <v>1</v>
      </c>
      <c r="BP6671">
        <f t="shared" si="419"/>
        <v>1</v>
      </c>
    </row>
    <row r="6672" spans="1:68" x14ac:dyDescent="0.3">
      <c r="A6672">
        <v>6667</v>
      </c>
      <c r="BG6672" s="27"/>
      <c r="BH6672" s="27"/>
      <c r="BI6672" s="27"/>
      <c r="BJ6672" s="27"/>
      <c r="BL6672">
        <f t="shared" si="416"/>
        <v>0</v>
      </c>
      <c r="BM6672">
        <f t="shared" si="417"/>
        <v>0</v>
      </c>
      <c r="BO6672">
        <f t="shared" si="418"/>
        <v>1</v>
      </c>
      <c r="BP6672">
        <f t="shared" si="419"/>
        <v>1</v>
      </c>
    </row>
    <row r="6673" spans="1:68" x14ac:dyDescent="0.3">
      <c r="A6673">
        <v>6668</v>
      </c>
      <c r="BG6673" s="27"/>
      <c r="BH6673" s="27"/>
      <c r="BI6673" s="27"/>
      <c r="BJ6673" s="27"/>
      <c r="BL6673">
        <f t="shared" si="416"/>
        <v>0</v>
      </c>
      <c r="BM6673">
        <f t="shared" si="417"/>
        <v>0</v>
      </c>
      <c r="BO6673">
        <f t="shared" si="418"/>
        <v>1</v>
      </c>
      <c r="BP6673">
        <f t="shared" si="419"/>
        <v>1</v>
      </c>
    </row>
    <row r="6674" spans="1:68" x14ac:dyDescent="0.3">
      <c r="A6674">
        <v>6669</v>
      </c>
      <c r="BG6674" s="27"/>
      <c r="BH6674" s="27"/>
      <c r="BI6674" s="27"/>
      <c r="BJ6674" s="27"/>
      <c r="BL6674">
        <f t="shared" si="416"/>
        <v>0</v>
      </c>
      <c r="BM6674">
        <f t="shared" si="417"/>
        <v>0</v>
      </c>
      <c r="BO6674">
        <f t="shared" si="418"/>
        <v>1</v>
      </c>
      <c r="BP6674">
        <f t="shared" si="419"/>
        <v>1</v>
      </c>
    </row>
    <row r="6675" spans="1:68" x14ac:dyDescent="0.3">
      <c r="A6675">
        <v>6670</v>
      </c>
      <c r="BG6675" s="27"/>
      <c r="BH6675" s="27"/>
      <c r="BI6675" s="27"/>
      <c r="BJ6675" s="27"/>
      <c r="BL6675">
        <f t="shared" si="416"/>
        <v>0</v>
      </c>
      <c r="BM6675">
        <f t="shared" si="417"/>
        <v>0</v>
      </c>
      <c r="BO6675">
        <f t="shared" si="418"/>
        <v>1</v>
      </c>
      <c r="BP6675">
        <f t="shared" si="419"/>
        <v>1</v>
      </c>
    </row>
    <row r="6676" spans="1:68" x14ac:dyDescent="0.3">
      <c r="A6676">
        <v>6671</v>
      </c>
      <c r="BG6676" s="27"/>
      <c r="BH6676" s="27"/>
      <c r="BI6676" s="27"/>
      <c r="BJ6676" s="27"/>
      <c r="BL6676">
        <f t="shared" si="416"/>
        <v>0</v>
      </c>
      <c r="BM6676">
        <f t="shared" si="417"/>
        <v>0</v>
      </c>
      <c r="BO6676">
        <f t="shared" si="418"/>
        <v>1</v>
      </c>
      <c r="BP6676">
        <f t="shared" si="419"/>
        <v>1</v>
      </c>
    </row>
    <row r="6677" spans="1:68" x14ac:dyDescent="0.3">
      <c r="A6677">
        <v>6672</v>
      </c>
      <c r="BG6677" s="27"/>
      <c r="BH6677" s="27"/>
      <c r="BI6677" s="27"/>
      <c r="BJ6677" s="27"/>
      <c r="BL6677">
        <f t="shared" si="416"/>
        <v>0</v>
      </c>
      <c r="BM6677">
        <f t="shared" si="417"/>
        <v>0</v>
      </c>
      <c r="BO6677">
        <f t="shared" si="418"/>
        <v>1</v>
      </c>
      <c r="BP6677">
        <f t="shared" si="419"/>
        <v>1</v>
      </c>
    </row>
    <row r="6678" spans="1:68" x14ac:dyDescent="0.3">
      <c r="A6678">
        <v>6673</v>
      </c>
      <c r="BG6678" s="27"/>
      <c r="BH6678" s="27"/>
      <c r="BI6678" s="27"/>
      <c r="BJ6678" s="27"/>
      <c r="BL6678">
        <f t="shared" si="416"/>
        <v>0</v>
      </c>
      <c r="BM6678">
        <f t="shared" si="417"/>
        <v>0</v>
      </c>
      <c r="BO6678">
        <f t="shared" si="418"/>
        <v>1</v>
      </c>
      <c r="BP6678">
        <f t="shared" si="419"/>
        <v>1</v>
      </c>
    </row>
    <row r="6679" spans="1:68" x14ac:dyDescent="0.3">
      <c r="A6679">
        <v>6674</v>
      </c>
      <c r="BG6679" s="27"/>
      <c r="BH6679" s="27"/>
      <c r="BI6679" s="27"/>
      <c r="BJ6679" s="27"/>
      <c r="BL6679">
        <f t="shared" si="416"/>
        <v>0</v>
      </c>
      <c r="BM6679">
        <f t="shared" si="417"/>
        <v>0</v>
      </c>
      <c r="BO6679">
        <f t="shared" si="418"/>
        <v>1</v>
      </c>
      <c r="BP6679">
        <f t="shared" si="419"/>
        <v>1</v>
      </c>
    </row>
    <row r="6680" spans="1:68" x14ac:dyDescent="0.3">
      <c r="A6680">
        <v>6675</v>
      </c>
      <c r="BG6680" s="27"/>
      <c r="BH6680" s="27"/>
      <c r="BI6680" s="27"/>
      <c r="BJ6680" s="27"/>
      <c r="BL6680">
        <f t="shared" si="416"/>
        <v>0</v>
      </c>
      <c r="BM6680">
        <f t="shared" si="417"/>
        <v>0</v>
      </c>
      <c r="BO6680">
        <f t="shared" si="418"/>
        <v>1</v>
      </c>
      <c r="BP6680">
        <f t="shared" si="419"/>
        <v>1</v>
      </c>
    </row>
    <row r="6681" spans="1:68" x14ac:dyDescent="0.3">
      <c r="A6681">
        <v>6676</v>
      </c>
      <c r="BG6681" s="27"/>
      <c r="BH6681" s="27"/>
      <c r="BI6681" s="27"/>
      <c r="BJ6681" s="27"/>
      <c r="BL6681">
        <f t="shared" si="416"/>
        <v>0</v>
      </c>
      <c r="BM6681">
        <f t="shared" si="417"/>
        <v>0</v>
      </c>
      <c r="BO6681">
        <f t="shared" si="418"/>
        <v>1</v>
      </c>
      <c r="BP6681">
        <f t="shared" si="419"/>
        <v>1</v>
      </c>
    </row>
    <row r="6682" spans="1:68" x14ac:dyDescent="0.3">
      <c r="A6682">
        <v>6677</v>
      </c>
      <c r="BG6682" s="27"/>
      <c r="BH6682" s="27"/>
      <c r="BI6682" s="27"/>
      <c r="BJ6682" s="27"/>
      <c r="BL6682">
        <f t="shared" si="416"/>
        <v>0</v>
      </c>
      <c r="BM6682">
        <f t="shared" si="417"/>
        <v>0</v>
      </c>
      <c r="BO6682">
        <f t="shared" si="418"/>
        <v>1</v>
      </c>
      <c r="BP6682">
        <f t="shared" si="419"/>
        <v>1</v>
      </c>
    </row>
    <row r="6683" spans="1:68" x14ac:dyDescent="0.3">
      <c r="A6683">
        <v>6678</v>
      </c>
      <c r="BG6683" s="27"/>
      <c r="BH6683" s="27"/>
      <c r="BI6683" s="27"/>
      <c r="BJ6683" s="27"/>
      <c r="BL6683">
        <f t="shared" si="416"/>
        <v>0</v>
      </c>
      <c r="BM6683">
        <f t="shared" si="417"/>
        <v>0</v>
      </c>
      <c r="BO6683">
        <f t="shared" si="418"/>
        <v>1</v>
      </c>
      <c r="BP6683">
        <f t="shared" si="419"/>
        <v>1</v>
      </c>
    </row>
    <row r="6684" spans="1:68" x14ac:dyDescent="0.3">
      <c r="A6684">
        <v>6679</v>
      </c>
      <c r="BG6684" s="27"/>
      <c r="BH6684" s="27"/>
      <c r="BI6684" s="27"/>
      <c r="BJ6684" s="27"/>
      <c r="BL6684">
        <f t="shared" si="416"/>
        <v>0</v>
      </c>
      <c r="BM6684">
        <f t="shared" si="417"/>
        <v>0</v>
      </c>
      <c r="BO6684">
        <f t="shared" si="418"/>
        <v>1</v>
      </c>
      <c r="BP6684">
        <f t="shared" si="419"/>
        <v>1</v>
      </c>
    </row>
    <row r="6685" spans="1:68" x14ac:dyDescent="0.3">
      <c r="A6685">
        <v>6680</v>
      </c>
      <c r="BG6685" s="27"/>
      <c r="BH6685" s="27"/>
      <c r="BI6685" s="27"/>
      <c r="BJ6685" s="27"/>
      <c r="BL6685">
        <f t="shared" si="416"/>
        <v>0</v>
      </c>
      <c r="BM6685">
        <f t="shared" si="417"/>
        <v>0</v>
      </c>
      <c r="BO6685">
        <f t="shared" si="418"/>
        <v>1</v>
      </c>
      <c r="BP6685">
        <f t="shared" si="419"/>
        <v>1</v>
      </c>
    </row>
    <row r="6686" spans="1:68" x14ac:dyDescent="0.3">
      <c r="A6686">
        <v>6681</v>
      </c>
      <c r="BG6686" s="27"/>
      <c r="BH6686" s="27"/>
      <c r="BI6686" s="27"/>
      <c r="BJ6686" s="27"/>
      <c r="BL6686">
        <f t="shared" si="416"/>
        <v>0</v>
      </c>
      <c r="BM6686">
        <f t="shared" si="417"/>
        <v>0</v>
      </c>
      <c r="BO6686">
        <f t="shared" si="418"/>
        <v>1</v>
      </c>
      <c r="BP6686">
        <f t="shared" si="419"/>
        <v>1</v>
      </c>
    </row>
    <row r="6687" spans="1:68" x14ac:dyDescent="0.3">
      <c r="A6687">
        <v>6682</v>
      </c>
      <c r="BG6687" s="27"/>
      <c r="BH6687" s="27"/>
      <c r="BI6687" s="27"/>
      <c r="BJ6687" s="27"/>
      <c r="BL6687">
        <f t="shared" si="416"/>
        <v>0</v>
      </c>
      <c r="BM6687">
        <f t="shared" si="417"/>
        <v>0</v>
      </c>
      <c r="BO6687">
        <f t="shared" si="418"/>
        <v>1</v>
      </c>
      <c r="BP6687">
        <f t="shared" si="419"/>
        <v>1</v>
      </c>
    </row>
    <row r="6688" spans="1:68" x14ac:dyDescent="0.3">
      <c r="A6688">
        <v>6683</v>
      </c>
      <c r="BG6688" s="27"/>
      <c r="BH6688" s="27"/>
      <c r="BI6688" s="27"/>
      <c r="BJ6688" s="27"/>
      <c r="BL6688">
        <f t="shared" si="416"/>
        <v>0</v>
      </c>
      <c r="BM6688">
        <f t="shared" si="417"/>
        <v>0</v>
      </c>
      <c r="BO6688">
        <f t="shared" si="418"/>
        <v>1</v>
      </c>
      <c r="BP6688">
        <f t="shared" si="419"/>
        <v>1</v>
      </c>
    </row>
    <row r="6689" spans="1:68" x14ac:dyDescent="0.3">
      <c r="A6689">
        <v>6684</v>
      </c>
      <c r="BG6689" s="27"/>
      <c r="BH6689" s="27"/>
      <c r="BI6689" s="27"/>
      <c r="BJ6689" s="27"/>
      <c r="BL6689">
        <f t="shared" si="416"/>
        <v>0</v>
      </c>
      <c r="BM6689">
        <f t="shared" si="417"/>
        <v>0</v>
      </c>
      <c r="BO6689">
        <f t="shared" si="418"/>
        <v>1</v>
      </c>
      <c r="BP6689">
        <f t="shared" si="419"/>
        <v>1</v>
      </c>
    </row>
    <row r="6690" spans="1:68" x14ac:dyDescent="0.3">
      <c r="A6690">
        <v>6685</v>
      </c>
      <c r="BG6690" s="27"/>
      <c r="BH6690" s="27"/>
      <c r="BI6690" s="27"/>
      <c r="BJ6690" s="27"/>
      <c r="BL6690">
        <f t="shared" si="416"/>
        <v>0</v>
      </c>
      <c r="BM6690">
        <f t="shared" si="417"/>
        <v>0</v>
      </c>
      <c r="BO6690">
        <f t="shared" si="418"/>
        <v>1</v>
      </c>
      <c r="BP6690">
        <f t="shared" si="419"/>
        <v>1</v>
      </c>
    </row>
    <row r="6691" spans="1:68" x14ac:dyDescent="0.3">
      <c r="A6691">
        <v>6686</v>
      </c>
      <c r="BG6691" s="27"/>
      <c r="BH6691" s="27"/>
      <c r="BI6691" s="27"/>
      <c r="BJ6691" s="27"/>
      <c r="BL6691">
        <f t="shared" si="416"/>
        <v>0</v>
      </c>
      <c r="BM6691">
        <f t="shared" si="417"/>
        <v>0</v>
      </c>
      <c r="BO6691">
        <f t="shared" si="418"/>
        <v>1</v>
      </c>
      <c r="BP6691">
        <f t="shared" si="419"/>
        <v>1</v>
      </c>
    </row>
    <row r="6692" spans="1:68" x14ac:dyDescent="0.3">
      <c r="A6692">
        <v>6687</v>
      </c>
      <c r="BG6692" s="27"/>
      <c r="BH6692" s="27"/>
      <c r="BI6692" s="27"/>
      <c r="BJ6692" s="27"/>
      <c r="BL6692">
        <f t="shared" si="416"/>
        <v>0</v>
      </c>
      <c r="BM6692">
        <f t="shared" si="417"/>
        <v>0</v>
      </c>
      <c r="BO6692">
        <f t="shared" si="418"/>
        <v>1</v>
      </c>
      <c r="BP6692">
        <f t="shared" si="419"/>
        <v>1</v>
      </c>
    </row>
    <row r="6693" spans="1:68" x14ac:dyDescent="0.3">
      <c r="A6693">
        <v>6688</v>
      </c>
      <c r="BG6693" s="27"/>
      <c r="BH6693" s="27"/>
      <c r="BI6693" s="27"/>
      <c r="BJ6693" s="27"/>
      <c r="BL6693">
        <f t="shared" si="416"/>
        <v>0</v>
      </c>
      <c r="BM6693">
        <f t="shared" si="417"/>
        <v>0</v>
      </c>
      <c r="BO6693">
        <f t="shared" si="418"/>
        <v>1</v>
      </c>
      <c r="BP6693">
        <f t="shared" si="419"/>
        <v>1</v>
      </c>
    </row>
    <row r="6694" spans="1:68" x14ac:dyDescent="0.3">
      <c r="A6694">
        <v>6689</v>
      </c>
      <c r="BG6694" s="27"/>
      <c r="BH6694" s="27"/>
      <c r="BI6694" s="27"/>
      <c r="BJ6694" s="27"/>
      <c r="BL6694">
        <f t="shared" si="416"/>
        <v>0</v>
      </c>
      <c r="BM6694">
        <f t="shared" si="417"/>
        <v>0</v>
      </c>
      <c r="BO6694">
        <f t="shared" si="418"/>
        <v>1</v>
      </c>
      <c r="BP6694">
        <f t="shared" si="419"/>
        <v>1</v>
      </c>
    </row>
    <row r="6695" spans="1:68" x14ac:dyDescent="0.3">
      <c r="A6695">
        <v>6690</v>
      </c>
      <c r="BG6695" s="27"/>
      <c r="BH6695" s="27"/>
      <c r="BI6695" s="27"/>
      <c r="BJ6695" s="27"/>
      <c r="BL6695">
        <f t="shared" si="416"/>
        <v>0</v>
      </c>
      <c r="BM6695">
        <f t="shared" si="417"/>
        <v>0</v>
      </c>
      <c r="BO6695">
        <f t="shared" si="418"/>
        <v>1</v>
      </c>
      <c r="BP6695">
        <f t="shared" si="419"/>
        <v>1</v>
      </c>
    </row>
    <row r="6696" spans="1:68" x14ac:dyDescent="0.3">
      <c r="A6696">
        <v>6691</v>
      </c>
      <c r="BG6696" s="27"/>
      <c r="BH6696" s="27"/>
      <c r="BI6696" s="27"/>
      <c r="BJ6696" s="27"/>
      <c r="BL6696">
        <f t="shared" si="416"/>
        <v>0</v>
      </c>
      <c r="BM6696">
        <f t="shared" si="417"/>
        <v>0</v>
      </c>
      <c r="BO6696">
        <f t="shared" si="418"/>
        <v>1</v>
      </c>
      <c r="BP6696">
        <f t="shared" si="419"/>
        <v>1</v>
      </c>
    </row>
    <row r="6697" spans="1:68" x14ac:dyDescent="0.3">
      <c r="A6697">
        <v>6692</v>
      </c>
      <c r="BG6697" s="27"/>
      <c r="BH6697" s="27"/>
      <c r="BI6697" s="27"/>
      <c r="BJ6697" s="27"/>
      <c r="BL6697">
        <f t="shared" si="416"/>
        <v>0</v>
      </c>
      <c r="BM6697">
        <f t="shared" si="417"/>
        <v>0</v>
      </c>
      <c r="BO6697">
        <f t="shared" si="418"/>
        <v>1</v>
      </c>
      <c r="BP6697">
        <f t="shared" si="419"/>
        <v>1</v>
      </c>
    </row>
    <row r="6698" spans="1:68" x14ac:dyDescent="0.3">
      <c r="A6698">
        <v>6693</v>
      </c>
      <c r="BG6698" s="27"/>
      <c r="BH6698" s="27"/>
      <c r="BI6698" s="27"/>
      <c r="BJ6698" s="27"/>
      <c r="BL6698">
        <f t="shared" si="416"/>
        <v>0</v>
      </c>
      <c r="BM6698">
        <f t="shared" si="417"/>
        <v>0</v>
      </c>
      <c r="BO6698">
        <f t="shared" si="418"/>
        <v>1</v>
      </c>
      <c r="BP6698">
        <f t="shared" si="419"/>
        <v>1</v>
      </c>
    </row>
    <row r="6699" spans="1:68" x14ac:dyDescent="0.3">
      <c r="A6699">
        <v>6694</v>
      </c>
      <c r="BG6699" s="27"/>
      <c r="BH6699" s="27"/>
      <c r="BI6699" s="27"/>
      <c r="BJ6699" s="27"/>
      <c r="BL6699">
        <f t="shared" si="416"/>
        <v>0</v>
      </c>
      <c r="BM6699">
        <f t="shared" si="417"/>
        <v>0</v>
      </c>
      <c r="BO6699">
        <f t="shared" si="418"/>
        <v>1</v>
      </c>
      <c r="BP6699">
        <f t="shared" si="419"/>
        <v>1</v>
      </c>
    </row>
    <row r="6700" spans="1:68" x14ac:dyDescent="0.3">
      <c r="A6700">
        <v>6695</v>
      </c>
      <c r="BG6700" s="27"/>
      <c r="BH6700" s="27"/>
      <c r="BI6700" s="27"/>
      <c r="BJ6700" s="27"/>
      <c r="BL6700">
        <f t="shared" si="416"/>
        <v>0</v>
      </c>
      <c r="BM6700">
        <f t="shared" si="417"/>
        <v>0</v>
      </c>
      <c r="BO6700">
        <f t="shared" si="418"/>
        <v>1</v>
      </c>
      <c r="BP6700">
        <f t="shared" si="419"/>
        <v>1</v>
      </c>
    </row>
    <row r="6701" spans="1:68" x14ac:dyDescent="0.3">
      <c r="A6701">
        <v>6696</v>
      </c>
      <c r="BG6701" s="27"/>
      <c r="BH6701" s="27"/>
      <c r="BI6701" s="27"/>
      <c r="BJ6701" s="27"/>
      <c r="BL6701">
        <f t="shared" si="416"/>
        <v>0</v>
      </c>
      <c r="BM6701">
        <f t="shared" si="417"/>
        <v>0</v>
      </c>
      <c r="BO6701">
        <f t="shared" si="418"/>
        <v>1</v>
      </c>
      <c r="BP6701">
        <f t="shared" si="419"/>
        <v>1</v>
      </c>
    </row>
    <row r="6702" spans="1:68" x14ac:dyDescent="0.3">
      <c r="A6702">
        <v>6697</v>
      </c>
      <c r="BG6702" s="27"/>
      <c r="BH6702" s="27"/>
      <c r="BI6702" s="27"/>
      <c r="BJ6702" s="27"/>
      <c r="BL6702">
        <f t="shared" si="416"/>
        <v>0</v>
      </c>
      <c r="BM6702">
        <f t="shared" si="417"/>
        <v>0</v>
      </c>
      <c r="BO6702">
        <f t="shared" si="418"/>
        <v>1</v>
      </c>
      <c r="BP6702">
        <f t="shared" si="419"/>
        <v>1</v>
      </c>
    </row>
    <row r="6703" spans="1:68" x14ac:dyDescent="0.3">
      <c r="A6703">
        <v>6698</v>
      </c>
      <c r="BG6703" s="27"/>
      <c r="BH6703" s="27"/>
      <c r="BI6703" s="27"/>
      <c r="BJ6703" s="27"/>
      <c r="BL6703">
        <f t="shared" si="416"/>
        <v>0</v>
      </c>
      <c r="BM6703">
        <f t="shared" si="417"/>
        <v>0</v>
      </c>
      <c r="BO6703">
        <f t="shared" si="418"/>
        <v>1</v>
      </c>
      <c r="BP6703">
        <f t="shared" si="419"/>
        <v>1</v>
      </c>
    </row>
    <row r="6704" spans="1:68" x14ac:dyDescent="0.3">
      <c r="A6704">
        <v>6699</v>
      </c>
      <c r="BG6704" s="27"/>
      <c r="BH6704" s="27"/>
      <c r="BI6704" s="27"/>
      <c r="BJ6704" s="27"/>
      <c r="BL6704">
        <f t="shared" si="416"/>
        <v>0</v>
      </c>
      <c r="BM6704">
        <f t="shared" si="417"/>
        <v>0</v>
      </c>
      <c r="BO6704">
        <f t="shared" si="418"/>
        <v>1</v>
      </c>
      <c r="BP6704">
        <f t="shared" si="419"/>
        <v>1</v>
      </c>
    </row>
    <row r="6705" spans="1:68" x14ac:dyDescent="0.3">
      <c r="A6705">
        <v>6700</v>
      </c>
      <c r="BG6705" s="27"/>
      <c r="BH6705" s="27"/>
      <c r="BI6705" s="27"/>
      <c r="BJ6705" s="27"/>
      <c r="BL6705">
        <f t="shared" si="416"/>
        <v>0</v>
      </c>
      <c r="BM6705">
        <f t="shared" si="417"/>
        <v>0</v>
      </c>
      <c r="BO6705">
        <f t="shared" si="418"/>
        <v>1</v>
      </c>
      <c r="BP6705">
        <f t="shared" si="419"/>
        <v>1</v>
      </c>
    </row>
    <row r="6706" spans="1:68" x14ac:dyDescent="0.3">
      <c r="A6706">
        <v>6701</v>
      </c>
      <c r="BG6706" s="27"/>
      <c r="BH6706" s="27"/>
      <c r="BI6706" s="27"/>
      <c r="BJ6706" s="27"/>
      <c r="BL6706">
        <f t="shared" si="416"/>
        <v>0</v>
      </c>
      <c r="BM6706">
        <f t="shared" si="417"/>
        <v>0</v>
      </c>
      <c r="BO6706">
        <f t="shared" si="418"/>
        <v>1</v>
      </c>
      <c r="BP6706">
        <f t="shared" si="419"/>
        <v>1</v>
      </c>
    </row>
    <row r="6707" spans="1:68" x14ac:dyDescent="0.3">
      <c r="A6707">
        <v>6702</v>
      </c>
      <c r="BG6707" s="27"/>
      <c r="BH6707" s="27"/>
      <c r="BI6707" s="27"/>
      <c r="BJ6707" s="27"/>
      <c r="BL6707">
        <f t="shared" si="416"/>
        <v>0</v>
      </c>
      <c r="BM6707">
        <f t="shared" si="417"/>
        <v>0</v>
      </c>
      <c r="BO6707">
        <f t="shared" si="418"/>
        <v>1</v>
      </c>
      <c r="BP6707">
        <f t="shared" si="419"/>
        <v>1</v>
      </c>
    </row>
    <row r="6708" spans="1:68" x14ac:dyDescent="0.3">
      <c r="A6708">
        <v>6703</v>
      </c>
      <c r="BG6708" s="27"/>
      <c r="BH6708" s="27"/>
      <c r="BI6708" s="27"/>
      <c r="BJ6708" s="27"/>
      <c r="BL6708">
        <f t="shared" si="416"/>
        <v>0</v>
      </c>
      <c r="BM6708">
        <f t="shared" si="417"/>
        <v>0</v>
      </c>
      <c r="BO6708">
        <f t="shared" si="418"/>
        <v>1</v>
      </c>
      <c r="BP6708">
        <f t="shared" si="419"/>
        <v>1</v>
      </c>
    </row>
    <row r="6709" spans="1:68" x14ac:dyDescent="0.3">
      <c r="A6709">
        <v>6704</v>
      </c>
      <c r="BG6709" s="27"/>
      <c r="BH6709" s="27"/>
      <c r="BI6709" s="27"/>
      <c r="BJ6709" s="27"/>
      <c r="BL6709">
        <f t="shared" si="416"/>
        <v>0</v>
      </c>
      <c r="BM6709">
        <f t="shared" si="417"/>
        <v>0</v>
      </c>
      <c r="BO6709">
        <f t="shared" si="418"/>
        <v>1</v>
      </c>
      <c r="BP6709">
        <f t="shared" si="419"/>
        <v>1</v>
      </c>
    </row>
    <row r="6710" spans="1:68" x14ac:dyDescent="0.3">
      <c r="A6710">
        <v>6705</v>
      </c>
      <c r="BG6710" s="27"/>
      <c r="BH6710" s="27"/>
      <c r="BI6710" s="27"/>
      <c r="BJ6710" s="27"/>
      <c r="BL6710">
        <f t="shared" si="416"/>
        <v>0</v>
      </c>
      <c r="BM6710">
        <f t="shared" si="417"/>
        <v>0</v>
      </c>
      <c r="BO6710">
        <f t="shared" si="418"/>
        <v>1</v>
      </c>
      <c r="BP6710">
        <f t="shared" si="419"/>
        <v>1</v>
      </c>
    </row>
    <row r="6711" spans="1:68" x14ac:dyDescent="0.3">
      <c r="A6711">
        <v>6706</v>
      </c>
      <c r="BG6711" s="27"/>
      <c r="BH6711" s="27"/>
      <c r="BI6711" s="27"/>
      <c r="BJ6711" s="27"/>
      <c r="BL6711">
        <f t="shared" si="416"/>
        <v>0</v>
      </c>
      <c r="BM6711">
        <f t="shared" si="417"/>
        <v>0</v>
      </c>
      <c r="BO6711">
        <f t="shared" si="418"/>
        <v>1</v>
      </c>
      <c r="BP6711">
        <f t="shared" si="419"/>
        <v>1</v>
      </c>
    </row>
    <row r="6712" spans="1:68" x14ac:dyDescent="0.3">
      <c r="A6712">
        <v>6707</v>
      </c>
      <c r="BG6712" s="27"/>
      <c r="BH6712" s="27"/>
      <c r="BI6712" s="27"/>
      <c r="BJ6712" s="27"/>
      <c r="BL6712">
        <f t="shared" si="416"/>
        <v>0</v>
      </c>
      <c r="BM6712">
        <f t="shared" si="417"/>
        <v>0</v>
      </c>
      <c r="BO6712">
        <f t="shared" si="418"/>
        <v>1</v>
      </c>
      <c r="BP6712">
        <f t="shared" si="419"/>
        <v>1</v>
      </c>
    </row>
    <row r="6713" spans="1:68" x14ac:dyDescent="0.3">
      <c r="A6713">
        <v>6708</v>
      </c>
      <c r="BG6713" s="27"/>
      <c r="BH6713" s="27"/>
      <c r="BI6713" s="27"/>
      <c r="BJ6713" s="27"/>
      <c r="BL6713">
        <f t="shared" si="416"/>
        <v>0</v>
      </c>
      <c r="BM6713">
        <f t="shared" si="417"/>
        <v>0</v>
      </c>
      <c r="BO6713">
        <f t="shared" si="418"/>
        <v>1</v>
      </c>
      <c r="BP6713">
        <f t="shared" si="419"/>
        <v>1</v>
      </c>
    </row>
    <row r="6714" spans="1:68" x14ac:dyDescent="0.3">
      <c r="A6714">
        <v>6709</v>
      </c>
      <c r="BG6714" s="27"/>
      <c r="BH6714" s="27"/>
      <c r="BI6714" s="27"/>
      <c r="BJ6714" s="27"/>
      <c r="BL6714">
        <f t="shared" si="416"/>
        <v>0</v>
      </c>
      <c r="BM6714">
        <f t="shared" si="417"/>
        <v>0</v>
      </c>
      <c r="BO6714">
        <f t="shared" si="418"/>
        <v>1</v>
      </c>
      <c r="BP6714">
        <f t="shared" si="419"/>
        <v>1</v>
      </c>
    </row>
    <row r="6715" spans="1:68" x14ac:dyDescent="0.3">
      <c r="A6715">
        <v>6710</v>
      </c>
      <c r="BG6715" s="27"/>
      <c r="BH6715" s="27"/>
      <c r="BI6715" s="27"/>
      <c r="BJ6715" s="27"/>
      <c r="BL6715">
        <f t="shared" si="416"/>
        <v>0</v>
      </c>
      <c r="BM6715">
        <f t="shared" si="417"/>
        <v>0</v>
      </c>
      <c r="BO6715">
        <f t="shared" si="418"/>
        <v>1</v>
      </c>
      <c r="BP6715">
        <f t="shared" si="419"/>
        <v>1</v>
      </c>
    </row>
    <row r="6716" spans="1:68" x14ac:dyDescent="0.3">
      <c r="A6716">
        <v>6711</v>
      </c>
      <c r="BG6716" s="27"/>
      <c r="BH6716" s="27"/>
      <c r="BI6716" s="27"/>
      <c r="BJ6716" s="27"/>
      <c r="BL6716">
        <f t="shared" si="416"/>
        <v>0</v>
      </c>
      <c r="BM6716">
        <f t="shared" si="417"/>
        <v>0</v>
      </c>
      <c r="BO6716">
        <f t="shared" si="418"/>
        <v>1</v>
      </c>
      <c r="BP6716">
        <f t="shared" si="419"/>
        <v>1</v>
      </c>
    </row>
    <row r="6717" spans="1:68" x14ac:dyDescent="0.3">
      <c r="A6717">
        <v>6712</v>
      </c>
      <c r="BG6717" s="27"/>
      <c r="BH6717" s="27"/>
      <c r="BI6717" s="27"/>
      <c r="BJ6717" s="27"/>
      <c r="BL6717">
        <f t="shared" si="416"/>
        <v>0</v>
      </c>
      <c r="BM6717">
        <f t="shared" si="417"/>
        <v>0</v>
      </c>
      <c r="BO6717">
        <f t="shared" si="418"/>
        <v>1</v>
      </c>
      <c r="BP6717">
        <f t="shared" si="419"/>
        <v>1</v>
      </c>
    </row>
    <row r="6718" spans="1:68" x14ac:dyDescent="0.3">
      <c r="A6718">
        <v>6713</v>
      </c>
      <c r="BG6718" s="27"/>
      <c r="BH6718" s="27"/>
      <c r="BI6718" s="27"/>
      <c r="BJ6718" s="27"/>
      <c r="BL6718">
        <f t="shared" si="416"/>
        <v>0</v>
      </c>
      <c r="BM6718">
        <f t="shared" si="417"/>
        <v>0</v>
      </c>
      <c r="BO6718">
        <f t="shared" si="418"/>
        <v>1</v>
      </c>
      <c r="BP6718">
        <f t="shared" si="419"/>
        <v>1</v>
      </c>
    </row>
    <row r="6719" spans="1:68" x14ac:dyDescent="0.3">
      <c r="A6719">
        <v>6714</v>
      </c>
      <c r="BG6719" s="27"/>
      <c r="BH6719" s="27"/>
      <c r="BI6719" s="27"/>
      <c r="BJ6719" s="27"/>
      <c r="BL6719">
        <f t="shared" si="416"/>
        <v>0</v>
      </c>
      <c r="BM6719">
        <f t="shared" si="417"/>
        <v>0</v>
      </c>
      <c r="BO6719">
        <f t="shared" si="418"/>
        <v>1</v>
      </c>
      <c r="BP6719">
        <f t="shared" si="419"/>
        <v>1</v>
      </c>
    </row>
    <row r="6720" spans="1:68" x14ac:dyDescent="0.3">
      <c r="A6720">
        <v>6715</v>
      </c>
      <c r="BG6720" s="27"/>
      <c r="BH6720" s="27"/>
      <c r="BI6720" s="27"/>
      <c r="BJ6720" s="27"/>
      <c r="BL6720">
        <f t="shared" si="416"/>
        <v>0</v>
      </c>
      <c r="BM6720">
        <f t="shared" si="417"/>
        <v>0</v>
      </c>
      <c r="BO6720">
        <f t="shared" si="418"/>
        <v>1</v>
      </c>
      <c r="BP6720">
        <f t="shared" si="419"/>
        <v>1</v>
      </c>
    </row>
    <row r="6721" spans="1:68" x14ac:dyDescent="0.3">
      <c r="A6721">
        <v>6716</v>
      </c>
      <c r="BG6721" s="27"/>
      <c r="BH6721" s="27"/>
      <c r="BI6721" s="27"/>
      <c r="BJ6721" s="27"/>
      <c r="BL6721">
        <f t="shared" si="416"/>
        <v>0</v>
      </c>
      <c r="BM6721">
        <f t="shared" si="417"/>
        <v>0</v>
      </c>
      <c r="BO6721">
        <f t="shared" si="418"/>
        <v>1</v>
      </c>
      <c r="BP6721">
        <f t="shared" si="419"/>
        <v>1</v>
      </c>
    </row>
    <row r="6722" spans="1:68" x14ac:dyDescent="0.3">
      <c r="A6722">
        <v>6717</v>
      </c>
      <c r="BG6722" s="27"/>
      <c r="BH6722" s="27"/>
      <c r="BI6722" s="27"/>
      <c r="BJ6722" s="27"/>
      <c r="BL6722">
        <f t="shared" si="416"/>
        <v>0</v>
      </c>
      <c r="BM6722">
        <f t="shared" si="417"/>
        <v>0</v>
      </c>
      <c r="BO6722">
        <f t="shared" si="418"/>
        <v>1</v>
      </c>
      <c r="BP6722">
        <f t="shared" si="419"/>
        <v>1</v>
      </c>
    </row>
    <row r="6723" spans="1:68" x14ac:dyDescent="0.3">
      <c r="A6723">
        <v>6718</v>
      </c>
      <c r="BG6723" s="27"/>
      <c r="BH6723" s="27"/>
      <c r="BI6723" s="27"/>
      <c r="BJ6723" s="27"/>
      <c r="BL6723">
        <f t="shared" si="416"/>
        <v>0</v>
      </c>
      <c r="BM6723">
        <f t="shared" si="417"/>
        <v>0</v>
      </c>
      <c r="BO6723">
        <f t="shared" si="418"/>
        <v>1</v>
      </c>
      <c r="BP6723">
        <f t="shared" si="419"/>
        <v>1</v>
      </c>
    </row>
    <row r="6724" spans="1:68" x14ac:dyDescent="0.3">
      <c r="A6724">
        <v>6719</v>
      </c>
      <c r="BG6724" s="27"/>
      <c r="BH6724" s="27"/>
      <c r="BI6724" s="27"/>
      <c r="BJ6724" s="27"/>
      <c r="BL6724">
        <f t="shared" si="416"/>
        <v>0</v>
      </c>
      <c r="BM6724">
        <f t="shared" si="417"/>
        <v>0</v>
      </c>
      <c r="BO6724">
        <f t="shared" si="418"/>
        <v>1</v>
      </c>
      <c r="BP6724">
        <f t="shared" si="419"/>
        <v>1</v>
      </c>
    </row>
    <row r="6725" spans="1:68" x14ac:dyDescent="0.3">
      <c r="A6725">
        <v>6720</v>
      </c>
      <c r="BG6725" s="27"/>
      <c r="BH6725" s="27"/>
      <c r="BI6725" s="27"/>
      <c r="BJ6725" s="27"/>
      <c r="BL6725">
        <f t="shared" si="416"/>
        <v>0</v>
      </c>
      <c r="BM6725">
        <f t="shared" si="417"/>
        <v>0</v>
      </c>
      <c r="BO6725">
        <f t="shared" si="418"/>
        <v>1</v>
      </c>
      <c r="BP6725">
        <f t="shared" si="419"/>
        <v>1</v>
      </c>
    </row>
    <row r="6726" spans="1:68" x14ac:dyDescent="0.3">
      <c r="A6726">
        <v>6721</v>
      </c>
      <c r="BG6726" s="27"/>
      <c r="BH6726" s="27"/>
      <c r="BI6726" s="27"/>
      <c r="BJ6726" s="27"/>
      <c r="BL6726">
        <f t="shared" si="416"/>
        <v>0</v>
      </c>
      <c r="BM6726">
        <f t="shared" si="417"/>
        <v>0</v>
      </c>
      <c r="BO6726">
        <f t="shared" si="418"/>
        <v>1</v>
      </c>
      <c r="BP6726">
        <f t="shared" si="419"/>
        <v>1</v>
      </c>
    </row>
    <row r="6727" spans="1:68" x14ac:dyDescent="0.3">
      <c r="A6727">
        <v>6722</v>
      </c>
      <c r="BG6727" s="27"/>
      <c r="BH6727" s="27"/>
      <c r="BI6727" s="27"/>
      <c r="BJ6727" s="27"/>
      <c r="BL6727">
        <f t="shared" ref="BL6727:BL6790" si="420">BG6727*$BM$1-BH6727</f>
        <v>0</v>
      </c>
      <c r="BM6727">
        <f t="shared" ref="BM6727:BM6790" si="421">BI6727*$BM$1-BJ6727</f>
        <v>0</v>
      </c>
      <c r="BO6727">
        <f t="shared" ref="BO6727:BO6790" si="422">IF(BL6727=MAX($BL6727:$BM6727),1,0)</f>
        <v>1</v>
      </c>
      <c r="BP6727">
        <f t="shared" ref="BP6727:BP6790" si="423">IF(BM6727=MAX($BL6727:$BM6727),1,0)</f>
        <v>1</v>
      </c>
    </row>
    <row r="6728" spans="1:68" x14ac:dyDescent="0.3">
      <c r="A6728">
        <v>6723</v>
      </c>
      <c r="BG6728" s="27"/>
      <c r="BH6728" s="27"/>
      <c r="BI6728" s="27"/>
      <c r="BJ6728" s="27"/>
      <c r="BL6728">
        <f t="shared" si="420"/>
        <v>0</v>
      </c>
      <c r="BM6728">
        <f t="shared" si="421"/>
        <v>0</v>
      </c>
      <c r="BO6728">
        <f t="shared" si="422"/>
        <v>1</v>
      </c>
      <c r="BP6728">
        <f t="shared" si="423"/>
        <v>1</v>
      </c>
    </row>
    <row r="6729" spans="1:68" x14ac:dyDescent="0.3">
      <c r="A6729">
        <v>6724</v>
      </c>
      <c r="BG6729" s="27"/>
      <c r="BH6729" s="27"/>
      <c r="BI6729" s="27"/>
      <c r="BJ6729" s="27"/>
      <c r="BL6729">
        <f t="shared" si="420"/>
        <v>0</v>
      </c>
      <c r="BM6729">
        <f t="shared" si="421"/>
        <v>0</v>
      </c>
      <c r="BO6729">
        <f t="shared" si="422"/>
        <v>1</v>
      </c>
      <c r="BP6729">
        <f t="shared" si="423"/>
        <v>1</v>
      </c>
    </row>
    <row r="6730" spans="1:68" x14ac:dyDescent="0.3">
      <c r="A6730">
        <v>6725</v>
      </c>
      <c r="BG6730" s="27"/>
      <c r="BH6730" s="27"/>
      <c r="BI6730" s="27"/>
      <c r="BJ6730" s="27"/>
      <c r="BL6730">
        <f t="shared" si="420"/>
        <v>0</v>
      </c>
      <c r="BM6730">
        <f t="shared" si="421"/>
        <v>0</v>
      </c>
      <c r="BO6730">
        <f t="shared" si="422"/>
        <v>1</v>
      </c>
      <c r="BP6730">
        <f t="shared" si="423"/>
        <v>1</v>
      </c>
    </row>
    <row r="6731" spans="1:68" x14ac:dyDescent="0.3">
      <c r="A6731">
        <v>6726</v>
      </c>
      <c r="BG6731" s="27"/>
      <c r="BH6731" s="27"/>
      <c r="BI6731" s="27"/>
      <c r="BJ6731" s="27"/>
      <c r="BL6731">
        <f t="shared" si="420"/>
        <v>0</v>
      </c>
      <c r="BM6731">
        <f t="shared" si="421"/>
        <v>0</v>
      </c>
      <c r="BO6731">
        <f t="shared" si="422"/>
        <v>1</v>
      </c>
      <c r="BP6731">
        <f t="shared" si="423"/>
        <v>1</v>
      </c>
    </row>
    <row r="6732" spans="1:68" x14ac:dyDescent="0.3">
      <c r="A6732">
        <v>6727</v>
      </c>
      <c r="BG6732" s="27"/>
      <c r="BH6732" s="27"/>
      <c r="BI6732" s="27"/>
      <c r="BJ6732" s="27"/>
      <c r="BL6732">
        <f t="shared" si="420"/>
        <v>0</v>
      </c>
      <c r="BM6732">
        <f t="shared" si="421"/>
        <v>0</v>
      </c>
      <c r="BO6732">
        <f t="shared" si="422"/>
        <v>1</v>
      </c>
      <c r="BP6732">
        <f t="shared" si="423"/>
        <v>1</v>
      </c>
    </row>
    <row r="6733" spans="1:68" x14ac:dyDescent="0.3">
      <c r="A6733">
        <v>6728</v>
      </c>
      <c r="BG6733" s="27"/>
      <c r="BH6733" s="27"/>
      <c r="BI6733" s="27"/>
      <c r="BJ6733" s="27"/>
      <c r="BL6733">
        <f t="shared" si="420"/>
        <v>0</v>
      </c>
      <c r="BM6733">
        <f t="shared" si="421"/>
        <v>0</v>
      </c>
      <c r="BO6733">
        <f t="shared" si="422"/>
        <v>1</v>
      </c>
      <c r="BP6733">
        <f t="shared" si="423"/>
        <v>1</v>
      </c>
    </row>
    <row r="6734" spans="1:68" x14ac:dyDescent="0.3">
      <c r="A6734">
        <v>6729</v>
      </c>
      <c r="BG6734" s="27"/>
      <c r="BH6734" s="27"/>
      <c r="BI6734" s="27"/>
      <c r="BJ6734" s="27"/>
      <c r="BL6734">
        <f t="shared" si="420"/>
        <v>0</v>
      </c>
      <c r="BM6734">
        <f t="shared" si="421"/>
        <v>0</v>
      </c>
      <c r="BO6734">
        <f t="shared" si="422"/>
        <v>1</v>
      </c>
      <c r="BP6734">
        <f t="shared" si="423"/>
        <v>1</v>
      </c>
    </row>
    <row r="6735" spans="1:68" x14ac:dyDescent="0.3">
      <c r="A6735">
        <v>6730</v>
      </c>
      <c r="BG6735" s="27"/>
      <c r="BH6735" s="27"/>
      <c r="BI6735" s="27"/>
      <c r="BJ6735" s="27"/>
      <c r="BL6735">
        <f t="shared" si="420"/>
        <v>0</v>
      </c>
      <c r="BM6735">
        <f t="shared" si="421"/>
        <v>0</v>
      </c>
      <c r="BO6735">
        <f t="shared" si="422"/>
        <v>1</v>
      </c>
      <c r="BP6735">
        <f t="shared" si="423"/>
        <v>1</v>
      </c>
    </row>
    <row r="6736" spans="1:68" x14ac:dyDescent="0.3">
      <c r="A6736">
        <v>6731</v>
      </c>
      <c r="BG6736" s="27"/>
      <c r="BH6736" s="27"/>
      <c r="BI6736" s="27"/>
      <c r="BJ6736" s="27"/>
      <c r="BL6736">
        <f t="shared" si="420"/>
        <v>0</v>
      </c>
      <c r="BM6736">
        <f t="shared" si="421"/>
        <v>0</v>
      </c>
      <c r="BO6736">
        <f t="shared" si="422"/>
        <v>1</v>
      </c>
      <c r="BP6736">
        <f t="shared" si="423"/>
        <v>1</v>
      </c>
    </row>
    <row r="6737" spans="1:68" x14ac:dyDescent="0.3">
      <c r="A6737">
        <v>6732</v>
      </c>
      <c r="BG6737" s="27"/>
      <c r="BH6737" s="27"/>
      <c r="BI6737" s="27"/>
      <c r="BJ6737" s="27"/>
      <c r="BL6737">
        <f t="shared" si="420"/>
        <v>0</v>
      </c>
      <c r="BM6737">
        <f t="shared" si="421"/>
        <v>0</v>
      </c>
      <c r="BO6737">
        <f t="shared" si="422"/>
        <v>1</v>
      </c>
      <c r="BP6737">
        <f t="shared" si="423"/>
        <v>1</v>
      </c>
    </row>
    <row r="6738" spans="1:68" x14ac:dyDescent="0.3">
      <c r="A6738">
        <v>6733</v>
      </c>
      <c r="BG6738" s="27"/>
      <c r="BH6738" s="27"/>
      <c r="BI6738" s="27"/>
      <c r="BJ6738" s="27"/>
      <c r="BL6738">
        <f t="shared" si="420"/>
        <v>0</v>
      </c>
      <c r="BM6738">
        <f t="shared" si="421"/>
        <v>0</v>
      </c>
      <c r="BO6738">
        <f t="shared" si="422"/>
        <v>1</v>
      </c>
      <c r="BP6738">
        <f t="shared" si="423"/>
        <v>1</v>
      </c>
    </row>
    <row r="6739" spans="1:68" x14ac:dyDescent="0.3">
      <c r="A6739">
        <v>6734</v>
      </c>
      <c r="BG6739" s="27"/>
      <c r="BH6739" s="27"/>
      <c r="BI6739" s="27"/>
      <c r="BJ6739" s="27"/>
      <c r="BL6739">
        <f t="shared" si="420"/>
        <v>0</v>
      </c>
      <c r="BM6739">
        <f t="shared" si="421"/>
        <v>0</v>
      </c>
      <c r="BO6739">
        <f t="shared" si="422"/>
        <v>1</v>
      </c>
      <c r="BP6739">
        <f t="shared" si="423"/>
        <v>1</v>
      </c>
    </row>
    <row r="6740" spans="1:68" x14ac:dyDescent="0.3">
      <c r="A6740">
        <v>6735</v>
      </c>
      <c r="BG6740" s="27"/>
      <c r="BH6740" s="27"/>
      <c r="BI6740" s="27"/>
      <c r="BJ6740" s="27"/>
      <c r="BL6740">
        <f t="shared" si="420"/>
        <v>0</v>
      </c>
      <c r="BM6740">
        <f t="shared" si="421"/>
        <v>0</v>
      </c>
      <c r="BO6740">
        <f t="shared" si="422"/>
        <v>1</v>
      </c>
      <c r="BP6740">
        <f t="shared" si="423"/>
        <v>1</v>
      </c>
    </row>
    <row r="6741" spans="1:68" x14ac:dyDescent="0.3">
      <c r="A6741">
        <v>6736</v>
      </c>
      <c r="BG6741" s="27"/>
      <c r="BH6741" s="27"/>
      <c r="BI6741" s="27"/>
      <c r="BJ6741" s="27"/>
      <c r="BL6741">
        <f t="shared" si="420"/>
        <v>0</v>
      </c>
      <c r="BM6741">
        <f t="shared" si="421"/>
        <v>0</v>
      </c>
      <c r="BO6741">
        <f t="shared" si="422"/>
        <v>1</v>
      </c>
      <c r="BP6741">
        <f t="shared" si="423"/>
        <v>1</v>
      </c>
    </row>
    <row r="6742" spans="1:68" x14ac:dyDescent="0.3">
      <c r="A6742">
        <v>6737</v>
      </c>
      <c r="BG6742" s="27"/>
      <c r="BH6742" s="27"/>
      <c r="BI6742" s="27"/>
      <c r="BJ6742" s="27"/>
      <c r="BL6742">
        <f t="shared" si="420"/>
        <v>0</v>
      </c>
      <c r="BM6742">
        <f t="shared" si="421"/>
        <v>0</v>
      </c>
      <c r="BO6742">
        <f t="shared" si="422"/>
        <v>1</v>
      </c>
      <c r="BP6742">
        <f t="shared" si="423"/>
        <v>1</v>
      </c>
    </row>
    <row r="6743" spans="1:68" x14ac:dyDescent="0.3">
      <c r="A6743">
        <v>6738</v>
      </c>
      <c r="BG6743" s="27"/>
      <c r="BH6743" s="27"/>
      <c r="BI6743" s="27"/>
      <c r="BJ6743" s="27"/>
      <c r="BL6743">
        <f t="shared" si="420"/>
        <v>0</v>
      </c>
      <c r="BM6743">
        <f t="shared" si="421"/>
        <v>0</v>
      </c>
      <c r="BO6743">
        <f t="shared" si="422"/>
        <v>1</v>
      </c>
      <c r="BP6743">
        <f t="shared" si="423"/>
        <v>1</v>
      </c>
    </row>
    <row r="6744" spans="1:68" x14ac:dyDescent="0.3">
      <c r="A6744">
        <v>6739</v>
      </c>
      <c r="BG6744" s="27"/>
      <c r="BH6744" s="27"/>
      <c r="BI6744" s="27"/>
      <c r="BJ6744" s="27"/>
      <c r="BL6744">
        <f t="shared" si="420"/>
        <v>0</v>
      </c>
      <c r="BM6744">
        <f t="shared" si="421"/>
        <v>0</v>
      </c>
      <c r="BO6744">
        <f t="shared" si="422"/>
        <v>1</v>
      </c>
      <c r="BP6744">
        <f t="shared" si="423"/>
        <v>1</v>
      </c>
    </row>
    <row r="6745" spans="1:68" x14ac:dyDescent="0.3">
      <c r="A6745">
        <v>6740</v>
      </c>
      <c r="BG6745" s="27"/>
      <c r="BH6745" s="27"/>
      <c r="BI6745" s="27"/>
      <c r="BJ6745" s="27"/>
      <c r="BL6745">
        <f t="shared" si="420"/>
        <v>0</v>
      </c>
      <c r="BM6745">
        <f t="shared" si="421"/>
        <v>0</v>
      </c>
      <c r="BO6745">
        <f t="shared" si="422"/>
        <v>1</v>
      </c>
      <c r="BP6745">
        <f t="shared" si="423"/>
        <v>1</v>
      </c>
    </row>
    <row r="6746" spans="1:68" x14ac:dyDescent="0.3">
      <c r="A6746">
        <v>6741</v>
      </c>
      <c r="BG6746" s="27"/>
      <c r="BH6746" s="27"/>
      <c r="BI6746" s="27"/>
      <c r="BJ6746" s="27"/>
      <c r="BL6746">
        <f t="shared" si="420"/>
        <v>0</v>
      </c>
      <c r="BM6746">
        <f t="shared" si="421"/>
        <v>0</v>
      </c>
      <c r="BO6746">
        <f t="shared" si="422"/>
        <v>1</v>
      </c>
      <c r="BP6746">
        <f t="shared" si="423"/>
        <v>1</v>
      </c>
    </row>
    <row r="6747" spans="1:68" x14ac:dyDescent="0.3">
      <c r="A6747">
        <v>6742</v>
      </c>
      <c r="BG6747" s="27"/>
      <c r="BH6747" s="27"/>
      <c r="BI6747" s="27"/>
      <c r="BJ6747" s="27"/>
      <c r="BL6747">
        <f t="shared" si="420"/>
        <v>0</v>
      </c>
      <c r="BM6747">
        <f t="shared" si="421"/>
        <v>0</v>
      </c>
      <c r="BO6747">
        <f t="shared" si="422"/>
        <v>1</v>
      </c>
      <c r="BP6747">
        <f t="shared" si="423"/>
        <v>1</v>
      </c>
    </row>
    <row r="6748" spans="1:68" x14ac:dyDescent="0.3">
      <c r="A6748">
        <v>6743</v>
      </c>
      <c r="BG6748" s="27"/>
      <c r="BH6748" s="27"/>
      <c r="BI6748" s="27"/>
      <c r="BJ6748" s="27"/>
      <c r="BL6748">
        <f t="shared" si="420"/>
        <v>0</v>
      </c>
      <c r="BM6748">
        <f t="shared" si="421"/>
        <v>0</v>
      </c>
      <c r="BO6748">
        <f t="shared" si="422"/>
        <v>1</v>
      </c>
      <c r="BP6748">
        <f t="shared" si="423"/>
        <v>1</v>
      </c>
    </row>
    <row r="6749" spans="1:68" x14ac:dyDescent="0.3">
      <c r="A6749">
        <v>6744</v>
      </c>
      <c r="BG6749" s="27"/>
      <c r="BH6749" s="27"/>
      <c r="BI6749" s="27"/>
      <c r="BJ6749" s="27"/>
      <c r="BL6749">
        <f t="shared" si="420"/>
        <v>0</v>
      </c>
      <c r="BM6749">
        <f t="shared" si="421"/>
        <v>0</v>
      </c>
      <c r="BO6749">
        <f t="shared" si="422"/>
        <v>1</v>
      </c>
      <c r="BP6749">
        <f t="shared" si="423"/>
        <v>1</v>
      </c>
    </row>
    <row r="6750" spans="1:68" x14ac:dyDescent="0.3">
      <c r="A6750">
        <v>6745</v>
      </c>
      <c r="BG6750" s="27"/>
      <c r="BH6750" s="27"/>
      <c r="BI6750" s="27"/>
      <c r="BJ6750" s="27"/>
      <c r="BL6750">
        <f t="shared" si="420"/>
        <v>0</v>
      </c>
      <c r="BM6750">
        <f t="shared" si="421"/>
        <v>0</v>
      </c>
      <c r="BO6750">
        <f t="shared" si="422"/>
        <v>1</v>
      </c>
      <c r="BP6750">
        <f t="shared" si="423"/>
        <v>1</v>
      </c>
    </row>
    <row r="6751" spans="1:68" x14ac:dyDescent="0.3">
      <c r="A6751">
        <v>6746</v>
      </c>
      <c r="BG6751" s="27"/>
      <c r="BH6751" s="27"/>
      <c r="BI6751" s="27"/>
      <c r="BJ6751" s="27"/>
      <c r="BL6751">
        <f t="shared" si="420"/>
        <v>0</v>
      </c>
      <c r="BM6751">
        <f t="shared" si="421"/>
        <v>0</v>
      </c>
      <c r="BO6751">
        <f t="shared" si="422"/>
        <v>1</v>
      </c>
      <c r="BP6751">
        <f t="shared" si="423"/>
        <v>1</v>
      </c>
    </row>
    <row r="6752" spans="1:68" x14ac:dyDescent="0.3">
      <c r="A6752">
        <v>6747</v>
      </c>
      <c r="BG6752" s="27"/>
      <c r="BH6752" s="27"/>
      <c r="BI6752" s="27"/>
      <c r="BJ6752" s="27"/>
      <c r="BL6752">
        <f t="shared" si="420"/>
        <v>0</v>
      </c>
      <c r="BM6752">
        <f t="shared" si="421"/>
        <v>0</v>
      </c>
      <c r="BO6752">
        <f t="shared" si="422"/>
        <v>1</v>
      </c>
      <c r="BP6752">
        <f t="shared" si="423"/>
        <v>1</v>
      </c>
    </row>
    <row r="6753" spans="1:68" x14ac:dyDescent="0.3">
      <c r="A6753">
        <v>6748</v>
      </c>
      <c r="BG6753" s="27"/>
      <c r="BH6753" s="27"/>
      <c r="BI6753" s="27"/>
      <c r="BJ6753" s="27"/>
      <c r="BL6753">
        <f t="shared" si="420"/>
        <v>0</v>
      </c>
      <c r="BM6753">
        <f t="shared" si="421"/>
        <v>0</v>
      </c>
      <c r="BO6753">
        <f t="shared" si="422"/>
        <v>1</v>
      </c>
      <c r="BP6753">
        <f t="shared" si="423"/>
        <v>1</v>
      </c>
    </row>
    <row r="6754" spans="1:68" x14ac:dyDescent="0.3">
      <c r="A6754">
        <v>6749</v>
      </c>
      <c r="BG6754" s="27"/>
      <c r="BH6754" s="27"/>
      <c r="BI6754" s="27"/>
      <c r="BJ6754" s="27"/>
      <c r="BL6754">
        <f t="shared" si="420"/>
        <v>0</v>
      </c>
      <c r="BM6754">
        <f t="shared" si="421"/>
        <v>0</v>
      </c>
      <c r="BO6754">
        <f t="shared" si="422"/>
        <v>1</v>
      </c>
      <c r="BP6754">
        <f t="shared" si="423"/>
        <v>1</v>
      </c>
    </row>
    <row r="6755" spans="1:68" x14ac:dyDescent="0.3">
      <c r="A6755">
        <v>6750</v>
      </c>
      <c r="BG6755" s="27"/>
      <c r="BH6755" s="27"/>
      <c r="BI6755" s="27"/>
      <c r="BJ6755" s="27"/>
      <c r="BL6755">
        <f t="shared" si="420"/>
        <v>0</v>
      </c>
      <c r="BM6755">
        <f t="shared" si="421"/>
        <v>0</v>
      </c>
      <c r="BO6755">
        <f t="shared" si="422"/>
        <v>1</v>
      </c>
      <c r="BP6755">
        <f t="shared" si="423"/>
        <v>1</v>
      </c>
    </row>
    <row r="6756" spans="1:68" x14ac:dyDescent="0.3">
      <c r="A6756">
        <v>6751</v>
      </c>
      <c r="BG6756" s="27"/>
      <c r="BH6756" s="27"/>
      <c r="BI6756" s="27"/>
      <c r="BJ6756" s="27"/>
      <c r="BL6756">
        <f t="shared" si="420"/>
        <v>0</v>
      </c>
      <c r="BM6756">
        <f t="shared" si="421"/>
        <v>0</v>
      </c>
      <c r="BO6756">
        <f t="shared" si="422"/>
        <v>1</v>
      </c>
      <c r="BP6756">
        <f t="shared" si="423"/>
        <v>1</v>
      </c>
    </row>
    <row r="6757" spans="1:68" x14ac:dyDescent="0.3">
      <c r="A6757">
        <v>6752</v>
      </c>
      <c r="BG6757" s="27"/>
      <c r="BH6757" s="27"/>
      <c r="BI6757" s="27"/>
      <c r="BJ6757" s="27"/>
      <c r="BL6757">
        <f t="shared" si="420"/>
        <v>0</v>
      </c>
      <c r="BM6757">
        <f t="shared" si="421"/>
        <v>0</v>
      </c>
      <c r="BO6757">
        <f t="shared" si="422"/>
        <v>1</v>
      </c>
      <c r="BP6757">
        <f t="shared" si="423"/>
        <v>1</v>
      </c>
    </row>
    <row r="6758" spans="1:68" x14ac:dyDescent="0.3">
      <c r="A6758">
        <v>6753</v>
      </c>
      <c r="BG6758" s="27"/>
      <c r="BH6758" s="27"/>
      <c r="BI6758" s="27"/>
      <c r="BJ6758" s="27"/>
      <c r="BL6758">
        <f t="shared" si="420"/>
        <v>0</v>
      </c>
      <c r="BM6758">
        <f t="shared" si="421"/>
        <v>0</v>
      </c>
      <c r="BO6758">
        <f t="shared" si="422"/>
        <v>1</v>
      </c>
      <c r="BP6758">
        <f t="shared" si="423"/>
        <v>1</v>
      </c>
    </row>
    <row r="6759" spans="1:68" x14ac:dyDescent="0.3">
      <c r="A6759">
        <v>6754</v>
      </c>
      <c r="BG6759" s="27"/>
      <c r="BH6759" s="27"/>
      <c r="BI6759" s="27"/>
      <c r="BJ6759" s="27"/>
      <c r="BL6759">
        <f t="shared" si="420"/>
        <v>0</v>
      </c>
      <c r="BM6759">
        <f t="shared" si="421"/>
        <v>0</v>
      </c>
      <c r="BO6759">
        <f t="shared" si="422"/>
        <v>1</v>
      </c>
      <c r="BP6759">
        <f t="shared" si="423"/>
        <v>1</v>
      </c>
    </row>
    <row r="6760" spans="1:68" x14ac:dyDescent="0.3">
      <c r="A6760">
        <v>6755</v>
      </c>
      <c r="BG6760" s="27"/>
      <c r="BH6760" s="27"/>
      <c r="BI6760" s="27"/>
      <c r="BJ6760" s="27"/>
      <c r="BL6760">
        <f t="shared" si="420"/>
        <v>0</v>
      </c>
      <c r="BM6760">
        <f t="shared" si="421"/>
        <v>0</v>
      </c>
      <c r="BO6760">
        <f t="shared" si="422"/>
        <v>1</v>
      </c>
      <c r="BP6760">
        <f t="shared" si="423"/>
        <v>1</v>
      </c>
    </row>
    <row r="6761" spans="1:68" x14ac:dyDescent="0.3">
      <c r="A6761">
        <v>6756</v>
      </c>
      <c r="BG6761" s="27"/>
      <c r="BH6761" s="27"/>
      <c r="BI6761" s="27"/>
      <c r="BJ6761" s="27"/>
      <c r="BL6761">
        <f t="shared" si="420"/>
        <v>0</v>
      </c>
      <c r="BM6761">
        <f t="shared" si="421"/>
        <v>0</v>
      </c>
      <c r="BO6761">
        <f t="shared" si="422"/>
        <v>1</v>
      </c>
      <c r="BP6761">
        <f t="shared" si="423"/>
        <v>1</v>
      </c>
    </row>
    <row r="6762" spans="1:68" x14ac:dyDescent="0.3">
      <c r="A6762">
        <v>6757</v>
      </c>
      <c r="BG6762" s="27"/>
      <c r="BH6762" s="27"/>
      <c r="BI6762" s="27"/>
      <c r="BJ6762" s="27"/>
      <c r="BL6762">
        <f t="shared" si="420"/>
        <v>0</v>
      </c>
      <c r="BM6762">
        <f t="shared" si="421"/>
        <v>0</v>
      </c>
      <c r="BO6762">
        <f t="shared" si="422"/>
        <v>1</v>
      </c>
      <c r="BP6762">
        <f t="shared" si="423"/>
        <v>1</v>
      </c>
    </row>
    <row r="6763" spans="1:68" x14ac:dyDescent="0.3">
      <c r="A6763">
        <v>6758</v>
      </c>
      <c r="BG6763" s="27"/>
      <c r="BH6763" s="27"/>
      <c r="BI6763" s="27"/>
      <c r="BJ6763" s="27"/>
      <c r="BL6763">
        <f t="shared" si="420"/>
        <v>0</v>
      </c>
      <c r="BM6763">
        <f t="shared" si="421"/>
        <v>0</v>
      </c>
      <c r="BO6763">
        <f t="shared" si="422"/>
        <v>1</v>
      </c>
      <c r="BP6763">
        <f t="shared" si="423"/>
        <v>1</v>
      </c>
    </row>
    <row r="6764" spans="1:68" x14ac:dyDescent="0.3">
      <c r="A6764">
        <v>6759</v>
      </c>
      <c r="BG6764" s="27"/>
      <c r="BH6764" s="27"/>
      <c r="BI6764" s="27"/>
      <c r="BJ6764" s="27"/>
      <c r="BL6764">
        <f t="shared" si="420"/>
        <v>0</v>
      </c>
      <c r="BM6764">
        <f t="shared" si="421"/>
        <v>0</v>
      </c>
      <c r="BO6764">
        <f t="shared" si="422"/>
        <v>1</v>
      </c>
      <c r="BP6764">
        <f t="shared" si="423"/>
        <v>1</v>
      </c>
    </row>
    <row r="6765" spans="1:68" x14ac:dyDescent="0.3">
      <c r="A6765">
        <v>6760</v>
      </c>
      <c r="BG6765" s="27"/>
      <c r="BH6765" s="27"/>
      <c r="BI6765" s="27"/>
      <c r="BJ6765" s="27"/>
      <c r="BL6765">
        <f t="shared" si="420"/>
        <v>0</v>
      </c>
      <c r="BM6765">
        <f t="shared" si="421"/>
        <v>0</v>
      </c>
      <c r="BO6765">
        <f t="shared" si="422"/>
        <v>1</v>
      </c>
      <c r="BP6765">
        <f t="shared" si="423"/>
        <v>1</v>
      </c>
    </row>
    <row r="6766" spans="1:68" x14ac:dyDescent="0.3">
      <c r="A6766">
        <v>6761</v>
      </c>
      <c r="BG6766" s="27"/>
      <c r="BH6766" s="27"/>
      <c r="BI6766" s="27"/>
      <c r="BJ6766" s="27"/>
      <c r="BL6766">
        <f t="shared" si="420"/>
        <v>0</v>
      </c>
      <c r="BM6766">
        <f t="shared" si="421"/>
        <v>0</v>
      </c>
      <c r="BO6766">
        <f t="shared" si="422"/>
        <v>1</v>
      </c>
      <c r="BP6766">
        <f t="shared" si="423"/>
        <v>1</v>
      </c>
    </row>
    <row r="6767" spans="1:68" x14ac:dyDescent="0.3">
      <c r="A6767">
        <v>6762</v>
      </c>
      <c r="BG6767" s="27"/>
      <c r="BH6767" s="27"/>
      <c r="BI6767" s="27"/>
      <c r="BJ6767" s="27"/>
      <c r="BL6767">
        <f t="shared" si="420"/>
        <v>0</v>
      </c>
      <c r="BM6767">
        <f t="shared" si="421"/>
        <v>0</v>
      </c>
      <c r="BO6767">
        <f t="shared" si="422"/>
        <v>1</v>
      </c>
      <c r="BP6767">
        <f t="shared" si="423"/>
        <v>1</v>
      </c>
    </row>
    <row r="6768" spans="1:68" x14ac:dyDescent="0.3">
      <c r="A6768">
        <v>6763</v>
      </c>
      <c r="BG6768" s="27"/>
      <c r="BH6768" s="27"/>
      <c r="BI6768" s="27"/>
      <c r="BJ6768" s="27"/>
      <c r="BL6768">
        <f t="shared" si="420"/>
        <v>0</v>
      </c>
      <c r="BM6768">
        <f t="shared" si="421"/>
        <v>0</v>
      </c>
      <c r="BO6768">
        <f t="shared" si="422"/>
        <v>1</v>
      </c>
      <c r="BP6768">
        <f t="shared" si="423"/>
        <v>1</v>
      </c>
    </row>
    <row r="6769" spans="1:68" x14ac:dyDescent="0.3">
      <c r="A6769">
        <v>6764</v>
      </c>
      <c r="BG6769" s="27"/>
      <c r="BH6769" s="27"/>
      <c r="BI6769" s="27"/>
      <c r="BJ6769" s="27"/>
      <c r="BL6769">
        <f t="shared" si="420"/>
        <v>0</v>
      </c>
      <c r="BM6769">
        <f t="shared" si="421"/>
        <v>0</v>
      </c>
      <c r="BO6769">
        <f t="shared" si="422"/>
        <v>1</v>
      </c>
      <c r="BP6769">
        <f t="shared" si="423"/>
        <v>1</v>
      </c>
    </row>
    <row r="6770" spans="1:68" x14ac:dyDescent="0.3">
      <c r="A6770">
        <v>6765</v>
      </c>
      <c r="BG6770" s="27"/>
      <c r="BH6770" s="27"/>
      <c r="BI6770" s="27"/>
      <c r="BJ6770" s="27"/>
      <c r="BL6770">
        <f t="shared" si="420"/>
        <v>0</v>
      </c>
      <c r="BM6770">
        <f t="shared" si="421"/>
        <v>0</v>
      </c>
      <c r="BO6770">
        <f t="shared" si="422"/>
        <v>1</v>
      </c>
      <c r="BP6770">
        <f t="shared" si="423"/>
        <v>1</v>
      </c>
    </row>
    <row r="6771" spans="1:68" x14ac:dyDescent="0.3">
      <c r="A6771">
        <v>6766</v>
      </c>
      <c r="BG6771" s="27"/>
      <c r="BH6771" s="27"/>
      <c r="BI6771" s="27"/>
      <c r="BJ6771" s="27"/>
      <c r="BL6771">
        <f t="shared" si="420"/>
        <v>0</v>
      </c>
      <c r="BM6771">
        <f t="shared" si="421"/>
        <v>0</v>
      </c>
      <c r="BO6771">
        <f t="shared" si="422"/>
        <v>1</v>
      </c>
      <c r="BP6771">
        <f t="shared" si="423"/>
        <v>1</v>
      </c>
    </row>
    <row r="6772" spans="1:68" x14ac:dyDescent="0.3">
      <c r="A6772">
        <v>6767</v>
      </c>
      <c r="BG6772" s="27"/>
      <c r="BH6772" s="27"/>
      <c r="BI6772" s="27"/>
      <c r="BJ6772" s="27"/>
      <c r="BL6772">
        <f t="shared" si="420"/>
        <v>0</v>
      </c>
      <c r="BM6772">
        <f t="shared" si="421"/>
        <v>0</v>
      </c>
      <c r="BO6772">
        <f t="shared" si="422"/>
        <v>1</v>
      </c>
      <c r="BP6772">
        <f t="shared" si="423"/>
        <v>1</v>
      </c>
    </row>
    <row r="6773" spans="1:68" x14ac:dyDescent="0.3">
      <c r="A6773">
        <v>6768</v>
      </c>
      <c r="BG6773" s="27"/>
      <c r="BH6773" s="27"/>
      <c r="BI6773" s="27"/>
      <c r="BJ6773" s="27"/>
      <c r="BL6773">
        <f t="shared" si="420"/>
        <v>0</v>
      </c>
      <c r="BM6773">
        <f t="shared" si="421"/>
        <v>0</v>
      </c>
      <c r="BO6773">
        <f t="shared" si="422"/>
        <v>1</v>
      </c>
      <c r="BP6773">
        <f t="shared" si="423"/>
        <v>1</v>
      </c>
    </row>
    <row r="6774" spans="1:68" x14ac:dyDescent="0.3">
      <c r="A6774">
        <v>6769</v>
      </c>
      <c r="BG6774" s="27"/>
      <c r="BH6774" s="27"/>
      <c r="BI6774" s="27"/>
      <c r="BJ6774" s="27"/>
      <c r="BL6774">
        <f t="shared" si="420"/>
        <v>0</v>
      </c>
      <c r="BM6774">
        <f t="shared" si="421"/>
        <v>0</v>
      </c>
      <c r="BO6774">
        <f t="shared" si="422"/>
        <v>1</v>
      </c>
      <c r="BP6774">
        <f t="shared" si="423"/>
        <v>1</v>
      </c>
    </row>
    <row r="6775" spans="1:68" x14ac:dyDescent="0.3">
      <c r="A6775">
        <v>6770</v>
      </c>
      <c r="BG6775" s="27"/>
      <c r="BH6775" s="27"/>
      <c r="BI6775" s="27"/>
      <c r="BJ6775" s="27"/>
      <c r="BL6775">
        <f t="shared" si="420"/>
        <v>0</v>
      </c>
      <c r="BM6775">
        <f t="shared" si="421"/>
        <v>0</v>
      </c>
      <c r="BO6775">
        <f t="shared" si="422"/>
        <v>1</v>
      </c>
      <c r="BP6775">
        <f t="shared" si="423"/>
        <v>1</v>
      </c>
    </row>
    <row r="6776" spans="1:68" x14ac:dyDescent="0.3">
      <c r="A6776">
        <v>6771</v>
      </c>
      <c r="BG6776" s="27"/>
      <c r="BH6776" s="27"/>
      <c r="BI6776" s="27"/>
      <c r="BJ6776" s="27"/>
      <c r="BL6776">
        <f t="shared" si="420"/>
        <v>0</v>
      </c>
      <c r="BM6776">
        <f t="shared" si="421"/>
        <v>0</v>
      </c>
      <c r="BO6776">
        <f t="shared" si="422"/>
        <v>1</v>
      </c>
      <c r="BP6776">
        <f t="shared" si="423"/>
        <v>1</v>
      </c>
    </row>
    <row r="6777" spans="1:68" x14ac:dyDescent="0.3">
      <c r="A6777">
        <v>6772</v>
      </c>
      <c r="BG6777" s="27"/>
      <c r="BH6777" s="27"/>
      <c r="BI6777" s="27"/>
      <c r="BJ6777" s="27"/>
      <c r="BL6777">
        <f t="shared" si="420"/>
        <v>0</v>
      </c>
      <c r="BM6777">
        <f t="shared" si="421"/>
        <v>0</v>
      </c>
      <c r="BO6777">
        <f t="shared" si="422"/>
        <v>1</v>
      </c>
      <c r="BP6777">
        <f t="shared" si="423"/>
        <v>1</v>
      </c>
    </row>
    <row r="6778" spans="1:68" x14ac:dyDescent="0.3">
      <c r="A6778">
        <v>6773</v>
      </c>
      <c r="BG6778" s="27"/>
      <c r="BH6778" s="27"/>
      <c r="BI6778" s="27"/>
      <c r="BJ6778" s="27"/>
      <c r="BL6778">
        <f t="shared" si="420"/>
        <v>0</v>
      </c>
      <c r="BM6778">
        <f t="shared" si="421"/>
        <v>0</v>
      </c>
      <c r="BO6778">
        <f t="shared" si="422"/>
        <v>1</v>
      </c>
      <c r="BP6778">
        <f t="shared" si="423"/>
        <v>1</v>
      </c>
    </row>
    <row r="6779" spans="1:68" x14ac:dyDescent="0.3">
      <c r="A6779">
        <v>6774</v>
      </c>
      <c r="BG6779" s="27"/>
      <c r="BH6779" s="27"/>
      <c r="BI6779" s="27"/>
      <c r="BJ6779" s="27"/>
      <c r="BL6779">
        <f t="shared" si="420"/>
        <v>0</v>
      </c>
      <c r="BM6779">
        <f t="shared" si="421"/>
        <v>0</v>
      </c>
      <c r="BO6779">
        <f t="shared" si="422"/>
        <v>1</v>
      </c>
      <c r="BP6779">
        <f t="shared" si="423"/>
        <v>1</v>
      </c>
    </row>
    <row r="6780" spans="1:68" x14ac:dyDescent="0.3">
      <c r="A6780">
        <v>6775</v>
      </c>
      <c r="BG6780" s="27"/>
      <c r="BH6780" s="27"/>
      <c r="BI6780" s="27"/>
      <c r="BJ6780" s="27"/>
      <c r="BL6780">
        <f t="shared" si="420"/>
        <v>0</v>
      </c>
      <c r="BM6780">
        <f t="shared" si="421"/>
        <v>0</v>
      </c>
      <c r="BO6780">
        <f t="shared" si="422"/>
        <v>1</v>
      </c>
      <c r="BP6780">
        <f t="shared" si="423"/>
        <v>1</v>
      </c>
    </row>
    <row r="6781" spans="1:68" x14ac:dyDescent="0.3">
      <c r="A6781">
        <v>6776</v>
      </c>
      <c r="BG6781" s="27"/>
      <c r="BH6781" s="27"/>
      <c r="BI6781" s="27"/>
      <c r="BJ6781" s="27"/>
      <c r="BL6781">
        <f t="shared" si="420"/>
        <v>0</v>
      </c>
      <c r="BM6781">
        <f t="shared" si="421"/>
        <v>0</v>
      </c>
      <c r="BO6781">
        <f t="shared" si="422"/>
        <v>1</v>
      </c>
      <c r="BP6781">
        <f t="shared" si="423"/>
        <v>1</v>
      </c>
    </row>
    <row r="6782" spans="1:68" x14ac:dyDescent="0.3">
      <c r="A6782">
        <v>6777</v>
      </c>
      <c r="BG6782" s="27"/>
      <c r="BH6782" s="27"/>
      <c r="BI6782" s="27"/>
      <c r="BJ6782" s="27"/>
      <c r="BL6782">
        <f t="shared" si="420"/>
        <v>0</v>
      </c>
      <c r="BM6782">
        <f t="shared" si="421"/>
        <v>0</v>
      </c>
      <c r="BO6782">
        <f t="shared" si="422"/>
        <v>1</v>
      </c>
      <c r="BP6782">
        <f t="shared" si="423"/>
        <v>1</v>
      </c>
    </row>
    <row r="6783" spans="1:68" x14ac:dyDescent="0.3">
      <c r="A6783">
        <v>6778</v>
      </c>
      <c r="BG6783" s="27"/>
      <c r="BH6783" s="27"/>
      <c r="BI6783" s="27"/>
      <c r="BJ6783" s="27"/>
      <c r="BL6783">
        <f t="shared" si="420"/>
        <v>0</v>
      </c>
      <c r="BM6783">
        <f t="shared" si="421"/>
        <v>0</v>
      </c>
      <c r="BO6783">
        <f t="shared" si="422"/>
        <v>1</v>
      </c>
      <c r="BP6783">
        <f t="shared" si="423"/>
        <v>1</v>
      </c>
    </row>
    <row r="6784" spans="1:68" x14ac:dyDescent="0.3">
      <c r="A6784">
        <v>6779</v>
      </c>
      <c r="BG6784" s="27"/>
      <c r="BH6784" s="27"/>
      <c r="BI6784" s="27"/>
      <c r="BJ6784" s="27"/>
      <c r="BL6784">
        <f t="shared" si="420"/>
        <v>0</v>
      </c>
      <c r="BM6784">
        <f t="shared" si="421"/>
        <v>0</v>
      </c>
      <c r="BO6784">
        <f t="shared" si="422"/>
        <v>1</v>
      </c>
      <c r="BP6784">
        <f t="shared" si="423"/>
        <v>1</v>
      </c>
    </row>
    <row r="6785" spans="1:68" x14ac:dyDescent="0.3">
      <c r="A6785">
        <v>6780</v>
      </c>
      <c r="BG6785" s="27"/>
      <c r="BH6785" s="27"/>
      <c r="BI6785" s="27"/>
      <c r="BJ6785" s="27"/>
      <c r="BL6785">
        <f t="shared" si="420"/>
        <v>0</v>
      </c>
      <c r="BM6785">
        <f t="shared" si="421"/>
        <v>0</v>
      </c>
      <c r="BO6785">
        <f t="shared" si="422"/>
        <v>1</v>
      </c>
      <c r="BP6785">
        <f t="shared" si="423"/>
        <v>1</v>
      </c>
    </row>
    <row r="6786" spans="1:68" x14ac:dyDescent="0.3">
      <c r="A6786">
        <v>6781</v>
      </c>
      <c r="BG6786" s="27"/>
      <c r="BH6786" s="27"/>
      <c r="BI6786" s="27"/>
      <c r="BJ6786" s="27"/>
      <c r="BL6786">
        <f t="shared" si="420"/>
        <v>0</v>
      </c>
      <c r="BM6786">
        <f t="shared" si="421"/>
        <v>0</v>
      </c>
      <c r="BO6786">
        <f t="shared" si="422"/>
        <v>1</v>
      </c>
      <c r="BP6786">
        <f t="shared" si="423"/>
        <v>1</v>
      </c>
    </row>
    <row r="6787" spans="1:68" x14ac:dyDescent="0.3">
      <c r="A6787">
        <v>6782</v>
      </c>
      <c r="BG6787" s="27"/>
      <c r="BH6787" s="27"/>
      <c r="BI6787" s="27"/>
      <c r="BJ6787" s="27"/>
      <c r="BL6787">
        <f t="shared" si="420"/>
        <v>0</v>
      </c>
      <c r="BM6787">
        <f t="shared" si="421"/>
        <v>0</v>
      </c>
      <c r="BO6787">
        <f t="shared" si="422"/>
        <v>1</v>
      </c>
      <c r="BP6787">
        <f t="shared" si="423"/>
        <v>1</v>
      </c>
    </row>
    <row r="6788" spans="1:68" x14ac:dyDescent="0.3">
      <c r="A6788">
        <v>6783</v>
      </c>
      <c r="BG6788" s="27"/>
      <c r="BH6788" s="27"/>
      <c r="BI6788" s="27"/>
      <c r="BJ6788" s="27"/>
      <c r="BL6788">
        <f t="shared" si="420"/>
        <v>0</v>
      </c>
      <c r="BM6788">
        <f t="shared" si="421"/>
        <v>0</v>
      </c>
      <c r="BO6788">
        <f t="shared" si="422"/>
        <v>1</v>
      </c>
      <c r="BP6788">
        <f t="shared" si="423"/>
        <v>1</v>
      </c>
    </row>
    <row r="6789" spans="1:68" x14ac:dyDescent="0.3">
      <c r="A6789">
        <v>6784</v>
      </c>
      <c r="BG6789" s="27"/>
      <c r="BH6789" s="27"/>
      <c r="BI6789" s="27"/>
      <c r="BJ6789" s="27"/>
      <c r="BL6789">
        <f t="shared" si="420"/>
        <v>0</v>
      </c>
      <c r="BM6789">
        <f t="shared" si="421"/>
        <v>0</v>
      </c>
      <c r="BO6789">
        <f t="shared" si="422"/>
        <v>1</v>
      </c>
      <c r="BP6789">
        <f t="shared" si="423"/>
        <v>1</v>
      </c>
    </row>
    <row r="6790" spans="1:68" x14ac:dyDescent="0.3">
      <c r="A6790">
        <v>6785</v>
      </c>
      <c r="BG6790" s="27"/>
      <c r="BH6790" s="27"/>
      <c r="BI6790" s="27"/>
      <c r="BJ6790" s="27"/>
      <c r="BL6790">
        <f t="shared" si="420"/>
        <v>0</v>
      </c>
      <c r="BM6790">
        <f t="shared" si="421"/>
        <v>0</v>
      </c>
      <c r="BO6790">
        <f t="shared" si="422"/>
        <v>1</v>
      </c>
      <c r="BP6790">
        <f t="shared" si="423"/>
        <v>1</v>
      </c>
    </row>
    <row r="6791" spans="1:68" x14ac:dyDescent="0.3">
      <c r="A6791">
        <v>6786</v>
      </c>
      <c r="BG6791" s="27"/>
      <c r="BH6791" s="27"/>
      <c r="BI6791" s="27"/>
      <c r="BJ6791" s="27"/>
      <c r="BL6791">
        <f t="shared" ref="BL6791:BL6854" si="424">BG6791*$BM$1-BH6791</f>
        <v>0</v>
      </c>
      <c r="BM6791">
        <f t="shared" ref="BM6791:BM6854" si="425">BI6791*$BM$1-BJ6791</f>
        <v>0</v>
      </c>
      <c r="BO6791">
        <f t="shared" ref="BO6791:BO6854" si="426">IF(BL6791=MAX($BL6791:$BM6791),1,0)</f>
        <v>1</v>
      </c>
      <c r="BP6791">
        <f t="shared" ref="BP6791:BP6854" si="427">IF(BM6791=MAX($BL6791:$BM6791),1,0)</f>
        <v>1</v>
      </c>
    </row>
    <row r="6792" spans="1:68" x14ac:dyDescent="0.3">
      <c r="A6792">
        <v>6787</v>
      </c>
      <c r="BG6792" s="27"/>
      <c r="BH6792" s="27"/>
      <c r="BI6792" s="27"/>
      <c r="BJ6792" s="27"/>
      <c r="BL6792">
        <f t="shared" si="424"/>
        <v>0</v>
      </c>
      <c r="BM6792">
        <f t="shared" si="425"/>
        <v>0</v>
      </c>
      <c r="BO6792">
        <f t="shared" si="426"/>
        <v>1</v>
      </c>
      <c r="BP6792">
        <f t="shared" si="427"/>
        <v>1</v>
      </c>
    </row>
    <row r="6793" spans="1:68" x14ac:dyDescent="0.3">
      <c r="A6793">
        <v>6788</v>
      </c>
      <c r="BG6793" s="27"/>
      <c r="BH6793" s="27"/>
      <c r="BI6793" s="27"/>
      <c r="BJ6793" s="27"/>
      <c r="BL6793">
        <f t="shared" si="424"/>
        <v>0</v>
      </c>
      <c r="BM6793">
        <f t="shared" si="425"/>
        <v>0</v>
      </c>
      <c r="BO6793">
        <f t="shared" si="426"/>
        <v>1</v>
      </c>
      <c r="BP6793">
        <f t="shared" si="427"/>
        <v>1</v>
      </c>
    </row>
    <row r="6794" spans="1:68" x14ac:dyDescent="0.3">
      <c r="A6794">
        <v>6789</v>
      </c>
      <c r="BG6794" s="27"/>
      <c r="BH6794" s="27"/>
      <c r="BI6794" s="27"/>
      <c r="BJ6794" s="27"/>
      <c r="BL6794">
        <f t="shared" si="424"/>
        <v>0</v>
      </c>
      <c r="BM6794">
        <f t="shared" si="425"/>
        <v>0</v>
      </c>
      <c r="BO6794">
        <f t="shared" si="426"/>
        <v>1</v>
      </c>
      <c r="BP6794">
        <f t="shared" si="427"/>
        <v>1</v>
      </c>
    </row>
    <row r="6795" spans="1:68" x14ac:dyDescent="0.3">
      <c r="A6795">
        <v>6790</v>
      </c>
      <c r="BG6795" s="27"/>
      <c r="BH6795" s="27"/>
      <c r="BI6795" s="27"/>
      <c r="BJ6795" s="27"/>
      <c r="BL6795">
        <f t="shared" si="424"/>
        <v>0</v>
      </c>
      <c r="BM6795">
        <f t="shared" si="425"/>
        <v>0</v>
      </c>
      <c r="BO6795">
        <f t="shared" si="426"/>
        <v>1</v>
      </c>
      <c r="BP6795">
        <f t="shared" si="427"/>
        <v>1</v>
      </c>
    </row>
    <row r="6796" spans="1:68" x14ac:dyDescent="0.3">
      <c r="A6796">
        <v>6791</v>
      </c>
      <c r="BG6796" s="27"/>
      <c r="BH6796" s="27"/>
      <c r="BI6796" s="27"/>
      <c r="BJ6796" s="27"/>
      <c r="BL6796">
        <f t="shared" si="424"/>
        <v>0</v>
      </c>
      <c r="BM6796">
        <f t="shared" si="425"/>
        <v>0</v>
      </c>
      <c r="BO6796">
        <f t="shared" si="426"/>
        <v>1</v>
      </c>
      <c r="BP6796">
        <f t="shared" si="427"/>
        <v>1</v>
      </c>
    </row>
    <row r="6797" spans="1:68" x14ac:dyDescent="0.3">
      <c r="A6797">
        <v>6792</v>
      </c>
      <c r="BG6797" s="27"/>
      <c r="BH6797" s="27"/>
      <c r="BI6797" s="27"/>
      <c r="BJ6797" s="27"/>
      <c r="BL6797">
        <f t="shared" si="424"/>
        <v>0</v>
      </c>
      <c r="BM6797">
        <f t="shared" si="425"/>
        <v>0</v>
      </c>
      <c r="BO6797">
        <f t="shared" si="426"/>
        <v>1</v>
      </c>
      <c r="BP6797">
        <f t="shared" si="427"/>
        <v>1</v>
      </c>
    </row>
    <row r="6798" spans="1:68" x14ac:dyDescent="0.3">
      <c r="A6798">
        <v>6793</v>
      </c>
      <c r="BG6798" s="27"/>
      <c r="BH6798" s="27"/>
      <c r="BI6798" s="27"/>
      <c r="BJ6798" s="27"/>
      <c r="BL6798">
        <f t="shared" si="424"/>
        <v>0</v>
      </c>
      <c r="BM6798">
        <f t="shared" si="425"/>
        <v>0</v>
      </c>
      <c r="BO6798">
        <f t="shared" si="426"/>
        <v>1</v>
      </c>
      <c r="BP6798">
        <f t="shared" si="427"/>
        <v>1</v>
      </c>
    </row>
    <row r="6799" spans="1:68" x14ac:dyDescent="0.3">
      <c r="A6799">
        <v>6794</v>
      </c>
      <c r="BG6799" s="27"/>
      <c r="BH6799" s="27"/>
      <c r="BI6799" s="27"/>
      <c r="BJ6799" s="27"/>
      <c r="BL6799">
        <f t="shared" si="424"/>
        <v>0</v>
      </c>
      <c r="BM6799">
        <f t="shared" si="425"/>
        <v>0</v>
      </c>
      <c r="BO6799">
        <f t="shared" si="426"/>
        <v>1</v>
      </c>
      <c r="BP6799">
        <f t="shared" si="427"/>
        <v>1</v>
      </c>
    </row>
    <row r="6800" spans="1:68" x14ac:dyDescent="0.3">
      <c r="A6800">
        <v>6795</v>
      </c>
      <c r="BG6800" s="27"/>
      <c r="BH6800" s="27"/>
      <c r="BI6800" s="27"/>
      <c r="BJ6800" s="27"/>
      <c r="BL6800">
        <f t="shared" si="424"/>
        <v>0</v>
      </c>
      <c r="BM6800">
        <f t="shared" si="425"/>
        <v>0</v>
      </c>
      <c r="BO6800">
        <f t="shared" si="426"/>
        <v>1</v>
      </c>
      <c r="BP6800">
        <f t="shared" si="427"/>
        <v>1</v>
      </c>
    </row>
    <row r="6801" spans="1:68" x14ac:dyDescent="0.3">
      <c r="A6801">
        <v>6796</v>
      </c>
      <c r="BG6801" s="27"/>
      <c r="BH6801" s="27"/>
      <c r="BI6801" s="27"/>
      <c r="BJ6801" s="27"/>
      <c r="BL6801">
        <f t="shared" si="424"/>
        <v>0</v>
      </c>
      <c r="BM6801">
        <f t="shared" si="425"/>
        <v>0</v>
      </c>
      <c r="BO6801">
        <f t="shared" si="426"/>
        <v>1</v>
      </c>
      <c r="BP6801">
        <f t="shared" si="427"/>
        <v>1</v>
      </c>
    </row>
    <row r="6802" spans="1:68" x14ac:dyDescent="0.3">
      <c r="A6802">
        <v>6797</v>
      </c>
      <c r="BG6802" s="27"/>
      <c r="BH6802" s="27"/>
      <c r="BI6802" s="27"/>
      <c r="BJ6802" s="27"/>
      <c r="BL6802">
        <f t="shared" si="424"/>
        <v>0</v>
      </c>
      <c r="BM6802">
        <f t="shared" si="425"/>
        <v>0</v>
      </c>
      <c r="BO6802">
        <f t="shared" si="426"/>
        <v>1</v>
      </c>
      <c r="BP6802">
        <f t="shared" si="427"/>
        <v>1</v>
      </c>
    </row>
    <row r="6803" spans="1:68" x14ac:dyDescent="0.3">
      <c r="A6803">
        <v>6798</v>
      </c>
      <c r="BG6803" s="27"/>
      <c r="BH6803" s="27"/>
      <c r="BI6803" s="27"/>
      <c r="BJ6803" s="27"/>
      <c r="BL6803">
        <f t="shared" si="424"/>
        <v>0</v>
      </c>
      <c r="BM6803">
        <f t="shared" si="425"/>
        <v>0</v>
      </c>
      <c r="BO6803">
        <f t="shared" si="426"/>
        <v>1</v>
      </c>
      <c r="BP6803">
        <f t="shared" si="427"/>
        <v>1</v>
      </c>
    </row>
    <row r="6804" spans="1:68" x14ac:dyDescent="0.3">
      <c r="A6804">
        <v>6799</v>
      </c>
      <c r="BG6804" s="27"/>
      <c r="BH6804" s="27"/>
      <c r="BI6804" s="27"/>
      <c r="BJ6804" s="27"/>
      <c r="BL6804">
        <f t="shared" si="424"/>
        <v>0</v>
      </c>
      <c r="BM6804">
        <f t="shared" si="425"/>
        <v>0</v>
      </c>
      <c r="BO6804">
        <f t="shared" si="426"/>
        <v>1</v>
      </c>
      <c r="BP6804">
        <f t="shared" si="427"/>
        <v>1</v>
      </c>
    </row>
    <row r="6805" spans="1:68" x14ac:dyDescent="0.3">
      <c r="A6805">
        <v>6800</v>
      </c>
      <c r="BG6805" s="27"/>
      <c r="BH6805" s="27"/>
      <c r="BI6805" s="27"/>
      <c r="BJ6805" s="27"/>
      <c r="BL6805">
        <f t="shared" si="424"/>
        <v>0</v>
      </c>
      <c r="BM6805">
        <f t="shared" si="425"/>
        <v>0</v>
      </c>
      <c r="BO6805">
        <f t="shared" si="426"/>
        <v>1</v>
      </c>
      <c r="BP6805">
        <f t="shared" si="427"/>
        <v>1</v>
      </c>
    </row>
    <row r="6806" spans="1:68" x14ac:dyDescent="0.3">
      <c r="A6806">
        <v>6801</v>
      </c>
      <c r="BG6806" s="27"/>
      <c r="BH6806" s="27"/>
      <c r="BI6806" s="27"/>
      <c r="BJ6806" s="27"/>
      <c r="BL6806">
        <f t="shared" si="424"/>
        <v>0</v>
      </c>
      <c r="BM6806">
        <f t="shared" si="425"/>
        <v>0</v>
      </c>
      <c r="BO6806">
        <f t="shared" si="426"/>
        <v>1</v>
      </c>
      <c r="BP6806">
        <f t="shared" si="427"/>
        <v>1</v>
      </c>
    </row>
    <row r="6807" spans="1:68" x14ac:dyDescent="0.3">
      <c r="A6807">
        <v>6802</v>
      </c>
      <c r="BG6807" s="27"/>
      <c r="BH6807" s="27"/>
      <c r="BI6807" s="27"/>
      <c r="BJ6807" s="27"/>
      <c r="BL6807">
        <f t="shared" si="424"/>
        <v>0</v>
      </c>
      <c r="BM6807">
        <f t="shared" si="425"/>
        <v>0</v>
      </c>
      <c r="BO6807">
        <f t="shared" si="426"/>
        <v>1</v>
      </c>
      <c r="BP6807">
        <f t="shared" si="427"/>
        <v>1</v>
      </c>
    </row>
    <row r="6808" spans="1:68" x14ac:dyDescent="0.3">
      <c r="A6808">
        <v>6803</v>
      </c>
      <c r="BG6808" s="27"/>
      <c r="BH6808" s="27"/>
      <c r="BI6808" s="27"/>
      <c r="BJ6808" s="27"/>
      <c r="BL6808">
        <f t="shared" si="424"/>
        <v>0</v>
      </c>
      <c r="BM6808">
        <f t="shared" si="425"/>
        <v>0</v>
      </c>
      <c r="BO6808">
        <f t="shared" si="426"/>
        <v>1</v>
      </c>
      <c r="BP6808">
        <f t="shared" si="427"/>
        <v>1</v>
      </c>
    </row>
    <row r="6809" spans="1:68" x14ac:dyDescent="0.3">
      <c r="A6809">
        <v>6804</v>
      </c>
      <c r="BG6809" s="27"/>
      <c r="BH6809" s="27"/>
      <c r="BI6809" s="27"/>
      <c r="BJ6809" s="27"/>
      <c r="BL6809">
        <f t="shared" si="424"/>
        <v>0</v>
      </c>
      <c r="BM6809">
        <f t="shared" si="425"/>
        <v>0</v>
      </c>
      <c r="BO6809">
        <f t="shared" si="426"/>
        <v>1</v>
      </c>
      <c r="BP6809">
        <f t="shared" si="427"/>
        <v>1</v>
      </c>
    </row>
    <row r="6810" spans="1:68" x14ac:dyDescent="0.3">
      <c r="A6810">
        <v>6805</v>
      </c>
      <c r="BG6810" s="27"/>
      <c r="BH6810" s="27"/>
      <c r="BI6810" s="27"/>
      <c r="BJ6810" s="27"/>
      <c r="BL6810">
        <f t="shared" si="424"/>
        <v>0</v>
      </c>
      <c r="BM6810">
        <f t="shared" si="425"/>
        <v>0</v>
      </c>
      <c r="BO6810">
        <f t="shared" si="426"/>
        <v>1</v>
      </c>
      <c r="BP6810">
        <f t="shared" si="427"/>
        <v>1</v>
      </c>
    </row>
    <row r="6811" spans="1:68" x14ac:dyDescent="0.3">
      <c r="A6811">
        <v>6806</v>
      </c>
      <c r="BG6811" s="27"/>
      <c r="BH6811" s="27"/>
      <c r="BI6811" s="27"/>
      <c r="BJ6811" s="27"/>
      <c r="BL6811">
        <f t="shared" si="424"/>
        <v>0</v>
      </c>
      <c r="BM6811">
        <f t="shared" si="425"/>
        <v>0</v>
      </c>
      <c r="BO6811">
        <f t="shared" si="426"/>
        <v>1</v>
      </c>
      <c r="BP6811">
        <f t="shared" si="427"/>
        <v>1</v>
      </c>
    </row>
    <row r="6812" spans="1:68" x14ac:dyDescent="0.3">
      <c r="A6812">
        <v>6807</v>
      </c>
      <c r="BG6812" s="27"/>
      <c r="BH6812" s="27"/>
      <c r="BI6812" s="27"/>
      <c r="BJ6812" s="27"/>
      <c r="BL6812">
        <f t="shared" si="424"/>
        <v>0</v>
      </c>
      <c r="BM6812">
        <f t="shared" si="425"/>
        <v>0</v>
      </c>
      <c r="BO6812">
        <f t="shared" si="426"/>
        <v>1</v>
      </c>
      <c r="BP6812">
        <f t="shared" si="427"/>
        <v>1</v>
      </c>
    </row>
    <row r="6813" spans="1:68" x14ac:dyDescent="0.3">
      <c r="A6813">
        <v>6808</v>
      </c>
      <c r="BG6813" s="27"/>
      <c r="BH6813" s="27"/>
      <c r="BI6813" s="27"/>
      <c r="BJ6813" s="27"/>
      <c r="BL6813">
        <f t="shared" si="424"/>
        <v>0</v>
      </c>
      <c r="BM6813">
        <f t="shared" si="425"/>
        <v>0</v>
      </c>
      <c r="BO6813">
        <f t="shared" si="426"/>
        <v>1</v>
      </c>
      <c r="BP6813">
        <f t="shared" si="427"/>
        <v>1</v>
      </c>
    </row>
    <row r="6814" spans="1:68" x14ac:dyDescent="0.3">
      <c r="A6814">
        <v>6809</v>
      </c>
      <c r="BG6814" s="27"/>
      <c r="BH6814" s="27"/>
      <c r="BI6814" s="27"/>
      <c r="BJ6814" s="27"/>
      <c r="BL6814">
        <f t="shared" si="424"/>
        <v>0</v>
      </c>
      <c r="BM6814">
        <f t="shared" si="425"/>
        <v>0</v>
      </c>
      <c r="BO6814">
        <f t="shared" si="426"/>
        <v>1</v>
      </c>
      <c r="BP6814">
        <f t="shared" si="427"/>
        <v>1</v>
      </c>
    </row>
    <row r="6815" spans="1:68" x14ac:dyDescent="0.3">
      <c r="A6815">
        <v>6810</v>
      </c>
      <c r="BG6815" s="27"/>
      <c r="BH6815" s="27"/>
      <c r="BI6815" s="27"/>
      <c r="BJ6815" s="27"/>
      <c r="BL6815">
        <f t="shared" si="424"/>
        <v>0</v>
      </c>
      <c r="BM6815">
        <f t="shared" si="425"/>
        <v>0</v>
      </c>
      <c r="BO6815">
        <f t="shared" si="426"/>
        <v>1</v>
      </c>
      <c r="BP6815">
        <f t="shared" si="427"/>
        <v>1</v>
      </c>
    </row>
    <row r="6816" spans="1:68" x14ac:dyDescent="0.3">
      <c r="A6816">
        <v>6811</v>
      </c>
      <c r="BG6816" s="27"/>
      <c r="BH6816" s="27"/>
      <c r="BI6816" s="27"/>
      <c r="BJ6816" s="27"/>
      <c r="BL6816">
        <f t="shared" si="424"/>
        <v>0</v>
      </c>
      <c r="BM6816">
        <f t="shared" si="425"/>
        <v>0</v>
      </c>
      <c r="BO6816">
        <f t="shared" si="426"/>
        <v>1</v>
      </c>
      <c r="BP6816">
        <f t="shared" si="427"/>
        <v>1</v>
      </c>
    </row>
    <row r="6817" spans="1:68" x14ac:dyDescent="0.3">
      <c r="A6817">
        <v>6812</v>
      </c>
      <c r="BG6817" s="27"/>
      <c r="BH6817" s="27"/>
      <c r="BI6817" s="27"/>
      <c r="BJ6817" s="27"/>
      <c r="BL6817">
        <f t="shared" si="424"/>
        <v>0</v>
      </c>
      <c r="BM6817">
        <f t="shared" si="425"/>
        <v>0</v>
      </c>
      <c r="BO6817">
        <f t="shared" si="426"/>
        <v>1</v>
      </c>
      <c r="BP6817">
        <f t="shared" si="427"/>
        <v>1</v>
      </c>
    </row>
    <row r="6818" spans="1:68" x14ac:dyDescent="0.3">
      <c r="A6818">
        <v>6813</v>
      </c>
      <c r="BG6818" s="27"/>
      <c r="BH6818" s="27"/>
      <c r="BI6818" s="27"/>
      <c r="BJ6818" s="27"/>
      <c r="BL6818">
        <f t="shared" si="424"/>
        <v>0</v>
      </c>
      <c r="BM6818">
        <f t="shared" si="425"/>
        <v>0</v>
      </c>
      <c r="BO6818">
        <f t="shared" si="426"/>
        <v>1</v>
      </c>
      <c r="BP6818">
        <f t="shared" si="427"/>
        <v>1</v>
      </c>
    </row>
    <row r="6819" spans="1:68" x14ac:dyDescent="0.3">
      <c r="A6819">
        <v>6814</v>
      </c>
      <c r="BG6819" s="27"/>
      <c r="BH6819" s="27"/>
      <c r="BI6819" s="27"/>
      <c r="BJ6819" s="27"/>
      <c r="BL6819">
        <f t="shared" si="424"/>
        <v>0</v>
      </c>
      <c r="BM6819">
        <f t="shared" si="425"/>
        <v>0</v>
      </c>
      <c r="BO6819">
        <f t="shared" si="426"/>
        <v>1</v>
      </c>
      <c r="BP6819">
        <f t="shared" si="427"/>
        <v>1</v>
      </c>
    </row>
    <row r="6820" spans="1:68" x14ac:dyDescent="0.3">
      <c r="A6820">
        <v>6815</v>
      </c>
      <c r="BG6820" s="27"/>
      <c r="BH6820" s="27"/>
      <c r="BI6820" s="27"/>
      <c r="BJ6820" s="27"/>
      <c r="BL6820">
        <f t="shared" si="424"/>
        <v>0</v>
      </c>
      <c r="BM6820">
        <f t="shared" si="425"/>
        <v>0</v>
      </c>
      <c r="BO6820">
        <f t="shared" si="426"/>
        <v>1</v>
      </c>
      <c r="BP6820">
        <f t="shared" si="427"/>
        <v>1</v>
      </c>
    </row>
    <row r="6821" spans="1:68" x14ac:dyDescent="0.3">
      <c r="A6821">
        <v>6816</v>
      </c>
      <c r="BG6821" s="27"/>
      <c r="BH6821" s="27"/>
      <c r="BI6821" s="27"/>
      <c r="BJ6821" s="27"/>
      <c r="BL6821">
        <f t="shared" si="424"/>
        <v>0</v>
      </c>
      <c r="BM6821">
        <f t="shared" si="425"/>
        <v>0</v>
      </c>
      <c r="BO6821">
        <f t="shared" si="426"/>
        <v>1</v>
      </c>
      <c r="BP6821">
        <f t="shared" si="427"/>
        <v>1</v>
      </c>
    </row>
    <row r="6822" spans="1:68" x14ac:dyDescent="0.3">
      <c r="A6822">
        <v>6817</v>
      </c>
      <c r="BG6822" s="27"/>
      <c r="BH6822" s="27"/>
      <c r="BI6822" s="27"/>
      <c r="BJ6822" s="27"/>
      <c r="BL6822">
        <f t="shared" si="424"/>
        <v>0</v>
      </c>
      <c r="BM6822">
        <f t="shared" si="425"/>
        <v>0</v>
      </c>
      <c r="BO6822">
        <f t="shared" si="426"/>
        <v>1</v>
      </c>
      <c r="BP6822">
        <f t="shared" si="427"/>
        <v>1</v>
      </c>
    </row>
    <row r="6823" spans="1:68" x14ac:dyDescent="0.3">
      <c r="A6823">
        <v>6818</v>
      </c>
      <c r="BG6823" s="27"/>
      <c r="BH6823" s="27"/>
      <c r="BI6823" s="27"/>
      <c r="BJ6823" s="27"/>
      <c r="BL6823">
        <f t="shared" si="424"/>
        <v>0</v>
      </c>
      <c r="BM6823">
        <f t="shared" si="425"/>
        <v>0</v>
      </c>
      <c r="BO6823">
        <f t="shared" si="426"/>
        <v>1</v>
      </c>
      <c r="BP6823">
        <f t="shared" si="427"/>
        <v>1</v>
      </c>
    </row>
    <row r="6824" spans="1:68" x14ac:dyDescent="0.3">
      <c r="A6824">
        <v>6819</v>
      </c>
      <c r="BG6824" s="27"/>
      <c r="BH6824" s="27"/>
      <c r="BI6824" s="27"/>
      <c r="BJ6824" s="27"/>
      <c r="BL6824">
        <f t="shared" si="424"/>
        <v>0</v>
      </c>
      <c r="BM6824">
        <f t="shared" si="425"/>
        <v>0</v>
      </c>
      <c r="BO6824">
        <f t="shared" si="426"/>
        <v>1</v>
      </c>
      <c r="BP6824">
        <f t="shared" si="427"/>
        <v>1</v>
      </c>
    </row>
    <row r="6825" spans="1:68" x14ac:dyDescent="0.3">
      <c r="A6825">
        <v>6820</v>
      </c>
      <c r="BG6825" s="27"/>
      <c r="BH6825" s="27"/>
      <c r="BI6825" s="27"/>
      <c r="BJ6825" s="27"/>
      <c r="BL6825">
        <f t="shared" si="424"/>
        <v>0</v>
      </c>
      <c r="BM6825">
        <f t="shared" si="425"/>
        <v>0</v>
      </c>
      <c r="BO6825">
        <f t="shared" si="426"/>
        <v>1</v>
      </c>
      <c r="BP6825">
        <f t="shared" si="427"/>
        <v>1</v>
      </c>
    </row>
    <row r="6826" spans="1:68" x14ac:dyDescent="0.3">
      <c r="A6826">
        <v>6821</v>
      </c>
      <c r="BG6826" s="27"/>
      <c r="BH6826" s="27"/>
      <c r="BI6826" s="27"/>
      <c r="BJ6826" s="27"/>
      <c r="BL6826">
        <f t="shared" si="424"/>
        <v>0</v>
      </c>
      <c r="BM6826">
        <f t="shared" si="425"/>
        <v>0</v>
      </c>
      <c r="BO6826">
        <f t="shared" si="426"/>
        <v>1</v>
      </c>
      <c r="BP6826">
        <f t="shared" si="427"/>
        <v>1</v>
      </c>
    </row>
    <row r="6827" spans="1:68" x14ac:dyDescent="0.3">
      <c r="A6827">
        <v>6822</v>
      </c>
      <c r="BG6827" s="27"/>
      <c r="BH6827" s="27"/>
      <c r="BI6827" s="27"/>
      <c r="BJ6827" s="27"/>
      <c r="BL6827">
        <f t="shared" si="424"/>
        <v>0</v>
      </c>
      <c r="BM6827">
        <f t="shared" si="425"/>
        <v>0</v>
      </c>
      <c r="BO6827">
        <f t="shared" si="426"/>
        <v>1</v>
      </c>
      <c r="BP6827">
        <f t="shared" si="427"/>
        <v>1</v>
      </c>
    </row>
    <row r="6828" spans="1:68" x14ac:dyDescent="0.3">
      <c r="A6828">
        <v>6823</v>
      </c>
      <c r="BG6828" s="27"/>
      <c r="BH6828" s="27"/>
      <c r="BI6828" s="27"/>
      <c r="BJ6828" s="27"/>
      <c r="BL6828">
        <f t="shared" si="424"/>
        <v>0</v>
      </c>
      <c r="BM6828">
        <f t="shared" si="425"/>
        <v>0</v>
      </c>
      <c r="BO6828">
        <f t="shared" si="426"/>
        <v>1</v>
      </c>
      <c r="BP6828">
        <f t="shared" si="427"/>
        <v>1</v>
      </c>
    </row>
    <row r="6829" spans="1:68" x14ac:dyDescent="0.3">
      <c r="A6829">
        <v>6824</v>
      </c>
      <c r="BG6829" s="27"/>
      <c r="BH6829" s="27"/>
      <c r="BI6829" s="27"/>
      <c r="BJ6829" s="27"/>
      <c r="BL6829">
        <f t="shared" si="424"/>
        <v>0</v>
      </c>
      <c r="BM6829">
        <f t="shared" si="425"/>
        <v>0</v>
      </c>
      <c r="BO6829">
        <f t="shared" si="426"/>
        <v>1</v>
      </c>
      <c r="BP6829">
        <f t="shared" si="427"/>
        <v>1</v>
      </c>
    </row>
    <row r="6830" spans="1:68" x14ac:dyDescent="0.3">
      <c r="A6830">
        <v>6825</v>
      </c>
      <c r="BG6830" s="27"/>
      <c r="BH6830" s="27"/>
      <c r="BI6830" s="27"/>
      <c r="BJ6830" s="27"/>
      <c r="BL6830">
        <f t="shared" si="424"/>
        <v>0</v>
      </c>
      <c r="BM6830">
        <f t="shared" si="425"/>
        <v>0</v>
      </c>
      <c r="BO6830">
        <f t="shared" si="426"/>
        <v>1</v>
      </c>
      <c r="BP6830">
        <f t="shared" si="427"/>
        <v>1</v>
      </c>
    </row>
    <row r="6831" spans="1:68" x14ac:dyDescent="0.3">
      <c r="A6831">
        <v>6826</v>
      </c>
      <c r="BG6831" s="27"/>
      <c r="BH6831" s="27"/>
      <c r="BI6831" s="27"/>
      <c r="BJ6831" s="27"/>
      <c r="BL6831">
        <f t="shared" si="424"/>
        <v>0</v>
      </c>
      <c r="BM6831">
        <f t="shared" si="425"/>
        <v>0</v>
      </c>
      <c r="BO6831">
        <f t="shared" si="426"/>
        <v>1</v>
      </c>
      <c r="BP6831">
        <f t="shared" si="427"/>
        <v>1</v>
      </c>
    </row>
    <row r="6832" spans="1:68" x14ac:dyDescent="0.3">
      <c r="A6832">
        <v>6827</v>
      </c>
      <c r="BG6832" s="27"/>
      <c r="BH6832" s="27"/>
      <c r="BI6832" s="27"/>
      <c r="BJ6832" s="27"/>
      <c r="BL6832">
        <f t="shared" si="424"/>
        <v>0</v>
      </c>
      <c r="BM6832">
        <f t="shared" si="425"/>
        <v>0</v>
      </c>
      <c r="BO6832">
        <f t="shared" si="426"/>
        <v>1</v>
      </c>
      <c r="BP6832">
        <f t="shared" si="427"/>
        <v>1</v>
      </c>
    </row>
    <row r="6833" spans="1:68" x14ac:dyDescent="0.3">
      <c r="A6833">
        <v>6828</v>
      </c>
      <c r="BG6833" s="27"/>
      <c r="BH6833" s="27"/>
      <c r="BI6833" s="27"/>
      <c r="BJ6833" s="27"/>
      <c r="BL6833">
        <f t="shared" si="424"/>
        <v>0</v>
      </c>
      <c r="BM6833">
        <f t="shared" si="425"/>
        <v>0</v>
      </c>
      <c r="BO6833">
        <f t="shared" si="426"/>
        <v>1</v>
      </c>
      <c r="BP6833">
        <f t="shared" si="427"/>
        <v>1</v>
      </c>
    </row>
    <row r="6834" spans="1:68" x14ac:dyDescent="0.3">
      <c r="A6834">
        <v>6829</v>
      </c>
      <c r="BG6834" s="27"/>
      <c r="BH6834" s="27"/>
      <c r="BI6834" s="27"/>
      <c r="BJ6834" s="27"/>
      <c r="BL6834">
        <f t="shared" si="424"/>
        <v>0</v>
      </c>
      <c r="BM6834">
        <f t="shared" si="425"/>
        <v>0</v>
      </c>
      <c r="BO6834">
        <f t="shared" si="426"/>
        <v>1</v>
      </c>
      <c r="BP6834">
        <f t="shared" si="427"/>
        <v>1</v>
      </c>
    </row>
    <row r="6835" spans="1:68" x14ac:dyDescent="0.3">
      <c r="A6835">
        <v>6830</v>
      </c>
      <c r="BG6835" s="27"/>
      <c r="BH6835" s="27"/>
      <c r="BI6835" s="27"/>
      <c r="BJ6835" s="27"/>
      <c r="BL6835">
        <f t="shared" si="424"/>
        <v>0</v>
      </c>
      <c r="BM6835">
        <f t="shared" si="425"/>
        <v>0</v>
      </c>
      <c r="BO6835">
        <f t="shared" si="426"/>
        <v>1</v>
      </c>
      <c r="BP6835">
        <f t="shared" si="427"/>
        <v>1</v>
      </c>
    </row>
    <row r="6836" spans="1:68" x14ac:dyDescent="0.3">
      <c r="A6836">
        <v>6831</v>
      </c>
      <c r="BG6836" s="27"/>
      <c r="BH6836" s="27"/>
      <c r="BI6836" s="27"/>
      <c r="BJ6836" s="27"/>
      <c r="BL6836">
        <f t="shared" si="424"/>
        <v>0</v>
      </c>
      <c r="BM6836">
        <f t="shared" si="425"/>
        <v>0</v>
      </c>
      <c r="BO6836">
        <f t="shared" si="426"/>
        <v>1</v>
      </c>
      <c r="BP6836">
        <f t="shared" si="427"/>
        <v>1</v>
      </c>
    </row>
    <row r="6837" spans="1:68" x14ac:dyDescent="0.3">
      <c r="A6837">
        <v>6832</v>
      </c>
      <c r="BG6837" s="27"/>
      <c r="BH6837" s="27"/>
      <c r="BI6837" s="27"/>
      <c r="BJ6837" s="27"/>
      <c r="BL6837">
        <f t="shared" si="424"/>
        <v>0</v>
      </c>
      <c r="BM6837">
        <f t="shared" si="425"/>
        <v>0</v>
      </c>
      <c r="BO6837">
        <f t="shared" si="426"/>
        <v>1</v>
      </c>
      <c r="BP6837">
        <f t="shared" si="427"/>
        <v>1</v>
      </c>
    </row>
    <row r="6838" spans="1:68" x14ac:dyDescent="0.3">
      <c r="A6838">
        <v>6833</v>
      </c>
      <c r="BG6838" s="27"/>
      <c r="BH6838" s="27"/>
      <c r="BI6838" s="27"/>
      <c r="BJ6838" s="27"/>
      <c r="BL6838">
        <f t="shared" si="424"/>
        <v>0</v>
      </c>
      <c r="BM6838">
        <f t="shared" si="425"/>
        <v>0</v>
      </c>
      <c r="BO6838">
        <f t="shared" si="426"/>
        <v>1</v>
      </c>
      <c r="BP6838">
        <f t="shared" si="427"/>
        <v>1</v>
      </c>
    </row>
    <row r="6839" spans="1:68" x14ac:dyDescent="0.3">
      <c r="A6839">
        <v>6834</v>
      </c>
      <c r="BG6839" s="27"/>
      <c r="BH6839" s="27"/>
      <c r="BI6839" s="27"/>
      <c r="BJ6839" s="27"/>
      <c r="BL6839">
        <f t="shared" si="424"/>
        <v>0</v>
      </c>
      <c r="BM6839">
        <f t="shared" si="425"/>
        <v>0</v>
      </c>
      <c r="BO6839">
        <f t="shared" si="426"/>
        <v>1</v>
      </c>
      <c r="BP6839">
        <f t="shared" si="427"/>
        <v>1</v>
      </c>
    </row>
    <row r="6840" spans="1:68" x14ac:dyDescent="0.3">
      <c r="A6840">
        <v>6835</v>
      </c>
      <c r="BG6840" s="27"/>
      <c r="BH6840" s="27"/>
      <c r="BI6840" s="27"/>
      <c r="BJ6840" s="27"/>
      <c r="BL6840">
        <f t="shared" si="424"/>
        <v>0</v>
      </c>
      <c r="BM6840">
        <f t="shared" si="425"/>
        <v>0</v>
      </c>
      <c r="BO6840">
        <f t="shared" si="426"/>
        <v>1</v>
      </c>
      <c r="BP6840">
        <f t="shared" si="427"/>
        <v>1</v>
      </c>
    </row>
    <row r="6841" spans="1:68" x14ac:dyDescent="0.3">
      <c r="A6841">
        <v>6836</v>
      </c>
      <c r="BG6841" s="27"/>
      <c r="BH6841" s="27"/>
      <c r="BI6841" s="27"/>
      <c r="BJ6841" s="27"/>
      <c r="BL6841">
        <f t="shared" si="424"/>
        <v>0</v>
      </c>
      <c r="BM6841">
        <f t="shared" si="425"/>
        <v>0</v>
      </c>
      <c r="BO6841">
        <f t="shared" si="426"/>
        <v>1</v>
      </c>
      <c r="BP6841">
        <f t="shared" si="427"/>
        <v>1</v>
      </c>
    </row>
    <row r="6842" spans="1:68" x14ac:dyDescent="0.3">
      <c r="A6842">
        <v>6837</v>
      </c>
      <c r="BG6842" s="27"/>
      <c r="BH6842" s="27"/>
      <c r="BI6842" s="27"/>
      <c r="BJ6842" s="27"/>
      <c r="BL6842">
        <f t="shared" si="424"/>
        <v>0</v>
      </c>
      <c r="BM6842">
        <f t="shared" si="425"/>
        <v>0</v>
      </c>
      <c r="BO6842">
        <f t="shared" si="426"/>
        <v>1</v>
      </c>
      <c r="BP6842">
        <f t="shared" si="427"/>
        <v>1</v>
      </c>
    </row>
    <row r="6843" spans="1:68" x14ac:dyDescent="0.3">
      <c r="A6843">
        <v>6838</v>
      </c>
      <c r="BG6843" s="27"/>
      <c r="BH6843" s="27"/>
      <c r="BI6843" s="27"/>
      <c r="BJ6843" s="27"/>
      <c r="BL6843">
        <f t="shared" si="424"/>
        <v>0</v>
      </c>
      <c r="BM6843">
        <f t="shared" si="425"/>
        <v>0</v>
      </c>
      <c r="BO6843">
        <f t="shared" si="426"/>
        <v>1</v>
      </c>
      <c r="BP6843">
        <f t="shared" si="427"/>
        <v>1</v>
      </c>
    </row>
    <row r="6844" spans="1:68" x14ac:dyDescent="0.3">
      <c r="A6844">
        <v>6839</v>
      </c>
      <c r="BG6844" s="27"/>
      <c r="BH6844" s="27"/>
      <c r="BI6844" s="27"/>
      <c r="BJ6844" s="27"/>
      <c r="BL6844">
        <f t="shared" si="424"/>
        <v>0</v>
      </c>
      <c r="BM6844">
        <f t="shared" si="425"/>
        <v>0</v>
      </c>
      <c r="BO6844">
        <f t="shared" si="426"/>
        <v>1</v>
      </c>
      <c r="BP6844">
        <f t="shared" si="427"/>
        <v>1</v>
      </c>
    </row>
    <row r="6845" spans="1:68" x14ac:dyDescent="0.3">
      <c r="A6845">
        <v>6840</v>
      </c>
      <c r="BG6845" s="27"/>
      <c r="BH6845" s="27"/>
      <c r="BI6845" s="27"/>
      <c r="BJ6845" s="27"/>
      <c r="BL6845">
        <f t="shared" si="424"/>
        <v>0</v>
      </c>
      <c r="BM6845">
        <f t="shared" si="425"/>
        <v>0</v>
      </c>
      <c r="BO6845">
        <f t="shared" si="426"/>
        <v>1</v>
      </c>
      <c r="BP6845">
        <f t="shared" si="427"/>
        <v>1</v>
      </c>
    </row>
    <row r="6846" spans="1:68" x14ac:dyDescent="0.3">
      <c r="A6846">
        <v>6841</v>
      </c>
      <c r="BG6846" s="27"/>
      <c r="BH6846" s="27"/>
      <c r="BI6846" s="27"/>
      <c r="BJ6846" s="27"/>
      <c r="BL6846">
        <f t="shared" si="424"/>
        <v>0</v>
      </c>
      <c r="BM6846">
        <f t="shared" si="425"/>
        <v>0</v>
      </c>
      <c r="BO6846">
        <f t="shared" si="426"/>
        <v>1</v>
      </c>
      <c r="BP6846">
        <f t="shared" si="427"/>
        <v>1</v>
      </c>
    </row>
    <row r="6847" spans="1:68" x14ac:dyDescent="0.3">
      <c r="A6847">
        <v>6842</v>
      </c>
      <c r="BG6847" s="27"/>
      <c r="BH6847" s="27"/>
      <c r="BI6847" s="27"/>
      <c r="BJ6847" s="27"/>
      <c r="BL6847">
        <f t="shared" si="424"/>
        <v>0</v>
      </c>
      <c r="BM6847">
        <f t="shared" si="425"/>
        <v>0</v>
      </c>
      <c r="BO6847">
        <f t="shared" si="426"/>
        <v>1</v>
      </c>
      <c r="BP6847">
        <f t="shared" si="427"/>
        <v>1</v>
      </c>
    </row>
    <row r="6848" spans="1:68" x14ac:dyDescent="0.3">
      <c r="A6848">
        <v>6843</v>
      </c>
      <c r="BG6848" s="27"/>
      <c r="BH6848" s="27"/>
      <c r="BI6848" s="27"/>
      <c r="BJ6848" s="27"/>
      <c r="BL6848">
        <f t="shared" si="424"/>
        <v>0</v>
      </c>
      <c r="BM6848">
        <f t="shared" si="425"/>
        <v>0</v>
      </c>
      <c r="BO6848">
        <f t="shared" si="426"/>
        <v>1</v>
      </c>
      <c r="BP6848">
        <f t="shared" si="427"/>
        <v>1</v>
      </c>
    </row>
    <row r="6849" spans="1:68" x14ac:dyDescent="0.3">
      <c r="A6849">
        <v>6844</v>
      </c>
      <c r="BG6849" s="27"/>
      <c r="BH6849" s="27"/>
      <c r="BI6849" s="27"/>
      <c r="BJ6849" s="27"/>
      <c r="BL6849">
        <f t="shared" si="424"/>
        <v>0</v>
      </c>
      <c r="BM6849">
        <f t="shared" si="425"/>
        <v>0</v>
      </c>
      <c r="BO6849">
        <f t="shared" si="426"/>
        <v>1</v>
      </c>
      <c r="BP6849">
        <f t="shared" si="427"/>
        <v>1</v>
      </c>
    </row>
    <row r="6850" spans="1:68" x14ac:dyDescent="0.3">
      <c r="A6850">
        <v>6845</v>
      </c>
      <c r="BG6850" s="27"/>
      <c r="BH6850" s="27"/>
      <c r="BI6850" s="27"/>
      <c r="BJ6850" s="27"/>
      <c r="BL6850">
        <f t="shared" si="424"/>
        <v>0</v>
      </c>
      <c r="BM6850">
        <f t="shared" si="425"/>
        <v>0</v>
      </c>
      <c r="BO6850">
        <f t="shared" si="426"/>
        <v>1</v>
      </c>
      <c r="BP6850">
        <f t="shared" si="427"/>
        <v>1</v>
      </c>
    </row>
    <row r="6851" spans="1:68" x14ac:dyDescent="0.3">
      <c r="A6851">
        <v>6846</v>
      </c>
      <c r="BG6851" s="27"/>
      <c r="BH6851" s="27"/>
      <c r="BI6851" s="27"/>
      <c r="BJ6851" s="27"/>
      <c r="BL6851">
        <f t="shared" si="424"/>
        <v>0</v>
      </c>
      <c r="BM6851">
        <f t="shared" si="425"/>
        <v>0</v>
      </c>
      <c r="BO6851">
        <f t="shared" si="426"/>
        <v>1</v>
      </c>
      <c r="BP6851">
        <f t="shared" si="427"/>
        <v>1</v>
      </c>
    </row>
    <row r="6852" spans="1:68" x14ac:dyDescent="0.3">
      <c r="A6852">
        <v>6847</v>
      </c>
      <c r="BG6852" s="27"/>
      <c r="BH6852" s="27"/>
      <c r="BI6852" s="27"/>
      <c r="BJ6852" s="27"/>
      <c r="BL6852">
        <f t="shared" si="424"/>
        <v>0</v>
      </c>
      <c r="BM6852">
        <f t="shared" si="425"/>
        <v>0</v>
      </c>
      <c r="BO6852">
        <f t="shared" si="426"/>
        <v>1</v>
      </c>
      <c r="BP6852">
        <f t="shared" si="427"/>
        <v>1</v>
      </c>
    </row>
    <row r="6853" spans="1:68" x14ac:dyDescent="0.3">
      <c r="A6853">
        <v>6848</v>
      </c>
      <c r="BG6853" s="27"/>
      <c r="BH6853" s="27"/>
      <c r="BI6853" s="27"/>
      <c r="BJ6853" s="27"/>
      <c r="BL6853">
        <f t="shared" si="424"/>
        <v>0</v>
      </c>
      <c r="BM6853">
        <f t="shared" si="425"/>
        <v>0</v>
      </c>
      <c r="BO6853">
        <f t="shared" si="426"/>
        <v>1</v>
      </c>
      <c r="BP6853">
        <f t="shared" si="427"/>
        <v>1</v>
      </c>
    </row>
    <row r="6854" spans="1:68" x14ac:dyDescent="0.3">
      <c r="A6854">
        <v>6849</v>
      </c>
      <c r="BG6854" s="27"/>
      <c r="BH6854" s="27"/>
      <c r="BI6854" s="27"/>
      <c r="BJ6854" s="27"/>
      <c r="BL6854">
        <f t="shared" si="424"/>
        <v>0</v>
      </c>
      <c r="BM6854">
        <f t="shared" si="425"/>
        <v>0</v>
      </c>
      <c r="BO6854">
        <f t="shared" si="426"/>
        <v>1</v>
      </c>
      <c r="BP6854">
        <f t="shared" si="427"/>
        <v>1</v>
      </c>
    </row>
    <row r="6855" spans="1:68" x14ac:dyDescent="0.3">
      <c r="A6855">
        <v>6850</v>
      </c>
      <c r="BG6855" s="27"/>
      <c r="BH6855" s="27"/>
      <c r="BI6855" s="27"/>
      <c r="BJ6855" s="27"/>
      <c r="BL6855">
        <f t="shared" ref="BL6855:BL6918" si="428">BG6855*$BM$1-BH6855</f>
        <v>0</v>
      </c>
      <c r="BM6855">
        <f t="shared" ref="BM6855:BM6918" si="429">BI6855*$BM$1-BJ6855</f>
        <v>0</v>
      </c>
      <c r="BO6855">
        <f t="shared" ref="BO6855:BO6918" si="430">IF(BL6855=MAX($BL6855:$BM6855),1,0)</f>
        <v>1</v>
      </c>
      <c r="BP6855">
        <f t="shared" ref="BP6855:BP6918" si="431">IF(BM6855=MAX($BL6855:$BM6855),1,0)</f>
        <v>1</v>
      </c>
    </row>
    <row r="6856" spans="1:68" x14ac:dyDescent="0.3">
      <c r="A6856">
        <v>6851</v>
      </c>
      <c r="BG6856" s="27"/>
      <c r="BH6856" s="27"/>
      <c r="BI6856" s="27"/>
      <c r="BJ6856" s="27"/>
      <c r="BL6856">
        <f t="shared" si="428"/>
        <v>0</v>
      </c>
      <c r="BM6856">
        <f t="shared" si="429"/>
        <v>0</v>
      </c>
      <c r="BO6856">
        <f t="shared" si="430"/>
        <v>1</v>
      </c>
      <c r="BP6856">
        <f t="shared" si="431"/>
        <v>1</v>
      </c>
    </row>
    <row r="6857" spans="1:68" x14ac:dyDescent="0.3">
      <c r="A6857">
        <v>6852</v>
      </c>
      <c r="BG6857" s="27"/>
      <c r="BH6857" s="27"/>
      <c r="BI6857" s="27"/>
      <c r="BJ6857" s="27"/>
      <c r="BL6857">
        <f t="shared" si="428"/>
        <v>0</v>
      </c>
      <c r="BM6857">
        <f t="shared" si="429"/>
        <v>0</v>
      </c>
      <c r="BO6857">
        <f t="shared" si="430"/>
        <v>1</v>
      </c>
      <c r="BP6857">
        <f t="shared" si="431"/>
        <v>1</v>
      </c>
    </row>
    <row r="6858" spans="1:68" x14ac:dyDescent="0.3">
      <c r="A6858">
        <v>6853</v>
      </c>
      <c r="BG6858" s="27"/>
      <c r="BH6858" s="27"/>
      <c r="BI6858" s="27"/>
      <c r="BJ6858" s="27"/>
      <c r="BL6858">
        <f t="shared" si="428"/>
        <v>0</v>
      </c>
      <c r="BM6858">
        <f t="shared" si="429"/>
        <v>0</v>
      </c>
      <c r="BO6858">
        <f t="shared" si="430"/>
        <v>1</v>
      </c>
      <c r="BP6858">
        <f t="shared" si="431"/>
        <v>1</v>
      </c>
    </row>
    <row r="6859" spans="1:68" x14ac:dyDescent="0.3">
      <c r="A6859">
        <v>6854</v>
      </c>
      <c r="BG6859" s="27"/>
      <c r="BH6859" s="27"/>
      <c r="BI6859" s="27"/>
      <c r="BJ6859" s="27"/>
      <c r="BL6859">
        <f t="shared" si="428"/>
        <v>0</v>
      </c>
      <c r="BM6859">
        <f t="shared" si="429"/>
        <v>0</v>
      </c>
      <c r="BO6859">
        <f t="shared" si="430"/>
        <v>1</v>
      </c>
      <c r="BP6859">
        <f t="shared" si="431"/>
        <v>1</v>
      </c>
    </row>
    <row r="6860" spans="1:68" x14ac:dyDescent="0.3">
      <c r="A6860">
        <v>6855</v>
      </c>
      <c r="BG6860" s="27"/>
      <c r="BH6860" s="27"/>
      <c r="BI6860" s="27"/>
      <c r="BJ6860" s="27"/>
      <c r="BL6860">
        <f t="shared" si="428"/>
        <v>0</v>
      </c>
      <c r="BM6860">
        <f t="shared" si="429"/>
        <v>0</v>
      </c>
      <c r="BO6860">
        <f t="shared" si="430"/>
        <v>1</v>
      </c>
      <c r="BP6860">
        <f t="shared" si="431"/>
        <v>1</v>
      </c>
    </row>
    <row r="6861" spans="1:68" x14ac:dyDescent="0.3">
      <c r="A6861">
        <v>6856</v>
      </c>
      <c r="BG6861" s="27"/>
      <c r="BH6861" s="27"/>
      <c r="BI6861" s="27"/>
      <c r="BJ6861" s="27"/>
      <c r="BL6861">
        <f t="shared" si="428"/>
        <v>0</v>
      </c>
      <c r="BM6861">
        <f t="shared" si="429"/>
        <v>0</v>
      </c>
      <c r="BO6861">
        <f t="shared" si="430"/>
        <v>1</v>
      </c>
      <c r="BP6861">
        <f t="shared" si="431"/>
        <v>1</v>
      </c>
    </row>
    <row r="6862" spans="1:68" x14ac:dyDescent="0.3">
      <c r="A6862">
        <v>6857</v>
      </c>
      <c r="BG6862" s="27"/>
      <c r="BH6862" s="27"/>
      <c r="BI6862" s="27"/>
      <c r="BJ6862" s="27"/>
      <c r="BL6862">
        <f t="shared" si="428"/>
        <v>0</v>
      </c>
      <c r="BM6862">
        <f t="shared" si="429"/>
        <v>0</v>
      </c>
      <c r="BO6862">
        <f t="shared" si="430"/>
        <v>1</v>
      </c>
      <c r="BP6862">
        <f t="shared" si="431"/>
        <v>1</v>
      </c>
    </row>
    <row r="6863" spans="1:68" x14ac:dyDescent="0.3">
      <c r="A6863">
        <v>6858</v>
      </c>
      <c r="BG6863" s="27"/>
      <c r="BH6863" s="27"/>
      <c r="BI6863" s="27"/>
      <c r="BJ6863" s="27"/>
      <c r="BL6863">
        <f t="shared" si="428"/>
        <v>0</v>
      </c>
      <c r="BM6863">
        <f t="shared" si="429"/>
        <v>0</v>
      </c>
      <c r="BO6863">
        <f t="shared" si="430"/>
        <v>1</v>
      </c>
      <c r="BP6863">
        <f t="shared" si="431"/>
        <v>1</v>
      </c>
    </row>
    <row r="6864" spans="1:68" x14ac:dyDescent="0.3">
      <c r="A6864">
        <v>6859</v>
      </c>
      <c r="BG6864" s="27"/>
      <c r="BH6864" s="27"/>
      <c r="BI6864" s="27"/>
      <c r="BJ6864" s="27"/>
      <c r="BL6864">
        <f t="shared" si="428"/>
        <v>0</v>
      </c>
      <c r="BM6864">
        <f t="shared" si="429"/>
        <v>0</v>
      </c>
      <c r="BO6864">
        <f t="shared" si="430"/>
        <v>1</v>
      </c>
      <c r="BP6864">
        <f t="shared" si="431"/>
        <v>1</v>
      </c>
    </row>
    <row r="6865" spans="1:68" x14ac:dyDescent="0.3">
      <c r="A6865">
        <v>6860</v>
      </c>
      <c r="BG6865" s="27"/>
      <c r="BH6865" s="27"/>
      <c r="BI6865" s="27"/>
      <c r="BJ6865" s="27"/>
      <c r="BL6865">
        <f t="shared" si="428"/>
        <v>0</v>
      </c>
      <c r="BM6865">
        <f t="shared" si="429"/>
        <v>0</v>
      </c>
      <c r="BO6865">
        <f t="shared" si="430"/>
        <v>1</v>
      </c>
      <c r="BP6865">
        <f t="shared" si="431"/>
        <v>1</v>
      </c>
    </row>
    <row r="6866" spans="1:68" x14ac:dyDescent="0.3">
      <c r="A6866">
        <v>6861</v>
      </c>
      <c r="BG6866" s="27"/>
      <c r="BH6866" s="27"/>
      <c r="BI6866" s="27"/>
      <c r="BJ6866" s="27"/>
      <c r="BL6866">
        <f t="shared" si="428"/>
        <v>0</v>
      </c>
      <c r="BM6866">
        <f t="shared" si="429"/>
        <v>0</v>
      </c>
      <c r="BO6866">
        <f t="shared" si="430"/>
        <v>1</v>
      </c>
      <c r="BP6866">
        <f t="shared" si="431"/>
        <v>1</v>
      </c>
    </row>
    <row r="6867" spans="1:68" x14ac:dyDescent="0.3">
      <c r="A6867">
        <v>6862</v>
      </c>
      <c r="BG6867" s="27"/>
      <c r="BH6867" s="27"/>
      <c r="BI6867" s="27"/>
      <c r="BJ6867" s="27"/>
      <c r="BL6867">
        <f t="shared" si="428"/>
        <v>0</v>
      </c>
      <c r="BM6867">
        <f t="shared" si="429"/>
        <v>0</v>
      </c>
      <c r="BO6867">
        <f t="shared" si="430"/>
        <v>1</v>
      </c>
      <c r="BP6867">
        <f t="shared" si="431"/>
        <v>1</v>
      </c>
    </row>
    <row r="6868" spans="1:68" x14ac:dyDescent="0.3">
      <c r="A6868">
        <v>6863</v>
      </c>
      <c r="BG6868" s="27"/>
      <c r="BH6868" s="27"/>
      <c r="BI6868" s="27"/>
      <c r="BJ6868" s="27"/>
      <c r="BL6868">
        <f t="shared" si="428"/>
        <v>0</v>
      </c>
      <c r="BM6868">
        <f t="shared" si="429"/>
        <v>0</v>
      </c>
      <c r="BO6868">
        <f t="shared" si="430"/>
        <v>1</v>
      </c>
      <c r="BP6868">
        <f t="shared" si="431"/>
        <v>1</v>
      </c>
    </row>
    <row r="6869" spans="1:68" x14ac:dyDescent="0.3">
      <c r="A6869">
        <v>6864</v>
      </c>
      <c r="BG6869" s="27"/>
      <c r="BH6869" s="27"/>
      <c r="BI6869" s="27"/>
      <c r="BJ6869" s="27"/>
      <c r="BL6869">
        <f t="shared" si="428"/>
        <v>0</v>
      </c>
      <c r="BM6869">
        <f t="shared" si="429"/>
        <v>0</v>
      </c>
      <c r="BO6869">
        <f t="shared" si="430"/>
        <v>1</v>
      </c>
      <c r="BP6869">
        <f t="shared" si="431"/>
        <v>1</v>
      </c>
    </row>
    <row r="6870" spans="1:68" x14ac:dyDescent="0.3">
      <c r="A6870">
        <v>6865</v>
      </c>
      <c r="BG6870" s="27"/>
      <c r="BH6870" s="27"/>
      <c r="BI6870" s="27"/>
      <c r="BJ6870" s="27"/>
      <c r="BL6870">
        <f t="shared" si="428"/>
        <v>0</v>
      </c>
      <c r="BM6870">
        <f t="shared" si="429"/>
        <v>0</v>
      </c>
      <c r="BO6870">
        <f t="shared" si="430"/>
        <v>1</v>
      </c>
      <c r="BP6870">
        <f t="shared" si="431"/>
        <v>1</v>
      </c>
    </row>
    <row r="6871" spans="1:68" x14ac:dyDescent="0.3">
      <c r="A6871">
        <v>6866</v>
      </c>
      <c r="BG6871" s="27"/>
      <c r="BH6871" s="27"/>
      <c r="BI6871" s="27"/>
      <c r="BJ6871" s="27"/>
      <c r="BL6871">
        <f t="shared" si="428"/>
        <v>0</v>
      </c>
      <c r="BM6871">
        <f t="shared" si="429"/>
        <v>0</v>
      </c>
      <c r="BO6871">
        <f t="shared" si="430"/>
        <v>1</v>
      </c>
      <c r="BP6871">
        <f t="shared" si="431"/>
        <v>1</v>
      </c>
    </row>
    <row r="6872" spans="1:68" x14ac:dyDescent="0.3">
      <c r="A6872">
        <v>6867</v>
      </c>
      <c r="BG6872" s="27"/>
      <c r="BH6872" s="27"/>
      <c r="BI6872" s="27"/>
      <c r="BJ6872" s="27"/>
      <c r="BL6872">
        <f t="shared" si="428"/>
        <v>0</v>
      </c>
      <c r="BM6872">
        <f t="shared" si="429"/>
        <v>0</v>
      </c>
      <c r="BO6872">
        <f t="shared" si="430"/>
        <v>1</v>
      </c>
      <c r="BP6872">
        <f t="shared" si="431"/>
        <v>1</v>
      </c>
    </row>
    <row r="6873" spans="1:68" x14ac:dyDescent="0.3">
      <c r="A6873">
        <v>6868</v>
      </c>
      <c r="BG6873" s="27"/>
      <c r="BH6873" s="27"/>
      <c r="BI6873" s="27"/>
      <c r="BJ6873" s="27"/>
      <c r="BL6873">
        <f t="shared" si="428"/>
        <v>0</v>
      </c>
      <c r="BM6873">
        <f t="shared" si="429"/>
        <v>0</v>
      </c>
      <c r="BO6873">
        <f t="shared" si="430"/>
        <v>1</v>
      </c>
      <c r="BP6873">
        <f t="shared" si="431"/>
        <v>1</v>
      </c>
    </row>
    <row r="6874" spans="1:68" x14ac:dyDescent="0.3">
      <c r="A6874">
        <v>6869</v>
      </c>
      <c r="BG6874" s="27"/>
      <c r="BH6874" s="27"/>
      <c r="BI6874" s="27"/>
      <c r="BJ6874" s="27"/>
      <c r="BL6874">
        <f t="shared" si="428"/>
        <v>0</v>
      </c>
      <c r="BM6874">
        <f t="shared" si="429"/>
        <v>0</v>
      </c>
      <c r="BO6874">
        <f t="shared" si="430"/>
        <v>1</v>
      </c>
      <c r="BP6874">
        <f t="shared" si="431"/>
        <v>1</v>
      </c>
    </row>
    <row r="6875" spans="1:68" x14ac:dyDescent="0.3">
      <c r="A6875">
        <v>6870</v>
      </c>
      <c r="BG6875" s="27"/>
      <c r="BH6875" s="27"/>
      <c r="BI6875" s="27"/>
      <c r="BJ6875" s="27"/>
      <c r="BL6875">
        <f t="shared" si="428"/>
        <v>0</v>
      </c>
      <c r="BM6875">
        <f t="shared" si="429"/>
        <v>0</v>
      </c>
      <c r="BO6875">
        <f t="shared" si="430"/>
        <v>1</v>
      </c>
      <c r="BP6875">
        <f t="shared" si="431"/>
        <v>1</v>
      </c>
    </row>
    <row r="6876" spans="1:68" x14ac:dyDescent="0.3">
      <c r="A6876">
        <v>6871</v>
      </c>
      <c r="BG6876" s="27"/>
      <c r="BH6876" s="27"/>
      <c r="BI6876" s="27"/>
      <c r="BJ6876" s="27"/>
      <c r="BL6876">
        <f t="shared" si="428"/>
        <v>0</v>
      </c>
      <c r="BM6876">
        <f t="shared" si="429"/>
        <v>0</v>
      </c>
      <c r="BO6876">
        <f t="shared" si="430"/>
        <v>1</v>
      </c>
      <c r="BP6876">
        <f t="shared" si="431"/>
        <v>1</v>
      </c>
    </row>
    <row r="6877" spans="1:68" x14ac:dyDescent="0.3">
      <c r="A6877">
        <v>6872</v>
      </c>
      <c r="BG6877" s="27"/>
      <c r="BH6877" s="27"/>
      <c r="BI6877" s="27"/>
      <c r="BJ6877" s="27"/>
      <c r="BL6877">
        <f t="shared" si="428"/>
        <v>0</v>
      </c>
      <c r="BM6877">
        <f t="shared" si="429"/>
        <v>0</v>
      </c>
      <c r="BO6877">
        <f t="shared" si="430"/>
        <v>1</v>
      </c>
      <c r="BP6877">
        <f t="shared" si="431"/>
        <v>1</v>
      </c>
    </row>
    <row r="6878" spans="1:68" x14ac:dyDescent="0.3">
      <c r="A6878">
        <v>6873</v>
      </c>
      <c r="BG6878" s="27"/>
      <c r="BH6878" s="27"/>
      <c r="BI6878" s="27"/>
      <c r="BJ6878" s="27"/>
      <c r="BL6878">
        <f t="shared" si="428"/>
        <v>0</v>
      </c>
      <c r="BM6878">
        <f t="shared" si="429"/>
        <v>0</v>
      </c>
      <c r="BO6878">
        <f t="shared" si="430"/>
        <v>1</v>
      </c>
      <c r="BP6878">
        <f t="shared" si="431"/>
        <v>1</v>
      </c>
    </row>
    <row r="6879" spans="1:68" x14ac:dyDescent="0.3">
      <c r="A6879">
        <v>6874</v>
      </c>
      <c r="BG6879" s="27"/>
      <c r="BH6879" s="27"/>
      <c r="BI6879" s="27"/>
      <c r="BJ6879" s="27"/>
      <c r="BL6879">
        <f t="shared" si="428"/>
        <v>0</v>
      </c>
      <c r="BM6879">
        <f t="shared" si="429"/>
        <v>0</v>
      </c>
      <c r="BO6879">
        <f t="shared" si="430"/>
        <v>1</v>
      </c>
      <c r="BP6879">
        <f t="shared" si="431"/>
        <v>1</v>
      </c>
    </row>
    <row r="6880" spans="1:68" x14ac:dyDescent="0.3">
      <c r="A6880">
        <v>6875</v>
      </c>
      <c r="BG6880" s="27"/>
      <c r="BH6880" s="27"/>
      <c r="BI6880" s="27"/>
      <c r="BJ6880" s="27"/>
      <c r="BL6880">
        <f t="shared" si="428"/>
        <v>0</v>
      </c>
      <c r="BM6880">
        <f t="shared" si="429"/>
        <v>0</v>
      </c>
      <c r="BO6880">
        <f t="shared" si="430"/>
        <v>1</v>
      </c>
      <c r="BP6880">
        <f t="shared" si="431"/>
        <v>1</v>
      </c>
    </row>
    <row r="6881" spans="1:68" x14ac:dyDescent="0.3">
      <c r="A6881">
        <v>6876</v>
      </c>
      <c r="BG6881" s="27"/>
      <c r="BH6881" s="27"/>
      <c r="BI6881" s="27"/>
      <c r="BJ6881" s="27"/>
      <c r="BL6881">
        <f t="shared" si="428"/>
        <v>0</v>
      </c>
      <c r="BM6881">
        <f t="shared" si="429"/>
        <v>0</v>
      </c>
      <c r="BO6881">
        <f t="shared" si="430"/>
        <v>1</v>
      </c>
      <c r="BP6881">
        <f t="shared" si="431"/>
        <v>1</v>
      </c>
    </row>
    <row r="6882" spans="1:68" x14ac:dyDescent="0.3">
      <c r="A6882">
        <v>6877</v>
      </c>
      <c r="BG6882" s="27"/>
      <c r="BH6882" s="27"/>
      <c r="BI6882" s="27"/>
      <c r="BJ6882" s="27"/>
      <c r="BL6882">
        <f t="shared" si="428"/>
        <v>0</v>
      </c>
      <c r="BM6882">
        <f t="shared" si="429"/>
        <v>0</v>
      </c>
      <c r="BO6882">
        <f t="shared" si="430"/>
        <v>1</v>
      </c>
      <c r="BP6882">
        <f t="shared" si="431"/>
        <v>1</v>
      </c>
    </row>
    <row r="6883" spans="1:68" x14ac:dyDescent="0.3">
      <c r="A6883">
        <v>6878</v>
      </c>
      <c r="BG6883" s="27"/>
      <c r="BH6883" s="27"/>
      <c r="BI6883" s="27"/>
      <c r="BJ6883" s="27"/>
      <c r="BL6883">
        <f t="shared" si="428"/>
        <v>0</v>
      </c>
      <c r="BM6883">
        <f t="shared" si="429"/>
        <v>0</v>
      </c>
      <c r="BO6883">
        <f t="shared" si="430"/>
        <v>1</v>
      </c>
      <c r="BP6883">
        <f t="shared" si="431"/>
        <v>1</v>
      </c>
    </row>
    <row r="6884" spans="1:68" x14ac:dyDescent="0.3">
      <c r="A6884">
        <v>6879</v>
      </c>
      <c r="BG6884" s="27"/>
      <c r="BH6884" s="27"/>
      <c r="BI6884" s="27"/>
      <c r="BJ6884" s="27"/>
      <c r="BL6884">
        <f t="shared" si="428"/>
        <v>0</v>
      </c>
      <c r="BM6884">
        <f t="shared" si="429"/>
        <v>0</v>
      </c>
      <c r="BO6884">
        <f t="shared" si="430"/>
        <v>1</v>
      </c>
      <c r="BP6884">
        <f t="shared" si="431"/>
        <v>1</v>
      </c>
    </row>
    <row r="6885" spans="1:68" x14ac:dyDescent="0.3">
      <c r="A6885">
        <v>6880</v>
      </c>
      <c r="BG6885" s="27"/>
      <c r="BH6885" s="27"/>
      <c r="BI6885" s="27"/>
      <c r="BJ6885" s="27"/>
      <c r="BL6885">
        <f t="shared" si="428"/>
        <v>0</v>
      </c>
      <c r="BM6885">
        <f t="shared" si="429"/>
        <v>0</v>
      </c>
      <c r="BO6885">
        <f t="shared" si="430"/>
        <v>1</v>
      </c>
      <c r="BP6885">
        <f t="shared" si="431"/>
        <v>1</v>
      </c>
    </row>
    <row r="6886" spans="1:68" x14ac:dyDescent="0.3">
      <c r="A6886">
        <v>6881</v>
      </c>
      <c r="BG6886" s="27"/>
      <c r="BH6886" s="27"/>
      <c r="BI6886" s="27"/>
      <c r="BJ6886" s="27"/>
      <c r="BL6886">
        <f t="shared" si="428"/>
        <v>0</v>
      </c>
      <c r="BM6886">
        <f t="shared" si="429"/>
        <v>0</v>
      </c>
      <c r="BO6886">
        <f t="shared" si="430"/>
        <v>1</v>
      </c>
      <c r="BP6886">
        <f t="shared" si="431"/>
        <v>1</v>
      </c>
    </row>
    <row r="6887" spans="1:68" x14ac:dyDescent="0.3">
      <c r="A6887">
        <v>6882</v>
      </c>
      <c r="BG6887" s="27"/>
      <c r="BH6887" s="27"/>
      <c r="BI6887" s="27"/>
      <c r="BJ6887" s="27"/>
      <c r="BL6887">
        <f t="shared" si="428"/>
        <v>0</v>
      </c>
      <c r="BM6887">
        <f t="shared" si="429"/>
        <v>0</v>
      </c>
      <c r="BO6887">
        <f t="shared" si="430"/>
        <v>1</v>
      </c>
      <c r="BP6887">
        <f t="shared" si="431"/>
        <v>1</v>
      </c>
    </row>
    <row r="6888" spans="1:68" x14ac:dyDescent="0.3">
      <c r="A6888">
        <v>6883</v>
      </c>
      <c r="BG6888" s="27"/>
      <c r="BH6888" s="27"/>
      <c r="BI6888" s="27"/>
      <c r="BJ6888" s="27"/>
      <c r="BL6888">
        <f t="shared" si="428"/>
        <v>0</v>
      </c>
      <c r="BM6888">
        <f t="shared" si="429"/>
        <v>0</v>
      </c>
      <c r="BO6888">
        <f t="shared" si="430"/>
        <v>1</v>
      </c>
      <c r="BP6888">
        <f t="shared" si="431"/>
        <v>1</v>
      </c>
    </row>
    <row r="6889" spans="1:68" x14ac:dyDescent="0.3">
      <c r="A6889">
        <v>6884</v>
      </c>
      <c r="BG6889" s="27"/>
      <c r="BH6889" s="27"/>
      <c r="BI6889" s="27"/>
      <c r="BJ6889" s="27"/>
      <c r="BL6889">
        <f t="shared" si="428"/>
        <v>0</v>
      </c>
      <c r="BM6889">
        <f t="shared" si="429"/>
        <v>0</v>
      </c>
      <c r="BO6889">
        <f t="shared" si="430"/>
        <v>1</v>
      </c>
      <c r="BP6889">
        <f t="shared" si="431"/>
        <v>1</v>
      </c>
    </row>
    <row r="6890" spans="1:68" x14ac:dyDescent="0.3">
      <c r="A6890">
        <v>6885</v>
      </c>
      <c r="BG6890" s="27"/>
      <c r="BH6890" s="27"/>
      <c r="BI6890" s="27"/>
      <c r="BJ6890" s="27"/>
      <c r="BL6890">
        <f t="shared" si="428"/>
        <v>0</v>
      </c>
      <c r="BM6890">
        <f t="shared" si="429"/>
        <v>0</v>
      </c>
      <c r="BO6890">
        <f t="shared" si="430"/>
        <v>1</v>
      </c>
      <c r="BP6890">
        <f t="shared" si="431"/>
        <v>1</v>
      </c>
    </row>
    <row r="6891" spans="1:68" x14ac:dyDescent="0.3">
      <c r="A6891">
        <v>6886</v>
      </c>
      <c r="BG6891" s="27"/>
      <c r="BH6891" s="27"/>
      <c r="BI6891" s="27"/>
      <c r="BJ6891" s="27"/>
      <c r="BL6891">
        <f t="shared" si="428"/>
        <v>0</v>
      </c>
      <c r="BM6891">
        <f t="shared" si="429"/>
        <v>0</v>
      </c>
      <c r="BO6891">
        <f t="shared" si="430"/>
        <v>1</v>
      </c>
      <c r="BP6891">
        <f t="shared" si="431"/>
        <v>1</v>
      </c>
    </row>
    <row r="6892" spans="1:68" x14ac:dyDescent="0.3">
      <c r="A6892">
        <v>6887</v>
      </c>
      <c r="BG6892" s="27"/>
      <c r="BH6892" s="27"/>
      <c r="BI6892" s="27"/>
      <c r="BJ6892" s="27"/>
      <c r="BL6892">
        <f t="shared" si="428"/>
        <v>0</v>
      </c>
      <c r="BM6892">
        <f t="shared" si="429"/>
        <v>0</v>
      </c>
      <c r="BO6892">
        <f t="shared" si="430"/>
        <v>1</v>
      </c>
      <c r="BP6892">
        <f t="shared" si="431"/>
        <v>1</v>
      </c>
    </row>
    <row r="6893" spans="1:68" x14ac:dyDescent="0.3">
      <c r="A6893">
        <v>6888</v>
      </c>
      <c r="BG6893" s="27"/>
      <c r="BH6893" s="27"/>
      <c r="BI6893" s="27"/>
      <c r="BJ6893" s="27"/>
      <c r="BL6893">
        <f t="shared" si="428"/>
        <v>0</v>
      </c>
      <c r="BM6893">
        <f t="shared" si="429"/>
        <v>0</v>
      </c>
      <c r="BO6893">
        <f t="shared" si="430"/>
        <v>1</v>
      </c>
      <c r="BP6893">
        <f t="shared" si="431"/>
        <v>1</v>
      </c>
    </row>
    <row r="6894" spans="1:68" x14ac:dyDescent="0.3">
      <c r="A6894">
        <v>6889</v>
      </c>
      <c r="BG6894" s="27"/>
      <c r="BH6894" s="27"/>
      <c r="BI6894" s="27"/>
      <c r="BJ6894" s="27"/>
      <c r="BL6894">
        <f t="shared" si="428"/>
        <v>0</v>
      </c>
      <c r="BM6894">
        <f t="shared" si="429"/>
        <v>0</v>
      </c>
      <c r="BO6894">
        <f t="shared" si="430"/>
        <v>1</v>
      </c>
      <c r="BP6894">
        <f t="shared" si="431"/>
        <v>1</v>
      </c>
    </row>
    <row r="6895" spans="1:68" x14ac:dyDescent="0.3">
      <c r="A6895">
        <v>6890</v>
      </c>
      <c r="BG6895" s="27"/>
      <c r="BH6895" s="27"/>
      <c r="BI6895" s="27"/>
      <c r="BJ6895" s="27"/>
      <c r="BL6895">
        <f t="shared" si="428"/>
        <v>0</v>
      </c>
      <c r="BM6895">
        <f t="shared" si="429"/>
        <v>0</v>
      </c>
      <c r="BO6895">
        <f t="shared" si="430"/>
        <v>1</v>
      </c>
      <c r="BP6895">
        <f t="shared" si="431"/>
        <v>1</v>
      </c>
    </row>
    <row r="6896" spans="1:68" x14ac:dyDescent="0.3">
      <c r="A6896">
        <v>6891</v>
      </c>
      <c r="BG6896" s="27"/>
      <c r="BH6896" s="27"/>
      <c r="BI6896" s="27"/>
      <c r="BJ6896" s="27"/>
      <c r="BL6896">
        <f t="shared" si="428"/>
        <v>0</v>
      </c>
      <c r="BM6896">
        <f t="shared" si="429"/>
        <v>0</v>
      </c>
      <c r="BO6896">
        <f t="shared" si="430"/>
        <v>1</v>
      </c>
      <c r="BP6896">
        <f t="shared" si="431"/>
        <v>1</v>
      </c>
    </row>
    <row r="6897" spans="1:68" x14ac:dyDescent="0.3">
      <c r="A6897">
        <v>6892</v>
      </c>
      <c r="BG6897" s="27"/>
      <c r="BH6897" s="27"/>
      <c r="BI6897" s="27"/>
      <c r="BJ6897" s="27"/>
      <c r="BL6897">
        <f t="shared" si="428"/>
        <v>0</v>
      </c>
      <c r="BM6897">
        <f t="shared" si="429"/>
        <v>0</v>
      </c>
      <c r="BO6897">
        <f t="shared" si="430"/>
        <v>1</v>
      </c>
      <c r="BP6897">
        <f t="shared" si="431"/>
        <v>1</v>
      </c>
    </row>
    <row r="6898" spans="1:68" x14ac:dyDescent="0.3">
      <c r="A6898">
        <v>6893</v>
      </c>
      <c r="BG6898" s="27"/>
      <c r="BH6898" s="27"/>
      <c r="BI6898" s="27"/>
      <c r="BJ6898" s="27"/>
      <c r="BL6898">
        <f t="shared" si="428"/>
        <v>0</v>
      </c>
      <c r="BM6898">
        <f t="shared" si="429"/>
        <v>0</v>
      </c>
      <c r="BO6898">
        <f t="shared" si="430"/>
        <v>1</v>
      </c>
      <c r="BP6898">
        <f t="shared" si="431"/>
        <v>1</v>
      </c>
    </row>
    <row r="6899" spans="1:68" x14ac:dyDescent="0.3">
      <c r="A6899">
        <v>6894</v>
      </c>
      <c r="BG6899" s="27"/>
      <c r="BH6899" s="27"/>
      <c r="BI6899" s="27"/>
      <c r="BJ6899" s="27"/>
      <c r="BL6899">
        <f t="shared" si="428"/>
        <v>0</v>
      </c>
      <c r="BM6899">
        <f t="shared" si="429"/>
        <v>0</v>
      </c>
      <c r="BO6899">
        <f t="shared" si="430"/>
        <v>1</v>
      </c>
      <c r="BP6899">
        <f t="shared" si="431"/>
        <v>1</v>
      </c>
    </row>
    <row r="6900" spans="1:68" x14ac:dyDescent="0.3">
      <c r="A6900">
        <v>6895</v>
      </c>
      <c r="BG6900" s="27"/>
      <c r="BH6900" s="27"/>
      <c r="BI6900" s="27"/>
      <c r="BJ6900" s="27"/>
      <c r="BL6900">
        <f t="shared" si="428"/>
        <v>0</v>
      </c>
      <c r="BM6900">
        <f t="shared" si="429"/>
        <v>0</v>
      </c>
      <c r="BO6900">
        <f t="shared" si="430"/>
        <v>1</v>
      </c>
      <c r="BP6900">
        <f t="shared" si="431"/>
        <v>1</v>
      </c>
    </row>
    <row r="6901" spans="1:68" x14ac:dyDescent="0.3">
      <c r="A6901">
        <v>6896</v>
      </c>
      <c r="BG6901" s="27"/>
      <c r="BH6901" s="27"/>
      <c r="BI6901" s="27"/>
      <c r="BJ6901" s="27"/>
      <c r="BL6901">
        <f t="shared" si="428"/>
        <v>0</v>
      </c>
      <c r="BM6901">
        <f t="shared" si="429"/>
        <v>0</v>
      </c>
      <c r="BO6901">
        <f t="shared" si="430"/>
        <v>1</v>
      </c>
      <c r="BP6901">
        <f t="shared" si="431"/>
        <v>1</v>
      </c>
    </row>
    <row r="6902" spans="1:68" x14ac:dyDescent="0.3">
      <c r="A6902">
        <v>6897</v>
      </c>
      <c r="BG6902" s="27"/>
      <c r="BH6902" s="27"/>
      <c r="BI6902" s="27"/>
      <c r="BJ6902" s="27"/>
      <c r="BL6902">
        <f t="shared" si="428"/>
        <v>0</v>
      </c>
      <c r="BM6902">
        <f t="shared" si="429"/>
        <v>0</v>
      </c>
      <c r="BO6902">
        <f t="shared" si="430"/>
        <v>1</v>
      </c>
      <c r="BP6902">
        <f t="shared" si="431"/>
        <v>1</v>
      </c>
    </row>
    <row r="6903" spans="1:68" x14ac:dyDescent="0.3">
      <c r="A6903">
        <v>6898</v>
      </c>
      <c r="BG6903" s="27"/>
      <c r="BH6903" s="27"/>
      <c r="BI6903" s="27"/>
      <c r="BJ6903" s="27"/>
      <c r="BL6903">
        <f t="shared" si="428"/>
        <v>0</v>
      </c>
      <c r="BM6903">
        <f t="shared" si="429"/>
        <v>0</v>
      </c>
      <c r="BO6903">
        <f t="shared" si="430"/>
        <v>1</v>
      </c>
      <c r="BP6903">
        <f t="shared" si="431"/>
        <v>1</v>
      </c>
    </row>
    <row r="6904" spans="1:68" x14ac:dyDescent="0.3">
      <c r="A6904">
        <v>6899</v>
      </c>
      <c r="BG6904" s="27"/>
      <c r="BH6904" s="27"/>
      <c r="BI6904" s="27"/>
      <c r="BJ6904" s="27"/>
      <c r="BL6904">
        <f t="shared" si="428"/>
        <v>0</v>
      </c>
      <c r="BM6904">
        <f t="shared" si="429"/>
        <v>0</v>
      </c>
      <c r="BO6904">
        <f t="shared" si="430"/>
        <v>1</v>
      </c>
      <c r="BP6904">
        <f t="shared" si="431"/>
        <v>1</v>
      </c>
    </row>
    <row r="6905" spans="1:68" x14ac:dyDescent="0.3">
      <c r="A6905">
        <v>6900</v>
      </c>
      <c r="BG6905" s="27"/>
      <c r="BH6905" s="27"/>
      <c r="BI6905" s="27"/>
      <c r="BJ6905" s="27"/>
      <c r="BL6905">
        <f t="shared" si="428"/>
        <v>0</v>
      </c>
      <c r="BM6905">
        <f t="shared" si="429"/>
        <v>0</v>
      </c>
      <c r="BO6905">
        <f t="shared" si="430"/>
        <v>1</v>
      </c>
      <c r="BP6905">
        <f t="shared" si="431"/>
        <v>1</v>
      </c>
    </row>
    <row r="6906" spans="1:68" x14ac:dyDescent="0.3">
      <c r="A6906">
        <v>6901</v>
      </c>
      <c r="BG6906" s="27"/>
      <c r="BH6906" s="27"/>
      <c r="BI6906" s="27"/>
      <c r="BJ6906" s="27"/>
      <c r="BL6906">
        <f t="shared" si="428"/>
        <v>0</v>
      </c>
      <c r="BM6906">
        <f t="shared" si="429"/>
        <v>0</v>
      </c>
      <c r="BO6906">
        <f t="shared" si="430"/>
        <v>1</v>
      </c>
      <c r="BP6906">
        <f t="shared" si="431"/>
        <v>1</v>
      </c>
    </row>
    <row r="6907" spans="1:68" x14ac:dyDescent="0.3">
      <c r="A6907">
        <v>6902</v>
      </c>
      <c r="BG6907" s="27"/>
      <c r="BH6907" s="27"/>
      <c r="BI6907" s="27"/>
      <c r="BJ6907" s="27"/>
      <c r="BL6907">
        <f t="shared" si="428"/>
        <v>0</v>
      </c>
      <c r="BM6907">
        <f t="shared" si="429"/>
        <v>0</v>
      </c>
      <c r="BO6907">
        <f t="shared" si="430"/>
        <v>1</v>
      </c>
      <c r="BP6907">
        <f t="shared" si="431"/>
        <v>1</v>
      </c>
    </row>
    <row r="6908" spans="1:68" x14ac:dyDescent="0.3">
      <c r="A6908">
        <v>6903</v>
      </c>
      <c r="BG6908" s="27"/>
      <c r="BH6908" s="27"/>
      <c r="BI6908" s="27"/>
      <c r="BJ6908" s="27"/>
      <c r="BL6908">
        <f t="shared" si="428"/>
        <v>0</v>
      </c>
      <c r="BM6908">
        <f t="shared" si="429"/>
        <v>0</v>
      </c>
      <c r="BO6908">
        <f t="shared" si="430"/>
        <v>1</v>
      </c>
      <c r="BP6908">
        <f t="shared" si="431"/>
        <v>1</v>
      </c>
    </row>
    <row r="6909" spans="1:68" x14ac:dyDescent="0.3">
      <c r="A6909">
        <v>6904</v>
      </c>
      <c r="BG6909" s="27"/>
      <c r="BH6909" s="27"/>
      <c r="BI6909" s="27"/>
      <c r="BJ6909" s="27"/>
      <c r="BL6909">
        <f t="shared" si="428"/>
        <v>0</v>
      </c>
      <c r="BM6909">
        <f t="shared" si="429"/>
        <v>0</v>
      </c>
      <c r="BO6909">
        <f t="shared" si="430"/>
        <v>1</v>
      </c>
      <c r="BP6909">
        <f t="shared" si="431"/>
        <v>1</v>
      </c>
    </row>
    <row r="6910" spans="1:68" x14ac:dyDescent="0.3">
      <c r="A6910">
        <v>6905</v>
      </c>
      <c r="BG6910" s="27"/>
      <c r="BH6910" s="27"/>
      <c r="BI6910" s="27"/>
      <c r="BJ6910" s="27"/>
      <c r="BL6910">
        <f t="shared" si="428"/>
        <v>0</v>
      </c>
      <c r="BM6910">
        <f t="shared" si="429"/>
        <v>0</v>
      </c>
      <c r="BO6910">
        <f t="shared" si="430"/>
        <v>1</v>
      </c>
      <c r="BP6910">
        <f t="shared" si="431"/>
        <v>1</v>
      </c>
    </row>
    <row r="6911" spans="1:68" x14ac:dyDescent="0.3">
      <c r="A6911">
        <v>6906</v>
      </c>
      <c r="BG6911" s="27"/>
      <c r="BH6911" s="27"/>
      <c r="BI6911" s="27"/>
      <c r="BJ6911" s="27"/>
      <c r="BL6911">
        <f t="shared" si="428"/>
        <v>0</v>
      </c>
      <c r="BM6911">
        <f t="shared" si="429"/>
        <v>0</v>
      </c>
      <c r="BO6911">
        <f t="shared" si="430"/>
        <v>1</v>
      </c>
      <c r="BP6911">
        <f t="shared" si="431"/>
        <v>1</v>
      </c>
    </row>
    <row r="6912" spans="1:68" x14ac:dyDescent="0.3">
      <c r="A6912">
        <v>6907</v>
      </c>
      <c r="BG6912" s="27"/>
      <c r="BH6912" s="27"/>
      <c r="BI6912" s="27"/>
      <c r="BJ6912" s="27"/>
      <c r="BL6912">
        <f t="shared" si="428"/>
        <v>0</v>
      </c>
      <c r="BM6912">
        <f t="shared" si="429"/>
        <v>0</v>
      </c>
      <c r="BO6912">
        <f t="shared" si="430"/>
        <v>1</v>
      </c>
      <c r="BP6912">
        <f t="shared" si="431"/>
        <v>1</v>
      </c>
    </row>
    <row r="6913" spans="1:68" x14ac:dyDescent="0.3">
      <c r="A6913">
        <v>6908</v>
      </c>
      <c r="BG6913" s="27"/>
      <c r="BH6913" s="27"/>
      <c r="BI6913" s="27"/>
      <c r="BJ6913" s="27"/>
      <c r="BL6913">
        <f t="shared" si="428"/>
        <v>0</v>
      </c>
      <c r="BM6913">
        <f t="shared" si="429"/>
        <v>0</v>
      </c>
      <c r="BO6913">
        <f t="shared" si="430"/>
        <v>1</v>
      </c>
      <c r="BP6913">
        <f t="shared" si="431"/>
        <v>1</v>
      </c>
    </row>
    <row r="6914" spans="1:68" x14ac:dyDescent="0.3">
      <c r="A6914">
        <v>6909</v>
      </c>
      <c r="BG6914" s="27"/>
      <c r="BH6914" s="27"/>
      <c r="BI6914" s="27"/>
      <c r="BJ6914" s="27"/>
      <c r="BL6914">
        <f t="shared" si="428"/>
        <v>0</v>
      </c>
      <c r="BM6914">
        <f t="shared" si="429"/>
        <v>0</v>
      </c>
      <c r="BO6914">
        <f t="shared" si="430"/>
        <v>1</v>
      </c>
      <c r="BP6914">
        <f t="shared" si="431"/>
        <v>1</v>
      </c>
    </row>
    <row r="6915" spans="1:68" x14ac:dyDescent="0.3">
      <c r="A6915">
        <v>6910</v>
      </c>
      <c r="BG6915" s="27"/>
      <c r="BH6915" s="27"/>
      <c r="BI6915" s="27"/>
      <c r="BJ6915" s="27"/>
      <c r="BL6915">
        <f t="shared" si="428"/>
        <v>0</v>
      </c>
      <c r="BM6915">
        <f t="shared" si="429"/>
        <v>0</v>
      </c>
      <c r="BO6915">
        <f t="shared" si="430"/>
        <v>1</v>
      </c>
      <c r="BP6915">
        <f t="shared" si="431"/>
        <v>1</v>
      </c>
    </row>
    <row r="6916" spans="1:68" x14ac:dyDescent="0.3">
      <c r="A6916">
        <v>6911</v>
      </c>
      <c r="BG6916" s="27"/>
      <c r="BH6916" s="27"/>
      <c r="BI6916" s="27"/>
      <c r="BJ6916" s="27"/>
      <c r="BL6916">
        <f t="shared" si="428"/>
        <v>0</v>
      </c>
      <c r="BM6916">
        <f t="shared" si="429"/>
        <v>0</v>
      </c>
      <c r="BO6916">
        <f t="shared" si="430"/>
        <v>1</v>
      </c>
      <c r="BP6916">
        <f t="shared" si="431"/>
        <v>1</v>
      </c>
    </row>
    <row r="6917" spans="1:68" x14ac:dyDescent="0.3">
      <c r="A6917">
        <v>6912</v>
      </c>
      <c r="BG6917" s="27"/>
      <c r="BH6917" s="27"/>
      <c r="BI6917" s="27"/>
      <c r="BJ6917" s="27"/>
      <c r="BL6917">
        <f t="shared" si="428"/>
        <v>0</v>
      </c>
      <c r="BM6917">
        <f t="shared" si="429"/>
        <v>0</v>
      </c>
      <c r="BO6917">
        <f t="shared" si="430"/>
        <v>1</v>
      </c>
      <c r="BP6917">
        <f t="shared" si="431"/>
        <v>1</v>
      </c>
    </row>
    <row r="6918" spans="1:68" x14ac:dyDescent="0.3">
      <c r="A6918">
        <v>6913</v>
      </c>
      <c r="BG6918" s="27"/>
      <c r="BH6918" s="27"/>
      <c r="BI6918" s="27"/>
      <c r="BJ6918" s="27"/>
      <c r="BL6918">
        <f t="shared" si="428"/>
        <v>0</v>
      </c>
      <c r="BM6918">
        <f t="shared" si="429"/>
        <v>0</v>
      </c>
      <c r="BO6918">
        <f t="shared" si="430"/>
        <v>1</v>
      </c>
      <c r="BP6918">
        <f t="shared" si="431"/>
        <v>1</v>
      </c>
    </row>
    <row r="6919" spans="1:68" x14ac:dyDescent="0.3">
      <c r="A6919">
        <v>6914</v>
      </c>
      <c r="BG6919" s="27"/>
      <c r="BH6919" s="27"/>
      <c r="BI6919" s="27"/>
      <c r="BJ6919" s="27"/>
      <c r="BL6919">
        <f t="shared" ref="BL6919:BL6982" si="432">BG6919*$BM$1-BH6919</f>
        <v>0</v>
      </c>
      <c r="BM6919">
        <f t="shared" ref="BM6919:BM6982" si="433">BI6919*$BM$1-BJ6919</f>
        <v>0</v>
      </c>
      <c r="BO6919">
        <f t="shared" ref="BO6919:BO6982" si="434">IF(BL6919=MAX($BL6919:$BM6919),1,0)</f>
        <v>1</v>
      </c>
      <c r="BP6919">
        <f t="shared" ref="BP6919:BP6982" si="435">IF(BM6919=MAX($BL6919:$BM6919),1,0)</f>
        <v>1</v>
      </c>
    </row>
    <row r="6920" spans="1:68" x14ac:dyDescent="0.3">
      <c r="A6920">
        <v>6915</v>
      </c>
      <c r="BG6920" s="27"/>
      <c r="BH6920" s="27"/>
      <c r="BI6920" s="27"/>
      <c r="BJ6920" s="27"/>
      <c r="BL6920">
        <f t="shared" si="432"/>
        <v>0</v>
      </c>
      <c r="BM6920">
        <f t="shared" si="433"/>
        <v>0</v>
      </c>
      <c r="BO6920">
        <f t="shared" si="434"/>
        <v>1</v>
      </c>
      <c r="BP6920">
        <f t="shared" si="435"/>
        <v>1</v>
      </c>
    </row>
    <row r="6921" spans="1:68" x14ac:dyDescent="0.3">
      <c r="A6921">
        <v>6916</v>
      </c>
      <c r="BG6921" s="27"/>
      <c r="BH6921" s="27"/>
      <c r="BI6921" s="27"/>
      <c r="BJ6921" s="27"/>
      <c r="BL6921">
        <f t="shared" si="432"/>
        <v>0</v>
      </c>
      <c r="BM6921">
        <f t="shared" si="433"/>
        <v>0</v>
      </c>
      <c r="BO6921">
        <f t="shared" si="434"/>
        <v>1</v>
      </c>
      <c r="BP6921">
        <f t="shared" si="435"/>
        <v>1</v>
      </c>
    </row>
    <row r="6922" spans="1:68" x14ac:dyDescent="0.3">
      <c r="A6922">
        <v>6917</v>
      </c>
      <c r="BG6922" s="27"/>
      <c r="BH6922" s="27"/>
      <c r="BI6922" s="27"/>
      <c r="BJ6922" s="27"/>
      <c r="BL6922">
        <f t="shared" si="432"/>
        <v>0</v>
      </c>
      <c r="BM6922">
        <f t="shared" si="433"/>
        <v>0</v>
      </c>
      <c r="BO6922">
        <f t="shared" si="434"/>
        <v>1</v>
      </c>
      <c r="BP6922">
        <f t="shared" si="435"/>
        <v>1</v>
      </c>
    </row>
    <row r="6923" spans="1:68" x14ac:dyDescent="0.3">
      <c r="A6923">
        <v>6918</v>
      </c>
      <c r="BG6923" s="27"/>
      <c r="BH6923" s="27"/>
      <c r="BI6923" s="27"/>
      <c r="BJ6923" s="27"/>
      <c r="BL6923">
        <f t="shared" si="432"/>
        <v>0</v>
      </c>
      <c r="BM6923">
        <f t="shared" si="433"/>
        <v>0</v>
      </c>
      <c r="BO6923">
        <f t="shared" si="434"/>
        <v>1</v>
      </c>
      <c r="BP6923">
        <f t="shared" si="435"/>
        <v>1</v>
      </c>
    </row>
    <row r="6924" spans="1:68" x14ac:dyDescent="0.3">
      <c r="A6924">
        <v>6919</v>
      </c>
      <c r="BG6924" s="27"/>
      <c r="BH6924" s="27"/>
      <c r="BI6924" s="27"/>
      <c r="BJ6924" s="27"/>
      <c r="BL6924">
        <f t="shared" si="432"/>
        <v>0</v>
      </c>
      <c r="BM6924">
        <f t="shared" si="433"/>
        <v>0</v>
      </c>
      <c r="BO6924">
        <f t="shared" si="434"/>
        <v>1</v>
      </c>
      <c r="BP6924">
        <f t="shared" si="435"/>
        <v>1</v>
      </c>
    </row>
    <row r="6925" spans="1:68" x14ac:dyDescent="0.3">
      <c r="A6925">
        <v>6920</v>
      </c>
      <c r="BG6925" s="27"/>
      <c r="BH6925" s="27"/>
      <c r="BI6925" s="27"/>
      <c r="BJ6925" s="27"/>
      <c r="BL6925">
        <f t="shared" si="432"/>
        <v>0</v>
      </c>
      <c r="BM6925">
        <f t="shared" si="433"/>
        <v>0</v>
      </c>
      <c r="BO6925">
        <f t="shared" si="434"/>
        <v>1</v>
      </c>
      <c r="BP6925">
        <f t="shared" si="435"/>
        <v>1</v>
      </c>
    </row>
    <row r="6926" spans="1:68" x14ac:dyDescent="0.3">
      <c r="A6926">
        <v>6921</v>
      </c>
      <c r="BG6926" s="27"/>
      <c r="BH6926" s="27"/>
      <c r="BI6926" s="27"/>
      <c r="BJ6926" s="27"/>
      <c r="BL6926">
        <f t="shared" si="432"/>
        <v>0</v>
      </c>
      <c r="BM6926">
        <f t="shared" si="433"/>
        <v>0</v>
      </c>
      <c r="BO6926">
        <f t="shared" si="434"/>
        <v>1</v>
      </c>
      <c r="BP6926">
        <f t="shared" si="435"/>
        <v>1</v>
      </c>
    </row>
    <row r="6927" spans="1:68" x14ac:dyDescent="0.3">
      <c r="A6927">
        <v>6922</v>
      </c>
      <c r="BG6927" s="27"/>
      <c r="BH6927" s="27"/>
      <c r="BI6927" s="27"/>
      <c r="BJ6927" s="27"/>
      <c r="BL6927">
        <f t="shared" si="432"/>
        <v>0</v>
      </c>
      <c r="BM6927">
        <f t="shared" si="433"/>
        <v>0</v>
      </c>
      <c r="BO6927">
        <f t="shared" si="434"/>
        <v>1</v>
      </c>
      <c r="BP6927">
        <f t="shared" si="435"/>
        <v>1</v>
      </c>
    </row>
    <row r="6928" spans="1:68" x14ac:dyDescent="0.3">
      <c r="A6928">
        <v>6923</v>
      </c>
      <c r="BG6928" s="27"/>
      <c r="BH6928" s="27"/>
      <c r="BI6928" s="27"/>
      <c r="BJ6928" s="27"/>
      <c r="BL6928">
        <f t="shared" si="432"/>
        <v>0</v>
      </c>
      <c r="BM6928">
        <f t="shared" si="433"/>
        <v>0</v>
      </c>
      <c r="BO6928">
        <f t="shared" si="434"/>
        <v>1</v>
      </c>
      <c r="BP6928">
        <f t="shared" si="435"/>
        <v>1</v>
      </c>
    </row>
    <row r="6929" spans="1:68" x14ac:dyDescent="0.3">
      <c r="A6929">
        <v>6924</v>
      </c>
      <c r="BG6929" s="27"/>
      <c r="BH6929" s="27"/>
      <c r="BI6929" s="27"/>
      <c r="BJ6929" s="27"/>
      <c r="BL6929">
        <f t="shared" si="432"/>
        <v>0</v>
      </c>
      <c r="BM6929">
        <f t="shared" si="433"/>
        <v>0</v>
      </c>
      <c r="BO6929">
        <f t="shared" si="434"/>
        <v>1</v>
      </c>
      <c r="BP6929">
        <f t="shared" si="435"/>
        <v>1</v>
      </c>
    </row>
    <row r="6930" spans="1:68" x14ac:dyDescent="0.3">
      <c r="A6930">
        <v>6925</v>
      </c>
      <c r="BG6930" s="27"/>
      <c r="BH6930" s="27"/>
      <c r="BI6930" s="27"/>
      <c r="BJ6930" s="27"/>
      <c r="BL6930">
        <f t="shared" si="432"/>
        <v>0</v>
      </c>
      <c r="BM6930">
        <f t="shared" si="433"/>
        <v>0</v>
      </c>
      <c r="BO6930">
        <f t="shared" si="434"/>
        <v>1</v>
      </c>
      <c r="BP6930">
        <f t="shared" si="435"/>
        <v>1</v>
      </c>
    </row>
    <row r="6931" spans="1:68" x14ac:dyDescent="0.3">
      <c r="A6931">
        <v>6926</v>
      </c>
      <c r="BG6931" s="27"/>
      <c r="BH6931" s="27"/>
      <c r="BI6931" s="27"/>
      <c r="BJ6931" s="27"/>
      <c r="BL6931">
        <f t="shared" si="432"/>
        <v>0</v>
      </c>
      <c r="BM6931">
        <f t="shared" si="433"/>
        <v>0</v>
      </c>
      <c r="BO6931">
        <f t="shared" si="434"/>
        <v>1</v>
      </c>
      <c r="BP6931">
        <f t="shared" si="435"/>
        <v>1</v>
      </c>
    </row>
    <row r="6932" spans="1:68" x14ac:dyDescent="0.3">
      <c r="A6932">
        <v>6927</v>
      </c>
      <c r="BG6932" s="27"/>
      <c r="BH6932" s="27"/>
      <c r="BI6932" s="27"/>
      <c r="BJ6932" s="27"/>
      <c r="BL6932">
        <f t="shared" si="432"/>
        <v>0</v>
      </c>
      <c r="BM6932">
        <f t="shared" si="433"/>
        <v>0</v>
      </c>
      <c r="BO6932">
        <f t="shared" si="434"/>
        <v>1</v>
      </c>
      <c r="BP6932">
        <f t="shared" si="435"/>
        <v>1</v>
      </c>
    </row>
    <row r="6933" spans="1:68" x14ac:dyDescent="0.3">
      <c r="A6933">
        <v>6928</v>
      </c>
      <c r="BG6933" s="27"/>
      <c r="BH6933" s="27"/>
      <c r="BI6933" s="27"/>
      <c r="BJ6933" s="27"/>
      <c r="BL6933">
        <f t="shared" si="432"/>
        <v>0</v>
      </c>
      <c r="BM6933">
        <f t="shared" si="433"/>
        <v>0</v>
      </c>
      <c r="BO6933">
        <f t="shared" si="434"/>
        <v>1</v>
      </c>
      <c r="BP6933">
        <f t="shared" si="435"/>
        <v>1</v>
      </c>
    </row>
    <row r="6934" spans="1:68" x14ac:dyDescent="0.3">
      <c r="A6934">
        <v>6929</v>
      </c>
      <c r="BG6934" s="27"/>
      <c r="BH6934" s="27"/>
      <c r="BI6934" s="27"/>
      <c r="BJ6934" s="27"/>
      <c r="BL6934">
        <f t="shared" si="432"/>
        <v>0</v>
      </c>
      <c r="BM6934">
        <f t="shared" si="433"/>
        <v>0</v>
      </c>
      <c r="BO6934">
        <f t="shared" si="434"/>
        <v>1</v>
      </c>
      <c r="BP6934">
        <f t="shared" si="435"/>
        <v>1</v>
      </c>
    </row>
    <row r="6935" spans="1:68" x14ac:dyDescent="0.3">
      <c r="A6935">
        <v>6930</v>
      </c>
      <c r="BG6935" s="27"/>
      <c r="BH6935" s="27"/>
      <c r="BI6935" s="27"/>
      <c r="BJ6935" s="27"/>
      <c r="BL6935">
        <f t="shared" si="432"/>
        <v>0</v>
      </c>
      <c r="BM6935">
        <f t="shared" si="433"/>
        <v>0</v>
      </c>
      <c r="BO6935">
        <f t="shared" si="434"/>
        <v>1</v>
      </c>
      <c r="BP6935">
        <f t="shared" si="435"/>
        <v>1</v>
      </c>
    </row>
    <row r="6936" spans="1:68" x14ac:dyDescent="0.3">
      <c r="A6936">
        <v>6931</v>
      </c>
      <c r="BG6936" s="27"/>
      <c r="BH6936" s="27"/>
      <c r="BI6936" s="27"/>
      <c r="BJ6936" s="27"/>
      <c r="BL6936">
        <f t="shared" si="432"/>
        <v>0</v>
      </c>
      <c r="BM6936">
        <f t="shared" si="433"/>
        <v>0</v>
      </c>
      <c r="BO6936">
        <f t="shared" si="434"/>
        <v>1</v>
      </c>
      <c r="BP6936">
        <f t="shared" si="435"/>
        <v>1</v>
      </c>
    </row>
    <row r="6937" spans="1:68" x14ac:dyDescent="0.3">
      <c r="A6937">
        <v>6932</v>
      </c>
      <c r="BG6937" s="27"/>
      <c r="BH6937" s="27"/>
      <c r="BI6937" s="27"/>
      <c r="BJ6937" s="27"/>
      <c r="BL6937">
        <f t="shared" si="432"/>
        <v>0</v>
      </c>
      <c r="BM6937">
        <f t="shared" si="433"/>
        <v>0</v>
      </c>
      <c r="BO6937">
        <f t="shared" si="434"/>
        <v>1</v>
      </c>
      <c r="BP6937">
        <f t="shared" si="435"/>
        <v>1</v>
      </c>
    </row>
    <row r="6938" spans="1:68" x14ac:dyDescent="0.3">
      <c r="A6938">
        <v>6933</v>
      </c>
      <c r="BG6938" s="27"/>
      <c r="BH6938" s="27"/>
      <c r="BI6938" s="27"/>
      <c r="BJ6938" s="27"/>
      <c r="BL6938">
        <f t="shared" si="432"/>
        <v>0</v>
      </c>
      <c r="BM6938">
        <f t="shared" si="433"/>
        <v>0</v>
      </c>
      <c r="BO6938">
        <f t="shared" si="434"/>
        <v>1</v>
      </c>
      <c r="BP6938">
        <f t="shared" si="435"/>
        <v>1</v>
      </c>
    </row>
    <row r="6939" spans="1:68" x14ac:dyDescent="0.3">
      <c r="A6939">
        <v>6934</v>
      </c>
      <c r="BG6939" s="27"/>
      <c r="BH6939" s="27"/>
      <c r="BI6939" s="27"/>
      <c r="BJ6939" s="27"/>
      <c r="BL6939">
        <f t="shared" si="432"/>
        <v>0</v>
      </c>
      <c r="BM6939">
        <f t="shared" si="433"/>
        <v>0</v>
      </c>
      <c r="BO6939">
        <f t="shared" si="434"/>
        <v>1</v>
      </c>
      <c r="BP6939">
        <f t="shared" si="435"/>
        <v>1</v>
      </c>
    </row>
    <row r="6940" spans="1:68" x14ac:dyDescent="0.3">
      <c r="A6940">
        <v>6935</v>
      </c>
      <c r="BG6940" s="27"/>
      <c r="BH6940" s="27"/>
      <c r="BI6940" s="27"/>
      <c r="BJ6940" s="27"/>
      <c r="BL6940">
        <f t="shared" si="432"/>
        <v>0</v>
      </c>
      <c r="BM6940">
        <f t="shared" si="433"/>
        <v>0</v>
      </c>
      <c r="BO6940">
        <f t="shared" si="434"/>
        <v>1</v>
      </c>
      <c r="BP6940">
        <f t="shared" si="435"/>
        <v>1</v>
      </c>
    </row>
    <row r="6941" spans="1:68" x14ac:dyDescent="0.3">
      <c r="A6941">
        <v>6936</v>
      </c>
      <c r="BG6941" s="27"/>
      <c r="BH6941" s="27"/>
      <c r="BI6941" s="27"/>
      <c r="BJ6941" s="27"/>
      <c r="BL6941">
        <f t="shared" si="432"/>
        <v>0</v>
      </c>
      <c r="BM6941">
        <f t="shared" si="433"/>
        <v>0</v>
      </c>
      <c r="BO6941">
        <f t="shared" si="434"/>
        <v>1</v>
      </c>
      <c r="BP6941">
        <f t="shared" si="435"/>
        <v>1</v>
      </c>
    </row>
    <row r="6942" spans="1:68" x14ac:dyDescent="0.3">
      <c r="A6942">
        <v>6937</v>
      </c>
      <c r="BG6942" s="27"/>
      <c r="BH6942" s="27"/>
      <c r="BI6942" s="27"/>
      <c r="BJ6942" s="27"/>
      <c r="BL6942">
        <f t="shared" si="432"/>
        <v>0</v>
      </c>
      <c r="BM6942">
        <f t="shared" si="433"/>
        <v>0</v>
      </c>
      <c r="BO6942">
        <f t="shared" si="434"/>
        <v>1</v>
      </c>
      <c r="BP6942">
        <f t="shared" si="435"/>
        <v>1</v>
      </c>
    </row>
    <row r="6943" spans="1:68" x14ac:dyDescent="0.3">
      <c r="A6943">
        <v>6938</v>
      </c>
      <c r="BG6943" s="27"/>
      <c r="BH6943" s="27"/>
      <c r="BI6943" s="27"/>
      <c r="BJ6943" s="27"/>
      <c r="BL6943">
        <f t="shared" si="432"/>
        <v>0</v>
      </c>
      <c r="BM6943">
        <f t="shared" si="433"/>
        <v>0</v>
      </c>
      <c r="BO6943">
        <f t="shared" si="434"/>
        <v>1</v>
      </c>
      <c r="BP6943">
        <f t="shared" si="435"/>
        <v>1</v>
      </c>
    </row>
    <row r="6944" spans="1:68" x14ac:dyDescent="0.3">
      <c r="A6944">
        <v>6939</v>
      </c>
      <c r="BG6944" s="27"/>
      <c r="BH6944" s="27"/>
      <c r="BI6944" s="27"/>
      <c r="BJ6944" s="27"/>
      <c r="BL6944">
        <f t="shared" si="432"/>
        <v>0</v>
      </c>
      <c r="BM6944">
        <f t="shared" si="433"/>
        <v>0</v>
      </c>
      <c r="BO6944">
        <f t="shared" si="434"/>
        <v>1</v>
      </c>
      <c r="BP6944">
        <f t="shared" si="435"/>
        <v>1</v>
      </c>
    </row>
    <row r="6945" spans="1:68" x14ac:dyDescent="0.3">
      <c r="A6945">
        <v>6940</v>
      </c>
      <c r="BG6945" s="27"/>
      <c r="BH6945" s="27"/>
      <c r="BI6945" s="27"/>
      <c r="BJ6945" s="27"/>
      <c r="BL6945">
        <f t="shared" si="432"/>
        <v>0</v>
      </c>
      <c r="BM6945">
        <f t="shared" si="433"/>
        <v>0</v>
      </c>
      <c r="BO6945">
        <f t="shared" si="434"/>
        <v>1</v>
      </c>
      <c r="BP6945">
        <f t="shared" si="435"/>
        <v>1</v>
      </c>
    </row>
    <row r="6946" spans="1:68" x14ac:dyDescent="0.3">
      <c r="A6946">
        <v>6941</v>
      </c>
      <c r="BG6946" s="27"/>
      <c r="BH6946" s="27"/>
      <c r="BI6946" s="27"/>
      <c r="BJ6946" s="27"/>
      <c r="BL6946">
        <f t="shared" si="432"/>
        <v>0</v>
      </c>
      <c r="BM6946">
        <f t="shared" si="433"/>
        <v>0</v>
      </c>
      <c r="BO6946">
        <f t="shared" si="434"/>
        <v>1</v>
      </c>
      <c r="BP6946">
        <f t="shared" si="435"/>
        <v>1</v>
      </c>
    </row>
    <row r="6947" spans="1:68" x14ac:dyDescent="0.3">
      <c r="A6947">
        <v>6942</v>
      </c>
      <c r="BG6947" s="27"/>
      <c r="BH6947" s="27"/>
      <c r="BI6947" s="27"/>
      <c r="BJ6947" s="27"/>
      <c r="BL6947">
        <f t="shared" si="432"/>
        <v>0</v>
      </c>
      <c r="BM6947">
        <f t="shared" si="433"/>
        <v>0</v>
      </c>
      <c r="BO6947">
        <f t="shared" si="434"/>
        <v>1</v>
      </c>
      <c r="BP6947">
        <f t="shared" si="435"/>
        <v>1</v>
      </c>
    </row>
    <row r="6948" spans="1:68" x14ac:dyDescent="0.3">
      <c r="A6948">
        <v>6943</v>
      </c>
      <c r="BG6948" s="27"/>
      <c r="BH6948" s="27"/>
      <c r="BI6948" s="27"/>
      <c r="BJ6948" s="27"/>
      <c r="BL6948">
        <f t="shared" si="432"/>
        <v>0</v>
      </c>
      <c r="BM6948">
        <f t="shared" si="433"/>
        <v>0</v>
      </c>
      <c r="BO6948">
        <f t="shared" si="434"/>
        <v>1</v>
      </c>
      <c r="BP6948">
        <f t="shared" si="435"/>
        <v>1</v>
      </c>
    </row>
    <row r="6949" spans="1:68" x14ac:dyDescent="0.3">
      <c r="A6949">
        <v>6944</v>
      </c>
      <c r="BG6949" s="27"/>
      <c r="BH6949" s="27"/>
      <c r="BI6949" s="27"/>
      <c r="BJ6949" s="27"/>
      <c r="BL6949">
        <f t="shared" si="432"/>
        <v>0</v>
      </c>
      <c r="BM6949">
        <f t="shared" si="433"/>
        <v>0</v>
      </c>
      <c r="BO6949">
        <f t="shared" si="434"/>
        <v>1</v>
      </c>
      <c r="BP6949">
        <f t="shared" si="435"/>
        <v>1</v>
      </c>
    </row>
    <row r="6950" spans="1:68" x14ac:dyDescent="0.3">
      <c r="A6950">
        <v>6945</v>
      </c>
      <c r="BG6950" s="27"/>
      <c r="BH6950" s="27"/>
      <c r="BI6950" s="27"/>
      <c r="BJ6950" s="27"/>
      <c r="BL6950">
        <f t="shared" si="432"/>
        <v>0</v>
      </c>
      <c r="BM6950">
        <f t="shared" si="433"/>
        <v>0</v>
      </c>
      <c r="BO6950">
        <f t="shared" si="434"/>
        <v>1</v>
      </c>
      <c r="BP6950">
        <f t="shared" si="435"/>
        <v>1</v>
      </c>
    </row>
    <row r="6951" spans="1:68" x14ac:dyDescent="0.3">
      <c r="A6951">
        <v>6946</v>
      </c>
      <c r="BG6951" s="27"/>
      <c r="BH6951" s="27"/>
      <c r="BI6951" s="27"/>
      <c r="BJ6951" s="27"/>
      <c r="BL6951">
        <f t="shared" si="432"/>
        <v>0</v>
      </c>
      <c r="BM6951">
        <f t="shared" si="433"/>
        <v>0</v>
      </c>
      <c r="BO6951">
        <f t="shared" si="434"/>
        <v>1</v>
      </c>
      <c r="BP6951">
        <f t="shared" si="435"/>
        <v>1</v>
      </c>
    </row>
    <row r="6952" spans="1:68" x14ac:dyDescent="0.3">
      <c r="A6952">
        <v>6947</v>
      </c>
      <c r="BG6952" s="27"/>
      <c r="BH6952" s="27"/>
      <c r="BI6952" s="27"/>
      <c r="BJ6952" s="27"/>
      <c r="BL6952">
        <f t="shared" si="432"/>
        <v>0</v>
      </c>
      <c r="BM6952">
        <f t="shared" si="433"/>
        <v>0</v>
      </c>
      <c r="BO6952">
        <f t="shared" si="434"/>
        <v>1</v>
      </c>
      <c r="BP6952">
        <f t="shared" si="435"/>
        <v>1</v>
      </c>
    </row>
    <row r="6953" spans="1:68" x14ac:dyDescent="0.3">
      <c r="A6953">
        <v>6948</v>
      </c>
      <c r="BG6953" s="27"/>
      <c r="BH6953" s="27"/>
      <c r="BI6953" s="27"/>
      <c r="BJ6953" s="27"/>
      <c r="BL6953">
        <f t="shared" si="432"/>
        <v>0</v>
      </c>
      <c r="BM6953">
        <f t="shared" si="433"/>
        <v>0</v>
      </c>
      <c r="BO6953">
        <f t="shared" si="434"/>
        <v>1</v>
      </c>
      <c r="BP6953">
        <f t="shared" si="435"/>
        <v>1</v>
      </c>
    </row>
    <row r="6954" spans="1:68" x14ac:dyDescent="0.3">
      <c r="A6954">
        <v>6949</v>
      </c>
      <c r="BG6954" s="27"/>
      <c r="BH6954" s="27"/>
      <c r="BI6954" s="27"/>
      <c r="BJ6954" s="27"/>
      <c r="BL6954">
        <f t="shared" si="432"/>
        <v>0</v>
      </c>
      <c r="BM6954">
        <f t="shared" si="433"/>
        <v>0</v>
      </c>
      <c r="BO6954">
        <f t="shared" si="434"/>
        <v>1</v>
      </c>
      <c r="BP6954">
        <f t="shared" si="435"/>
        <v>1</v>
      </c>
    </row>
    <row r="6955" spans="1:68" x14ac:dyDescent="0.3">
      <c r="A6955">
        <v>6950</v>
      </c>
      <c r="BG6955" s="27"/>
      <c r="BH6955" s="27"/>
      <c r="BI6955" s="27"/>
      <c r="BJ6955" s="27"/>
      <c r="BL6955">
        <f t="shared" si="432"/>
        <v>0</v>
      </c>
      <c r="BM6955">
        <f t="shared" si="433"/>
        <v>0</v>
      </c>
      <c r="BO6955">
        <f t="shared" si="434"/>
        <v>1</v>
      </c>
      <c r="BP6955">
        <f t="shared" si="435"/>
        <v>1</v>
      </c>
    </row>
    <row r="6956" spans="1:68" x14ac:dyDescent="0.3">
      <c r="A6956">
        <v>6951</v>
      </c>
      <c r="BG6956" s="27"/>
      <c r="BH6956" s="27"/>
      <c r="BI6956" s="27"/>
      <c r="BJ6956" s="27"/>
      <c r="BL6956">
        <f t="shared" si="432"/>
        <v>0</v>
      </c>
      <c r="BM6956">
        <f t="shared" si="433"/>
        <v>0</v>
      </c>
      <c r="BO6956">
        <f t="shared" si="434"/>
        <v>1</v>
      </c>
      <c r="BP6956">
        <f t="shared" si="435"/>
        <v>1</v>
      </c>
    </row>
    <row r="6957" spans="1:68" x14ac:dyDescent="0.3">
      <c r="A6957">
        <v>6952</v>
      </c>
      <c r="BG6957" s="27"/>
      <c r="BH6957" s="27"/>
      <c r="BI6957" s="27"/>
      <c r="BJ6957" s="27"/>
      <c r="BL6957">
        <f t="shared" si="432"/>
        <v>0</v>
      </c>
      <c r="BM6957">
        <f t="shared" si="433"/>
        <v>0</v>
      </c>
      <c r="BO6957">
        <f t="shared" si="434"/>
        <v>1</v>
      </c>
      <c r="BP6957">
        <f t="shared" si="435"/>
        <v>1</v>
      </c>
    </row>
    <row r="6958" spans="1:68" x14ac:dyDescent="0.3">
      <c r="A6958">
        <v>6953</v>
      </c>
      <c r="BG6958" s="27"/>
      <c r="BH6958" s="27"/>
      <c r="BI6958" s="27"/>
      <c r="BJ6958" s="27"/>
      <c r="BL6958">
        <f t="shared" si="432"/>
        <v>0</v>
      </c>
      <c r="BM6958">
        <f t="shared" si="433"/>
        <v>0</v>
      </c>
      <c r="BO6958">
        <f t="shared" si="434"/>
        <v>1</v>
      </c>
      <c r="BP6958">
        <f t="shared" si="435"/>
        <v>1</v>
      </c>
    </row>
    <row r="6959" spans="1:68" x14ac:dyDescent="0.3">
      <c r="A6959">
        <v>6954</v>
      </c>
      <c r="BG6959" s="27"/>
      <c r="BH6959" s="27"/>
      <c r="BI6959" s="27"/>
      <c r="BJ6959" s="27"/>
      <c r="BL6959">
        <f t="shared" si="432"/>
        <v>0</v>
      </c>
      <c r="BM6959">
        <f t="shared" si="433"/>
        <v>0</v>
      </c>
      <c r="BO6959">
        <f t="shared" si="434"/>
        <v>1</v>
      </c>
      <c r="BP6959">
        <f t="shared" si="435"/>
        <v>1</v>
      </c>
    </row>
    <row r="6960" spans="1:68" x14ac:dyDescent="0.3">
      <c r="A6960">
        <v>6955</v>
      </c>
      <c r="BG6960" s="27"/>
      <c r="BH6960" s="27"/>
      <c r="BI6960" s="27"/>
      <c r="BJ6960" s="27"/>
      <c r="BL6960">
        <f t="shared" si="432"/>
        <v>0</v>
      </c>
      <c r="BM6960">
        <f t="shared" si="433"/>
        <v>0</v>
      </c>
      <c r="BO6960">
        <f t="shared" si="434"/>
        <v>1</v>
      </c>
      <c r="BP6960">
        <f t="shared" si="435"/>
        <v>1</v>
      </c>
    </row>
    <row r="6961" spans="1:68" x14ac:dyDescent="0.3">
      <c r="A6961">
        <v>6956</v>
      </c>
      <c r="BG6961" s="27"/>
      <c r="BH6961" s="27"/>
      <c r="BI6961" s="27"/>
      <c r="BJ6961" s="27"/>
      <c r="BL6961">
        <f t="shared" si="432"/>
        <v>0</v>
      </c>
      <c r="BM6961">
        <f t="shared" si="433"/>
        <v>0</v>
      </c>
      <c r="BO6961">
        <f t="shared" si="434"/>
        <v>1</v>
      </c>
      <c r="BP6961">
        <f t="shared" si="435"/>
        <v>1</v>
      </c>
    </row>
    <row r="6962" spans="1:68" x14ac:dyDescent="0.3">
      <c r="A6962">
        <v>6957</v>
      </c>
      <c r="BG6962" s="27"/>
      <c r="BH6962" s="27"/>
      <c r="BI6962" s="27"/>
      <c r="BJ6962" s="27"/>
      <c r="BL6962">
        <f t="shared" si="432"/>
        <v>0</v>
      </c>
      <c r="BM6962">
        <f t="shared" si="433"/>
        <v>0</v>
      </c>
      <c r="BO6962">
        <f t="shared" si="434"/>
        <v>1</v>
      </c>
      <c r="BP6962">
        <f t="shared" si="435"/>
        <v>1</v>
      </c>
    </row>
    <row r="6963" spans="1:68" x14ac:dyDescent="0.3">
      <c r="A6963">
        <v>6958</v>
      </c>
      <c r="BG6963" s="27"/>
      <c r="BH6963" s="27"/>
      <c r="BI6963" s="27"/>
      <c r="BJ6963" s="27"/>
      <c r="BL6963">
        <f t="shared" si="432"/>
        <v>0</v>
      </c>
      <c r="BM6963">
        <f t="shared" si="433"/>
        <v>0</v>
      </c>
      <c r="BO6963">
        <f t="shared" si="434"/>
        <v>1</v>
      </c>
      <c r="BP6963">
        <f t="shared" si="435"/>
        <v>1</v>
      </c>
    </row>
    <row r="6964" spans="1:68" x14ac:dyDescent="0.3">
      <c r="A6964">
        <v>6959</v>
      </c>
      <c r="BG6964" s="27"/>
      <c r="BH6964" s="27"/>
      <c r="BI6964" s="27"/>
      <c r="BJ6964" s="27"/>
      <c r="BL6964">
        <f t="shared" si="432"/>
        <v>0</v>
      </c>
      <c r="BM6964">
        <f t="shared" si="433"/>
        <v>0</v>
      </c>
      <c r="BO6964">
        <f t="shared" si="434"/>
        <v>1</v>
      </c>
      <c r="BP6964">
        <f t="shared" si="435"/>
        <v>1</v>
      </c>
    </row>
    <row r="6965" spans="1:68" x14ac:dyDescent="0.3">
      <c r="A6965">
        <v>6960</v>
      </c>
      <c r="BG6965" s="27"/>
      <c r="BH6965" s="27"/>
      <c r="BI6965" s="27"/>
      <c r="BJ6965" s="27"/>
      <c r="BL6965">
        <f t="shared" si="432"/>
        <v>0</v>
      </c>
      <c r="BM6965">
        <f t="shared" si="433"/>
        <v>0</v>
      </c>
      <c r="BO6965">
        <f t="shared" si="434"/>
        <v>1</v>
      </c>
      <c r="BP6965">
        <f t="shared" si="435"/>
        <v>1</v>
      </c>
    </row>
    <row r="6966" spans="1:68" x14ac:dyDescent="0.3">
      <c r="A6966">
        <v>6961</v>
      </c>
      <c r="BG6966" s="27"/>
      <c r="BH6966" s="27"/>
      <c r="BI6966" s="27"/>
      <c r="BJ6966" s="27"/>
      <c r="BL6966">
        <f t="shared" si="432"/>
        <v>0</v>
      </c>
      <c r="BM6966">
        <f t="shared" si="433"/>
        <v>0</v>
      </c>
      <c r="BO6966">
        <f t="shared" si="434"/>
        <v>1</v>
      </c>
      <c r="BP6966">
        <f t="shared" si="435"/>
        <v>1</v>
      </c>
    </row>
    <row r="6967" spans="1:68" x14ac:dyDescent="0.3">
      <c r="A6967">
        <v>6962</v>
      </c>
      <c r="BG6967" s="27"/>
      <c r="BH6967" s="27"/>
      <c r="BI6967" s="27"/>
      <c r="BJ6967" s="27"/>
      <c r="BL6967">
        <f t="shared" si="432"/>
        <v>0</v>
      </c>
      <c r="BM6967">
        <f t="shared" si="433"/>
        <v>0</v>
      </c>
      <c r="BO6967">
        <f t="shared" si="434"/>
        <v>1</v>
      </c>
      <c r="BP6967">
        <f t="shared" si="435"/>
        <v>1</v>
      </c>
    </row>
    <row r="6968" spans="1:68" x14ac:dyDescent="0.3">
      <c r="A6968">
        <v>6963</v>
      </c>
      <c r="BG6968" s="27"/>
      <c r="BH6968" s="27"/>
      <c r="BI6968" s="27"/>
      <c r="BJ6968" s="27"/>
      <c r="BL6968">
        <f t="shared" si="432"/>
        <v>0</v>
      </c>
      <c r="BM6968">
        <f t="shared" si="433"/>
        <v>0</v>
      </c>
      <c r="BO6968">
        <f t="shared" si="434"/>
        <v>1</v>
      </c>
      <c r="BP6968">
        <f t="shared" si="435"/>
        <v>1</v>
      </c>
    </row>
    <row r="6969" spans="1:68" x14ac:dyDescent="0.3">
      <c r="A6969">
        <v>6964</v>
      </c>
      <c r="BG6969" s="27"/>
      <c r="BH6969" s="27"/>
      <c r="BI6969" s="27"/>
      <c r="BJ6969" s="27"/>
      <c r="BL6969">
        <f t="shared" si="432"/>
        <v>0</v>
      </c>
      <c r="BM6969">
        <f t="shared" si="433"/>
        <v>0</v>
      </c>
      <c r="BO6969">
        <f t="shared" si="434"/>
        <v>1</v>
      </c>
      <c r="BP6969">
        <f t="shared" si="435"/>
        <v>1</v>
      </c>
    </row>
    <row r="6970" spans="1:68" x14ac:dyDescent="0.3">
      <c r="A6970">
        <v>6965</v>
      </c>
      <c r="BG6970" s="27"/>
      <c r="BH6970" s="27"/>
      <c r="BI6970" s="27"/>
      <c r="BJ6970" s="27"/>
      <c r="BL6970">
        <f t="shared" si="432"/>
        <v>0</v>
      </c>
      <c r="BM6970">
        <f t="shared" si="433"/>
        <v>0</v>
      </c>
      <c r="BO6970">
        <f t="shared" si="434"/>
        <v>1</v>
      </c>
      <c r="BP6970">
        <f t="shared" si="435"/>
        <v>1</v>
      </c>
    </row>
    <row r="6971" spans="1:68" x14ac:dyDescent="0.3">
      <c r="A6971">
        <v>6966</v>
      </c>
      <c r="BG6971" s="27"/>
      <c r="BH6971" s="27"/>
      <c r="BI6971" s="27"/>
      <c r="BJ6971" s="27"/>
      <c r="BL6971">
        <f t="shared" si="432"/>
        <v>0</v>
      </c>
      <c r="BM6971">
        <f t="shared" si="433"/>
        <v>0</v>
      </c>
      <c r="BO6971">
        <f t="shared" si="434"/>
        <v>1</v>
      </c>
      <c r="BP6971">
        <f t="shared" si="435"/>
        <v>1</v>
      </c>
    </row>
    <row r="6972" spans="1:68" x14ac:dyDescent="0.3">
      <c r="A6972">
        <v>6967</v>
      </c>
      <c r="BG6972" s="27"/>
      <c r="BH6972" s="27"/>
      <c r="BI6972" s="27"/>
      <c r="BJ6972" s="27"/>
      <c r="BL6972">
        <f t="shared" si="432"/>
        <v>0</v>
      </c>
      <c r="BM6972">
        <f t="shared" si="433"/>
        <v>0</v>
      </c>
      <c r="BO6972">
        <f t="shared" si="434"/>
        <v>1</v>
      </c>
      <c r="BP6972">
        <f t="shared" si="435"/>
        <v>1</v>
      </c>
    </row>
    <row r="6973" spans="1:68" x14ac:dyDescent="0.3">
      <c r="A6973">
        <v>6968</v>
      </c>
      <c r="BG6973" s="27"/>
      <c r="BH6973" s="27"/>
      <c r="BI6973" s="27"/>
      <c r="BJ6973" s="27"/>
      <c r="BL6973">
        <f t="shared" si="432"/>
        <v>0</v>
      </c>
      <c r="BM6973">
        <f t="shared" si="433"/>
        <v>0</v>
      </c>
      <c r="BO6973">
        <f t="shared" si="434"/>
        <v>1</v>
      </c>
      <c r="BP6973">
        <f t="shared" si="435"/>
        <v>1</v>
      </c>
    </row>
    <row r="6974" spans="1:68" x14ac:dyDescent="0.3">
      <c r="A6974">
        <v>6969</v>
      </c>
      <c r="BG6974" s="27"/>
      <c r="BH6974" s="27"/>
      <c r="BI6974" s="27"/>
      <c r="BJ6974" s="27"/>
      <c r="BL6974">
        <f t="shared" si="432"/>
        <v>0</v>
      </c>
      <c r="BM6974">
        <f t="shared" si="433"/>
        <v>0</v>
      </c>
      <c r="BO6974">
        <f t="shared" si="434"/>
        <v>1</v>
      </c>
      <c r="BP6974">
        <f t="shared" si="435"/>
        <v>1</v>
      </c>
    </row>
    <row r="6975" spans="1:68" x14ac:dyDescent="0.3">
      <c r="A6975">
        <v>6970</v>
      </c>
      <c r="BG6975" s="27"/>
      <c r="BH6975" s="27"/>
      <c r="BI6975" s="27"/>
      <c r="BJ6975" s="27"/>
      <c r="BL6975">
        <f t="shared" si="432"/>
        <v>0</v>
      </c>
      <c r="BM6975">
        <f t="shared" si="433"/>
        <v>0</v>
      </c>
      <c r="BO6975">
        <f t="shared" si="434"/>
        <v>1</v>
      </c>
      <c r="BP6975">
        <f t="shared" si="435"/>
        <v>1</v>
      </c>
    </row>
    <row r="6976" spans="1:68" x14ac:dyDescent="0.3">
      <c r="A6976">
        <v>6971</v>
      </c>
      <c r="BG6976" s="27"/>
      <c r="BH6976" s="27"/>
      <c r="BI6976" s="27"/>
      <c r="BJ6976" s="27"/>
      <c r="BL6976">
        <f t="shared" si="432"/>
        <v>0</v>
      </c>
      <c r="BM6976">
        <f t="shared" si="433"/>
        <v>0</v>
      </c>
      <c r="BO6976">
        <f t="shared" si="434"/>
        <v>1</v>
      </c>
      <c r="BP6976">
        <f t="shared" si="435"/>
        <v>1</v>
      </c>
    </row>
    <row r="6977" spans="1:68" x14ac:dyDescent="0.3">
      <c r="A6977">
        <v>6972</v>
      </c>
      <c r="BG6977" s="27"/>
      <c r="BH6977" s="27"/>
      <c r="BI6977" s="27"/>
      <c r="BJ6977" s="27"/>
      <c r="BL6977">
        <f t="shared" si="432"/>
        <v>0</v>
      </c>
      <c r="BM6977">
        <f t="shared" si="433"/>
        <v>0</v>
      </c>
      <c r="BO6977">
        <f t="shared" si="434"/>
        <v>1</v>
      </c>
      <c r="BP6977">
        <f t="shared" si="435"/>
        <v>1</v>
      </c>
    </row>
    <row r="6978" spans="1:68" x14ac:dyDescent="0.3">
      <c r="A6978">
        <v>6973</v>
      </c>
      <c r="BG6978" s="27"/>
      <c r="BH6978" s="27"/>
      <c r="BI6978" s="27"/>
      <c r="BJ6978" s="27"/>
      <c r="BL6978">
        <f t="shared" si="432"/>
        <v>0</v>
      </c>
      <c r="BM6978">
        <f t="shared" si="433"/>
        <v>0</v>
      </c>
      <c r="BO6978">
        <f t="shared" si="434"/>
        <v>1</v>
      </c>
      <c r="BP6978">
        <f t="shared" si="435"/>
        <v>1</v>
      </c>
    </row>
    <row r="6979" spans="1:68" x14ac:dyDescent="0.3">
      <c r="A6979">
        <v>6974</v>
      </c>
      <c r="BG6979" s="27"/>
      <c r="BH6979" s="27"/>
      <c r="BI6979" s="27"/>
      <c r="BJ6979" s="27"/>
      <c r="BL6979">
        <f t="shared" si="432"/>
        <v>0</v>
      </c>
      <c r="BM6979">
        <f t="shared" si="433"/>
        <v>0</v>
      </c>
      <c r="BO6979">
        <f t="shared" si="434"/>
        <v>1</v>
      </c>
      <c r="BP6979">
        <f t="shared" si="435"/>
        <v>1</v>
      </c>
    </row>
    <row r="6980" spans="1:68" x14ac:dyDescent="0.3">
      <c r="A6980">
        <v>6975</v>
      </c>
      <c r="BG6980" s="27"/>
      <c r="BH6980" s="27"/>
      <c r="BI6980" s="27"/>
      <c r="BJ6980" s="27"/>
      <c r="BL6980">
        <f t="shared" si="432"/>
        <v>0</v>
      </c>
      <c r="BM6980">
        <f t="shared" si="433"/>
        <v>0</v>
      </c>
      <c r="BO6980">
        <f t="shared" si="434"/>
        <v>1</v>
      </c>
      <c r="BP6980">
        <f t="shared" si="435"/>
        <v>1</v>
      </c>
    </row>
    <row r="6981" spans="1:68" x14ac:dyDescent="0.3">
      <c r="A6981">
        <v>6976</v>
      </c>
      <c r="BG6981" s="27"/>
      <c r="BH6981" s="27"/>
      <c r="BI6981" s="27"/>
      <c r="BJ6981" s="27"/>
      <c r="BL6981">
        <f t="shared" si="432"/>
        <v>0</v>
      </c>
      <c r="BM6981">
        <f t="shared" si="433"/>
        <v>0</v>
      </c>
      <c r="BO6981">
        <f t="shared" si="434"/>
        <v>1</v>
      </c>
      <c r="BP6981">
        <f t="shared" si="435"/>
        <v>1</v>
      </c>
    </row>
    <row r="6982" spans="1:68" x14ac:dyDescent="0.3">
      <c r="A6982">
        <v>6977</v>
      </c>
      <c r="BG6982" s="27"/>
      <c r="BH6982" s="27"/>
      <c r="BI6982" s="27"/>
      <c r="BJ6982" s="27"/>
      <c r="BL6982">
        <f t="shared" si="432"/>
        <v>0</v>
      </c>
      <c r="BM6982">
        <f t="shared" si="433"/>
        <v>0</v>
      </c>
      <c r="BO6982">
        <f t="shared" si="434"/>
        <v>1</v>
      </c>
      <c r="BP6982">
        <f t="shared" si="435"/>
        <v>1</v>
      </c>
    </row>
    <row r="6983" spans="1:68" x14ac:dyDescent="0.3">
      <c r="A6983">
        <v>6978</v>
      </c>
      <c r="BG6983" s="27"/>
      <c r="BH6983" s="27"/>
      <c r="BI6983" s="27"/>
      <c r="BJ6983" s="27"/>
      <c r="BL6983">
        <f t="shared" ref="BL6983:BL7046" si="436">BG6983*$BM$1-BH6983</f>
        <v>0</v>
      </c>
      <c r="BM6983">
        <f t="shared" ref="BM6983:BM7046" si="437">BI6983*$BM$1-BJ6983</f>
        <v>0</v>
      </c>
      <c r="BO6983">
        <f t="shared" ref="BO6983:BO7046" si="438">IF(BL6983=MAX($BL6983:$BM6983),1,0)</f>
        <v>1</v>
      </c>
      <c r="BP6983">
        <f t="shared" ref="BP6983:BP7046" si="439">IF(BM6983=MAX($BL6983:$BM6983),1,0)</f>
        <v>1</v>
      </c>
    </row>
    <row r="6984" spans="1:68" x14ac:dyDescent="0.3">
      <c r="A6984">
        <v>6979</v>
      </c>
      <c r="BG6984" s="27"/>
      <c r="BH6984" s="27"/>
      <c r="BI6984" s="27"/>
      <c r="BJ6984" s="27"/>
      <c r="BL6984">
        <f t="shared" si="436"/>
        <v>0</v>
      </c>
      <c r="BM6984">
        <f t="shared" si="437"/>
        <v>0</v>
      </c>
      <c r="BO6984">
        <f t="shared" si="438"/>
        <v>1</v>
      </c>
      <c r="BP6984">
        <f t="shared" si="439"/>
        <v>1</v>
      </c>
    </row>
    <row r="6985" spans="1:68" x14ac:dyDescent="0.3">
      <c r="A6985">
        <v>6980</v>
      </c>
      <c r="BG6985" s="27"/>
      <c r="BH6985" s="27"/>
      <c r="BI6985" s="27"/>
      <c r="BJ6985" s="27"/>
      <c r="BL6985">
        <f t="shared" si="436"/>
        <v>0</v>
      </c>
      <c r="BM6985">
        <f t="shared" si="437"/>
        <v>0</v>
      </c>
      <c r="BO6985">
        <f t="shared" si="438"/>
        <v>1</v>
      </c>
      <c r="BP6985">
        <f t="shared" si="439"/>
        <v>1</v>
      </c>
    </row>
    <row r="6986" spans="1:68" x14ac:dyDescent="0.3">
      <c r="A6986">
        <v>6981</v>
      </c>
      <c r="BG6986" s="27"/>
      <c r="BH6986" s="27"/>
      <c r="BI6986" s="27"/>
      <c r="BJ6986" s="27"/>
      <c r="BL6986">
        <f t="shared" si="436"/>
        <v>0</v>
      </c>
      <c r="BM6986">
        <f t="shared" si="437"/>
        <v>0</v>
      </c>
      <c r="BO6986">
        <f t="shared" si="438"/>
        <v>1</v>
      </c>
      <c r="BP6986">
        <f t="shared" si="439"/>
        <v>1</v>
      </c>
    </row>
    <row r="6987" spans="1:68" x14ac:dyDescent="0.3">
      <c r="A6987">
        <v>6982</v>
      </c>
      <c r="BG6987" s="27"/>
      <c r="BH6987" s="27"/>
      <c r="BI6987" s="27"/>
      <c r="BJ6987" s="27"/>
      <c r="BL6987">
        <f t="shared" si="436"/>
        <v>0</v>
      </c>
      <c r="BM6987">
        <f t="shared" si="437"/>
        <v>0</v>
      </c>
      <c r="BO6987">
        <f t="shared" si="438"/>
        <v>1</v>
      </c>
      <c r="BP6987">
        <f t="shared" si="439"/>
        <v>1</v>
      </c>
    </row>
    <row r="6988" spans="1:68" x14ac:dyDescent="0.3">
      <c r="A6988">
        <v>6983</v>
      </c>
      <c r="BG6988" s="27"/>
      <c r="BH6988" s="27"/>
      <c r="BI6988" s="27"/>
      <c r="BJ6988" s="27"/>
      <c r="BL6988">
        <f t="shared" si="436"/>
        <v>0</v>
      </c>
      <c r="BM6988">
        <f t="shared" si="437"/>
        <v>0</v>
      </c>
      <c r="BO6988">
        <f t="shared" si="438"/>
        <v>1</v>
      </c>
      <c r="BP6988">
        <f t="shared" si="439"/>
        <v>1</v>
      </c>
    </row>
    <row r="6989" spans="1:68" x14ac:dyDescent="0.3">
      <c r="A6989">
        <v>6984</v>
      </c>
      <c r="BG6989" s="27"/>
      <c r="BH6989" s="27"/>
      <c r="BI6989" s="27"/>
      <c r="BJ6989" s="27"/>
      <c r="BL6989">
        <f t="shared" si="436"/>
        <v>0</v>
      </c>
      <c r="BM6989">
        <f t="shared" si="437"/>
        <v>0</v>
      </c>
      <c r="BO6989">
        <f t="shared" si="438"/>
        <v>1</v>
      </c>
      <c r="BP6989">
        <f t="shared" si="439"/>
        <v>1</v>
      </c>
    </row>
    <row r="6990" spans="1:68" x14ac:dyDescent="0.3">
      <c r="A6990">
        <v>6985</v>
      </c>
      <c r="BG6990" s="27"/>
      <c r="BH6990" s="27"/>
      <c r="BI6990" s="27"/>
      <c r="BJ6990" s="27"/>
      <c r="BL6990">
        <f t="shared" si="436"/>
        <v>0</v>
      </c>
      <c r="BM6990">
        <f t="shared" si="437"/>
        <v>0</v>
      </c>
      <c r="BO6990">
        <f t="shared" si="438"/>
        <v>1</v>
      </c>
      <c r="BP6990">
        <f t="shared" si="439"/>
        <v>1</v>
      </c>
    </row>
    <row r="6991" spans="1:68" x14ac:dyDescent="0.3">
      <c r="A6991">
        <v>6986</v>
      </c>
      <c r="BG6991" s="27"/>
      <c r="BH6991" s="27"/>
      <c r="BI6991" s="27"/>
      <c r="BJ6991" s="27"/>
      <c r="BL6991">
        <f t="shared" si="436"/>
        <v>0</v>
      </c>
      <c r="BM6991">
        <f t="shared" si="437"/>
        <v>0</v>
      </c>
      <c r="BO6991">
        <f t="shared" si="438"/>
        <v>1</v>
      </c>
      <c r="BP6991">
        <f t="shared" si="439"/>
        <v>1</v>
      </c>
    </row>
    <row r="6992" spans="1:68" x14ac:dyDescent="0.3">
      <c r="A6992">
        <v>6987</v>
      </c>
      <c r="BG6992" s="27"/>
      <c r="BH6992" s="27"/>
      <c r="BI6992" s="27"/>
      <c r="BJ6992" s="27"/>
      <c r="BL6992">
        <f t="shared" si="436"/>
        <v>0</v>
      </c>
      <c r="BM6992">
        <f t="shared" si="437"/>
        <v>0</v>
      </c>
      <c r="BO6992">
        <f t="shared" si="438"/>
        <v>1</v>
      </c>
      <c r="BP6992">
        <f t="shared" si="439"/>
        <v>1</v>
      </c>
    </row>
    <row r="6993" spans="1:68" x14ac:dyDescent="0.3">
      <c r="A6993">
        <v>6988</v>
      </c>
      <c r="BG6993" s="27"/>
      <c r="BH6993" s="27"/>
      <c r="BI6993" s="27"/>
      <c r="BJ6993" s="27"/>
      <c r="BL6993">
        <f t="shared" si="436"/>
        <v>0</v>
      </c>
      <c r="BM6993">
        <f t="shared" si="437"/>
        <v>0</v>
      </c>
      <c r="BO6993">
        <f t="shared" si="438"/>
        <v>1</v>
      </c>
      <c r="BP6993">
        <f t="shared" si="439"/>
        <v>1</v>
      </c>
    </row>
    <row r="6994" spans="1:68" x14ac:dyDescent="0.3">
      <c r="A6994">
        <v>6989</v>
      </c>
      <c r="BG6994" s="27"/>
      <c r="BH6994" s="27"/>
      <c r="BI6994" s="27"/>
      <c r="BJ6994" s="27"/>
      <c r="BL6994">
        <f t="shared" si="436"/>
        <v>0</v>
      </c>
      <c r="BM6994">
        <f t="shared" si="437"/>
        <v>0</v>
      </c>
      <c r="BO6994">
        <f t="shared" si="438"/>
        <v>1</v>
      </c>
      <c r="BP6994">
        <f t="shared" si="439"/>
        <v>1</v>
      </c>
    </row>
    <row r="6995" spans="1:68" x14ac:dyDescent="0.3">
      <c r="A6995">
        <v>6990</v>
      </c>
      <c r="BG6995" s="27"/>
      <c r="BH6995" s="27"/>
      <c r="BI6995" s="27"/>
      <c r="BJ6995" s="27"/>
      <c r="BL6995">
        <f t="shared" si="436"/>
        <v>0</v>
      </c>
      <c r="BM6995">
        <f t="shared" si="437"/>
        <v>0</v>
      </c>
      <c r="BO6995">
        <f t="shared" si="438"/>
        <v>1</v>
      </c>
      <c r="BP6995">
        <f t="shared" si="439"/>
        <v>1</v>
      </c>
    </row>
    <row r="6996" spans="1:68" x14ac:dyDescent="0.3">
      <c r="A6996">
        <v>6991</v>
      </c>
      <c r="BG6996" s="27"/>
      <c r="BH6996" s="27"/>
      <c r="BI6996" s="27"/>
      <c r="BJ6996" s="27"/>
      <c r="BL6996">
        <f t="shared" si="436"/>
        <v>0</v>
      </c>
      <c r="BM6996">
        <f t="shared" si="437"/>
        <v>0</v>
      </c>
      <c r="BO6996">
        <f t="shared" si="438"/>
        <v>1</v>
      </c>
      <c r="BP6996">
        <f t="shared" si="439"/>
        <v>1</v>
      </c>
    </row>
    <row r="6997" spans="1:68" x14ac:dyDescent="0.3">
      <c r="A6997">
        <v>6992</v>
      </c>
      <c r="BG6997" s="27"/>
      <c r="BH6997" s="27"/>
      <c r="BI6997" s="27"/>
      <c r="BJ6997" s="27"/>
      <c r="BL6997">
        <f t="shared" si="436"/>
        <v>0</v>
      </c>
      <c r="BM6997">
        <f t="shared" si="437"/>
        <v>0</v>
      </c>
      <c r="BO6997">
        <f t="shared" si="438"/>
        <v>1</v>
      </c>
      <c r="BP6997">
        <f t="shared" si="439"/>
        <v>1</v>
      </c>
    </row>
    <row r="6998" spans="1:68" x14ac:dyDescent="0.3">
      <c r="A6998">
        <v>6993</v>
      </c>
      <c r="BG6998" s="27"/>
      <c r="BH6998" s="27"/>
      <c r="BI6998" s="27"/>
      <c r="BJ6998" s="27"/>
      <c r="BL6998">
        <f t="shared" si="436"/>
        <v>0</v>
      </c>
      <c r="BM6998">
        <f t="shared" si="437"/>
        <v>0</v>
      </c>
      <c r="BO6998">
        <f t="shared" si="438"/>
        <v>1</v>
      </c>
      <c r="BP6998">
        <f t="shared" si="439"/>
        <v>1</v>
      </c>
    </row>
    <row r="6999" spans="1:68" x14ac:dyDescent="0.3">
      <c r="A6999">
        <v>6994</v>
      </c>
      <c r="BG6999" s="27"/>
      <c r="BH6999" s="27"/>
      <c r="BI6999" s="27"/>
      <c r="BJ6999" s="27"/>
      <c r="BL6999">
        <f t="shared" si="436"/>
        <v>0</v>
      </c>
      <c r="BM6999">
        <f t="shared" si="437"/>
        <v>0</v>
      </c>
      <c r="BO6999">
        <f t="shared" si="438"/>
        <v>1</v>
      </c>
      <c r="BP6999">
        <f t="shared" si="439"/>
        <v>1</v>
      </c>
    </row>
    <row r="7000" spans="1:68" x14ac:dyDescent="0.3">
      <c r="A7000">
        <v>6995</v>
      </c>
      <c r="BG7000" s="27"/>
      <c r="BH7000" s="27"/>
      <c r="BI7000" s="27"/>
      <c r="BJ7000" s="27"/>
      <c r="BL7000">
        <f t="shared" si="436"/>
        <v>0</v>
      </c>
      <c r="BM7000">
        <f t="shared" si="437"/>
        <v>0</v>
      </c>
      <c r="BO7000">
        <f t="shared" si="438"/>
        <v>1</v>
      </c>
      <c r="BP7000">
        <f t="shared" si="439"/>
        <v>1</v>
      </c>
    </row>
    <row r="7001" spans="1:68" x14ac:dyDescent="0.3">
      <c r="A7001">
        <v>6996</v>
      </c>
      <c r="BG7001" s="27"/>
      <c r="BH7001" s="27"/>
      <c r="BI7001" s="27"/>
      <c r="BJ7001" s="27"/>
      <c r="BL7001">
        <f t="shared" si="436"/>
        <v>0</v>
      </c>
      <c r="BM7001">
        <f t="shared" si="437"/>
        <v>0</v>
      </c>
      <c r="BO7001">
        <f t="shared" si="438"/>
        <v>1</v>
      </c>
      <c r="BP7001">
        <f t="shared" si="439"/>
        <v>1</v>
      </c>
    </row>
    <row r="7002" spans="1:68" x14ac:dyDescent="0.3">
      <c r="A7002">
        <v>6997</v>
      </c>
      <c r="BG7002" s="27"/>
      <c r="BH7002" s="27"/>
      <c r="BI7002" s="27"/>
      <c r="BJ7002" s="27"/>
      <c r="BL7002">
        <f t="shared" si="436"/>
        <v>0</v>
      </c>
      <c r="BM7002">
        <f t="shared" si="437"/>
        <v>0</v>
      </c>
      <c r="BO7002">
        <f t="shared" si="438"/>
        <v>1</v>
      </c>
      <c r="BP7002">
        <f t="shared" si="439"/>
        <v>1</v>
      </c>
    </row>
    <row r="7003" spans="1:68" x14ac:dyDescent="0.3">
      <c r="A7003">
        <v>6998</v>
      </c>
      <c r="BG7003" s="27"/>
      <c r="BH7003" s="27"/>
      <c r="BI7003" s="27"/>
      <c r="BJ7003" s="27"/>
      <c r="BL7003">
        <f t="shared" si="436"/>
        <v>0</v>
      </c>
      <c r="BM7003">
        <f t="shared" si="437"/>
        <v>0</v>
      </c>
      <c r="BO7003">
        <f t="shared" si="438"/>
        <v>1</v>
      </c>
      <c r="BP7003">
        <f t="shared" si="439"/>
        <v>1</v>
      </c>
    </row>
    <row r="7004" spans="1:68" x14ac:dyDescent="0.3">
      <c r="A7004">
        <v>6999</v>
      </c>
      <c r="BG7004" s="27"/>
      <c r="BH7004" s="27"/>
      <c r="BI7004" s="27"/>
      <c r="BJ7004" s="27"/>
      <c r="BL7004">
        <f t="shared" si="436"/>
        <v>0</v>
      </c>
      <c r="BM7004">
        <f t="shared" si="437"/>
        <v>0</v>
      </c>
      <c r="BO7004">
        <f t="shared" si="438"/>
        <v>1</v>
      </c>
      <c r="BP7004">
        <f t="shared" si="439"/>
        <v>1</v>
      </c>
    </row>
    <row r="7005" spans="1:68" x14ac:dyDescent="0.3">
      <c r="A7005">
        <v>7000</v>
      </c>
      <c r="BG7005" s="27"/>
      <c r="BH7005" s="27"/>
      <c r="BI7005" s="27"/>
      <c r="BJ7005" s="27"/>
      <c r="BL7005">
        <f t="shared" si="436"/>
        <v>0</v>
      </c>
      <c r="BM7005">
        <f t="shared" si="437"/>
        <v>0</v>
      </c>
      <c r="BO7005">
        <f t="shared" si="438"/>
        <v>1</v>
      </c>
      <c r="BP7005">
        <f t="shared" si="439"/>
        <v>1</v>
      </c>
    </row>
    <row r="7006" spans="1:68" x14ac:dyDescent="0.3">
      <c r="A7006">
        <v>7001</v>
      </c>
      <c r="BG7006" s="27"/>
      <c r="BH7006" s="27"/>
      <c r="BI7006" s="27"/>
      <c r="BJ7006" s="27"/>
      <c r="BL7006">
        <f t="shared" si="436"/>
        <v>0</v>
      </c>
      <c r="BM7006">
        <f t="shared" si="437"/>
        <v>0</v>
      </c>
      <c r="BO7006">
        <f t="shared" si="438"/>
        <v>1</v>
      </c>
      <c r="BP7006">
        <f t="shared" si="439"/>
        <v>1</v>
      </c>
    </row>
    <row r="7007" spans="1:68" x14ac:dyDescent="0.3">
      <c r="A7007">
        <v>7002</v>
      </c>
      <c r="BG7007" s="27"/>
      <c r="BH7007" s="27"/>
      <c r="BI7007" s="27"/>
      <c r="BJ7007" s="27"/>
      <c r="BL7007">
        <f t="shared" si="436"/>
        <v>0</v>
      </c>
      <c r="BM7007">
        <f t="shared" si="437"/>
        <v>0</v>
      </c>
      <c r="BO7007">
        <f t="shared" si="438"/>
        <v>1</v>
      </c>
      <c r="BP7007">
        <f t="shared" si="439"/>
        <v>1</v>
      </c>
    </row>
    <row r="7008" spans="1:68" x14ac:dyDescent="0.3">
      <c r="A7008">
        <v>7003</v>
      </c>
      <c r="BG7008" s="27"/>
      <c r="BH7008" s="27"/>
      <c r="BI7008" s="27"/>
      <c r="BJ7008" s="27"/>
      <c r="BL7008">
        <f t="shared" si="436"/>
        <v>0</v>
      </c>
      <c r="BM7008">
        <f t="shared" si="437"/>
        <v>0</v>
      </c>
      <c r="BO7008">
        <f t="shared" si="438"/>
        <v>1</v>
      </c>
      <c r="BP7008">
        <f t="shared" si="439"/>
        <v>1</v>
      </c>
    </row>
    <row r="7009" spans="1:68" x14ac:dyDescent="0.3">
      <c r="A7009">
        <v>7004</v>
      </c>
      <c r="BG7009" s="27"/>
      <c r="BH7009" s="27"/>
      <c r="BI7009" s="27"/>
      <c r="BJ7009" s="27"/>
      <c r="BL7009">
        <f t="shared" si="436"/>
        <v>0</v>
      </c>
      <c r="BM7009">
        <f t="shared" si="437"/>
        <v>0</v>
      </c>
      <c r="BO7009">
        <f t="shared" si="438"/>
        <v>1</v>
      </c>
      <c r="BP7009">
        <f t="shared" si="439"/>
        <v>1</v>
      </c>
    </row>
    <row r="7010" spans="1:68" x14ac:dyDescent="0.3">
      <c r="A7010">
        <v>7005</v>
      </c>
      <c r="BG7010" s="27"/>
      <c r="BH7010" s="27"/>
      <c r="BI7010" s="27"/>
      <c r="BJ7010" s="27"/>
      <c r="BL7010">
        <f t="shared" si="436"/>
        <v>0</v>
      </c>
      <c r="BM7010">
        <f t="shared" si="437"/>
        <v>0</v>
      </c>
      <c r="BO7010">
        <f t="shared" si="438"/>
        <v>1</v>
      </c>
      <c r="BP7010">
        <f t="shared" si="439"/>
        <v>1</v>
      </c>
    </row>
    <row r="7011" spans="1:68" x14ac:dyDescent="0.3">
      <c r="A7011">
        <v>7006</v>
      </c>
      <c r="BG7011" s="27"/>
      <c r="BH7011" s="27"/>
      <c r="BI7011" s="27"/>
      <c r="BJ7011" s="27"/>
      <c r="BL7011">
        <f t="shared" si="436"/>
        <v>0</v>
      </c>
      <c r="BM7011">
        <f t="shared" si="437"/>
        <v>0</v>
      </c>
      <c r="BO7011">
        <f t="shared" si="438"/>
        <v>1</v>
      </c>
      <c r="BP7011">
        <f t="shared" si="439"/>
        <v>1</v>
      </c>
    </row>
    <row r="7012" spans="1:68" x14ac:dyDescent="0.3">
      <c r="A7012">
        <v>7007</v>
      </c>
      <c r="BG7012" s="27"/>
      <c r="BH7012" s="27"/>
      <c r="BI7012" s="27"/>
      <c r="BJ7012" s="27"/>
      <c r="BL7012">
        <f t="shared" si="436"/>
        <v>0</v>
      </c>
      <c r="BM7012">
        <f t="shared" si="437"/>
        <v>0</v>
      </c>
      <c r="BO7012">
        <f t="shared" si="438"/>
        <v>1</v>
      </c>
      <c r="BP7012">
        <f t="shared" si="439"/>
        <v>1</v>
      </c>
    </row>
    <row r="7013" spans="1:68" x14ac:dyDescent="0.3">
      <c r="A7013">
        <v>7008</v>
      </c>
      <c r="BG7013" s="27"/>
      <c r="BH7013" s="27"/>
      <c r="BI7013" s="27"/>
      <c r="BJ7013" s="27"/>
      <c r="BL7013">
        <f t="shared" si="436"/>
        <v>0</v>
      </c>
      <c r="BM7013">
        <f t="shared" si="437"/>
        <v>0</v>
      </c>
      <c r="BO7013">
        <f t="shared" si="438"/>
        <v>1</v>
      </c>
      <c r="BP7013">
        <f t="shared" si="439"/>
        <v>1</v>
      </c>
    </row>
    <row r="7014" spans="1:68" x14ac:dyDescent="0.3">
      <c r="A7014">
        <v>7009</v>
      </c>
      <c r="BG7014" s="27"/>
      <c r="BH7014" s="27"/>
      <c r="BI7014" s="27"/>
      <c r="BJ7014" s="27"/>
      <c r="BL7014">
        <f t="shared" si="436"/>
        <v>0</v>
      </c>
      <c r="BM7014">
        <f t="shared" si="437"/>
        <v>0</v>
      </c>
      <c r="BO7014">
        <f t="shared" si="438"/>
        <v>1</v>
      </c>
      <c r="BP7014">
        <f t="shared" si="439"/>
        <v>1</v>
      </c>
    </row>
    <row r="7015" spans="1:68" x14ac:dyDescent="0.3">
      <c r="A7015">
        <v>7010</v>
      </c>
      <c r="BG7015" s="27"/>
      <c r="BH7015" s="27"/>
      <c r="BI7015" s="27"/>
      <c r="BJ7015" s="27"/>
      <c r="BL7015">
        <f t="shared" si="436"/>
        <v>0</v>
      </c>
      <c r="BM7015">
        <f t="shared" si="437"/>
        <v>0</v>
      </c>
      <c r="BO7015">
        <f t="shared" si="438"/>
        <v>1</v>
      </c>
      <c r="BP7015">
        <f t="shared" si="439"/>
        <v>1</v>
      </c>
    </row>
    <row r="7016" spans="1:68" x14ac:dyDescent="0.3">
      <c r="A7016">
        <v>7011</v>
      </c>
      <c r="BG7016" s="27"/>
      <c r="BH7016" s="27"/>
      <c r="BI7016" s="27"/>
      <c r="BJ7016" s="27"/>
      <c r="BL7016">
        <f t="shared" si="436"/>
        <v>0</v>
      </c>
      <c r="BM7016">
        <f t="shared" si="437"/>
        <v>0</v>
      </c>
      <c r="BO7016">
        <f t="shared" si="438"/>
        <v>1</v>
      </c>
      <c r="BP7016">
        <f t="shared" si="439"/>
        <v>1</v>
      </c>
    </row>
    <row r="7017" spans="1:68" x14ac:dyDescent="0.3">
      <c r="A7017">
        <v>7012</v>
      </c>
      <c r="BG7017" s="27"/>
      <c r="BH7017" s="27"/>
      <c r="BI7017" s="27"/>
      <c r="BJ7017" s="27"/>
      <c r="BL7017">
        <f t="shared" si="436"/>
        <v>0</v>
      </c>
      <c r="BM7017">
        <f t="shared" si="437"/>
        <v>0</v>
      </c>
      <c r="BO7017">
        <f t="shared" si="438"/>
        <v>1</v>
      </c>
      <c r="BP7017">
        <f t="shared" si="439"/>
        <v>1</v>
      </c>
    </row>
    <row r="7018" spans="1:68" x14ac:dyDescent="0.3">
      <c r="A7018">
        <v>7013</v>
      </c>
      <c r="BG7018" s="27"/>
      <c r="BH7018" s="27"/>
      <c r="BI7018" s="27"/>
      <c r="BJ7018" s="27"/>
      <c r="BL7018">
        <f t="shared" si="436"/>
        <v>0</v>
      </c>
      <c r="BM7018">
        <f t="shared" si="437"/>
        <v>0</v>
      </c>
      <c r="BO7018">
        <f t="shared" si="438"/>
        <v>1</v>
      </c>
      <c r="BP7018">
        <f t="shared" si="439"/>
        <v>1</v>
      </c>
    </row>
    <row r="7019" spans="1:68" x14ac:dyDescent="0.3">
      <c r="A7019">
        <v>7014</v>
      </c>
      <c r="BG7019" s="27"/>
      <c r="BH7019" s="27"/>
      <c r="BI7019" s="27"/>
      <c r="BJ7019" s="27"/>
      <c r="BL7019">
        <f t="shared" si="436"/>
        <v>0</v>
      </c>
      <c r="BM7019">
        <f t="shared" si="437"/>
        <v>0</v>
      </c>
      <c r="BO7019">
        <f t="shared" si="438"/>
        <v>1</v>
      </c>
      <c r="BP7019">
        <f t="shared" si="439"/>
        <v>1</v>
      </c>
    </row>
    <row r="7020" spans="1:68" x14ac:dyDescent="0.3">
      <c r="A7020">
        <v>7015</v>
      </c>
      <c r="BG7020" s="27"/>
      <c r="BH7020" s="27"/>
      <c r="BI7020" s="27"/>
      <c r="BJ7020" s="27"/>
      <c r="BL7020">
        <f t="shared" si="436"/>
        <v>0</v>
      </c>
      <c r="BM7020">
        <f t="shared" si="437"/>
        <v>0</v>
      </c>
      <c r="BO7020">
        <f t="shared" si="438"/>
        <v>1</v>
      </c>
      <c r="BP7020">
        <f t="shared" si="439"/>
        <v>1</v>
      </c>
    </row>
    <row r="7021" spans="1:68" x14ac:dyDescent="0.3">
      <c r="A7021">
        <v>7016</v>
      </c>
      <c r="BG7021" s="27"/>
      <c r="BH7021" s="27"/>
      <c r="BI7021" s="27"/>
      <c r="BJ7021" s="27"/>
      <c r="BL7021">
        <f t="shared" si="436"/>
        <v>0</v>
      </c>
      <c r="BM7021">
        <f t="shared" si="437"/>
        <v>0</v>
      </c>
      <c r="BO7021">
        <f t="shared" si="438"/>
        <v>1</v>
      </c>
      <c r="BP7021">
        <f t="shared" si="439"/>
        <v>1</v>
      </c>
    </row>
    <row r="7022" spans="1:68" x14ac:dyDescent="0.3">
      <c r="A7022">
        <v>7017</v>
      </c>
      <c r="BG7022" s="27"/>
      <c r="BH7022" s="27"/>
      <c r="BI7022" s="27"/>
      <c r="BJ7022" s="27"/>
      <c r="BL7022">
        <f t="shared" si="436"/>
        <v>0</v>
      </c>
      <c r="BM7022">
        <f t="shared" si="437"/>
        <v>0</v>
      </c>
      <c r="BO7022">
        <f t="shared" si="438"/>
        <v>1</v>
      </c>
      <c r="BP7022">
        <f t="shared" si="439"/>
        <v>1</v>
      </c>
    </row>
    <row r="7023" spans="1:68" x14ac:dyDescent="0.3">
      <c r="A7023">
        <v>7018</v>
      </c>
      <c r="BG7023" s="27"/>
      <c r="BH7023" s="27"/>
      <c r="BI7023" s="27"/>
      <c r="BJ7023" s="27"/>
      <c r="BL7023">
        <f t="shared" si="436"/>
        <v>0</v>
      </c>
      <c r="BM7023">
        <f t="shared" si="437"/>
        <v>0</v>
      </c>
      <c r="BO7023">
        <f t="shared" si="438"/>
        <v>1</v>
      </c>
      <c r="BP7023">
        <f t="shared" si="439"/>
        <v>1</v>
      </c>
    </row>
    <row r="7024" spans="1:68" x14ac:dyDescent="0.3">
      <c r="A7024">
        <v>7019</v>
      </c>
      <c r="BG7024" s="27"/>
      <c r="BH7024" s="27"/>
      <c r="BI7024" s="27"/>
      <c r="BJ7024" s="27"/>
      <c r="BL7024">
        <f t="shared" si="436"/>
        <v>0</v>
      </c>
      <c r="BM7024">
        <f t="shared" si="437"/>
        <v>0</v>
      </c>
      <c r="BO7024">
        <f t="shared" si="438"/>
        <v>1</v>
      </c>
      <c r="BP7024">
        <f t="shared" si="439"/>
        <v>1</v>
      </c>
    </row>
    <row r="7025" spans="1:68" x14ac:dyDescent="0.3">
      <c r="A7025">
        <v>7020</v>
      </c>
      <c r="BG7025" s="27"/>
      <c r="BH7025" s="27"/>
      <c r="BI7025" s="27"/>
      <c r="BJ7025" s="27"/>
      <c r="BL7025">
        <f t="shared" si="436"/>
        <v>0</v>
      </c>
      <c r="BM7025">
        <f t="shared" si="437"/>
        <v>0</v>
      </c>
      <c r="BO7025">
        <f t="shared" si="438"/>
        <v>1</v>
      </c>
      <c r="BP7025">
        <f t="shared" si="439"/>
        <v>1</v>
      </c>
    </row>
    <row r="7026" spans="1:68" x14ac:dyDescent="0.3">
      <c r="A7026">
        <v>7021</v>
      </c>
      <c r="BG7026" s="27"/>
      <c r="BH7026" s="27"/>
      <c r="BI7026" s="27"/>
      <c r="BJ7026" s="27"/>
      <c r="BL7026">
        <f t="shared" si="436"/>
        <v>0</v>
      </c>
      <c r="BM7026">
        <f t="shared" si="437"/>
        <v>0</v>
      </c>
      <c r="BO7026">
        <f t="shared" si="438"/>
        <v>1</v>
      </c>
      <c r="BP7026">
        <f t="shared" si="439"/>
        <v>1</v>
      </c>
    </row>
    <row r="7027" spans="1:68" x14ac:dyDescent="0.3">
      <c r="A7027">
        <v>7022</v>
      </c>
      <c r="BG7027" s="27"/>
      <c r="BH7027" s="27"/>
      <c r="BI7027" s="27"/>
      <c r="BJ7027" s="27"/>
      <c r="BL7027">
        <f t="shared" si="436"/>
        <v>0</v>
      </c>
      <c r="BM7027">
        <f t="shared" si="437"/>
        <v>0</v>
      </c>
      <c r="BO7027">
        <f t="shared" si="438"/>
        <v>1</v>
      </c>
      <c r="BP7027">
        <f t="shared" si="439"/>
        <v>1</v>
      </c>
    </row>
    <row r="7028" spans="1:68" x14ac:dyDescent="0.3">
      <c r="A7028">
        <v>7023</v>
      </c>
      <c r="BG7028" s="27"/>
      <c r="BH7028" s="27"/>
      <c r="BI7028" s="27"/>
      <c r="BJ7028" s="27"/>
      <c r="BL7028">
        <f t="shared" si="436"/>
        <v>0</v>
      </c>
      <c r="BM7028">
        <f t="shared" si="437"/>
        <v>0</v>
      </c>
      <c r="BO7028">
        <f t="shared" si="438"/>
        <v>1</v>
      </c>
      <c r="BP7028">
        <f t="shared" si="439"/>
        <v>1</v>
      </c>
    </row>
    <row r="7029" spans="1:68" x14ac:dyDescent="0.3">
      <c r="A7029">
        <v>7024</v>
      </c>
      <c r="BG7029" s="27"/>
      <c r="BH7029" s="27"/>
      <c r="BI7029" s="27"/>
      <c r="BJ7029" s="27"/>
      <c r="BL7029">
        <f t="shared" si="436"/>
        <v>0</v>
      </c>
      <c r="BM7029">
        <f t="shared" si="437"/>
        <v>0</v>
      </c>
      <c r="BO7029">
        <f t="shared" si="438"/>
        <v>1</v>
      </c>
      <c r="BP7029">
        <f t="shared" si="439"/>
        <v>1</v>
      </c>
    </row>
    <row r="7030" spans="1:68" x14ac:dyDescent="0.3">
      <c r="A7030">
        <v>7025</v>
      </c>
      <c r="BG7030" s="27"/>
      <c r="BH7030" s="27"/>
      <c r="BI7030" s="27"/>
      <c r="BJ7030" s="27"/>
      <c r="BL7030">
        <f t="shared" si="436"/>
        <v>0</v>
      </c>
      <c r="BM7030">
        <f t="shared" si="437"/>
        <v>0</v>
      </c>
      <c r="BO7030">
        <f t="shared" si="438"/>
        <v>1</v>
      </c>
      <c r="BP7030">
        <f t="shared" si="439"/>
        <v>1</v>
      </c>
    </row>
    <row r="7031" spans="1:68" x14ac:dyDescent="0.3">
      <c r="A7031">
        <v>7026</v>
      </c>
      <c r="BG7031" s="27"/>
      <c r="BH7031" s="27"/>
      <c r="BI7031" s="27"/>
      <c r="BJ7031" s="27"/>
      <c r="BL7031">
        <f t="shared" si="436"/>
        <v>0</v>
      </c>
      <c r="BM7031">
        <f t="shared" si="437"/>
        <v>0</v>
      </c>
      <c r="BO7031">
        <f t="shared" si="438"/>
        <v>1</v>
      </c>
      <c r="BP7031">
        <f t="shared" si="439"/>
        <v>1</v>
      </c>
    </row>
    <row r="7032" spans="1:68" x14ac:dyDescent="0.3">
      <c r="A7032">
        <v>7027</v>
      </c>
      <c r="BG7032" s="27"/>
      <c r="BH7032" s="27"/>
      <c r="BI7032" s="27"/>
      <c r="BJ7032" s="27"/>
      <c r="BL7032">
        <f t="shared" si="436"/>
        <v>0</v>
      </c>
      <c r="BM7032">
        <f t="shared" si="437"/>
        <v>0</v>
      </c>
      <c r="BO7032">
        <f t="shared" si="438"/>
        <v>1</v>
      </c>
      <c r="BP7032">
        <f t="shared" si="439"/>
        <v>1</v>
      </c>
    </row>
    <row r="7033" spans="1:68" x14ac:dyDescent="0.3">
      <c r="A7033">
        <v>7028</v>
      </c>
      <c r="BG7033" s="27"/>
      <c r="BH7033" s="27"/>
      <c r="BI7033" s="27"/>
      <c r="BJ7033" s="27"/>
      <c r="BL7033">
        <f t="shared" si="436"/>
        <v>0</v>
      </c>
      <c r="BM7033">
        <f t="shared" si="437"/>
        <v>0</v>
      </c>
      <c r="BO7033">
        <f t="shared" si="438"/>
        <v>1</v>
      </c>
      <c r="BP7033">
        <f t="shared" si="439"/>
        <v>1</v>
      </c>
    </row>
    <row r="7034" spans="1:68" x14ac:dyDescent="0.3">
      <c r="A7034">
        <v>7029</v>
      </c>
      <c r="BG7034" s="27"/>
      <c r="BH7034" s="27"/>
      <c r="BI7034" s="27"/>
      <c r="BJ7034" s="27"/>
      <c r="BL7034">
        <f t="shared" si="436"/>
        <v>0</v>
      </c>
      <c r="BM7034">
        <f t="shared" si="437"/>
        <v>0</v>
      </c>
      <c r="BO7034">
        <f t="shared" si="438"/>
        <v>1</v>
      </c>
      <c r="BP7034">
        <f t="shared" si="439"/>
        <v>1</v>
      </c>
    </row>
    <row r="7035" spans="1:68" x14ac:dyDescent="0.3">
      <c r="A7035">
        <v>7030</v>
      </c>
      <c r="BG7035" s="27"/>
      <c r="BH7035" s="27"/>
      <c r="BI7035" s="27"/>
      <c r="BJ7035" s="27"/>
      <c r="BL7035">
        <f t="shared" si="436"/>
        <v>0</v>
      </c>
      <c r="BM7035">
        <f t="shared" si="437"/>
        <v>0</v>
      </c>
      <c r="BO7035">
        <f t="shared" si="438"/>
        <v>1</v>
      </c>
      <c r="BP7035">
        <f t="shared" si="439"/>
        <v>1</v>
      </c>
    </row>
    <row r="7036" spans="1:68" x14ac:dyDescent="0.3">
      <c r="A7036">
        <v>7031</v>
      </c>
      <c r="BG7036" s="27"/>
      <c r="BH7036" s="27"/>
      <c r="BI7036" s="27"/>
      <c r="BJ7036" s="27"/>
      <c r="BL7036">
        <f t="shared" si="436"/>
        <v>0</v>
      </c>
      <c r="BM7036">
        <f t="shared" si="437"/>
        <v>0</v>
      </c>
      <c r="BO7036">
        <f t="shared" si="438"/>
        <v>1</v>
      </c>
      <c r="BP7036">
        <f t="shared" si="439"/>
        <v>1</v>
      </c>
    </row>
    <row r="7037" spans="1:68" x14ac:dyDescent="0.3">
      <c r="A7037">
        <v>7032</v>
      </c>
      <c r="BG7037" s="27"/>
      <c r="BH7037" s="27"/>
      <c r="BI7037" s="27"/>
      <c r="BJ7037" s="27"/>
      <c r="BL7037">
        <f t="shared" si="436"/>
        <v>0</v>
      </c>
      <c r="BM7037">
        <f t="shared" si="437"/>
        <v>0</v>
      </c>
      <c r="BO7037">
        <f t="shared" si="438"/>
        <v>1</v>
      </c>
      <c r="BP7037">
        <f t="shared" si="439"/>
        <v>1</v>
      </c>
    </row>
    <row r="7038" spans="1:68" x14ac:dyDescent="0.3">
      <c r="A7038">
        <v>7033</v>
      </c>
      <c r="BG7038" s="27"/>
      <c r="BH7038" s="27"/>
      <c r="BI7038" s="27"/>
      <c r="BJ7038" s="27"/>
      <c r="BL7038">
        <f t="shared" si="436"/>
        <v>0</v>
      </c>
      <c r="BM7038">
        <f t="shared" si="437"/>
        <v>0</v>
      </c>
      <c r="BO7038">
        <f t="shared" si="438"/>
        <v>1</v>
      </c>
      <c r="BP7038">
        <f t="shared" si="439"/>
        <v>1</v>
      </c>
    </row>
    <row r="7039" spans="1:68" x14ac:dyDescent="0.3">
      <c r="A7039">
        <v>7034</v>
      </c>
      <c r="BG7039" s="27"/>
      <c r="BH7039" s="27"/>
      <c r="BI7039" s="27"/>
      <c r="BJ7039" s="27"/>
      <c r="BL7039">
        <f t="shared" si="436"/>
        <v>0</v>
      </c>
      <c r="BM7039">
        <f t="shared" si="437"/>
        <v>0</v>
      </c>
      <c r="BO7039">
        <f t="shared" si="438"/>
        <v>1</v>
      </c>
      <c r="BP7039">
        <f t="shared" si="439"/>
        <v>1</v>
      </c>
    </row>
    <row r="7040" spans="1:68" x14ac:dyDescent="0.3">
      <c r="A7040">
        <v>7035</v>
      </c>
      <c r="BG7040" s="27"/>
      <c r="BH7040" s="27"/>
      <c r="BI7040" s="27"/>
      <c r="BJ7040" s="27"/>
      <c r="BL7040">
        <f t="shared" si="436"/>
        <v>0</v>
      </c>
      <c r="BM7040">
        <f t="shared" si="437"/>
        <v>0</v>
      </c>
      <c r="BO7040">
        <f t="shared" si="438"/>
        <v>1</v>
      </c>
      <c r="BP7040">
        <f t="shared" si="439"/>
        <v>1</v>
      </c>
    </row>
    <row r="7041" spans="1:68" x14ac:dyDescent="0.3">
      <c r="A7041">
        <v>7036</v>
      </c>
      <c r="BG7041" s="27"/>
      <c r="BH7041" s="27"/>
      <c r="BI7041" s="27"/>
      <c r="BJ7041" s="27"/>
      <c r="BL7041">
        <f t="shared" si="436"/>
        <v>0</v>
      </c>
      <c r="BM7041">
        <f t="shared" si="437"/>
        <v>0</v>
      </c>
      <c r="BO7041">
        <f t="shared" si="438"/>
        <v>1</v>
      </c>
      <c r="BP7041">
        <f t="shared" si="439"/>
        <v>1</v>
      </c>
    </row>
    <row r="7042" spans="1:68" x14ac:dyDescent="0.3">
      <c r="A7042">
        <v>7037</v>
      </c>
      <c r="BG7042" s="27"/>
      <c r="BH7042" s="27"/>
      <c r="BI7042" s="27"/>
      <c r="BJ7042" s="27"/>
      <c r="BL7042">
        <f t="shared" si="436"/>
        <v>0</v>
      </c>
      <c r="BM7042">
        <f t="shared" si="437"/>
        <v>0</v>
      </c>
      <c r="BO7042">
        <f t="shared" si="438"/>
        <v>1</v>
      </c>
      <c r="BP7042">
        <f t="shared" si="439"/>
        <v>1</v>
      </c>
    </row>
    <row r="7043" spans="1:68" x14ac:dyDescent="0.3">
      <c r="A7043">
        <v>7038</v>
      </c>
      <c r="BG7043" s="27"/>
      <c r="BH7043" s="27"/>
      <c r="BI7043" s="27"/>
      <c r="BJ7043" s="27"/>
      <c r="BL7043">
        <f t="shared" si="436"/>
        <v>0</v>
      </c>
      <c r="BM7043">
        <f t="shared" si="437"/>
        <v>0</v>
      </c>
      <c r="BO7043">
        <f t="shared" si="438"/>
        <v>1</v>
      </c>
      <c r="BP7043">
        <f t="shared" si="439"/>
        <v>1</v>
      </c>
    </row>
    <row r="7044" spans="1:68" x14ac:dyDescent="0.3">
      <c r="A7044">
        <v>7039</v>
      </c>
      <c r="BG7044" s="27"/>
      <c r="BH7044" s="27"/>
      <c r="BI7044" s="27"/>
      <c r="BJ7044" s="27"/>
      <c r="BL7044">
        <f t="shared" si="436"/>
        <v>0</v>
      </c>
      <c r="BM7044">
        <f t="shared" si="437"/>
        <v>0</v>
      </c>
      <c r="BO7044">
        <f t="shared" si="438"/>
        <v>1</v>
      </c>
      <c r="BP7044">
        <f t="shared" si="439"/>
        <v>1</v>
      </c>
    </row>
    <row r="7045" spans="1:68" x14ac:dyDescent="0.3">
      <c r="A7045">
        <v>7040</v>
      </c>
      <c r="BG7045" s="27"/>
      <c r="BH7045" s="27"/>
      <c r="BI7045" s="27"/>
      <c r="BJ7045" s="27"/>
      <c r="BL7045">
        <f t="shared" si="436"/>
        <v>0</v>
      </c>
      <c r="BM7045">
        <f t="shared" si="437"/>
        <v>0</v>
      </c>
      <c r="BO7045">
        <f t="shared" si="438"/>
        <v>1</v>
      </c>
      <c r="BP7045">
        <f t="shared" si="439"/>
        <v>1</v>
      </c>
    </row>
    <row r="7046" spans="1:68" x14ac:dyDescent="0.3">
      <c r="A7046">
        <v>7041</v>
      </c>
      <c r="BG7046" s="27"/>
      <c r="BH7046" s="27"/>
      <c r="BI7046" s="27"/>
      <c r="BJ7046" s="27"/>
      <c r="BL7046">
        <f t="shared" si="436"/>
        <v>0</v>
      </c>
      <c r="BM7046">
        <f t="shared" si="437"/>
        <v>0</v>
      </c>
      <c r="BO7046">
        <f t="shared" si="438"/>
        <v>1</v>
      </c>
      <c r="BP7046">
        <f t="shared" si="439"/>
        <v>1</v>
      </c>
    </row>
    <row r="7047" spans="1:68" x14ac:dyDescent="0.3">
      <c r="A7047">
        <v>7042</v>
      </c>
      <c r="BG7047" s="27"/>
      <c r="BH7047" s="27"/>
      <c r="BI7047" s="27"/>
      <c r="BJ7047" s="27"/>
      <c r="BL7047">
        <f t="shared" ref="BL7047:BL7110" si="440">BG7047*$BM$1-BH7047</f>
        <v>0</v>
      </c>
      <c r="BM7047">
        <f t="shared" ref="BM7047:BM7110" si="441">BI7047*$BM$1-BJ7047</f>
        <v>0</v>
      </c>
      <c r="BO7047">
        <f t="shared" ref="BO7047:BO7110" si="442">IF(BL7047=MAX($BL7047:$BM7047),1,0)</f>
        <v>1</v>
      </c>
      <c r="BP7047">
        <f t="shared" ref="BP7047:BP7110" si="443">IF(BM7047=MAX($BL7047:$BM7047),1,0)</f>
        <v>1</v>
      </c>
    </row>
    <row r="7048" spans="1:68" x14ac:dyDescent="0.3">
      <c r="A7048">
        <v>7043</v>
      </c>
      <c r="BG7048" s="27"/>
      <c r="BH7048" s="27"/>
      <c r="BI7048" s="27"/>
      <c r="BJ7048" s="27"/>
      <c r="BL7048">
        <f t="shared" si="440"/>
        <v>0</v>
      </c>
      <c r="BM7048">
        <f t="shared" si="441"/>
        <v>0</v>
      </c>
      <c r="BO7048">
        <f t="shared" si="442"/>
        <v>1</v>
      </c>
      <c r="BP7048">
        <f t="shared" si="443"/>
        <v>1</v>
      </c>
    </row>
    <row r="7049" spans="1:68" x14ac:dyDescent="0.3">
      <c r="A7049">
        <v>7044</v>
      </c>
      <c r="BG7049" s="27"/>
      <c r="BH7049" s="27"/>
      <c r="BI7049" s="27"/>
      <c r="BJ7049" s="27"/>
      <c r="BL7049">
        <f t="shared" si="440"/>
        <v>0</v>
      </c>
      <c r="BM7049">
        <f t="shared" si="441"/>
        <v>0</v>
      </c>
      <c r="BO7049">
        <f t="shared" si="442"/>
        <v>1</v>
      </c>
      <c r="BP7049">
        <f t="shared" si="443"/>
        <v>1</v>
      </c>
    </row>
    <row r="7050" spans="1:68" x14ac:dyDescent="0.3">
      <c r="A7050">
        <v>7045</v>
      </c>
      <c r="BG7050" s="27"/>
      <c r="BH7050" s="27"/>
      <c r="BI7050" s="27"/>
      <c r="BJ7050" s="27"/>
      <c r="BL7050">
        <f t="shared" si="440"/>
        <v>0</v>
      </c>
      <c r="BM7050">
        <f t="shared" si="441"/>
        <v>0</v>
      </c>
      <c r="BO7050">
        <f t="shared" si="442"/>
        <v>1</v>
      </c>
      <c r="BP7050">
        <f t="shared" si="443"/>
        <v>1</v>
      </c>
    </row>
    <row r="7051" spans="1:68" x14ac:dyDescent="0.3">
      <c r="A7051">
        <v>7046</v>
      </c>
      <c r="BG7051" s="27"/>
      <c r="BH7051" s="27"/>
      <c r="BI7051" s="27"/>
      <c r="BJ7051" s="27"/>
      <c r="BL7051">
        <f t="shared" si="440"/>
        <v>0</v>
      </c>
      <c r="BM7051">
        <f t="shared" si="441"/>
        <v>0</v>
      </c>
      <c r="BO7051">
        <f t="shared" si="442"/>
        <v>1</v>
      </c>
      <c r="BP7051">
        <f t="shared" si="443"/>
        <v>1</v>
      </c>
    </row>
    <row r="7052" spans="1:68" x14ac:dyDescent="0.3">
      <c r="A7052">
        <v>7047</v>
      </c>
      <c r="BG7052" s="27"/>
      <c r="BH7052" s="27"/>
      <c r="BI7052" s="27"/>
      <c r="BJ7052" s="27"/>
      <c r="BL7052">
        <f t="shared" si="440"/>
        <v>0</v>
      </c>
      <c r="BM7052">
        <f t="shared" si="441"/>
        <v>0</v>
      </c>
      <c r="BO7052">
        <f t="shared" si="442"/>
        <v>1</v>
      </c>
      <c r="BP7052">
        <f t="shared" si="443"/>
        <v>1</v>
      </c>
    </row>
    <row r="7053" spans="1:68" x14ac:dyDescent="0.3">
      <c r="A7053">
        <v>7048</v>
      </c>
      <c r="BG7053" s="27"/>
      <c r="BH7053" s="27"/>
      <c r="BI7053" s="27"/>
      <c r="BJ7053" s="27"/>
      <c r="BL7053">
        <f t="shared" si="440"/>
        <v>0</v>
      </c>
      <c r="BM7053">
        <f t="shared" si="441"/>
        <v>0</v>
      </c>
      <c r="BO7053">
        <f t="shared" si="442"/>
        <v>1</v>
      </c>
      <c r="BP7053">
        <f t="shared" si="443"/>
        <v>1</v>
      </c>
    </row>
    <row r="7054" spans="1:68" x14ac:dyDescent="0.3">
      <c r="A7054">
        <v>7049</v>
      </c>
      <c r="BG7054" s="27"/>
      <c r="BH7054" s="27"/>
      <c r="BI7054" s="27"/>
      <c r="BJ7054" s="27"/>
      <c r="BL7054">
        <f t="shared" si="440"/>
        <v>0</v>
      </c>
      <c r="BM7054">
        <f t="shared" si="441"/>
        <v>0</v>
      </c>
      <c r="BO7054">
        <f t="shared" si="442"/>
        <v>1</v>
      </c>
      <c r="BP7054">
        <f t="shared" si="443"/>
        <v>1</v>
      </c>
    </row>
    <row r="7055" spans="1:68" x14ac:dyDescent="0.3">
      <c r="A7055">
        <v>7050</v>
      </c>
      <c r="BG7055" s="27"/>
      <c r="BH7055" s="27"/>
      <c r="BI7055" s="27"/>
      <c r="BJ7055" s="27"/>
      <c r="BL7055">
        <f t="shared" si="440"/>
        <v>0</v>
      </c>
      <c r="BM7055">
        <f t="shared" si="441"/>
        <v>0</v>
      </c>
      <c r="BO7055">
        <f t="shared" si="442"/>
        <v>1</v>
      </c>
      <c r="BP7055">
        <f t="shared" si="443"/>
        <v>1</v>
      </c>
    </row>
    <row r="7056" spans="1:68" x14ac:dyDescent="0.3">
      <c r="A7056">
        <v>7051</v>
      </c>
      <c r="BG7056" s="27"/>
      <c r="BH7056" s="27"/>
      <c r="BI7056" s="27"/>
      <c r="BJ7056" s="27"/>
      <c r="BL7056">
        <f t="shared" si="440"/>
        <v>0</v>
      </c>
      <c r="BM7056">
        <f t="shared" si="441"/>
        <v>0</v>
      </c>
      <c r="BO7056">
        <f t="shared" si="442"/>
        <v>1</v>
      </c>
      <c r="BP7056">
        <f t="shared" si="443"/>
        <v>1</v>
      </c>
    </row>
    <row r="7057" spans="1:68" x14ac:dyDescent="0.3">
      <c r="A7057">
        <v>7052</v>
      </c>
      <c r="BG7057" s="27"/>
      <c r="BH7057" s="27"/>
      <c r="BI7057" s="27"/>
      <c r="BJ7057" s="27"/>
      <c r="BL7057">
        <f t="shared" si="440"/>
        <v>0</v>
      </c>
      <c r="BM7057">
        <f t="shared" si="441"/>
        <v>0</v>
      </c>
      <c r="BO7057">
        <f t="shared" si="442"/>
        <v>1</v>
      </c>
      <c r="BP7057">
        <f t="shared" si="443"/>
        <v>1</v>
      </c>
    </row>
    <row r="7058" spans="1:68" x14ac:dyDescent="0.3">
      <c r="A7058">
        <v>7053</v>
      </c>
      <c r="BG7058" s="27"/>
      <c r="BH7058" s="27"/>
      <c r="BI7058" s="27"/>
      <c r="BJ7058" s="27"/>
      <c r="BL7058">
        <f t="shared" si="440"/>
        <v>0</v>
      </c>
      <c r="BM7058">
        <f t="shared" si="441"/>
        <v>0</v>
      </c>
      <c r="BO7058">
        <f t="shared" si="442"/>
        <v>1</v>
      </c>
      <c r="BP7058">
        <f t="shared" si="443"/>
        <v>1</v>
      </c>
    </row>
    <row r="7059" spans="1:68" x14ac:dyDescent="0.3">
      <c r="A7059">
        <v>7054</v>
      </c>
      <c r="BG7059" s="27"/>
      <c r="BH7059" s="27"/>
      <c r="BI7059" s="27"/>
      <c r="BJ7059" s="27"/>
      <c r="BL7059">
        <f t="shared" si="440"/>
        <v>0</v>
      </c>
      <c r="BM7059">
        <f t="shared" si="441"/>
        <v>0</v>
      </c>
      <c r="BO7059">
        <f t="shared" si="442"/>
        <v>1</v>
      </c>
      <c r="BP7059">
        <f t="shared" si="443"/>
        <v>1</v>
      </c>
    </row>
    <row r="7060" spans="1:68" x14ac:dyDescent="0.3">
      <c r="A7060">
        <v>7055</v>
      </c>
      <c r="BG7060" s="27"/>
      <c r="BH7060" s="27"/>
      <c r="BI7060" s="27"/>
      <c r="BJ7060" s="27"/>
      <c r="BL7060">
        <f t="shared" si="440"/>
        <v>0</v>
      </c>
      <c r="BM7060">
        <f t="shared" si="441"/>
        <v>0</v>
      </c>
      <c r="BO7060">
        <f t="shared" si="442"/>
        <v>1</v>
      </c>
      <c r="BP7060">
        <f t="shared" si="443"/>
        <v>1</v>
      </c>
    </row>
    <row r="7061" spans="1:68" x14ac:dyDescent="0.3">
      <c r="A7061">
        <v>7056</v>
      </c>
      <c r="BG7061" s="27"/>
      <c r="BH7061" s="27"/>
      <c r="BI7061" s="27"/>
      <c r="BJ7061" s="27"/>
      <c r="BL7061">
        <f t="shared" si="440"/>
        <v>0</v>
      </c>
      <c r="BM7061">
        <f t="shared" si="441"/>
        <v>0</v>
      </c>
      <c r="BO7061">
        <f t="shared" si="442"/>
        <v>1</v>
      </c>
      <c r="BP7061">
        <f t="shared" si="443"/>
        <v>1</v>
      </c>
    </row>
    <row r="7062" spans="1:68" x14ac:dyDescent="0.3">
      <c r="A7062">
        <v>7057</v>
      </c>
      <c r="BG7062" s="27"/>
      <c r="BH7062" s="27"/>
      <c r="BI7062" s="27"/>
      <c r="BJ7062" s="27"/>
      <c r="BL7062">
        <f t="shared" si="440"/>
        <v>0</v>
      </c>
      <c r="BM7062">
        <f t="shared" si="441"/>
        <v>0</v>
      </c>
      <c r="BO7062">
        <f t="shared" si="442"/>
        <v>1</v>
      </c>
      <c r="BP7062">
        <f t="shared" si="443"/>
        <v>1</v>
      </c>
    </row>
    <row r="7063" spans="1:68" x14ac:dyDescent="0.3">
      <c r="A7063">
        <v>7058</v>
      </c>
      <c r="BG7063" s="27"/>
      <c r="BH7063" s="27"/>
      <c r="BI7063" s="27"/>
      <c r="BJ7063" s="27"/>
      <c r="BL7063">
        <f t="shared" si="440"/>
        <v>0</v>
      </c>
      <c r="BM7063">
        <f t="shared" si="441"/>
        <v>0</v>
      </c>
      <c r="BO7063">
        <f t="shared" si="442"/>
        <v>1</v>
      </c>
      <c r="BP7063">
        <f t="shared" si="443"/>
        <v>1</v>
      </c>
    </row>
    <row r="7064" spans="1:68" x14ac:dyDescent="0.3">
      <c r="A7064">
        <v>7059</v>
      </c>
      <c r="BG7064" s="27"/>
      <c r="BH7064" s="27"/>
      <c r="BI7064" s="27"/>
      <c r="BJ7064" s="27"/>
      <c r="BL7064">
        <f t="shared" si="440"/>
        <v>0</v>
      </c>
      <c r="BM7064">
        <f t="shared" si="441"/>
        <v>0</v>
      </c>
      <c r="BO7064">
        <f t="shared" si="442"/>
        <v>1</v>
      </c>
      <c r="BP7064">
        <f t="shared" si="443"/>
        <v>1</v>
      </c>
    </row>
    <row r="7065" spans="1:68" x14ac:dyDescent="0.3">
      <c r="A7065">
        <v>7060</v>
      </c>
      <c r="BG7065" s="27"/>
      <c r="BH7065" s="27"/>
      <c r="BI7065" s="27"/>
      <c r="BJ7065" s="27"/>
      <c r="BL7065">
        <f t="shared" si="440"/>
        <v>0</v>
      </c>
      <c r="BM7065">
        <f t="shared" si="441"/>
        <v>0</v>
      </c>
      <c r="BO7065">
        <f t="shared" si="442"/>
        <v>1</v>
      </c>
      <c r="BP7065">
        <f t="shared" si="443"/>
        <v>1</v>
      </c>
    </row>
    <row r="7066" spans="1:68" x14ac:dyDescent="0.3">
      <c r="A7066">
        <v>7061</v>
      </c>
      <c r="BG7066" s="27"/>
      <c r="BH7066" s="27"/>
      <c r="BI7066" s="27"/>
      <c r="BJ7066" s="27"/>
      <c r="BL7066">
        <f t="shared" si="440"/>
        <v>0</v>
      </c>
      <c r="BM7066">
        <f t="shared" si="441"/>
        <v>0</v>
      </c>
      <c r="BO7066">
        <f t="shared" si="442"/>
        <v>1</v>
      </c>
      <c r="BP7066">
        <f t="shared" si="443"/>
        <v>1</v>
      </c>
    </row>
    <row r="7067" spans="1:68" x14ac:dyDescent="0.3">
      <c r="A7067">
        <v>7062</v>
      </c>
      <c r="BG7067" s="27"/>
      <c r="BH7067" s="27"/>
      <c r="BI7067" s="27"/>
      <c r="BJ7067" s="27"/>
      <c r="BL7067">
        <f t="shared" si="440"/>
        <v>0</v>
      </c>
      <c r="BM7067">
        <f t="shared" si="441"/>
        <v>0</v>
      </c>
      <c r="BO7067">
        <f t="shared" si="442"/>
        <v>1</v>
      </c>
      <c r="BP7067">
        <f t="shared" si="443"/>
        <v>1</v>
      </c>
    </row>
    <row r="7068" spans="1:68" x14ac:dyDescent="0.3">
      <c r="A7068">
        <v>7063</v>
      </c>
      <c r="BG7068" s="27"/>
      <c r="BH7068" s="27"/>
      <c r="BI7068" s="27"/>
      <c r="BJ7068" s="27"/>
      <c r="BL7068">
        <f t="shared" si="440"/>
        <v>0</v>
      </c>
      <c r="BM7068">
        <f t="shared" si="441"/>
        <v>0</v>
      </c>
      <c r="BO7068">
        <f t="shared" si="442"/>
        <v>1</v>
      </c>
      <c r="BP7068">
        <f t="shared" si="443"/>
        <v>1</v>
      </c>
    </row>
    <row r="7069" spans="1:68" x14ac:dyDescent="0.3">
      <c r="A7069">
        <v>7064</v>
      </c>
      <c r="BG7069" s="27"/>
      <c r="BH7069" s="27"/>
      <c r="BI7069" s="27"/>
      <c r="BJ7069" s="27"/>
      <c r="BL7069">
        <f t="shared" si="440"/>
        <v>0</v>
      </c>
      <c r="BM7069">
        <f t="shared" si="441"/>
        <v>0</v>
      </c>
      <c r="BO7069">
        <f t="shared" si="442"/>
        <v>1</v>
      </c>
      <c r="BP7069">
        <f t="shared" si="443"/>
        <v>1</v>
      </c>
    </row>
    <row r="7070" spans="1:68" x14ac:dyDescent="0.3">
      <c r="A7070">
        <v>7065</v>
      </c>
      <c r="BG7070" s="27"/>
      <c r="BH7070" s="27"/>
      <c r="BI7070" s="27"/>
      <c r="BJ7070" s="27"/>
      <c r="BL7070">
        <f t="shared" si="440"/>
        <v>0</v>
      </c>
      <c r="BM7070">
        <f t="shared" si="441"/>
        <v>0</v>
      </c>
      <c r="BO7070">
        <f t="shared" si="442"/>
        <v>1</v>
      </c>
      <c r="BP7070">
        <f t="shared" si="443"/>
        <v>1</v>
      </c>
    </row>
    <row r="7071" spans="1:68" x14ac:dyDescent="0.3">
      <c r="A7071">
        <v>7066</v>
      </c>
      <c r="BG7071" s="27"/>
      <c r="BH7071" s="27"/>
      <c r="BI7071" s="27"/>
      <c r="BJ7071" s="27"/>
      <c r="BL7071">
        <f t="shared" si="440"/>
        <v>0</v>
      </c>
      <c r="BM7071">
        <f t="shared" si="441"/>
        <v>0</v>
      </c>
      <c r="BO7071">
        <f t="shared" si="442"/>
        <v>1</v>
      </c>
      <c r="BP7071">
        <f t="shared" si="443"/>
        <v>1</v>
      </c>
    </row>
    <row r="7072" spans="1:68" x14ac:dyDescent="0.3">
      <c r="A7072">
        <v>7067</v>
      </c>
      <c r="BG7072" s="27"/>
      <c r="BH7072" s="27"/>
      <c r="BI7072" s="27"/>
      <c r="BJ7072" s="27"/>
      <c r="BL7072">
        <f t="shared" si="440"/>
        <v>0</v>
      </c>
      <c r="BM7072">
        <f t="shared" si="441"/>
        <v>0</v>
      </c>
      <c r="BO7072">
        <f t="shared" si="442"/>
        <v>1</v>
      </c>
      <c r="BP7072">
        <f t="shared" si="443"/>
        <v>1</v>
      </c>
    </row>
    <row r="7073" spans="1:68" x14ac:dyDescent="0.3">
      <c r="A7073">
        <v>7068</v>
      </c>
      <c r="BG7073" s="27"/>
      <c r="BH7073" s="27"/>
      <c r="BI7073" s="27"/>
      <c r="BJ7073" s="27"/>
      <c r="BL7073">
        <f t="shared" si="440"/>
        <v>0</v>
      </c>
      <c r="BM7073">
        <f t="shared" si="441"/>
        <v>0</v>
      </c>
      <c r="BO7073">
        <f t="shared" si="442"/>
        <v>1</v>
      </c>
      <c r="BP7073">
        <f t="shared" si="443"/>
        <v>1</v>
      </c>
    </row>
    <row r="7074" spans="1:68" x14ac:dyDescent="0.3">
      <c r="A7074">
        <v>7069</v>
      </c>
      <c r="BG7074" s="27"/>
      <c r="BH7074" s="27"/>
      <c r="BI7074" s="27"/>
      <c r="BJ7074" s="27"/>
      <c r="BL7074">
        <f t="shared" si="440"/>
        <v>0</v>
      </c>
      <c r="BM7074">
        <f t="shared" si="441"/>
        <v>0</v>
      </c>
      <c r="BO7074">
        <f t="shared" si="442"/>
        <v>1</v>
      </c>
      <c r="BP7074">
        <f t="shared" si="443"/>
        <v>1</v>
      </c>
    </row>
    <row r="7075" spans="1:68" x14ac:dyDescent="0.3">
      <c r="A7075">
        <v>7070</v>
      </c>
      <c r="BG7075" s="27"/>
      <c r="BH7075" s="27"/>
      <c r="BI7075" s="27"/>
      <c r="BJ7075" s="27"/>
      <c r="BL7075">
        <f t="shared" si="440"/>
        <v>0</v>
      </c>
      <c r="BM7075">
        <f t="shared" si="441"/>
        <v>0</v>
      </c>
      <c r="BO7075">
        <f t="shared" si="442"/>
        <v>1</v>
      </c>
      <c r="BP7075">
        <f t="shared" si="443"/>
        <v>1</v>
      </c>
    </row>
    <row r="7076" spans="1:68" x14ac:dyDescent="0.3">
      <c r="A7076">
        <v>7071</v>
      </c>
      <c r="BG7076" s="27"/>
      <c r="BH7076" s="27"/>
      <c r="BI7076" s="27"/>
      <c r="BJ7076" s="27"/>
      <c r="BL7076">
        <f t="shared" si="440"/>
        <v>0</v>
      </c>
      <c r="BM7076">
        <f t="shared" si="441"/>
        <v>0</v>
      </c>
      <c r="BO7076">
        <f t="shared" si="442"/>
        <v>1</v>
      </c>
      <c r="BP7076">
        <f t="shared" si="443"/>
        <v>1</v>
      </c>
    </row>
    <row r="7077" spans="1:68" x14ac:dyDescent="0.3">
      <c r="A7077">
        <v>7072</v>
      </c>
      <c r="BG7077" s="27"/>
      <c r="BH7077" s="27"/>
      <c r="BI7077" s="27"/>
      <c r="BJ7077" s="27"/>
      <c r="BL7077">
        <f t="shared" si="440"/>
        <v>0</v>
      </c>
      <c r="BM7077">
        <f t="shared" si="441"/>
        <v>0</v>
      </c>
      <c r="BO7077">
        <f t="shared" si="442"/>
        <v>1</v>
      </c>
      <c r="BP7077">
        <f t="shared" si="443"/>
        <v>1</v>
      </c>
    </row>
    <row r="7078" spans="1:68" x14ac:dyDescent="0.3">
      <c r="A7078">
        <v>7073</v>
      </c>
      <c r="BG7078" s="27"/>
      <c r="BH7078" s="27"/>
      <c r="BI7078" s="27"/>
      <c r="BJ7078" s="27"/>
      <c r="BL7078">
        <f t="shared" si="440"/>
        <v>0</v>
      </c>
      <c r="BM7078">
        <f t="shared" si="441"/>
        <v>0</v>
      </c>
      <c r="BO7078">
        <f t="shared" si="442"/>
        <v>1</v>
      </c>
      <c r="BP7078">
        <f t="shared" si="443"/>
        <v>1</v>
      </c>
    </row>
    <row r="7079" spans="1:68" x14ac:dyDescent="0.3">
      <c r="A7079">
        <v>7074</v>
      </c>
      <c r="BG7079" s="27"/>
      <c r="BH7079" s="27"/>
      <c r="BI7079" s="27"/>
      <c r="BJ7079" s="27"/>
      <c r="BL7079">
        <f t="shared" si="440"/>
        <v>0</v>
      </c>
      <c r="BM7079">
        <f t="shared" si="441"/>
        <v>0</v>
      </c>
      <c r="BO7079">
        <f t="shared" si="442"/>
        <v>1</v>
      </c>
      <c r="BP7079">
        <f t="shared" si="443"/>
        <v>1</v>
      </c>
    </row>
    <row r="7080" spans="1:68" x14ac:dyDescent="0.3">
      <c r="A7080">
        <v>7075</v>
      </c>
      <c r="BG7080" s="27"/>
      <c r="BH7080" s="27"/>
      <c r="BI7080" s="27"/>
      <c r="BJ7080" s="27"/>
      <c r="BL7080">
        <f t="shared" si="440"/>
        <v>0</v>
      </c>
      <c r="BM7080">
        <f t="shared" si="441"/>
        <v>0</v>
      </c>
      <c r="BO7080">
        <f t="shared" si="442"/>
        <v>1</v>
      </c>
      <c r="BP7080">
        <f t="shared" si="443"/>
        <v>1</v>
      </c>
    </row>
    <row r="7081" spans="1:68" x14ac:dyDescent="0.3">
      <c r="A7081">
        <v>7076</v>
      </c>
      <c r="BG7081" s="27"/>
      <c r="BH7081" s="27"/>
      <c r="BI7081" s="27"/>
      <c r="BJ7081" s="27"/>
      <c r="BL7081">
        <f t="shared" si="440"/>
        <v>0</v>
      </c>
      <c r="BM7081">
        <f t="shared" si="441"/>
        <v>0</v>
      </c>
      <c r="BO7081">
        <f t="shared" si="442"/>
        <v>1</v>
      </c>
      <c r="BP7081">
        <f t="shared" si="443"/>
        <v>1</v>
      </c>
    </row>
    <row r="7082" spans="1:68" x14ac:dyDescent="0.3">
      <c r="A7082">
        <v>7077</v>
      </c>
      <c r="BG7082" s="27"/>
      <c r="BH7082" s="27"/>
      <c r="BI7082" s="27"/>
      <c r="BJ7082" s="27"/>
      <c r="BL7082">
        <f t="shared" si="440"/>
        <v>0</v>
      </c>
      <c r="BM7082">
        <f t="shared" si="441"/>
        <v>0</v>
      </c>
      <c r="BO7082">
        <f t="shared" si="442"/>
        <v>1</v>
      </c>
      <c r="BP7082">
        <f t="shared" si="443"/>
        <v>1</v>
      </c>
    </row>
    <row r="7083" spans="1:68" x14ac:dyDescent="0.3">
      <c r="A7083">
        <v>7078</v>
      </c>
      <c r="BG7083" s="27"/>
      <c r="BH7083" s="27"/>
      <c r="BI7083" s="27"/>
      <c r="BJ7083" s="27"/>
      <c r="BL7083">
        <f t="shared" si="440"/>
        <v>0</v>
      </c>
      <c r="BM7083">
        <f t="shared" si="441"/>
        <v>0</v>
      </c>
      <c r="BO7083">
        <f t="shared" si="442"/>
        <v>1</v>
      </c>
      <c r="BP7083">
        <f t="shared" si="443"/>
        <v>1</v>
      </c>
    </row>
    <row r="7084" spans="1:68" x14ac:dyDescent="0.3">
      <c r="A7084">
        <v>7079</v>
      </c>
      <c r="BG7084" s="27"/>
      <c r="BH7084" s="27"/>
      <c r="BI7084" s="27"/>
      <c r="BJ7084" s="27"/>
      <c r="BL7084">
        <f t="shared" si="440"/>
        <v>0</v>
      </c>
      <c r="BM7084">
        <f t="shared" si="441"/>
        <v>0</v>
      </c>
      <c r="BO7084">
        <f t="shared" si="442"/>
        <v>1</v>
      </c>
      <c r="BP7084">
        <f t="shared" si="443"/>
        <v>1</v>
      </c>
    </row>
    <row r="7085" spans="1:68" x14ac:dyDescent="0.3">
      <c r="A7085">
        <v>7080</v>
      </c>
      <c r="BG7085" s="27"/>
      <c r="BH7085" s="27"/>
      <c r="BI7085" s="27"/>
      <c r="BJ7085" s="27"/>
      <c r="BL7085">
        <f t="shared" si="440"/>
        <v>0</v>
      </c>
      <c r="BM7085">
        <f t="shared" si="441"/>
        <v>0</v>
      </c>
      <c r="BO7085">
        <f t="shared" si="442"/>
        <v>1</v>
      </c>
      <c r="BP7085">
        <f t="shared" si="443"/>
        <v>1</v>
      </c>
    </row>
    <row r="7086" spans="1:68" x14ac:dyDescent="0.3">
      <c r="A7086">
        <v>7081</v>
      </c>
      <c r="BG7086" s="27"/>
      <c r="BH7086" s="27"/>
      <c r="BI7086" s="27"/>
      <c r="BJ7086" s="27"/>
      <c r="BL7086">
        <f t="shared" si="440"/>
        <v>0</v>
      </c>
      <c r="BM7086">
        <f t="shared" si="441"/>
        <v>0</v>
      </c>
      <c r="BO7086">
        <f t="shared" si="442"/>
        <v>1</v>
      </c>
      <c r="BP7086">
        <f t="shared" si="443"/>
        <v>1</v>
      </c>
    </row>
    <row r="7087" spans="1:68" x14ac:dyDescent="0.3">
      <c r="A7087">
        <v>7082</v>
      </c>
      <c r="BG7087" s="27"/>
      <c r="BH7087" s="27"/>
      <c r="BI7087" s="27"/>
      <c r="BJ7087" s="27"/>
      <c r="BL7087">
        <f t="shared" si="440"/>
        <v>0</v>
      </c>
      <c r="BM7087">
        <f t="shared" si="441"/>
        <v>0</v>
      </c>
      <c r="BO7087">
        <f t="shared" si="442"/>
        <v>1</v>
      </c>
      <c r="BP7087">
        <f t="shared" si="443"/>
        <v>1</v>
      </c>
    </row>
    <row r="7088" spans="1:68" x14ac:dyDescent="0.3">
      <c r="A7088">
        <v>7083</v>
      </c>
      <c r="BG7088" s="27"/>
      <c r="BH7088" s="27"/>
      <c r="BI7088" s="27"/>
      <c r="BJ7088" s="27"/>
      <c r="BL7088">
        <f t="shared" si="440"/>
        <v>0</v>
      </c>
      <c r="BM7088">
        <f t="shared" si="441"/>
        <v>0</v>
      </c>
      <c r="BO7088">
        <f t="shared" si="442"/>
        <v>1</v>
      </c>
      <c r="BP7088">
        <f t="shared" si="443"/>
        <v>1</v>
      </c>
    </row>
    <row r="7089" spans="1:68" x14ac:dyDescent="0.3">
      <c r="A7089">
        <v>7084</v>
      </c>
      <c r="BG7089" s="27"/>
      <c r="BH7089" s="27"/>
      <c r="BI7089" s="27"/>
      <c r="BJ7089" s="27"/>
      <c r="BL7089">
        <f t="shared" si="440"/>
        <v>0</v>
      </c>
      <c r="BM7089">
        <f t="shared" si="441"/>
        <v>0</v>
      </c>
      <c r="BO7089">
        <f t="shared" si="442"/>
        <v>1</v>
      </c>
      <c r="BP7089">
        <f t="shared" si="443"/>
        <v>1</v>
      </c>
    </row>
    <row r="7090" spans="1:68" x14ac:dyDescent="0.3">
      <c r="A7090">
        <v>7085</v>
      </c>
      <c r="BG7090" s="27"/>
      <c r="BH7090" s="27"/>
      <c r="BI7090" s="27"/>
      <c r="BJ7090" s="27"/>
      <c r="BL7090">
        <f t="shared" si="440"/>
        <v>0</v>
      </c>
      <c r="BM7090">
        <f t="shared" si="441"/>
        <v>0</v>
      </c>
      <c r="BO7090">
        <f t="shared" si="442"/>
        <v>1</v>
      </c>
      <c r="BP7090">
        <f t="shared" si="443"/>
        <v>1</v>
      </c>
    </row>
    <row r="7091" spans="1:68" x14ac:dyDescent="0.3">
      <c r="A7091">
        <v>7086</v>
      </c>
      <c r="BG7091" s="27"/>
      <c r="BH7091" s="27"/>
      <c r="BI7091" s="27"/>
      <c r="BJ7091" s="27"/>
      <c r="BL7091">
        <f t="shared" si="440"/>
        <v>0</v>
      </c>
      <c r="BM7091">
        <f t="shared" si="441"/>
        <v>0</v>
      </c>
      <c r="BO7091">
        <f t="shared" si="442"/>
        <v>1</v>
      </c>
      <c r="BP7091">
        <f t="shared" si="443"/>
        <v>1</v>
      </c>
    </row>
    <row r="7092" spans="1:68" x14ac:dyDescent="0.3">
      <c r="A7092">
        <v>7087</v>
      </c>
      <c r="BG7092" s="27"/>
      <c r="BH7092" s="27"/>
      <c r="BI7092" s="27"/>
      <c r="BJ7092" s="27"/>
      <c r="BL7092">
        <f t="shared" si="440"/>
        <v>0</v>
      </c>
      <c r="BM7092">
        <f t="shared" si="441"/>
        <v>0</v>
      </c>
      <c r="BO7092">
        <f t="shared" si="442"/>
        <v>1</v>
      </c>
      <c r="BP7092">
        <f t="shared" si="443"/>
        <v>1</v>
      </c>
    </row>
    <row r="7093" spans="1:68" x14ac:dyDescent="0.3">
      <c r="A7093">
        <v>7088</v>
      </c>
      <c r="BG7093" s="27"/>
      <c r="BH7093" s="27"/>
      <c r="BI7093" s="27"/>
      <c r="BJ7093" s="27"/>
      <c r="BL7093">
        <f t="shared" si="440"/>
        <v>0</v>
      </c>
      <c r="BM7093">
        <f t="shared" si="441"/>
        <v>0</v>
      </c>
      <c r="BO7093">
        <f t="shared" si="442"/>
        <v>1</v>
      </c>
      <c r="BP7093">
        <f t="shared" si="443"/>
        <v>1</v>
      </c>
    </row>
    <row r="7094" spans="1:68" x14ac:dyDescent="0.3">
      <c r="A7094">
        <v>7089</v>
      </c>
      <c r="BG7094" s="27"/>
      <c r="BH7094" s="27"/>
      <c r="BI7094" s="27"/>
      <c r="BJ7094" s="27"/>
      <c r="BL7094">
        <f t="shared" si="440"/>
        <v>0</v>
      </c>
      <c r="BM7094">
        <f t="shared" si="441"/>
        <v>0</v>
      </c>
      <c r="BO7094">
        <f t="shared" si="442"/>
        <v>1</v>
      </c>
      <c r="BP7094">
        <f t="shared" si="443"/>
        <v>1</v>
      </c>
    </row>
    <row r="7095" spans="1:68" x14ac:dyDescent="0.3">
      <c r="A7095">
        <v>7090</v>
      </c>
      <c r="BG7095" s="27"/>
      <c r="BH7095" s="27"/>
      <c r="BI7095" s="27"/>
      <c r="BJ7095" s="27"/>
      <c r="BL7095">
        <f t="shared" si="440"/>
        <v>0</v>
      </c>
      <c r="BM7095">
        <f t="shared" si="441"/>
        <v>0</v>
      </c>
      <c r="BO7095">
        <f t="shared" si="442"/>
        <v>1</v>
      </c>
      <c r="BP7095">
        <f t="shared" si="443"/>
        <v>1</v>
      </c>
    </row>
    <row r="7096" spans="1:68" x14ac:dyDescent="0.3">
      <c r="A7096">
        <v>7091</v>
      </c>
      <c r="BG7096" s="27"/>
      <c r="BH7096" s="27"/>
      <c r="BI7096" s="27"/>
      <c r="BJ7096" s="27"/>
      <c r="BL7096">
        <f t="shared" si="440"/>
        <v>0</v>
      </c>
      <c r="BM7096">
        <f t="shared" si="441"/>
        <v>0</v>
      </c>
      <c r="BO7096">
        <f t="shared" si="442"/>
        <v>1</v>
      </c>
      <c r="BP7096">
        <f t="shared" si="443"/>
        <v>1</v>
      </c>
    </row>
    <row r="7097" spans="1:68" x14ac:dyDescent="0.3">
      <c r="A7097">
        <v>7092</v>
      </c>
      <c r="BG7097" s="27"/>
      <c r="BH7097" s="27"/>
      <c r="BI7097" s="27"/>
      <c r="BJ7097" s="27"/>
      <c r="BL7097">
        <f t="shared" si="440"/>
        <v>0</v>
      </c>
      <c r="BM7097">
        <f t="shared" si="441"/>
        <v>0</v>
      </c>
      <c r="BO7097">
        <f t="shared" si="442"/>
        <v>1</v>
      </c>
      <c r="BP7097">
        <f t="shared" si="443"/>
        <v>1</v>
      </c>
    </row>
    <row r="7098" spans="1:68" x14ac:dyDescent="0.3">
      <c r="A7098">
        <v>7093</v>
      </c>
      <c r="BG7098" s="27"/>
      <c r="BH7098" s="27"/>
      <c r="BI7098" s="27"/>
      <c r="BJ7098" s="27"/>
      <c r="BL7098">
        <f t="shared" si="440"/>
        <v>0</v>
      </c>
      <c r="BM7098">
        <f t="shared" si="441"/>
        <v>0</v>
      </c>
      <c r="BO7098">
        <f t="shared" si="442"/>
        <v>1</v>
      </c>
      <c r="BP7098">
        <f t="shared" si="443"/>
        <v>1</v>
      </c>
    </row>
    <row r="7099" spans="1:68" x14ac:dyDescent="0.3">
      <c r="A7099">
        <v>7094</v>
      </c>
      <c r="BG7099" s="27"/>
      <c r="BH7099" s="27"/>
      <c r="BI7099" s="27"/>
      <c r="BJ7099" s="27"/>
      <c r="BL7099">
        <f t="shared" si="440"/>
        <v>0</v>
      </c>
      <c r="BM7099">
        <f t="shared" si="441"/>
        <v>0</v>
      </c>
      <c r="BO7099">
        <f t="shared" si="442"/>
        <v>1</v>
      </c>
      <c r="BP7099">
        <f t="shared" si="443"/>
        <v>1</v>
      </c>
    </row>
    <row r="7100" spans="1:68" x14ac:dyDescent="0.3">
      <c r="A7100">
        <v>7095</v>
      </c>
      <c r="BG7100" s="27"/>
      <c r="BH7100" s="27"/>
      <c r="BI7100" s="27"/>
      <c r="BJ7100" s="27"/>
      <c r="BL7100">
        <f t="shared" si="440"/>
        <v>0</v>
      </c>
      <c r="BM7100">
        <f t="shared" si="441"/>
        <v>0</v>
      </c>
      <c r="BO7100">
        <f t="shared" si="442"/>
        <v>1</v>
      </c>
      <c r="BP7100">
        <f t="shared" si="443"/>
        <v>1</v>
      </c>
    </row>
    <row r="7101" spans="1:68" x14ac:dyDescent="0.3">
      <c r="A7101">
        <v>7096</v>
      </c>
      <c r="BG7101" s="27"/>
      <c r="BH7101" s="27"/>
      <c r="BI7101" s="27"/>
      <c r="BJ7101" s="27"/>
      <c r="BL7101">
        <f t="shared" si="440"/>
        <v>0</v>
      </c>
      <c r="BM7101">
        <f t="shared" si="441"/>
        <v>0</v>
      </c>
      <c r="BO7101">
        <f t="shared" si="442"/>
        <v>1</v>
      </c>
      <c r="BP7101">
        <f t="shared" si="443"/>
        <v>1</v>
      </c>
    </row>
    <row r="7102" spans="1:68" x14ac:dyDescent="0.3">
      <c r="A7102">
        <v>7097</v>
      </c>
      <c r="BG7102" s="27"/>
      <c r="BH7102" s="27"/>
      <c r="BI7102" s="27"/>
      <c r="BJ7102" s="27"/>
      <c r="BL7102">
        <f t="shared" si="440"/>
        <v>0</v>
      </c>
      <c r="BM7102">
        <f t="shared" si="441"/>
        <v>0</v>
      </c>
      <c r="BO7102">
        <f t="shared" si="442"/>
        <v>1</v>
      </c>
      <c r="BP7102">
        <f t="shared" si="443"/>
        <v>1</v>
      </c>
    </row>
    <row r="7103" spans="1:68" x14ac:dyDescent="0.3">
      <c r="A7103">
        <v>7098</v>
      </c>
      <c r="BG7103" s="27"/>
      <c r="BH7103" s="27"/>
      <c r="BI7103" s="27"/>
      <c r="BJ7103" s="27"/>
      <c r="BL7103">
        <f t="shared" si="440"/>
        <v>0</v>
      </c>
      <c r="BM7103">
        <f t="shared" si="441"/>
        <v>0</v>
      </c>
      <c r="BO7103">
        <f t="shared" si="442"/>
        <v>1</v>
      </c>
      <c r="BP7103">
        <f t="shared" si="443"/>
        <v>1</v>
      </c>
    </row>
    <row r="7104" spans="1:68" x14ac:dyDescent="0.3">
      <c r="A7104">
        <v>7099</v>
      </c>
      <c r="BG7104" s="27"/>
      <c r="BH7104" s="27"/>
      <c r="BI7104" s="27"/>
      <c r="BJ7104" s="27"/>
      <c r="BL7104">
        <f t="shared" si="440"/>
        <v>0</v>
      </c>
      <c r="BM7104">
        <f t="shared" si="441"/>
        <v>0</v>
      </c>
      <c r="BO7104">
        <f t="shared" si="442"/>
        <v>1</v>
      </c>
      <c r="BP7104">
        <f t="shared" si="443"/>
        <v>1</v>
      </c>
    </row>
    <row r="7105" spans="1:68" x14ac:dyDescent="0.3">
      <c r="A7105">
        <v>7100</v>
      </c>
      <c r="BG7105" s="27"/>
      <c r="BH7105" s="27"/>
      <c r="BI7105" s="27"/>
      <c r="BJ7105" s="27"/>
      <c r="BL7105">
        <f t="shared" si="440"/>
        <v>0</v>
      </c>
      <c r="BM7105">
        <f t="shared" si="441"/>
        <v>0</v>
      </c>
      <c r="BO7105">
        <f t="shared" si="442"/>
        <v>1</v>
      </c>
      <c r="BP7105">
        <f t="shared" si="443"/>
        <v>1</v>
      </c>
    </row>
    <row r="7106" spans="1:68" x14ac:dyDescent="0.3">
      <c r="A7106">
        <v>7101</v>
      </c>
      <c r="BG7106" s="27"/>
      <c r="BH7106" s="27"/>
      <c r="BI7106" s="27"/>
      <c r="BJ7106" s="27"/>
      <c r="BL7106">
        <f t="shared" si="440"/>
        <v>0</v>
      </c>
      <c r="BM7106">
        <f t="shared" si="441"/>
        <v>0</v>
      </c>
      <c r="BO7106">
        <f t="shared" si="442"/>
        <v>1</v>
      </c>
      <c r="BP7106">
        <f t="shared" si="443"/>
        <v>1</v>
      </c>
    </row>
    <row r="7107" spans="1:68" x14ac:dyDescent="0.3">
      <c r="A7107">
        <v>7102</v>
      </c>
      <c r="BG7107" s="27"/>
      <c r="BH7107" s="27"/>
      <c r="BI7107" s="27"/>
      <c r="BJ7107" s="27"/>
      <c r="BL7107">
        <f t="shared" si="440"/>
        <v>0</v>
      </c>
      <c r="BM7107">
        <f t="shared" si="441"/>
        <v>0</v>
      </c>
      <c r="BO7107">
        <f t="shared" si="442"/>
        <v>1</v>
      </c>
      <c r="BP7107">
        <f t="shared" si="443"/>
        <v>1</v>
      </c>
    </row>
    <row r="7108" spans="1:68" x14ac:dyDescent="0.3">
      <c r="A7108">
        <v>7103</v>
      </c>
      <c r="BG7108" s="27"/>
      <c r="BH7108" s="27"/>
      <c r="BI7108" s="27"/>
      <c r="BJ7108" s="27"/>
      <c r="BL7108">
        <f t="shared" si="440"/>
        <v>0</v>
      </c>
      <c r="BM7108">
        <f t="shared" si="441"/>
        <v>0</v>
      </c>
      <c r="BO7108">
        <f t="shared" si="442"/>
        <v>1</v>
      </c>
      <c r="BP7108">
        <f t="shared" si="443"/>
        <v>1</v>
      </c>
    </row>
    <row r="7109" spans="1:68" x14ac:dyDescent="0.3">
      <c r="A7109">
        <v>7104</v>
      </c>
      <c r="BG7109" s="27"/>
      <c r="BH7109" s="27"/>
      <c r="BI7109" s="27"/>
      <c r="BJ7109" s="27"/>
      <c r="BL7109">
        <f t="shared" si="440"/>
        <v>0</v>
      </c>
      <c r="BM7109">
        <f t="shared" si="441"/>
        <v>0</v>
      </c>
      <c r="BO7109">
        <f t="shared" si="442"/>
        <v>1</v>
      </c>
      <c r="BP7109">
        <f t="shared" si="443"/>
        <v>1</v>
      </c>
    </row>
    <row r="7110" spans="1:68" x14ac:dyDescent="0.3">
      <c r="A7110">
        <v>7105</v>
      </c>
      <c r="BG7110" s="27"/>
      <c r="BH7110" s="27"/>
      <c r="BI7110" s="27"/>
      <c r="BJ7110" s="27"/>
      <c r="BL7110">
        <f t="shared" si="440"/>
        <v>0</v>
      </c>
      <c r="BM7110">
        <f t="shared" si="441"/>
        <v>0</v>
      </c>
      <c r="BO7110">
        <f t="shared" si="442"/>
        <v>1</v>
      </c>
      <c r="BP7110">
        <f t="shared" si="443"/>
        <v>1</v>
      </c>
    </row>
    <row r="7111" spans="1:68" x14ac:dyDescent="0.3">
      <c r="A7111">
        <v>7106</v>
      </c>
      <c r="BG7111" s="27"/>
      <c r="BH7111" s="27"/>
      <c r="BI7111" s="27"/>
      <c r="BJ7111" s="27"/>
      <c r="BL7111">
        <f t="shared" ref="BL7111:BL7174" si="444">BG7111*$BM$1-BH7111</f>
        <v>0</v>
      </c>
      <c r="BM7111">
        <f t="shared" ref="BM7111:BM7174" si="445">BI7111*$BM$1-BJ7111</f>
        <v>0</v>
      </c>
      <c r="BO7111">
        <f t="shared" ref="BO7111:BO7174" si="446">IF(BL7111=MAX($BL7111:$BM7111),1,0)</f>
        <v>1</v>
      </c>
      <c r="BP7111">
        <f t="shared" ref="BP7111:BP7174" si="447">IF(BM7111=MAX($BL7111:$BM7111),1,0)</f>
        <v>1</v>
      </c>
    </row>
    <row r="7112" spans="1:68" x14ac:dyDescent="0.3">
      <c r="A7112">
        <v>7107</v>
      </c>
      <c r="BG7112" s="27"/>
      <c r="BH7112" s="27"/>
      <c r="BI7112" s="27"/>
      <c r="BJ7112" s="27"/>
      <c r="BL7112">
        <f t="shared" si="444"/>
        <v>0</v>
      </c>
      <c r="BM7112">
        <f t="shared" si="445"/>
        <v>0</v>
      </c>
      <c r="BO7112">
        <f t="shared" si="446"/>
        <v>1</v>
      </c>
      <c r="BP7112">
        <f t="shared" si="447"/>
        <v>1</v>
      </c>
    </row>
    <row r="7113" spans="1:68" x14ac:dyDescent="0.3">
      <c r="A7113">
        <v>7108</v>
      </c>
      <c r="BG7113" s="27"/>
      <c r="BH7113" s="27"/>
      <c r="BI7113" s="27"/>
      <c r="BJ7113" s="27"/>
      <c r="BL7113">
        <f t="shared" si="444"/>
        <v>0</v>
      </c>
      <c r="BM7113">
        <f t="shared" si="445"/>
        <v>0</v>
      </c>
      <c r="BO7113">
        <f t="shared" si="446"/>
        <v>1</v>
      </c>
      <c r="BP7113">
        <f t="shared" si="447"/>
        <v>1</v>
      </c>
    </row>
    <row r="7114" spans="1:68" x14ac:dyDescent="0.3">
      <c r="A7114">
        <v>7109</v>
      </c>
      <c r="BG7114" s="27"/>
      <c r="BH7114" s="27"/>
      <c r="BI7114" s="27"/>
      <c r="BJ7114" s="27"/>
      <c r="BL7114">
        <f t="shared" si="444"/>
        <v>0</v>
      </c>
      <c r="BM7114">
        <f t="shared" si="445"/>
        <v>0</v>
      </c>
      <c r="BO7114">
        <f t="shared" si="446"/>
        <v>1</v>
      </c>
      <c r="BP7114">
        <f t="shared" si="447"/>
        <v>1</v>
      </c>
    </row>
    <row r="7115" spans="1:68" x14ac:dyDescent="0.3">
      <c r="A7115">
        <v>7110</v>
      </c>
      <c r="BG7115" s="27"/>
      <c r="BH7115" s="27"/>
      <c r="BI7115" s="27"/>
      <c r="BJ7115" s="27"/>
      <c r="BL7115">
        <f t="shared" si="444"/>
        <v>0</v>
      </c>
      <c r="BM7115">
        <f t="shared" si="445"/>
        <v>0</v>
      </c>
      <c r="BO7115">
        <f t="shared" si="446"/>
        <v>1</v>
      </c>
      <c r="BP7115">
        <f t="shared" si="447"/>
        <v>1</v>
      </c>
    </row>
    <row r="7116" spans="1:68" x14ac:dyDescent="0.3">
      <c r="A7116">
        <v>7111</v>
      </c>
      <c r="BG7116" s="27"/>
      <c r="BH7116" s="27"/>
      <c r="BI7116" s="27"/>
      <c r="BJ7116" s="27"/>
      <c r="BL7116">
        <f t="shared" si="444"/>
        <v>0</v>
      </c>
      <c r="BM7116">
        <f t="shared" si="445"/>
        <v>0</v>
      </c>
      <c r="BO7116">
        <f t="shared" si="446"/>
        <v>1</v>
      </c>
      <c r="BP7116">
        <f t="shared" si="447"/>
        <v>1</v>
      </c>
    </row>
    <row r="7117" spans="1:68" x14ac:dyDescent="0.3">
      <c r="A7117">
        <v>7112</v>
      </c>
      <c r="BG7117" s="27"/>
      <c r="BH7117" s="27"/>
      <c r="BI7117" s="27"/>
      <c r="BJ7117" s="27"/>
      <c r="BL7117">
        <f t="shared" si="444"/>
        <v>0</v>
      </c>
      <c r="BM7117">
        <f t="shared" si="445"/>
        <v>0</v>
      </c>
      <c r="BO7117">
        <f t="shared" si="446"/>
        <v>1</v>
      </c>
      <c r="BP7117">
        <f t="shared" si="447"/>
        <v>1</v>
      </c>
    </row>
    <row r="7118" spans="1:68" x14ac:dyDescent="0.3">
      <c r="A7118">
        <v>7113</v>
      </c>
      <c r="BG7118" s="27"/>
      <c r="BH7118" s="27"/>
      <c r="BI7118" s="27"/>
      <c r="BJ7118" s="27"/>
      <c r="BL7118">
        <f t="shared" si="444"/>
        <v>0</v>
      </c>
      <c r="BM7118">
        <f t="shared" si="445"/>
        <v>0</v>
      </c>
      <c r="BO7118">
        <f t="shared" si="446"/>
        <v>1</v>
      </c>
      <c r="BP7118">
        <f t="shared" si="447"/>
        <v>1</v>
      </c>
    </row>
    <row r="7119" spans="1:68" x14ac:dyDescent="0.3">
      <c r="A7119">
        <v>7114</v>
      </c>
      <c r="BG7119" s="27"/>
      <c r="BH7119" s="27"/>
      <c r="BI7119" s="27"/>
      <c r="BJ7119" s="27"/>
      <c r="BL7119">
        <f t="shared" si="444"/>
        <v>0</v>
      </c>
      <c r="BM7119">
        <f t="shared" si="445"/>
        <v>0</v>
      </c>
      <c r="BO7119">
        <f t="shared" si="446"/>
        <v>1</v>
      </c>
      <c r="BP7119">
        <f t="shared" si="447"/>
        <v>1</v>
      </c>
    </row>
    <row r="7120" spans="1:68" x14ac:dyDescent="0.3">
      <c r="A7120">
        <v>7115</v>
      </c>
      <c r="BG7120" s="27"/>
      <c r="BH7120" s="27"/>
      <c r="BI7120" s="27"/>
      <c r="BJ7120" s="27"/>
      <c r="BL7120">
        <f t="shared" si="444"/>
        <v>0</v>
      </c>
      <c r="BM7120">
        <f t="shared" si="445"/>
        <v>0</v>
      </c>
      <c r="BO7120">
        <f t="shared" si="446"/>
        <v>1</v>
      </c>
      <c r="BP7120">
        <f t="shared" si="447"/>
        <v>1</v>
      </c>
    </row>
    <row r="7121" spans="1:68" x14ac:dyDescent="0.3">
      <c r="A7121">
        <v>7116</v>
      </c>
      <c r="BG7121" s="27"/>
      <c r="BH7121" s="27"/>
      <c r="BI7121" s="27"/>
      <c r="BJ7121" s="27"/>
      <c r="BL7121">
        <f t="shared" si="444"/>
        <v>0</v>
      </c>
      <c r="BM7121">
        <f t="shared" si="445"/>
        <v>0</v>
      </c>
      <c r="BO7121">
        <f t="shared" si="446"/>
        <v>1</v>
      </c>
      <c r="BP7121">
        <f t="shared" si="447"/>
        <v>1</v>
      </c>
    </row>
    <row r="7122" spans="1:68" x14ac:dyDescent="0.3">
      <c r="A7122">
        <v>7117</v>
      </c>
      <c r="BG7122" s="27"/>
      <c r="BH7122" s="27"/>
      <c r="BI7122" s="27"/>
      <c r="BJ7122" s="27"/>
      <c r="BL7122">
        <f t="shared" si="444"/>
        <v>0</v>
      </c>
      <c r="BM7122">
        <f t="shared" si="445"/>
        <v>0</v>
      </c>
      <c r="BO7122">
        <f t="shared" si="446"/>
        <v>1</v>
      </c>
      <c r="BP7122">
        <f t="shared" si="447"/>
        <v>1</v>
      </c>
    </row>
    <row r="7123" spans="1:68" x14ac:dyDescent="0.3">
      <c r="A7123">
        <v>7118</v>
      </c>
      <c r="BG7123" s="27"/>
      <c r="BH7123" s="27"/>
      <c r="BI7123" s="27"/>
      <c r="BJ7123" s="27"/>
      <c r="BL7123">
        <f t="shared" si="444"/>
        <v>0</v>
      </c>
      <c r="BM7123">
        <f t="shared" si="445"/>
        <v>0</v>
      </c>
      <c r="BO7123">
        <f t="shared" si="446"/>
        <v>1</v>
      </c>
      <c r="BP7123">
        <f t="shared" si="447"/>
        <v>1</v>
      </c>
    </row>
    <row r="7124" spans="1:68" x14ac:dyDescent="0.3">
      <c r="A7124">
        <v>7119</v>
      </c>
      <c r="BG7124" s="27"/>
      <c r="BH7124" s="27"/>
      <c r="BI7124" s="27"/>
      <c r="BJ7124" s="27"/>
      <c r="BL7124">
        <f t="shared" si="444"/>
        <v>0</v>
      </c>
      <c r="BM7124">
        <f t="shared" si="445"/>
        <v>0</v>
      </c>
      <c r="BO7124">
        <f t="shared" si="446"/>
        <v>1</v>
      </c>
      <c r="BP7124">
        <f t="shared" si="447"/>
        <v>1</v>
      </c>
    </row>
    <row r="7125" spans="1:68" x14ac:dyDescent="0.3">
      <c r="A7125">
        <v>7120</v>
      </c>
      <c r="BG7125" s="27"/>
      <c r="BH7125" s="27"/>
      <c r="BI7125" s="27"/>
      <c r="BJ7125" s="27"/>
      <c r="BL7125">
        <f t="shared" si="444"/>
        <v>0</v>
      </c>
      <c r="BM7125">
        <f t="shared" si="445"/>
        <v>0</v>
      </c>
      <c r="BO7125">
        <f t="shared" si="446"/>
        <v>1</v>
      </c>
      <c r="BP7125">
        <f t="shared" si="447"/>
        <v>1</v>
      </c>
    </row>
    <row r="7126" spans="1:68" x14ac:dyDescent="0.3">
      <c r="A7126">
        <v>7121</v>
      </c>
      <c r="BG7126" s="27"/>
      <c r="BH7126" s="27"/>
      <c r="BI7126" s="27"/>
      <c r="BJ7126" s="27"/>
      <c r="BL7126">
        <f t="shared" si="444"/>
        <v>0</v>
      </c>
      <c r="BM7126">
        <f t="shared" si="445"/>
        <v>0</v>
      </c>
      <c r="BO7126">
        <f t="shared" si="446"/>
        <v>1</v>
      </c>
      <c r="BP7126">
        <f t="shared" si="447"/>
        <v>1</v>
      </c>
    </row>
    <row r="7127" spans="1:68" x14ac:dyDescent="0.3">
      <c r="A7127">
        <v>7122</v>
      </c>
      <c r="BG7127" s="27"/>
      <c r="BH7127" s="27"/>
      <c r="BI7127" s="27"/>
      <c r="BJ7127" s="27"/>
      <c r="BL7127">
        <f t="shared" si="444"/>
        <v>0</v>
      </c>
      <c r="BM7127">
        <f t="shared" si="445"/>
        <v>0</v>
      </c>
      <c r="BO7127">
        <f t="shared" si="446"/>
        <v>1</v>
      </c>
      <c r="BP7127">
        <f t="shared" si="447"/>
        <v>1</v>
      </c>
    </row>
    <row r="7128" spans="1:68" x14ac:dyDescent="0.3">
      <c r="A7128">
        <v>7123</v>
      </c>
      <c r="BG7128" s="27"/>
      <c r="BH7128" s="27"/>
      <c r="BI7128" s="27"/>
      <c r="BJ7128" s="27"/>
      <c r="BL7128">
        <f t="shared" si="444"/>
        <v>0</v>
      </c>
      <c r="BM7128">
        <f t="shared" si="445"/>
        <v>0</v>
      </c>
      <c r="BO7128">
        <f t="shared" si="446"/>
        <v>1</v>
      </c>
      <c r="BP7128">
        <f t="shared" si="447"/>
        <v>1</v>
      </c>
    </row>
    <row r="7129" spans="1:68" x14ac:dyDescent="0.3">
      <c r="A7129">
        <v>7124</v>
      </c>
      <c r="BG7129" s="27"/>
      <c r="BH7129" s="27"/>
      <c r="BI7129" s="27"/>
      <c r="BJ7129" s="27"/>
      <c r="BL7129">
        <f t="shared" si="444"/>
        <v>0</v>
      </c>
      <c r="BM7129">
        <f t="shared" si="445"/>
        <v>0</v>
      </c>
      <c r="BO7129">
        <f t="shared" si="446"/>
        <v>1</v>
      </c>
      <c r="BP7129">
        <f t="shared" si="447"/>
        <v>1</v>
      </c>
    </row>
    <row r="7130" spans="1:68" x14ac:dyDescent="0.3">
      <c r="A7130">
        <v>7125</v>
      </c>
      <c r="BG7130" s="27"/>
      <c r="BH7130" s="27"/>
      <c r="BI7130" s="27"/>
      <c r="BJ7130" s="27"/>
      <c r="BL7130">
        <f t="shared" si="444"/>
        <v>0</v>
      </c>
      <c r="BM7130">
        <f t="shared" si="445"/>
        <v>0</v>
      </c>
      <c r="BO7130">
        <f t="shared" si="446"/>
        <v>1</v>
      </c>
      <c r="BP7130">
        <f t="shared" si="447"/>
        <v>1</v>
      </c>
    </row>
    <row r="7131" spans="1:68" x14ac:dyDescent="0.3">
      <c r="A7131">
        <v>7126</v>
      </c>
      <c r="BG7131" s="27"/>
      <c r="BH7131" s="27"/>
      <c r="BI7131" s="27"/>
      <c r="BJ7131" s="27"/>
      <c r="BL7131">
        <f t="shared" si="444"/>
        <v>0</v>
      </c>
      <c r="BM7131">
        <f t="shared" si="445"/>
        <v>0</v>
      </c>
      <c r="BO7131">
        <f t="shared" si="446"/>
        <v>1</v>
      </c>
      <c r="BP7131">
        <f t="shared" si="447"/>
        <v>1</v>
      </c>
    </row>
    <row r="7132" spans="1:68" x14ac:dyDescent="0.3">
      <c r="A7132">
        <v>7127</v>
      </c>
      <c r="BG7132" s="27"/>
      <c r="BH7132" s="27"/>
      <c r="BI7132" s="27"/>
      <c r="BJ7132" s="27"/>
      <c r="BL7132">
        <f t="shared" si="444"/>
        <v>0</v>
      </c>
      <c r="BM7132">
        <f t="shared" si="445"/>
        <v>0</v>
      </c>
      <c r="BO7132">
        <f t="shared" si="446"/>
        <v>1</v>
      </c>
      <c r="BP7132">
        <f t="shared" si="447"/>
        <v>1</v>
      </c>
    </row>
    <row r="7133" spans="1:68" x14ac:dyDescent="0.3">
      <c r="A7133">
        <v>7128</v>
      </c>
      <c r="BG7133" s="27"/>
      <c r="BH7133" s="27"/>
      <c r="BI7133" s="27"/>
      <c r="BJ7133" s="27"/>
      <c r="BL7133">
        <f t="shared" si="444"/>
        <v>0</v>
      </c>
      <c r="BM7133">
        <f t="shared" si="445"/>
        <v>0</v>
      </c>
      <c r="BO7133">
        <f t="shared" si="446"/>
        <v>1</v>
      </c>
      <c r="BP7133">
        <f t="shared" si="447"/>
        <v>1</v>
      </c>
    </row>
    <row r="7134" spans="1:68" x14ac:dyDescent="0.3">
      <c r="A7134">
        <v>7129</v>
      </c>
      <c r="BG7134" s="27"/>
      <c r="BH7134" s="27"/>
      <c r="BI7134" s="27"/>
      <c r="BJ7134" s="27"/>
      <c r="BL7134">
        <f t="shared" si="444"/>
        <v>0</v>
      </c>
      <c r="BM7134">
        <f t="shared" si="445"/>
        <v>0</v>
      </c>
      <c r="BO7134">
        <f t="shared" si="446"/>
        <v>1</v>
      </c>
      <c r="BP7134">
        <f t="shared" si="447"/>
        <v>1</v>
      </c>
    </row>
    <row r="7135" spans="1:68" x14ac:dyDescent="0.3">
      <c r="A7135">
        <v>7130</v>
      </c>
      <c r="BG7135" s="27"/>
      <c r="BH7135" s="27"/>
      <c r="BI7135" s="27"/>
      <c r="BJ7135" s="27"/>
      <c r="BL7135">
        <f t="shared" si="444"/>
        <v>0</v>
      </c>
      <c r="BM7135">
        <f t="shared" si="445"/>
        <v>0</v>
      </c>
      <c r="BO7135">
        <f t="shared" si="446"/>
        <v>1</v>
      </c>
      <c r="BP7135">
        <f t="shared" si="447"/>
        <v>1</v>
      </c>
    </row>
    <row r="7136" spans="1:68" x14ac:dyDescent="0.3">
      <c r="A7136">
        <v>7131</v>
      </c>
      <c r="BG7136" s="27"/>
      <c r="BH7136" s="27"/>
      <c r="BI7136" s="27"/>
      <c r="BJ7136" s="27"/>
      <c r="BL7136">
        <f t="shared" si="444"/>
        <v>0</v>
      </c>
      <c r="BM7136">
        <f t="shared" si="445"/>
        <v>0</v>
      </c>
      <c r="BO7136">
        <f t="shared" si="446"/>
        <v>1</v>
      </c>
      <c r="BP7136">
        <f t="shared" si="447"/>
        <v>1</v>
      </c>
    </row>
    <row r="7137" spans="1:68" x14ac:dyDescent="0.3">
      <c r="A7137">
        <v>7132</v>
      </c>
      <c r="BG7137" s="27"/>
      <c r="BH7137" s="27"/>
      <c r="BI7137" s="27"/>
      <c r="BJ7137" s="27"/>
      <c r="BL7137">
        <f t="shared" si="444"/>
        <v>0</v>
      </c>
      <c r="BM7137">
        <f t="shared" si="445"/>
        <v>0</v>
      </c>
      <c r="BO7137">
        <f t="shared" si="446"/>
        <v>1</v>
      </c>
      <c r="BP7137">
        <f t="shared" si="447"/>
        <v>1</v>
      </c>
    </row>
    <row r="7138" spans="1:68" x14ac:dyDescent="0.3">
      <c r="A7138">
        <v>7133</v>
      </c>
      <c r="BG7138" s="27"/>
      <c r="BH7138" s="27"/>
      <c r="BI7138" s="27"/>
      <c r="BJ7138" s="27"/>
      <c r="BL7138">
        <f t="shared" si="444"/>
        <v>0</v>
      </c>
      <c r="BM7138">
        <f t="shared" si="445"/>
        <v>0</v>
      </c>
      <c r="BO7138">
        <f t="shared" si="446"/>
        <v>1</v>
      </c>
      <c r="BP7138">
        <f t="shared" si="447"/>
        <v>1</v>
      </c>
    </row>
    <row r="7139" spans="1:68" x14ac:dyDescent="0.3">
      <c r="A7139">
        <v>7134</v>
      </c>
      <c r="BG7139" s="27"/>
      <c r="BH7139" s="27"/>
      <c r="BI7139" s="27"/>
      <c r="BJ7139" s="27"/>
      <c r="BL7139">
        <f t="shared" si="444"/>
        <v>0</v>
      </c>
      <c r="BM7139">
        <f t="shared" si="445"/>
        <v>0</v>
      </c>
      <c r="BO7139">
        <f t="shared" si="446"/>
        <v>1</v>
      </c>
      <c r="BP7139">
        <f t="shared" si="447"/>
        <v>1</v>
      </c>
    </row>
    <row r="7140" spans="1:68" x14ac:dyDescent="0.3">
      <c r="A7140">
        <v>7135</v>
      </c>
      <c r="BG7140" s="27"/>
      <c r="BH7140" s="27"/>
      <c r="BI7140" s="27"/>
      <c r="BJ7140" s="27"/>
      <c r="BL7140">
        <f t="shared" si="444"/>
        <v>0</v>
      </c>
      <c r="BM7140">
        <f t="shared" si="445"/>
        <v>0</v>
      </c>
      <c r="BO7140">
        <f t="shared" si="446"/>
        <v>1</v>
      </c>
      <c r="BP7140">
        <f t="shared" si="447"/>
        <v>1</v>
      </c>
    </row>
    <row r="7141" spans="1:68" x14ac:dyDescent="0.3">
      <c r="A7141">
        <v>7136</v>
      </c>
      <c r="BG7141" s="27"/>
      <c r="BH7141" s="27"/>
      <c r="BI7141" s="27"/>
      <c r="BJ7141" s="27"/>
      <c r="BL7141">
        <f t="shared" si="444"/>
        <v>0</v>
      </c>
      <c r="BM7141">
        <f t="shared" si="445"/>
        <v>0</v>
      </c>
      <c r="BO7141">
        <f t="shared" si="446"/>
        <v>1</v>
      </c>
      <c r="BP7141">
        <f t="shared" si="447"/>
        <v>1</v>
      </c>
    </row>
    <row r="7142" spans="1:68" x14ac:dyDescent="0.3">
      <c r="A7142">
        <v>7137</v>
      </c>
      <c r="BG7142" s="27"/>
      <c r="BH7142" s="27"/>
      <c r="BI7142" s="27"/>
      <c r="BJ7142" s="27"/>
      <c r="BL7142">
        <f t="shared" si="444"/>
        <v>0</v>
      </c>
      <c r="BM7142">
        <f t="shared" si="445"/>
        <v>0</v>
      </c>
      <c r="BO7142">
        <f t="shared" si="446"/>
        <v>1</v>
      </c>
      <c r="BP7142">
        <f t="shared" si="447"/>
        <v>1</v>
      </c>
    </row>
    <row r="7143" spans="1:68" x14ac:dyDescent="0.3">
      <c r="A7143">
        <v>7138</v>
      </c>
      <c r="BG7143" s="27"/>
      <c r="BH7143" s="27"/>
      <c r="BI7143" s="27"/>
      <c r="BJ7143" s="27"/>
      <c r="BL7143">
        <f t="shared" si="444"/>
        <v>0</v>
      </c>
      <c r="BM7143">
        <f t="shared" si="445"/>
        <v>0</v>
      </c>
      <c r="BO7143">
        <f t="shared" si="446"/>
        <v>1</v>
      </c>
      <c r="BP7143">
        <f t="shared" si="447"/>
        <v>1</v>
      </c>
    </row>
    <row r="7144" spans="1:68" x14ac:dyDescent="0.3">
      <c r="A7144">
        <v>7139</v>
      </c>
      <c r="BG7144" s="27"/>
      <c r="BH7144" s="27"/>
      <c r="BI7144" s="27"/>
      <c r="BJ7144" s="27"/>
      <c r="BL7144">
        <f t="shared" si="444"/>
        <v>0</v>
      </c>
      <c r="BM7144">
        <f t="shared" si="445"/>
        <v>0</v>
      </c>
      <c r="BO7144">
        <f t="shared" si="446"/>
        <v>1</v>
      </c>
      <c r="BP7144">
        <f t="shared" si="447"/>
        <v>1</v>
      </c>
    </row>
    <row r="7145" spans="1:68" x14ac:dyDescent="0.3">
      <c r="A7145">
        <v>7140</v>
      </c>
      <c r="BG7145" s="27"/>
      <c r="BH7145" s="27"/>
      <c r="BI7145" s="27"/>
      <c r="BJ7145" s="27"/>
      <c r="BL7145">
        <f t="shared" si="444"/>
        <v>0</v>
      </c>
      <c r="BM7145">
        <f t="shared" si="445"/>
        <v>0</v>
      </c>
      <c r="BO7145">
        <f t="shared" si="446"/>
        <v>1</v>
      </c>
      <c r="BP7145">
        <f t="shared" si="447"/>
        <v>1</v>
      </c>
    </row>
    <row r="7146" spans="1:68" x14ac:dyDescent="0.3">
      <c r="A7146">
        <v>7141</v>
      </c>
      <c r="BG7146" s="27"/>
      <c r="BH7146" s="27"/>
      <c r="BI7146" s="27"/>
      <c r="BJ7146" s="27"/>
      <c r="BL7146">
        <f t="shared" si="444"/>
        <v>0</v>
      </c>
      <c r="BM7146">
        <f t="shared" si="445"/>
        <v>0</v>
      </c>
      <c r="BO7146">
        <f t="shared" si="446"/>
        <v>1</v>
      </c>
      <c r="BP7146">
        <f t="shared" si="447"/>
        <v>1</v>
      </c>
    </row>
    <row r="7147" spans="1:68" x14ac:dyDescent="0.3">
      <c r="A7147">
        <v>7142</v>
      </c>
      <c r="BG7147" s="27"/>
      <c r="BH7147" s="27"/>
      <c r="BI7147" s="27"/>
      <c r="BJ7147" s="27"/>
      <c r="BL7147">
        <f t="shared" si="444"/>
        <v>0</v>
      </c>
      <c r="BM7147">
        <f t="shared" si="445"/>
        <v>0</v>
      </c>
      <c r="BO7147">
        <f t="shared" si="446"/>
        <v>1</v>
      </c>
      <c r="BP7147">
        <f t="shared" si="447"/>
        <v>1</v>
      </c>
    </row>
    <row r="7148" spans="1:68" x14ac:dyDescent="0.3">
      <c r="A7148">
        <v>7143</v>
      </c>
      <c r="BG7148" s="27"/>
      <c r="BH7148" s="27"/>
      <c r="BI7148" s="27"/>
      <c r="BJ7148" s="27"/>
      <c r="BL7148">
        <f t="shared" si="444"/>
        <v>0</v>
      </c>
      <c r="BM7148">
        <f t="shared" si="445"/>
        <v>0</v>
      </c>
      <c r="BO7148">
        <f t="shared" si="446"/>
        <v>1</v>
      </c>
      <c r="BP7148">
        <f t="shared" si="447"/>
        <v>1</v>
      </c>
    </row>
    <row r="7149" spans="1:68" x14ac:dyDescent="0.3">
      <c r="A7149">
        <v>7144</v>
      </c>
      <c r="BG7149" s="27"/>
      <c r="BH7149" s="27"/>
      <c r="BI7149" s="27"/>
      <c r="BJ7149" s="27"/>
      <c r="BL7149">
        <f t="shared" si="444"/>
        <v>0</v>
      </c>
      <c r="BM7149">
        <f t="shared" si="445"/>
        <v>0</v>
      </c>
      <c r="BO7149">
        <f t="shared" si="446"/>
        <v>1</v>
      </c>
      <c r="BP7149">
        <f t="shared" si="447"/>
        <v>1</v>
      </c>
    </row>
    <row r="7150" spans="1:68" x14ac:dyDescent="0.3">
      <c r="A7150">
        <v>7145</v>
      </c>
      <c r="BG7150" s="27"/>
      <c r="BH7150" s="27"/>
      <c r="BI7150" s="27"/>
      <c r="BJ7150" s="27"/>
      <c r="BL7150">
        <f t="shared" si="444"/>
        <v>0</v>
      </c>
      <c r="BM7150">
        <f t="shared" si="445"/>
        <v>0</v>
      </c>
      <c r="BO7150">
        <f t="shared" si="446"/>
        <v>1</v>
      </c>
      <c r="BP7150">
        <f t="shared" si="447"/>
        <v>1</v>
      </c>
    </row>
    <row r="7151" spans="1:68" x14ac:dyDescent="0.3">
      <c r="A7151">
        <v>7146</v>
      </c>
      <c r="BG7151" s="27"/>
      <c r="BH7151" s="27"/>
      <c r="BI7151" s="27"/>
      <c r="BJ7151" s="27"/>
      <c r="BL7151">
        <f t="shared" si="444"/>
        <v>0</v>
      </c>
      <c r="BM7151">
        <f t="shared" si="445"/>
        <v>0</v>
      </c>
      <c r="BO7151">
        <f t="shared" si="446"/>
        <v>1</v>
      </c>
      <c r="BP7151">
        <f t="shared" si="447"/>
        <v>1</v>
      </c>
    </row>
    <row r="7152" spans="1:68" x14ac:dyDescent="0.3">
      <c r="A7152">
        <v>7147</v>
      </c>
      <c r="BG7152" s="27"/>
      <c r="BH7152" s="27"/>
      <c r="BI7152" s="27"/>
      <c r="BJ7152" s="27"/>
      <c r="BL7152">
        <f t="shared" si="444"/>
        <v>0</v>
      </c>
      <c r="BM7152">
        <f t="shared" si="445"/>
        <v>0</v>
      </c>
      <c r="BO7152">
        <f t="shared" si="446"/>
        <v>1</v>
      </c>
      <c r="BP7152">
        <f t="shared" si="447"/>
        <v>1</v>
      </c>
    </row>
    <row r="7153" spans="1:68" x14ac:dyDescent="0.3">
      <c r="A7153">
        <v>7148</v>
      </c>
      <c r="BG7153" s="27"/>
      <c r="BH7153" s="27"/>
      <c r="BI7153" s="27"/>
      <c r="BJ7153" s="27"/>
      <c r="BL7153">
        <f t="shared" si="444"/>
        <v>0</v>
      </c>
      <c r="BM7153">
        <f t="shared" si="445"/>
        <v>0</v>
      </c>
      <c r="BO7153">
        <f t="shared" si="446"/>
        <v>1</v>
      </c>
      <c r="BP7153">
        <f t="shared" si="447"/>
        <v>1</v>
      </c>
    </row>
    <row r="7154" spans="1:68" x14ac:dyDescent="0.3">
      <c r="A7154">
        <v>7149</v>
      </c>
      <c r="BG7154" s="27"/>
      <c r="BH7154" s="27"/>
      <c r="BI7154" s="27"/>
      <c r="BJ7154" s="27"/>
      <c r="BL7154">
        <f t="shared" si="444"/>
        <v>0</v>
      </c>
      <c r="BM7154">
        <f t="shared" si="445"/>
        <v>0</v>
      </c>
      <c r="BO7154">
        <f t="shared" si="446"/>
        <v>1</v>
      </c>
      <c r="BP7154">
        <f t="shared" si="447"/>
        <v>1</v>
      </c>
    </row>
    <row r="7155" spans="1:68" x14ac:dyDescent="0.3">
      <c r="A7155">
        <v>7150</v>
      </c>
      <c r="BG7155" s="27"/>
      <c r="BH7155" s="27"/>
      <c r="BI7155" s="27"/>
      <c r="BJ7155" s="27"/>
      <c r="BL7155">
        <f t="shared" si="444"/>
        <v>0</v>
      </c>
      <c r="BM7155">
        <f t="shared" si="445"/>
        <v>0</v>
      </c>
      <c r="BO7155">
        <f t="shared" si="446"/>
        <v>1</v>
      </c>
      <c r="BP7155">
        <f t="shared" si="447"/>
        <v>1</v>
      </c>
    </row>
    <row r="7156" spans="1:68" x14ac:dyDescent="0.3">
      <c r="A7156">
        <v>7151</v>
      </c>
      <c r="BG7156" s="27"/>
      <c r="BH7156" s="27"/>
      <c r="BI7156" s="27"/>
      <c r="BJ7156" s="27"/>
      <c r="BL7156">
        <f t="shared" si="444"/>
        <v>0</v>
      </c>
      <c r="BM7156">
        <f t="shared" si="445"/>
        <v>0</v>
      </c>
      <c r="BO7156">
        <f t="shared" si="446"/>
        <v>1</v>
      </c>
      <c r="BP7156">
        <f t="shared" si="447"/>
        <v>1</v>
      </c>
    </row>
    <row r="7157" spans="1:68" x14ac:dyDescent="0.3">
      <c r="A7157">
        <v>7152</v>
      </c>
      <c r="BG7157" s="27"/>
      <c r="BH7157" s="27"/>
      <c r="BI7157" s="27"/>
      <c r="BJ7157" s="27"/>
      <c r="BL7157">
        <f t="shared" si="444"/>
        <v>0</v>
      </c>
      <c r="BM7157">
        <f t="shared" si="445"/>
        <v>0</v>
      </c>
      <c r="BO7157">
        <f t="shared" si="446"/>
        <v>1</v>
      </c>
      <c r="BP7157">
        <f t="shared" si="447"/>
        <v>1</v>
      </c>
    </row>
    <row r="7158" spans="1:68" x14ac:dyDescent="0.3">
      <c r="A7158">
        <v>7153</v>
      </c>
      <c r="BG7158" s="27"/>
      <c r="BH7158" s="27"/>
      <c r="BI7158" s="27"/>
      <c r="BJ7158" s="27"/>
      <c r="BL7158">
        <f t="shared" si="444"/>
        <v>0</v>
      </c>
      <c r="BM7158">
        <f t="shared" si="445"/>
        <v>0</v>
      </c>
      <c r="BO7158">
        <f t="shared" si="446"/>
        <v>1</v>
      </c>
      <c r="BP7158">
        <f t="shared" si="447"/>
        <v>1</v>
      </c>
    </row>
    <row r="7159" spans="1:68" x14ac:dyDescent="0.3">
      <c r="A7159">
        <v>7154</v>
      </c>
      <c r="BG7159" s="27"/>
      <c r="BH7159" s="27"/>
      <c r="BI7159" s="27"/>
      <c r="BJ7159" s="27"/>
      <c r="BL7159">
        <f t="shared" si="444"/>
        <v>0</v>
      </c>
      <c r="BM7159">
        <f t="shared" si="445"/>
        <v>0</v>
      </c>
      <c r="BO7159">
        <f t="shared" si="446"/>
        <v>1</v>
      </c>
      <c r="BP7159">
        <f t="shared" si="447"/>
        <v>1</v>
      </c>
    </row>
    <row r="7160" spans="1:68" x14ac:dyDescent="0.3">
      <c r="A7160">
        <v>7155</v>
      </c>
      <c r="BG7160" s="27"/>
      <c r="BH7160" s="27"/>
      <c r="BI7160" s="27"/>
      <c r="BJ7160" s="27"/>
      <c r="BL7160">
        <f t="shared" si="444"/>
        <v>0</v>
      </c>
      <c r="BM7160">
        <f t="shared" si="445"/>
        <v>0</v>
      </c>
      <c r="BO7160">
        <f t="shared" si="446"/>
        <v>1</v>
      </c>
      <c r="BP7160">
        <f t="shared" si="447"/>
        <v>1</v>
      </c>
    </row>
    <row r="7161" spans="1:68" x14ac:dyDescent="0.3">
      <c r="A7161">
        <v>7156</v>
      </c>
      <c r="BG7161" s="27"/>
      <c r="BH7161" s="27"/>
      <c r="BI7161" s="27"/>
      <c r="BJ7161" s="27"/>
      <c r="BL7161">
        <f t="shared" si="444"/>
        <v>0</v>
      </c>
      <c r="BM7161">
        <f t="shared" si="445"/>
        <v>0</v>
      </c>
      <c r="BO7161">
        <f t="shared" si="446"/>
        <v>1</v>
      </c>
      <c r="BP7161">
        <f t="shared" si="447"/>
        <v>1</v>
      </c>
    </row>
    <row r="7162" spans="1:68" x14ac:dyDescent="0.3">
      <c r="A7162">
        <v>7157</v>
      </c>
      <c r="BG7162" s="27"/>
      <c r="BH7162" s="27"/>
      <c r="BI7162" s="27"/>
      <c r="BJ7162" s="27"/>
      <c r="BL7162">
        <f t="shared" si="444"/>
        <v>0</v>
      </c>
      <c r="BM7162">
        <f t="shared" si="445"/>
        <v>0</v>
      </c>
      <c r="BO7162">
        <f t="shared" si="446"/>
        <v>1</v>
      </c>
      <c r="BP7162">
        <f t="shared" si="447"/>
        <v>1</v>
      </c>
    </row>
    <row r="7163" spans="1:68" x14ac:dyDescent="0.3">
      <c r="A7163">
        <v>7158</v>
      </c>
      <c r="BG7163" s="27"/>
      <c r="BH7163" s="27"/>
      <c r="BI7163" s="27"/>
      <c r="BJ7163" s="27"/>
      <c r="BL7163">
        <f t="shared" si="444"/>
        <v>0</v>
      </c>
      <c r="BM7163">
        <f t="shared" si="445"/>
        <v>0</v>
      </c>
      <c r="BO7163">
        <f t="shared" si="446"/>
        <v>1</v>
      </c>
      <c r="BP7163">
        <f t="shared" si="447"/>
        <v>1</v>
      </c>
    </row>
    <row r="7164" spans="1:68" x14ac:dyDescent="0.3">
      <c r="A7164">
        <v>7159</v>
      </c>
      <c r="BG7164" s="27"/>
      <c r="BH7164" s="27"/>
      <c r="BI7164" s="27"/>
      <c r="BJ7164" s="27"/>
      <c r="BL7164">
        <f t="shared" si="444"/>
        <v>0</v>
      </c>
      <c r="BM7164">
        <f t="shared" si="445"/>
        <v>0</v>
      </c>
      <c r="BO7164">
        <f t="shared" si="446"/>
        <v>1</v>
      </c>
      <c r="BP7164">
        <f t="shared" si="447"/>
        <v>1</v>
      </c>
    </row>
    <row r="7165" spans="1:68" x14ac:dyDescent="0.3">
      <c r="A7165">
        <v>7160</v>
      </c>
      <c r="BG7165" s="27"/>
      <c r="BH7165" s="27"/>
      <c r="BI7165" s="27"/>
      <c r="BJ7165" s="27"/>
      <c r="BL7165">
        <f t="shared" si="444"/>
        <v>0</v>
      </c>
      <c r="BM7165">
        <f t="shared" si="445"/>
        <v>0</v>
      </c>
      <c r="BO7165">
        <f t="shared" si="446"/>
        <v>1</v>
      </c>
      <c r="BP7165">
        <f t="shared" si="447"/>
        <v>1</v>
      </c>
    </row>
    <row r="7166" spans="1:68" x14ac:dyDescent="0.3">
      <c r="A7166">
        <v>7161</v>
      </c>
      <c r="BG7166" s="27"/>
      <c r="BH7166" s="27"/>
      <c r="BI7166" s="27"/>
      <c r="BJ7166" s="27"/>
      <c r="BL7166">
        <f t="shared" si="444"/>
        <v>0</v>
      </c>
      <c r="BM7166">
        <f t="shared" si="445"/>
        <v>0</v>
      </c>
      <c r="BO7166">
        <f t="shared" si="446"/>
        <v>1</v>
      </c>
      <c r="BP7166">
        <f t="shared" si="447"/>
        <v>1</v>
      </c>
    </row>
    <row r="7167" spans="1:68" x14ac:dyDescent="0.3">
      <c r="A7167">
        <v>7162</v>
      </c>
      <c r="BG7167" s="27"/>
      <c r="BH7167" s="27"/>
      <c r="BI7167" s="27"/>
      <c r="BJ7167" s="27"/>
      <c r="BL7167">
        <f t="shared" si="444"/>
        <v>0</v>
      </c>
      <c r="BM7167">
        <f t="shared" si="445"/>
        <v>0</v>
      </c>
      <c r="BO7167">
        <f t="shared" si="446"/>
        <v>1</v>
      </c>
      <c r="BP7167">
        <f t="shared" si="447"/>
        <v>1</v>
      </c>
    </row>
    <row r="7168" spans="1:68" x14ac:dyDescent="0.3">
      <c r="A7168">
        <v>7163</v>
      </c>
      <c r="BG7168" s="27"/>
      <c r="BH7168" s="27"/>
      <c r="BI7168" s="27"/>
      <c r="BJ7168" s="27"/>
      <c r="BL7168">
        <f t="shared" si="444"/>
        <v>0</v>
      </c>
      <c r="BM7168">
        <f t="shared" si="445"/>
        <v>0</v>
      </c>
      <c r="BO7168">
        <f t="shared" si="446"/>
        <v>1</v>
      </c>
      <c r="BP7168">
        <f t="shared" si="447"/>
        <v>1</v>
      </c>
    </row>
    <row r="7169" spans="1:68" x14ac:dyDescent="0.3">
      <c r="A7169">
        <v>7164</v>
      </c>
      <c r="BG7169" s="27"/>
      <c r="BH7169" s="27"/>
      <c r="BI7169" s="27"/>
      <c r="BJ7169" s="27"/>
      <c r="BL7169">
        <f t="shared" si="444"/>
        <v>0</v>
      </c>
      <c r="BM7169">
        <f t="shared" si="445"/>
        <v>0</v>
      </c>
      <c r="BO7169">
        <f t="shared" si="446"/>
        <v>1</v>
      </c>
      <c r="BP7169">
        <f t="shared" si="447"/>
        <v>1</v>
      </c>
    </row>
    <row r="7170" spans="1:68" x14ac:dyDescent="0.3">
      <c r="A7170">
        <v>7165</v>
      </c>
      <c r="BG7170" s="27"/>
      <c r="BH7170" s="27"/>
      <c r="BI7170" s="27"/>
      <c r="BJ7170" s="27"/>
      <c r="BL7170">
        <f t="shared" si="444"/>
        <v>0</v>
      </c>
      <c r="BM7170">
        <f t="shared" si="445"/>
        <v>0</v>
      </c>
      <c r="BO7170">
        <f t="shared" si="446"/>
        <v>1</v>
      </c>
      <c r="BP7170">
        <f t="shared" si="447"/>
        <v>1</v>
      </c>
    </row>
    <row r="7171" spans="1:68" x14ac:dyDescent="0.3">
      <c r="A7171">
        <v>7166</v>
      </c>
      <c r="BG7171" s="27"/>
      <c r="BH7171" s="27"/>
      <c r="BI7171" s="27"/>
      <c r="BJ7171" s="27"/>
      <c r="BL7171">
        <f t="shared" si="444"/>
        <v>0</v>
      </c>
      <c r="BM7171">
        <f t="shared" si="445"/>
        <v>0</v>
      </c>
      <c r="BO7171">
        <f t="shared" si="446"/>
        <v>1</v>
      </c>
      <c r="BP7171">
        <f t="shared" si="447"/>
        <v>1</v>
      </c>
    </row>
    <row r="7172" spans="1:68" x14ac:dyDescent="0.3">
      <c r="A7172">
        <v>7167</v>
      </c>
      <c r="BG7172" s="27"/>
      <c r="BH7172" s="27"/>
      <c r="BI7172" s="27"/>
      <c r="BJ7172" s="27"/>
      <c r="BL7172">
        <f t="shared" si="444"/>
        <v>0</v>
      </c>
      <c r="BM7172">
        <f t="shared" si="445"/>
        <v>0</v>
      </c>
      <c r="BO7172">
        <f t="shared" si="446"/>
        <v>1</v>
      </c>
      <c r="BP7172">
        <f t="shared" si="447"/>
        <v>1</v>
      </c>
    </row>
    <row r="7173" spans="1:68" x14ac:dyDescent="0.3">
      <c r="A7173">
        <v>7168</v>
      </c>
      <c r="BG7173" s="27"/>
      <c r="BH7173" s="27"/>
      <c r="BI7173" s="27"/>
      <c r="BJ7173" s="27"/>
      <c r="BL7173">
        <f t="shared" si="444"/>
        <v>0</v>
      </c>
      <c r="BM7173">
        <f t="shared" si="445"/>
        <v>0</v>
      </c>
      <c r="BO7173">
        <f t="shared" si="446"/>
        <v>1</v>
      </c>
      <c r="BP7173">
        <f t="shared" si="447"/>
        <v>1</v>
      </c>
    </row>
    <row r="7174" spans="1:68" x14ac:dyDescent="0.3">
      <c r="A7174">
        <v>7169</v>
      </c>
      <c r="BG7174" s="27"/>
      <c r="BH7174" s="27"/>
      <c r="BI7174" s="27"/>
      <c r="BJ7174" s="27"/>
      <c r="BL7174">
        <f t="shared" si="444"/>
        <v>0</v>
      </c>
      <c r="BM7174">
        <f t="shared" si="445"/>
        <v>0</v>
      </c>
      <c r="BO7174">
        <f t="shared" si="446"/>
        <v>1</v>
      </c>
      <c r="BP7174">
        <f t="shared" si="447"/>
        <v>1</v>
      </c>
    </row>
    <row r="7175" spans="1:68" x14ac:dyDescent="0.3">
      <c r="A7175">
        <v>7170</v>
      </c>
      <c r="BG7175" s="27"/>
      <c r="BH7175" s="27"/>
      <c r="BI7175" s="27"/>
      <c r="BJ7175" s="27"/>
      <c r="BL7175">
        <f t="shared" ref="BL7175:BL7238" si="448">BG7175*$BM$1-BH7175</f>
        <v>0</v>
      </c>
      <c r="BM7175">
        <f t="shared" ref="BM7175:BM7238" si="449">BI7175*$BM$1-BJ7175</f>
        <v>0</v>
      </c>
      <c r="BO7175">
        <f t="shared" ref="BO7175:BO7238" si="450">IF(BL7175=MAX($BL7175:$BM7175),1,0)</f>
        <v>1</v>
      </c>
      <c r="BP7175">
        <f t="shared" ref="BP7175:BP7238" si="451">IF(BM7175=MAX($BL7175:$BM7175),1,0)</f>
        <v>1</v>
      </c>
    </row>
    <row r="7176" spans="1:68" x14ac:dyDescent="0.3">
      <c r="A7176">
        <v>7171</v>
      </c>
      <c r="BG7176" s="27"/>
      <c r="BH7176" s="27"/>
      <c r="BI7176" s="27"/>
      <c r="BJ7176" s="27"/>
      <c r="BL7176">
        <f t="shared" si="448"/>
        <v>0</v>
      </c>
      <c r="BM7176">
        <f t="shared" si="449"/>
        <v>0</v>
      </c>
      <c r="BO7176">
        <f t="shared" si="450"/>
        <v>1</v>
      </c>
      <c r="BP7176">
        <f t="shared" si="451"/>
        <v>1</v>
      </c>
    </row>
    <row r="7177" spans="1:68" x14ac:dyDescent="0.3">
      <c r="A7177">
        <v>7172</v>
      </c>
      <c r="BG7177" s="27"/>
      <c r="BH7177" s="27"/>
      <c r="BI7177" s="27"/>
      <c r="BJ7177" s="27"/>
      <c r="BL7177">
        <f t="shared" si="448"/>
        <v>0</v>
      </c>
      <c r="BM7177">
        <f t="shared" si="449"/>
        <v>0</v>
      </c>
      <c r="BO7177">
        <f t="shared" si="450"/>
        <v>1</v>
      </c>
      <c r="BP7177">
        <f t="shared" si="451"/>
        <v>1</v>
      </c>
    </row>
    <row r="7178" spans="1:68" x14ac:dyDescent="0.3">
      <c r="A7178">
        <v>7173</v>
      </c>
      <c r="BG7178" s="27"/>
      <c r="BH7178" s="27"/>
      <c r="BI7178" s="27"/>
      <c r="BJ7178" s="27"/>
      <c r="BL7178">
        <f t="shared" si="448"/>
        <v>0</v>
      </c>
      <c r="BM7178">
        <f t="shared" si="449"/>
        <v>0</v>
      </c>
      <c r="BO7178">
        <f t="shared" si="450"/>
        <v>1</v>
      </c>
      <c r="BP7178">
        <f t="shared" si="451"/>
        <v>1</v>
      </c>
    </row>
    <row r="7179" spans="1:68" x14ac:dyDescent="0.3">
      <c r="A7179">
        <v>7174</v>
      </c>
      <c r="BG7179" s="27"/>
      <c r="BH7179" s="27"/>
      <c r="BI7179" s="27"/>
      <c r="BJ7179" s="27"/>
      <c r="BL7179">
        <f t="shared" si="448"/>
        <v>0</v>
      </c>
      <c r="BM7179">
        <f t="shared" si="449"/>
        <v>0</v>
      </c>
      <c r="BO7179">
        <f t="shared" si="450"/>
        <v>1</v>
      </c>
      <c r="BP7179">
        <f t="shared" si="451"/>
        <v>1</v>
      </c>
    </row>
    <row r="7180" spans="1:68" x14ac:dyDescent="0.3">
      <c r="A7180">
        <v>7175</v>
      </c>
      <c r="BG7180" s="27"/>
      <c r="BH7180" s="27"/>
      <c r="BI7180" s="27"/>
      <c r="BJ7180" s="27"/>
      <c r="BL7180">
        <f t="shared" si="448"/>
        <v>0</v>
      </c>
      <c r="BM7180">
        <f t="shared" si="449"/>
        <v>0</v>
      </c>
      <c r="BO7180">
        <f t="shared" si="450"/>
        <v>1</v>
      </c>
      <c r="BP7180">
        <f t="shared" si="451"/>
        <v>1</v>
      </c>
    </row>
    <row r="7181" spans="1:68" x14ac:dyDescent="0.3">
      <c r="A7181">
        <v>7176</v>
      </c>
      <c r="BG7181" s="27"/>
      <c r="BH7181" s="27"/>
      <c r="BI7181" s="27"/>
      <c r="BJ7181" s="27"/>
      <c r="BL7181">
        <f t="shared" si="448"/>
        <v>0</v>
      </c>
      <c r="BM7181">
        <f t="shared" si="449"/>
        <v>0</v>
      </c>
      <c r="BO7181">
        <f t="shared" si="450"/>
        <v>1</v>
      </c>
      <c r="BP7181">
        <f t="shared" si="451"/>
        <v>1</v>
      </c>
    </row>
    <row r="7182" spans="1:68" x14ac:dyDescent="0.3">
      <c r="A7182">
        <v>7177</v>
      </c>
      <c r="BG7182" s="27"/>
      <c r="BH7182" s="27"/>
      <c r="BI7182" s="27"/>
      <c r="BJ7182" s="27"/>
      <c r="BL7182">
        <f t="shared" si="448"/>
        <v>0</v>
      </c>
      <c r="BM7182">
        <f t="shared" si="449"/>
        <v>0</v>
      </c>
      <c r="BO7182">
        <f t="shared" si="450"/>
        <v>1</v>
      </c>
      <c r="BP7182">
        <f t="shared" si="451"/>
        <v>1</v>
      </c>
    </row>
    <row r="7183" spans="1:68" x14ac:dyDescent="0.3">
      <c r="A7183">
        <v>7178</v>
      </c>
      <c r="BG7183" s="27"/>
      <c r="BH7183" s="27"/>
      <c r="BI7183" s="27"/>
      <c r="BJ7183" s="27"/>
      <c r="BL7183">
        <f t="shared" si="448"/>
        <v>0</v>
      </c>
      <c r="BM7183">
        <f t="shared" si="449"/>
        <v>0</v>
      </c>
      <c r="BO7183">
        <f t="shared" si="450"/>
        <v>1</v>
      </c>
      <c r="BP7183">
        <f t="shared" si="451"/>
        <v>1</v>
      </c>
    </row>
    <row r="7184" spans="1:68" x14ac:dyDescent="0.3">
      <c r="A7184">
        <v>7179</v>
      </c>
      <c r="BG7184" s="27"/>
      <c r="BH7184" s="27"/>
      <c r="BI7184" s="27"/>
      <c r="BJ7184" s="27"/>
      <c r="BL7184">
        <f t="shared" si="448"/>
        <v>0</v>
      </c>
      <c r="BM7184">
        <f t="shared" si="449"/>
        <v>0</v>
      </c>
      <c r="BO7184">
        <f t="shared" si="450"/>
        <v>1</v>
      </c>
      <c r="BP7184">
        <f t="shared" si="451"/>
        <v>1</v>
      </c>
    </row>
    <row r="7185" spans="1:68" x14ac:dyDescent="0.3">
      <c r="A7185">
        <v>7180</v>
      </c>
      <c r="BG7185" s="27"/>
      <c r="BH7185" s="27"/>
      <c r="BI7185" s="27"/>
      <c r="BJ7185" s="27"/>
      <c r="BL7185">
        <f t="shared" si="448"/>
        <v>0</v>
      </c>
      <c r="BM7185">
        <f t="shared" si="449"/>
        <v>0</v>
      </c>
      <c r="BO7185">
        <f t="shared" si="450"/>
        <v>1</v>
      </c>
      <c r="BP7185">
        <f t="shared" si="451"/>
        <v>1</v>
      </c>
    </row>
    <row r="7186" spans="1:68" x14ac:dyDescent="0.3">
      <c r="A7186">
        <v>7181</v>
      </c>
      <c r="BG7186" s="27"/>
      <c r="BH7186" s="27"/>
      <c r="BI7186" s="27"/>
      <c r="BJ7186" s="27"/>
      <c r="BL7186">
        <f t="shared" si="448"/>
        <v>0</v>
      </c>
      <c r="BM7186">
        <f t="shared" si="449"/>
        <v>0</v>
      </c>
      <c r="BO7186">
        <f t="shared" si="450"/>
        <v>1</v>
      </c>
      <c r="BP7186">
        <f t="shared" si="451"/>
        <v>1</v>
      </c>
    </row>
    <row r="7187" spans="1:68" x14ac:dyDescent="0.3">
      <c r="A7187">
        <v>7182</v>
      </c>
      <c r="BG7187" s="27"/>
      <c r="BH7187" s="27"/>
      <c r="BI7187" s="27"/>
      <c r="BJ7187" s="27"/>
      <c r="BL7187">
        <f t="shared" si="448"/>
        <v>0</v>
      </c>
      <c r="BM7187">
        <f t="shared" si="449"/>
        <v>0</v>
      </c>
      <c r="BO7187">
        <f t="shared" si="450"/>
        <v>1</v>
      </c>
      <c r="BP7187">
        <f t="shared" si="451"/>
        <v>1</v>
      </c>
    </row>
    <row r="7188" spans="1:68" x14ac:dyDescent="0.3">
      <c r="A7188">
        <v>7183</v>
      </c>
      <c r="BG7188" s="27"/>
      <c r="BH7188" s="27"/>
      <c r="BI7188" s="27"/>
      <c r="BJ7188" s="27"/>
      <c r="BL7188">
        <f t="shared" si="448"/>
        <v>0</v>
      </c>
      <c r="BM7188">
        <f t="shared" si="449"/>
        <v>0</v>
      </c>
      <c r="BO7188">
        <f t="shared" si="450"/>
        <v>1</v>
      </c>
      <c r="BP7188">
        <f t="shared" si="451"/>
        <v>1</v>
      </c>
    </row>
    <row r="7189" spans="1:68" x14ac:dyDescent="0.3">
      <c r="A7189">
        <v>7184</v>
      </c>
      <c r="BG7189" s="27"/>
      <c r="BH7189" s="27"/>
      <c r="BI7189" s="27"/>
      <c r="BJ7189" s="27"/>
      <c r="BL7189">
        <f t="shared" si="448"/>
        <v>0</v>
      </c>
      <c r="BM7189">
        <f t="shared" si="449"/>
        <v>0</v>
      </c>
      <c r="BO7189">
        <f t="shared" si="450"/>
        <v>1</v>
      </c>
      <c r="BP7189">
        <f t="shared" si="451"/>
        <v>1</v>
      </c>
    </row>
    <row r="7190" spans="1:68" x14ac:dyDescent="0.3">
      <c r="A7190">
        <v>7185</v>
      </c>
      <c r="BG7190" s="27"/>
      <c r="BH7190" s="27"/>
      <c r="BI7190" s="27"/>
      <c r="BJ7190" s="27"/>
      <c r="BL7190">
        <f t="shared" si="448"/>
        <v>0</v>
      </c>
      <c r="BM7190">
        <f t="shared" si="449"/>
        <v>0</v>
      </c>
      <c r="BO7190">
        <f t="shared" si="450"/>
        <v>1</v>
      </c>
      <c r="BP7190">
        <f t="shared" si="451"/>
        <v>1</v>
      </c>
    </row>
    <row r="7191" spans="1:68" x14ac:dyDescent="0.3">
      <c r="A7191">
        <v>7186</v>
      </c>
      <c r="BG7191" s="27"/>
      <c r="BH7191" s="27"/>
      <c r="BI7191" s="27"/>
      <c r="BJ7191" s="27"/>
      <c r="BL7191">
        <f t="shared" si="448"/>
        <v>0</v>
      </c>
      <c r="BM7191">
        <f t="shared" si="449"/>
        <v>0</v>
      </c>
      <c r="BO7191">
        <f t="shared" si="450"/>
        <v>1</v>
      </c>
      <c r="BP7191">
        <f t="shared" si="451"/>
        <v>1</v>
      </c>
    </row>
    <row r="7192" spans="1:68" x14ac:dyDescent="0.3">
      <c r="A7192">
        <v>7187</v>
      </c>
      <c r="BG7192" s="27"/>
      <c r="BH7192" s="27"/>
      <c r="BI7192" s="27"/>
      <c r="BJ7192" s="27"/>
      <c r="BL7192">
        <f t="shared" si="448"/>
        <v>0</v>
      </c>
      <c r="BM7192">
        <f t="shared" si="449"/>
        <v>0</v>
      </c>
      <c r="BO7192">
        <f t="shared" si="450"/>
        <v>1</v>
      </c>
      <c r="BP7192">
        <f t="shared" si="451"/>
        <v>1</v>
      </c>
    </row>
    <row r="7193" spans="1:68" x14ac:dyDescent="0.3">
      <c r="A7193">
        <v>7188</v>
      </c>
      <c r="BG7193" s="27"/>
      <c r="BH7193" s="27"/>
      <c r="BI7193" s="27"/>
      <c r="BJ7193" s="27"/>
      <c r="BL7193">
        <f t="shared" si="448"/>
        <v>0</v>
      </c>
      <c r="BM7193">
        <f t="shared" si="449"/>
        <v>0</v>
      </c>
      <c r="BO7193">
        <f t="shared" si="450"/>
        <v>1</v>
      </c>
      <c r="BP7193">
        <f t="shared" si="451"/>
        <v>1</v>
      </c>
    </row>
    <row r="7194" spans="1:68" x14ac:dyDescent="0.3">
      <c r="A7194">
        <v>7189</v>
      </c>
      <c r="BG7194" s="27"/>
      <c r="BH7194" s="27"/>
      <c r="BI7194" s="27"/>
      <c r="BJ7194" s="27"/>
      <c r="BL7194">
        <f t="shared" si="448"/>
        <v>0</v>
      </c>
      <c r="BM7194">
        <f t="shared" si="449"/>
        <v>0</v>
      </c>
      <c r="BO7194">
        <f t="shared" si="450"/>
        <v>1</v>
      </c>
      <c r="BP7194">
        <f t="shared" si="451"/>
        <v>1</v>
      </c>
    </row>
    <row r="7195" spans="1:68" x14ac:dyDescent="0.3">
      <c r="A7195">
        <v>7190</v>
      </c>
      <c r="BG7195" s="27"/>
      <c r="BH7195" s="27"/>
      <c r="BI7195" s="27"/>
      <c r="BJ7195" s="27"/>
      <c r="BL7195">
        <f t="shared" si="448"/>
        <v>0</v>
      </c>
      <c r="BM7195">
        <f t="shared" si="449"/>
        <v>0</v>
      </c>
      <c r="BO7195">
        <f t="shared" si="450"/>
        <v>1</v>
      </c>
      <c r="BP7195">
        <f t="shared" si="451"/>
        <v>1</v>
      </c>
    </row>
    <row r="7196" spans="1:68" x14ac:dyDescent="0.3">
      <c r="A7196">
        <v>7191</v>
      </c>
      <c r="BG7196" s="27"/>
      <c r="BH7196" s="27"/>
      <c r="BI7196" s="27"/>
      <c r="BJ7196" s="27"/>
      <c r="BL7196">
        <f t="shared" si="448"/>
        <v>0</v>
      </c>
      <c r="BM7196">
        <f t="shared" si="449"/>
        <v>0</v>
      </c>
      <c r="BO7196">
        <f t="shared" si="450"/>
        <v>1</v>
      </c>
      <c r="BP7196">
        <f t="shared" si="451"/>
        <v>1</v>
      </c>
    </row>
    <row r="7197" spans="1:68" x14ac:dyDescent="0.3">
      <c r="A7197">
        <v>7192</v>
      </c>
      <c r="BG7197" s="27"/>
      <c r="BH7197" s="27"/>
      <c r="BI7197" s="27"/>
      <c r="BJ7197" s="27"/>
      <c r="BL7197">
        <f t="shared" si="448"/>
        <v>0</v>
      </c>
      <c r="BM7197">
        <f t="shared" si="449"/>
        <v>0</v>
      </c>
      <c r="BO7197">
        <f t="shared" si="450"/>
        <v>1</v>
      </c>
      <c r="BP7197">
        <f t="shared" si="451"/>
        <v>1</v>
      </c>
    </row>
    <row r="7198" spans="1:68" x14ac:dyDescent="0.3">
      <c r="A7198">
        <v>7193</v>
      </c>
      <c r="BG7198" s="27"/>
      <c r="BH7198" s="27"/>
      <c r="BI7198" s="27"/>
      <c r="BJ7198" s="27"/>
      <c r="BL7198">
        <f t="shared" si="448"/>
        <v>0</v>
      </c>
      <c r="BM7198">
        <f t="shared" si="449"/>
        <v>0</v>
      </c>
      <c r="BO7198">
        <f t="shared" si="450"/>
        <v>1</v>
      </c>
      <c r="BP7198">
        <f t="shared" si="451"/>
        <v>1</v>
      </c>
    </row>
    <row r="7199" spans="1:68" x14ac:dyDescent="0.3">
      <c r="A7199">
        <v>7194</v>
      </c>
      <c r="BG7199" s="27"/>
      <c r="BH7199" s="27"/>
      <c r="BI7199" s="27"/>
      <c r="BJ7199" s="27"/>
      <c r="BL7199">
        <f t="shared" si="448"/>
        <v>0</v>
      </c>
      <c r="BM7199">
        <f t="shared" si="449"/>
        <v>0</v>
      </c>
      <c r="BO7199">
        <f t="shared" si="450"/>
        <v>1</v>
      </c>
      <c r="BP7199">
        <f t="shared" si="451"/>
        <v>1</v>
      </c>
    </row>
    <row r="7200" spans="1:68" x14ac:dyDescent="0.3">
      <c r="A7200">
        <v>7195</v>
      </c>
      <c r="BG7200" s="27"/>
      <c r="BH7200" s="27"/>
      <c r="BI7200" s="27"/>
      <c r="BJ7200" s="27"/>
      <c r="BL7200">
        <f t="shared" si="448"/>
        <v>0</v>
      </c>
      <c r="BM7200">
        <f t="shared" si="449"/>
        <v>0</v>
      </c>
      <c r="BO7200">
        <f t="shared" si="450"/>
        <v>1</v>
      </c>
      <c r="BP7200">
        <f t="shared" si="451"/>
        <v>1</v>
      </c>
    </row>
    <row r="7201" spans="1:68" x14ac:dyDescent="0.3">
      <c r="A7201">
        <v>7196</v>
      </c>
      <c r="BG7201" s="27"/>
      <c r="BH7201" s="27"/>
      <c r="BI7201" s="27"/>
      <c r="BJ7201" s="27"/>
      <c r="BL7201">
        <f t="shared" si="448"/>
        <v>0</v>
      </c>
      <c r="BM7201">
        <f t="shared" si="449"/>
        <v>0</v>
      </c>
      <c r="BO7201">
        <f t="shared" si="450"/>
        <v>1</v>
      </c>
      <c r="BP7201">
        <f t="shared" si="451"/>
        <v>1</v>
      </c>
    </row>
    <row r="7202" spans="1:68" x14ac:dyDescent="0.3">
      <c r="A7202">
        <v>7197</v>
      </c>
      <c r="BG7202" s="27"/>
      <c r="BH7202" s="27"/>
      <c r="BI7202" s="27"/>
      <c r="BJ7202" s="27"/>
      <c r="BL7202">
        <f t="shared" si="448"/>
        <v>0</v>
      </c>
      <c r="BM7202">
        <f t="shared" si="449"/>
        <v>0</v>
      </c>
      <c r="BO7202">
        <f t="shared" si="450"/>
        <v>1</v>
      </c>
      <c r="BP7202">
        <f t="shared" si="451"/>
        <v>1</v>
      </c>
    </row>
    <row r="7203" spans="1:68" x14ac:dyDescent="0.3">
      <c r="A7203">
        <v>7198</v>
      </c>
      <c r="BG7203" s="27"/>
      <c r="BH7203" s="27"/>
      <c r="BI7203" s="27"/>
      <c r="BJ7203" s="27"/>
      <c r="BL7203">
        <f t="shared" si="448"/>
        <v>0</v>
      </c>
      <c r="BM7203">
        <f t="shared" si="449"/>
        <v>0</v>
      </c>
      <c r="BO7203">
        <f t="shared" si="450"/>
        <v>1</v>
      </c>
      <c r="BP7203">
        <f t="shared" si="451"/>
        <v>1</v>
      </c>
    </row>
    <row r="7204" spans="1:68" x14ac:dyDescent="0.3">
      <c r="A7204">
        <v>7199</v>
      </c>
      <c r="BG7204" s="27"/>
      <c r="BH7204" s="27"/>
      <c r="BI7204" s="27"/>
      <c r="BJ7204" s="27"/>
      <c r="BL7204">
        <f t="shared" si="448"/>
        <v>0</v>
      </c>
      <c r="BM7204">
        <f t="shared" si="449"/>
        <v>0</v>
      </c>
      <c r="BO7204">
        <f t="shared" si="450"/>
        <v>1</v>
      </c>
      <c r="BP7204">
        <f t="shared" si="451"/>
        <v>1</v>
      </c>
    </row>
    <row r="7205" spans="1:68" x14ac:dyDescent="0.3">
      <c r="A7205">
        <v>7200</v>
      </c>
      <c r="BG7205" s="27"/>
      <c r="BH7205" s="27"/>
      <c r="BI7205" s="27"/>
      <c r="BJ7205" s="27"/>
      <c r="BL7205">
        <f t="shared" si="448"/>
        <v>0</v>
      </c>
      <c r="BM7205">
        <f t="shared" si="449"/>
        <v>0</v>
      </c>
      <c r="BO7205">
        <f t="shared" si="450"/>
        <v>1</v>
      </c>
      <c r="BP7205">
        <f t="shared" si="451"/>
        <v>1</v>
      </c>
    </row>
    <row r="7206" spans="1:68" x14ac:dyDescent="0.3">
      <c r="A7206">
        <v>7201</v>
      </c>
      <c r="BG7206" s="27"/>
      <c r="BH7206" s="27"/>
      <c r="BI7206" s="27"/>
      <c r="BJ7206" s="27"/>
      <c r="BL7206">
        <f t="shared" si="448"/>
        <v>0</v>
      </c>
      <c r="BM7206">
        <f t="shared" si="449"/>
        <v>0</v>
      </c>
      <c r="BO7206">
        <f t="shared" si="450"/>
        <v>1</v>
      </c>
      <c r="BP7206">
        <f t="shared" si="451"/>
        <v>1</v>
      </c>
    </row>
    <row r="7207" spans="1:68" x14ac:dyDescent="0.3">
      <c r="A7207">
        <v>7202</v>
      </c>
      <c r="BG7207" s="27"/>
      <c r="BH7207" s="27"/>
      <c r="BI7207" s="27"/>
      <c r="BJ7207" s="27"/>
      <c r="BL7207">
        <f t="shared" si="448"/>
        <v>0</v>
      </c>
      <c r="BM7207">
        <f t="shared" si="449"/>
        <v>0</v>
      </c>
      <c r="BO7207">
        <f t="shared" si="450"/>
        <v>1</v>
      </c>
      <c r="BP7207">
        <f t="shared" si="451"/>
        <v>1</v>
      </c>
    </row>
    <row r="7208" spans="1:68" x14ac:dyDescent="0.3">
      <c r="A7208">
        <v>7203</v>
      </c>
      <c r="BG7208" s="27"/>
      <c r="BH7208" s="27"/>
      <c r="BI7208" s="27"/>
      <c r="BJ7208" s="27"/>
      <c r="BL7208">
        <f t="shared" si="448"/>
        <v>0</v>
      </c>
      <c r="BM7208">
        <f t="shared" si="449"/>
        <v>0</v>
      </c>
      <c r="BO7208">
        <f t="shared" si="450"/>
        <v>1</v>
      </c>
      <c r="BP7208">
        <f t="shared" si="451"/>
        <v>1</v>
      </c>
    </row>
    <row r="7209" spans="1:68" x14ac:dyDescent="0.3">
      <c r="A7209">
        <v>7204</v>
      </c>
      <c r="BG7209" s="27"/>
      <c r="BH7209" s="27"/>
      <c r="BI7209" s="27"/>
      <c r="BJ7209" s="27"/>
      <c r="BL7209">
        <f t="shared" si="448"/>
        <v>0</v>
      </c>
      <c r="BM7209">
        <f t="shared" si="449"/>
        <v>0</v>
      </c>
      <c r="BO7209">
        <f t="shared" si="450"/>
        <v>1</v>
      </c>
      <c r="BP7209">
        <f t="shared" si="451"/>
        <v>1</v>
      </c>
    </row>
    <row r="7210" spans="1:68" x14ac:dyDescent="0.3">
      <c r="A7210">
        <v>7205</v>
      </c>
      <c r="BG7210" s="27"/>
      <c r="BH7210" s="27"/>
      <c r="BI7210" s="27"/>
      <c r="BJ7210" s="27"/>
      <c r="BL7210">
        <f t="shared" si="448"/>
        <v>0</v>
      </c>
      <c r="BM7210">
        <f t="shared" si="449"/>
        <v>0</v>
      </c>
      <c r="BO7210">
        <f t="shared" si="450"/>
        <v>1</v>
      </c>
      <c r="BP7210">
        <f t="shared" si="451"/>
        <v>1</v>
      </c>
    </row>
    <row r="7211" spans="1:68" x14ac:dyDescent="0.3">
      <c r="A7211">
        <v>7206</v>
      </c>
      <c r="BG7211" s="27"/>
      <c r="BH7211" s="27"/>
      <c r="BI7211" s="27"/>
      <c r="BJ7211" s="27"/>
      <c r="BL7211">
        <f t="shared" si="448"/>
        <v>0</v>
      </c>
      <c r="BM7211">
        <f t="shared" si="449"/>
        <v>0</v>
      </c>
      <c r="BO7211">
        <f t="shared" si="450"/>
        <v>1</v>
      </c>
      <c r="BP7211">
        <f t="shared" si="451"/>
        <v>1</v>
      </c>
    </row>
    <row r="7212" spans="1:68" x14ac:dyDescent="0.3">
      <c r="A7212">
        <v>7207</v>
      </c>
      <c r="BG7212" s="27"/>
      <c r="BH7212" s="27"/>
      <c r="BI7212" s="27"/>
      <c r="BJ7212" s="27"/>
      <c r="BL7212">
        <f t="shared" si="448"/>
        <v>0</v>
      </c>
      <c r="BM7212">
        <f t="shared" si="449"/>
        <v>0</v>
      </c>
      <c r="BO7212">
        <f t="shared" si="450"/>
        <v>1</v>
      </c>
      <c r="BP7212">
        <f t="shared" si="451"/>
        <v>1</v>
      </c>
    </row>
    <row r="7213" spans="1:68" x14ac:dyDescent="0.3">
      <c r="A7213">
        <v>7208</v>
      </c>
      <c r="BG7213" s="27"/>
      <c r="BH7213" s="27"/>
      <c r="BI7213" s="27"/>
      <c r="BJ7213" s="27"/>
      <c r="BL7213">
        <f t="shared" si="448"/>
        <v>0</v>
      </c>
      <c r="BM7213">
        <f t="shared" si="449"/>
        <v>0</v>
      </c>
      <c r="BO7213">
        <f t="shared" si="450"/>
        <v>1</v>
      </c>
      <c r="BP7213">
        <f t="shared" si="451"/>
        <v>1</v>
      </c>
    </row>
    <row r="7214" spans="1:68" x14ac:dyDescent="0.3">
      <c r="A7214">
        <v>7209</v>
      </c>
      <c r="BG7214" s="27"/>
      <c r="BH7214" s="27"/>
      <c r="BI7214" s="27"/>
      <c r="BJ7214" s="27"/>
      <c r="BL7214">
        <f t="shared" si="448"/>
        <v>0</v>
      </c>
      <c r="BM7214">
        <f t="shared" si="449"/>
        <v>0</v>
      </c>
      <c r="BO7214">
        <f t="shared" si="450"/>
        <v>1</v>
      </c>
      <c r="BP7214">
        <f t="shared" si="451"/>
        <v>1</v>
      </c>
    </row>
    <row r="7215" spans="1:68" x14ac:dyDescent="0.3">
      <c r="A7215">
        <v>7210</v>
      </c>
      <c r="BG7215" s="27"/>
      <c r="BH7215" s="27"/>
      <c r="BI7215" s="27"/>
      <c r="BJ7215" s="27"/>
      <c r="BL7215">
        <f t="shared" si="448"/>
        <v>0</v>
      </c>
      <c r="BM7215">
        <f t="shared" si="449"/>
        <v>0</v>
      </c>
      <c r="BO7215">
        <f t="shared" si="450"/>
        <v>1</v>
      </c>
      <c r="BP7215">
        <f t="shared" si="451"/>
        <v>1</v>
      </c>
    </row>
    <row r="7216" spans="1:68" x14ac:dyDescent="0.3">
      <c r="A7216">
        <v>7211</v>
      </c>
      <c r="BG7216" s="27"/>
      <c r="BH7216" s="27"/>
      <c r="BI7216" s="27"/>
      <c r="BJ7216" s="27"/>
      <c r="BL7216">
        <f t="shared" si="448"/>
        <v>0</v>
      </c>
      <c r="BM7216">
        <f t="shared" si="449"/>
        <v>0</v>
      </c>
      <c r="BO7216">
        <f t="shared" si="450"/>
        <v>1</v>
      </c>
      <c r="BP7216">
        <f t="shared" si="451"/>
        <v>1</v>
      </c>
    </row>
    <row r="7217" spans="1:68" x14ac:dyDescent="0.3">
      <c r="A7217">
        <v>7212</v>
      </c>
      <c r="BG7217" s="27"/>
      <c r="BH7217" s="27"/>
      <c r="BI7217" s="27"/>
      <c r="BJ7217" s="27"/>
      <c r="BL7217">
        <f t="shared" si="448"/>
        <v>0</v>
      </c>
      <c r="BM7217">
        <f t="shared" si="449"/>
        <v>0</v>
      </c>
      <c r="BO7217">
        <f t="shared" si="450"/>
        <v>1</v>
      </c>
      <c r="BP7217">
        <f t="shared" si="451"/>
        <v>1</v>
      </c>
    </row>
    <row r="7218" spans="1:68" x14ac:dyDescent="0.3">
      <c r="A7218">
        <v>7213</v>
      </c>
      <c r="BG7218" s="27"/>
      <c r="BH7218" s="27"/>
      <c r="BI7218" s="27"/>
      <c r="BJ7218" s="27"/>
      <c r="BL7218">
        <f t="shared" si="448"/>
        <v>0</v>
      </c>
      <c r="BM7218">
        <f t="shared" si="449"/>
        <v>0</v>
      </c>
      <c r="BO7218">
        <f t="shared" si="450"/>
        <v>1</v>
      </c>
      <c r="BP7218">
        <f t="shared" si="451"/>
        <v>1</v>
      </c>
    </row>
    <row r="7219" spans="1:68" x14ac:dyDescent="0.3">
      <c r="A7219">
        <v>7214</v>
      </c>
      <c r="BG7219" s="27"/>
      <c r="BH7219" s="27"/>
      <c r="BI7219" s="27"/>
      <c r="BJ7219" s="27"/>
      <c r="BL7219">
        <f t="shared" si="448"/>
        <v>0</v>
      </c>
      <c r="BM7219">
        <f t="shared" si="449"/>
        <v>0</v>
      </c>
      <c r="BO7219">
        <f t="shared" si="450"/>
        <v>1</v>
      </c>
      <c r="BP7219">
        <f t="shared" si="451"/>
        <v>1</v>
      </c>
    </row>
    <row r="7220" spans="1:68" x14ac:dyDescent="0.3">
      <c r="A7220">
        <v>7215</v>
      </c>
      <c r="BG7220" s="27"/>
      <c r="BH7220" s="27"/>
      <c r="BI7220" s="27"/>
      <c r="BJ7220" s="27"/>
      <c r="BL7220">
        <f t="shared" si="448"/>
        <v>0</v>
      </c>
      <c r="BM7220">
        <f t="shared" si="449"/>
        <v>0</v>
      </c>
      <c r="BO7220">
        <f t="shared" si="450"/>
        <v>1</v>
      </c>
      <c r="BP7220">
        <f t="shared" si="451"/>
        <v>1</v>
      </c>
    </row>
    <row r="7221" spans="1:68" x14ac:dyDescent="0.3">
      <c r="A7221">
        <v>7216</v>
      </c>
      <c r="BG7221" s="27"/>
      <c r="BH7221" s="27"/>
      <c r="BI7221" s="27"/>
      <c r="BJ7221" s="27"/>
      <c r="BL7221">
        <f t="shared" si="448"/>
        <v>0</v>
      </c>
      <c r="BM7221">
        <f t="shared" si="449"/>
        <v>0</v>
      </c>
      <c r="BO7221">
        <f t="shared" si="450"/>
        <v>1</v>
      </c>
      <c r="BP7221">
        <f t="shared" si="451"/>
        <v>1</v>
      </c>
    </row>
    <row r="7222" spans="1:68" x14ac:dyDescent="0.3">
      <c r="A7222">
        <v>7217</v>
      </c>
      <c r="BG7222" s="27"/>
      <c r="BH7222" s="27"/>
      <c r="BI7222" s="27"/>
      <c r="BJ7222" s="27"/>
      <c r="BL7222">
        <f t="shared" si="448"/>
        <v>0</v>
      </c>
      <c r="BM7222">
        <f t="shared" si="449"/>
        <v>0</v>
      </c>
      <c r="BO7222">
        <f t="shared" si="450"/>
        <v>1</v>
      </c>
      <c r="BP7222">
        <f t="shared" si="451"/>
        <v>1</v>
      </c>
    </row>
    <row r="7223" spans="1:68" x14ac:dyDescent="0.3">
      <c r="A7223">
        <v>7218</v>
      </c>
      <c r="BG7223" s="27"/>
      <c r="BH7223" s="27"/>
      <c r="BI7223" s="27"/>
      <c r="BJ7223" s="27"/>
      <c r="BL7223">
        <f t="shared" si="448"/>
        <v>0</v>
      </c>
      <c r="BM7223">
        <f t="shared" si="449"/>
        <v>0</v>
      </c>
      <c r="BO7223">
        <f t="shared" si="450"/>
        <v>1</v>
      </c>
      <c r="BP7223">
        <f t="shared" si="451"/>
        <v>1</v>
      </c>
    </row>
    <row r="7224" spans="1:68" x14ac:dyDescent="0.3">
      <c r="A7224">
        <v>7219</v>
      </c>
      <c r="BG7224" s="27"/>
      <c r="BH7224" s="27"/>
      <c r="BI7224" s="27"/>
      <c r="BJ7224" s="27"/>
      <c r="BL7224">
        <f t="shared" si="448"/>
        <v>0</v>
      </c>
      <c r="BM7224">
        <f t="shared" si="449"/>
        <v>0</v>
      </c>
      <c r="BO7224">
        <f t="shared" si="450"/>
        <v>1</v>
      </c>
      <c r="BP7224">
        <f t="shared" si="451"/>
        <v>1</v>
      </c>
    </row>
    <row r="7225" spans="1:68" x14ac:dyDescent="0.3">
      <c r="A7225">
        <v>7220</v>
      </c>
      <c r="BG7225" s="27"/>
      <c r="BH7225" s="27"/>
      <c r="BI7225" s="27"/>
      <c r="BJ7225" s="27"/>
      <c r="BL7225">
        <f t="shared" si="448"/>
        <v>0</v>
      </c>
      <c r="BM7225">
        <f t="shared" si="449"/>
        <v>0</v>
      </c>
      <c r="BO7225">
        <f t="shared" si="450"/>
        <v>1</v>
      </c>
      <c r="BP7225">
        <f t="shared" si="451"/>
        <v>1</v>
      </c>
    </row>
    <row r="7226" spans="1:68" x14ac:dyDescent="0.3">
      <c r="A7226">
        <v>7221</v>
      </c>
      <c r="BG7226" s="27"/>
      <c r="BH7226" s="27"/>
      <c r="BI7226" s="27"/>
      <c r="BJ7226" s="27"/>
      <c r="BL7226">
        <f t="shared" si="448"/>
        <v>0</v>
      </c>
      <c r="BM7226">
        <f t="shared" si="449"/>
        <v>0</v>
      </c>
      <c r="BO7226">
        <f t="shared" si="450"/>
        <v>1</v>
      </c>
      <c r="BP7226">
        <f t="shared" si="451"/>
        <v>1</v>
      </c>
    </row>
    <row r="7227" spans="1:68" x14ac:dyDescent="0.3">
      <c r="A7227">
        <v>7222</v>
      </c>
      <c r="BG7227" s="27"/>
      <c r="BH7227" s="27"/>
      <c r="BI7227" s="27"/>
      <c r="BJ7227" s="27"/>
      <c r="BL7227">
        <f t="shared" si="448"/>
        <v>0</v>
      </c>
      <c r="BM7227">
        <f t="shared" si="449"/>
        <v>0</v>
      </c>
      <c r="BO7227">
        <f t="shared" si="450"/>
        <v>1</v>
      </c>
      <c r="BP7227">
        <f t="shared" si="451"/>
        <v>1</v>
      </c>
    </row>
    <row r="7228" spans="1:68" x14ac:dyDescent="0.3">
      <c r="A7228">
        <v>7223</v>
      </c>
      <c r="BG7228" s="27"/>
      <c r="BH7228" s="27"/>
      <c r="BI7228" s="27"/>
      <c r="BJ7228" s="27"/>
      <c r="BL7228">
        <f t="shared" si="448"/>
        <v>0</v>
      </c>
      <c r="BM7228">
        <f t="shared" si="449"/>
        <v>0</v>
      </c>
      <c r="BO7228">
        <f t="shared" si="450"/>
        <v>1</v>
      </c>
      <c r="BP7228">
        <f t="shared" si="451"/>
        <v>1</v>
      </c>
    </row>
    <row r="7229" spans="1:68" x14ac:dyDescent="0.3">
      <c r="A7229">
        <v>7224</v>
      </c>
      <c r="BG7229" s="27"/>
      <c r="BH7229" s="27"/>
      <c r="BI7229" s="27"/>
      <c r="BJ7229" s="27"/>
      <c r="BL7229">
        <f t="shared" si="448"/>
        <v>0</v>
      </c>
      <c r="BM7229">
        <f t="shared" si="449"/>
        <v>0</v>
      </c>
      <c r="BO7229">
        <f t="shared" si="450"/>
        <v>1</v>
      </c>
      <c r="BP7229">
        <f t="shared" si="451"/>
        <v>1</v>
      </c>
    </row>
    <row r="7230" spans="1:68" x14ac:dyDescent="0.3">
      <c r="A7230">
        <v>7225</v>
      </c>
      <c r="BG7230" s="27"/>
      <c r="BH7230" s="27"/>
      <c r="BI7230" s="27"/>
      <c r="BJ7230" s="27"/>
      <c r="BL7230">
        <f t="shared" si="448"/>
        <v>0</v>
      </c>
      <c r="BM7230">
        <f t="shared" si="449"/>
        <v>0</v>
      </c>
      <c r="BO7230">
        <f t="shared" si="450"/>
        <v>1</v>
      </c>
      <c r="BP7230">
        <f t="shared" si="451"/>
        <v>1</v>
      </c>
    </row>
    <row r="7231" spans="1:68" x14ac:dyDescent="0.3">
      <c r="A7231">
        <v>7226</v>
      </c>
      <c r="BG7231" s="27"/>
      <c r="BH7231" s="27"/>
      <c r="BI7231" s="27"/>
      <c r="BJ7231" s="27"/>
      <c r="BL7231">
        <f t="shared" si="448"/>
        <v>0</v>
      </c>
      <c r="BM7231">
        <f t="shared" si="449"/>
        <v>0</v>
      </c>
      <c r="BO7231">
        <f t="shared" si="450"/>
        <v>1</v>
      </c>
      <c r="BP7231">
        <f t="shared" si="451"/>
        <v>1</v>
      </c>
    </row>
    <row r="7232" spans="1:68" x14ac:dyDescent="0.3">
      <c r="A7232">
        <v>7227</v>
      </c>
      <c r="BG7232" s="27"/>
      <c r="BH7232" s="27"/>
      <c r="BI7232" s="27"/>
      <c r="BJ7232" s="27"/>
      <c r="BL7232">
        <f t="shared" si="448"/>
        <v>0</v>
      </c>
      <c r="BM7232">
        <f t="shared" si="449"/>
        <v>0</v>
      </c>
      <c r="BO7232">
        <f t="shared" si="450"/>
        <v>1</v>
      </c>
      <c r="BP7232">
        <f t="shared" si="451"/>
        <v>1</v>
      </c>
    </row>
    <row r="7233" spans="1:68" x14ac:dyDescent="0.3">
      <c r="A7233">
        <v>7228</v>
      </c>
      <c r="BG7233" s="27"/>
      <c r="BH7233" s="27"/>
      <c r="BI7233" s="27"/>
      <c r="BJ7233" s="27"/>
      <c r="BL7233">
        <f t="shared" si="448"/>
        <v>0</v>
      </c>
      <c r="BM7233">
        <f t="shared" si="449"/>
        <v>0</v>
      </c>
      <c r="BO7233">
        <f t="shared" si="450"/>
        <v>1</v>
      </c>
      <c r="BP7233">
        <f t="shared" si="451"/>
        <v>1</v>
      </c>
    </row>
    <row r="7234" spans="1:68" x14ac:dyDescent="0.3">
      <c r="A7234">
        <v>7229</v>
      </c>
      <c r="BG7234" s="27"/>
      <c r="BH7234" s="27"/>
      <c r="BI7234" s="27"/>
      <c r="BJ7234" s="27"/>
      <c r="BL7234">
        <f t="shared" si="448"/>
        <v>0</v>
      </c>
      <c r="BM7234">
        <f t="shared" si="449"/>
        <v>0</v>
      </c>
      <c r="BO7234">
        <f t="shared" si="450"/>
        <v>1</v>
      </c>
      <c r="BP7234">
        <f t="shared" si="451"/>
        <v>1</v>
      </c>
    </row>
    <row r="7235" spans="1:68" x14ac:dyDescent="0.3">
      <c r="A7235">
        <v>7230</v>
      </c>
      <c r="BG7235" s="27"/>
      <c r="BH7235" s="27"/>
      <c r="BI7235" s="27"/>
      <c r="BJ7235" s="27"/>
      <c r="BL7235">
        <f t="shared" si="448"/>
        <v>0</v>
      </c>
      <c r="BM7235">
        <f t="shared" si="449"/>
        <v>0</v>
      </c>
      <c r="BO7235">
        <f t="shared" si="450"/>
        <v>1</v>
      </c>
      <c r="BP7235">
        <f t="shared" si="451"/>
        <v>1</v>
      </c>
    </row>
    <row r="7236" spans="1:68" x14ac:dyDescent="0.3">
      <c r="A7236">
        <v>7231</v>
      </c>
      <c r="BG7236" s="27"/>
      <c r="BH7236" s="27"/>
      <c r="BI7236" s="27"/>
      <c r="BJ7236" s="27"/>
      <c r="BL7236">
        <f t="shared" si="448"/>
        <v>0</v>
      </c>
      <c r="BM7236">
        <f t="shared" si="449"/>
        <v>0</v>
      </c>
      <c r="BO7236">
        <f t="shared" si="450"/>
        <v>1</v>
      </c>
      <c r="BP7236">
        <f t="shared" si="451"/>
        <v>1</v>
      </c>
    </row>
    <row r="7237" spans="1:68" x14ac:dyDescent="0.3">
      <c r="A7237">
        <v>7232</v>
      </c>
      <c r="BG7237" s="27"/>
      <c r="BH7237" s="27"/>
      <c r="BI7237" s="27"/>
      <c r="BJ7237" s="27"/>
      <c r="BL7237">
        <f t="shared" si="448"/>
        <v>0</v>
      </c>
      <c r="BM7237">
        <f t="shared" si="449"/>
        <v>0</v>
      </c>
      <c r="BO7237">
        <f t="shared" si="450"/>
        <v>1</v>
      </c>
      <c r="BP7237">
        <f t="shared" si="451"/>
        <v>1</v>
      </c>
    </row>
    <row r="7238" spans="1:68" x14ac:dyDescent="0.3">
      <c r="A7238">
        <v>7233</v>
      </c>
      <c r="BG7238" s="27"/>
      <c r="BH7238" s="27"/>
      <c r="BI7238" s="27"/>
      <c r="BJ7238" s="27"/>
      <c r="BL7238">
        <f t="shared" si="448"/>
        <v>0</v>
      </c>
      <c r="BM7238">
        <f t="shared" si="449"/>
        <v>0</v>
      </c>
      <c r="BO7238">
        <f t="shared" si="450"/>
        <v>1</v>
      </c>
      <c r="BP7238">
        <f t="shared" si="451"/>
        <v>1</v>
      </c>
    </row>
    <row r="7239" spans="1:68" x14ac:dyDescent="0.3">
      <c r="A7239">
        <v>7234</v>
      </c>
      <c r="BG7239" s="27"/>
      <c r="BH7239" s="27"/>
      <c r="BI7239" s="27"/>
      <c r="BJ7239" s="27"/>
      <c r="BL7239">
        <f t="shared" ref="BL7239:BL7302" si="452">BG7239*$BM$1-BH7239</f>
        <v>0</v>
      </c>
      <c r="BM7239">
        <f t="shared" ref="BM7239:BM7302" si="453">BI7239*$BM$1-BJ7239</f>
        <v>0</v>
      </c>
      <c r="BO7239">
        <f t="shared" ref="BO7239:BO7302" si="454">IF(BL7239=MAX($BL7239:$BM7239),1,0)</f>
        <v>1</v>
      </c>
      <c r="BP7239">
        <f t="shared" ref="BP7239:BP7302" si="455">IF(BM7239=MAX($BL7239:$BM7239),1,0)</f>
        <v>1</v>
      </c>
    </row>
    <row r="7240" spans="1:68" x14ac:dyDescent="0.3">
      <c r="A7240">
        <v>7235</v>
      </c>
      <c r="BG7240" s="27"/>
      <c r="BH7240" s="27"/>
      <c r="BI7240" s="27"/>
      <c r="BJ7240" s="27"/>
      <c r="BL7240">
        <f t="shared" si="452"/>
        <v>0</v>
      </c>
      <c r="BM7240">
        <f t="shared" si="453"/>
        <v>0</v>
      </c>
      <c r="BO7240">
        <f t="shared" si="454"/>
        <v>1</v>
      </c>
      <c r="BP7240">
        <f t="shared" si="455"/>
        <v>1</v>
      </c>
    </row>
    <row r="7241" spans="1:68" x14ac:dyDescent="0.3">
      <c r="A7241">
        <v>7236</v>
      </c>
      <c r="BG7241" s="27"/>
      <c r="BH7241" s="27"/>
      <c r="BI7241" s="27"/>
      <c r="BJ7241" s="27"/>
      <c r="BL7241">
        <f t="shared" si="452"/>
        <v>0</v>
      </c>
      <c r="BM7241">
        <f t="shared" si="453"/>
        <v>0</v>
      </c>
      <c r="BO7241">
        <f t="shared" si="454"/>
        <v>1</v>
      </c>
      <c r="BP7241">
        <f t="shared" si="455"/>
        <v>1</v>
      </c>
    </row>
    <row r="7242" spans="1:68" x14ac:dyDescent="0.3">
      <c r="A7242">
        <v>7237</v>
      </c>
      <c r="BG7242" s="27"/>
      <c r="BH7242" s="27"/>
      <c r="BI7242" s="27"/>
      <c r="BJ7242" s="27"/>
      <c r="BL7242">
        <f t="shared" si="452"/>
        <v>0</v>
      </c>
      <c r="BM7242">
        <f t="shared" si="453"/>
        <v>0</v>
      </c>
      <c r="BO7242">
        <f t="shared" si="454"/>
        <v>1</v>
      </c>
      <c r="BP7242">
        <f t="shared" si="455"/>
        <v>1</v>
      </c>
    </row>
    <row r="7243" spans="1:68" x14ac:dyDescent="0.3">
      <c r="A7243">
        <v>7238</v>
      </c>
      <c r="BG7243" s="27"/>
      <c r="BH7243" s="27"/>
      <c r="BI7243" s="27"/>
      <c r="BJ7243" s="27"/>
      <c r="BL7243">
        <f t="shared" si="452"/>
        <v>0</v>
      </c>
      <c r="BM7243">
        <f t="shared" si="453"/>
        <v>0</v>
      </c>
      <c r="BO7243">
        <f t="shared" si="454"/>
        <v>1</v>
      </c>
      <c r="BP7243">
        <f t="shared" si="455"/>
        <v>1</v>
      </c>
    </row>
    <row r="7244" spans="1:68" x14ac:dyDescent="0.3">
      <c r="A7244">
        <v>7239</v>
      </c>
      <c r="BG7244" s="27"/>
      <c r="BH7244" s="27"/>
      <c r="BI7244" s="27"/>
      <c r="BJ7244" s="27"/>
      <c r="BL7244">
        <f t="shared" si="452"/>
        <v>0</v>
      </c>
      <c r="BM7244">
        <f t="shared" si="453"/>
        <v>0</v>
      </c>
      <c r="BO7244">
        <f t="shared" si="454"/>
        <v>1</v>
      </c>
      <c r="BP7244">
        <f t="shared" si="455"/>
        <v>1</v>
      </c>
    </row>
    <row r="7245" spans="1:68" x14ac:dyDescent="0.3">
      <c r="A7245">
        <v>7240</v>
      </c>
      <c r="BG7245" s="27"/>
      <c r="BH7245" s="27"/>
      <c r="BI7245" s="27"/>
      <c r="BJ7245" s="27"/>
      <c r="BL7245">
        <f t="shared" si="452"/>
        <v>0</v>
      </c>
      <c r="BM7245">
        <f t="shared" si="453"/>
        <v>0</v>
      </c>
      <c r="BO7245">
        <f t="shared" si="454"/>
        <v>1</v>
      </c>
      <c r="BP7245">
        <f t="shared" si="455"/>
        <v>1</v>
      </c>
    </row>
    <row r="7246" spans="1:68" x14ac:dyDescent="0.3">
      <c r="A7246">
        <v>7241</v>
      </c>
      <c r="BG7246" s="27"/>
      <c r="BH7246" s="27"/>
      <c r="BI7246" s="27"/>
      <c r="BJ7246" s="27"/>
      <c r="BL7246">
        <f t="shared" si="452"/>
        <v>0</v>
      </c>
      <c r="BM7246">
        <f t="shared" si="453"/>
        <v>0</v>
      </c>
      <c r="BO7246">
        <f t="shared" si="454"/>
        <v>1</v>
      </c>
      <c r="BP7246">
        <f t="shared" si="455"/>
        <v>1</v>
      </c>
    </row>
    <row r="7247" spans="1:68" x14ac:dyDescent="0.3">
      <c r="A7247">
        <v>7242</v>
      </c>
      <c r="BG7247" s="27"/>
      <c r="BH7247" s="27"/>
      <c r="BI7247" s="27"/>
      <c r="BJ7247" s="27"/>
      <c r="BL7247">
        <f t="shared" si="452"/>
        <v>0</v>
      </c>
      <c r="BM7247">
        <f t="shared" si="453"/>
        <v>0</v>
      </c>
      <c r="BO7247">
        <f t="shared" si="454"/>
        <v>1</v>
      </c>
      <c r="BP7247">
        <f t="shared" si="455"/>
        <v>1</v>
      </c>
    </row>
    <row r="7248" spans="1:68" x14ac:dyDescent="0.3">
      <c r="A7248">
        <v>7243</v>
      </c>
      <c r="BG7248" s="27"/>
      <c r="BH7248" s="27"/>
      <c r="BI7248" s="27"/>
      <c r="BJ7248" s="27"/>
      <c r="BL7248">
        <f t="shared" si="452"/>
        <v>0</v>
      </c>
      <c r="BM7248">
        <f t="shared" si="453"/>
        <v>0</v>
      </c>
      <c r="BO7248">
        <f t="shared" si="454"/>
        <v>1</v>
      </c>
      <c r="BP7248">
        <f t="shared" si="455"/>
        <v>1</v>
      </c>
    </row>
    <row r="7249" spans="1:68" x14ac:dyDescent="0.3">
      <c r="A7249">
        <v>7244</v>
      </c>
      <c r="BG7249" s="27"/>
      <c r="BH7249" s="27"/>
      <c r="BI7249" s="27"/>
      <c r="BJ7249" s="27"/>
      <c r="BL7249">
        <f t="shared" si="452"/>
        <v>0</v>
      </c>
      <c r="BM7249">
        <f t="shared" si="453"/>
        <v>0</v>
      </c>
      <c r="BO7249">
        <f t="shared" si="454"/>
        <v>1</v>
      </c>
      <c r="BP7249">
        <f t="shared" si="455"/>
        <v>1</v>
      </c>
    </row>
    <row r="7250" spans="1:68" x14ac:dyDescent="0.3">
      <c r="A7250">
        <v>7245</v>
      </c>
      <c r="BG7250" s="27"/>
      <c r="BH7250" s="27"/>
      <c r="BI7250" s="27"/>
      <c r="BJ7250" s="27"/>
      <c r="BL7250">
        <f t="shared" si="452"/>
        <v>0</v>
      </c>
      <c r="BM7250">
        <f t="shared" si="453"/>
        <v>0</v>
      </c>
      <c r="BO7250">
        <f t="shared" si="454"/>
        <v>1</v>
      </c>
      <c r="BP7250">
        <f t="shared" si="455"/>
        <v>1</v>
      </c>
    </row>
    <row r="7251" spans="1:68" x14ac:dyDescent="0.3">
      <c r="A7251">
        <v>7246</v>
      </c>
      <c r="BG7251" s="27"/>
      <c r="BH7251" s="27"/>
      <c r="BI7251" s="27"/>
      <c r="BJ7251" s="27"/>
      <c r="BL7251">
        <f t="shared" si="452"/>
        <v>0</v>
      </c>
      <c r="BM7251">
        <f t="shared" si="453"/>
        <v>0</v>
      </c>
      <c r="BO7251">
        <f t="shared" si="454"/>
        <v>1</v>
      </c>
      <c r="BP7251">
        <f t="shared" si="455"/>
        <v>1</v>
      </c>
    </row>
    <row r="7252" spans="1:68" x14ac:dyDescent="0.3">
      <c r="A7252">
        <v>7247</v>
      </c>
      <c r="BG7252" s="27"/>
      <c r="BH7252" s="27"/>
      <c r="BI7252" s="27"/>
      <c r="BJ7252" s="27"/>
      <c r="BL7252">
        <f t="shared" si="452"/>
        <v>0</v>
      </c>
      <c r="BM7252">
        <f t="shared" si="453"/>
        <v>0</v>
      </c>
      <c r="BO7252">
        <f t="shared" si="454"/>
        <v>1</v>
      </c>
      <c r="BP7252">
        <f t="shared" si="455"/>
        <v>1</v>
      </c>
    </row>
    <row r="7253" spans="1:68" x14ac:dyDescent="0.3">
      <c r="A7253">
        <v>7248</v>
      </c>
      <c r="BG7253" s="27"/>
      <c r="BH7253" s="27"/>
      <c r="BI7253" s="27"/>
      <c r="BJ7253" s="27"/>
      <c r="BL7253">
        <f t="shared" si="452"/>
        <v>0</v>
      </c>
      <c r="BM7253">
        <f t="shared" si="453"/>
        <v>0</v>
      </c>
      <c r="BO7253">
        <f t="shared" si="454"/>
        <v>1</v>
      </c>
      <c r="BP7253">
        <f t="shared" si="455"/>
        <v>1</v>
      </c>
    </row>
    <row r="7254" spans="1:68" x14ac:dyDescent="0.3">
      <c r="A7254">
        <v>7249</v>
      </c>
      <c r="BG7254" s="27"/>
      <c r="BH7254" s="27"/>
      <c r="BI7254" s="27"/>
      <c r="BJ7254" s="27"/>
      <c r="BL7254">
        <f t="shared" si="452"/>
        <v>0</v>
      </c>
      <c r="BM7254">
        <f t="shared" si="453"/>
        <v>0</v>
      </c>
      <c r="BO7254">
        <f t="shared" si="454"/>
        <v>1</v>
      </c>
      <c r="BP7254">
        <f t="shared" si="455"/>
        <v>1</v>
      </c>
    </row>
    <row r="7255" spans="1:68" x14ac:dyDescent="0.3">
      <c r="A7255">
        <v>7250</v>
      </c>
      <c r="BG7255" s="27"/>
      <c r="BH7255" s="27"/>
      <c r="BI7255" s="27"/>
      <c r="BJ7255" s="27"/>
      <c r="BL7255">
        <f t="shared" si="452"/>
        <v>0</v>
      </c>
      <c r="BM7255">
        <f t="shared" si="453"/>
        <v>0</v>
      </c>
      <c r="BO7255">
        <f t="shared" si="454"/>
        <v>1</v>
      </c>
      <c r="BP7255">
        <f t="shared" si="455"/>
        <v>1</v>
      </c>
    </row>
    <row r="7256" spans="1:68" x14ac:dyDescent="0.3">
      <c r="A7256">
        <v>7251</v>
      </c>
      <c r="BG7256" s="27"/>
      <c r="BH7256" s="27"/>
      <c r="BI7256" s="27"/>
      <c r="BJ7256" s="27"/>
      <c r="BL7256">
        <f t="shared" si="452"/>
        <v>0</v>
      </c>
      <c r="BM7256">
        <f t="shared" si="453"/>
        <v>0</v>
      </c>
      <c r="BO7256">
        <f t="shared" si="454"/>
        <v>1</v>
      </c>
      <c r="BP7256">
        <f t="shared" si="455"/>
        <v>1</v>
      </c>
    </row>
    <row r="7257" spans="1:68" x14ac:dyDescent="0.3">
      <c r="A7257">
        <v>7252</v>
      </c>
      <c r="BG7257" s="27"/>
      <c r="BH7257" s="27"/>
      <c r="BI7257" s="27"/>
      <c r="BJ7257" s="27"/>
      <c r="BL7257">
        <f t="shared" si="452"/>
        <v>0</v>
      </c>
      <c r="BM7257">
        <f t="shared" si="453"/>
        <v>0</v>
      </c>
      <c r="BO7257">
        <f t="shared" si="454"/>
        <v>1</v>
      </c>
      <c r="BP7257">
        <f t="shared" si="455"/>
        <v>1</v>
      </c>
    </row>
    <row r="7258" spans="1:68" x14ac:dyDescent="0.3">
      <c r="A7258">
        <v>7253</v>
      </c>
      <c r="BG7258" s="27"/>
      <c r="BH7258" s="27"/>
      <c r="BI7258" s="27"/>
      <c r="BJ7258" s="27"/>
      <c r="BL7258">
        <f t="shared" si="452"/>
        <v>0</v>
      </c>
      <c r="BM7258">
        <f t="shared" si="453"/>
        <v>0</v>
      </c>
      <c r="BO7258">
        <f t="shared" si="454"/>
        <v>1</v>
      </c>
      <c r="BP7258">
        <f t="shared" si="455"/>
        <v>1</v>
      </c>
    </row>
    <row r="7259" spans="1:68" x14ac:dyDescent="0.3">
      <c r="A7259">
        <v>7254</v>
      </c>
      <c r="BG7259" s="27"/>
      <c r="BH7259" s="27"/>
      <c r="BI7259" s="27"/>
      <c r="BJ7259" s="27"/>
      <c r="BL7259">
        <f t="shared" si="452"/>
        <v>0</v>
      </c>
      <c r="BM7259">
        <f t="shared" si="453"/>
        <v>0</v>
      </c>
      <c r="BO7259">
        <f t="shared" si="454"/>
        <v>1</v>
      </c>
      <c r="BP7259">
        <f t="shared" si="455"/>
        <v>1</v>
      </c>
    </row>
    <row r="7260" spans="1:68" x14ac:dyDescent="0.3">
      <c r="A7260">
        <v>7255</v>
      </c>
      <c r="BG7260" s="27"/>
      <c r="BH7260" s="27"/>
      <c r="BI7260" s="27"/>
      <c r="BJ7260" s="27"/>
      <c r="BL7260">
        <f t="shared" si="452"/>
        <v>0</v>
      </c>
      <c r="BM7260">
        <f t="shared" si="453"/>
        <v>0</v>
      </c>
      <c r="BO7260">
        <f t="shared" si="454"/>
        <v>1</v>
      </c>
      <c r="BP7260">
        <f t="shared" si="455"/>
        <v>1</v>
      </c>
    </row>
    <row r="7261" spans="1:68" x14ac:dyDescent="0.3">
      <c r="A7261">
        <v>7256</v>
      </c>
      <c r="BG7261" s="27"/>
      <c r="BH7261" s="27"/>
      <c r="BI7261" s="27"/>
      <c r="BJ7261" s="27"/>
      <c r="BL7261">
        <f t="shared" si="452"/>
        <v>0</v>
      </c>
      <c r="BM7261">
        <f t="shared" si="453"/>
        <v>0</v>
      </c>
      <c r="BO7261">
        <f t="shared" si="454"/>
        <v>1</v>
      </c>
      <c r="BP7261">
        <f t="shared" si="455"/>
        <v>1</v>
      </c>
    </row>
    <row r="7262" spans="1:68" x14ac:dyDescent="0.3">
      <c r="A7262">
        <v>7257</v>
      </c>
      <c r="BG7262" s="27"/>
      <c r="BH7262" s="27"/>
      <c r="BI7262" s="27"/>
      <c r="BJ7262" s="27"/>
      <c r="BL7262">
        <f t="shared" si="452"/>
        <v>0</v>
      </c>
      <c r="BM7262">
        <f t="shared" si="453"/>
        <v>0</v>
      </c>
      <c r="BO7262">
        <f t="shared" si="454"/>
        <v>1</v>
      </c>
      <c r="BP7262">
        <f t="shared" si="455"/>
        <v>1</v>
      </c>
    </row>
    <row r="7263" spans="1:68" x14ac:dyDescent="0.3">
      <c r="A7263">
        <v>7258</v>
      </c>
      <c r="BG7263" s="27"/>
      <c r="BH7263" s="27"/>
      <c r="BI7263" s="27"/>
      <c r="BJ7263" s="27"/>
      <c r="BL7263">
        <f t="shared" si="452"/>
        <v>0</v>
      </c>
      <c r="BM7263">
        <f t="shared" si="453"/>
        <v>0</v>
      </c>
      <c r="BO7263">
        <f t="shared" si="454"/>
        <v>1</v>
      </c>
      <c r="BP7263">
        <f t="shared" si="455"/>
        <v>1</v>
      </c>
    </row>
    <row r="7264" spans="1:68" x14ac:dyDescent="0.3">
      <c r="A7264">
        <v>7259</v>
      </c>
      <c r="BG7264" s="27"/>
      <c r="BH7264" s="27"/>
      <c r="BI7264" s="27"/>
      <c r="BJ7264" s="27"/>
      <c r="BL7264">
        <f t="shared" si="452"/>
        <v>0</v>
      </c>
      <c r="BM7264">
        <f t="shared" si="453"/>
        <v>0</v>
      </c>
      <c r="BO7264">
        <f t="shared" si="454"/>
        <v>1</v>
      </c>
      <c r="BP7264">
        <f t="shared" si="455"/>
        <v>1</v>
      </c>
    </row>
    <row r="7265" spans="1:68" x14ac:dyDescent="0.3">
      <c r="A7265">
        <v>7260</v>
      </c>
      <c r="BG7265" s="27"/>
      <c r="BH7265" s="27"/>
      <c r="BI7265" s="27"/>
      <c r="BJ7265" s="27"/>
      <c r="BL7265">
        <f t="shared" si="452"/>
        <v>0</v>
      </c>
      <c r="BM7265">
        <f t="shared" si="453"/>
        <v>0</v>
      </c>
      <c r="BO7265">
        <f t="shared" si="454"/>
        <v>1</v>
      </c>
      <c r="BP7265">
        <f t="shared" si="455"/>
        <v>1</v>
      </c>
    </row>
    <row r="7266" spans="1:68" x14ac:dyDescent="0.3">
      <c r="A7266">
        <v>7261</v>
      </c>
      <c r="BG7266" s="27"/>
      <c r="BH7266" s="27"/>
      <c r="BI7266" s="27"/>
      <c r="BJ7266" s="27"/>
      <c r="BL7266">
        <f t="shared" si="452"/>
        <v>0</v>
      </c>
      <c r="BM7266">
        <f t="shared" si="453"/>
        <v>0</v>
      </c>
      <c r="BO7266">
        <f t="shared" si="454"/>
        <v>1</v>
      </c>
      <c r="BP7266">
        <f t="shared" si="455"/>
        <v>1</v>
      </c>
    </row>
    <row r="7267" spans="1:68" x14ac:dyDescent="0.3">
      <c r="A7267">
        <v>7262</v>
      </c>
      <c r="BG7267" s="27"/>
      <c r="BH7267" s="27"/>
      <c r="BI7267" s="27"/>
      <c r="BJ7267" s="27"/>
      <c r="BL7267">
        <f t="shared" si="452"/>
        <v>0</v>
      </c>
      <c r="BM7267">
        <f t="shared" si="453"/>
        <v>0</v>
      </c>
      <c r="BO7267">
        <f t="shared" si="454"/>
        <v>1</v>
      </c>
      <c r="BP7267">
        <f t="shared" si="455"/>
        <v>1</v>
      </c>
    </row>
    <row r="7268" spans="1:68" x14ac:dyDescent="0.3">
      <c r="A7268">
        <v>7263</v>
      </c>
      <c r="BG7268" s="27"/>
      <c r="BH7268" s="27"/>
      <c r="BI7268" s="27"/>
      <c r="BJ7268" s="27"/>
      <c r="BL7268">
        <f t="shared" si="452"/>
        <v>0</v>
      </c>
      <c r="BM7268">
        <f t="shared" si="453"/>
        <v>0</v>
      </c>
      <c r="BO7268">
        <f t="shared" si="454"/>
        <v>1</v>
      </c>
      <c r="BP7268">
        <f t="shared" si="455"/>
        <v>1</v>
      </c>
    </row>
    <row r="7269" spans="1:68" x14ac:dyDescent="0.3">
      <c r="A7269">
        <v>7264</v>
      </c>
      <c r="BG7269" s="27"/>
      <c r="BH7269" s="27"/>
      <c r="BI7269" s="27"/>
      <c r="BJ7269" s="27"/>
      <c r="BL7269">
        <f t="shared" si="452"/>
        <v>0</v>
      </c>
      <c r="BM7269">
        <f t="shared" si="453"/>
        <v>0</v>
      </c>
      <c r="BO7269">
        <f t="shared" si="454"/>
        <v>1</v>
      </c>
      <c r="BP7269">
        <f t="shared" si="455"/>
        <v>1</v>
      </c>
    </row>
    <row r="7270" spans="1:68" x14ac:dyDescent="0.3">
      <c r="A7270">
        <v>7265</v>
      </c>
      <c r="BG7270" s="27"/>
      <c r="BH7270" s="27"/>
      <c r="BI7270" s="27"/>
      <c r="BJ7270" s="27"/>
      <c r="BL7270">
        <f t="shared" si="452"/>
        <v>0</v>
      </c>
      <c r="BM7270">
        <f t="shared" si="453"/>
        <v>0</v>
      </c>
      <c r="BO7270">
        <f t="shared" si="454"/>
        <v>1</v>
      </c>
      <c r="BP7270">
        <f t="shared" si="455"/>
        <v>1</v>
      </c>
    </row>
    <row r="7271" spans="1:68" x14ac:dyDescent="0.3">
      <c r="A7271">
        <v>7266</v>
      </c>
      <c r="BG7271" s="27"/>
      <c r="BH7271" s="27"/>
      <c r="BI7271" s="27"/>
      <c r="BJ7271" s="27"/>
      <c r="BL7271">
        <f t="shared" si="452"/>
        <v>0</v>
      </c>
      <c r="BM7271">
        <f t="shared" si="453"/>
        <v>0</v>
      </c>
      <c r="BO7271">
        <f t="shared" si="454"/>
        <v>1</v>
      </c>
      <c r="BP7271">
        <f t="shared" si="455"/>
        <v>1</v>
      </c>
    </row>
    <row r="7272" spans="1:68" x14ac:dyDescent="0.3">
      <c r="A7272">
        <v>7267</v>
      </c>
      <c r="BG7272" s="27"/>
      <c r="BH7272" s="27"/>
      <c r="BI7272" s="27"/>
      <c r="BJ7272" s="27"/>
      <c r="BL7272">
        <f t="shared" si="452"/>
        <v>0</v>
      </c>
      <c r="BM7272">
        <f t="shared" si="453"/>
        <v>0</v>
      </c>
      <c r="BO7272">
        <f t="shared" si="454"/>
        <v>1</v>
      </c>
      <c r="BP7272">
        <f t="shared" si="455"/>
        <v>1</v>
      </c>
    </row>
    <row r="7273" spans="1:68" x14ac:dyDescent="0.3">
      <c r="A7273">
        <v>7268</v>
      </c>
      <c r="BG7273" s="27"/>
      <c r="BH7273" s="27"/>
      <c r="BI7273" s="27"/>
      <c r="BJ7273" s="27"/>
      <c r="BL7273">
        <f t="shared" si="452"/>
        <v>0</v>
      </c>
      <c r="BM7273">
        <f t="shared" si="453"/>
        <v>0</v>
      </c>
      <c r="BO7273">
        <f t="shared" si="454"/>
        <v>1</v>
      </c>
      <c r="BP7273">
        <f t="shared" si="455"/>
        <v>1</v>
      </c>
    </row>
    <row r="7274" spans="1:68" x14ac:dyDescent="0.3">
      <c r="A7274">
        <v>7269</v>
      </c>
      <c r="BG7274" s="27"/>
      <c r="BH7274" s="27"/>
      <c r="BI7274" s="27"/>
      <c r="BJ7274" s="27"/>
      <c r="BL7274">
        <f t="shared" si="452"/>
        <v>0</v>
      </c>
      <c r="BM7274">
        <f t="shared" si="453"/>
        <v>0</v>
      </c>
      <c r="BO7274">
        <f t="shared" si="454"/>
        <v>1</v>
      </c>
      <c r="BP7274">
        <f t="shared" si="455"/>
        <v>1</v>
      </c>
    </row>
    <row r="7275" spans="1:68" x14ac:dyDescent="0.3">
      <c r="A7275">
        <v>7270</v>
      </c>
      <c r="BG7275" s="27"/>
      <c r="BH7275" s="27"/>
      <c r="BI7275" s="27"/>
      <c r="BJ7275" s="27"/>
      <c r="BL7275">
        <f t="shared" si="452"/>
        <v>0</v>
      </c>
      <c r="BM7275">
        <f t="shared" si="453"/>
        <v>0</v>
      </c>
      <c r="BO7275">
        <f t="shared" si="454"/>
        <v>1</v>
      </c>
      <c r="BP7275">
        <f t="shared" si="455"/>
        <v>1</v>
      </c>
    </row>
    <row r="7276" spans="1:68" x14ac:dyDescent="0.3">
      <c r="A7276">
        <v>7271</v>
      </c>
      <c r="BG7276" s="27"/>
      <c r="BH7276" s="27"/>
      <c r="BI7276" s="27"/>
      <c r="BJ7276" s="27"/>
      <c r="BL7276">
        <f t="shared" si="452"/>
        <v>0</v>
      </c>
      <c r="BM7276">
        <f t="shared" si="453"/>
        <v>0</v>
      </c>
      <c r="BO7276">
        <f t="shared" si="454"/>
        <v>1</v>
      </c>
      <c r="BP7276">
        <f t="shared" si="455"/>
        <v>1</v>
      </c>
    </row>
    <row r="7277" spans="1:68" x14ac:dyDescent="0.3">
      <c r="A7277">
        <v>7272</v>
      </c>
      <c r="BG7277" s="27"/>
      <c r="BH7277" s="27"/>
      <c r="BI7277" s="27"/>
      <c r="BJ7277" s="27"/>
      <c r="BL7277">
        <f t="shared" si="452"/>
        <v>0</v>
      </c>
      <c r="BM7277">
        <f t="shared" si="453"/>
        <v>0</v>
      </c>
      <c r="BO7277">
        <f t="shared" si="454"/>
        <v>1</v>
      </c>
      <c r="BP7277">
        <f t="shared" si="455"/>
        <v>1</v>
      </c>
    </row>
    <row r="7278" spans="1:68" x14ac:dyDescent="0.3">
      <c r="A7278">
        <v>7273</v>
      </c>
      <c r="BG7278" s="27"/>
      <c r="BH7278" s="27"/>
      <c r="BI7278" s="27"/>
      <c r="BJ7278" s="27"/>
      <c r="BL7278">
        <f t="shared" si="452"/>
        <v>0</v>
      </c>
      <c r="BM7278">
        <f t="shared" si="453"/>
        <v>0</v>
      </c>
      <c r="BO7278">
        <f t="shared" si="454"/>
        <v>1</v>
      </c>
      <c r="BP7278">
        <f t="shared" si="455"/>
        <v>1</v>
      </c>
    </row>
    <row r="7279" spans="1:68" x14ac:dyDescent="0.3">
      <c r="A7279">
        <v>7274</v>
      </c>
      <c r="BG7279" s="27"/>
      <c r="BH7279" s="27"/>
      <c r="BI7279" s="27"/>
      <c r="BJ7279" s="27"/>
      <c r="BL7279">
        <f t="shared" si="452"/>
        <v>0</v>
      </c>
      <c r="BM7279">
        <f t="shared" si="453"/>
        <v>0</v>
      </c>
      <c r="BO7279">
        <f t="shared" si="454"/>
        <v>1</v>
      </c>
      <c r="BP7279">
        <f t="shared" si="455"/>
        <v>1</v>
      </c>
    </row>
    <row r="7280" spans="1:68" x14ac:dyDescent="0.3">
      <c r="A7280">
        <v>7275</v>
      </c>
      <c r="BG7280" s="27"/>
      <c r="BH7280" s="27"/>
      <c r="BI7280" s="27"/>
      <c r="BJ7280" s="27"/>
      <c r="BL7280">
        <f t="shared" si="452"/>
        <v>0</v>
      </c>
      <c r="BM7280">
        <f t="shared" si="453"/>
        <v>0</v>
      </c>
      <c r="BO7280">
        <f t="shared" si="454"/>
        <v>1</v>
      </c>
      <c r="BP7280">
        <f t="shared" si="455"/>
        <v>1</v>
      </c>
    </row>
    <row r="7281" spans="1:68" x14ac:dyDescent="0.3">
      <c r="A7281">
        <v>7276</v>
      </c>
      <c r="BG7281" s="27"/>
      <c r="BH7281" s="27"/>
      <c r="BI7281" s="27"/>
      <c r="BJ7281" s="27"/>
      <c r="BL7281">
        <f t="shared" si="452"/>
        <v>0</v>
      </c>
      <c r="BM7281">
        <f t="shared" si="453"/>
        <v>0</v>
      </c>
      <c r="BO7281">
        <f t="shared" si="454"/>
        <v>1</v>
      </c>
      <c r="BP7281">
        <f t="shared" si="455"/>
        <v>1</v>
      </c>
    </row>
    <row r="7282" spans="1:68" x14ac:dyDescent="0.3">
      <c r="A7282">
        <v>7277</v>
      </c>
      <c r="BG7282" s="27"/>
      <c r="BH7282" s="27"/>
      <c r="BI7282" s="27"/>
      <c r="BJ7282" s="27"/>
      <c r="BL7282">
        <f t="shared" si="452"/>
        <v>0</v>
      </c>
      <c r="BM7282">
        <f t="shared" si="453"/>
        <v>0</v>
      </c>
      <c r="BO7282">
        <f t="shared" si="454"/>
        <v>1</v>
      </c>
      <c r="BP7282">
        <f t="shared" si="455"/>
        <v>1</v>
      </c>
    </row>
    <row r="7283" spans="1:68" x14ac:dyDescent="0.3">
      <c r="A7283">
        <v>7278</v>
      </c>
      <c r="BG7283" s="27"/>
      <c r="BH7283" s="27"/>
      <c r="BI7283" s="27"/>
      <c r="BJ7283" s="27"/>
      <c r="BL7283">
        <f t="shared" si="452"/>
        <v>0</v>
      </c>
      <c r="BM7283">
        <f t="shared" si="453"/>
        <v>0</v>
      </c>
      <c r="BO7283">
        <f t="shared" si="454"/>
        <v>1</v>
      </c>
      <c r="BP7283">
        <f t="shared" si="455"/>
        <v>1</v>
      </c>
    </row>
    <row r="7284" spans="1:68" x14ac:dyDescent="0.3">
      <c r="A7284">
        <v>7279</v>
      </c>
      <c r="BG7284" s="27"/>
      <c r="BH7284" s="27"/>
      <c r="BI7284" s="27"/>
      <c r="BJ7284" s="27"/>
      <c r="BL7284">
        <f t="shared" si="452"/>
        <v>0</v>
      </c>
      <c r="BM7284">
        <f t="shared" si="453"/>
        <v>0</v>
      </c>
      <c r="BO7284">
        <f t="shared" si="454"/>
        <v>1</v>
      </c>
      <c r="BP7284">
        <f t="shared" si="455"/>
        <v>1</v>
      </c>
    </row>
    <row r="7285" spans="1:68" x14ac:dyDescent="0.3">
      <c r="A7285">
        <v>7280</v>
      </c>
      <c r="BG7285" s="27"/>
      <c r="BH7285" s="27"/>
      <c r="BI7285" s="27"/>
      <c r="BJ7285" s="27"/>
      <c r="BL7285">
        <f t="shared" si="452"/>
        <v>0</v>
      </c>
      <c r="BM7285">
        <f t="shared" si="453"/>
        <v>0</v>
      </c>
      <c r="BO7285">
        <f t="shared" si="454"/>
        <v>1</v>
      </c>
      <c r="BP7285">
        <f t="shared" si="455"/>
        <v>1</v>
      </c>
    </row>
    <row r="7286" spans="1:68" x14ac:dyDescent="0.3">
      <c r="A7286">
        <v>7281</v>
      </c>
      <c r="BG7286" s="27"/>
      <c r="BH7286" s="27"/>
      <c r="BI7286" s="27"/>
      <c r="BJ7286" s="27"/>
      <c r="BL7286">
        <f t="shared" si="452"/>
        <v>0</v>
      </c>
      <c r="BM7286">
        <f t="shared" si="453"/>
        <v>0</v>
      </c>
      <c r="BO7286">
        <f t="shared" si="454"/>
        <v>1</v>
      </c>
      <c r="BP7286">
        <f t="shared" si="455"/>
        <v>1</v>
      </c>
    </row>
    <row r="7287" spans="1:68" x14ac:dyDescent="0.3">
      <c r="A7287">
        <v>7282</v>
      </c>
      <c r="BG7287" s="27"/>
      <c r="BH7287" s="27"/>
      <c r="BI7287" s="27"/>
      <c r="BJ7287" s="27"/>
      <c r="BL7287">
        <f t="shared" si="452"/>
        <v>0</v>
      </c>
      <c r="BM7287">
        <f t="shared" si="453"/>
        <v>0</v>
      </c>
      <c r="BO7287">
        <f t="shared" si="454"/>
        <v>1</v>
      </c>
      <c r="BP7287">
        <f t="shared" si="455"/>
        <v>1</v>
      </c>
    </row>
    <row r="7288" spans="1:68" x14ac:dyDescent="0.3">
      <c r="A7288">
        <v>7283</v>
      </c>
      <c r="BG7288" s="27"/>
      <c r="BH7288" s="27"/>
      <c r="BI7288" s="27"/>
      <c r="BJ7288" s="27"/>
      <c r="BL7288">
        <f t="shared" si="452"/>
        <v>0</v>
      </c>
      <c r="BM7288">
        <f t="shared" si="453"/>
        <v>0</v>
      </c>
      <c r="BO7288">
        <f t="shared" si="454"/>
        <v>1</v>
      </c>
      <c r="BP7288">
        <f t="shared" si="455"/>
        <v>1</v>
      </c>
    </row>
    <row r="7289" spans="1:68" x14ac:dyDescent="0.3">
      <c r="A7289">
        <v>7284</v>
      </c>
      <c r="BG7289" s="27"/>
      <c r="BH7289" s="27"/>
      <c r="BI7289" s="27"/>
      <c r="BJ7289" s="27"/>
      <c r="BL7289">
        <f t="shared" si="452"/>
        <v>0</v>
      </c>
      <c r="BM7289">
        <f t="shared" si="453"/>
        <v>0</v>
      </c>
      <c r="BO7289">
        <f t="shared" si="454"/>
        <v>1</v>
      </c>
      <c r="BP7289">
        <f t="shared" si="455"/>
        <v>1</v>
      </c>
    </row>
    <row r="7290" spans="1:68" x14ac:dyDescent="0.3">
      <c r="A7290">
        <v>7285</v>
      </c>
      <c r="BG7290" s="27"/>
      <c r="BH7290" s="27"/>
      <c r="BI7290" s="27"/>
      <c r="BJ7290" s="27"/>
      <c r="BL7290">
        <f t="shared" si="452"/>
        <v>0</v>
      </c>
      <c r="BM7290">
        <f t="shared" si="453"/>
        <v>0</v>
      </c>
      <c r="BO7290">
        <f t="shared" si="454"/>
        <v>1</v>
      </c>
      <c r="BP7290">
        <f t="shared" si="455"/>
        <v>1</v>
      </c>
    </row>
    <row r="7291" spans="1:68" x14ac:dyDescent="0.3">
      <c r="A7291">
        <v>7286</v>
      </c>
      <c r="BG7291" s="27"/>
      <c r="BH7291" s="27"/>
      <c r="BI7291" s="27"/>
      <c r="BJ7291" s="27"/>
      <c r="BL7291">
        <f t="shared" si="452"/>
        <v>0</v>
      </c>
      <c r="BM7291">
        <f t="shared" si="453"/>
        <v>0</v>
      </c>
      <c r="BO7291">
        <f t="shared" si="454"/>
        <v>1</v>
      </c>
      <c r="BP7291">
        <f t="shared" si="455"/>
        <v>1</v>
      </c>
    </row>
    <row r="7292" spans="1:68" x14ac:dyDescent="0.3">
      <c r="A7292">
        <v>7287</v>
      </c>
      <c r="BG7292" s="27"/>
      <c r="BH7292" s="27"/>
      <c r="BI7292" s="27"/>
      <c r="BJ7292" s="27"/>
      <c r="BL7292">
        <f t="shared" si="452"/>
        <v>0</v>
      </c>
      <c r="BM7292">
        <f t="shared" si="453"/>
        <v>0</v>
      </c>
      <c r="BO7292">
        <f t="shared" si="454"/>
        <v>1</v>
      </c>
      <c r="BP7292">
        <f t="shared" si="455"/>
        <v>1</v>
      </c>
    </row>
    <row r="7293" spans="1:68" x14ac:dyDescent="0.3">
      <c r="A7293">
        <v>7288</v>
      </c>
      <c r="BG7293" s="27"/>
      <c r="BH7293" s="27"/>
      <c r="BI7293" s="27"/>
      <c r="BJ7293" s="27"/>
      <c r="BL7293">
        <f t="shared" si="452"/>
        <v>0</v>
      </c>
      <c r="BM7293">
        <f t="shared" si="453"/>
        <v>0</v>
      </c>
      <c r="BO7293">
        <f t="shared" si="454"/>
        <v>1</v>
      </c>
      <c r="BP7293">
        <f t="shared" si="455"/>
        <v>1</v>
      </c>
    </row>
    <row r="7294" spans="1:68" x14ac:dyDescent="0.3">
      <c r="A7294">
        <v>7289</v>
      </c>
      <c r="BG7294" s="27"/>
      <c r="BH7294" s="27"/>
      <c r="BI7294" s="27"/>
      <c r="BJ7294" s="27"/>
      <c r="BL7294">
        <f t="shared" si="452"/>
        <v>0</v>
      </c>
      <c r="BM7294">
        <f t="shared" si="453"/>
        <v>0</v>
      </c>
      <c r="BO7294">
        <f t="shared" si="454"/>
        <v>1</v>
      </c>
      <c r="BP7294">
        <f t="shared" si="455"/>
        <v>1</v>
      </c>
    </row>
    <row r="7295" spans="1:68" x14ac:dyDescent="0.3">
      <c r="A7295">
        <v>7290</v>
      </c>
      <c r="BG7295" s="27"/>
      <c r="BH7295" s="27"/>
      <c r="BI7295" s="27"/>
      <c r="BJ7295" s="27"/>
      <c r="BL7295">
        <f t="shared" si="452"/>
        <v>0</v>
      </c>
      <c r="BM7295">
        <f t="shared" si="453"/>
        <v>0</v>
      </c>
      <c r="BO7295">
        <f t="shared" si="454"/>
        <v>1</v>
      </c>
      <c r="BP7295">
        <f t="shared" si="455"/>
        <v>1</v>
      </c>
    </row>
    <row r="7296" spans="1:68" x14ac:dyDescent="0.3">
      <c r="A7296">
        <v>7291</v>
      </c>
      <c r="BG7296" s="27"/>
      <c r="BH7296" s="27"/>
      <c r="BI7296" s="27"/>
      <c r="BJ7296" s="27"/>
      <c r="BL7296">
        <f t="shared" si="452"/>
        <v>0</v>
      </c>
      <c r="BM7296">
        <f t="shared" si="453"/>
        <v>0</v>
      </c>
      <c r="BO7296">
        <f t="shared" si="454"/>
        <v>1</v>
      </c>
      <c r="BP7296">
        <f t="shared" si="455"/>
        <v>1</v>
      </c>
    </row>
    <row r="7297" spans="1:68" x14ac:dyDescent="0.3">
      <c r="A7297">
        <v>7292</v>
      </c>
      <c r="BG7297" s="27"/>
      <c r="BH7297" s="27"/>
      <c r="BI7297" s="27"/>
      <c r="BJ7297" s="27"/>
      <c r="BL7297">
        <f t="shared" si="452"/>
        <v>0</v>
      </c>
      <c r="BM7297">
        <f t="shared" si="453"/>
        <v>0</v>
      </c>
      <c r="BO7297">
        <f t="shared" si="454"/>
        <v>1</v>
      </c>
      <c r="BP7297">
        <f t="shared" si="455"/>
        <v>1</v>
      </c>
    </row>
    <row r="7298" spans="1:68" x14ac:dyDescent="0.3">
      <c r="A7298">
        <v>7293</v>
      </c>
      <c r="BG7298" s="27"/>
      <c r="BH7298" s="27"/>
      <c r="BI7298" s="27"/>
      <c r="BJ7298" s="27"/>
      <c r="BL7298">
        <f t="shared" si="452"/>
        <v>0</v>
      </c>
      <c r="BM7298">
        <f t="shared" si="453"/>
        <v>0</v>
      </c>
      <c r="BO7298">
        <f t="shared" si="454"/>
        <v>1</v>
      </c>
      <c r="BP7298">
        <f t="shared" si="455"/>
        <v>1</v>
      </c>
    </row>
    <row r="7299" spans="1:68" x14ac:dyDescent="0.3">
      <c r="A7299">
        <v>7294</v>
      </c>
      <c r="BG7299" s="27"/>
      <c r="BH7299" s="27"/>
      <c r="BI7299" s="27"/>
      <c r="BJ7299" s="27"/>
      <c r="BL7299">
        <f t="shared" si="452"/>
        <v>0</v>
      </c>
      <c r="BM7299">
        <f t="shared" si="453"/>
        <v>0</v>
      </c>
      <c r="BO7299">
        <f t="shared" si="454"/>
        <v>1</v>
      </c>
      <c r="BP7299">
        <f t="shared" si="455"/>
        <v>1</v>
      </c>
    </row>
    <row r="7300" spans="1:68" x14ac:dyDescent="0.3">
      <c r="A7300">
        <v>7295</v>
      </c>
      <c r="BG7300" s="27"/>
      <c r="BH7300" s="27"/>
      <c r="BI7300" s="27"/>
      <c r="BJ7300" s="27"/>
      <c r="BL7300">
        <f t="shared" si="452"/>
        <v>0</v>
      </c>
      <c r="BM7300">
        <f t="shared" si="453"/>
        <v>0</v>
      </c>
      <c r="BO7300">
        <f t="shared" si="454"/>
        <v>1</v>
      </c>
      <c r="BP7300">
        <f t="shared" si="455"/>
        <v>1</v>
      </c>
    </row>
    <row r="7301" spans="1:68" x14ac:dyDescent="0.3">
      <c r="A7301">
        <v>7296</v>
      </c>
      <c r="BG7301" s="27"/>
      <c r="BH7301" s="27"/>
      <c r="BI7301" s="27"/>
      <c r="BJ7301" s="27"/>
      <c r="BL7301">
        <f t="shared" si="452"/>
        <v>0</v>
      </c>
      <c r="BM7301">
        <f t="shared" si="453"/>
        <v>0</v>
      </c>
      <c r="BO7301">
        <f t="shared" si="454"/>
        <v>1</v>
      </c>
      <c r="BP7301">
        <f t="shared" si="455"/>
        <v>1</v>
      </c>
    </row>
    <row r="7302" spans="1:68" x14ac:dyDescent="0.3">
      <c r="A7302">
        <v>7297</v>
      </c>
      <c r="BG7302" s="27"/>
      <c r="BH7302" s="27"/>
      <c r="BI7302" s="27"/>
      <c r="BJ7302" s="27"/>
      <c r="BL7302">
        <f t="shared" si="452"/>
        <v>0</v>
      </c>
      <c r="BM7302">
        <f t="shared" si="453"/>
        <v>0</v>
      </c>
      <c r="BO7302">
        <f t="shared" si="454"/>
        <v>1</v>
      </c>
      <c r="BP7302">
        <f t="shared" si="455"/>
        <v>1</v>
      </c>
    </row>
    <row r="7303" spans="1:68" x14ac:dyDescent="0.3">
      <c r="A7303">
        <v>7298</v>
      </c>
      <c r="BG7303" s="27"/>
      <c r="BH7303" s="27"/>
      <c r="BI7303" s="27"/>
      <c r="BJ7303" s="27"/>
      <c r="BL7303">
        <f t="shared" ref="BL7303:BL7366" si="456">BG7303*$BM$1-BH7303</f>
        <v>0</v>
      </c>
      <c r="BM7303">
        <f t="shared" ref="BM7303:BM7366" si="457">BI7303*$BM$1-BJ7303</f>
        <v>0</v>
      </c>
      <c r="BO7303">
        <f t="shared" ref="BO7303:BO7366" si="458">IF(BL7303=MAX($BL7303:$BM7303),1,0)</f>
        <v>1</v>
      </c>
      <c r="BP7303">
        <f t="shared" ref="BP7303:BP7366" si="459">IF(BM7303=MAX($BL7303:$BM7303),1,0)</f>
        <v>1</v>
      </c>
    </row>
    <row r="7304" spans="1:68" x14ac:dyDescent="0.3">
      <c r="A7304">
        <v>7299</v>
      </c>
      <c r="BG7304" s="27"/>
      <c r="BH7304" s="27"/>
      <c r="BI7304" s="27"/>
      <c r="BJ7304" s="27"/>
      <c r="BL7304">
        <f t="shared" si="456"/>
        <v>0</v>
      </c>
      <c r="BM7304">
        <f t="shared" si="457"/>
        <v>0</v>
      </c>
      <c r="BO7304">
        <f t="shared" si="458"/>
        <v>1</v>
      </c>
      <c r="BP7304">
        <f t="shared" si="459"/>
        <v>1</v>
      </c>
    </row>
    <row r="7305" spans="1:68" x14ac:dyDescent="0.3">
      <c r="A7305">
        <v>7300</v>
      </c>
      <c r="BG7305" s="27"/>
      <c r="BH7305" s="27"/>
      <c r="BI7305" s="27"/>
      <c r="BJ7305" s="27"/>
      <c r="BL7305">
        <f t="shared" si="456"/>
        <v>0</v>
      </c>
      <c r="BM7305">
        <f t="shared" si="457"/>
        <v>0</v>
      </c>
      <c r="BO7305">
        <f t="shared" si="458"/>
        <v>1</v>
      </c>
      <c r="BP7305">
        <f t="shared" si="459"/>
        <v>1</v>
      </c>
    </row>
    <row r="7306" spans="1:68" x14ac:dyDescent="0.3">
      <c r="A7306">
        <v>7301</v>
      </c>
      <c r="BG7306" s="27"/>
      <c r="BH7306" s="27"/>
      <c r="BI7306" s="27"/>
      <c r="BJ7306" s="27"/>
      <c r="BL7306">
        <f t="shared" si="456"/>
        <v>0</v>
      </c>
      <c r="BM7306">
        <f t="shared" si="457"/>
        <v>0</v>
      </c>
      <c r="BO7306">
        <f t="shared" si="458"/>
        <v>1</v>
      </c>
      <c r="BP7306">
        <f t="shared" si="459"/>
        <v>1</v>
      </c>
    </row>
    <row r="7307" spans="1:68" x14ac:dyDescent="0.3">
      <c r="A7307">
        <v>7302</v>
      </c>
      <c r="BG7307" s="27"/>
      <c r="BH7307" s="27"/>
      <c r="BI7307" s="27"/>
      <c r="BJ7307" s="27"/>
      <c r="BL7307">
        <f t="shared" si="456"/>
        <v>0</v>
      </c>
      <c r="BM7307">
        <f t="shared" si="457"/>
        <v>0</v>
      </c>
      <c r="BO7307">
        <f t="shared" si="458"/>
        <v>1</v>
      </c>
      <c r="BP7307">
        <f t="shared" si="459"/>
        <v>1</v>
      </c>
    </row>
    <row r="7308" spans="1:68" x14ac:dyDescent="0.3">
      <c r="A7308">
        <v>7303</v>
      </c>
      <c r="BG7308" s="27"/>
      <c r="BH7308" s="27"/>
      <c r="BI7308" s="27"/>
      <c r="BJ7308" s="27"/>
      <c r="BL7308">
        <f t="shared" si="456"/>
        <v>0</v>
      </c>
      <c r="BM7308">
        <f t="shared" si="457"/>
        <v>0</v>
      </c>
      <c r="BO7308">
        <f t="shared" si="458"/>
        <v>1</v>
      </c>
      <c r="BP7308">
        <f t="shared" si="459"/>
        <v>1</v>
      </c>
    </row>
    <row r="7309" spans="1:68" x14ac:dyDescent="0.3">
      <c r="A7309">
        <v>7304</v>
      </c>
      <c r="BG7309" s="27"/>
      <c r="BH7309" s="27"/>
      <c r="BI7309" s="27"/>
      <c r="BJ7309" s="27"/>
      <c r="BL7309">
        <f t="shared" si="456"/>
        <v>0</v>
      </c>
      <c r="BM7309">
        <f t="shared" si="457"/>
        <v>0</v>
      </c>
      <c r="BO7309">
        <f t="shared" si="458"/>
        <v>1</v>
      </c>
      <c r="BP7309">
        <f t="shared" si="459"/>
        <v>1</v>
      </c>
    </row>
    <row r="7310" spans="1:68" x14ac:dyDescent="0.3">
      <c r="A7310">
        <v>7305</v>
      </c>
      <c r="BG7310" s="27"/>
      <c r="BH7310" s="27"/>
      <c r="BI7310" s="27"/>
      <c r="BJ7310" s="27"/>
      <c r="BL7310">
        <f t="shared" si="456"/>
        <v>0</v>
      </c>
      <c r="BM7310">
        <f t="shared" si="457"/>
        <v>0</v>
      </c>
      <c r="BO7310">
        <f t="shared" si="458"/>
        <v>1</v>
      </c>
      <c r="BP7310">
        <f t="shared" si="459"/>
        <v>1</v>
      </c>
    </row>
    <row r="7311" spans="1:68" x14ac:dyDescent="0.3">
      <c r="A7311">
        <v>7306</v>
      </c>
      <c r="BG7311" s="27"/>
      <c r="BH7311" s="27"/>
      <c r="BI7311" s="27"/>
      <c r="BJ7311" s="27"/>
      <c r="BL7311">
        <f t="shared" si="456"/>
        <v>0</v>
      </c>
      <c r="BM7311">
        <f t="shared" si="457"/>
        <v>0</v>
      </c>
      <c r="BO7311">
        <f t="shared" si="458"/>
        <v>1</v>
      </c>
      <c r="BP7311">
        <f t="shared" si="459"/>
        <v>1</v>
      </c>
    </row>
    <row r="7312" spans="1:68" x14ac:dyDescent="0.3">
      <c r="A7312">
        <v>7307</v>
      </c>
      <c r="BG7312" s="27"/>
      <c r="BH7312" s="27"/>
      <c r="BI7312" s="27"/>
      <c r="BJ7312" s="27"/>
      <c r="BL7312">
        <f t="shared" si="456"/>
        <v>0</v>
      </c>
      <c r="BM7312">
        <f t="shared" si="457"/>
        <v>0</v>
      </c>
      <c r="BO7312">
        <f t="shared" si="458"/>
        <v>1</v>
      </c>
      <c r="BP7312">
        <f t="shared" si="459"/>
        <v>1</v>
      </c>
    </row>
    <row r="7313" spans="1:68" x14ac:dyDescent="0.3">
      <c r="A7313">
        <v>7308</v>
      </c>
      <c r="BG7313" s="27"/>
      <c r="BH7313" s="27"/>
      <c r="BI7313" s="27"/>
      <c r="BJ7313" s="27"/>
      <c r="BL7313">
        <f t="shared" si="456"/>
        <v>0</v>
      </c>
      <c r="BM7313">
        <f t="shared" si="457"/>
        <v>0</v>
      </c>
      <c r="BO7313">
        <f t="shared" si="458"/>
        <v>1</v>
      </c>
      <c r="BP7313">
        <f t="shared" si="459"/>
        <v>1</v>
      </c>
    </row>
    <row r="7314" spans="1:68" x14ac:dyDescent="0.3">
      <c r="A7314">
        <v>7309</v>
      </c>
      <c r="BG7314" s="27"/>
      <c r="BH7314" s="27"/>
      <c r="BI7314" s="27"/>
      <c r="BJ7314" s="27"/>
      <c r="BL7314">
        <f t="shared" si="456"/>
        <v>0</v>
      </c>
      <c r="BM7314">
        <f t="shared" si="457"/>
        <v>0</v>
      </c>
      <c r="BO7314">
        <f t="shared" si="458"/>
        <v>1</v>
      </c>
      <c r="BP7314">
        <f t="shared" si="459"/>
        <v>1</v>
      </c>
    </row>
    <row r="7315" spans="1:68" x14ac:dyDescent="0.3">
      <c r="A7315">
        <v>7310</v>
      </c>
      <c r="BG7315" s="27"/>
      <c r="BH7315" s="27"/>
      <c r="BI7315" s="27"/>
      <c r="BJ7315" s="27"/>
      <c r="BL7315">
        <f t="shared" si="456"/>
        <v>0</v>
      </c>
      <c r="BM7315">
        <f t="shared" si="457"/>
        <v>0</v>
      </c>
      <c r="BO7315">
        <f t="shared" si="458"/>
        <v>1</v>
      </c>
      <c r="BP7315">
        <f t="shared" si="459"/>
        <v>1</v>
      </c>
    </row>
    <row r="7316" spans="1:68" x14ac:dyDescent="0.3">
      <c r="A7316">
        <v>7311</v>
      </c>
      <c r="BG7316" s="27"/>
      <c r="BH7316" s="27"/>
      <c r="BI7316" s="27"/>
      <c r="BJ7316" s="27"/>
      <c r="BL7316">
        <f t="shared" si="456"/>
        <v>0</v>
      </c>
      <c r="BM7316">
        <f t="shared" si="457"/>
        <v>0</v>
      </c>
      <c r="BO7316">
        <f t="shared" si="458"/>
        <v>1</v>
      </c>
      <c r="BP7316">
        <f t="shared" si="459"/>
        <v>1</v>
      </c>
    </row>
    <row r="7317" spans="1:68" x14ac:dyDescent="0.3">
      <c r="A7317">
        <v>7312</v>
      </c>
      <c r="BG7317" s="27"/>
      <c r="BH7317" s="27"/>
      <c r="BI7317" s="27"/>
      <c r="BJ7317" s="27"/>
      <c r="BL7317">
        <f t="shared" si="456"/>
        <v>0</v>
      </c>
      <c r="BM7317">
        <f t="shared" si="457"/>
        <v>0</v>
      </c>
      <c r="BO7317">
        <f t="shared" si="458"/>
        <v>1</v>
      </c>
      <c r="BP7317">
        <f t="shared" si="459"/>
        <v>1</v>
      </c>
    </row>
    <row r="7318" spans="1:68" x14ac:dyDescent="0.3">
      <c r="A7318">
        <v>7313</v>
      </c>
      <c r="BG7318" s="27"/>
      <c r="BH7318" s="27"/>
      <c r="BI7318" s="27"/>
      <c r="BJ7318" s="27"/>
      <c r="BL7318">
        <f t="shared" si="456"/>
        <v>0</v>
      </c>
      <c r="BM7318">
        <f t="shared" si="457"/>
        <v>0</v>
      </c>
      <c r="BO7318">
        <f t="shared" si="458"/>
        <v>1</v>
      </c>
      <c r="BP7318">
        <f t="shared" si="459"/>
        <v>1</v>
      </c>
    </row>
    <row r="7319" spans="1:68" x14ac:dyDescent="0.3">
      <c r="A7319">
        <v>7314</v>
      </c>
      <c r="BG7319" s="27"/>
      <c r="BH7319" s="27"/>
      <c r="BI7319" s="27"/>
      <c r="BJ7319" s="27"/>
      <c r="BL7319">
        <f t="shared" si="456"/>
        <v>0</v>
      </c>
      <c r="BM7319">
        <f t="shared" si="457"/>
        <v>0</v>
      </c>
      <c r="BO7319">
        <f t="shared" si="458"/>
        <v>1</v>
      </c>
      <c r="BP7319">
        <f t="shared" si="459"/>
        <v>1</v>
      </c>
    </row>
    <row r="7320" spans="1:68" x14ac:dyDescent="0.3">
      <c r="A7320">
        <v>7315</v>
      </c>
      <c r="BG7320" s="27"/>
      <c r="BH7320" s="27"/>
      <c r="BI7320" s="27"/>
      <c r="BJ7320" s="27"/>
      <c r="BL7320">
        <f t="shared" si="456"/>
        <v>0</v>
      </c>
      <c r="BM7320">
        <f t="shared" si="457"/>
        <v>0</v>
      </c>
      <c r="BO7320">
        <f t="shared" si="458"/>
        <v>1</v>
      </c>
      <c r="BP7320">
        <f t="shared" si="459"/>
        <v>1</v>
      </c>
    </row>
    <row r="7321" spans="1:68" x14ac:dyDescent="0.3">
      <c r="A7321">
        <v>7316</v>
      </c>
      <c r="BG7321" s="27"/>
      <c r="BH7321" s="27"/>
      <c r="BI7321" s="27"/>
      <c r="BJ7321" s="27"/>
      <c r="BL7321">
        <f t="shared" si="456"/>
        <v>0</v>
      </c>
      <c r="BM7321">
        <f t="shared" si="457"/>
        <v>0</v>
      </c>
      <c r="BO7321">
        <f t="shared" si="458"/>
        <v>1</v>
      </c>
      <c r="BP7321">
        <f t="shared" si="459"/>
        <v>1</v>
      </c>
    </row>
    <row r="7322" spans="1:68" x14ac:dyDescent="0.3">
      <c r="A7322">
        <v>7317</v>
      </c>
      <c r="BG7322" s="27"/>
      <c r="BH7322" s="27"/>
      <c r="BI7322" s="27"/>
      <c r="BJ7322" s="27"/>
      <c r="BL7322">
        <f t="shared" si="456"/>
        <v>0</v>
      </c>
      <c r="BM7322">
        <f t="shared" si="457"/>
        <v>0</v>
      </c>
      <c r="BO7322">
        <f t="shared" si="458"/>
        <v>1</v>
      </c>
      <c r="BP7322">
        <f t="shared" si="459"/>
        <v>1</v>
      </c>
    </row>
    <row r="7323" spans="1:68" x14ac:dyDescent="0.3">
      <c r="A7323">
        <v>7318</v>
      </c>
      <c r="BG7323" s="27"/>
      <c r="BH7323" s="27"/>
      <c r="BI7323" s="27"/>
      <c r="BJ7323" s="27"/>
      <c r="BL7323">
        <f t="shared" si="456"/>
        <v>0</v>
      </c>
      <c r="BM7323">
        <f t="shared" si="457"/>
        <v>0</v>
      </c>
      <c r="BO7323">
        <f t="shared" si="458"/>
        <v>1</v>
      </c>
      <c r="BP7323">
        <f t="shared" si="459"/>
        <v>1</v>
      </c>
    </row>
    <row r="7324" spans="1:68" x14ac:dyDescent="0.3">
      <c r="A7324">
        <v>7319</v>
      </c>
      <c r="BG7324" s="27"/>
      <c r="BH7324" s="27"/>
      <c r="BI7324" s="27"/>
      <c r="BJ7324" s="27"/>
      <c r="BL7324">
        <f t="shared" si="456"/>
        <v>0</v>
      </c>
      <c r="BM7324">
        <f t="shared" si="457"/>
        <v>0</v>
      </c>
      <c r="BO7324">
        <f t="shared" si="458"/>
        <v>1</v>
      </c>
      <c r="BP7324">
        <f t="shared" si="459"/>
        <v>1</v>
      </c>
    </row>
    <row r="7325" spans="1:68" x14ac:dyDescent="0.3">
      <c r="A7325">
        <v>7320</v>
      </c>
      <c r="BG7325" s="27"/>
      <c r="BH7325" s="27"/>
      <c r="BI7325" s="27"/>
      <c r="BJ7325" s="27"/>
      <c r="BL7325">
        <f t="shared" si="456"/>
        <v>0</v>
      </c>
      <c r="BM7325">
        <f t="shared" si="457"/>
        <v>0</v>
      </c>
      <c r="BO7325">
        <f t="shared" si="458"/>
        <v>1</v>
      </c>
      <c r="BP7325">
        <f t="shared" si="459"/>
        <v>1</v>
      </c>
    </row>
    <row r="7326" spans="1:68" x14ac:dyDescent="0.3">
      <c r="A7326">
        <v>7321</v>
      </c>
      <c r="BG7326" s="27"/>
      <c r="BH7326" s="27"/>
      <c r="BI7326" s="27"/>
      <c r="BJ7326" s="27"/>
      <c r="BL7326">
        <f t="shared" si="456"/>
        <v>0</v>
      </c>
      <c r="BM7326">
        <f t="shared" si="457"/>
        <v>0</v>
      </c>
      <c r="BO7326">
        <f t="shared" si="458"/>
        <v>1</v>
      </c>
      <c r="BP7326">
        <f t="shared" si="459"/>
        <v>1</v>
      </c>
    </row>
    <row r="7327" spans="1:68" x14ac:dyDescent="0.3">
      <c r="A7327">
        <v>7322</v>
      </c>
      <c r="BG7327" s="27"/>
      <c r="BH7327" s="27"/>
      <c r="BI7327" s="27"/>
      <c r="BJ7327" s="27"/>
      <c r="BL7327">
        <f t="shared" si="456"/>
        <v>0</v>
      </c>
      <c r="BM7327">
        <f t="shared" si="457"/>
        <v>0</v>
      </c>
      <c r="BO7327">
        <f t="shared" si="458"/>
        <v>1</v>
      </c>
      <c r="BP7327">
        <f t="shared" si="459"/>
        <v>1</v>
      </c>
    </row>
    <row r="7328" spans="1:68" x14ac:dyDescent="0.3">
      <c r="A7328">
        <v>7323</v>
      </c>
      <c r="BG7328" s="27"/>
      <c r="BH7328" s="27"/>
      <c r="BI7328" s="27"/>
      <c r="BJ7328" s="27"/>
      <c r="BL7328">
        <f t="shared" si="456"/>
        <v>0</v>
      </c>
      <c r="BM7328">
        <f t="shared" si="457"/>
        <v>0</v>
      </c>
      <c r="BO7328">
        <f t="shared" si="458"/>
        <v>1</v>
      </c>
      <c r="BP7328">
        <f t="shared" si="459"/>
        <v>1</v>
      </c>
    </row>
    <row r="7329" spans="1:68" x14ac:dyDescent="0.3">
      <c r="A7329">
        <v>7324</v>
      </c>
      <c r="BG7329" s="27"/>
      <c r="BH7329" s="27"/>
      <c r="BI7329" s="27"/>
      <c r="BJ7329" s="27"/>
      <c r="BL7329">
        <f t="shared" si="456"/>
        <v>0</v>
      </c>
      <c r="BM7329">
        <f t="shared" si="457"/>
        <v>0</v>
      </c>
      <c r="BO7329">
        <f t="shared" si="458"/>
        <v>1</v>
      </c>
      <c r="BP7329">
        <f t="shared" si="459"/>
        <v>1</v>
      </c>
    </row>
    <row r="7330" spans="1:68" x14ac:dyDescent="0.3">
      <c r="A7330">
        <v>7325</v>
      </c>
      <c r="BG7330" s="27"/>
      <c r="BH7330" s="27"/>
      <c r="BI7330" s="27"/>
      <c r="BJ7330" s="27"/>
      <c r="BL7330">
        <f t="shared" si="456"/>
        <v>0</v>
      </c>
      <c r="BM7330">
        <f t="shared" si="457"/>
        <v>0</v>
      </c>
      <c r="BO7330">
        <f t="shared" si="458"/>
        <v>1</v>
      </c>
      <c r="BP7330">
        <f t="shared" si="459"/>
        <v>1</v>
      </c>
    </row>
    <row r="7331" spans="1:68" x14ac:dyDescent="0.3">
      <c r="A7331">
        <v>7326</v>
      </c>
      <c r="BG7331" s="27"/>
      <c r="BH7331" s="27"/>
      <c r="BI7331" s="27"/>
      <c r="BJ7331" s="27"/>
      <c r="BL7331">
        <f t="shared" si="456"/>
        <v>0</v>
      </c>
      <c r="BM7331">
        <f t="shared" si="457"/>
        <v>0</v>
      </c>
      <c r="BO7331">
        <f t="shared" si="458"/>
        <v>1</v>
      </c>
      <c r="BP7331">
        <f t="shared" si="459"/>
        <v>1</v>
      </c>
    </row>
    <row r="7332" spans="1:68" x14ac:dyDescent="0.3">
      <c r="A7332">
        <v>7327</v>
      </c>
      <c r="BG7332" s="27"/>
      <c r="BH7332" s="27"/>
      <c r="BI7332" s="27"/>
      <c r="BJ7332" s="27"/>
      <c r="BL7332">
        <f t="shared" si="456"/>
        <v>0</v>
      </c>
      <c r="BM7332">
        <f t="shared" si="457"/>
        <v>0</v>
      </c>
      <c r="BO7332">
        <f t="shared" si="458"/>
        <v>1</v>
      </c>
      <c r="BP7332">
        <f t="shared" si="459"/>
        <v>1</v>
      </c>
    </row>
    <row r="7333" spans="1:68" x14ac:dyDescent="0.3">
      <c r="A7333">
        <v>7328</v>
      </c>
      <c r="BG7333" s="27"/>
      <c r="BH7333" s="27"/>
      <c r="BI7333" s="27"/>
      <c r="BJ7333" s="27"/>
      <c r="BL7333">
        <f t="shared" si="456"/>
        <v>0</v>
      </c>
      <c r="BM7333">
        <f t="shared" si="457"/>
        <v>0</v>
      </c>
      <c r="BO7333">
        <f t="shared" si="458"/>
        <v>1</v>
      </c>
      <c r="BP7333">
        <f t="shared" si="459"/>
        <v>1</v>
      </c>
    </row>
    <row r="7334" spans="1:68" x14ac:dyDescent="0.3">
      <c r="A7334">
        <v>7329</v>
      </c>
      <c r="BG7334" s="27"/>
      <c r="BH7334" s="27"/>
      <c r="BI7334" s="27"/>
      <c r="BJ7334" s="27"/>
      <c r="BL7334">
        <f t="shared" si="456"/>
        <v>0</v>
      </c>
      <c r="BM7334">
        <f t="shared" si="457"/>
        <v>0</v>
      </c>
      <c r="BO7334">
        <f t="shared" si="458"/>
        <v>1</v>
      </c>
      <c r="BP7334">
        <f t="shared" si="459"/>
        <v>1</v>
      </c>
    </row>
    <row r="7335" spans="1:68" x14ac:dyDescent="0.3">
      <c r="A7335">
        <v>7330</v>
      </c>
      <c r="BG7335" s="27"/>
      <c r="BH7335" s="27"/>
      <c r="BI7335" s="27"/>
      <c r="BJ7335" s="27"/>
      <c r="BL7335">
        <f t="shared" si="456"/>
        <v>0</v>
      </c>
      <c r="BM7335">
        <f t="shared" si="457"/>
        <v>0</v>
      </c>
      <c r="BO7335">
        <f t="shared" si="458"/>
        <v>1</v>
      </c>
      <c r="BP7335">
        <f t="shared" si="459"/>
        <v>1</v>
      </c>
    </row>
    <row r="7336" spans="1:68" x14ac:dyDescent="0.3">
      <c r="A7336">
        <v>7331</v>
      </c>
      <c r="BG7336" s="27"/>
      <c r="BH7336" s="27"/>
      <c r="BI7336" s="27"/>
      <c r="BJ7336" s="27"/>
      <c r="BL7336">
        <f t="shared" si="456"/>
        <v>0</v>
      </c>
      <c r="BM7336">
        <f t="shared" si="457"/>
        <v>0</v>
      </c>
      <c r="BO7336">
        <f t="shared" si="458"/>
        <v>1</v>
      </c>
      <c r="BP7336">
        <f t="shared" si="459"/>
        <v>1</v>
      </c>
    </row>
    <row r="7337" spans="1:68" x14ac:dyDescent="0.3">
      <c r="A7337">
        <v>7332</v>
      </c>
      <c r="BG7337" s="27"/>
      <c r="BH7337" s="27"/>
      <c r="BI7337" s="27"/>
      <c r="BJ7337" s="27"/>
      <c r="BL7337">
        <f t="shared" si="456"/>
        <v>0</v>
      </c>
      <c r="BM7337">
        <f t="shared" si="457"/>
        <v>0</v>
      </c>
      <c r="BO7337">
        <f t="shared" si="458"/>
        <v>1</v>
      </c>
      <c r="BP7337">
        <f t="shared" si="459"/>
        <v>1</v>
      </c>
    </row>
    <row r="7338" spans="1:68" x14ac:dyDescent="0.3">
      <c r="A7338">
        <v>7333</v>
      </c>
      <c r="BG7338" s="27"/>
      <c r="BH7338" s="27"/>
      <c r="BI7338" s="27"/>
      <c r="BJ7338" s="27"/>
      <c r="BL7338">
        <f t="shared" si="456"/>
        <v>0</v>
      </c>
      <c r="BM7338">
        <f t="shared" si="457"/>
        <v>0</v>
      </c>
      <c r="BO7338">
        <f t="shared" si="458"/>
        <v>1</v>
      </c>
      <c r="BP7338">
        <f t="shared" si="459"/>
        <v>1</v>
      </c>
    </row>
    <row r="7339" spans="1:68" x14ac:dyDescent="0.3">
      <c r="A7339">
        <v>7334</v>
      </c>
      <c r="BG7339" s="27"/>
      <c r="BH7339" s="27"/>
      <c r="BI7339" s="27"/>
      <c r="BJ7339" s="27"/>
      <c r="BL7339">
        <f t="shared" si="456"/>
        <v>0</v>
      </c>
      <c r="BM7339">
        <f t="shared" si="457"/>
        <v>0</v>
      </c>
      <c r="BO7339">
        <f t="shared" si="458"/>
        <v>1</v>
      </c>
      <c r="BP7339">
        <f t="shared" si="459"/>
        <v>1</v>
      </c>
    </row>
    <row r="7340" spans="1:68" x14ac:dyDescent="0.3">
      <c r="A7340">
        <v>7335</v>
      </c>
      <c r="BG7340" s="27"/>
      <c r="BH7340" s="27"/>
      <c r="BI7340" s="27"/>
      <c r="BJ7340" s="27"/>
      <c r="BL7340">
        <f t="shared" si="456"/>
        <v>0</v>
      </c>
      <c r="BM7340">
        <f t="shared" si="457"/>
        <v>0</v>
      </c>
      <c r="BO7340">
        <f t="shared" si="458"/>
        <v>1</v>
      </c>
      <c r="BP7340">
        <f t="shared" si="459"/>
        <v>1</v>
      </c>
    </row>
    <row r="7341" spans="1:68" x14ac:dyDescent="0.3">
      <c r="A7341">
        <v>7336</v>
      </c>
      <c r="BG7341" s="27"/>
      <c r="BH7341" s="27"/>
      <c r="BI7341" s="27"/>
      <c r="BJ7341" s="27"/>
      <c r="BL7341">
        <f t="shared" si="456"/>
        <v>0</v>
      </c>
      <c r="BM7341">
        <f t="shared" si="457"/>
        <v>0</v>
      </c>
      <c r="BO7341">
        <f t="shared" si="458"/>
        <v>1</v>
      </c>
      <c r="BP7341">
        <f t="shared" si="459"/>
        <v>1</v>
      </c>
    </row>
    <row r="7342" spans="1:68" x14ac:dyDescent="0.3">
      <c r="A7342">
        <v>7337</v>
      </c>
      <c r="BG7342" s="27"/>
      <c r="BH7342" s="27"/>
      <c r="BI7342" s="27"/>
      <c r="BJ7342" s="27"/>
      <c r="BL7342">
        <f t="shared" si="456"/>
        <v>0</v>
      </c>
      <c r="BM7342">
        <f t="shared" si="457"/>
        <v>0</v>
      </c>
      <c r="BO7342">
        <f t="shared" si="458"/>
        <v>1</v>
      </c>
      <c r="BP7342">
        <f t="shared" si="459"/>
        <v>1</v>
      </c>
    </row>
    <row r="7343" spans="1:68" x14ac:dyDescent="0.3">
      <c r="A7343">
        <v>7338</v>
      </c>
      <c r="BG7343" s="27"/>
      <c r="BH7343" s="27"/>
      <c r="BI7343" s="27"/>
      <c r="BJ7343" s="27"/>
      <c r="BL7343">
        <f t="shared" si="456"/>
        <v>0</v>
      </c>
      <c r="BM7343">
        <f t="shared" si="457"/>
        <v>0</v>
      </c>
      <c r="BO7343">
        <f t="shared" si="458"/>
        <v>1</v>
      </c>
      <c r="BP7343">
        <f t="shared" si="459"/>
        <v>1</v>
      </c>
    </row>
    <row r="7344" spans="1:68" x14ac:dyDescent="0.3">
      <c r="A7344">
        <v>7339</v>
      </c>
      <c r="BG7344" s="27"/>
      <c r="BH7344" s="27"/>
      <c r="BI7344" s="27"/>
      <c r="BJ7344" s="27"/>
      <c r="BL7344">
        <f t="shared" si="456"/>
        <v>0</v>
      </c>
      <c r="BM7344">
        <f t="shared" si="457"/>
        <v>0</v>
      </c>
      <c r="BO7344">
        <f t="shared" si="458"/>
        <v>1</v>
      </c>
      <c r="BP7344">
        <f t="shared" si="459"/>
        <v>1</v>
      </c>
    </row>
    <row r="7345" spans="1:68" x14ac:dyDescent="0.3">
      <c r="A7345">
        <v>7340</v>
      </c>
      <c r="BG7345" s="27"/>
      <c r="BH7345" s="27"/>
      <c r="BI7345" s="27"/>
      <c r="BJ7345" s="27"/>
      <c r="BL7345">
        <f t="shared" si="456"/>
        <v>0</v>
      </c>
      <c r="BM7345">
        <f t="shared" si="457"/>
        <v>0</v>
      </c>
      <c r="BO7345">
        <f t="shared" si="458"/>
        <v>1</v>
      </c>
      <c r="BP7345">
        <f t="shared" si="459"/>
        <v>1</v>
      </c>
    </row>
    <row r="7346" spans="1:68" x14ac:dyDescent="0.3">
      <c r="A7346">
        <v>7341</v>
      </c>
      <c r="BG7346" s="27"/>
      <c r="BH7346" s="27"/>
      <c r="BI7346" s="27"/>
      <c r="BJ7346" s="27"/>
      <c r="BL7346">
        <f t="shared" si="456"/>
        <v>0</v>
      </c>
      <c r="BM7346">
        <f t="shared" si="457"/>
        <v>0</v>
      </c>
      <c r="BO7346">
        <f t="shared" si="458"/>
        <v>1</v>
      </c>
      <c r="BP7346">
        <f t="shared" si="459"/>
        <v>1</v>
      </c>
    </row>
    <row r="7347" spans="1:68" x14ac:dyDescent="0.3">
      <c r="A7347">
        <v>7342</v>
      </c>
      <c r="BG7347" s="27"/>
      <c r="BH7347" s="27"/>
      <c r="BI7347" s="27"/>
      <c r="BJ7347" s="27"/>
      <c r="BL7347">
        <f t="shared" si="456"/>
        <v>0</v>
      </c>
      <c r="BM7347">
        <f t="shared" si="457"/>
        <v>0</v>
      </c>
      <c r="BO7347">
        <f t="shared" si="458"/>
        <v>1</v>
      </c>
      <c r="BP7347">
        <f t="shared" si="459"/>
        <v>1</v>
      </c>
    </row>
    <row r="7348" spans="1:68" x14ac:dyDescent="0.3">
      <c r="A7348">
        <v>7343</v>
      </c>
      <c r="BG7348" s="27"/>
      <c r="BH7348" s="27"/>
      <c r="BI7348" s="27"/>
      <c r="BJ7348" s="27"/>
      <c r="BL7348">
        <f t="shared" si="456"/>
        <v>0</v>
      </c>
      <c r="BM7348">
        <f t="shared" si="457"/>
        <v>0</v>
      </c>
      <c r="BO7348">
        <f t="shared" si="458"/>
        <v>1</v>
      </c>
      <c r="BP7348">
        <f t="shared" si="459"/>
        <v>1</v>
      </c>
    </row>
    <row r="7349" spans="1:68" x14ac:dyDescent="0.3">
      <c r="A7349">
        <v>7344</v>
      </c>
      <c r="BG7349" s="27"/>
      <c r="BH7349" s="27"/>
      <c r="BI7349" s="27"/>
      <c r="BJ7349" s="27"/>
      <c r="BL7349">
        <f t="shared" si="456"/>
        <v>0</v>
      </c>
      <c r="BM7349">
        <f t="shared" si="457"/>
        <v>0</v>
      </c>
      <c r="BO7349">
        <f t="shared" si="458"/>
        <v>1</v>
      </c>
      <c r="BP7349">
        <f t="shared" si="459"/>
        <v>1</v>
      </c>
    </row>
    <row r="7350" spans="1:68" x14ac:dyDescent="0.3">
      <c r="A7350">
        <v>7345</v>
      </c>
      <c r="BG7350" s="27"/>
      <c r="BH7350" s="27"/>
      <c r="BI7350" s="27"/>
      <c r="BJ7350" s="27"/>
      <c r="BL7350">
        <f t="shared" si="456"/>
        <v>0</v>
      </c>
      <c r="BM7350">
        <f t="shared" si="457"/>
        <v>0</v>
      </c>
      <c r="BO7350">
        <f t="shared" si="458"/>
        <v>1</v>
      </c>
      <c r="BP7350">
        <f t="shared" si="459"/>
        <v>1</v>
      </c>
    </row>
    <row r="7351" spans="1:68" x14ac:dyDescent="0.3">
      <c r="A7351">
        <v>7346</v>
      </c>
      <c r="BG7351" s="27"/>
      <c r="BH7351" s="27"/>
      <c r="BI7351" s="27"/>
      <c r="BJ7351" s="27"/>
      <c r="BL7351">
        <f t="shared" si="456"/>
        <v>0</v>
      </c>
      <c r="BM7351">
        <f t="shared" si="457"/>
        <v>0</v>
      </c>
      <c r="BO7351">
        <f t="shared" si="458"/>
        <v>1</v>
      </c>
      <c r="BP7351">
        <f t="shared" si="459"/>
        <v>1</v>
      </c>
    </row>
    <row r="7352" spans="1:68" x14ac:dyDescent="0.3">
      <c r="A7352">
        <v>7347</v>
      </c>
      <c r="BG7352" s="27"/>
      <c r="BH7352" s="27"/>
      <c r="BI7352" s="27"/>
      <c r="BJ7352" s="27"/>
      <c r="BL7352">
        <f t="shared" si="456"/>
        <v>0</v>
      </c>
      <c r="BM7352">
        <f t="shared" si="457"/>
        <v>0</v>
      </c>
      <c r="BO7352">
        <f t="shared" si="458"/>
        <v>1</v>
      </c>
      <c r="BP7352">
        <f t="shared" si="459"/>
        <v>1</v>
      </c>
    </row>
    <row r="7353" spans="1:68" x14ac:dyDescent="0.3">
      <c r="A7353">
        <v>7348</v>
      </c>
      <c r="BG7353" s="27"/>
      <c r="BH7353" s="27"/>
      <c r="BI7353" s="27"/>
      <c r="BJ7353" s="27"/>
      <c r="BL7353">
        <f t="shared" si="456"/>
        <v>0</v>
      </c>
      <c r="BM7353">
        <f t="shared" si="457"/>
        <v>0</v>
      </c>
      <c r="BO7353">
        <f t="shared" si="458"/>
        <v>1</v>
      </c>
      <c r="BP7353">
        <f t="shared" si="459"/>
        <v>1</v>
      </c>
    </row>
    <row r="7354" spans="1:68" x14ac:dyDescent="0.3">
      <c r="A7354">
        <v>7349</v>
      </c>
      <c r="BG7354" s="27"/>
      <c r="BH7354" s="27"/>
      <c r="BI7354" s="27"/>
      <c r="BJ7354" s="27"/>
      <c r="BL7354">
        <f t="shared" si="456"/>
        <v>0</v>
      </c>
      <c r="BM7354">
        <f t="shared" si="457"/>
        <v>0</v>
      </c>
      <c r="BO7354">
        <f t="shared" si="458"/>
        <v>1</v>
      </c>
      <c r="BP7354">
        <f t="shared" si="459"/>
        <v>1</v>
      </c>
    </row>
    <row r="7355" spans="1:68" x14ac:dyDescent="0.3">
      <c r="A7355">
        <v>7350</v>
      </c>
      <c r="BG7355" s="27"/>
      <c r="BH7355" s="27"/>
      <c r="BI7355" s="27"/>
      <c r="BJ7355" s="27"/>
      <c r="BL7355">
        <f t="shared" si="456"/>
        <v>0</v>
      </c>
      <c r="BM7355">
        <f t="shared" si="457"/>
        <v>0</v>
      </c>
      <c r="BO7355">
        <f t="shared" si="458"/>
        <v>1</v>
      </c>
      <c r="BP7355">
        <f t="shared" si="459"/>
        <v>1</v>
      </c>
    </row>
    <row r="7356" spans="1:68" x14ac:dyDescent="0.3">
      <c r="A7356">
        <v>7351</v>
      </c>
      <c r="BG7356" s="27"/>
      <c r="BH7356" s="27"/>
      <c r="BI7356" s="27"/>
      <c r="BJ7356" s="27"/>
      <c r="BL7356">
        <f t="shared" si="456"/>
        <v>0</v>
      </c>
      <c r="BM7356">
        <f t="shared" si="457"/>
        <v>0</v>
      </c>
      <c r="BO7356">
        <f t="shared" si="458"/>
        <v>1</v>
      </c>
      <c r="BP7356">
        <f t="shared" si="459"/>
        <v>1</v>
      </c>
    </row>
    <row r="7357" spans="1:68" x14ac:dyDescent="0.3">
      <c r="A7357">
        <v>7352</v>
      </c>
      <c r="BG7357" s="27"/>
      <c r="BH7357" s="27"/>
      <c r="BI7357" s="27"/>
      <c r="BJ7357" s="27"/>
      <c r="BL7357">
        <f t="shared" si="456"/>
        <v>0</v>
      </c>
      <c r="BM7357">
        <f t="shared" si="457"/>
        <v>0</v>
      </c>
      <c r="BO7357">
        <f t="shared" si="458"/>
        <v>1</v>
      </c>
      <c r="BP7357">
        <f t="shared" si="459"/>
        <v>1</v>
      </c>
    </row>
    <row r="7358" spans="1:68" x14ac:dyDescent="0.3">
      <c r="A7358">
        <v>7353</v>
      </c>
      <c r="BG7358" s="27"/>
      <c r="BH7358" s="27"/>
      <c r="BI7358" s="27"/>
      <c r="BJ7358" s="27"/>
      <c r="BL7358">
        <f t="shared" si="456"/>
        <v>0</v>
      </c>
      <c r="BM7358">
        <f t="shared" si="457"/>
        <v>0</v>
      </c>
      <c r="BO7358">
        <f t="shared" si="458"/>
        <v>1</v>
      </c>
      <c r="BP7358">
        <f t="shared" si="459"/>
        <v>1</v>
      </c>
    </row>
    <row r="7359" spans="1:68" x14ac:dyDescent="0.3">
      <c r="A7359">
        <v>7354</v>
      </c>
      <c r="BG7359" s="27"/>
      <c r="BH7359" s="27"/>
      <c r="BI7359" s="27"/>
      <c r="BJ7359" s="27"/>
      <c r="BL7359">
        <f t="shared" si="456"/>
        <v>0</v>
      </c>
      <c r="BM7359">
        <f t="shared" si="457"/>
        <v>0</v>
      </c>
      <c r="BO7359">
        <f t="shared" si="458"/>
        <v>1</v>
      </c>
      <c r="BP7359">
        <f t="shared" si="459"/>
        <v>1</v>
      </c>
    </row>
    <row r="7360" spans="1:68" x14ac:dyDescent="0.3">
      <c r="A7360">
        <v>7355</v>
      </c>
      <c r="BG7360" s="27"/>
      <c r="BH7360" s="27"/>
      <c r="BI7360" s="27"/>
      <c r="BJ7360" s="27"/>
      <c r="BL7360">
        <f t="shared" si="456"/>
        <v>0</v>
      </c>
      <c r="BM7360">
        <f t="shared" si="457"/>
        <v>0</v>
      </c>
      <c r="BO7360">
        <f t="shared" si="458"/>
        <v>1</v>
      </c>
      <c r="BP7360">
        <f t="shared" si="459"/>
        <v>1</v>
      </c>
    </row>
    <row r="7361" spans="1:68" x14ac:dyDescent="0.3">
      <c r="A7361">
        <v>7356</v>
      </c>
      <c r="BG7361" s="27"/>
      <c r="BH7361" s="27"/>
      <c r="BI7361" s="27"/>
      <c r="BJ7361" s="27"/>
      <c r="BL7361">
        <f t="shared" si="456"/>
        <v>0</v>
      </c>
      <c r="BM7361">
        <f t="shared" si="457"/>
        <v>0</v>
      </c>
      <c r="BO7361">
        <f t="shared" si="458"/>
        <v>1</v>
      </c>
      <c r="BP7361">
        <f t="shared" si="459"/>
        <v>1</v>
      </c>
    </row>
    <row r="7362" spans="1:68" x14ac:dyDescent="0.3">
      <c r="A7362">
        <v>7357</v>
      </c>
      <c r="BG7362" s="27"/>
      <c r="BH7362" s="27"/>
      <c r="BI7362" s="27"/>
      <c r="BJ7362" s="27"/>
      <c r="BL7362">
        <f t="shared" si="456"/>
        <v>0</v>
      </c>
      <c r="BM7362">
        <f t="shared" si="457"/>
        <v>0</v>
      </c>
      <c r="BO7362">
        <f t="shared" si="458"/>
        <v>1</v>
      </c>
      <c r="BP7362">
        <f t="shared" si="459"/>
        <v>1</v>
      </c>
    </row>
    <row r="7363" spans="1:68" x14ac:dyDescent="0.3">
      <c r="A7363">
        <v>7358</v>
      </c>
      <c r="BG7363" s="27"/>
      <c r="BH7363" s="27"/>
      <c r="BI7363" s="27"/>
      <c r="BJ7363" s="27"/>
      <c r="BL7363">
        <f t="shared" si="456"/>
        <v>0</v>
      </c>
      <c r="BM7363">
        <f t="shared" si="457"/>
        <v>0</v>
      </c>
      <c r="BO7363">
        <f t="shared" si="458"/>
        <v>1</v>
      </c>
      <c r="BP7363">
        <f t="shared" si="459"/>
        <v>1</v>
      </c>
    </row>
    <row r="7364" spans="1:68" x14ac:dyDescent="0.3">
      <c r="A7364">
        <v>7359</v>
      </c>
      <c r="BG7364" s="27"/>
      <c r="BH7364" s="27"/>
      <c r="BI7364" s="27"/>
      <c r="BJ7364" s="27"/>
      <c r="BL7364">
        <f t="shared" si="456"/>
        <v>0</v>
      </c>
      <c r="BM7364">
        <f t="shared" si="457"/>
        <v>0</v>
      </c>
      <c r="BO7364">
        <f t="shared" si="458"/>
        <v>1</v>
      </c>
      <c r="BP7364">
        <f t="shared" si="459"/>
        <v>1</v>
      </c>
    </row>
    <row r="7365" spans="1:68" x14ac:dyDescent="0.3">
      <c r="A7365">
        <v>7360</v>
      </c>
      <c r="BG7365" s="27"/>
      <c r="BH7365" s="27"/>
      <c r="BI7365" s="27"/>
      <c r="BJ7365" s="27"/>
      <c r="BL7365">
        <f t="shared" si="456"/>
        <v>0</v>
      </c>
      <c r="BM7365">
        <f t="shared" si="457"/>
        <v>0</v>
      </c>
      <c r="BO7365">
        <f t="shared" si="458"/>
        <v>1</v>
      </c>
      <c r="BP7365">
        <f t="shared" si="459"/>
        <v>1</v>
      </c>
    </row>
    <row r="7366" spans="1:68" x14ac:dyDescent="0.3">
      <c r="A7366">
        <v>7361</v>
      </c>
      <c r="BG7366" s="27"/>
      <c r="BH7366" s="27"/>
      <c r="BI7366" s="27"/>
      <c r="BJ7366" s="27"/>
      <c r="BL7366">
        <f t="shared" si="456"/>
        <v>0</v>
      </c>
      <c r="BM7366">
        <f t="shared" si="457"/>
        <v>0</v>
      </c>
      <c r="BO7366">
        <f t="shared" si="458"/>
        <v>1</v>
      </c>
      <c r="BP7366">
        <f t="shared" si="459"/>
        <v>1</v>
      </c>
    </row>
    <row r="7367" spans="1:68" x14ac:dyDescent="0.3">
      <c r="A7367">
        <v>7362</v>
      </c>
      <c r="BG7367" s="27"/>
      <c r="BH7367" s="27"/>
      <c r="BI7367" s="27"/>
      <c r="BJ7367" s="27"/>
      <c r="BL7367">
        <f t="shared" ref="BL7367:BL7430" si="460">BG7367*$BM$1-BH7367</f>
        <v>0</v>
      </c>
      <c r="BM7367">
        <f t="shared" ref="BM7367:BM7430" si="461">BI7367*$BM$1-BJ7367</f>
        <v>0</v>
      </c>
      <c r="BO7367">
        <f t="shared" ref="BO7367:BO7430" si="462">IF(BL7367=MAX($BL7367:$BM7367),1,0)</f>
        <v>1</v>
      </c>
      <c r="BP7367">
        <f t="shared" ref="BP7367:BP7430" si="463">IF(BM7367=MAX($BL7367:$BM7367),1,0)</f>
        <v>1</v>
      </c>
    </row>
    <row r="7368" spans="1:68" x14ac:dyDescent="0.3">
      <c r="A7368">
        <v>7363</v>
      </c>
      <c r="BG7368" s="27"/>
      <c r="BH7368" s="27"/>
      <c r="BI7368" s="27"/>
      <c r="BJ7368" s="27"/>
      <c r="BL7368">
        <f t="shared" si="460"/>
        <v>0</v>
      </c>
      <c r="BM7368">
        <f t="shared" si="461"/>
        <v>0</v>
      </c>
      <c r="BO7368">
        <f t="shared" si="462"/>
        <v>1</v>
      </c>
      <c r="BP7368">
        <f t="shared" si="463"/>
        <v>1</v>
      </c>
    </row>
    <row r="7369" spans="1:68" x14ac:dyDescent="0.3">
      <c r="A7369">
        <v>7364</v>
      </c>
      <c r="BG7369" s="27"/>
      <c r="BH7369" s="27"/>
      <c r="BI7369" s="27"/>
      <c r="BJ7369" s="27"/>
      <c r="BL7369">
        <f t="shared" si="460"/>
        <v>0</v>
      </c>
      <c r="BM7369">
        <f t="shared" si="461"/>
        <v>0</v>
      </c>
      <c r="BO7369">
        <f t="shared" si="462"/>
        <v>1</v>
      </c>
      <c r="BP7369">
        <f t="shared" si="463"/>
        <v>1</v>
      </c>
    </row>
    <row r="7370" spans="1:68" x14ac:dyDescent="0.3">
      <c r="A7370">
        <v>7365</v>
      </c>
      <c r="BG7370" s="27"/>
      <c r="BH7370" s="27"/>
      <c r="BI7370" s="27"/>
      <c r="BJ7370" s="27"/>
      <c r="BL7370">
        <f t="shared" si="460"/>
        <v>0</v>
      </c>
      <c r="BM7370">
        <f t="shared" si="461"/>
        <v>0</v>
      </c>
      <c r="BO7370">
        <f t="shared" si="462"/>
        <v>1</v>
      </c>
      <c r="BP7370">
        <f t="shared" si="463"/>
        <v>1</v>
      </c>
    </row>
    <row r="7371" spans="1:68" x14ac:dyDescent="0.3">
      <c r="A7371">
        <v>7366</v>
      </c>
      <c r="BG7371" s="27"/>
      <c r="BH7371" s="27"/>
      <c r="BI7371" s="27"/>
      <c r="BJ7371" s="27"/>
      <c r="BL7371">
        <f t="shared" si="460"/>
        <v>0</v>
      </c>
      <c r="BM7371">
        <f t="shared" si="461"/>
        <v>0</v>
      </c>
      <c r="BO7371">
        <f t="shared" si="462"/>
        <v>1</v>
      </c>
      <c r="BP7371">
        <f t="shared" si="463"/>
        <v>1</v>
      </c>
    </row>
    <row r="7372" spans="1:68" x14ac:dyDescent="0.3">
      <c r="A7372">
        <v>7367</v>
      </c>
      <c r="BG7372" s="27"/>
      <c r="BH7372" s="27"/>
      <c r="BI7372" s="27"/>
      <c r="BJ7372" s="27"/>
      <c r="BL7372">
        <f t="shared" si="460"/>
        <v>0</v>
      </c>
      <c r="BM7372">
        <f t="shared" si="461"/>
        <v>0</v>
      </c>
      <c r="BO7372">
        <f t="shared" si="462"/>
        <v>1</v>
      </c>
      <c r="BP7372">
        <f t="shared" si="463"/>
        <v>1</v>
      </c>
    </row>
    <row r="7373" spans="1:68" x14ac:dyDescent="0.3">
      <c r="A7373">
        <v>7368</v>
      </c>
      <c r="BG7373" s="27"/>
      <c r="BH7373" s="27"/>
      <c r="BI7373" s="27"/>
      <c r="BJ7373" s="27"/>
      <c r="BL7373">
        <f t="shared" si="460"/>
        <v>0</v>
      </c>
      <c r="BM7373">
        <f t="shared" si="461"/>
        <v>0</v>
      </c>
      <c r="BO7373">
        <f t="shared" si="462"/>
        <v>1</v>
      </c>
      <c r="BP7373">
        <f t="shared" si="463"/>
        <v>1</v>
      </c>
    </row>
    <row r="7374" spans="1:68" x14ac:dyDescent="0.3">
      <c r="A7374">
        <v>7369</v>
      </c>
      <c r="BG7374" s="27"/>
      <c r="BH7374" s="27"/>
      <c r="BI7374" s="27"/>
      <c r="BJ7374" s="27"/>
      <c r="BL7374">
        <f t="shared" si="460"/>
        <v>0</v>
      </c>
      <c r="BM7374">
        <f t="shared" si="461"/>
        <v>0</v>
      </c>
      <c r="BO7374">
        <f t="shared" si="462"/>
        <v>1</v>
      </c>
      <c r="BP7374">
        <f t="shared" si="463"/>
        <v>1</v>
      </c>
    </row>
    <row r="7375" spans="1:68" x14ac:dyDescent="0.3">
      <c r="A7375">
        <v>7370</v>
      </c>
      <c r="BG7375" s="27"/>
      <c r="BH7375" s="27"/>
      <c r="BI7375" s="27"/>
      <c r="BJ7375" s="27"/>
      <c r="BL7375">
        <f t="shared" si="460"/>
        <v>0</v>
      </c>
      <c r="BM7375">
        <f t="shared" si="461"/>
        <v>0</v>
      </c>
      <c r="BO7375">
        <f t="shared" si="462"/>
        <v>1</v>
      </c>
      <c r="BP7375">
        <f t="shared" si="463"/>
        <v>1</v>
      </c>
    </row>
    <row r="7376" spans="1:68" x14ac:dyDescent="0.3">
      <c r="A7376">
        <v>7371</v>
      </c>
      <c r="BG7376" s="27"/>
      <c r="BH7376" s="27"/>
      <c r="BI7376" s="27"/>
      <c r="BJ7376" s="27"/>
      <c r="BL7376">
        <f t="shared" si="460"/>
        <v>0</v>
      </c>
      <c r="BM7376">
        <f t="shared" si="461"/>
        <v>0</v>
      </c>
      <c r="BO7376">
        <f t="shared" si="462"/>
        <v>1</v>
      </c>
      <c r="BP7376">
        <f t="shared" si="463"/>
        <v>1</v>
      </c>
    </row>
    <row r="7377" spans="1:68" x14ac:dyDescent="0.3">
      <c r="A7377">
        <v>7372</v>
      </c>
      <c r="BG7377" s="27"/>
      <c r="BH7377" s="27"/>
      <c r="BI7377" s="27"/>
      <c r="BJ7377" s="27"/>
      <c r="BL7377">
        <f t="shared" si="460"/>
        <v>0</v>
      </c>
      <c r="BM7377">
        <f t="shared" si="461"/>
        <v>0</v>
      </c>
      <c r="BO7377">
        <f t="shared" si="462"/>
        <v>1</v>
      </c>
      <c r="BP7377">
        <f t="shared" si="463"/>
        <v>1</v>
      </c>
    </row>
    <row r="7378" spans="1:68" x14ac:dyDescent="0.3">
      <c r="A7378">
        <v>7373</v>
      </c>
      <c r="BG7378" s="27"/>
      <c r="BH7378" s="27"/>
      <c r="BI7378" s="27"/>
      <c r="BJ7378" s="27"/>
      <c r="BL7378">
        <f t="shared" si="460"/>
        <v>0</v>
      </c>
      <c r="BM7378">
        <f t="shared" si="461"/>
        <v>0</v>
      </c>
      <c r="BO7378">
        <f t="shared" si="462"/>
        <v>1</v>
      </c>
      <c r="BP7378">
        <f t="shared" si="463"/>
        <v>1</v>
      </c>
    </row>
    <row r="7379" spans="1:68" x14ac:dyDescent="0.3">
      <c r="A7379">
        <v>7374</v>
      </c>
      <c r="BG7379" s="27"/>
      <c r="BH7379" s="27"/>
      <c r="BI7379" s="27"/>
      <c r="BJ7379" s="27"/>
      <c r="BL7379">
        <f t="shared" si="460"/>
        <v>0</v>
      </c>
      <c r="BM7379">
        <f t="shared" si="461"/>
        <v>0</v>
      </c>
      <c r="BO7379">
        <f t="shared" si="462"/>
        <v>1</v>
      </c>
      <c r="BP7379">
        <f t="shared" si="463"/>
        <v>1</v>
      </c>
    </row>
    <row r="7380" spans="1:68" x14ac:dyDescent="0.3">
      <c r="A7380">
        <v>7375</v>
      </c>
      <c r="BG7380" s="27"/>
      <c r="BH7380" s="27"/>
      <c r="BI7380" s="27"/>
      <c r="BJ7380" s="27"/>
      <c r="BL7380">
        <f t="shared" si="460"/>
        <v>0</v>
      </c>
      <c r="BM7380">
        <f t="shared" si="461"/>
        <v>0</v>
      </c>
      <c r="BO7380">
        <f t="shared" si="462"/>
        <v>1</v>
      </c>
      <c r="BP7380">
        <f t="shared" si="463"/>
        <v>1</v>
      </c>
    </row>
    <row r="7381" spans="1:68" x14ac:dyDescent="0.3">
      <c r="A7381">
        <v>7376</v>
      </c>
      <c r="BG7381" s="27"/>
      <c r="BH7381" s="27"/>
      <c r="BI7381" s="27"/>
      <c r="BJ7381" s="27"/>
      <c r="BL7381">
        <f t="shared" si="460"/>
        <v>0</v>
      </c>
      <c r="BM7381">
        <f t="shared" si="461"/>
        <v>0</v>
      </c>
      <c r="BO7381">
        <f t="shared" si="462"/>
        <v>1</v>
      </c>
      <c r="BP7381">
        <f t="shared" si="463"/>
        <v>1</v>
      </c>
    </row>
    <row r="7382" spans="1:68" x14ac:dyDescent="0.3">
      <c r="A7382">
        <v>7377</v>
      </c>
      <c r="BG7382" s="27"/>
      <c r="BH7382" s="27"/>
      <c r="BI7382" s="27"/>
      <c r="BJ7382" s="27"/>
      <c r="BL7382">
        <f t="shared" si="460"/>
        <v>0</v>
      </c>
      <c r="BM7382">
        <f t="shared" si="461"/>
        <v>0</v>
      </c>
      <c r="BO7382">
        <f t="shared" si="462"/>
        <v>1</v>
      </c>
      <c r="BP7382">
        <f t="shared" si="463"/>
        <v>1</v>
      </c>
    </row>
    <row r="7383" spans="1:68" x14ac:dyDescent="0.3">
      <c r="A7383">
        <v>7378</v>
      </c>
      <c r="BG7383" s="27"/>
      <c r="BH7383" s="27"/>
      <c r="BI7383" s="27"/>
      <c r="BJ7383" s="27"/>
      <c r="BL7383">
        <f t="shared" si="460"/>
        <v>0</v>
      </c>
      <c r="BM7383">
        <f t="shared" si="461"/>
        <v>0</v>
      </c>
      <c r="BO7383">
        <f t="shared" si="462"/>
        <v>1</v>
      </c>
      <c r="BP7383">
        <f t="shared" si="463"/>
        <v>1</v>
      </c>
    </row>
    <row r="7384" spans="1:68" x14ac:dyDescent="0.3">
      <c r="A7384">
        <v>7379</v>
      </c>
      <c r="BG7384" s="27"/>
      <c r="BH7384" s="27"/>
      <c r="BI7384" s="27"/>
      <c r="BJ7384" s="27"/>
      <c r="BL7384">
        <f t="shared" si="460"/>
        <v>0</v>
      </c>
      <c r="BM7384">
        <f t="shared" si="461"/>
        <v>0</v>
      </c>
      <c r="BO7384">
        <f t="shared" si="462"/>
        <v>1</v>
      </c>
      <c r="BP7384">
        <f t="shared" si="463"/>
        <v>1</v>
      </c>
    </row>
    <row r="7385" spans="1:68" x14ac:dyDescent="0.3">
      <c r="A7385">
        <v>7380</v>
      </c>
      <c r="BG7385" s="27"/>
      <c r="BH7385" s="27"/>
      <c r="BI7385" s="27"/>
      <c r="BJ7385" s="27"/>
      <c r="BL7385">
        <f t="shared" si="460"/>
        <v>0</v>
      </c>
      <c r="BM7385">
        <f t="shared" si="461"/>
        <v>0</v>
      </c>
      <c r="BO7385">
        <f t="shared" si="462"/>
        <v>1</v>
      </c>
      <c r="BP7385">
        <f t="shared" si="463"/>
        <v>1</v>
      </c>
    </row>
    <row r="7386" spans="1:68" x14ac:dyDescent="0.3">
      <c r="A7386">
        <v>7381</v>
      </c>
      <c r="BG7386" s="27"/>
      <c r="BH7386" s="27"/>
      <c r="BI7386" s="27"/>
      <c r="BJ7386" s="27"/>
      <c r="BL7386">
        <f t="shared" si="460"/>
        <v>0</v>
      </c>
      <c r="BM7386">
        <f t="shared" si="461"/>
        <v>0</v>
      </c>
      <c r="BO7386">
        <f t="shared" si="462"/>
        <v>1</v>
      </c>
      <c r="BP7386">
        <f t="shared" si="463"/>
        <v>1</v>
      </c>
    </row>
    <row r="7387" spans="1:68" x14ac:dyDescent="0.3">
      <c r="A7387">
        <v>7382</v>
      </c>
      <c r="BG7387" s="27"/>
      <c r="BH7387" s="27"/>
      <c r="BI7387" s="27"/>
      <c r="BJ7387" s="27"/>
      <c r="BL7387">
        <f t="shared" si="460"/>
        <v>0</v>
      </c>
      <c r="BM7387">
        <f t="shared" si="461"/>
        <v>0</v>
      </c>
      <c r="BO7387">
        <f t="shared" si="462"/>
        <v>1</v>
      </c>
      <c r="BP7387">
        <f t="shared" si="463"/>
        <v>1</v>
      </c>
    </row>
    <row r="7388" spans="1:68" x14ac:dyDescent="0.3">
      <c r="A7388">
        <v>7383</v>
      </c>
      <c r="BG7388" s="27"/>
      <c r="BH7388" s="27"/>
      <c r="BI7388" s="27"/>
      <c r="BJ7388" s="27"/>
      <c r="BL7388">
        <f t="shared" si="460"/>
        <v>0</v>
      </c>
      <c r="BM7388">
        <f t="shared" si="461"/>
        <v>0</v>
      </c>
      <c r="BO7388">
        <f t="shared" si="462"/>
        <v>1</v>
      </c>
      <c r="BP7388">
        <f t="shared" si="463"/>
        <v>1</v>
      </c>
    </row>
    <row r="7389" spans="1:68" x14ac:dyDescent="0.3">
      <c r="A7389">
        <v>7384</v>
      </c>
      <c r="BG7389" s="27"/>
      <c r="BH7389" s="27"/>
      <c r="BI7389" s="27"/>
      <c r="BJ7389" s="27"/>
      <c r="BL7389">
        <f t="shared" si="460"/>
        <v>0</v>
      </c>
      <c r="BM7389">
        <f t="shared" si="461"/>
        <v>0</v>
      </c>
      <c r="BO7389">
        <f t="shared" si="462"/>
        <v>1</v>
      </c>
      <c r="BP7389">
        <f t="shared" si="463"/>
        <v>1</v>
      </c>
    </row>
    <row r="7390" spans="1:68" x14ac:dyDescent="0.3">
      <c r="A7390">
        <v>7385</v>
      </c>
      <c r="BG7390" s="27"/>
      <c r="BH7390" s="27"/>
      <c r="BI7390" s="27"/>
      <c r="BJ7390" s="27"/>
      <c r="BL7390">
        <f t="shared" si="460"/>
        <v>0</v>
      </c>
      <c r="BM7390">
        <f t="shared" si="461"/>
        <v>0</v>
      </c>
      <c r="BO7390">
        <f t="shared" si="462"/>
        <v>1</v>
      </c>
      <c r="BP7390">
        <f t="shared" si="463"/>
        <v>1</v>
      </c>
    </row>
    <row r="7391" spans="1:68" x14ac:dyDescent="0.3">
      <c r="A7391">
        <v>7386</v>
      </c>
      <c r="BG7391" s="27"/>
      <c r="BH7391" s="27"/>
      <c r="BI7391" s="27"/>
      <c r="BJ7391" s="27"/>
      <c r="BL7391">
        <f t="shared" si="460"/>
        <v>0</v>
      </c>
      <c r="BM7391">
        <f t="shared" si="461"/>
        <v>0</v>
      </c>
      <c r="BO7391">
        <f t="shared" si="462"/>
        <v>1</v>
      </c>
      <c r="BP7391">
        <f t="shared" si="463"/>
        <v>1</v>
      </c>
    </row>
    <row r="7392" spans="1:68" x14ac:dyDescent="0.3">
      <c r="A7392">
        <v>7387</v>
      </c>
      <c r="BG7392" s="27"/>
      <c r="BH7392" s="27"/>
      <c r="BI7392" s="27"/>
      <c r="BJ7392" s="27"/>
      <c r="BL7392">
        <f t="shared" si="460"/>
        <v>0</v>
      </c>
      <c r="BM7392">
        <f t="shared" si="461"/>
        <v>0</v>
      </c>
      <c r="BO7392">
        <f t="shared" si="462"/>
        <v>1</v>
      </c>
      <c r="BP7392">
        <f t="shared" si="463"/>
        <v>1</v>
      </c>
    </row>
    <row r="7393" spans="1:68" x14ac:dyDescent="0.3">
      <c r="A7393">
        <v>7388</v>
      </c>
      <c r="BG7393" s="27"/>
      <c r="BH7393" s="27"/>
      <c r="BI7393" s="27"/>
      <c r="BJ7393" s="27"/>
      <c r="BL7393">
        <f t="shared" si="460"/>
        <v>0</v>
      </c>
      <c r="BM7393">
        <f t="shared" si="461"/>
        <v>0</v>
      </c>
      <c r="BO7393">
        <f t="shared" si="462"/>
        <v>1</v>
      </c>
      <c r="BP7393">
        <f t="shared" si="463"/>
        <v>1</v>
      </c>
    </row>
    <row r="7394" spans="1:68" x14ac:dyDescent="0.3">
      <c r="A7394">
        <v>7389</v>
      </c>
      <c r="BG7394" s="27"/>
      <c r="BH7394" s="27"/>
      <c r="BI7394" s="27"/>
      <c r="BJ7394" s="27"/>
      <c r="BL7394">
        <f t="shared" si="460"/>
        <v>0</v>
      </c>
      <c r="BM7394">
        <f t="shared" si="461"/>
        <v>0</v>
      </c>
      <c r="BO7394">
        <f t="shared" si="462"/>
        <v>1</v>
      </c>
      <c r="BP7394">
        <f t="shared" si="463"/>
        <v>1</v>
      </c>
    </row>
    <row r="7395" spans="1:68" x14ac:dyDescent="0.3">
      <c r="A7395">
        <v>7390</v>
      </c>
      <c r="BG7395" s="27"/>
      <c r="BH7395" s="27"/>
      <c r="BI7395" s="27"/>
      <c r="BJ7395" s="27"/>
      <c r="BL7395">
        <f t="shared" si="460"/>
        <v>0</v>
      </c>
      <c r="BM7395">
        <f t="shared" si="461"/>
        <v>0</v>
      </c>
      <c r="BO7395">
        <f t="shared" si="462"/>
        <v>1</v>
      </c>
      <c r="BP7395">
        <f t="shared" si="463"/>
        <v>1</v>
      </c>
    </row>
    <row r="7396" spans="1:68" x14ac:dyDescent="0.3">
      <c r="A7396">
        <v>7391</v>
      </c>
      <c r="BG7396" s="27"/>
      <c r="BH7396" s="27"/>
      <c r="BI7396" s="27"/>
      <c r="BJ7396" s="27"/>
      <c r="BL7396">
        <f t="shared" si="460"/>
        <v>0</v>
      </c>
      <c r="BM7396">
        <f t="shared" si="461"/>
        <v>0</v>
      </c>
      <c r="BO7396">
        <f t="shared" si="462"/>
        <v>1</v>
      </c>
      <c r="BP7396">
        <f t="shared" si="463"/>
        <v>1</v>
      </c>
    </row>
    <row r="7397" spans="1:68" x14ac:dyDescent="0.3">
      <c r="A7397">
        <v>7392</v>
      </c>
      <c r="BG7397" s="27"/>
      <c r="BH7397" s="27"/>
      <c r="BI7397" s="27"/>
      <c r="BJ7397" s="27"/>
      <c r="BL7397">
        <f t="shared" si="460"/>
        <v>0</v>
      </c>
      <c r="BM7397">
        <f t="shared" si="461"/>
        <v>0</v>
      </c>
      <c r="BO7397">
        <f t="shared" si="462"/>
        <v>1</v>
      </c>
      <c r="BP7397">
        <f t="shared" si="463"/>
        <v>1</v>
      </c>
    </row>
    <row r="7398" spans="1:68" x14ac:dyDescent="0.3">
      <c r="A7398">
        <v>7393</v>
      </c>
      <c r="BG7398" s="27"/>
      <c r="BH7398" s="27"/>
      <c r="BI7398" s="27"/>
      <c r="BJ7398" s="27"/>
      <c r="BL7398">
        <f t="shared" si="460"/>
        <v>0</v>
      </c>
      <c r="BM7398">
        <f t="shared" si="461"/>
        <v>0</v>
      </c>
      <c r="BO7398">
        <f t="shared" si="462"/>
        <v>1</v>
      </c>
      <c r="BP7398">
        <f t="shared" si="463"/>
        <v>1</v>
      </c>
    </row>
    <row r="7399" spans="1:68" x14ac:dyDescent="0.3">
      <c r="A7399">
        <v>7394</v>
      </c>
      <c r="BG7399" s="27"/>
      <c r="BH7399" s="27"/>
      <c r="BI7399" s="27"/>
      <c r="BJ7399" s="27"/>
      <c r="BL7399">
        <f t="shared" si="460"/>
        <v>0</v>
      </c>
      <c r="BM7399">
        <f t="shared" si="461"/>
        <v>0</v>
      </c>
      <c r="BO7399">
        <f t="shared" si="462"/>
        <v>1</v>
      </c>
      <c r="BP7399">
        <f t="shared" si="463"/>
        <v>1</v>
      </c>
    </row>
    <row r="7400" spans="1:68" x14ac:dyDescent="0.3">
      <c r="A7400">
        <v>7395</v>
      </c>
      <c r="BG7400" s="27"/>
      <c r="BH7400" s="27"/>
      <c r="BI7400" s="27"/>
      <c r="BJ7400" s="27"/>
      <c r="BL7400">
        <f t="shared" si="460"/>
        <v>0</v>
      </c>
      <c r="BM7400">
        <f t="shared" si="461"/>
        <v>0</v>
      </c>
      <c r="BO7400">
        <f t="shared" si="462"/>
        <v>1</v>
      </c>
      <c r="BP7400">
        <f t="shared" si="463"/>
        <v>1</v>
      </c>
    </row>
    <row r="7401" spans="1:68" x14ac:dyDescent="0.3">
      <c r="A7401">
        <v>7396</v>
      </c>
      <c r="BG7401" s="27"/>
      <c r="BH7401" s="27"/>
      <c r="BI7401" s="27"/>
      <c r="BJ7401" s="27"/>
      <c r="BL7401">
        <f t="shared" si="460"/>
        <v>0</v>
      </c>
      <c r="BM7401">
        <f t="shared" si="461"/>
        <v>0</v>
      </c>
      <c r="BO7401">
        <f t="shared" si="462"/>
        <v>1</v>
      </c>
      <c r="BP7401">
        <f t="shared" si="463"/>
        <v>1</v>
      </c>
    </row>
    <row r="7402" spans="1:68" x14ac:dyDescent="0.3">
      <c r="A7402">
        <v>7397</v>
      </c>
      <c r="BG7402" s="27"/>
      <c r="BH7402" s="27"/>
      <c r="BI7402" s="27"/>
      <c r="BJ7402" s="27"/>
      <c r="BL7402">
        <f t="shared" si="460"/>
        <v>0</v>
      </c>
      <c r="BM7402">
        <f t="shared" si="461"/>
        <v>0</v>
      </c>
      <c r="BO7402">
        <f t="shared" si="462"/>
        <v>1</v>
      </c>
      <c r="BP7402">
        <f t="shared" si="463"/>
        <v>1</v>
      </c>
    </row>
    <row r="7403" spans="1:68" x14ac:dyDescent="0.3">
      <c r="A7403">
        <v>7398</v>
      </c>
      <c r="BG7403" s="27"/>
      <c r="BH7403" s="27"/>
      <c r="BI7403" s="27"/>
      <c r="BJ7403" s="27"/>
      <c r="BL7403">
        <f t="shared" si="460"/>
        <v>0</v>
      </c>
      <c r="BM7403">
        <f t="shared" si="461"/>
        <v>0</v>
      </c>
      <c r="BO7403">
        <f t="shared" si="462"/>
        <v>1</v>
      </c>
      <c r="BP7403">
        <f t="shared" si="463"/>
        <v>1</v>
      </c>
    </row>
    <row r="7404" spans="1:68" x14ac:dyDescent="0.3">
      <c r="A7404">
        <v>7399</v>
      </c>
      <c r="BG7404" s="27"/>
      <c r="BH7404" s="27"/>
      <c r="BI7404" s="27"/>
      <c r="BJ7404" s="27"/>
      <c r="BL7404">
        <f t="shared" si="460"/>
        <v>0</v>
      </c>
      <c r="BM7404">
        <f t="shared" si="461"/>
        <v>0</v>
      </c>
      <c r="BO7404">
        <f t="shared" si="462"/>
        <v>1</v>
      </c>
      <c r="BP7404">
        <f t="shared" si="463"/>
        <v>1</v>
      </c>
    </row>
    <row r="7405" spans="1:68" x14ac:dyDescent="0.3">
      <c r="A7405">
        <v>7400</v>
      </c>
      <c r="BG7405" s="27"/>
      <c r="BH7405" s="27"/>
      <c r="BI7405" s="27"/>
      <c r="BJ7405" s="27"/>
      <c r="BL7405">
        <f t="shared" si="460"/>
        <v>0</v>
      </c>
      <c r="BM7405">
        <f t="shared" si="461"/>
        <v>0</v>
      </c>
      <c r="BO7405">
        <f t="shared" si="462"/>
        <v>1</v>
      </c>
      <c r="BP7405">
        <f t="shared" si="463"/>
        <v>1</v>
      </c>
    </row>
    <row r="7406" spans="1:68" x14ac:dyDescent="0.3">
      <c r="A7406">
        <v>7401</v>
      </c>
      <c r="BG7406" s="27"/>
      <c r="BH7406" s="27"/>
      <c r="BI7406" s="27"/>
      <c r="BJ7406" s="27"/>
      <c r="BL7406">
        <f t="shared" si="460"/>
        <v>0</v>
      </c>
      <c r="BM7406">
        <f t="shared" si="461"/>
        <v>0</v>
      </c>
      <c r="BO7406">
        <f t="shared" si="462"/>
        <v>1</v>
      </c>
      <c r="BP7406">
        <f t="shared" si="463"/>
        <v>1</v>
      </c>
    </row>
    <row r="7407" spans="1:68" x14ac:dyDescent="0.3">
      <c r="A7407">
        <v>7402</v>
      </c>
      <c r="BG7407" s="27"/>
      <c r="BH7407" s="27"/>
      <c r="BI7407" s="27"/>
      <c r="BJ7407" s="27"/>
      <c r="BL7407">
        <f t="shared" si="460"/>
        <v>0</v>
      </c>
      <c r="BM7407">
        <f t="shared" si="461"/>
        <v>0</v>
      </c>
      <c r="BO7407">
        <f t="shared" si="462"/>
        <v>1</v>
      </c>
      <c r="BP7407">
        <f t="shared" si="463"/>
        <v>1</v>
      </c>
    </row>
    <row r="7408" spans="1:68" x14ac:dyDescent="0.3">
      <c r="A7408">
        <v>7403</v>
      </c>
      <c r="BG7408" s="27"/>
      <c r="BH7408" s="27"/>
      <c r="BI7408" s="27"/>
      <c r="BJ7408" s="27"/>
      <c r="BL7408">
        <f t="shared" si="460"/>
        <v>0</v>
      </c>
      <c r="BM7408">
        <f t="shared" si="461"/>
        <v>0</v>
      </c>
      <c r="BO7408">
        <f t="shared" si="462"/>
        <v>1</v>
      </c>
      <c r="BP7408">
        <f t="shared" si="463"/>
        <v>1</v>
      </c>
    </row>
    <row r="7409" spans="1:68" x14ac:dyDescent="0.3">
      <c r="A7409">
        <v>7404</v>
      </c>
      <c r="BG7409" s="27"/>
      <c r="BH7409" s="27"/>
      <c r="BI7409" s="27"/>
      <c r="BJ7409" s="27"/>
      <c r="BL7409">
        <f t="shared" si="460"/>
        <v>0</v>
      </c>
      <c r="BM7409">
        <f t="shared" si="461"/>
        <v>0</v>
      </c>
      <c r="BO7409">
        <f t="shared" si="462"/>
        <v>1</v>
      </c>
      <c r="BP7409">
        <f t="shared" si="463"/>
        <v>1</v>
      </c>
    </row>
    <row r="7410" spans="1:68" x14ac:dyDescent="0.3">
      <c r="A7410">
        <v>7405</v>
      </c>
      <c r="BG7410" s="27"/>
      <c r="BH7410" s="27"/>
      <c r="BI7410" s="27"/>
      <c r="BJ7410" s="27"/>
      <c r="BL7410">
        <f t="shared" si="460"/>
        <v>0</v>
      </c>
      <c r="BM7410">
        <f t="shared" si="461"/>
        <v>0</v>
      </c>
      <c r="BO7410">
        <f t="shared" si="462"/>
        <v>1</v>
      </c>
      <c r="BP7410">
        <f t="shared" si="463"/>
        <v>1</v>
      </c>
    </row>
    <row r="7411" spans="1:68" x14ac:dyDescent="0.3">
      <c r="A7411">
        <v>7406</v>
      </c>
      <c r="BG7411" s="27"/>
      <c r="BH7411" s="27"/>
      <c r="BI7411" s="27"/>
      <c r="BJ7411" s="27"/>
      <c r="BL7411">
        <f t="shared" si="460"/>
        <v>0</v>
      </c>
      <c r="BM7411">
        <f t="shared" si="461"/>
        <v>0</v>
      </c>
      <c r="BO7411">
        <f t="shared" si="462"/>
        <v>1</v>
      </c>
      <c r="BP7411">
        <f t="shared" si="463"/>
        <v>1</v>
      </c>
    </row>
    <row r="7412" spans="1:68" x14ac:dyDescent="0.3">
      <c r="A7412">
        <v>7407</v>
      </c>
      <c r="BG7412" s="27"/>
      <c r="BH7412" s="27"/>
      <c r="BI7412" s="27"/>
      <c r="BJ7412" s="27"/>
      <c r="BL7412">
        <f t="shared" si="460"/>
        <v>0</v>
      </c>
      <c r="BM7412">
        <f t="shared" si="461"/>
        <v>0</v>
      </c>
      <c r="BO7412">
        <f t="shared" si="462"/>
        <v>1</v>
      </c>
      <c r="BP7412">
        <f t="shared" si="463"/>
        <v>1</v>
      </c>
    </row>
    <row r="7413" spans="1:68" x14ac:dyDescent="0.3">
      <c r="A7413">
        <v>7408</v>
      </c>
      <c r="BG7413" s="27"/>
      <c r="BH7413" s="27"/>
      <c r="BI7413" s="27"/>
      <c r="BJ7413" s="27"/>
      <c r="BL7413">
        <f t="shared" si="460"/>
        <v>0</v>
      </c>
      <c r="BM7413">
        <f t="shared" si="461"/>
        <v>0</v>
      </c>
      <c r="BO7413">
        <f t="shared" si="462"/>
        <v>1</v>
      </c>
      <c r="BP7413">
        <f t="shared" si="463"/>
        <v>1</v>
      </c>
    </row>
    <row r="7414" spans="1:68" x14ac:dyDescent="0.3">
      <c r="A7414">
        <v>7409</v>
      </c>
      <c r="BG7414" s="27"/>
      <c r="BH7414" s="27"/>
      <c r="BI7414" s="27"/>
      <c r="BJ7414" s="27"/>
      <c r="BL7414">
        <f t="shared" si="460"/>
        <v>0</v>
      </c>
      <c r="BM7414">
        <f t="shared" si="461"/>
        <v>0</v>
      </c>
      <c r="BO7414">
        <f t="shared" si="462"/>
        <v>1</v>
      </c>
      <c r="BP7414">
        <f t="shared" si="463"/>
        <v>1</v>
      </c>
    </row>
    <row r="7415" spans="1:68" x14ac:dyDescent="0.3">
      <c r="A7415">
        <v>7410</v>
      </c>
      <c r="BG7415" s="27"/>
      <c r="BH7415" s="27"/>
      <c r="BI7415" s="27"/>
      <c r="BJ7415" s="27"/>
      <c r="BL7415">
        <f t="shared" si="460"/>
        <v>0</v>
      </c>
      <c r="BM7415">
        <f t="shared" si="461"/>
        <v>0</v>
      </c>
      <c r="BO7415">
        <f t="shared" si="462"/>
        <v>1</v>
      </c>
      <c r="BP7415">
        <f t="shared" si="463"/>
        <v>1</v>
      </c>
    </row>
    <row r="7416" spans="1:68" x14ac:dyDescent="0.3">
      <c r="A7416">
        <v>7411</v>
      </c>
      <c r="BG7416" s="27"/>
      <c r="BH7416" s="27"/>
      <c r="BI7416" s="27"/>
      <c r="BJ7416" s="27"/>
      <c r="BL7416">
        <f t="shared" si="460"/>
        <v>0</v>
      </c>
      <c r="BM7416">
        <f t="shared" si="461"/>
        <v>0</v>
      </c>
      <c r="BO7416">
        <f t="shared" si="462"/>
        <v>1</v>
      </c>
      <c r="BP7416">
        <f t="shared" si="463"/>
        <v>1</v>
      </c>
    </row>
    <row r="7417" spans="1:68" x14ac:dyDescent="0.3">
      <c r="A7417">
        <v>7412</v>
      </c>
      <c r="BG7417" s="27"/>
      <c r="BH7417" s="27"/>
      <c r="BI7417" s="27"/>
      <c r="BJ7417" s="27"/>
      <c r="BL7417">
        <f t="shared" si="460"/>
        <v>0</v>
      </c>
      <c r="BM7417">
        <f t="shared" si="461"/>
        <v>0</v>
      </c>
      <c r="BO7417">
        <f t="shared" si="462"/>
        <v>1</v>
      </c>
      <c r="BP7417">
        <f t="shared" si="463"/>
        <v>1</v>
      </c>
    </row>
    <row r="7418" spans="1:68" x14ac:dyDescent="0.3">
      <c r="A7418">
        <v>7413</v>
      </c>
      <c r="BG7418" s="27"/>
      <c r="BH7418" s="27"/>
      <c r="BI7418" s="27"/>
      <c r="BJ7418" s="27"/>
      <c r="BL7418">
        <f t="shared" si="460"/>
        <v>0</v>
      </c>
      <c r="BM7418">
        <f t="shared" si="461"/>
        <v>0</v>
      </c>
      <c r="BO7418">
        <f t="shared" si="462"/>
        <v>1</v>
      </c>
      <c r="BP7418">
        <f t="shared" si="463"/>
        <v>1</v>
      </c>
    </row>
    <row r="7419" spans="1:68" x14ac:dyDescent="0.3">
      <c r="A7419">
        <v>7414</v>
      </c>
      <c r="BG7419" s="27"/>
      <c r="BH7419" s="27"/>
      <c r="BI7419" s="27"/>
      <c r="BJ7419" s="27"/>
      <c r="BL7419">
        <f t="shared" si="460"/>
        <v>0</v>
      </c>
      <c r="BM7419">
        <f t="shared" si="461"/>
        <v>0</v>
      </c>
      <c r="BO7419">
        <f t="shared" si="462"/>
        <v>1</v>
      </c>
      <c r="BP7419">
        <f t="shared" si="463"/>
        <v>1</v>
      </c>
    </row>
    <row r="7420" spans="1:68" x14ac:dyDescent="0.3">
      <c r="A7420">
        <v>7415</v>
      </c>
      <c r="BG7420" s="27"/>
      <c r="BH7420" s="27"/>
      <c r="BI7420" s="27"/>
      <c r="BJ7420" s="27"/>
      <c r="BL7420">
        <f t="shared" si="460"/>
        <v>0</v>
      </c>
      <c r="BM7420">
        <f t="shared" si="461"/>
        <v>0</v>
      </c>
      <c r="BO7420">
        <f t="shared" si="462"/>
        <v>1</v>
      </c>
      <c r="BP7420">
        <f t="shared" si="463"/>
        <v>1</v>
      </c>
    </row>
    <row r="7421" spans="1:68" x14ac:dyDescent="0.3">
      <c r="A7421">
        <v>7416</v>
      </c>
      <c r="BG7421" s="27"/>
      <c r="BH7421" s="27"/>
      <c r="BI7421" s="27"/>
      <c r="BJ7421" s="27"/>
      <c r="BL7421">
        <f t="shared" si="460"/>
        <v>0</v>
      </c>
      <c r="BM7421">
        <f t="shared" si="461"/>
        <v>0</v>
      </c>
      <c r="BO7421">
        <f t="shared" si="462"/>
        <v>1</v>
      </c>
      <c r="BP7421">
        <f t="shared" si="463"/>
        <v>1</v>
      </c>
    </row>
    <row r="7422" spans="1:68" x14ac:dyDescent="0.3">
      <c r="A7422">
        <v>7417</v>
      </c>
      <c r="BG7422" s="27"/>
      <c r="BH7422" s="27"/>
      <c r="BI7422" s="27"/>
      <c r="BJ7422" s="27"/>
      <c r="BL7422">
        <f t="shared" si="460"/>
        <v>0</v>
      </c>
      <c r="BM7422">
        <f t="shared" si="461"/>
        <v>0</v>
      </c>
      <c r="BO7422">
        <f t="shared" si="462"/>
        <v>1</v>
      </c>
      <c r="BP7422">
        <f t="shared" si="463"/>
        <v>1</v>
      </c>
    </row>
    <row r="7423" spans="1:68" x14ac:dyDescent="0.3">
      <c r="A7423">
        <v>7418</v>
      </c>
      <c r="BG7423" s="27"/>
      <c r="BH7423" s="27"/>
      <c r="BI7423" s="27"/>
      <c r="BJ7423" s="27"/>
      <c r="BL7423">
        <f t="shared" si="460"/>
        <v>0</v>
      </c>
      <c r="BM7423">
        <f t="shared" si="461"/>
        <v>0</v>
      </c>
      <c r="BO7423">
        <f t="shared" si="462"/>
        <v>1</v>
      </c>
      <c r="BP7423">
        <f t="shared" si="463"/>
        <v>1</v>
      </c>
    </row>
    <row r="7424" spans="1:68" x14ac:dyDescent="0.3">
      <c r="A7424">
        <v>7419</v>
      </c>
      <c r="BG7424" s="27"/>
      <c r="BH7424" s="27"/>
      <c r="BI7424" s="27"/>
      <c r="BJ7424" s="27"/>
      <c r="BL7424">
        <f t="shared" si="460"/>
        <v>0</v>
      </c>
      <c r="BM7424">
        <f t="shared" si="461"/>
        <v>0</v>
      </c>
      <c r="BO7424">
        <f t="shared" si="462"/>
        <v>1</v>
      </c>
      <c r="BP7424">
        <f t="shared" si="463"/>
        <v>1</v>
      </c>
    </row>
    <row r="7425" spans="1:68" x14ac:dyDescent="0.3">
      <c r="A7425">
        <v>7420</v>
      </c>
      <c r="BG7425" s="27"/>
      <c r="BH7425" s="27"/>
      <c r="BI7425" s="27"/>
      <c r="BJ7425" s="27"/>
      <c r="BL7425">
        <f t="shared" si="460"/>
        <v>0</v>
      </c>
      <c r="BM7425">
        <f t="shared" si="461"/>
        <v>0</v>
      </c>
      <c r="BO7425">
        <f t="shared" si="462"/>
        <v>1</v>
      </c>
      <c r="BP7425">
        <f t="shared" si="463"/>
        <v>1</v>
      </c>
    </row>
    <row r="7426" spans="1:68" x14ac:dyDescent="0.3">
      <c r="A7426">
        <v>7421</v>
      </c>
      <c r="BG7426" s="27"/>
      <c r="BH7426" s="27"/>
      <c r="BI7426" s="27"/>
      <c r="BJ7426" s="27"/>
      <c r="BL7426">
        <f t="shared" si="460"/>
        <v>0</v>
      </c>
      <c r="BM7426">
        <f t="shared" si="461"/>
        <v>0</v>
      </c>
      <c r="BO7426">
        <f t="shared" si="462"/>
        <v>1</v>
      </c>
      <c r="BP7426">
        <f t="shared" si="463"/>
        <v>1</v>
      </c>
    </row>
    <row r="7427" spans="1:68" x14ac:dyDescent="0.3">
      <c r="A7427">
        <v>7422</v>
      </c>
      <c r="BG7427" s="27"/>
      <c r="BH7427" s="27"/>
      <c r="BI7427" s="27"/>
      <c r="BJ7427" s="27"/>
      <c r="BL7427">
        <f t="shared" si="460"/>
        <v>0</v>
      </c>
      <c r="BM7427">
        <f t="shared" si="461"/>
        <v>0</v>
      </c>
      <c r="BO7427">
        <f t="shared" si="462"/>
        <v>1</v>
      </c>
      <c r="BP7427">
        <f t="shared" si="463"/>
        <v>1</v>
      </c>
    </row>
    <row r="7428" spans="1:68" x14ac:dyDescent="0.3">
      <c r="A7428">
        <v>7423</v>
      </c>
      <c r="BG7428" s="27"/>
      <c r="BH7428" s="27"/>
      <c r="BI7428" s="27"/>
      <c r="BJ7428" s="27"/>
      <c r="BL7428">
        <f t="shared" si="460"/>
        <v>0</v>
      </c>
      <c r="BM7428">
        <f t="shared" si="461"/>
        <v>0</v>
      </c>
      <c r="BO7428">
        <f t="shared" si="462"/>
        <v>1</v>
      </c>
      <c r="BP7428">
        <f t="shared" si="463"/>
        <v>1</v>
      </c>
    </row>
    <row r="7429" spans="1:68" x14ac:dyDescent="0.3">
      <c r="A7429">
        <v>7424</v>
      </c>
      <c r="BG7429" s="27"/>
      <c r="BH7429" s="27"/>
      <c r="BI7429" s="27"/>
      <c r="BJ7429" s="27"/>
      <c r="BL7429">
        <f t="shared" si="460"/>
        <v>0</v>
      </c>
      <c r="BM7429">
        <f t="shared" si="461"/>
        <v>0</v>
      </c>
      <c r="BO7429">
        <f t="shared" si="462"/>
        <v>1</v>
      </c>
      <c r="BP7429">
        <f t="shared" si="463"/>
        <v>1</v>
      </c>
    </row>
    <row r="7430" spans="1:68" x14ac:dyDescent="0.3">
      <c r="A7430">
        <v>7425</v>
      </c>
      <c r="BG7430" s="27"/>
      <c r="BH7430" s="27"/>
      <c r="BI7430" s="27"/>
      <c r="BJ7430" s="27"/>
      <c r="BL7430">
        <f t="shared" si="460"/>
        <v>0</v>
      </c>
      <c r="BM7430">
        <f t="shared" si="461"/>
        <v>0</v>
      </c>
      <c r="BO7430">
        <f t="shared" si="462"/>
        <v>1</v>
      </c>
      <c r="BP7430">
        <f t="shared" si="463"/>
        <v>1</v>
      </c>
    </row>
    <row r="7431" spans="1:68" x14ac:dyDescent="0.3">
      <c r="A7431">
        <v>7426</v>
      </c>
      <c r="BG7431" s="27"/>
      <c r="BH7431" s="27"/>
      <c r="BI7431" s="27"/>
      <c r="BJ7431" s="27"/>
      <c r="BL7431">
        <f t="shared" ref="BL7431:BL7494" si="464">BG7431*$BM$1-BH7431</f>
        <v>0</v>
      </c>
      <c r="BM7431">
        <f t="shared" ref="BM7431:BM7494" si="465">BI7431*$BM$1-BJ7431</f>
        <v>0</v>
      </c>
      <c r="BO7431">
        <f t="shared" ref="BO7431:BO7494" si="466">IF(BL7431=MAX($BL7431:$BM7431),1,0)</f>
        <v>1</v>
      </c>
      <c r="BP7431">
        <f t="shared" ref="BP7431:BP7494" si="467">IF(BM7431=MAX($BL7431:$BM7431),1,0)</f>
        <v>1</v>
      </c>
    </row>
    <row r="7432" spans="1:68" x14ac:dyDescent="0.3">
      <c r="A7432">
        <v>7427</v>
      </c>
      <c r="BG7432" s="27"/>
      <c r="BH7432" s="27"/>
      <c r="BI7432" s="27"/>
      <c r="BJ7432" s="27"/>
      <c r="BL7432">
        <f t="shared" si="464"/>
        <v>0</v>
      </c>
      <c r="BM7432">
        <f t="shared" si="465"/>
        <v>0</v>
      </c>
      <c r="BO7432">
        <f t="shared" si="466"/>
        <v>1</v>
      </c>
      <c r="BP7432">
        <f t="shared" si="467"/>
        <v>1</v>
      </c>
    </row>
    <row r="7433" spans="1:68" x14ac:dyDescent="0.3">
      <c r="A7433">
        <v>7428</v>
      </c>
      <c r="BG7433" s="27"/>
      <c r="BH7433" s="27"/>
      <c r="BI7433" s="27"/>
      <c r="BJ7433" s="27"/>
      <c r="BL7433">
        <f t="shared" si="464"/>
        <v>0</v>
      </c>
      <c r="BM7433">
        <f t="shared" si="465"/>
        <v>0</v>
      </c>
      <c r="BO7433">
        <f t="shared" si="466"/>
        <v>1</v>
      </c>
      <c r="BP7433">
        <f t="shared" si="467"/>
        <v>1</v>
      </c>
    </row>
    <row r="7434" spans="1:68" x14ac:dyDescent="0.3">
      <c r="A7434">
        <v>7429</v>
      </c>
      <c r="BG7434" s="27"/>
      <c r="BH7434" s="27"/>
      <c r="BI7434" s="27"/>
      <c r="BJ7434" s="27"/>
      <c r="BL7434">
        <f t="shared" si="464"/>
        <v>0</v>
      </c>
      <c r="BM7434">
        <f t="shared" si="465"/>
        <v>0</v>
      </c>
      <c r="BO7434">
        <f t="shared" si="466"/>
        <v>1</v>
      </c>
      <c r="BP7434">
        <f t="shared" si="467"/>
        <v>1</v>
      </c>
    </row>
    <row r="7435" spans="1:68" x14ac:dyDescent="0.3">
      <c r="A7435">
        <v>7430</v>
      </c>
      <c r="BG7435" s="27"/>
      <c r="BH7435" s="27"/>
      <c r="BI7435" s="27"/>
      <c r="BJ7435" s="27"/>
      <c r="BL7435">
        <f t="shared" si="464"/>
        <v>0</v>
      </c>
      <c r="BM7435">
        <f t="shared" si="465"/>
        <v>0</v>
      </c>
      <c r="BO7435">
        <f t="shared" si="466"/>
        <v>1</v>
      </c>
      <c r="BP7435">
        <f t="shared" si="467"/>
        <v>1</v>
      </c>
    </row>
    <row r="7436" spans="1:68" x14ac:dyDescent="0.3">
      <c r="A7436">
        <v>7431</v>
      </c>
      <c r="BG7436" s="27"/>
      <c r="BH7436" s="27"/>
      <c r="BI7436" s="27"/>
      <c r="BJ7436" s="27"/>
      <c r="BL7436">
        <f t="shared" si="464"/>
        <v>0</v>
      </c>
      <c r="BM7436">
        <f t="shared" si="465"/>
        <v>0</v>
      </c>
      <c r="BO7436">
        <f t="shared" si="466"/>
        <v>1</v>
      </c>
      <c r="BP7436">
        <f t="shared" si="467"/>
        <v>1</v>
      </c>
    </row>
    <row r="7437" spans="1:68" x14ac:dyDescent="0.3">
      <c r="A7437">
        <v>7432</v>
      </c>
      <c r="BG7437" s="27"/>
      <c r="BH7437" s="27"/>
      <c r="BI7437" s="27"/>
      <c r="BJ7437" s="27"/>
      <c r="BL7437">
        <f t="shared" si="464"/>
        <v>0</v>
      </c>
      <c r="BM7437">
        <f t="shared" si="465"/>
        <v>0</v>
      </c>
      <c r="BO7437">
        <f t="shared" si="466"/>
        <v>1</v>
      </c>
      <c r="BP7437">
        <f t="shared" si="467"/>
        <v>1</v>
      </c>
    </row>
    <row r="7438" spans="1:68" x14ac:dyDescent="0.3">
      <c r="A7438">
        <v>7433</v>
      </c>
      <c r="BG7438" s="27"/>
      <c r="BH7438" s="27"/>
      <c r="BI7438" s="27"/>
      <c r="BJ7438" s="27"/>
      <c r="BL7438">
        <f t="shared" si="464"/>
        <v>0</v>
      </c>
      <c r="BM7438">
        <f t="shared" si="465"/>
        <v>0</v>
      </c>
      <c r="BO7438">
        <f t="shared" si="466"/>
        <v>1</v>
      </c>
      <c r="BP7438">
        <f t="shared" si="467"/>
        <v>1</v>
      </c>
    </row>
    <row r="7439" spans="1:68" x14ac:dyDescent="0.3">
      <c r="A7439">
        <v>7434</v>
      </c>
      <c r="BG7439" s="27"/>
      <c r="BH7439" s="27"/>
      <c r="BI7439" s="27"/>
      <c r="BJ7439" s="27"/>
      <c r="BL7439">
        <f t="shared" si="464"/>
        <v>0</v>
      </c>
      <c r="BM7439">
        <f t="shared" si="465"/>
        <v>0</v>
      </c>
      <c r="BO7439">
        <f t="shared" si="466"/>
        <v>1</v>
      </c>
      <c r="BP7439">
        <f t="shared" si="467"/>
        <v>1</v>
      </c>
    </row>
    <row r="7440" spans="1:68" x14ac:dyDescent="0.3">
      <c r="A7440">
        <v>7435</v>
      </c>
      <c r="BG7440" s="27"/>
      <c r="BH7440" s="27"/>
      <c r="BI7440" s="27"/>
      <c r="BJ7440" s="27"/>
      <c r="BL7440">
        <f t="shared" si="464"/>
        <v>0</v>
      </c>
      <c r="BM7440">
        <f t="shared" si="465"/>
        <v>0</v>
      </c>
      <c r="BO7440">
        <f t="shared" si="466"/>
        <v>1</v>
      </c>
      <c r="BP7440">
        <f t="shared" si="467"/>
        <v>1</v>
      </c>
    </row>
    <row r="7441" spans="1:68" x14ac:dyDescent="0.3">
      <c r="A7441">
        <v>7436</v>
      </c>
      <c r="BG7441" s="27"/>
      <c r="BH7441" s="27"/>
      <c r="BI7441" s="27"/>
      <c r="BJ7441" s="27"/>
      <c r="BL7441">
        <f t="shared" si="464"/>
        <v>0</v>
      </c>
      <c r="BM7441">
        <f t="shared" si="465"/>
        <v>0</v>
      </c>
      <c r="BO7441">
        <f t="shared" si="466"/>
        <v>1</v>
      </c>
      <c r="BP7441">
        <f t="shared" si="467"/>
        <v>1</v>
      </c>
    </row>
    <row r="7442" spans="1:68" x14ac:dyDescent="0.3">
      <c r="A7442">
        <v>7437</v>
      </c>
      <c r="BG7442" s="27"/>
      <c r="BH7442" s="27"/>
      <c r="BI7442" s="27"/>
      <c r="BJ7442" s="27"/>
      <c r="BL7442">
        <f t="shared" si="464"/>
        <v>0</v>
      </c>
      <c r="BM7442">
        <f t="shared" si="465"/>
        <v>0</v>
      </c>
      <c r="BO7442">
        <f t="shared" si="466"/>
        <v>1</v>
      </c>
      <c r="BP7442">
        <f t="shared" si="467"/>
        <v>1</v>
      </c>
    </row>
    <row r="7443" spans="1:68" x14ac:dyDescent="0.3">
      <c r="A7443">
        <v>7438</v>
      </c>
      <c r="BG7443" s="27"/>
      <c r="BH7443" s="27"/>
      <c r="BI7443" s="27"/>
      <c r="BJ7443" s="27"/>
      <c r="BL7443">
        <f t="shared" si="464"/>
        <v>0</v>
      </c>
      <c r="BM7443">
        <f t="shared" si="465"/>
        <v>0</v>
      </c>
      <c r="BO7443">
        <f t="shared" si="466"/>
        <v>1</v>
      </c>
      <c r="BP7443">
        <f t="shared" si="467"/>
        <v>1</v>
      </c>
    </row>
    <row r="7444" spans="1:68" x14ac:dyDescent="0.3">
      <c r="A7444">
        <v>7439</v>
      </c>
      <c r="BG7444" s="27"/>
      <c r="BH7444" s="27"/>
      <c r="BI7444" s="27"/>
      <c r="BJ7444" s="27"/>
      <c r="BL7444">
        <f t="shared" si="464"/>
        <v>0</v>
      </c>
      <c r="BM7444">
        <f t="shared" si="465"/>
        <v>0</v>
      </c>
      <c r="BO7444">
        <f t="shared" si="466"/>
        <v>1</v>
      </c>
      <c r="BP7444">
        <f t="shared" si="467"/>
        <v>1</v>
      </c>
    </row>
    <row r="7445" spans="1:68" x14ac:dyDescent="0.3">
      <c r="A7445">
        <v>7440</v>
      </c>
      <c r="BG7445" s="27"/>
      <c r="BH7445" s="27"/>
      <c r="BI7445" s="27"/>
      <c r="BJ7445" s="27"/>
      <c r="BL7445">
        <f t="shared" si="464"/>
        <v>0</v>
      </c>
      <c r="BM7445">
        <f t="shared" si="465"/>
        <v>0</v>
      </c>
      <c r="BO7445">
        <f t="shared" si="466"/>
        <v>1</v>
      </c>
      <c r="BP7445">
        <f t="shared" si="467"/>
        <v>1</v>
      </c>
    </row>
    <row r="7446" spans="1:68" x14ac:dyDescent="0.3">
      <c r="A7446">
        <v>7441</v>
      </c>
      <c r="BG7446" s="27"/>
      <c r="BH7446" s="27"/>
      <c r="BI7446" s="27"/>
      <c r="BJ7446" s="27"/>
      <c r="BL7446">
        <f t="shared" si="464"/>
        <v>0</v>
      </c>
      <c r="BM7446">
        <f t="shared" si="465"/>
        <v>0</v>
      </c>
      <c r="BO7446">
        <f t="shared" si="466"/>
        <v>1</v>
      </c>
      <c r="BP7446">
        <f t="shared" si="467"/>
        <v>1</v>
      </c>
    </row>
    <row r="7447" spans="1:68" x14ac:dyDescent="0.3">
      <c r="A7447">
        <v>7442</v>
      </c>
      <c r="BG7447" s="27"/>
      <c r="BH7447" s="27"/>
      <c r="BI7447" s="27"/>
      <c r="BJ7447" s="27"/>
      <c r="BL7447">
        <f t="shared" si="464"/>
        <v>0</v>
      </c>
      <c r="BM7447">
        <f t="shared" si="465"/>
        <v>0</v>
      </c>
      <c r="BO7447">
        <f t="shared" si="466"/>
        <v>1</v>
      </c>
      <c r="BP7447">
        <f t="shared" si="467"/>
        <v>1</v>
      </c>
    </row>
    <row r="7448" spans="1:68" x14ac:dyDescent="0.3">
      <c r="A7448">
        <v>7443</v>
      </c>
      <c r="BG7448" s="27"/>
      <c r="BH7448" s="27"/>
      <c r="BI7448" s="27"/>
      <c r="BJ7448" s="27"/>
      <c r="BL7448">
        <f t="shared" si="464"/>
        <v>0</v>
      </c>
      <c r="BM7448">
        <f t="shared" si="465"/>
        <v>0</v>
      </c>
      <c r="BO7448">
        <f t="shared" si="466"/>
        <v>1</v>
      </c>
      <c r="BP7448">
        <f t="shared" si="467"/>
        <v>1</v>
      </c>
    </row>
    <row r="7449" spans="1:68" x14ac:dyDescent="0.3">
      <c r="A7449">
        <v>7444</v>
      </c>
      <c r="BG7449" s="27"/>
      <c r="BH7449" s="27"/>
      <c r="BI7449" s="27"/>
      <c r="BJ7449" s="27"/>
      <c r="BL7449">
        <f t="shared" si="464"/>
        <v>0</v>
      </c>
      <c r="BM7449">
        <f t="shared" si="465"/>
        <v>0</v>
      </c>
      <c r="BO7449">
        <f t="shared" si="466"/>
        <v>1</v>
      </c>
      <c r="BP7449">
        <f t="shared" si="467"/>
        <v>1</v>
      </c>
    </row>
    <row r="7450" spans="1:68" x14ac:dyDescent="0.3">
      <c r="A7450">
        <v>7445</v>
      </c>
      <c r="BG7450" s="27"/>
      <c r="BH7450" s="27"/>
      <c r="BI7450" s="27"/>
      <c r="BJ7450" s="27"/>
      <c r="BL7450">
        <f t="shared" si="464"/>
        <v>0</v>
      </c>
      <c r="BM7450">
        <f t="shared" si="465"/>
        <v>0</v>
      </c>
      <c r="BO7450">
        <f t="shared" si="466"/>
        <v>1</v>
      </c>
      <c r="BP7450">
        <f t="shared" si="467"/>
        <v>1</v>
      </c>
    </row>
    <row r="7451" spans="1:68" x14ac:dyDescent="0.3">
      <c r="A7451">
        <v>7446</v>
      </c>
      <c r="BG7451" s="27"/>
      <c r="BH7451" s="27"/>
      <c r="BI7451" s="27"/>
      <c r="BJ7451" s="27"/>
      <c r="BL7451">
        <f t="shared" si="464"/>
        <v>0</v>
      </c>
      <c r="BM7451">
        <f t="shared" si="465"/>
        <v>0</v>
      </c>
      <c r="BO7451">
        <f t="shared" si="466"/>
        <v>1</v>
      </c>
      <c r="BP7451">
        <f t="shared" si="467"/>
        <v>1</v>
      </c>
    </row>
    <row r="7452" spans="1:68" x14ac:dyDescent="0.3">
      <c r="A7452">
        <v>7447</v>
      </c>
      <c r="BG7452" s="27"/>
      <c r="BH7452" s="27"/>
      <c r="BI7452" s="27"/>
      <c r="BJ7452" s="27"/>
      <c r="BL7452">
        <f t="shared" si="464"/>
        <v>0</v>
      </c>
      <c r="BM7452">
        <f t="shared" si="465"/>
        <v>0</v>
      </c>
      <c r="BO7452">
        <f t="shared" si="466"/>
        <v>1</v>
      </c>
      <c r="BP7452">
        <f t="shared" si="467"/>
        <v>1</v>
      </c>
    </row>
    <row r="7453" spans="1:68" x14ac:dyDescent="0.3">
      <c r="A7453">
        <v>7448</v>
      </c>
      <c r="BG7453" s="27"/>
      <c r="BH7453" s="27"/>
      <c r="BI7453" s="27"/>
      <c r="BJ7453" s="27"/>
      <c r="BL7453">
        <f t="shared" si="464"/>
        <v>0</v>
      </c>
      <c r="BM7453">
        <f t="shared" si="465"/>
        <v>0</v>
      </c>
      <c r="BO7453">
        <f t="shared" si="466"/>
        <v>1</v>
      </c>
      <c r="BP7453">
        <f t="shared" si="467"/>
        <v>1</v>
      </c>
    </row>
    <row r="7454" spans="1:68" x14ac:dyDescent="0.3">
      <c r="A7454">
        <v>7449</v>
      </c>
      <c r="BG7454" s="27"/>
      <c r="BH7454" s="27"/>
      <c r="BI7454" s="27"/>
      <c r="BJ7454" s="27"/>
      <c r="BL7454">
        <f t="shared" si="464"/>
        <v>0</v>
      </c>
      <c r="BM7454">
        <f t="shared" si="465"/>
        <v>0</v>
      </c>
      <c r="BO7454">
        <f t="shared" si="466"/>
        <v>1</v>
      </c>
      <c r="BP7454">
        <f t="shared" si="467"/>
        <v>1</v>
      </c>
    </row>
    <row r="7455" spans="1:68" x14ac:dyDescent="0.3">
      <c r="A7455">
        <v>7450</v>
      </c>
      <c r="BG7455" s="27"/>
      <c r="BH7455" s="27"/>
      <c r="BI7455" s="27"/>
      <c r="BJ7455" s="27"/>
      <c r="BL7455">
        <f t="shared" si="464"/>
        <v>0</v>
      </c>
      <c r="BM7455">
        <f t="shared" si="465"/>
        <v>0</v>
      </c>
      <c r="BO7455">
        <f t="shared" si="466"/>
        <v>1</v>
      </c>
      <c r="BP7455">
        <f t="shared" si="467"/>
        <v>1</v>
      </c>
    </row>
    <row r="7456" spans="1:68" x14ac:dyDescent="0.3">
      <c r="A7456">
        <v>7451</v>
      </c>
      <c r="BG7456" s="27"/>
      <c r="BH7456" s="27"/>
      <c r="BI7456" s="27"/>
      <c r="BJ7456" s="27"/>
      <c r="BL7456">
        <f t="shared" si="464"/>
        <v>0</v>
      </c>
      <c r="BM7456">
        <f t="shared" si="465"/>
        <v>0</v>
      </c>
      <c r="BO7456">
        <f t="shared" si="466"/>
        <v>1</v>
      </c>
      <c r="BP7456">
        <f t="shared" si="467"/>
        <v>1</v>
      </c>
    </row>
    <row r="7457" spans="1:68" x14ac:dyDescent="0.3">
      <c r="A7457">
        <v>7452</v>
      </c>
      <c r="BG7457" s="27"/>
      <c r="BH7457" s="27"/>
      <c r="BI7457" s="27"/>
      <c r="BJ7457" s="27"/>
      <c r="BL7457">
        <f t="shared" si="464"/>
        <v>0</v>
      </c>
      <c r="BM7457">
        <f t="shared" si="465"/>
        <v>0</v>
      </c>
      <c r="BO7457">
        <f t="shared" si="466"/>
        <v>1</v>
      </c>
      <c r="BP7457">
        <f t="shared" si="467"/>
        <v>1</v>
      </c>
    </row>
    <row r="7458" spans="1:68" x14ac:dyDescent="0.3">
      <c r="A7458">
        <v>7453</v>
      </c>
      <c r="BG7458" s="27"/>
      <c r="BH7458" s="27"/>
      <c r="BI7458" s="27"/>
      <c r="BJ7458" s="27"/>
      <c r="BL7458">
        <f t="shared" si="464"/>
        <v>0</v>
      </c>
      <c r="BM7458">
        <f t="shared" si="465"/>
        <v>0</v>
      </c>
      <c r="BO7458">
        <f t="shared" si="466"/>
        <v>1</v>
      </c>
      <c r="BP7458">
        <f t="shared" si="467"/>
        <v>1</v>
      </c>
    </row>
    <row r="7459" spans="1:68" x14ac:dyDescent="0.3">
      <c r="A7459">
        <v>7454</v>
      </c>
      <c r="BG7459" s="27"/>
      <c r="BH7459" s="27"/>
      <c r="BI7459" s="27"/>
      <c r="BJ7459" s="27"/>
      <c r="BL7459">
        <f t="shared" si="464"/>
        <v>0</v>
      </c>
      <c r="BM7459">
        <f t="shared" si="465"/>
        <v>0</v>
      </c>
      <c r="BO7459">
        <f t="shared" si="466"/>
        <v>1</v>
      </c>
      <c r="BP7459">
        <f t="shared" si="467"/>
        <v>1</v>
      </c>
    </row>
    <row r="7460" spans="1:68" x14ac:dyDescent="0.3">
      <c r="A7460">
        <v>7455</v>
      </c>
      <c r="BG7460" s="27"/>
      <c r="BH7460" s="27"/>
      <c r="BI7460" s="27"/>
      <c r="BJ7460" s="27"/>
      <c r="BL7460">
        <f t="shared" si="464"/>
        <v>0</v>
      </c>
      <c r="BM7460">
        <f t="shared" si="465"/>
        <v>0</v>
      </c>
      <c r="BO7460">
        <f t="shared" si="466"/>
        <v>1</v>
      </c>
      <c r="BP7460">
        <f t="shared" si="467"/>
        <v>1</v>
      </c>
    </row>
    <row r="7461" spans="1:68" x14ac:dyDescent="0.3">
      <c r="A7461">
        <v>7456</v>
      </c>
      <c r="BG7461" s="27"/>
      <c r="BH7461" s="27"/>
      <c r="BI7461" s="27"/>
      <c r="BJ7461" s="27"/>
      <c r="BL7461">
        <f t="shared" si="464"/>
        <v>0</v>
      </c>
      <c r="BM7461">
        <f t="shared" si="465"/>
        <v>0</v>
      </c>
      <c r="BO7461">
        <f t="shared" si="466"/>
        <v>1</v>
      </c>
      <c r="BP7461">
        <f t="shared" si="467"/>
        <v>1</v>
      </c>
    </row>
    <row r="7462" spans="1:68" x14ac:dyDescent="0.3">
      <c r="A7462">
        <v>7457</v>
      </c>
      <c r="BG7462" s="27"/>
      <c r="BH7462" s="27"/>
      <c r="BI7462" s="27"/>
      <c r="BJ7462" s="27"/>
      <c r="BL7462">
        <f t="shared" si="464"/>
        <v>0</v>
      </c>
      <c r="BM7462">
        <f t="shared" si="465"/>
        <v>0</v>
      </c>
      <c r="BO7462">
        <f t="shared" si="466"/>
        <v>1</v>
      </c>
      <c r="BP7462">
        <f t="shared" si="467"/>
        <v>1</v>
      </c>
    </row>
    <row r="7463" spans="1:68" x14ac:dyDescent="0.3">
      <c r="A7463">
        <v>7458</v>
      </c>
      <c r="BG7463" s="27"/>
      <c r="BH7463" s="27"/>
      <c r="BI7463" s="27"/>
      <c r="BJ7463" s="27"/>
      <c r="BL7463">
        <f t="shared" si="464"/>
        <v>0</v>
      </c>
      <c r="BM7463">
        <f t="shared" si="465"/>
        <v>0</v>
      </c>
      <c r="BO7463">
        <f t="shared" si="466"/>
        <v>1</v>
      </c>
      <c r="BP7463">
        <f t="shared" si="467"/>
        <v>1</v>
      </c>
    </row>
    <row r="7464" spans="1:68" x14ac:dyDescent="0.3">
      <c r="A7464">
        <v>7459</v>
      </c>
      <c r="BG7464" s="27"/>
      <c r="BH7464" s="27"/>
      <c r="BI7464" s="27"/>
      <c r="BJ7464" s="27"/>
      <c r="BL7464">
        <f t="shared" si="464"/>
        <v>0</v>
      </c>
      <c r="BM7464">
        <f t="shared" si="465"/>
        <v>0</v>
      </c>
      <c r="BO7464">
        <f t="shared" si="466"/>
        <v>1</v>
      </c>
      <c r="BP7464">
        <f t="shared" si="467"/>
        <v>1</v>
      </c>
    </row>
    <row r="7465" spans="1:68" x14ac:dyDescent="0.3">
      <c r="A7465">
        <v>7460</v>
      </c>
      <c r="BG7465" s="27"/>
      <c r="BH7465" s="27"/>
      <c r="BI7465" s="27"/>
      <c r="BJ7465" s="27"/>
      <c r="BL7465">
        <f t="shared" si="464"/>
        <v>0</v>
      </c>
      <c r="BM7465">
        <f t="shared" si="465"/>
        <v>0</v>
      </c>
      <c r="BO7465">
        <f t="shared" si="466"/>
        <v>1</v>
      </c>
      <c r="BP7465">
        <f t="shared" si="467"/>
        <v>1</v>
      </c>
    </row>
    <row r="7466" spans="1:68" x14ac:dyDescent="0.3">
      <c r="A7466">
        <v>7461</v>
      </c>
      <c r="BG7466" s="27"/>
      <c r="BH7466" s="27"/>
      <c r="BI7466" s="27"/>
      <c r="BJ7466" s="27"/>
      <c r="BL7466">
        <f t="shared" si="464"/>
        <v>0</v>
      </c>
      <c r="BM7466">
        <f t="shared" si="465"/>
        <v>0</v>
      </c>
      <c r="BO7466">
        <f t="shared" si="466"/>
        <v>1</v>
      </c>
      <c r="BP7466">
        <f t="shared" si="467"/>
        <v>1</v>
      </c>
    </row>
    <row r="7467" spans="1:68" x14ac:dyDescent="0.3">
      <c r="A7467">
        <v>7462</v>
      </c>
      <c r="BG7467" s="27"/>
      <c r="BH7467" s="27"/>
      <c r="BI7467" s="27"/>
      <c r="BJ7467" s="27"/>
      <c r="BL7467">
        <f t="shared" si="464"/>
        <v>0</v>
      </c>
      <c r="BM7467">
        <f t="shared" si="465"/>
        <v>0</v>
      </c>
      <c r="BO7467">
        <f t="shared" si="466"/>
        <v>1</v>
      </c>
      <c r="BP7467">
        <f t="shared" si="467"/>
        <v>1</v>
      </c>
    </row>
    <row r="7468" spans="1:68" x14ac:dyDescent="0.3">
      <c r="A7468">
        <v>7463</v>
      </c>
      <c r="BG7468" s="27"/>
      <c r="BH7468" s="27"/>
      <c r="BI7468" s="27"/>
      <c r="BJ7468" s="27"/>
      <c r="BL7468">
        <f t="shared" si="464"/>
        <v>0</v>
      </c>
      <c r="BM7468">
        <f t="shared" si="465"/>
        <v>0</v>
      </c>
      <c r="BO7468">
        <f t="shared" si="466"/>
        <v>1</v>
      </c>
      <c r="BP7468">
        <f t="shared" si="467"/>
        <v>1</v>
      </c>
    </row>
    <row r="7469" spans="1:68" x14ac:dyDescent="0.3">
      <c r="A7469">
        <v>7464</v>
      </c>
      <c r="BG7469" s="27"/>
      <c r="BH7469" s="27"/>
      <c r="BI7469" s="27"/>
      <c r="BJ7469" s="27"/>
      <c r="BL7469">
        <f t="shared" si="464"/>
        <v>0</v>
      </c>
      <c r="BM7469">
        <f t="shared" si="465"/>
        <v>0</v>
      </c>
      <c r="BO7469">
        <f t="shared" si="466"/>
        <v>1</v>
      </c>
      <c r="BP7469">
        <f t="shared" si="467"/>
        <v>1</v>
      </c>
    </row>
    <row r="7470" spans="1:68" x14ac:dyDescent="0.3">
      <c r="A7470">
        <v>7465</v>
      </c>
      <c r="BG7470" s="27"/>
      <c r="BH7470" s="27"/>
      <c r="BI7470" s="27"/>
      <c r="BJ7470" s="27"/>
      <c r="BL7470">
        <f t="shared" si="464"/>
        <v>0</v>
      </c>
      <c r="BM7470">
        <f t="shared" si="465"/>
        <v>0</v>
      </c>
      <c r="BO7470">
        <f t="shared" si="466"/>
        <v>1</v>
      </c>
      <c r="BP7470">
        <f t="shared" si="467"/>
        <v>1</v>
      </c>
    </row>
    <row r="7471" spans="1:68" x14ac:dyDescent="0.3">
      <c r="A7471">
        <v>7466</v>
      </c>
      <c r="BG7471" s="27"/>
      <c r="BH7471" s="27"/>
      <c r="BI7471" s="27"/>
      <c r="BJ7471" s="27"/>
      <c r="BL7471">
        <f t="shared" si="464"/>
        <v>0</v>
      </c>
      <c r="BM7471">
        <f t="shared" si="465"/>
        <v>0</v>
      </c>
      <c r="BO7471">
        <f t="shared" si="466"/>
        <v>1</v>
      </c>
      <c r="BP7471">
        <f t="shared" si="467"/>
        <v>1</v>
      </c>
    </row>
    <row r="7472" spans="1:68" x14ac:dyDescent="0.3">
      <c r="A7472">
        <v>7467</v>
      </c>
      <c r="BG7472" s="27"/>
      <c r="BH7472" s="27"/>
      <c r="BI7472" s="27"/>
      <c r="BJ7472" s="27"/>
      <c r="BL7472">
        <f t="shared" si="464"/>
        <v>0</v>
      </c>
      <c r="BM7472">
        <f t="shared" si="465"/>
        <v>0</v>
      </c>
      <c r="BO7472">
        <f t="shared" si="466"/>
        <v>1</v>
      </c>
      <c r="BP7472">
        <f t="shared" si="467"/>
        <v>1</v>
      </c>
    </row>
    <row r="7473" spans="1:68" x14ac:dyDescent="0.3">
      <c r="A7473">
        <v>7468</v>
      </c>
      <c r="BG7473" s="27"/>
      <c r="BH7473" s="27"/>
      <c r="BI7473" s="27"/>
      <c r="BJ7473" s="27"/>
      <c r="BL7473">
        <f t="shared" si="464"/>
        <v>0</v>
      </c>
      <c r="BM7473">
        <f t="shared" si="465"/>
        <v>0</v>
      </c>
      <c r="BO7473">
        <f t="shared" si="466"/>
        <v>1</v>
      </c>
      <c r="BP7473">
        <f t="shared" si="467"/>
        <v>1</v>
      </c>
    </row>
    <row r="7474" spans="1:68" x14ac:dyDescent="0.3">
      <c r="A7474">
        <v>7469</v>
      </c>
      <c r="BG7474" s="27"/>
      <c r="BH7474" s="27"/>
      <c r="BI7474" s="27"/>
      <c r="BJ7474" s="27"/>
      <c r="BL7474">
        <f t="shared" si="464"/>
        <v>0</v>
      </c>
      <c r="BM7474">
        <f t="shared" si="465"/>
        <v>0</v>
      </c>
      <c r="BO7474">
        <f t="shared" si="466"/>
        <v>1</v>
      </c>
      <c r="BP7474">
        <f t="shared" si="467"/>
        <v>1</v>
      </c>
    </row>
    <row r="7475" spans="1:68" x14ac:dyDescent="0.3">
      <c r="A7475">
        <v>7470</v>
      </c>
      <c r="BG7475" s="27"/>
      <c r="BH7475" s="27"/>
      <c r="BI7475" s="27"/>
      <c r="BJ7475" s="27"/>
      <c r="BL7475">
        <f t="shared" si="464"/>
        <v>0</v>
      </c>
      <c r="BM7475">
        <f t="shared" si="465"/>
        <v>0</v>
      </c>
      <c r="BO7475">
        <f t="shared" si="466"/>
        <v>1</v>
      </c>
      <c r="BP7475">
        <f t="shared" si="467"/>
        <v>1</v>
      </c>
    </row>
    <row r="7476" spans="1:68" x14ac:dyDescent="0.3">
      <c r="A7476">
        <v>7471</v>
      </c>
      <c r="BG7476" s="27"/>
      <c r="BH7476" s="27"/>
      <c r="BI7476" s="27"/>
      <c r="BJ7476" s="27"/>
      <c r="BL7476">
        <f t="shared" si="464"/>
        <v>0</v>
      </c>
      <c r="BM7476">
        <f t="shared" si="465"/>
        <v>0</v>
      </c>
      <c r="BO7476">
        <f t="shared" si="466"/>
        <v>1</v>
      </c>
      <c r="BP7476">
        <f t="shared" si="467"/>
        <v>1</v>
      </c>
    </row>
    <row r="7477" spans="1:68" x14ac:dyDescent="0.3">
      <c r="A7477">
        <v>7472</v>
      </c>
      <c r="BG7477" s="27"/>
      <c r="BH7477" s="27"/>
      <c r="BI7477" s="27"/>
      <c r="BJ7477" s="27"/>
      <c r="BL7477">
        <f t="shared" si="464"/>
        <v>0</v>
      </c>
      <c r="BM7477">
        <f t="shared" si="465"/>
        <v>0</v>
      </c>
      <c r="BO7477">
        <f t="shared" si="466"/>
        <v>1</v>
      </c>
      <c r="BP7477">
        <f t="shared" si="467"/>
        <v>1</v>
      </c>
    </row>
    <row r="7478" spans="1:68" x14ac:dyDescent="0.3">
      <c r="A7478">
        <v>7473</v>
      </c>
      <c r="BG7478" s="27"/>
      <c r="BH7478" s="27"/>
      <c r="BI7478" s="27"/>
      <c r="BJ7478" s="27"/>
      <c r="BL7478">
        <f t="shared" si="464"/>
        <v>0</v>
      </c>
      <c r="BM7478">
        <f t="shared" si="465"/>
        <v>0</v>
      </c>
      <c r="BO7478">
        <f t="shared" si="466"/>
        <v>1</v>
      </c>
      <c r="BP7478">
        <f t="shared" si="467"/>
        <v>1</v>
      </c>
    </row>
    <row r="7479" spans="1:68" x14ac:dyDescent="0.3">
      <c r="A7479">
        <v>7474</v>
      </c>
      <c r="BG7479" s="27"/>
      <c r="BH7479" s="27"/>
      <c r="BI7479" s="27"/>
      <c r="BJ7479" s="27"/>
      <c r="BL7479">
        <f t="shared" si="464"/>
        <v>0</v>
      </c>
      <c r="BM7479">
        <f t="shared" si="465"/>
        <v>0</v>
      </c>
      <c r="BO7479">
        <f t="shared" si="466"/>
        <v>1</v>
      </c>
      <c r="BP7479">
        <f t="shared" si="467"/>
        <v>1</v>
      </c>
    </row>
    <row r="7480" spans="1:68" x14ac:dyDescent="0.3">
      <c r="A7480">
        <v>7475</v>
      </c>
      <c r="BG7480" s="27"/>
      <c r="BH7480" s="27"/>
      <c r="BI7480" s="27"/>
      <c r="BJ7480" s="27"/>
      <c r="BL7480">
        <f t="shared" si="464"/>
        <v>0</v>
      </c>
      <c r="BM7480">
        <f t="shared" si="465"/>
        <v>0</v>
      </c>
      <c r="BO7480">
        <f t="shared" si="466"/>
        <v>1</v>
      </c>
      <c r="BP7480">
        <f t="shared" si="467"/>
        <v>1</v>
      </c>
    </row>
    <row r="7481" spans="1:68" x14ac:dyDescent="0.3">
      <c r="A7481">
        <v>7476</v>
      </c>
      <c r="BG7481" s="27"/>
      <c r="BH7481" s="27"/>
      <c r="BI7481" s="27"/>
      <c r="BJ7481" s="27"/>
      <c r="BL7481">
        <f t="shared" si="464"/>
        <v>0</v>
      </c>
      <c r="BM7481">
        <f t="shared" si="465"/>
        <v>0</v>
      </c>
      <c r="BO7481">
        <f t="shared" si="466"/>
        <v>1</v>
      </c>
      <c r="BP7481">
        <f t="shared" si="467"/>
        <v>1</v>
      </c>
    </row>
    <row r="7482" spans="1:68" x14ac:dyDescent="0.3">
      <c r="A7482">
        <v>7477</v>
      </c>
      <c r="BG7482" s="27"/>
      <c r="BH7482" s="27"/>
      <c r="BI7482" s="27"/>
      <c r="BJ7482" s="27"/>
      <c r="BL7482">
        <f t="shared" si="464"/>
        <v>0</v>
      </c>
      <c r="BM7482">
        <f t="shared" si="465"/>
        <v>0</v>
      </c>
      <c r="BO7482">
        <f t="shared" si="466"/>
        <v>1</v>
      </c>
      <c r="BP7482">
        <f t="shared" si="467"/>
        <v>1</v>
      </c>
    </row>
    <row r="7483" spans="1:68" x14ac:dyDescent="0.3">
      <c r="A7483">
        <v>7478</v>
      </c>
      <c r="BG7483" s="27"/>
      <c r="BH7483" s="27"/>
      <c r="BI7483" s="27"/>
      <c r="BJ7483" s="27"/>
      <c r="BL7483">
        <f t="shared" si="464"/>
        <v>0</v>
      </c>
      <c r="BM7483">
        <f t="shared" si="465"/>
        <v>0</v>
      </c>
      <c r="BO7483">
        <f t="shared" si="466"/>
        <v>1</v>
      </c>
      <c r="BP7483">
        <f t="shared" si="467"/>
        <v>1</v>
      </c>
    </row>
    <row r="7484" spans="1:68" x14ac:dyDescent="0.3">
      <c r="A7484">
        <v>7479</v>
      </c>
      <c r="BG7484" s="27"/>
      <c r="BH7484" s="27"/>
      <c r="BI7484" s="27"/>
      <c r="BJ7484" s="27"/>
      <c r="BL7484">
        <f t="shared" si="464"/>
        <v>0</v>
      </c>
      <c r="BM7484">
        <f t="shared" si="465"/>
        <v>0</v>
      </c>
      <c r="BO7484">
        <f t="shared" si="466"/>
        <v>1</v>
      </c>
      <c r="BP7484">
        <f t="shared" si="467"/>
        <v>1</v>
      </c>
    </row>
    <row r="7485" spans="1:68" x14ac:dyDescent="0.3">
      <c r="A7485">
        <v>7480</v>
      </c>
      <c r="BG7485" s="27"/>
      <c r="BH7485" s="27"/>
      <c r="BI7485" s="27"/>
      <c r="BJ7485" s="27"/>
      <c r="BL7485">
        <f t="shared" si="464"/>
        <v>0</v>
      </c>
      <c r="BM7485">
        <f t="shared" si="465"/>
        <v>0</v>
      </c>
      <c r="BO7485">
        <f t="shared" si="466"/>
        <v>1</v>
      </c>
      <c r="BP7485">
        <f t="shared" si="467"/>
        <v>1</v>
      </c>
    </row>
    <row r="7486" spans="1:68" x14ac:dyDescent="0.3">
      <c r="A7486">
        <v>7481</v>
      </c>
      <c r="BG7486" s="27"/>
      <c r="BH7486" s="27"/>
      <c r="BI7486" s="27"/>
      <c r="BJ7486" s="27"/>
      <c r="BL7486">
        <f t="shared" si="464"/>
        <v>0</v>
      </c>
      <c r="BM7486">
        <f t="shared" si="465"/>
        <v>0</v>
      </c>
      <c r="BO7486">
        <f t="shared" si="466"/>
        <v>1</v>
      </c>
      <c r="BP7486">
        <f t="shared" si="467"/>
        <v>1</v>
      </c>
    </row>
    <row r="7487" spans="1:68" x14ac:dyDescent="0.3">
      <c r="A7487">
        <v>7482</v>
      </c>
      <c r="BG7487" s="27"/>
      <c r="BH7487" s="27"/>
      <c r="BI7487" s="27"/>
      <c r="BJ7487" s="27"/>
      <c r="BL7487">
        <f t="shared" si="464"/>
        <v>0</v>
      </c>
      <c r="BM7487">
        <f t="shared" si="465"/>
        <v>0</v>
      </c>
      <c r="BO7487">
        <f t="shared" si="466"/>
        <v>1</v>
      </c>
      <c r="BP7487">
        <f t="shared" si="467"/>
        <v>1</v>
      </c>
    </row>
    <row r="7488" spans="1:68" x14ac:dyDescent="0.3">
      <c r="A7488">
        <v>7483</v>
      </c>
      <c r="BG7488" s="27"/>
      <c r="BH7488" s="27"/>
      <c r="BI7488" s="27"/>
      <c r="BJ7488" s="27"/>
      <c r="BL7488">
        <f t="shared" si="464"/>
        <v>0</v>
      </c>
      <c r="BM7488">
        <f t="shared" si="465"/>
        <v>0</v>
      </c>
      <c r="BO7488">
        <f t="shared" si="466"/>
        <v>1</v>
      </c>
      <c r="BP7488">
        <f t="shared" si="467"/>
        <v>1</v>
      </c>
    </row>
    <row r="7489" spans="1:68" x14ac:dyDescent="0.3">
      <c r="A7489">
        <v>7484</v>
      </c>
      <c r="BG7489" s="27"/>
      <c r="BH7489" s="27"/>
      <c r="BI7489" s="27"/>
      <c r="BJ7489" s="27"/>
      <c r="BL7489">
        <f t="shared" si="464"/>
        <v>0</v>
      </c>
      <c r="BM7489">
        <f t="shared" si="465"/>
        <v>0</v>
      </c>
      <c r="BO7489">
        <f t="shared" si="466"/>
        <v>1</v>
      </c>
      <c r="BP7489">
        <f t="shared" si="467"/>
        <v>1</v>
      </c>
    </row>
    <row r="7490" spans="1:68" x14ac:dyDescent="0.3">
      <c r="A7490">
        <v>7485</v>
      </c>
      <c r="BG7490" s="27"/>
      <c r="BH7490" s="27"/>
      <c r="BI7490" s="27"/>
      <c r="BJ7490" s="27"/>
      <c r="BL7490">
        <f t="shared" si="464"/>
        <v>0</v>
      </c>
      <c r="BM7490">
        <f t="shared" si="465"/>
        <v>0</v>
      </c>
      <c r="BO7490">
        <f t="shared" si="466"/>
        <v>1</v>
      </c>
      <c r="BP7490">
        <f t="shared" si="467"/>
        <v>1</v>
      </c>
    </row>
    <row r="7491" spans="1:68" x14ac:dyDescent="0.3">
      <c r="A7491">
        <v>7486</v>
      </c>
      <c r="BG7491" s="27"/>
      <c r="BH7491" s="27"/>
      <c r="BI7491" s="27"/>
      <c r="BJ7491" s="27"/>
      <c r="BL7491">
        <f t="shared" si="464"/>
        <v>0</v>
      </c>
      <c r="BM7491">
        <f t="shared" si="465"/>
        <v>0</v>
      </c>
      <c r="BO7491">
        <f t="shared" si="466"/>
        <v>1</v>
      </c>
      <c r="BP7491">
        <f t="shared" si="467"/>
        <v>1</v>
      </c>
    </row>
    <row r="7492" spans="1:68" x14ac:dyDescent="0.3">
      <c r="A7492">
        <v>7487</v>
      </c>
      <c r="BG7492" s="27"/>
      <c r="BH7492" s="27"/>
      <c r="BI7492" s="27"/>
      <c r="BJ7492" s="27"/>
      <c r="BL7492">
        <f t="shared" si="464"/>
        <v>0</v>
      </c>
      <c r="BM7492">
        <f t="shared" si="465"/>
        <v>0</v>
      </c>
      <c r="BO7492">
        <f t="shared" si="466"/>
        <v>1</v>
      </c>
      <c r="BP7492">
        <f t="shared" si="467"/>
        <v>1</v>
      </c>
    </row>
    <row r="7493" spans="1:68" x14ac:dyDescent="0.3">
      <c r="A7493">
        <v>7488</v>
      </c>
      <c r="BG7493" s="27"/>
      <c r="BH7493" s="27"/>
      <c r="BI7493" s="27"/>
      <c r="BJ7493" s="27"/>
      <c r="BL7493">
        <f t="shared" si="464"/>
        <v>0</v>
      </c>
      <c r="BM7493">
        <f t="shared" si="465"/>
        <v>0</v>
      </c>
      <c r="BO7493">
        <f t="shared" si="466"/>
        <v>1</v>
      </c>
      <c r="BP7493">
        <f t="shared" si="467"/>
        <v>1</v>
      </c>
    </row>
    <row r="7494" spans="1:68" x14ac:dyDescent="0.3">
      <c r="A7494">
        <v>7489</v>
      </c>
      <c r="BG7494" s="27"/>
      <c r="BH7494" s="27"/>
      <c r="BI7494" s="27"/>
      <c r="BJ7494" s="27"/>
      <c r="BL7494">
        <f t="shared" si="464"/>
        <v>0</v>
      </c>
      <c r="BM7494">
        <f t="shared" si="465"/>
        <v>0</v>
      </c>
      <c r="BO7494">
        <f t="shared" si="466"/>
        <v>1</v>
      </c>
      <c r="BP7494">
        <f t="shared" si="467"/>
        <v>1</v>
      </c>
    </row>
    <row r="7495" spans="1:68" x14ac:dyDescent="0.3">
      <c r="A7495">
        <v>7490</v>
      </c>
      <c r="BG7495" s="27"/>
      <c r="BH7495" s="27"/>
      <c r="BI7495" s="27"/>
      <c r="BJ7495" s="27"/>
      <c r="BL7495">
        <f t="shared" ref="BL7495:BL7558" si="468">BG7495*$BM$1-BH7495</f>
        <v>0</v>
      </c>
      <c r="BM7495">
        <f t="shared" ref="BM7495:BM7558" si="469">BI7495*$BM$1-BJ7495</f>
        <v>0</v>
      </c>
      <c r="BO7495">
        <f t="shared" ref="BO7495:BO7558" si="470">IF(BL7495=MAX($BL7495:$BM7495),1,0)</f>
        <v>1</v>
      </c>
      <c r="BP7495">
        <f t="shared" ref="BP7495:BP7558" si="471">IF(BM7495=MAX($BL7495:$BM7495),1,0)</f>
        <v>1</v>
      </c>
    </row>
    <row r="7496" spans="1:68" x14ac:dyDescent="0.3">
      <c r="A7496">
        <v>7491</v>
      </c>
      <c r="BG7496" s="27"/>
      <c r="BH7496" s="27"/>
      <c r="BI7496" s="27"/>
      <c r="BJ7496" s="27"/>
      <c r="BL7496">
        <f t="shared" si="468"/>
        <v>0</v>
      </c>
      <c r="BM7496">
        <f t="shared" si="469"/>
        <v>0</v>
      </c>
      <c r="BO7496">
        <f t="shared" si="470"/>
        <v>1</v>
      </c>
      <c r="BP7496">
        <f t="shared" si="471"/>
        <v>1</v>
      </c>
    </row>
    <row r="7497" spans="1:68" x14ac:dyDescent="0.3">
      <c r="A7497">
        <v>7492</v>
      </c>
      <c r="BG7497" s="27"/>
      <c r="BH7497" s="27"/>
      <c r="BI7497" s="27"/>
      <c r="BJ7497" s="27"/>
      <c r="BL7497">
        <f t="shared" si="468"/>
        <v>0</v>
      </c>
      <c r="BM7497">
        <f t="shared" si="469"/>
        <v>0</v>
      </c>
      <c r="BO7497">
        <f t="shared" si="470"/>
        <v>1</v>
      </c>
      <c r="BP7497">
        <f t="shared" si="471"/>
        <v>1</v>
      </c>
    </row>
    <row r="7498" spans="1:68" x14ac:dyDescent="0.3">
      <c r="A7498">
        <v>7493</v>
      </c>
      <c r="BG7498" s="27"/>
      <c r="BH7498" s="27"/>
      <c r="BI7498" s="27"/>
      <c r="BJ7498" s="27"/>
      <c r="BL7498">
        <f t="shared" si="468"/>
        <v>0</v>
      </c>
      <c r="BM7498">
        <f t="shared" si="469"/>
        <v>0</v>
      </c>
      <c r="BO7498">
        <f t="shared" si="470"/>
        <v>1</v>
      </c>
      <c r="BP7498">
        <f t="shared" si="471"/>
        <v>1</v>
      </c>
    </row>
    <row r="7499" spans="1:68" x14ac:dyDescent="0.3">
      <c r="A7499">
        <v>7494</v>
      </c>
      <c r="BG7499" s="27"/>
      <c r="BH7499" s="27"/>
      <c r="BI7499" s="27"/>
      <c r="BJ7499" s="27"/>
      <c r="BL7499">
        <f t="shared" si="468"/>
        <v>0</v>
      </c>
      <c r="BM7499">
        <f t="shared" si="469"/>
        <v>0</v>
      </c>
      <c r="BO7499">
        <f t="shared" si="470"/>
        <v>1</v>
      </c>
      <c r="BP7499">
        <f t="shared" si="471"/>
        <v>1</v>
      </c>
    </row>
    <row r="7500" spans="1:68" x14ac:dyDescent="0.3">
      <c r="A7500">
        <v>7495</v>
      </c>
      <c r="BG7500" s="27"/>
      <c r="BH7500" s="27"/>
      <c r="BI7500" s="27"/>
      <c r="BJ7500" s="27"/>
      <c r="BL7500">
        <f t="shared" si="468"/>
        <v>0</v>
      </c>
      <c r="BM7500">
        <f t="shared" si="469"/>
        <v>0</v>
      </c>
      <c r="BO7500">
        <f t="shared" si="470"/>
        <v>1</v>
      </c>
      <c r="BP7500">
        <f t="shared" si="471"/>
        <v>1</v>
      </c>
    </row>
    <row r="7501" spans="1:68" x14ac:dyDescent="0.3">
      <c r="A7501">
        <v>7496</v>
      </c>
      <c r="BG7501" s="27"/>
      <c r="BH7501" s="27"/>
      <c r="BI7501" s="27"/>
      <c r="BJ7501" s="27"/>
      <c r="BL7501">
        <f t="shared" si="468"/>
        <v>0</v>
      </c>
      <c r="BM7501">
        <f t="shared" si="469"/>
        <v>0</v>
      </c>
      <c r="BO7501">
        <f t="shared" si="470"/>
        <v>1</v>
      </c>
      <c r="BP7501">
        <f t="shared" si="471"/>
        <v>1</v>
      </c>
    </row>
    <row r="7502" spans="1:68" x14ac:dyDescent="0.3">
      <c r="A7502">
        <v>7497</v>
      </c>
      <c r="BG7502" s="27"/>
      <c r="BH7502" s="27"/>
      <c r="BI7502" s="27"/>
      <c r="BJ7502" s="27"/>
      <c r="BL7502">
        <f t="shared" si="468"/>
        <v>0</v>
      </c>
      <c r="BM7502">
        <f t="shared" si="469"/>
        <v>0</v>
      </c>
      <c r="BO7502">
        <f t="shared" si="470"/>
        <v>1</v>
      </c>
      <c r="BP7502">
        <f t="shared" si="471"/>
        <v>1</v>
      </c>
    </row>
    <row r="7503" spans="1:68" x14ac:dyDescent="0.3">
      <c r="A7503">
        <v>7498</v>
      </c>
      <c r="BG7503" s="27"/>
      <c r="BH7503" s="27"/>
      <c r="BI7503" s="27"/>
      <c r="BJ7503" s="27"/>
      <c r="BL7503">
        <f t="shared" si="468"/>
        <v>0</v>
      </c>
      <c r="BM7503">
        <f t="shared" si="469"/>
        <v>0</v>
      </c>
      <c r="BO7503">
        <f t="shared" si="470"/>
        <v>1</v>
      </c>
      <c r="BP7503">
        <f t="shared" si="471"/>
        <v>1</v>
      </c>
    </row>
    <row r="7504" spans="1:68" x14ac:dyDescent="0.3">
      <c r="A7504">
        <v>7499</v>
      </c>
      <c r="BG7504" s="27"/>
      <c r="BH7504" s="27"/>
      <c r="BI7504" s="27"/>
      <c r="BJ7504" s="27"/>
      <c r="BL7504">
        <f t="shared" si="468"/>
        <v>0</v>
      </c>
      <c r="BM7504">
        <f t="shared" si="469"/>
        <v>0</v>
      </c>
      <c r="BO7504">
        <f t="shared" si="470"/>
        <v>1</v>
      </c>
      <c r="BP7504">
        <f t="shared" si="471"/>
        <v>1</v>
      </c>
    </row>
    <row r="7505" spans="1:68" x14ac:dyDescent="0.3">
      <c r="A7505">
        <v>7500</v>
      </c>
      <c r="BG7505" s="27"/>
      <c r="BH7505" s="27"/>
      <c r="BI7505" s="27"/>
      <c r="BJ7505" s="27"/>
      <c r="BL7505">
        <f t="shared" si="468"/>
        <v>0</v>
      </c>
      <c r="BM7505">
        <f t="shared" si="469"/>
        <v>0</v>
      </c>
      <c r="BO7505">
        <f t="shared" si="470"/>
        <v>1</v>
      </c>
      <c r="BP7505">
        <f t="shared" si="471"/>
        <v>1</v>
      </c>
    </row>
    <row r="7506" spans="1:68" x14ac:dyDescent="0.3">
      <c r="A7506">
        <v>7501</v>
      </c>
      <c r="BG7506" s="27"/>
      <c r="BH7506" s="27"/>
      <c r="BI7506" s="27"/>
      <c r="BJ7506" s="27"/>
      <c r="BL7506">
        <f t="shared" si="468"/>
        <v>0</v>
      </c>
      <c r="BM7506">
        <f t="shared" si="469"/>
        <v>0</v>
      </c>
      <c r="BO7506">
        <f t="shared" si="470"/>
        <v>1</v>
      </c>
      <c r="BP7506">
        <f t="shared" si="471"/>
        <v>1</v>
      </c>
    </row>
    <row r="7507" spans="1:68" x14ac:dyDescent="0.3">
      <c r="A7507">
        <v>7502</v>
      </c>
      <c r="BG7507" s="27"/>
      <c r="BH7507" s="27"/>
      <c r="BI7507" s="27"/>
      <c r="BJ7507" s="27"/>
      <c r="BL7507">
        <f t="shared" si="468"/>
        <v>0</v>
      </c>
      <c r="BM7507">
        <f t="shared" si="469"/>
        <v>0</v>
      </c>
      <c r="BO7507">
        <f t="shared" si="470"/>
        <v>1</v>
      </c>
      <c r="BP7507">
        <f t="shared" si="471"/>
        <v>1</v>
      </c>
    </row>
    <row r="7508" spans="1:68" x14ac:dyDescent="0.3">
      <c r="A7508">
        <v>7503</v>
      </c>
      <c r="BG7508" s="27"/>
      <c r="BH7508" s="27"/>
      <c r="BI7508" s="27"/>
      <c r="BJ7508" s="27"/>
      <c r="BL7508">
        <f t="shared" si="468"/>
        <v>0</v>
      </c>
      <c r="BM7508">
        <f t="shared" si="469"/>
        <v>0</v>
      </c>
      <c r="BO7508">
        <f t="shared" si="470"/>
        <v>1</v>
      </c>
      <c r="BP7508">
        <f t="shared" si="471"/>
        <v>1</v>
      </c>
    </row>
    <row r="7509" spans="1:68" x14ac:dyDescent="0.3">
      <c r="A7509">
        <v>7504</v>
      </c>
      <c r="BG7509" s="27"/>
      <c r="BH7509" s="27"/>
      <c r="BI7509" s="27"/>
      <c r="BJ7509" s="27"/>
      <c r="BL7509">
        <f t="shared" si="468"/>
        <v>0</v>
      </c>
      <c r="BM7509">
        <f t="shared" si="469"/>
        <v>0</v>
      </c>
      <c r="BO7509">
        <f t="shared" si="470"/>
        <v>1</v>
      </c>
      <c r="BP7509">
        <f t="shared" si="471"/>
        <v>1</v>
      </c>
    </row>
    <row r="7510" spans="1:68" x14ac:dyDescent="0.3">
      <c r="A7510">
        <v>7505</v>
      </c>
      <c r="BG7510" s="27"/>
      <c r="BH7510" s="27"/>
      <c r="BI7510" s="27"/>
      <c r="BJ7510" s="27"/>
      <c r="BL7510">
        <f t="shared" si="468"/>
        <v>0</v>
      </c>
      <c r="BM7510">
        <f t="shared" si="469"/>
        <v>0</v>
      </c>
      <c r="BO7510">
        <f t="shared" si="470"/>
        <v>1</v>
      </c>
      <c r="BP7510">
        <f t="shared" si="471"/>
        <v>1</v>
      </c>
    </row>
    <row r="7511" spans="1:68" x14ac:dyDescent="0.3">
      <c r="A7511">
        <v>7506</v>
      </c>
      <c r="BG7511" s="27"/>
      <c r="BH7511" s="27"/>
      <c r="BI7511" s="27"/>
      <c r="BJ7511" s="27"/>
      <c r="BL7511">
        <f t="shared" si="468"/>
        <v>0</v>
      </c>
      <c r="BM7511">
        <f t="shared" si="469"/>
        <v>0</v>
      </c>
      <c r="BO7511">
        <f t="shared" si="470"/>
        <v>1</v>
      </c>
      <c r="BP7511">
        <f t="shared" si="471"/>
        <v>1</v>
      </c>
    </row>
    <row r="7512" spans="1:68" x14ac:dyDescent="0.3">
      <c r="A7512">
        <v>7507</v>
      </c>
      <c r="BG7512" s="27"/>
      <c r="BH7512" s="27"/>
      <c r="BI7512" s="27"/>
      <c r="BJ7512" s="27"/>
      <c r="BL7512">
        <f t="shared" si="468"/>
        <v>0</v>
      </c>
      <c r="BM7512">
        <f t="shared" si="469"/>
        <v>0</v>
      </c>
      <c r="BO7512">
        <f t="shared" si="470"/>
        <v>1</v>
      </c>
      <c r="BP7512">
        <f t="shared" si="471"/>
        <v>1</v>
      </c>
    </row>
    <row r="7513" spans="1:68" x14ac:dyDescent="0.3">
      <c r="A7513">
        <v>7508</v>
      </c>
      <c r="BG7513" s="27"/>
      <c r="BH7513" s="27"/>
      <c r="BI7513" s="27"/>
      <c r="BJ7513" s="27"/>
      <c r="BL7513">
        <f t="shared" si="468"/>
        <v>0</v>
      </c>
      <c r="BM7513">
        <f t="shared" si="469"/>
        <v>0</v>
      </c>
      <c r="BO7513">
        <f t="shared" si="470"/>
        <v>1</v>
      </c>
      <c r="BP7513">
        <f t="shared" si="471"/>
        <v>1</v>
      </c>
    </row>
    <row r="7514" spans="1:68" x14ac:dyDescent="0.3">
      <c r="A7514">
        <v>7509</v>
      </c>
      <c r="BG7514" s="27"/>
      <c r="BH7514" s="27"/>
      <c r="BI7514" s="27"/>
      <c r="BJ7514" s="27"/>
      <c r="BL7514">
        <f t="shared" si="468"/>
        <v>0</v>
      </c>
      <c r="BM7514">
        <f t="shared" si="469"/>
        <v>0</v>
      </c>
      <c r="BO7514">
        <f t="shared" si="470"/>
        <v>1</v>
      </c>
      <c r="BP7514">
        <f t="shared" si="471"/>
        <v>1</v>
      </c>
    </row>
    <row r="7515" spans="1:68" x14ac:dyDescent="0.3">
      <c r="A7515">
        <v>7510</v>
      </c>
      <c r="BG7515" s="27"/>
      <c r="BH7515" s="27"/>
      <c r="BI7515" s="27"/>
      <c r="BJ7515" s="27"/>
      <c r="BL7515">
        <f t="shared" si="468"/>
        <v>0</v>
      </c>
      <c r="BM7515">
        <f t="shared" si="469"/>
        <v>0</v>
      </c>
      <c r="BO7515">
        <f t="shared" si="470"/>
        <v>1</v>
      </c>
      <c r="BP7515">
        <f t="shared" si="471"/>
        <v>1</v>
      </c>
    </row>
    <row r="7516" spans="1:68" x14ac:dyDescent="0.3">
      <c r="A7516">
        <v>7511</v>
      </c>
      <c r="BG7516" s="27"/>
      <c r="BH7516" s="27"/>
      <c r="BI7516" s="27"/>
      <c r="BJ7516" s="27"/>
      <c r="BL7516">
        <f t="shared" si="468"/>
        <v>0</v>
      </c>
      <c r="BM7516">
        <f t="shared" si="469"/>
        <v>0</v>
      </c>
      <c r="BO7516">
        <f t="shared" si="470"/>
        <v>1</v>
      </c>
      <c r="BP7516">
        <f t="shared" si="471"/>
        <v>1</v>
      </c>
    </row>
    <row r="7517" spans="1:68" x14ac:dyDescent="0.3">
      <c r="A7517">
        <v>7512</v>
      </c>
      <c r="BG7517" s="27"/>
      <c r="BH7517" s="27"/>
      <c r="BI7517" s="27"/>
      <c r="BJ7517" s="27"/>
      <c r="BL7517">
        <f t="shared" si="468"/>
        <v>0</v>
      </c>
      <c r="BM7517">
        <f t="shared" si="469"/>
        <v>0</v>
      </c>
      <c r="BO7517">
        <f t="shared" si="470"/>
        <v>1</v>
      </c>
      <c r="BP7517">
        <f t="shared" si="471"/>
        <v>1</v>
      </c>
    </row>
    <row r="7518" spans="1:68" x14ac:dyDescent="0.3">
      <c r="A7518">
        <v>7513</v>
      </c>
      <c r="BG7518" s="27"/>
      <c r="BH7518" s="27"/>
      <c r="BI7518" s="27"/>
      <c r="BJ7518" s="27"/>
      <c r="BL7518">
        <f t="shared" si="468"/>
        <v>0</v>
      </c>
      <c r="BM7518">
        <f t="shared" si="469"/>
        <v>0</v>
      </c>
      <c r="BO7518">
        <f t="shared" si="470"/>
        <v>1</v>
      </c>
      <c r="BP7518">
        <f t="shared" si="471"/>
        <v>1</v>
      </c>
    </row>
    <row r="7519" spans="1:68" x14ac:dyDescent="0.3">
      <c r="A7519">
        <v>7514</v>
      </c>
      <c r="BG7519" s="27"/>
      <c r="BH7519" s="27"/>
      <c r="BI7519" s="27"/>
      <c r="BJ7519" s="27"/>
      <c r="BL7519">
        <f t="shared" si="468"/>
        <v>0</v>
      </c>
      <c r="BM7519">
        <f t="shared" si="469"/>
        <v>0</v>
      </c>
      <c r="BO7519">
        <f t="shared" si="470"/>
        <v>1</v>
      </c>
      <c r="BP7519">
        <f t="shared" si="471"/>
        <v>1</v>
      </c>
    </row>
    <row r="7520" spans="1:68" x14ac:dyDescent="0.3">
      <c r="A7520">
        <v>7515</v>
      </c>
      <c r="BG7520" s="27"/>
      <c r="BH7520" s="27"/>
      <c r="BI7520" s="27"/>
      <c r="BJ7520" s="27"/>
      <c r="BL7520">
        <f t="shared" si="468"/>
        <v>0</v>
      </c>
      <c r="BM7520">
        <f t="shared" si="469"/>
        <v>0</v>
      </c>
      <c r="BO7520">
        <f t="shared" si="470"/>
        <v>1</v>
      </c>
      <c r="BP7520">
        <f t="shared" si="471"/>
        <v>1</v>
      </c>
    </row>
    <row r="7521" spans="1:68" x14ac:dyDescent="0.3">
      <c r="A7521">
        <v>7516</v>
      </c>
      <c r="BG7521" s="27"/>
      <c r="BH7521" s="27"/>
      <c r="BI7521" s="27"/>
      <c r="BJ7521" s="27"/>
      <c r="BL7521">
        <f t="shared" si="468"/>
        <v>0</v>
      </c>
      <c r="BM7521">
        <f t="shared" si="469"/>
        <v>0</v>
      </c>
      <c r="BO7521">
        <f t="shared" si="470"/>
        <v>1</v>
      </c>
      <c r="BP7521">
        <f t="shared" si="471"/>
        <v>1</v>
      </c>
    </row>
    <row r="7522" spans="1:68" x14ac:dyDescent="0.3">
      <c r="A7522">
        <v>7517</v>
      </c>
      <c r="BG7522" s="27"/>
      <c r="BH7522" s="27"/>
      <c r="BI7522" s="27"/>
      <c r="BJ7522" s="27"/>
      <c r="BL7522">
        <f t="shared" si="468"/>
        <v>0</v>
      </c>
      <c r="BM7522">
        <f t="shared" si="469"/>
        <v>0</v>
      </c>
      <c r="BO7522">
        <f t="shared" si="470"/>
        <v>1</v>
      </c>
      <c r="BP7522">
        <f t="shared" si="471"/>
        <v>1</v>
      </c>
    </row>
    <row r="7523" spans="1:68" x14ac:dyDescent="0.3">
      <c r="A7523">
        <v>7518</v>
      </c>
      <c r="BG7523" s="27"/>
      <c r="BH7523" s="27"/>
      <c r="BI7523" s="27"/>
      <c r="BJ7523" s="27"/>
      <c r="BL7523">
        <f t="shared" si="468"/>
        <v>0</v>
      </c>
      <c r="BM7523">
        <f t="shared" si="469"/>
        <v>0</v>
      </c>
      <c r="BO7523">
        <f t="shared" si="470"/>
        <v>1</v>
      </c>
      <c r="BP7523">
        <f t="shared" si="471"/>
        <v>1</v>
      </c>
    </row>
    <row r="7524" spans="1:68" x14ac:dyDescent="0.3">
      <c r="A7524">
        <v>7519</v>
      </c>
      <c r="BG7524" s="27"/>
      <c r="BH7524" s="27"/>
      <c r="BI7524" s="27"/>
      <c r="BJ7524" s="27"/>
      <c r="BL7524">
        <f t="shared" si="468"/>
        <v>0</v>
      </c>
      <c r="BM7524">
        <f t="shared" si="469"/>
        <v>0</v>
      </c>
      <c r="BO7524">
        <f t="shared" si="470"/>
        <v>1</v>
      </c>
      <c r="BP7524">
        <f t="shared" si="471"/>
        <v>1</v>
      </c>
    </row>
    <row r="7525" spans="1:68" x14ac:dyDescent="0.3">
      <c r="A7525">
        <v>7520</v>
      </c>
      <c r="BG7525" s="27"/>
      <c r="BH7525" s="27"/>
      <c r="BI7525" s="27"/>
      <c r="BJ7525" s="27"/>
      <c r="BL7525">
        <f t="shared" si="468"/>
        <v>0</v>
      </c>
      <c r="BM7525">
        <f t="shared" si="469"/>
        <v>0</v>
      </c>
      <c r="BO7525">
        <f t="shared" si="470"/>
        <v>1</v>
      </c>
      <c r="BP7525">
        <f t="shared" si="471"/>
        <v>1</v>
      </c>
    </row>
    <row r="7526" spans="1:68" x14ac:dyDescent="0.3">
      <c r="A7526">
        <v>7521</v>
      </c>
      <c r="BG7526" s="27"/>
      <c r="BH7526" s="27"/>
      <c r="BI7526" s="27"/>
      <c r="BJ7526" s="27"/>
      <c r="BL7526">
        <f t="shared" si="468"/>
        <v>0</v>
      </c>
      <c r="BM7526">
        <f t="shared" si="469"/>
        <v>0</v>
      </c>
      <c r="BO7526">
        <f t="shared" si="470"/>
        <v>1</v>
      </c>
      <c r="BP7526">
        <f t="shared" si="471"/>
        <v>1</v>
      </c>
    </row>
    <row r="7527" spans="1:68" x14ac:dyDescent="0.3">
      <c r="A7527">
        <v>7522</v>
      </c>
      <c r="BG7527" s="27"/>
      <c r="BH7527" s="27"/>
      <c r="BI7527" s="27"/>
      <c r="BJ7527" s="27"/>
      <c r="BL7527">
        <f t="shared" si="468"/>
        <v>0</v>
      </c>
      <c r="BM7527">
        <f t="shared" si="469"/>
        <v>0</v>
      </c>
      <c r="BO7527">
        <f t="shared" si="470"/>
        <v>1</v>
      </c>
      <c r="BP7527">
        <f t="shared" si="471"/>
        <v>1</v>
      </c>
    </row>
    <row r="7528" spans="1:68" x14ac:dyDescent="0.3">
      <c r="A7528">
        <v>7523</v>
      </c>
      <c r="BG7528" s="27"/>
      <c r="BH7528" s="27"/>
      <c r="BI7528" s="27"/>
      <c r="BJ7528" s="27"/>
      <c r="BL7528">
        <f t="shared" si="468"/>
        <v>0</v>
      </c>
      <c r="BM7528">
        <f t="shared" si="469"/>
        <v>0</v>
      </c>
      <c r="BO7528">
        <f t="shared" si="470"/>
        <v>1</v>
      </c>
      <c r="BP7528">
        <f t="shared" si="471"/>
        <v>1</v>
      </c>
    </row>
    <row r="7529" spans="1:68" x14ac:dyDescent="0.3">
      <c r="A7529">
        <v>7524</v>
      </c>
      <c r="BG7529" s="27"/>
      <c r="BH7529" s="27"/>
      <c r="BI7529" s="27"/>
      <c r="BJ7529" s="27"/>
      <c r="BL7529">
        <f t="shared" si="468"/>
        <v>0</v>
      </c>
      <c r="BM7529">
        <f t="shared" si="469"/>
        <v>0</v>
      </c>
      <c r="BO7529">
        <f t="shared" si="470"/>
        <v>1</v>
      </c>
      <c r="BP7529">
        <f t="shared" si="471"/>
        <v>1</v>
      </c>
    </row>
    <row r="7530" spans="1:68" x14ac:dyDescent="0.3">
      <c r="A7530">
        <v>7525</v>
      </c>
      <c r="BG7530" s="27"/>
      <c r="BH7530" s="27"/>
      <c r="BI7530" s="27"/>
      <c r="BJ7530" s="27"/>
      <c r="BL7530">
        <f t="shared" si="468"/>
        <v>0</v>
      </c>
      <c r="BM7530">
        <f t="shared" si="469"/>
        <v>0</v>
      </c>
      <c r="BO7530">
        <f t="shared" si="470"/>
        <v>1</v>
      </c>
      <c r="BP7530">
        <f t="shared" si="471"/>
        <v>1</v>
      </c>
    </row>
    <row r="7531" spans="1:68" x14ac:dyDescent="0.3">
      <c r="A7531">
        <v>7526</v>
      </c>
      <c r="BG7531" s="27"/>
      <c r="BH7531" s="27"/>
      <c r="BI7531" s="27"/>
      <c r="BJ7531" s="27"/>
      <c r="BL7531">
        <f t="shared" si="468"/>
        <v>0</v>
      </c>
      <c r="BM7531">
        <f t="shared" si="469"/>
        <v>0</v>
      </c>
      <c r="BO7531">
        <f t="shared" si="470"/>
        <v>1</v>
      </c>
      <c r="BP7531">
        <f t="shared" si="471"/>
        <v>1</v>
      </c>
    </row>
    <row r="7532" spans="1:68" x14ac:dyDescent="0.3">
      <c r="A7532">
        <v>7527</v>
      </c>
      <c r="BG7532" s="27"/>
      <c r="BH7532" s="27"/>
      <c r="BI7532" s="27"/>
      <c r="BJ7532" s="27"/>
      <c r="BL7532">
        <f t="shared" si="468"/>
        <v>0</v>
      </c>
      <c r="BM7532">
        <f t="shared" si="469"/>
        <v>0</v>
      </c>
      <c r="BO7532">
        <f t="shared" si="470"/>
        <v>1</v>
      </c>
      <c r="BP7532">
        <f t="shared" si="471"/>
        <v>1</v>
      </c>
    </row>
    <row r="7533" spans="1:68" x14ac:dyDescent="0.3">
      <c r="A7533">
        <v>7528</v>
      </c>
      <c r="BG7533" s="27"/>
      <c r="BH7533" s="27"/>
      <c r="BI7533" s="27"/>
      <c r="BJ7533" s="27"/>
      <c r="BL7533">
        <f t="shared" si="468"/>
        <v>0</v>
      </c>
      <c r="BM7533">
        <f t="shared" si="469"/>
        <v>0</v>
      </c>
      <c r="BO7533">
        <f t="shared" si="470"/>
        <v>1</v>
      </c>
      <c r="BP7533">
        <f t="shared" si="471"/>
        <v>1</v>
      </c>
    </row>
    <row r="7534" spans="1:68" x14ac:dyDescent="0.3">
      <c r="A7534">
        <v>7529</v>
      </c>
      <c r="BG7534" s="27"/>
      <c r="BH7534" s="27"/>
      <c r="BI7534" s="27"/>
      <c r="BJ7534" s="27"/>
      <c r="BL7534">
        <f t="shared" si="468"/>
        <v>0</v>
      </c>
      <c r="BM7534">
        <f t="shared" si="469"/>
        <v>0</v>
      </c>
      <c r="BO7534">
        <f t="shared" si="470"/>
        <v>1</v>
      </c>
      <c r="BP7534">
        <f t="shared" si="471"/>
        <v>1</v>
      </c>
    </row>
    <row r="7535" spans="1:68" x14ac:dyDescent="0.3">
      <c r="A7535">
        <v>7530</v>
      </c>
      <c r="BG7535" s="27"/>
      <c r="BH7535" s="27"/>
      <c r="BI7535" s="27"/>
      <c r="BJ7535" s="27"/>
      <c r="BL7535">
        <f t="shared" si="468"/>
        <v>0</v>
      </c>
      <c r="BM7535">
        <f t="shared" si="469"/>
        <v>0</v>
      </c>
      <c r="BO7535">
        <f t="shared" si="470"/>
        <v>1</v>
      </c>
      <c r="BP7535">
        <f t="shared" si="471"/>
        <v>1</v>
      </c>
    </row>
    <row r="7536" spans="1:68" x14ac:dyDescent="0.3">
      <c r="A7536">
        <v>7531</v>
      </c>
      <c r="BG7536" s="27"/>
      <c r="BH7536" s="27"/>
      <c r="BI7536" s="27"/>
      <c r="BJ7536" s="27"/>
      <c r="BL7536">
        <f t="shared" si="468"/>
        <v>0</v>
      </c>
      <c r="BM7536">
        <f t="shared" si="469"/>
        <v>0</v>
      </c>
      <c r="BO7536">
        <f t="shared" si="470"/>
        <v>1</v>
      </c>
      <c r="BP7536">
        <f t="shared" si="471"/>
        <v>1</v>
      </c>
    </row>
    <row r="7537" spans="1:68" x14ac:dyDescent="0.3">
      <c r="A7537">
        <v>7532</v>
      </c>
      <c r="BG7537" s="27"/>
      <c r="BH7537" s="27"/>
      <c r="BI7537" s="27"/>
      <c r="BJ7537" s="27"/>
      <c r="BL7537">
        <f t="shared" si="468"/>
        <v>0</v>
      </c>
      <c r="BM7537">
        <f t="shared" si="469"/>
        <v>0</v>
      </c>
      <c r="BO7537">
        <f t="shared" si="470"/>
        <v>1</v>
      </c>
      <c r="BP7537">
        <f t="shared" si="471"/>
        <v>1</v>
      </c>
    </row>
    <row r="7538" spans="1:68" x14ac:dyDescent="0.3">
      <c r="A7538">
        <v>7533</v>
      </c>
      <c r="BG7538" s="27"/>
      <c r="BH7538" s="27"/>
      <c r="BI7538" s="27"/>
      <c r="BJ7538" s="27"/>
      <c r="BL7538">
        <f t="shared" si="468"/>
        <v>0</v>
      </c>
      <c r="BM7538">
        <f t="shared" si="469"/>
        <v>0</v>
      </c>
      <c r="BO7538">
        <f t="shared" si="470"/>
        <v>1</v>
      </c>
      <c r="BP7538">
        <f t="shared" si="471"/>
        <v>1</v>
      </c>
    </row>
    <row r="7539" spans="1:68" x14ac:dyDescent="0.3">
      <c r="A7539">
        <v>7534</v>
      </c>
      <c r="BG7539" s="27"/>
      <c r="BH7539" s="27"/>
      <c r="BI7539" s="27"/>
      <c r="BJ7539" s="27"/>
      <c r="BL7539">
        <f t="shared" si="468"/>
        <v>0</v>
      </c>
      <c r="BM7539">
        <f t="shared" si="469"/>
        <v>0</v>
      </c>
      <c r="BO7539">
        <f t="shared" si="470"/>
        <v>1</v>
      </c>
      <c r="BP7539">
        <f t="shared" si="471"/>
        <v>1</v>
      </c>
    </row>
    <row r="7540" spans="1:68" x14ac:dyDescent="0.3">
      <c r="A7540">
        <v>7535</v>
      </c>
      <c r="BG7540" s="27"/>
      <c r="BH7540" s="27"/>
      <c r="BI7540" s="27"/>
      <c r="BJ7540" s="27"/>
      <c r="BL7540">
        <f t="shared" si="468"/>
        <v>0</v>
      </c>
      <c r="BM7540">
        <f t="shared" si="469"/>
        <v>0</v>
      </c>
      <c r="BO7540">
        <f t="shared" si="470"/>
        <v>1</v>
      </c>
      <c r="BP7540">
        <f t="shared" si="471"/>
        <v>1</v>
      </c>
    </row>
    <row r="7541" spans="1:68" x14ac:dyDescent="0.3">
      <c r="A7541">
        <v>7536</v>
      </c>
      <c r="BG7541" s="27"/>
      <c r="BH7541" s="27"/>
      <c r="BI7541" s="27"/>
      <c r="BJ7541" s="27"/>
      <c r="BL7541">
        <f t="shared" si="468"/>
        <v>0</v>
      </c>
      <c r="BM7541">
        <f t="shared" si="469"/>
        <v>0</v>
      </c>
      <c r="BO7541">
        <f t="shared" si="470"/>
        <v>1</v>
      </c>
      <c r="BP7541">
        <f t="shared" si="471"/>
        <v>1</v>
      </c>
    </row>
    <row r="7542" spans="1:68" x14ac:dyDescent="0.3">
      <c r="A7542">
        <v>7537</v>
      </c>
      <c r="BG7542" s="27"/>
      <c r="BH7542" s="27"/>
      <c r="BI7542" s="27"/>
      <c r="BJ7542" s="27"/>
      <c r="BL7542">
        <f t="shared" si="468"/>
        <v>0</v>
      </c>
      <c r="BM7542">
        <f t="shared" si="469"/>
        <v>0</v>
      </c>
      <c r="BO7542">
        <f t="shared" si="470"/>
        <v>1</v>
      </c>
      <c r="BP7542">
        <f t="shared" si="471"/>
        <v>1</v>
      </c>
    </row>
    <row r="7543" spans="1:68" x14ac:dyDescent="0.3">
      <c r="A7543">
        <v>7538</v>
      </c>
      <c r="BG7543" s="27"/>
      <c r="BH7543" s="27"/>
      <c r="BI7543" s="27"/>
      <c r="BJ7543" s="27"/>
      <c r="BL7543">
        <f t="shared" si="468"/>
        <v>0</v>
      </c>
      <c r="BM7543">
        <f t="shared" si="469"/>
        <v>0</v>
      </c>
      <c r="BO7543">
        <f t="shared" si="470"/>
        <v>1</v>
      </c>
      <c r="BP7543">
        <f t="shared" si="471"/>
        <v>1</v>
      </c>
    </row>
    <row r="7544" spans="1:68" x14ac:dyDescent="0.3">
      <c r="A7544">
        <v>7539</v>
      </c>
      <c r="BG7544" s="27"/>
      <c r="BH7544" s="27"/>
      <c r="BI7544" s="27"/>
      <c r="BJ7544" s="27"/>
      <c r="BL7544">
        <f t="shared" si="468"/>
        <v>0</v>
      </c>
      <c r="BM7544">
        <f t="shared" si="469"/>
        <v>0</v>
      </c>
      <c r="BO7544">
        <f t="shared" si="470"/>
        <v>1</v>
      </c>
      <c r="BP7544">
        <f t="shared" si="471"/>
        <v>1</v>
      </c>
    </row>
    <row r="7545" spans="1:68" x14ac:dyDescent="0.3">
      <c r="A7545">
        <v>7540</v>
      </c>
      <c r="BG7545" s="27"/>
      <c r="BH7545" s="27"/>
      <c r="BI7545" s="27"/>
      <c r="BJ7545" s="27"/>
      <c r="BL7545">
        <f t="shared" si="468"/>
        <v>0</v>
      </c>
      <c r="BM7545">
        <f t="shared" si="469"/>
        <v>0</v>
      </c>
      <c r="BO7545">
        <f t="shared" si="470"/>
        <v>1</v>
      </c>
      <c r="BP7545">
        <f t="shared" si="471"/>
        <v>1</v>
      </c>
    </row>
    <row r="7546" spans="1:68" x14ac:dyDescent="0.3">
      <c r="A7546">
        <v>7541</v>
      </c>
      <c r="BG7546" s="27"/>
      <c r="BH7546" s="27"/>
      <c r="BI7546" s="27"/>
      <c r="BJ7546" s="27"/>
      <c r="BL7546">
        <f t="shared" si="468"/>
        <v>0</v>
      </c>
      <c r="BM7546">
        <f t="shared" si="469"/>
        <v>0</v>
      </c>
      <c r="BO7546">
        <f t="shared" si="470"/>
        <v>1</v>
      </c>
      <c r="BP7546">
        <f t="shared" si="471"/>
        <v>1</v>
      </c>
    </row>
    <row r="7547" spans="1:68" x14ac:dyDescent="0.3">
      <c r="A7547">
        <v>7542</v>
      </c>
      <c r="BG7547" s="27"/>
      <c r="BH7547" s="27"/>
      <c r="BI7547" s="27"/>
      <c r="BJ7547" s="27"/>
      <c r="BL7547">
        <f t="shared" si="468"/>
        <v>0</v>
      </c>
      <c r="BM7547">
        <f t="shared" si="469"/>
        <v>0</v>
      </c>
      <c r="BO7547">
        <f t="shared" si="470"/>
        <v>1</v>
      </c>
      <c r="BP7547">
        <f t="shared" si="471"/>
        <v>1</v>
      </c>
    </row>
    <row r="7548" spans="1:68" x14ac:dyDescent="0.3">
      <c r="A7548">
        <v>7543</v>
      </c>
      <c r="BG7548" s="27"/>
      <c r="BH7548" s="27"/>
      <c r="BI7548" s="27"/>
      <c r="BJ7548" s="27"/>
      <c r="BL7548">
        <f t="shared" si="468"/>
        <v>0</v>
      </c>
      <c r="BM7548">
        <f t="shared" si="469"/>
        <v>0</v>
      </c>
      <c r="BO7548">
        <f t="shared" si="470"/>
        <v>1</v>
      </c>
      <c r="BP7548">
        <f t="shared" si="471"/>
        <v>1</v>
      </c>
    </row>
    <row r="7549" spans="1:68" x14ac:dyDescent="0.3">
      <c r="A7549">
        <v>7544</v>
      </c>
      <c r="BG7549" s="27"/>
      <c r="BH7549" s="27"/>
      <c r="BI7549" s="27"/>
      <c r="BJ7549" s="27"/>
      <c r="BL7549">
        <f t="shared" si="468"/>
        <v>0</v>
      </c>
      <c r="BM7549">
        <f t="shared" si="469"/>
        <v>0</v>
      </c>
      <c r="BO7549">
        <f t="shared" si="470"/>
        <v>1</v>
      </c>
      <c r="BP7549">
        <f t="shared" si="471"/>
        <v>1</v>
      </c>
    </row>
    <row r="7550" spans="1:68" x14ac:dyDescent="0.3">
      <c r="A7550">
        <v>7545</v>
      </c>
      <c r="BG7550" s="27"/>
      <c r="BH7550" s="27"/>
      <c r="BI7550" s="27"/>
      <c r="BJ7550" s="27"/>
      <c r="BL7550">
        <f t="shared" si="468"/>
        <v>0</v>
      </c>
      <c r="BM7550">
        <f t="shared" si="469"/>
        <v>0</v>
      </c>
      <c r="BO7550">
        <f t="shared" si="470"/>
        <v>1</v>
      </c>
      <c r="BP7550">
        <f t="shared" si="471"/>
        <v>1</v>
      </c>
    </row>
    <row r="7551" spans="1:68" x14ac:dyDescent="0.3">
      <c r="A7551">
        <v>7546</v>
      </c>
      <c r="BG7551" s="27"/>
      <c r="BH7551" s="27"/>
      <c r="BI7551" s="27"/>
      <c r="BJ7551" s="27"/>
      <c r="BL7551">
        <f t="shared" si="468"/>
        <v>0</v>
      </c>
      <c r="BM7551">
        <f t="shared" si="469"/>
        <v>0</v>
      </c>
      <c r="BO7551">
        <f t="shared" si="470"/>
        <v>1</v>
      </c>
      <c r="BP7551">
        <f t="shared" si="471"/>
        <v>1</v>
      </c>
    </row>
    <row r="7552" spans="1:68" x14ac:dyDescent="0.3">
      <c r="A7552">
        <v>7547</v>
      </c>
      <c r="BG7552" s="27"/>
      <c r="BH7552" s="27"/>
      <c r="BI7552" s="27"/>
      <c r="BJ7552" s="27"/>
      <c r="BL7552">
        <f t="shared" si="468"/>
        <v>0</v>
      </c>
      <c r="BM7552">
        <f t="shared" si="469"/>
        <v>0</v>
      </c>
      <c r="BO7552">
        <f t="shared" si="470"/>
        <v>1</v>
      </c>
      <c r="BP7552">
        <f t="shared" si="471"/>
        <v>1</v>
      </c>
    </row>
    <row r="7553" spans="1:68" x14ac:dyDescent="0.3">
      <c r="A7553">
        <v>7548</v>
      </c>
      <c r="BG7553" s="27"/>
      <c r="BH7553" s="27"/>
      <c r="BI7553" s="27"/>
      <c r="BJ7553" s="27"/>
      <c r="BL7553">
        <f t="shared" si="468"/>
        <v>0</v>
      </c>
      <c r="BM7553">
        <f t="shared" si="469"/>
        <v>0</v>
      </c>
      <c r="BO7553">
        <f t="shared" si="470"/>
        <v>1</v>
      </c>
      <c r="BP7553">
        <f t="shared" si="471"/>
        <v>1</v>
      </c>
    </row>
    <row r="7554" spans="1:68" x14ac:dyDescent="0.3">
      <c r="A7554">
        <v>7549</v>
      </c>
      <c r="BG7554" s="27"/>
      <c r="BH7554" s="27"/>
      <c r="BI7554" s="27"/>
      <c r="BJ7554" s="27"/>
      <c r="BL7554">
        <f t="shared" si="468"/>
        <v>0</v>
      </c>
      <c r="BM7554">
        <f t="shared" si="469"/>
        <v>0</v>
      </c>
      <c r="BO7554">
        <f t="shared" si="470"/>
        <v>1</v>
      </c>
      <c r="BP7554">
        <f t="shared" si="471"/>
        <v>1</v>
      </c>
    </row>
    <row r="7555" spans="1:68" x14ac:dyDescent="0.3">
      <c r="A7555">
        <v>7550</v>
      </c>
      <c r="BG7555" s="27"/>
      <c r="BH7555" s="27"/>
      <c r="BI7555" s="27"/>
      <c r="BJ7555" s="27"/>
      <c r="BL7555">
        <f t="shared" si="468"/>
        <v>0</v>
      </c>
      <c r="BM7555">
        <f t="shared" si="469"/>
        <v>0</v>
      </c>
      <c r="BO7555">
        <f t="shared" si="470"/>
        <v>1</v>
      </c>
      <c r="BP7555">
        <f t="shared" si="471"/>
        <v>1</v>
      </c>
    </row>
    <row r="7556" spans="1:68" x14ac:dyDescent="0.3">
      <c r="A7556">
        <v>7551</v>
      </c>
      <c r="BG7556" s="27"/>
      <c r="BH7556" s="27"/>
      <c r="BI7556" s="27"/>
      <c r="BJ7556" s="27"/>
      <c r="BL7556">
        <f t="shared" si="468"/>
        <v>0</v>
      </c>
      <c r="BM7556">
        <f t="shared" si="469"/>
        <v>0</v>
      </c>
      <c r="BO7556">
        <f t="shared" si="470"/>
        <v>1</v>
      </c>
      <c r="BP7556">
        <f t="shared" si="471"/>
        <v>1</v>
      </c>
    </row>
    <row r="7557" spans="1:68" x14ac:dyDescent="0.3">
      <c r="A7557">
        <v>7552</v>
      </c>
      <c r="BG7557" s="27"/>
      <c r="BH7557" s="27"/>
      <c r="BI7557" s="27"/>
      <c r="BJ7557" s="27"/>
      <c r="BL7557">
        <f t="shared" si="468"/>
        <v>0</v>
      </c>
      <c r="BM7557">
        <f t="shared" si="469"/>
        <v>0</v>
      </c>
      <c r="BO7557">
        <f t="shared" si="470"/>
        <v>1</v>
      </c>
      <c r="BP7557">
        <f t="shared" si="471"/>
        <v>1</v>
      </c>
    </row>
    <row r="7558" spans="1:68" x14ac:dyDescent="0.3">
      <c r="A7558">
        <v>7553</v>
      </c>
      <c r="BG7558" s="27"/>
      <c r="BH7558" s="27"/>
      <c r="BI7558" s="27"/>
      <c r="BJ7558" s="27"/>
      <c r="BL7558">
        <f t="shared" si="468"/>
        <v>0</v>
      </c>
      <c r="BM7558">
        <f t="shared" si="469"/>
        <v>0</v>
      </c>
      <c r="BO7558">
        <f t="shared" si="470"/>
        <v>1</v>
      </c>
      <c r="BP7558">
        <f t="shared" si="471"/>
        <v>1</v>
      </c>
    </row>
    <row r="7559" spans="1:68" x14ac:dyDescent="0.3">
      <c r="A7559">
        <v>7554</v>
      </c>
      <c r="BG7559" s="27"/>
      <c r="BH7559" s="27"/>
      <c r="BI7559" s="27"/>
      <c r="BJ7559" s="27"/>
      <c r="BL7559">
        <f t="shared" ref="BL7559:BL7622" si="472">BG7559*$BM$1-BH7559</f>
        <v>0</v>
      </c>
      <c r="BM7559">
        <f t="shared" ref="BM7559:BM7622" si="473">BI7559*$BM$1-BJ7559</f>
        <v>0</v>
      </c>
      <c r="BO7559">
        <f t="shared" ref="BO7559:BO7622" si="474">IF(BL7559=MAX($BL7559:$BM7559),1,0)</f>
        <v>1</v>
      </c>
      <c r="BP7559">
        <f t="shared" ref="BP7559:BP7622" si="475">IF(BM7559=MAX($BL7559:$BM7559),1,0)</f>
        <v>1</v>
      </c>
    </row>
    <row r="7560" spans="1:68" x14ac:dyDescent="0.3">
      <c r="A7560">
        <v>7555</v>
      </c>
      <c r="BG7560" s="27"/>
      <c r="BH7560" s="27"/>
      <c r="BI7560" s="27"/>
      <c r="BJ7560" s="27"/>
      <c r="BL7560">
        <f t="shared" si="472"/>
        <v>0</v>
      </c>
      <c r="BM7560">
        <f t="shared" si="473"/>
        <v>0</v>
      </c>
      <c r="BO7560">
        <f t="shared" si="474"/>
        <v>1</v>
      </c>
      <c r="BP7560">
        <f t="shared" si="475"/>
        <v>1</v>
      </c>
    </row>
    <row r="7561" spans="1:68" x14ac:dyDescent="0.3">
      <c r="A7561">
        <v>7556</v>
      </c>
      <c r="BG7561" s="27"/>
      <c r="BH7561" s="27"/>
      <c r="BI7561" s="27"/>
      <c r="BJ7561" s="27"/>
      <c r="BL7561">
        <f t="shared" si="472"/>
        <v>0</v>
      </c>
      <c r="BM7561">
        <f t="shared" si="473"/>
        <v>0</v>
      </c>
      <c r="BO7561">
        <f t="shared" si="474"/>
        <v>1</v>
      </c>
      <c r="BP7561">
        <f t="shared" si="475"/>
        <v>1</v>
      </c>
    </row>
    <row r="7562" spans="1:68" x14ac:dyDescent="0.3">
      <c r="A7562">
        <v>7557</v>
      </c>
      <c r="BG7562" s="27"/>
      <c r="BH7562" s="27"/>
      <c r="BI7562" s="27"/>
      <c r="BJ7562" s="27"/>
      <c r="BL7562">
        <f t="shared" si="472"/>
        <v>0</v>
      </c>
      <c r="BM7562">
        <f t="shared" si="473"/>
        <v>0</v>
      </c>
      <c r="BO7562">
        <f t="shared" si="474"/>
        <v>1</v>
      </c>
      <c r="BP7562">
        <f t="shared" si="475"/>
        <v>1</v>
      </c>
    </row>
    <row r="7563" spans="1:68" x14ac:dyDescent="0.3">
      <c r="A7563">
        <v>7558</v>
      </c>
      <c r="BG7563" s="27"/>
      <c r="BH7563" s="27"/>
      <c r="BI7563" s="27"/>
      <c r="BJ7563" s="27"/>
      <c r="BL7563">
        <f t="shared" si="472"/>
        <v>0</v>
      </c>
      <c r="BM7563">
        <f t="shared" si="473"/>
        <v>0</v>
      </c>
      <c r="BO7563">
        <f t="shared" si="474"/>
        <v>1</v>
      </c>
      <c r="BP7563">
        <f t="shared" si="475"/>
        <v>1</v>
      </c>
    </row>
    <row r="7564" spans="1:68" x14ac:dyDescent="0.3">
      <c r="A7564">
        <v>7559</v>
      </c>
      <c r="BG7564" s="27"/>
      <c r="BH7564" s="27"/>
      <c r="BI7564" s="27"/>
      <c r="BJ7564" s="27"/>
      <c r="BL7564">
        <f t="shared" si="472"/>
        <v>0</v>
      </c>
      <c r="BM7564">
        <f t="shared" si="473"/>
        <v>0</v>
      </c>
      <c r="BO7564">
        <f t="shared" si="474"/>
        <v>1</v>
      </c>
      <c r="BP7564">
        <f t="shared" si="475"/>
        <v>1</v>
      </c>
    </row>
    <row r="7565" spans="1:68" x14ac:dyDescent="0.3">
      <c r="A7565">
        <v>7560</v>
      </c>
      <c r="BG7565" s="27"/>
      <c r="BH7565" s="27"/>
      <c r="BI7565" s="27"/>
      <c r="BJ7565" s="27"/>
      <c r="BL7565">
        <f t="shared" si="472"/>
        <v>0</v>
      </c>
      <c r="BM7565">
        <f t="shared" si="473"/>
        <v>0</v>
      </c>
      <c r="BO7565">
        <f t="shared" si="474"/>
        <v>1</v>
      </c>
      <c r="BP7565">
        <f t="shared" si="475"/>
        <v>1</v>
      </c>
    </row>
    <row r="7566" spans="1:68" x14ac:dyDescent="0.3">
      <c r="A7566">
        <v>7561</v>
      </c>
      <c r="BG7566" s="27"/>
      <c r="BH7566" s="27"/>
      <c r="BI7566" s="27"/>
      <c r="BJ7566" s="27"/>
      <c r="BL7566">
        <f t="shared" si="472"/>
        <v>0</v>
      </c>
      <c r="BM7566">
        <f t="shared" si="473"/>
        <v>0</v>
      </c>
      <c r="BO7566">
        <f t="shared" si="474"/>
        <v>1</v>
      </c>
      <c r="BP7566">
        <f t="shared" si="475"/>
        <v>1</v>
      </c>
    </row>
    <row r="7567" spans="1:68" x14ac:dyDescent="0.3">
      <c r="A7567">
        <v>7562</v>
      </c>
      <c r="BG7567" s="27"/>
      <c r="BH7567" s="27"/>
      <c r="BI7567" s="27"/>
      <c r="BJ7567" s="27"/>
      <c r="BL7567">
        <f t="shared" si="472"/>
        <v>0</v>
      </c>
      <c r="BM7567">
        <f t="shared" si="473"/>
        <v>0</v>
      </c>
      <c r="BO7567">
        <f t="shared" si="474"/>
        <v>1</v>
      </c>
      <c r="BP7567">
        <f t="shared" si="475"/>
        <v>1</v>
      </c>
    </row>
    <row r="7568" spans="1:68" x14ac:dyDescent="0.3">
      <c r="A7568">
        <v>7563</v>
      </c>
      <c r="BG7568" s="27"/>
      <c r="BH7568" s="27"/>
      <c r="BI7568" s="27"/>
      <c r="BJ7568" s="27"/>
      <c r="BL7568">
        <f t="shared" si="472"/>
        <v>0</v>
      </c>
      <c r="BM7568">
        <f t="shared" si="473"/>
        <v>0</v>
      </c>
      <c r="BO7568">
        <f t="shared" si="474"/>
        <v>1</v>
      </c>
      <c r="BP7568">
        <f t="shared" si="475"/>
        <v>1</v>
      </c>
    </row>
    <row r="7569" spans="1:68" x14ac:dyDescent="0.3">
      <c r="A7569">
        <v>7564</v>
      </c>
      <c r="BG7569" s="27"/>
      <c r="BH7569" s="27"/>
      <c r="BI7569" s="27"/>
      <c r="BJ7569" s="27"/>
      <c r="BL7569">
        <f t="shared" si="472"/>
        <v>0</v>
      </c>
      <c r="BM7569">
        <f t="shared" si="473"/>
        <v>0</v>
      </c>
      <c r="BO7569">
        <f t="shared" si="474"/>
        <v>1</v>
      </c>
      <c r="BP7569">
        <f t="shared" si="475"/>
        <v>1</v>
      </c>
    </row>
    <row r="7570" spans="1:68" x14ac:dyDescent="0.3">
      <c r="A7570">
        <v>7565</v>
      </c>
      <c r="BG7570" s="27"/>
      <c r="BH7570" s="27"/>
      <c r="BI7570" s="27"/>
      <c r="BJ7570" s="27"/>
      <c r="BL7570">
        <f t="shared" si="472"/>
        <v>0</v>
      </c>
      <c r="BM7570">
        <f t="shared" si="473"/>
        <v>0</v>
      </c>
      <c r="BO7570">
        <f t="shared" si="474"/>
        <v>1</v>
      </c>
      <c r="BP7570">
        <f t="shared" si="475"/>
        <v>1</v>
      </c>
    </row>
    <row r="7571" spans="1:68" x14ac:dyDescent="0.3">
      <c r="A7571">
        <v>7566</v>
      </c>
      <c r="BG7571" s="27"/>
      <c r="BH7571" s="27"/>
      <c r="BI7571" s="27"/>
      <c r="BJ7571" s="27"/>
      <c r="BL7571">
        <f t="shared" si="472"/>
        <v>0</v>
      </c>
      <c r="BM7571">
        <f t="shared" si="473"/>
        <v>0</v>
      </c>
      <c r="BO7571">
        <f t="shared" si="474"/>
        <v>1</v>
      </c>
      <c r="BP7571">
        <f t="shared" si="475"/>
        <v>1</v>
      </c>
    </row>
    <row r="7572" spans="1:68" x14ac:dyDescent="0.3">
      <c r="A7572">
        <v>7567</v>
      </c>
      <c r="BG7572" s="27"/>
      <c r="BH7572" s="27"/>
      <c r="BI7572" s="27"/>
      <c r="BJ7572" s="27"/>
      <c r="BL7572">
        <f t="shared" si="472"/>
        <v>0</v>
      </c>
      <c r="BM7572">
        <f t="shared" si="473"/>
        <v>0</v>
      </c>
      <c r="BO7572">
        <f t="shared" si="474"/>
        <v>1</v>
      </c>
      <c r="BP7572">
        <f t="shared" si="475"/>
        <v>1</v>
      </c>
    </row>
    <row r="7573" spans="1:68" x14ac:dyDescent="0.3">
      <c r="A7573">
        <v>7568</v>
      </c>
      <c r="BG7573" s="27"/>
      <c r="BH7573" s="27"/>
      <c r="BI7573" s="27"/>
      <c r="BJ7573" s="27"/>
      <c r="BL7573">
        <f t="shared" si="472"/>
        <v>0</v>
      </c>
      <c r="BM7573">
        <f t="shared" si="473"/>
        <v>0</v>
      </c>
      <c r="BO7573">
        <f t="shared" si="474"/>
        <v>1</v>
      </c>
      <c r="BP7573">
        <f t="shared" si="475"/>
        <v>1</v>
      </c>
    </row>
    <row r="7574" spans="1:68" x14ac:dyDescent="0.3">
      <c r="A7574">
        <v>7569</v>
      </c>
      <c r="BG7574" s="27"/>
      <c r="BH7574" s="27"/>
      <c r="BI7574" s="27"/>
      <c r="BJ7574" s="27"/>
      <c r="BL7574">
        <f t="shared" si="472"/>
        <v>0</v>
      </c>
      <c r="BM7574">
        <f t="shared" si="473"/>
        <v>0</v>
      </c>
      <c r="BO7574">
        <f t="shared" si="474"/>
        <v>1</v>
      </c>
      <c r="BP7574">
        <f t="shared" si="475"/>
        <v>1</v>
      </c>
    </row>
    <row r="7575" spans="1:68" x14ac:dyDescent="0.3">
      <c r="A7575">
        <v>7570</v>
      </c>
      <c r="BG7575" s="27"/>
      <c r="BH7575" s="27"/>
      <c r="BI7575" s="27"/>
      <c r="BJ7575" s="27"/>
      <c r="BL7575">
        <f t="shared" si="472"/>
        <v>0</v>
      </c>
      <c r="BM7575">
        <f t="shared" si="473"/>
        <v>0</v>
      </c>
      <c r="BO7575">
        <f t="shared" si="474"/>
        <v>1</v>
      </c>
      <c r="BP7575">
        <f t="shared" si="475"/>
        <v>1</v>
      </c>
    </row>
    <row r="7576" spans="1:68" x14ac:dyDescent="0.3">
      <c r="A7576">
        <v>7571</v>
      </c>
      <c r="BG7576" s="27"/>
      <c r="BH7576" s="27"/>
      <c r="BI7576" s="27"/>
      <c r="BJ7576" s="27"/>
      <c r="BL7576">
        <f t="shared" si="472"/>
        <v>0</v>
      </c>
      <c r="BM7576">
        <f t="shared" si="473"/>
        <v>0</v>
      </c>
      <c r="BO7576">
        <f t="shared" si="474"/>
        <v>1</v>
      </c>
      <c r="BP7576">
        <f t="shared" si="475"/>
        <v>1</v>
      </c>
    </row>
    <row r="7577" spans="1:68" x14ac:dyDescent="0.3">
      <c r="A7577">
        <v>7572</v>
      </c>
      <c r="BG7577" s="27"/>
      <c r="BH7577" s="27"/>
      <c r="BI7577" s="27"/>
      <c r="BJ7577" s="27"/>
      <c r="BL7577">
        <f t="shared" si="472"/>
        <v>0</v>
      </c>
      <c r="BM7577">
        <f t="shared" si="473"/>
        <v>0</v>
      </c>
      <c r="BO7577">
        <f t="shared" si="474"/>
        <v>1</v>
      </c>
      <c r="BP7577">
        <f t="shared" si="475"/>
        <v>1</v>
      </c>
    </row>
    <row r="7578" spans="1:68" x14ac:dyDescent="0.3">
      <c r="A7578">
        <v>7573</v>
      </c>
      <c r="BG7578" s="27"/>
      <c r="BH7578" s="27"/>
      <c r="BI7578" s="27"/>
      <c r="BJ7578" s="27"/>
      <c r="BL7578">
        <f t="shared" si="472"/>
        <v>0</v>
      </c>
      <c r="BM7578">
        <f t="shared" si="473"/>
        <v>0</v>
      </c>
      <c r="BO7578">
        <f t="shared" si="474"/>
        <v>1</v>
      </c>
      <c r="BP7578">
        <f t="shared" si="475"/>
        <v>1</v>
      </c>
    </row>
    <row r="7579" spans="1:68" x14ac:dyDescent="0.3">
      <c r="A7579">
        <v>7574</v>
      </c>
      <c r="BG7579" s="27"/>
      <c r="BH7579" s="27"/>
      <c r="BI7579" s="27"/>
      <c r="BJ7579" s="27"/>
      <c r="BL7579">
        <f t="shared" si="472"/>
        <v>0</v>
      </c>
      <c r="BM7579">
        <f t="shared" si="473"/>
        <v>0</v>
      </c>
      <c r="BO7579">
        <f t="shared" si="474"/>
        <v>1</v>
      </c>
      <c r="BP7579">
        <f t="shared" si="475"/>
        <v>1</v>
      </c>
    </row>
    <row r="7580" spans="1:68" x14ac:dyDescent="0.3">
      <c r="A7580">
        <v>7575</v>
      </c>
      <c r="BG7580" s="27"/>
      <c r="BH7580" s="27"/>
      <c r="BI7580" s="27"/>
      <c r="BJ7580" s="27"/>
      <c r="BL7580">
        <f t="shared" si="472"/>
        <v>0</v>
      </c>
      <c r="BM7580">
        <f t="shared" si="473"/>
        <v>0</v>
      </c>
      <c r="BO7580">
        <f t="shared" si="474"/>
        <v>1</v>
      </c>
      <c r="BP7580">
        <f t="shared" si="475"/>
        <v>1</v>
      </c>
    </row>
    <row r="7581" spans="1:68" x14ac:dyDescent="0.3">
      <c r="A7581">
        <v>7576</v>
      </c>
      <c r="BG7581" s="27"/>
      <c r="BH7581" s="27"/>
      <c r="BI7581" s="27"/>
      <c r="BJ7581" s="27"/>
      <c r="BL7581">
        <f t="shared" si="472"/>
        <v>0</v>
      </c>
      <c r="BM7581">
        <f t="shared" si="473"/>
        <v>0</v>
      </c>
      <c r="BO7581">
        <f t="shared" si="474"/>
        <v>1</v>
      </c>
      <c r="BP7581">
        <f t="shared" si="475"/>
        <v>1</v>
      </c>
    </row>
    <row r="7582" spans="1:68" x14ac:dyDescent="0.3">
      <c r="A7582">
        <v>7577</v>
      </c>
      <c r="BG7582" s="27"/>
      <c r="BH7582" s="27"/>
      <c r="BI7582" s="27"/>
      <c r="BJ7582" s="27"/>
      <c r="BL7582">
        <f t="shared" si="472"/>
        <v>0</v>
      </c>
      <c r="BM7582">
        <f t="shared" si="473"/>
        <v>0</v>
      </c>
      <c r="BO7582">
        <f t="shared" si="474"/>
        <v>1</v>
      </c>
      <c r="BP7582">
        <f t="shared" si="475"/>
        <v>1</v>
      </c>
    </row>
    <row r="7583" spans="1:68" x14ac:dyDescent="0.3">
      <c r="A7583">
        <v>7578</v>
      </c>
      <c r="BG7583" s="27"/>
      <c r="BH7583" s="27"/>
      <c r="BI7583" s="27"/>
      <c r="BJ7583" s="27"/>
      <c r="BL7583">
        <f t="shared" si="472"/>
        <v>0</v>
      </c>
      <c r="BM7583">
        <f t="shared" si="473"/>
        <v>0</v>
      </c>
      <c r="BO7583">
        <f t="shared" si="474"/>
        <v>1</v>
      </c>
      <c r="BP7583">
        <f t="shared" si="475"/>
        <v>1</v>
      </c>
    </row>
    <row r="7584" spans="1:68" x14ac:dyDescent="0.3">
      <c r="A7584">
        <v>7579</v>
      </c>
      <c r="BG7584" s="27"/>
      <c r="BH7584" s="27"/>
      <c r="BI7584" s="27"/>
      <c r="BJ7584" s="27"/>
      <c r="BL7584">
        <f t="shared" si="472"/>
        <v>0</v>
      </c>
      <c r="BM7584">
        <f t="shared" si="473"/>
        <v>0</v>
      </c>
      <c r="BO7584">
        <f t="shared" si="474"/>
        <v>1</v>
      </c>
      <c r="BP7584">
        <f t="shared" si="475"/>
        <v>1</v>
      </c>
    </row>
    <row r="7585" spans="1:68" x14ac:dyDescent="0.3">
      <c r="A7585">
        <v>7580</v>
      </c>
      <c r="BG7585" s="27"/>
      <c r="BH7585" s="27"/>
      <c r="BI7585" s="27"/>
      <c r="BJ7585" s="27"/>
      <c r="BL7585">
        <f t="shared" si="472"/>
        <v>0</v>
      </c>
      <c r="BM7585">
        <f t="shared" si="473"/>
        <v>0</v>
      </c>
      <c r="BO7585">
        <f t="shared" si="474"/>
        <v>1</v>
      </c>
      <c r="BP7585">
        <f t="shared" si="475"/>
        <v>1</v>
      </c>
    </row>
    <row r="7586" spans="1:68" x14ac:dyDescent="0.3">
      <c r="A7586">
        <v>7581</v>
      </c>
      <c r="BG7586" s="27"/>
      <c r="BH7586" s="27"/>
      <c r="BI7586" s="27"/>
      <c r="BJ7586" s="27"/>
      <c r="BL7586">
        <f t="shared" si="472"/>
        <v>0</v>
      </c>
      <c r="BM7586">
        <f t="shared" si="473"/>
        <v>0</v>
      </c>
      <c r="BO7586">
        <f t="shared" si="474"/>
        <v>1</v>
      </c>
      <c r="BP7586">
        <f t="shared" si="475"/>
        <v>1</v>
      </c>
    </row>
    <row r="7587" spans="1:68" x14ac:dyDescent="0.3">
      <c r="A7587">
        <v>7582</v>
      </c>
      <c r="BG7587" s="27"/>
      <c r="BH7587" s="27"/>
      <c r="BI7587" s="27"/>
      <c r="BJ7587" s="27"/>
      <c r="BL7587">
        <f t="shared" si="472"/>
        <v>0</v>
      </c>
      <c r="BM7587">
        <f t="shared" si="473"/>
        <v>0</v>
      </c>
      <c r="BO7587">
        <f t="shared" si="474"/>
        <v>1</v>
      </c>
      <c r="BP7587">
        <f t="shared" si="475"/>
        <v>1</v>
      </c>
    </row>
    <row r="7588" spans="1:68" x14ac:dyDescent="0.3">
      <c r="A7588">
        <v>7583</v>
      </c>
      <c r="BG7588" s="27"/>
      <c r="BH7588" s="27"/>
      <c r="BI7588" s="27"/>
      <c r="BJ7588" s="27"/>
      <c r="BL7588">
        <f t="shared" si="472"/>
        <v>0</v>
      </c>
      <c r="BM7588">
        <f t="shared" si="473"/>
        <v>0</v>
      </c>
      <c r="BO7588">
        <f t="shared" si="474"/>
        <v>1</v>
      </c>
      <c r="BP7588">
        <f t="shared" si="475"/>
        <v>1</v>
      </c>
    </row>
    <row r="7589" spans="1:68" x14ac:dyDescent="0.3">
      <c r="A7589">
        <v>7584</v>
      </c>
      <c r="BG7589" s="27"/>
      <c r="BH7589" s="27"/>
      <c r="BI7589" s="27"/>
      <c r="BJ7589" s="27"/>
      <c r="BL7589">
        <f t="shared" si="472"/>
        <v>0</v>
      </c>
      <c r="BM7589">
        <f t="shared" si="473"/>
        <v>0</v>
      </c>
      <c r="BO7589">
        <f t="shared" si="474"/>
        <v>1</v>
      </c>
      <c r="BP7589">
        <f t="shared" si="475"/>
        <v>1</v>
      </c>
    </row>
    <row r="7590" spans="1:68" x14ac:dyDescent="0.3">
      <c r="A7590">
        <v>7585</v>
      </c>
      <c r="BG7590" s="27"/>
      <c r="BH7590" s="27"/>
      <c r="BI7590" s="27"/>
      <c r="BJ7590" s="27"/>
      <c r="BL7590">
        <f t="shared" si="472"/>
        <v>0</v>
      </c>
      <c r="BM7590">
        <f t="shared" si="473"/>
        <v>0</v>
      </c>
      <c r="BO7590">
        <f t="shared" si="474"/>
        <v>1</v>
      </c>
      <c r="BP7590">
        <f t="shared" si="475"/>
        <v>1</v>
      </c>
    </row>
    <row r="7591" spans="1:68" x14ac:dyDescent="0.3">
      <c r="A7591">
        <v>7586</v>
      </c>
      <c r="BG7591" s="27"/>
      <c r="BH7591" s="27"/>
      <c r="BI7591" s="27"/>
      <c r="BJ7591" s="27"/>
      <c r="BL7591">
        <f t="shared" si="472"/>
        <v>0</v>
      </c>
      <c r="BM7591">
        <f t="shared" si="473"/>
        <v>0</v>
      </c>
      <c r="BO7591">
        <f t="shared" si="474"/>
        <v>1</v>
      </c>
      <c r="BP7591">
        <f t="shared" si="475"/>
        <v>1</v>
      </c>
    </row>
    <row r="7592" spans="1:68" x14ac:dyDescent="0.3">
      <c r="A7592">
        <v>7587</v>
      </c>
      <c r="BG7592" s="27"/>
      <c r="BH7592" s="27"/>
      <c r="BI7592" s="27"/>
      <c r="BJ7592" s="27"/>
      <c r="BL7592">
        <f t="shared" si="472"/>
        <v>0</v>
      </c>
      <c r="BM7592">
        <f t="shared" si="473"/>
        <v>0</v>
      </c>
      <c r="BO7592">
        <f t="shared" si="474"/>
        <v>1</v>
      </c>
      <c r="BP7592">
        <f t="shared" si="475"/>
        <v>1</v>
      </c>
    </row>
    <row r="7593" spans="1:68" x14ac:dyDescent="0.3">
      <c r="A7593">
        <v>7588</v>
      </c>
      <c r="BG7593" s="27"/>
      <c r="BH7593" s="27"/>
      <c r="BI7593" s="27"/>
      <c r="BJ7593" s="27"/>
      <c r="BL7593">
        <f t="shared" si="472"/>
        <v>0</v>
      </c>
      <c r="BM7593">
        <f t="shared" si="473"/>
        <v>0</v>
      </c>
      <c r="BO7593">
        <f t="shared" si="474"/>
        <v>1</v>
      </c>
      <c r="BP7593">
        <f t="shared" si="475"/>
        <v>1</v>
      </c>
    </row>
    <row r="7594" spans="1:68" x14ac:dyDescent="0.3">
      <c r="A7594">
        <v>7589</v>
      </c>
      <c r="BG7594" s="27"/>
      <c r="BH7594" s="27"/>
      <c r="BI7594" s="27"/>
      <c r="BJ7594" s="27"/>
      <c r="BL7594">
        <f t="shared" si="472"/>
        <v>0</v>
      </c>
      <c r="BM7594">
        <f t="shared" si="473"/>
        <v>0</v>
      </c>
      <c r="BO7594">
        <f t="shared" si="474"/>
        <v>1</v>
      </c>
      <c r="BP7594">
        <f t="shared" si="475"/>
        <v>1</v>
      </c>
    </row>
    <row r="7595" spans="1:68" x14ac:dyDescent="0.3">
      <c r="A7595">
        <v>7590</v>
      </c>
      <c r="BG7595" s="27"/>
      <c r="BH7595" s="27"/>
      <c r="BI7595" s="27"/>
      <c r="BJ7595" s="27"/>
      <c r="BL7595">
        <f t="shared" si="472"/>
        <v>0</v>
      </c>
      <c r="BM7595">
        <f t="shared" si="473"/>
        <v>0</v>
      </c>
      <c r="BO7595">
        <f t="shared" si="474"/>
        <v>1</v>
      </c>
      <c r="BP7595">
        <f t="shared" si="475"/>
        <v>1</v>
      </c>
    </row>
    <row r="7596" spans="1:68" x14ac:dyDescent="0.3">
      <c r="A7596">
        <v>7591</v>
      </c>
      <c r="BG7596" s="27"/>
      <c r="BH7596" s="27"/>
      <c r="BI7596" s="27"/>
      <c r="BJ7596" s="27"/>
      <c r="BL7596">
        <f t="shared" si="472"/>
        <v>0</v>
      </c>
      <c r="BM7596">
        <f t="shared" si="473"/>
        <v>0</v>
      </c>
      <c r="BO7596">
        <f t="shared" si="474"/>
        <v>1</v>
      </c>
      <c r="BP7596">
        <f t="shared" si="475"/>
        <v>1</v>
      </c>
    </row>
    <row r="7597" spans="1:68" x14ac:dyDescent="0.3">
      <c r="A7597">
        <v>7592</v>
      </c>
      <c r="BG7597" s="27"/>
      <c r="BH7597" s="27"/>
      <c r="BI7597" s="27"/>
      <c r="BJ7597" s="27"/>
      <c r="BL7597">
        <f t="shared" si="472"/>
        <v>0</v>
      </c>
      <c r="BM7597">
        <f t="shared" si="473"/>
        <v>0</v>
      </c>
      <c r="BO7597">
        <f t="shared" si="474"/>
        <v>1</v>
      </c>
      <c r="BP7597">
        <f t="shared" si="475"/>
        <v>1</v>
      </c>
    </row>
    <row r="7598" spans="1:68" x14ac:dyDescent="0.3">
      <c r="A7598">
        <v>7593</v>
      </c>
      <c r="BG7598" s="27"/>
      <c r="BH7598" s="27"/>
      <c r="BI7598" s="27"/>
      <c r="BJ7598" s="27"/>
      <c r="BL7598">
        <f t="shared" si="472"/>
        <v>0</v>
      </c>
      <c r="BM7598">
        <f t="shared" si="473"/>
        <v>0</v>
      </c>
      <c r="BO7598">
        <f t="shared" si="474"/>
        <v>1</v>
      </c>
      <c r="BP7598">
        <f t="shared" si="475"/>
        <v>1</v>
      </c>
    </row>
    <row r="7599" spans="1:68" x14ac:dyDescent="0.3">
      <c r="A7599">
        <v>7594</v>
      </c>
      <c r="BG7599" s="27"/>
      <c r="BH7599" s="27"/>
      <c r="BI7599" s="27"/>
      <c r="BJ7599" s="27"/>
      <c r="BL7599">
        <f t="shared" si="472"/>
        <v>0</v>
      </c>
      <c r="BM7599">
        <f t="shared" si="473"/>
        <v>0</v>
      </c>
      <c r="BO7599">
        <f t="shared" si="474"/>
        <v>1</v>
      </c>
      <c r="BP7599">
        <f t="shared" si="475"/>
        <v>1</v>
      </c>
    </row>
    <row r="7600" spans="1:68" x14ac:dyDescent="0.3">
      <c r="A7600">
        <v>7595</v>
      </c>
      <c r="BG7600" s="27"/>
      <c r="BH7600" s="27"/>
      <c r="BI7600" s="27"/>
      <c r="BJ7600" s="27"/>
      <c r="BL7600">
        <f t="shared" si="472"/>
        <v>0</v>
      </c>
      <c r="BM7600">
        <f t="shared" si="473"/>
        <v>0</v>
      </c>
      <c r="BO7600">
        <f t="shared" si="474"/>
        <v>1</v>
      </c>
      <c r="BP7600">
        <f t="shared" si="475"/>
        <v>1</v>
      </c>
    </row>
    <row r="7601" spans="1:68" x14ac:dyDescent="0.3">
      <c r="A7601">
        <v>7596</v>
      </c>
      <c r="BG7601" s="27"/>
      <c r="BH7601" s="27"/>
      <c r="BI7601" s="27"/>
      <c r="BJ7601" s="27"/>
      <c r="BL7601">
        <f t="shared" si="472"/>
        <v>0</v>
      </c>
      <c r="BM7601">
        <f t="shared" si="473"/>
        <v>0</v>
      </c>
      <c r="BO7601">
        <f t="shared" si="474"/>
        <v>1</v>
      </c>
      <c r="BP7601">
        <f t="shared" si="475"/>
        <v>1</v>
      </c>
    </row>
    <row r="7602" spans="1:68" x14ac:dyDescent="0.3">
      <c r="A7602">
        <v>7597</v>
      </c>
      <c r="BG7602" s="27"/>
      <c r="BH7602" s="27"/>
      <c r="BI7602" s="27"/>
      <c r="BJ7602" s="27"/>
      <c r="BL7602">
        <f t="shared" si="472"/>
        <v>0</v>
      </c>
      <c r="BM7602">
        <f t="shared" si="473"/>
        <v>0</v>
      </c>
      <c r="BO7602">
        <f t="shared" si="474"/>
        <v>1</v>
      </c>
      <c r="BP7602">
        <f t="shared" si="475"/>
        <v>1</v>
      </c>
    </row>
    <row r="7603" spans="1:68" x14ac:dyDescent="0.3">
      <c r="A7603">
        <v>7598</v>
      </c>
      <c r="BG7603" s="27"/>
      <c r="BH7603" s="27"/>
      <c r="BI7603" s="27"/>
      <c r="BJ7603" s="27"/>
      <c r="BL7603">
        <f t="shared" si="472"/>
        <v>0</v>
      </c>
      <c r="BM7603">
        <f t="shared" si="473"/>
        <v>0</v>
      </c>
      <c r="BO7603">
        <f t="shared" si="474"/>
        <v>1</v>
      </c>
      <c r="BP7603">
        <f t="shared" si="475"/>
        <v>1</v>
      </c>
    </row>
    <row r="7604" spans="1:68" x14ac:dyDescent="0.3">
      <c r="A7604">
        <v>7599</v>
      </c>
      <c r="BG7604" s="27"/>
      <c r="BH7604" s="27"/>
      <c r="BI7604" s="27"/>
      <c r="BJ7604" s="27"/>
      <c r="BL7604">
        <f t="shared" si="472"/>
        <v>0</v>
      </c>
      <c r="BM7604">
        <f t="shared" si="473"/>
        <v>0</v>
      </c>
      <c r="BO7604">
        <f t="shared" si="474"/>
        <v>1</v>
      </c>
      <c r="BP7604">
        <f t="shared" si="475"/>
        <v>1</v>
      </c>
    </row>
    <row r="7605" spans="1:68" x14ac:dyDescent="0.3">
      <c r="A7605">
        <v>7600</v>
      </c>
      <c r="BG7605" s="27"/>
      <c r="BH7605" s="27"/>
      <c r="BI7605" s="27"/>
      <c r="BJ7605" s="27"/>
      <c r="BL7605">
        <f t="shared" si="472"/>
        <v>0</v>
      </c>
      <c r="BM7605">
        <f t="shared" si="473"/>
        <v>0</v>
      </c>
      <c r="BO7605">
        <f t="shared" si="474"/>
        <v>1</v>
      </c>
      <c r="BP7605">
        <f t="shared" si="475"/>
        <v>1</v>
      </c>
    </row>
    <row r="7606" spans="1:68" x14ac:dyDescent="0.3">
      <c r="A7606">
        <v>7601</v>
      </c>
      <c r="BG7606" s="27"/>
      <c r="BH7606" s="27"/>
      <c r="BI7606" s="27"/>
      <c r="BJ7606" s="27"/>
      <c r="BL7606">
        <f t="shared" si="472"/>
        <v>0</v>
      </c>
      <c r="BM7606">
        <f t="shared" si="473"/>
        <v>0</v>
      </c>
      <c r="BO7606">
        <f t="shared" si="474"/>
        <v>1</v>
      </c>
      <c r="BP7606">
        <f t="shared" si="475"/>
        <v>1</v>
      </c>
    </row>
    <row r="7607" spans="1:68" x14ac:dyDescent="0.3">
      <c r="A7607">
        <v>7602</v>
      </c>
      <c r="BG7607" s="27"/>
      <c r="BH7607" s="27"/>
      <c r="BI7607" s="27"/>
      <c r="BJ7607" s="27"/>
      <c r="BL7607">
        <f t="shared" si="472"/>
        <v>0</v>
      </c>
      <c r="BM7607">
        <f t="shared" si="473"/>
        <v>0</v>
      </c>
      <c r="BO7607">
        <f t="shared" si="474"/>
        <v>1</v>
      </c>
      <c r="BP7607">
        <f t="shared" si="475"/>
        <v>1</v>
      </c>
    </row>
    <row r="7608" spans="1:68" x14ac:dyDescent="0.3">
      <c r="A7608">
        <v>7603</v>
      </c>
      <c r="BG7608" s="27"/>
      <c r="BH7608" s="27"/>
      <c r="BI7608" s="27"/>
      <c r="BJ7608" s="27"/>
      <c r="BL7608">
        <f t="shared" si="472"/>
        <v>0</v>
      </c>
      <c r="BM7608">
        <f t="shared" si="473"/>
        <v>0</v>
      </c>
      <c r="BO7608">
        <f t="shared" si="474"/>
        <v>1</v>
      </c>
      <c r="BP7608">
        <f t="shared" si="475"/>
        <v>1</v>
      </c>
    </row>
    <row r="7609" spans="1:68" x14ac:dyDescent="0.3">
      <c r="A7609">
        <v>7604</v>
      </c>
      <c r="BG7609" s="27"/>
      <c r="BH7609" s="27"/>
      <c r="BI7609" s="27"/>
      <c r="BJ7609" s="27"/>
      <c r="BL7609">
        <f t="shared" si="472"/>
        <v>0</v>
      </c>
      <c r="BM7609">
        <f t="shared" si="473"/>
        <v>0</v>
      </c>
      <c r="BO7609">
        <f t="shared" si="474"/>
        <v>1</v>
      </c>
      <c r="BP7609">
        <f t="shared" si="475"/>
        <v>1</v>
      </c>
    </row>
    <row r="7610" spans="1:68" x14ac:dyDescent="0.3">
      <c r="A7610">
        <v>7605</v>
      </c>
      <c r="BG7610" s="27"/>
      <c r="BH7610" s="27"/>
      <c r="BI7610" s="27"/>
      <c r="BJ7610" s="27"/>
      <c r="BL7610">
        <f t="shared" si="472"/>
        <v>0</v>
      </c>
      <c r="BM7610">
        <f t="shared" si="473"/>
        <v>0</v>
      </c>
      <c r="BO7610">
        <f t="shared" si="474"/>
        <v>1</v>
      </c>
      <c r="BP7610">
        <f t="shared" si="475"/>
        <v>1</v>
      </c>
    </row>
    <row r="7611" spans="1:68" x14ac:dyDescent="0.3">
      <c r="A7611">
        <v>7606</v>
      </c>
      <c r="BG7611" s="27"/>
      <c r="BH7611" s="27"/>
      <c r="BI7611" s="27"/>
      <c r="BJ7611" s="27"/>
      <c r="BL7611">
        <f t="shared" si="472"/>
        <v>0</v>
      </c>
      <c r="BM7611">
        <f t="shared" si="473"/>
        <v>0</v>
      </c>
      <c r="BO7611">
        <f t="shared" si="474"/>
        <v>1</v>
      </c>
      <c r="BP7611">
        <f t="shared" si="475"/>
        <v>1</v>
      </c>
    </row>
    <row r="7612" spans="1:68" x14ac:dyDescent="0.3">
      <c r="A7612">
        <v>7607</v>
      </c>
      <c r="BG7612" s="27"/>
      <c r="BH7612" s="27"/>
      <c r="BI7612" s="27"/>
      <c r="BJ7612" s="27"/>
      <c r="BL7612">
        <f t="shared" si="472"/>
        <v>0</v>
      </c>
      <c r="BM7612">
        <f t="shared" si="473"/>
        <v>0</v>
      </c>
      <c r="BO7612">
        <f t="shared" si="474"/>
        <v>1</v>
      </c>
      <c r="BP7612">
        <f t="shared" si="475"/>
        <v>1</v>
      </c>
    </row>
    <row r="7613" spans="1:68" x14ac:dyDescent="0.3">
      <c r="A7613">
        <v>7608</v>
      </c>
      <c r="BG7613" s="27"/>
      <c r="BH7613" s="27"/>
      <c r="BI7613" s="27"/>
      <c r="BJ7613" s="27"/>
      <c r="BL7613">
        <f t="shared" si="472"/>
        <v>0</v>
      </c>
      <c r="BM7613">
        <f t="shared" si="473"/>
        <v>0</v>
      </c>
      <c r="BO7613">
        <f t="shared" si="474"/>
        <v>1</v>
      </c>
      <c r="BP7613">
        <f t="shared" si="475"/>
        <v>1</v>
      </c>
    </row>
    <row r="7614" spans="1:68" x14ac:dyDescent="0.3">
      <c r="A7614">
        <v>7609</v>
      </c>
      <c r="BG7614" s="27"/>
      <c r="BH7614" s="27"/>
      <c r="BI7614" s="27"/>
      <c r="BJ7614" s="27"/>
      <c r="BL7614">
        <f t="shared" si="472"/>
        <v>0</v>
      </c>
      <c r="BM7614">
        <f t="shared" si="473"/>
        <v>0</v>
      </c>
      <c r="BO7614">
        <f t="shared" si="474"/>
        <v>1</v>
      </c>
      <c r="BP7614">
        <f t="shared" si="475"/>
        <v>1</v>
      </c>
    </row>
    <row r="7615" spans="1:68" x14ac:dyDescent="0.3">
      <c r="A7615">
        <v>7610</v>
      </c>
      <c r="BG7615" s="27"/>
      <c r="BH7615" s="27"/>
      <c r="BI7615" s="27"/>
      <c r="BJ7615" s="27"/>
      <c r="BL7615">
        <f t="shared" si="472"/>
        <v>0</v>
      </c>
      <c r="BM7615">
        <f t="shared" si="473"/>
        <v>0</v>
      </c>
      <c r="BO7615">
        <f t="shared" si="474"/>
        <v>1</v>
      </c>
      <c r="BP7615">
        <f t="shared" si="475"/>
        <v>1</v>
      </c>
    </row>
    <row r="7616" spans="1:68" x14ac:dyDescent="0.3">
      <c r="A7616">
        <v>7611</v>
      </c>
      <c r="BG7616" s="27"/>
      <c r="BH7616" s="27"/>
      <c r="BI7616" s="27"/>
      <c r="BJ7616" s="27"/>
      <c r="BL7616">
        <f t="shared" si="472"/>
        <v>0</v>
      </c>
      <c r="BM7616">
        <f t="shared" si="473"/>
        <v>0</v>
      </c>
      <c r="BO7616">
        <f t="shared" si="474"/>
        <v>1</v>
      </c>
      <c r="BP7616">
        <f t="shared" si="475"/>
        <v>1</v>
      </c>
    </row>
    <row r="7617" spans="1:68" x14ac:dyDescent="0.3">
      <c r="A7617">
        <v>7612</v>
      </c>
      <c r="BG7617" s="27"/>
      <c r="BH7617" s="27"/>
      <c r="BI7617" s="27"/>
      <c r="BJ7617" s="27"/>
      <c r="BL7617">
        <f t="shared" si="472"/>
        <v>0</v>
      </c>
      <c r="BM7617">
        <f t="shared" si="473"/>
        <v>0</v>
      </c>
      <c r="BO7617">
        <f t="shared" si="474"/>
        <v>1</v>
      </c>
      <c r="BP7617">
        <f t="shared" si="475"/>
        <v>1</v>
      </c>
    </row>
    <row r="7618" spans="1:68" x14ac:dyDescent="0.3">
      <c r="A7618">
        <v>7613</v>
      </c>
      <c r="BG7618" s="27"/>
      <c r="BH7618" s="27"/>
      <c r="BI7618" s="27"/>
      <c r="BJ7618" s="27"/>
      <c r="BL7618">
        <f t="shared" si="472"/>
        <v>0</v>
      </c>
      <c r="BM7618">
        <f t="shared" si="473"/>
        <v>0</v>
      </c>
      <c r="BO7618">
        <f t="shared" si="474"/>
        <v>1</v>
      </c>
      <c r="BP7618">
        <f t="shared" si="475"/>
        <v>1</v>
      </c>
    </row>
    <row r="7619" spans="1:68" x14ac:dyDescent="0.3">
      <c r="A7619">
        <v>7614</v>
      </c>
      <c r="BG7619" s="27"/>
      <c r="BH7619" s="27"/>
      <c r="BI7619" s="27"/>
      <c r="BJ7619" s="27"/>
      <c r="BL7619">
        <f t="shared" si="472"/>
        <v>0</v>
      </c>
      <c r="BM7619">
        <f t="shared" si="473"/>
        <v>0</v>
      </c>
      <c r="BO7619">
        <f t="shared" si="474"/>
        <v>1</v>
      </c>
      <c r="BP7619">
        <f t="shared" si="475"/>
        <v>1</v>
      </c>
    </row>
    <row r="7620" spans="1:68" x14ac:dyDescent="0.3">
      <c r="A7620">
        <v>7615</v>
      </c>
      <c r="BG7620" s="27"/>
      <c r="BH7620" s="27"/>
      <c r="BI7620" s="27"/>
      <c r="BJ7620" s="27"/>
      <c r="BL7620">
        <f t="shared" si="472"/>
        <v>0</v>
      </c>
      <c r="BM7620">
        <f t="shared" si="473"/>
        <v>0</v>
      </c>
      <c r="BO7620">
        <f t="shared" si="474"/>
        <v>1</v>
      </c>
      <c r="BP7620">
        <f t="shared" si="475"/>
        <v>1</v>
      </c>
    </row>
    <row r="7621" spans="1:68" x14ac:dyDescent="0.3">
      <c r="A7621">
        <v>7616</v>
      </c>
      <c r="BG7621" s="27"/>
      <c r="BH7621" s="27"/>
      <c r="BI7621" s="27"/>
      <c r="BJ7621" s="27"/>
      <c r="BL7621">
        <f t="shared" si="472"/>
        <v>0</v>
      </c>
      <c r="BM7621">
        <f t="shared" si="473"/>
        <v>0</v>
      </c>
      <c r="BO7621">
        <f t="shared" si="474"/>
        <v>1</v>
      </c>
      <c r="BP7621">
        <f t="shared" si="475"/>
        <v>1</v>
      </c>
    </row>
    <row r="7622" spans="1:68" x14ac:dyDescent="0.3">
      <c r="A7622">
        <v>7617</v>
      </c>
      <c r="BG7622" s="27"/>
      <c r="BH7622" s="27"/>
      <c r="BI7622" s="27"/>
      <c r="BJ7622" s="27"/>
      <c r="BL7622">
        <f t="shared" si="472"/>
        <v>0</v>
      </c>
      <c r="BM7622">
        <f t="shared" si="473"/>
        <v>0</v>
      </c>
      <c r="BO7622">
        <f t="shared" si="474"/>
        <v>1</v>
      </c>
      <c r="BP7622">
        <f t="shared" si="475"/>
        <v>1</v>
      </c>
    </row>
    <row r="7623" spans="1:68" x14ac:dyDescent="0.3">
      <c r="A7623">
        <v>7618</v>
      </c>
      <c r="BG7623" s="27"/>
      <c r="BH7623" s="27"/>
      <c r="BI7623" s="27"/>
      <c r="BJ7623" s="27"/>
      <c r="BL7623">
        <f t="shared" ref="BL7623:BL7686" si="476">BG7623*$BM$1-BH7623</f>
        <v>0</v>
      </c>
      <c r="BM7623">
        <f t="shared" ref="BM7623:BM7686" si="477">BI7623*$BM$1-BJ7623</f>
        <v>0</v>
      </c>
      <c r="BO7623">
        <f t="shared" ref="BO7623:BO7686" si="478">IF(BL7623=MAX($BL7623:$BM7623),1,0)</f>
        <v>1</v>
      </c>
      <c r="BP7623">
        <f t="shared" ref="BP7623:BP7686" si="479">IF(BM7623=MAX($BL7623:$BM7623),1,0)</f>
        <v>1</v>
      </c>
    </row>
    <row r="7624" spans="1:68" x14ac:dyDescent="0.3">
      <c r="A7624">
        <v>7619</v>
      </c>
      <c r="BG7624" s="27"/>
      <c r="BH7624" s="27"/>
      <c r="BI7624" s="27"/>
      <c r="BJ7624" s="27"/>
      <c r="BL7624">
        <f t="shared" si="476"/>
        <v>0</v>
      </c>
      <c r="BM7624">
        <f t="shared" si="477"/>
        <v>0</v>
      </c>
      <c r="BO7624">
        <f t="shared" si="478"/>
        <v>1</v>
      </c>
      <c r="BP7624">
        <f t="shared" si="479"/>
        <v>1</v>
      </c>
    </row>
    <row r="7625" spans="1:68" x14ac:dyDescent="0.3">
      <c r="A7625">
        <v>7620</v>
      </c>
      <c r="BG7625" s="27"/>
      <c r="BH7625" s="27"/>
      <c r="BI7625" s="27"/>
      <c r="BJ7625" s="27"/>
      <c r="BL7625">
        <f t="shared" si="476"/>
        <v>0</v>
      </c>
      <c r="BM7625">
        <f t="shared" si="477"/>
        <v>0</v>
      </c>
      <c r="BO7625">
        <f t="shared" si="478"/>
        <v>1</v>
      </c>
      <c r="BP7625">
        <f t="shared" si="479"/>
        <v>1</v>
      </c>
    </row>
    <row r="7626" spans="1:68" x14ac:dyDescent="0.3">
      <c r="A7626">
        <v>7621</v>
      </c>
      <c r="BG7626" s="27"/>
      <c r="BH7626" s="27"/>
      <c r="BI7626" s="27"/>
      <c r="BJ7626" s="27"/>
      <c r="BL7626">
        <f t="shared" si="476"/>
        <v>0</v>
      </c>
      <c r="BM7626">
        <f t="shared" si="477"/>
        <v>0</v>
      </c>
      <c r="BO7626">
        <f t="shared" si="478"/>
        <v>1</v>
      </c>
      <c r="BP7626">
        <f t="shared" si="479"/>
        <v>1</v>
      </c>
    </row>
    <row r="7627" spans="1:68" x14ac:dyDescent="0.3">
      <c r="A7627">
        <v>7622</v>
      </c>
      <c r="BG7627" s="27"/>
      <c r="BH7627" s="27"/>
      <c r="BI7627" s="27"/>
      <c r="BJ7627" s="27"/>
      <c r="BL7627">
        <f t="shared" si="476"/>
        <v>0</v>
      </c>
      <c r="BM7627">
        <f t="shared" si="477"/>
        <v>0</v>
      </c>
      <c r="BO7627">
        <f t="shared" si="478"/>
        <v>1</v>
      </c>
      <c r="BP7627">
        <f t="shared" si="479"/>
        <v>1</v>
      </c>
    </row>
    <row r="7628" spans="1:68" x14ac:dyDescent="0.3">
      <c r="A7628">
        <v>7623</v>
      </c>
      <c r="BG7628" s="27"/>
      <c r="BH7628" s="27"/>
      <c r="BI7628" s="27"/>
      <c r="BJ7628" s="27"/>
      <c r="BL7628">
        <f t="shared" si="476"/>
        <v>0</v>
      </c>
      <c r="BM7628">
        <f t="shared" si="477"/>
        <v>0</v>
      </c>
      <c r="BO7628">
        <f t="shared" si="478"/>
        <v>1</v>
      </c>
      <c r="BP7628">
        <f t="shared" si="479"/>
        <v>1</v>
      </c>
    </row>
    <row r="7629" spans="1:68" x14ac:dyDescent="0.3">
      <c r="A7629">
        <v>7624</v>
      </c>
      <c r="BG7629" s="27"/>
      <c r="BH7629" s="27"/>
      <c r="BI7629" s="27"/>
      <c r="BJ7629" s="27"/>
      <c r="BL7629">
        <f t="shared" si="476"/>
        <v>0</v>
      </c>
      <c r="BM7629">
        <f t="shared" si="477"/>
        <v>0</v>
      </c>
      <c r="BO7629">
        <f t="shared" si="478"/>
        <v>1</v>
      </c>
      <c r="BP7629">
        <f t="shared" si="479"/>
        <v>1</v>
      </c>
    </row>
    <row r="7630" spans="1:68" x14ac:dyDescent="0.3">
      <c r="A7630">
        <v>7625</v>
      </c>
      <c r="BG7630" s="27"/>
      <c r="BH7630" s="27"/>
      <c r="BI7630" s="27"/>
      <c r="BJ7630" s="27"/>
      <c r="BL7630">
        <f t="shared" si="476"/>
        <v>0</v>
      </c>
      <c r="BM7630">
        <f t="shared" si="477"/>
        <v>0</v>
      </c>
      <c r="BO7630">
        <f t="shared" si="478"/>
        <v>1</v>
      </c>
      <c r="BP7630">
        <f t="shared" si="479"/>
        <v>1</v>
      </c>
    </row>
    <row r="7631" spans="1:68" x14ac:dyDescent="0.3">
      <c r="A7631">
        <v>7626</v>
      </c>
      <c r="BG7631" s="27"/>
      <c r="BH7631" s="27"/>
      <c r="BI7631" s="27"/>
      <c r="BJ7631" s="27"/>
      <c r="BL7631">
        <f t="shared" si="476"/>
        <v>0</v>
      </c>
      <c r="BM7631">
        <f t="shared" si="477"/>
        <v>0</v>
      </c>
      <c r="BO7631">
        <f t="shared" si="478"/>
        <v>1</v>
      </c>
      <c r="BP7631">
        <f t="shared" si="479"/>
        <v>1</v>
      </c>
    </row>
    <row r="7632" spans="1:68" x14ac:dyDescent="0.3">
      <c r="A7632">
        <v>7627</v>
      </c>
      <c r="BG7632" s="27"/>
      <c r="BH7632" s="27"/>
      <c r="BI7632" s="27"/>
      <c r="BJ7632" s="27"/>
      <c r="BL7632">
        <f t="shared" si="476"/>
        <v>0</v>
      </c>
      <c r="BM7632">
        <f t="shared" si="477"/>
        <v>0</v>
      </c>
      <c r="BO7632">
        <f t="shared" si="478"/>
        <v>1</v>
      </c>
      <c r="BP7632">
        <f t="shared" si="479"/>
        <v>1</v>
      </c>
    </row>
    <row r="7633" spans="1:68" x14ac:dyDescent="0.3">
      <c r="A7633">
        <v>7628</v>
      </c>
      <c r="BG7633" s="27"/>
      <c r="BH7633" s="27"/>
      <c r="BI7633" s="27"/>
      <c r="BJ7633" s="27"/>
      <c r="BL7633">
        <f t="shared" si="476"/>
        <v>0</v>
      </c>
      <c r="BM7633">
        <f t="shared" si="477"/>
        <v>0</v>
      </c>
      <c r="BO7633">
        <f t="shared" si="478"/>
        <v>1</v>
      </c>
      <c r="BP7633">
        <f t="shared" si="479"/>
        <v>1</v>
      </c>
    </row>
    <row r="7634" spans="1:68" x14ac:dyDescent="0.3">
      <c r="A7634">
        <v>7629</v>
      </c>
      <c r="BG7634" s="27"/>
      <c r="BH7634" s="27"/>
      <c r="BI7634" s="27"/>
      <c r="BJ7634" s="27"/>
      <c r="BL7634">
        <f t="shared" si="476"/>
        <v>0</v>
      </c>
      <c r="BM7634">
        <f t="shared" si="477"/>
        <v>0</v>
      </c>
      <c r="BO7634">
        <f t="shared" si="478"/>
        <v>1</v>
      </c>
      <c r="BP7634">
        <f t="shared" si="479"/>
        <v>1</v>
      </c>
    </row>
    <row r="7635" spans="1:68" x14ac:dyDescent="0.3">
      <c r="A7635">
        <v>7630</v>
      </c>
      <c r="BG7635" s="27"/>
      <c r="BH7635" s="27"/>
      <c r="BI7635" s="27"/>
      <c r="BJ7635" s="27"/>
      <c r="BL7635">
        <f t="shared" si="476"/>
        <v>0</v>
      </c>
      <c r="BM7635">
        <f t="shared" si="477"/>
        <v>0</v>
      </c>
      <c r="BO7635">
        <f t="shared" si="478"/>
        <v>1</v>
      </c>
      <c r="BP7635">
        <f t="shared" si="479"/>
        <v>1</v>
      </c>
    </row>
    <row r="7636" spans="1:68" x14ac:dyDescent="0.3">
      <c r="A7636">
        <v>7631</v>
      </c>
      <c r="BG7636" s="27"/>
      <c r="BH7636" s="27"/>
      <c r="BI7636" s="27"/>
      <c r="BJ7636" s="27"/>
      <c r="BL7636">
        <f t="shared" si="476"/>
        <v>0</v>
      </c>
      <c r="BM7636">
        <f t="shared" si="477"/>
        <v>0</v>
      </c>
      <c r="BO7636">
        <f t="shared" si="478"/>
        <v>1</v>
      </c>
      <c r="BP7636">
        <f t="shared" si="479"/>
        <v>1</v>
      </c>
    </row>
    <row r="7637" spans="1:68" x14ac:dyDescent="0.3">
      <c r="A7637">
        <v>7632</v>
      </c>
      <c r="BG7637" s="27"/>
      <c r="BH7637" s="27"/>
      <c r="BI7637" s="27"/>
      <c r="BJ7637" s="27"/>
      <c r="BL7637">
        <f t="shared" si="476"/>
        <v>0</v>
      </c>
      <c r="BM7637">
        <f t="shared" si="477"/>
        <v>0</v>
      </c>
      <c r="BO7637">
        <f t="shared" si="478"/>
        <v>1</v>
      </c>
      <c r="BP7637">
        <f t="shared" si="479"/>
        <v>1</v>
      </c>
    </row>
    <row r="7638" spans="1:68" x14ac:dyDescent="0.3">
      <c r="A7638">
        <v>7633</v>
      </c>
      <c r="BG7638" s="27"/>
      <c r="BH7638" s="27"/>
      <c r="BI7638" s="27"/>
      <c r="BJ7638" s="27"/>
      <c r="BL7638">
        <f t="shared" si="476"/>
        <v>0</v>
      </c>
      <c r="BM7638">
        <f t="shared" si="477"/>
        <v>0</v>
      </c>
      <c r="BO7638">
        <f t="shared" si="478"/>
        <v>1</v>
      </c>
      <c r="BP7638">
        <f t="shared" si="479"/>
        <v>1</v>
      </c>
    </row>
    <row r="7639" spans="1:68" x14ac:dyDescent="0.3">
      <c r="A7639">
        <v>7634</v>
      </c>
      <c r="BG7639" s="27"/>
      <c r="BH7639" s="27"/>
      <c r="BI7639" s="27"/>
      <c r="BJ7639" s="27"/>
      <c r="BL7639">
        <f t="shared" si="476"/>
        <v>0</v>
      </c>
      <c r="BM7639">
        <f t="shared" si="477"/>
        <v>0</v>
      </c>
      <c r="BO7639">
        <f t="shared" si="478"/>
        <v>1</v>
      </c>
      <c r="BP7639">
        <f t="shared" si="479"/>
        <v>1</v>
      </c>
    </row>
    <row r="7640" spans="1:68" x14ac:dyDescent="0.3">
      <c r="A7640">
        <v>7635</v>
      </c>
      <c r="BG7640" s="27"/>
      <c r="BH7640" s="27"/>
      <c r="BI7640" s="27"/>
      <c r="BJ7640" s="27"/>
      <c r="BL7640">
        <f t="shared" si="476"/>
        <v>0</v>
      </c>
      <c r="BM7640">
        <f t="shared" si="477"/>
        <v>0</v>
      </c>
      <c r="BO7640">
        <f t="shared" si="478"/>
        <v>1</v>
      </c>
      <c r="BP7640">
        <f t="shared" si="479"/>
        <v>1</v>
      </c>
    </row>
    <row r="7641" spans="1:68" x14ac:dyDescent="0.3">
      <c r="A7641">
        <v>7636</v>
      </c>
      <c r="BG7641" s="27"/>
      <c r="BH7641" s="27"/>
      <c r="BI7641" s="27"/>
      <c r="BJ7641" s="27"/>
      <c r="BL7641">
        <f t="shared" si="476"/>
        <v>0</v>
      </c>
      <c r="BM7641">
        <f t="shared" si="477"/>
        <v>0</v>
      </c>
      <c r="BO7641">
        <f t="shared" si="478"/>
        <v>1</v>
      </c>
      <c r="BP7641">
        <f t="shared" si="479"/>
        <v>1</v>
      </c>
    </row>
    <row r="7642" spans="1:68" x14ac:dyDescent="0.3">
      <c r="A7642">
        <v>7637</v>
      </c>
      <c r="BG7642" s="27"/>
      <c r="BH7642" s="27"/>
      <c r="BI7642" s="27"/>
      <c r="BJ7642" s="27"/>
      <c r="BL7642">
        <f t="shared" si="476"/>
        <v>0</v>
      </c>
      <c r="BM7642">
        <f t="shared" si="477"/>
        <v>0</v>
      </c>
      <c r="BO7642">
        <f t="shared" si="478"/>
        <v>1</v>
      </c>
      <c r="BP7642">
        <f t="shared" si="479"/>
        <v>1</v>
      </c>
    </row>
    <row r="7643" spans="1:68" x14ac:dyDescent="0.3">
      <c r="A7643">
        <v>7638</v>
      </c>
      <c r="BG7643" s="27"/>
      <c r="BH7643" s="27"/>
      <c r="BI7643" s="27"/>
      <c r="BJ7643" s="27"/>
      <c r="BL7643">
        <f t="shared" si="476"/>
        <v>0</v>
      </c>
      <c r="BM7643">
        <f t="shared" si="477"/>
        <v>0</v>
      </c>
      <c r="BO7643">
        <f t="shared" si="478"/>
        <v>1</v>
      </c>
      <c r="BP7643">
        <f t="shared" si="479"/>
        <v>1</v>
      </c>
    </row>
    <row r="7644" spans="1:68" x14ac:dyDescent="0.3">
      <c r="A7644">
        <v>7639</v>
      </c>
      <c r="BG7644" s="27"/>
      <c r="BH7644" s="27"/>
      <c r="BI7644" s="27"/>
      <c r="BJ7644" s="27"/>
      <c r="BL7644">
        <f t="shared" si="476"/>
        <v>0</v>
      </c>
      <c r="BM7644">
        <f t="shared" si="477"/>
        <v>0</v>
      </c>
      <c r="BO7644">
        <f t="shared" si="478"/>
        <v>1</v>
      </c>
      <c r="BP7644">
        <f t="shared" si="479"/>
        <v>1</v>
      </c>
    </row>
    <row r="7645" spans="1:68" x14ac:dyDescent="0.3">
      <c r="A7645">
        <v>7640</v>
      </c>
      <c r="BG7645" s="27"/>
      <c r="BH7645" s="27"/>
      <c r="BI7645" s="27"/>
      <c r="BJ7645" s="27"/>
      <c r="BL7645">
        <f t="shared" si="476"/>
        <v>0</v>
      </c>
      <c r="BM7645">
        <f t="shared" si="477"/>
        <v>0</v>
      </c>
      <c r="BO7645">
        <f t="shared" si="478"/>
        <v>1</v>
      </c>
      <c r="BP7645">
        <f t="shared" si="479"/>
        <v>1</v>
      </c>
    </row>
    <row r="7646" spans="1:68" x14ac:dyDescent="0.3">
      <c r="A7646">
        <v>7641</v>
      </c>
      <c r="BG7646" s="27"/>
      <c r="BH7646" s="27"/>
      <c r="BI7646" s="27"/>
      <c r="BJ7646" s="27"/>
      <c r="BL7646">
        <f t="shared" si="476"/>
        <v>0</v>
      </c>
      <c r="BM7646">
        <f t="shared" si="477"/>
        <v>0</v>
      </c>
      <c r="BO7646">
        <f t="shared" si="478"/>
        <v>1</v>
      </c>
      <c r="BP7646">
        <f t="shared" si="479"/>
        <v>1</v>
      </c>
    </row>
    <row r="7647" spans="1:68" x14ac:dyDescent="0.3">
      <c r="A7647">
        <v>7642</v>
      </c>
      <c r="BG7647" s="27"/>
      <c r="BH7647" s="27"/>
      <c r="BI7647" s="27"/>
      <c r="BJ7647" s="27"/>
      <c r="BL7647">
        <f t="shared" si="476"/>
        <v>0</v>
      </c>
      <c r="BM7647">
        <f t="shared" si="477"/>
        <v>0</v>
      </c>
      <c r="BO7647">
        <f t="shared" si="478"/>
        <v>1</v>
      </c>
      <c r="BP7647">
        <f t="shared" si="479"/>
        <v>1</v>
      </c>
    </row>
    <row r="7648" spans="1:68" x14ac:dyDescent="0.3">
      <c r="A7648">
        <v>7643</v>
      </c>
      <c r="BG7648" s="27"/>
      <c r="BH7648" s="27"/>
      <c r="BI7648" s="27"/>
      <c r="BJ7648" s="27"/>
      <c r="BL7648">
        <f t="shared" si="476"/>
        <v>0</v>
      </c>
      <c r="BM7648">
        <f t="shared" si="477"/>
        <v>0</v>
      </c>
      <c r="BO7648">
        <f t="shared" si="478"/>
        <v>1</v>
      </c>
      <c r="BP7648">
        <f t="shared" si="479"/>
        <v>1</v>
      </c>
    </row>
    <row r="7649" spans="1:68" x14ac:dyDescent="0.3">
      <c r="A7649">
        <v>7644</v>
      </c>
      <c r="BG7649" s="27"/>
      <c r="BH7649" s="27"/>
      <c r="BI7649" s="27"/>
      <c r="BJ7649" s="27"/>
      <c r="BL7649">
        <f t="shared" si="476"/>
        <v>0</v>
      </c>
      <c r="BM7649">
        <f t="shared" si="477"/>
        <v>0</v>
      </c>
      <c r="BO7649">
        <f t="shared" si="478"/>
        <v>1</v>
      </c>
      <c r="BP7649">
        <f t="shared" si="479"/>
        <v>1</v>
      </c>
    </row>
    <row r="7650" spans="1:68" x14ac:dyDescent="0.3">
      <c r="A7650">
        <v>7645</v>
      </c>
      <c r="BG7650" s="27"/>
      <c r="BH7650" s="27"/>
      <c r="BI7650" s="27"/>
      <c r="BJ7650" s="27"/>
      <c r="BL7650">
        <f t="shared" si="476"/>
        <v>0</v>
      </c>
      <c r="BM7650">
        <f t="shared" si="477"/>
        <v>0</v>
      </c>
      <c r="BO7650">
        <f t="shared" si="478"/>
        <v>1</v>
      </c>
      <c r="BP7650">
        <f t="shared" si="479"/>
        <v>1</v>
      </c>
    </row>
    <row r="7651" spans="1:68" x14ac:dyDescent="0.3">
      <c r="A7651">
        <v>7646</v>
      </c>
      <c r="BG7651" s="27"/>
      <c r="BH7651" s="27"/>
      <c r="BI7651" s="27"/>
      <c r="BJ7651" s="27"/>
      <c r="BL7651">
        <f t="shared" si="476"/>
        <v>0</v>
      </c>
      <c r="BM7651">
        <f t="shared" si="477"/>
        <v>0</v>
      </c>
      <c r="BO7651">
        <f t="shared" si="478"/>
        <v>1</v>
      </c>
      <c r="BP7651">
        <f t="shared" si="479"/>
        <v>1</v>
      </c>
    </row>
    <row r="7652" spans="1:68" x14ac:dyDescent="0.3">
      <c r="A7652">
        <v>7647</v>
      </c>
      <c r="BG7652" s="27"/>
      <c r="BH7652" s="27"/>
      <c r="BI7652" s="27"/>
      <c r="BJ7652" s="27"/>
      <c r="BL7652">
        <f t="shared" si="476"/>
        <v>0</v>
      </c>
      <c r="BM7652">
        <f t="shared" si="477"/>
        <v>0</v>
      </c>
      <c r="BO7652">
        <f t="shared" si="478"/>
        <v>1</v>
      </c>
      <c r="BP7652">
        <f t="shared" si="479"/>
        <v>1</v>
      </c>
    </row>
    <row r="7653" spans="1:68" x14ac:dyDescent="0.3">
      <c r="A7653">
        <v>7648</v>
      </c>
      <c r="BG7653" s="27"/>
      <c r="BH7653" s="27"/>
      <c r="BI7653" s="27"/>
      <c r="BJ7653" s="27"/>
      <c r="BL7653">
        <f t="shared" si="476"/>
        <v>0</v>
      </c>
      <c r="BM7653">
        <f t="shared" si="477"/>
        <v>0</v>
      </c>
      <c r="BO7653">
        <f t="shared" si="478"/>
        <v>1</v>
      </c>
      <c r="BP7653">
        <f t="shared" si="479"/>
        <v>1</v>
      </c>
    </row>
    <row r="7654" spans="1:68" x14ac:dyDescent="0.3">
      <c r="A7654">
        <v>7649</v>
      </c>
      <c r="BG7654" s="27"/>
      <c r="BH7654" s="27"/>
      <c r="BI7654" s="27"/>
      <c r="BJ7654" s="27"/>
      <c r="BL7654">
        <f t="shared" si="476"/>
        <v>0</v>
      </c>
      <c r="BM7654">
        <f t="shared" si="477"/>
        <v>0</v>
      </c>
      <c r="BO7654">
        <f t="shared" si="478"/>
        <v>1</v>
      </c>
      <c r="BP7654">
        <f t="shared" si="479"/>
        <v>1</v>
      </c>
    </row>
    <row r="7655" spans="1:68" x14ac:dyDescent="0.3">
      <c r="A7655">
        <v>7650</v>
      </c>
      <c r="BG7655" s="27"/>
      <c r="BH7655" s="27"/>
      <c r="BI7655" s="27"/>
      <c r="BJ7655" s="27"/>
      <c r="BL7655">
        <f t="shared" si="476"/>
        <v>0</v>
      </c>
      <c r="BM7655">
        <f t="shared" si="477"/>
        <v>0</v>
      </c>
      <c r="BO7655">
        <f t="shared" si="478"/>
        <v>1</v>
      </c>
      <c r="BP7655">
        <f t="shared" si="479"/>
        <v>1</v>
      </c>
    </row>
    <row r="7656" spans="1:68" x14ac:dyDescent="0.3">
      <c r="A7656">
        <v>7651</v>
      </c>
      <c r="BG7656" s="27"/>
      <c r="BH7656" s="27"/>
      <c r="BI7656" s="27"/>
      <c r="BJ7656" s="27"/>
      <c r="BL7656">
        <f t="shared" si="476"/>
        <v>0</v>
      </c>
      <c r="BM7656">
        <f t="shared" si="477"/>
        <v>0</v>
      </c>
      <c r="BO7656">
        <f t="shared" si="478"/>
        <v>1</v>
      </c>
      <c r="BP7656">
        <f t="shared" si="479"/>
        <v>1</v>
      </c>
    </row>
    <row r="7657" spans="1:68" x14ac:dyDescent="0.3">
      <c r="A7657">
        <v>7652</v>
      </c>
      <c r="BG7657" s="27"/>
      <c r="BH7657" s="27"/>
      <c r="BI7657" s="27"/>
      <c r="BJ7657" s="27"/>
      <c r="BL7657">
        <f t="shared" si="476"/>
        <v>0</v>
      </c>
      <c r="BM7657">
        <f t="shared" si="477"/>
        <v>0</v>
      </c>
      <c r="BO7657">
        <f t="shared" si="478"/>
        <v>1</v>
      </c>
      <c r="BP7657">
        <f t="shared" si="479"/>
        <v>1</v>
      </c>
    </row>
    <row r="7658" spans="1:68" x14ac:dyDescent="0.3">
      <c r="A7658">
        <v>7653</v>
      </c>
      <c r="BG7658" s="27"/>
      <c r="BH7658" s="27"/>
      <c r="BI7658" s="27"/>
      <c r="BJ7658" s="27"/>
      <c r="BL7658">
        <f t="shared" si="476"/>
        <v>0</v>
      </c>
      <c r="BM7658">
        <f t="shared" si="477"/>
        <v>0</v>
      </c>
      <c r="BO7658">
        <f t="shared" si="478"/>
        <v>1</v>
      </c>
      <c r="BP7658">
        <f t="shared" si="479"/>
        <v>1</v>
      </c>
    </row>
    <row r="7659" spans="1:68" x14ac:dyDescent="0.3">
      <c r="A7659">
        <v>7654</v>
      </c>
      <c r="BG7659" s="27"/>
      <c r="BH7659" s="27"/>
      <c r="BI7659" s="27"/>
      <c r="BJ7659" s="27"/>
      <c r="BL7659">
        <f t="shared" si="476"/>
        <v>0</v>
      </c>
      <c r="BM7659">
        <f t="shared" si="477"/>
        <v>0</v>
      </c>
      <c r="BO7659">
        <f t="shared" si="478"/>
        <v>1</v>
      </c>
      <c r="BP7659">
        <f t="shared" si="479"/>
        <v>1</v>
      </c>
    </row>
    <row r="7660" spans="1:68" x14ac:dyDescent="0.3">
      <c r="A7660">
        <v>7655</v>
      </c>
      <c r="BG7660" s="27"/>
      <c r="BH7660" s="27"/>
      <c r="BI7660" s="27"/>
      <c r="BJ7660" s="27"/>
      <c r="BL7660">
        <f t="shared" si="476"/>
        <v>0</v>
      </c>
      <c r="BM7660">
        <f t="shared" si="477"/>
        <v>0</v>
      </c>
      <c r="BO7660">
        <f t="shared" si="478"/>
        <v>1</v>
      </c>
      <c r="BP7660">
        <f t="shared" si="479"/>
        <v>1</v>
      </c>
    </row>
    <row r="7661" spans="1:68" x14ac:dyDescent="0.3">
      <c r="A7661">
        <v>7656</v>
      </c>
      <c r="BG7661" s="27"/>
      <c r="BH7661" s="27"/>
      <c r="BI7661" s="27"/>
      <c r="BJ7661" s="27"/>
      <c r="BL7661">
        <f t="shared" si="476"/>
        <v>0</v>
      </c>
      <c r="BM7661">
        <f t="shared" si="477"/>
        <v>0</v>
      </c>
      <c r="BO7661">
        <f t="shared" si="478"/>
        <v>1</v>
      </c>
      <c r="BP7661">
        <f t="shared" si="479"/>
        <v>1</v>
      </c>
    </row>
    <row r="7662" spans="1:68" x14ac:dyDescent="0.3">
      <c r="A7662">
        <v>7657</v>
      </c>
      <c r="BG7662" s="27"/>
      <c r="BH7662" s="27"/>
      <c r="BI7662" s="27"/>
      <c r="BJ7662" s="27"/>
      <c r="BL7662">
        <f t="shared" si="476"/>
        <v>0</v>
      </c>
      <c r="BM7662">
        <f t="shared" si="477"/>
        <v>0</v>
      </c>
      <c r="BO7662">
        <f t="shared" si="478"/>
        <v>1</v>
      </c>
      <c r="BP7662">
        <f t="shared" si="479"/>
        <v>1</v>
      </c>
    </row>
    <row r="7663" spans="1:68" x14ac:dyDescent="0.3">
      <c r="A7663">
        <v>7658</v>
      </c>
      <c r="BG7663" s="27"/>
      <c r="BH7663" s="27"/>
      <c r="BI7663" s="27"/>
      <c r="BJ7663" s="27"/>
      <c r="BL7663">
        <f t="shared" si="476"/>
        <v>0</v>
      </c>
      <c r="BM7663">
        <f t="shared" si="477"/>
        <v>0</v>
      </c>
      <c r="BO7663">
        <f t="shared" si="478"/>
        <v>1</v>
      </c>
      <c r="BP7663">
        <f t="shared" si="479"/>
        <v>1</v>
      </c>
    </row>
    <row r="7664" spans="1:68" x14ac:dyDescent="0.3">
      <c r="A7664">
        <v>7659</v>
      </c>
      <c r="BG7664" s="27"/>
      <c r="BH7664" s="27"/>
      <c r="BI7664" s="27"/>
      <c r="BJ7664" s="27"/>
      <c r="BL7664">
        <f t="shared" si="476"/>
        <v>0</v>
      </c>
      <c r="BM7664">
        <f t="shared" si="477"/>
        <v>0</v>
      </c>
      <c r="BO7664">
        <f t="shared" si="478"/>
        <v>1</v>
      </c>
      <c r="BP7664">
        <f t="shared" si="479"/>
        <v>1</v>
      </c>
    </row>
    <row r="7665" spans="1:68" x14ac:dyDescent="0.3">
      <c r="A7665">
        <v>7660</v>
      </c>
      <c r="BG7665" s="27"/>
      <c r="BH7665" s="27"/>
      <c r="BI7665" s="27"/>
      <c r="BJ7665" s="27"/>
      <c r="BL7665">
        <f t="shared" si="476"/>
        <v>0</v>
      </c>
      <c r="BM7665">
        <f t="shared" si="477"/>
        <v>0</v>
      </c>
      <c r="BO7665">
        <f t="shared" si="478"/>
        <v>1</v>
      </c>
      <c r="BP7665">
        <f t="shared" si="479"/>
        <v>1</v>
      </c>
    </row>
    <row r="7666" spans="1:68" x14ac:dyDescent="0.3">
      <c r="A7666">
        <v>7661</v>
      </c>
      <c r="BG7666" s="27"/>
      <c r="BH7666" s="27"/>
      <c r="BI7666" s="27"/>
      <c r="BJ7666" s="27"/>
      <c r="BL7666">
        <f t="shared" si="476"/>
        <v>0</v>
      </c>
      <c r="BM7666">
        <f t="shared" si="477"/>
        <v>0</v>
      </c>
      <c r="BO7666">
        <f t="shared" si="478"/>
        <v>1</v>
      </c>
      <c r="BP7666">
        <f t="shared" si="479"/>
        <v>1</v>
      </c>
    </row>
    <row r="7667" spans="1:68" x14ac:dyDescent="0.3">
      <c r="A7667">
        <v>7662</v>
      </c>
      <c r="BG7667" s="27"/>
      <c r="BH7667" s="27"/>
      <c r="BI7667" s="27"/>
      <c r="BJ7667" s="27"/>
      <c r="BL7667">
        <f t="shared" si="476"/>
        <v>0</v>
      </c>
      <c r="BM7667">
        <f t="shared" si="477"/>
        <v>0</v>
      </c>
      <c r="BO7667">
        <f t="shared" si="478"/>
        <v>1</v>
      </c>
      <c r="BP7667">
        <f t="shared" si="479"/>
        <v>1</v>
      </c>
    </row>
    <row r="7668" spans="1:68" x14ac:dyDescent="0.3">
      <c r="A7668">
        <v>7663</v>
      </c>
      <c r="BG7668" s="27"/>
      <c r="BH7668" s="27"/>
      <c r="BI7668" s="27"/>
      <c r="BJ7668" s="27"/>
      <c r="BL7668">
        <f t="shared" si="476"/>
        <v>0</v>
      </c>
      <c r="BM7668">
        <f t="shared" si="477"/>
        <v>0</v>
      </c>
      <c r="BO7668">
        <f t="shared" si="478"/>
        <v>1</v>
      </c>
      <c r="BP7668">
        <f t="shared" si="479"/>
        <v>1</v>
      </c>
    </row>
    <row r="7669" spans="1:68" x14ac:dyDescent="0.3">
      <c r="A7669">
        <v>7664</v>
      </c>
      <c r="BG7669" s="27"/>
      <c r="BH7669" s="27"/>
      <c r="BI7669" s="27"/>
      <c r="BJ7669" s="27"/>
      <c r="BL7669">
        <f t="shared" si="476"/>
        <v>0</v>
      </c>
      <c r="BM7669">
        <f t="shared" si="477"/>
        <v>0</v>
      </c>
      <c r="BO7669">
        <f t="shared" si="478"/>
        <v>1</v>
      </c>
      <c r="BP7669">
        <f t="shared" si="479"/>
        <v>1</v>
      </c>
    </row>
    <row r="7670" spans="1:68" x14ac:dyDescent="0.3">
      <c r="A7670">
        <v>7665</v>
      </c>
      <c r="BG7670" s="27"/>
      <c r="BH7670" s="27"/>
      <c r="BI7670" s="27"/>
      <c r="BJ7670" s="27"/>
      <c r="BL7670">
        <f t="shared" si="476"/>
        <v>0</v>
      </c>
      <c r="BM7670">
        <f t="shared" si="477"/>
        <v>0</v>
      </c>
      <c r="BO7670">
        <f t="shared" si="478"/>
        <v>1</v>
      </c>
      <c r="BP7670">
        <f t="shared" si="479"/>
        <v>1</v>
      </c>
    </row>
    <row r="7671" spans="1:68" x14ac:dyDescent="0.3">
      <c r="A7671">
        <v>7666</v>
      </c>
      <c r="BG7671" s="27"/>
      <c r="BH7671" s="27"/>
      <c r="BI7671" s="27"/>
      <c r="BJ7671" s="27"/>
      <c r="BL7671">
        <f t="shared" si="476"/>
        <v>0</v>
      </c>
      <c r="BM7671">
        <f t="shared" si="477"/>
        <v>0</v>
      </c>
      <c r="BO7671">
        <f t="shared" si="478"/>
        <v>1</v>
      </c>
      <c r="BP7671">
        <f t="shared" si="479"/>
        <v>1</v>
      </c>
    </row>
    <row r="7672" spans="1:68" x14ac:dyDescent="0.3">
      <c r="A7672">
        <v>7667</v>
      </c>
      <c r="BG7672" s="27"/>
      <c r="BH7672" s="27"/>
      <c r="BI7672" s="27"/>
      <c r="BJ7672" s="27"/>
      <c r="BL7672">
        <f t="shared" si="476"/>
        <v>0</v>
      </c>
      <c r="BM7672">
        <f t="shared" si="477"/>
        <v>0</v>
      </c>
      <c r="BO7672">
        <f t="shared" si="478"/>
        <v>1</v>
      </c>
      <c r="BP7672">
        <f t="shared" si="479"/>
        <v>1</v>
      </c>
    </row>
    <row r="7673" spans="1:68" x14ac:dyDescent="0.3">
      <c r="A7673">
        <v>7668</v>
      </c>
      <c r="BG7673" s="27"/>
      <c r="BH7673" s="27"/>
      <c r="BI7673" s="27"/>
      <c r="BJ7673" s="27"/>
      <c r="BL7673">
        <f t="shared" si="476"/>
        <v>0</v>
      </c>
      <c r="BM7673">
        <f t="shared" si="477"/>
        <v>0</v>
      </c>
      <c r="BO7673">
        <f t="shared" si="478"/>
        <v>1</v>
      </c>
      <c r="BP7673">
        <f t="shared" si="479"/>
        <v>1</v>
      </c>
    </row>
    <row r="7674" spans="1:68" x14ac:dyDescent="0.3">
      <c r="A7674">
        <v>7669</v>
      </c>
      <c r="BG7674" s="27"/>
      <c r="BH7674" s="27"/>
      <c r="BI7674" s="27"/>
      <c r="BJ7674" s="27"/>
      <c r="BL7674">
        <f t="shared" si="476"/>
        <v>0</v>
      </c>
      <c r="BM7674">
        <f t="shared" si="477"/>
        <v>0</v>
      </c>
      <c r="BO7674">
        <f t="shared" si="478"/>
        <v>1</v>
      </c>
      <c r="BP7674">
        <f t="shared" si="479"/>
        <v>1</v>
      </c>
    </row>
    <row r="7675" spans="1:68" x14ac:dyDescent="0.3">
      <c r="A7675">
        <v>7670</v>
      </c>
      <c r="BG7675" s="27"/>
      <c r="BH7675" s="27"/>
      <c r="BI7675" s="27"/>
      <c r="BJ7675" s="27"/>
      <c r="BL7675">
        <f t="shared" si="476"/>
        <v>0</v>
      </c>
      <c r="BM7675">
        <f t="shared" si="477"/>
        <v>0</v>
      </c>
      <c r="BO7675">
        <f t="shared" si="478"/>
        <v>1</v>
      </c>
      <c r="BP7675">
        <f t="shared" si="479"/>
        <v>1</v>
      </c>
    </row>
    <row r="7676" spans="1:68" x14ac:dyDescent="0.3">
      <c r="A7676">
        <v>7671</v>
      </c>
      <c r="BG7676" s="27"/>
      <c r="BH7676" s="27"/>
      <c r="BI7676" s="27"/>
      <c r="BJ7676" s="27"/>
      <c r="BL7676">
        <f t="shared" si="476"/>
        <v>0</v>
      </c>
      <c r="BM7676">
        <f t="shared" si="477"/>
        <v>0</v>
      </c>
      <c r="BO7676">
        <f t="shared" si="478"/>
        <v>1</v>
      </c>
      <c r="BP7676">
        <f t="shared" si="479"/>
        <v>1</v>
      </c>
    </row>
    <row r="7677" spans="1:68" x14ac:dyDescent="0.3">
      <c r="A7677">
        <v>7672</v>
      </c>
      <c r="BG7677" s="27"/>
      <c r="BH7677" s="27"/>
      <c r="BI7677" s="27"/>
      <c r="BJ7677" s="27"/>
      <c r="BL7677">
        <f t="shared" si="476"/>
        <v>0</v>
      </c>
      <c r="BM7677">
        <f t="shared" si="477"/>
        <v>0</v>
      </c>
      <c r="BO7677">
        <f t="shared" si="478"/>
        <v>1</v>
      </c>
      <c r="BP7677">
        <f t="shared" si="479"/>
        <v>1</v>
      </c>
    </row>
    <row r="7678" spans="1:68" x14ac:dyDescent="0.3">
      <c r="A7678">
        <v>7673</v>
      </c>
      <c r="BG7678" s="27"/>
      <c r="BH7678" s="27"/>
      <c r="BI7678" s="27"/>
      <c r="BJ7678" s="27"/>
      <c r="BL7678">
        <f t="shared" si="476"/>
        <v>0</v>
      </c>
      <c r="BM7678">
        <f t="shared" si="477"/>
        <v>0</v>
      </c>
      <c r="BO7678">
        <f t="shared" si="478"/>
        <v>1</v>
      </c>
      <c r="BP7678">
        <f t="shared" si="479"/>
        <v>1</v>
      </c>
    </row>
    <row r="7679" spans="1:68" x14ac:dyDescent="0.3">
      <c r="A7679">
        <v>7674</v>
      </c>
      <c r="BG7679" s="27"/>
      <c r="BH7679" s="27"/>
      <c r="BI7679" s="27"/>
      <c r="BJ7679" s="27"/>
      <c r="BL7679">
        <f t="shared" si="476"/>
        <v>0</v>
      </c>
      <c r="BM7679">
        <f t="shared" si="477"/>
        <v>0</v>
      </c>
      <c r="BO7679">
        <f t="shared" si="478"/>
        <v>1</v>
      </c>
      <c r="BP7679">
        <f t="shared" si="479"/>
        <v>1</v>
      </c>
    </row>
    <row r="7680" spans="1:68" x14ac:dyDescent="0.3">
      <c r="A7680">
        <v>7675</v>
      </c>
      <c r="BG7680" s="27"/>
      <c r="BH7680" s="27"/>
      <c r="BI7680" s="27"/>
      <c r="BJ7680" s="27"/>
      <c r="BL7680">
        <f t="shared" si="476"/>
        <v>0</v>
      </c>
      <c r="BM7680">
        <f t="shared" si="477"/>
        <v>0</v>
      </c>
      <c r="BO7680">
        <f t="shared" si="478"/>
        <v>1</v>
      </c>
      <c r="BP7680">
        <f t="shared" si="479"/>
        <v>1</v>
      </c>
    </row>
    <row r="7681" spans="1:68" x14ac:dyDescent="0.3">
      <c r="A7681">
        <v>7676</v>
      </c>
      <c r="BG7681" s="27"/>
      <c r="BH7681" s="27"/>
      <c r="BI7681" s="27"/>
      <c r="BJ7681" s="27"/>
      <c r="BL7681">
        <f t="shared" si="476"/>
        <v>0</v>
      </c>
      <c r="BM7681">
        <f t="shared" si="477"/>
        <v>0</v>
      </c>
      <c r="BO7681">
        <f t="shared" si="478"/>
        <v>1</v>
      </c>
      <c r="BP7681">
        <f t="shared" si="479"/>
        <v>1</v>
      </c>
    </row>
    <row r="7682" spans="1:68" x14ac:dyDescent="0.3">
      <c r="A7682">
        <v>7677</v>
      </c>
      <c r="BG7682" s="27"/>
      <c r="BH7682" s="27"/>
      <c r="BI7682" s="27"/>
      <c r="BJ7682" s="27"/>
      <c r="BL7682">
        <f t="shared" si="476"/>
        <v>0</v>
      </c>
      <c r="BM7682">
        <f t="shared" si="477"/>
        <v>0</v>
      </c>
      <c r="BO7682">
        <f t="shared" si="478"/>
        <v>1</v>
      </c>
      <c r="BP7682">
        <f t="shared" si="479"/>
        <v>1</v>
      </c>
    </row>
    <row r="7683" spans="1:68" x14ac:dyDescent="0.3">
      <c r="A7683">
        <v>7678</v>
      </c>
      <c r="BG7683" s="27"/>
      <c r="BH7683" s="27"/>
      <c r="BI7683" s="27"/>
      <c r="BJ7683" s="27"/>
      <c r="BL7683">
        <f t="shared" si="476"/>
        <v>0</v>
      </c>
      <c r="BM7683">
        <f t="shared" si="477"/>
        <v>0</v>
      </c>
      <c r="BO7683">
        <f t="shared" si="478"/>
        <v>1</v>
      </c>
      <c r="BP7683">
        <f t="shared" si="479"/>
        <v>1</v>
      </c>
    </row>
    <row r="7684" spans="1:68" x14ac:dyDescent="0.3">
      <c r="A7684">
        <v>7679</v>
      </c>
      <c r="BG7684" s="27"/>
      <c r="BH7684" s="27"/>
      <c r="BI7684" s="27"/>
      <c r="BJ7684" s="27"/>
      <c r="BL7684">
        <f t="shared" si="476"/>
        <v>0</v>
      </c>
      <c r="BM7684">
        <f t="shared" si="477"/>
        <v>0</v>
      </c>
      <c r="BO7684">
        <f t="shared" si="478"/>
        <v>1</v>
      </c>
      <c r="BP7684">
        <f t="shared" si="479"/>
        <v>1</v>
      </c>
    </row>
    <row r="7685" spans="1:68" x14ac:dyDescent="0.3">
      <c r="A7685">
        <v>7680</v>
      </c>
      <c r="BG7685" s="27"/>
      <c r="BH7685" s="27"/>
      <c r="BI7685" s="27"/>
      <c r="BJ7685" s="27"/>
      <c r="BL7685">
        <f t="shared" si="476"/>
        <v>0</v>
      </c>
      <c r="BM7685">
        <f t="shared" si="477"/>
        <v>0</v>
      </c>
      <c r="BO7685">
        <f t="shared" si="478"/>
        <v>1</v>
      </c>
      <c r="BP7685">
        <f t="shared" si="479"/>
        <v>1</v>
      </c>
    </row>
    <row r="7686" spans="1:68" x14ac:dyDescent="0.3">
      <c r="A7686">
        <v>7681</v>
      </c>
      <c r="BG7686" s="27"/>
      <c r="BH7686" s="27"/>
      <c r="BI7686" s="27"/>
      <c r="BJ7686" s="27"/>
      <c r="BL7686">
        <f t="shared" si="476"/>
        <v>0</v>
      </c>
      <c r="BM7686">
        <f t="shared" si="477"/>
        <v>0</v>
      </c>
      <c r="BO7686">
        <f t="shared" si="478"/>
        <v>1</v>
      </c>
      <c r="BP7686">
        <f t="shared" si="479"/>
        <v>1</v>
      </c>
    </row>
    <row r="7687" spans="1:68" x14ac:dyDescent="0.3">
      <c r="A7687">
        <v>7682</v>
      </c>
      <c r="BG7687" s="27"/>
      <c r="BH7687" s="27"/>
      <c r="BI7687" s="27"/>
      <c r="BJ7687" s="27"/>
      <c r="BL7687">
        <f t="shared" ref="BL7687:BL7750" si="480">BG7687*$BM$1-BH7687</f>
        <v>0</v>
      </c>
      <c r="BM7687">
        <f t="shared" ref="BM7687:BM7750" si="481">BI7687*$BM$1-BJ7687</f>
        <v>0</v>
      </c>
      <c r="BO7687">
        <f t="shared" ref="BO7687:BO7750" si="482">IF(BL7687=MAX($BL7687:$BM7687),1,0)</f>
        <v>1</v>
      </c>
      <c r="BP7687">
        <f t="shared" ref="BP7687:BP7750" si="483">IF(BM7687=MAX($BL7687:$BM7687),1,0)</f>
        <v>1</v>
      </c>
    </row>
    <row r="7688" spans="1:68" x14ac:dyDescent="0.3">
      <c r="A7688">
        <v>7683</v>
      </c>
      <c r="BG7688" s="27"/>
      <c r="BH7688" s="27"/>
      <c r="BI7688" s="27"/>
      <c r="BJ7688" s="27"/>
      <c r="BL7688">
        <f t="shared" si="480"/>
        <v>0</v>
      </c>
      <c r="BM7688">
        <f t="shared" si="481"/>
        <v>0</v>
      </c>
      <c r="BO7688">
        <f t="shared" si="482"/>
        <v>1</v>
      </c>
      <c r="BP7688">
        <f t="shared" si="483"/>
        <v>1</v>
      </c>
    </row>
    <row r="7689" spans="1:68" x14ac:dyDescent="0.3">
      <c r="A7689">
        <v>7684</v>
      </c>
      <c r="BG7689" s="27"/>
      <c r="BH7689" s="27"/>
      <c r="BI7689" s="27"/>
      <c r="BJ7689" s="27"/>
      <c r="BL7689">
        <f t="shared" si="480"/>
        <v>0</v>
      </c>
      <c r="BM7689">
        <f t="shared" si="481"/>
        <v>0</v>
      </c>
      <c r="BO7689">
        <f t="shared" si="482"/>
        <v>1</v>
      </c>
      <c r="BP7689">
        <f t="shared" si="483"/>
        <v>1</v>
      </c>
    </row>
    <row r="7690" spans="1:68" x14ac:dyDescent="0.3">
      <c r="A7690">
        <v>7685</v>
      </c>
      <c r="BG7690" s="27"/>
      <c r="BH7690" s="27"/>
      <c r="BI7690" s="27"/>
      <c r="BJ7690" s="27"/>
      <c r="BL7690">
        <f t="shared" si="480"/>
        <v>0</v>
      </c>
      <c r="BM7690">
        <f t="shared" si="481"/>
        <v>0</v>
      </c>
      <c r="BO7690">
        <f t="shared" si="482"/>
        <v>1</v>
      </c>
      <c r="BP7690">
        <f t="shared" si="483"/>
        <v>1</v>
      </c>
    </row>
    <row r="7691" spans="1:68" x14ac:dyDescent="0.3">
      <c r="A7691">
        <v>7686</v>
      </c>
      <c r="BG7691" s="27"/>
      <c r="BH7691" s="27"/>
      <c r="BI7691" s="27"/>
      <c r="BJ7691" s="27"/>
      <c r="BL7691">
        <f t="shared" si="480"/>
        <v>0</v>
      </c>
      <c r="BM7691">
        <f t="shared" si="481"/>
        <v>0</v>
      </c>
      <c r="BO7691">
        <f t="shared" si="482"/>
        <v>1</v>
      </c>
      <c r="BP7691">
        <f t="shared" si="483"/>
        <v>1</v>
      </c>
    </row>
    <row r="7692" spans="1:68" x14ac:dyDescent="0.3">
      <c r="A7692">
        <v>7687</v>
      </c>
      <c r="BG7692" s="27"/>
      <c r="BH7692" s="27"/>
      <c r="BI7692" s="27"/>
      <c r="BJ7692" s="27"/>
      <c r="BL7692">
        <f t="shared" si="480"/>
        <v>0</v>
      </c>
      <c r="BM7692">
        <f t="shared" si="481"/>
        <v>0</v>
      </c>
      <c r="BO7692">
        <f t="shared" si="482"/>
        <v>1</v>
      </c>
      <c r="BP7692">
        <f t="shared" si="483"/>
        <v>1</v>
      </c>
    </row>
    <row r="7693" spans="1:68" x14ac:dyDescent="0.3">
      <c r="A7693">
        <v>7688</v>
      </c>
      <c r="BG7693" s="27"/>
      <c r="BH7693" s="27"/>
      <c r="BI7693" s="27"/>
      <c r="BJ7693" s="27"/>
      <c r="BL7693">
        <f t="shared" si="480"/>
        <v>0</v>
      </c>
      <c r="BM7693">
        <f t="shared" si="481"/>
        <v>0</v>
      </c>
      <c r="BO7693">
        <f t="shared" si="482"/>
        <v>1</v>
      </c>
      <c r="BP7693">
        <f t="shared" si="483"/>
        <v>1</v>
      </c>
    </row>
    <row r="7694" spans="1:68" x14ac:dyDescent="0.3">
      <c r="A7694">
        <v>7689</v>
      </c>
      <c r="BG7694" s="27"/>
      <c r="BH7694" s="27"/>
      <c r="BI7694" s="27"/>
      <c r="BJ7694" s="27"/>
      <c r="BL7694">
        <f t="shared" si="480"/>
        <v>0</v>
      </c>
      <c r="BM7694">
        <f t="shared" si="481"/>
        <v>0</v>
      </c>
      <c r="BO7694">
        <f t="shared" si="482"/>
        <v>1</v>
      </c>
      <c r="BP7694">
        <f t="shared" si="483"/>
        <v>1</v>
      </c>
    </row>
    <row r="7695" spans="1:68" x14ac:dyDescent="0.3">
      <c r="A7695">
        <v>7690</v>
      </c>
      <c r="BG7695" s="27"/>
      <c r="BH7695" s="27"/>
      <c r="BI7695" s="27"/>
      <c r="BJ7695" s="27"/>
      <c r="BL7695">
        <f t="shared" si="480"/>
        <v>0</v>
      </c>
      <c r="BM7695">
        <f t="shared" si="481"/>
        <v>0</v>
      </c>
      <c r="BO7695">
        <f t="shared" si="482"/>
        <v>1</v>
      </c>
      <c r="BP7695">
        <f t="shared" si="483"/>
        <v>1</v>
      </c>
    </row>
    <row r="7696" spans="1:68" x14ac:dyDescent="0.3">
      <c r="A7696">
        <v>7691</v>
      </c>
      <c r="BG7696" s="27"/>
      <c r="BH7696" s="27"/>
      <c r="BI7696" s="27"/>
      <c r="BJ7696" s="27"/>
      <c r="BL7696">
        <f t="shared" si="480"/>
        <v>0</v>
      </c>
      <c r="BM7696">
        <f t="shared" si="481"/>
        <v>0</v>
      </c>
      <c r="BO7696">
        <f t="shared" si="482"/>
        <v>1</v>
      </c>
      <c r="BP7696">
        <f t="shared" si="483"/>
        <v>1</v>
      </c>
    </row>
    <row r="7697" spans="1:68" x14ac:dyDescent="0.3">
      <c r="A7697">
        <v>7692</v>
      </c>
      <c r="BG7697" s="27"/>
      <c r="BH7697" s="27"/>
      <c r="BI7697" s="27"/>
      <c r="BJ7697" s="27"/>
      <c r="BL7697">
        <f t="shared" si="480"/>
        <v>0</v>
      </c>
      <c r="BM7697">
        <f t="shared" si="481"/>
        <v>0</v>
      </c>
      <c r="BO7697">
        <f t="shared" si="482"/>
        <v>1</v>
      </c>
      <c r="BP7697">
        <f t="shared" si="483"/>
        <v>1</v>
      </c>
    </row>
    <row r="7698" spans="1:68" x14ac:dyDescent="0.3">
      <c r="A7698">
        <v>7693</v>
      </c>
      <c r="BG7698" s="27"/>
      <c r="BH7698" s="27"/>
      <c r="BI7698" s="27"/>
      <c r="BJ7698" s="27"/>
      <c r="BL7698">
        <f t="shared" si="480"/>
        <v>0</v>
      </c>
      <c r="BM7698">
        <f t="shared" si="481"/>
        <v>0</v>
      </c>
      <c r="BO7698">
        <f t="shared" si="482"/>
        <v>1</v>
      </c>
      <c r="BP7698">
        <f t="shared" si="483"/>
        <v>1</v>
      </c>
    </row>
    <row r="7699" spans="1:68" x14ac:dyDescent="0.3">
      <c r="A7699">
        <v>7694</v>
      </c>
      <c r="BG7699" s="27"/>
      <c r="BH7699" s="27"/>
      <c r="BI7699" s="27"/>
      <c r="BJ7699" s="27"/>
      <c r="BL7699">
        <f t="shared" si="480"/>
        <v>0</v>
      </c>
      <c r="BM7699">
        <f t="shared" si="481"/>
        <v>0</v>
      </c>
      <c r="BO7699">
        <f t="shared" si="482"/>
        <v>1</v>
      </c>
      <c r="BP7699">
        <f t="shared" si="483"/>
        <v>1</v>
      </c>
    </row>
    <row r="7700" spans="1:68" x14ac:dyDescent="0.3">
      <c r="A7700">
        <v>7695</v>
      </c>
      <c r="BG7700" s="27"/>
      <c r="BH7700" s="27"/>
      <c r="BI7700" s="27"/>
      <c r="BJ7700" s="27"/>
      <c r="BL7700">
        <f t="shared" si="480"/>
        <v>0</v>
      </c>
      <c r="BM7700">
        <f t="shared" si="481"/>
        <v>0</v>
      </c>
      <c r="BO7700">
        <f t="shared" si="482"/>
        <v>1</v>
      </c>
      <c r="BP7700">
        <f t="shared" si="483"/>
        <v>1</v>
      </c>
    </row>
    <row r="7701" spans="1:68" x14ac:dyDescent="0.3">
      <c r="A7701">
        <v>7696</v>
      </c>
      <c r="BG7701" s="27"/>
      <c r="BH7701" s="27"/>
      <c r="BI7701" s="27"/>
      <c r="BJ7701" s="27"/>
      <c r="BL7701">
        <f t="shared" si="480"/>
        <v>0</v>
      </c>
      <c r="BM7701">
        <f t="shared" si="481"/>
        <v>0</v>
      </c>
      <c r="BO7701">
        <f t="shared" si="482"/>
        <v>1</v>
      </c>
      <c r="BP7701">
        <f t="shared" si="483"/>
        <v>1</v>
      </c>
    </row>
    <row r="7702" spans="1:68" x14ac:dyDescent="0.3">
      <c r="A7702">
        <v>7697</v>
      </c>
      <c r="BG7702" s="27"/>
      <c r="BH7702" s="27"/>
      <c r="BI7702" s="27"/>
      <c r="BJ7702" s="27"/>
      <c r="BL7702">
        <f t="shared" si="480"/>
        <v>0</v>
      </c>
      <c r="BM7702">
        <f t="shared" si="481"/>
        <v>0</v>
      </c>
      <c r="BO7702">
        <f t="shared" si="482"/>
        <v>1</v>
      </c>
      <c r="BP7702">
        <f t="shared" si="483"/>
        <v>1</v>
      </c>
    </row>
    <row r="7703" spans="1:68" x14ac:dyDescent="0.3">
      <c r="A7703">
        <v>7698</v>
      </c>
      <c r="BG7703" s="27"/>
      <c r="BH7703" s="27"/>
      <c r="BI7703" s="27"/>
      <c r="BJ7703" s="27"/>
      <c r="BL7703">
        <f t="shared" si="480"/>
        <v>0</v>
      </c>
      <c r="BM7703">
        <f t="shared" si="481"/>
        <v>0</v>
      </c>
      <c r="BO7703">
        <f t="shared" si="482"/>
        <v>1</v>
      </c>
      <c r="BP7703">
        <f t="shared" si="483"/>
        <v>1</v>
      </c>
    </row>
    <row r="7704" spans="1:68" x14ac:dyDescent="0.3">
      <c r="A7704">
        <v>7699</v>
      </c>
      <c r="BG7704" s="27"/>
      <c r="BH7704" s="27"/>
      <c r="BI7704" s="27"/>
      <c r="BJ7704" s="27"/>
      <c r="BL7704">
        <f t="shared" si="480"/>
        <v>0</v>
      </c>
      <c r="BM7704">
        <f t="shared" si="481"/>
        <v>0</v>
      </c>
      <c r="BO7704">
        <f t="shared" si="482"/>
        <v>1</v>
      </c>
      <c r="BP7704">
        <f t="shared" si="483"/>
        <v>1</v>
      </c>
    </row>
    <row r="7705" spans="1:68" x14ac:dyDescent="0.3">
      <c r="A7705">
        <v>7700</v>
      </c>
      <c r="BG7705" s="27"/>
      <c r="BH7705" s="27"/>
      <c r="BI7705" s="27"/>
      <c r="BJ7705" s="27"/>
      <c r="BL7705">
        <f t="shared" si="480"/>
        <v>0</v>
      </c>
      <c r="BM7705">
        <f t="shared" si="481"/>
        <v>0</v>
      </c>
      <c r="BO7705">
        <f t="shared" si="482"/>
        <v>1</v>
      </c>
      <c r="BP7705">
        <f t="shared" si="483"/>
        <v>1</v>
      </c>
    </row>
    <row r="7706" spans="1:68" x14ac:dyDescent="0.3">
      <c r="A7706">
        <v>7701</v>
      </c>
      <c r="BG7706" s="27"/>
      <c r="BH7706" s="27"/>
      <c r="BI7706" s="27"/>
      <c r="BJ7706" s="27"/>
      <c r="BL7706">
        <f t="shared" si="480"/>
        <v>0</v>
      </c>
      <c r="BM7706">
        <f t="shared" si="481"/>
        <v>0</v>
      </c>
      <c r="BO7706">
        <f t="shared" si="482"/>
        <v>1</v>
      </c>
      <c r="BP7706">
        <f t="shared" si="483"/>
        <v>1</v>
      </c>
    </row>
    <row r="7707" spans="1:68" x14ac:dyDescent="0.3">
      <c r="A7707">
        <v>7702</v>
      </c>
      <c r="BG7707" s="27"/>
      <c r="BH7707" s="27"/>
      <c r="BI7707" s="27"/>
      <c r="BJ7707" s="27"/>
      <c r="BL7707">
        <f t="shared" si="480"/>
        <v>0</v>
      </c>
      <c r="BM7707">
        <f t="shared" si="481"/>
        <v>0</v>
      </c>
      <c r="BO7707">
        <f t="shared" si="482"/>
        <v>1</v>
      </c>
      <c r="BP7707">
        <f t="shared" si="483"/>
        <v>1</v>
      </c>
    </row>
    <row r="7708" spans="1:68" x14ac:dyDescent="0.3">
      <c r="A7708">
        <v>7703</v>
      </c>
      <c r="BG7708" s="27"/>
      <c r="BH7708" s="27"/>
      <c r="BI7708" s="27"/>
      <c r="BJ7708" s="27"/>
      <c r="BL7708">
        <f t="shared" si="480"/>
        <v>0</v>
      </c>
      <c r="BM7708">
        <f t="shared" si="481"/>
        <v>0</v>
      </c>
      <c r="BO7708">
        <f t="shared" si="482"/>
        <v>1</v>
      </c>
      <c r="BP7708">
        <f t="shared" si="483"/>
        <v>1</v>
      </c>
    </row>
    <row r="7709" spans="1:68" x14ac:dyDescent="0.3">
      <c r="A7709">
        <v>7704</v>
      </c>
      <c r="BG7709" s="27"/>
      <c r="BH7709" s="27"/>
      <c r="BI7709" s="27"/>
      <c r="BJ7709" s="27"/>
      <c r="BL7709">
        <f t="shared" si="480"/>
        <v>0</v>
      </c>
      <c r="BM7709">
        <f t="shared" si="481"/>
        <v>0</v>
      </c>
      <c r="BO7709">
        <f t="shared" si="482"/>
        <v>1</v>
      </c>
      <c r="BP7709">
        <f t="shared" si="483"/>
        <v>1</v>
      </c>
    </row>
    <row r="7710" spans="1:68" x14ac:dyDescent="0.3">
      <c r="A7710">
        <v>7705</v>
      </c>
      <c r="BG7710" s="27"/>
      <c r="BH7710" s="27"/>
      <c r="BI7710" s="27"/>
      <c r="BJ7710" s="27"/>
      <c r="BL7710">
        <f t="shared" si="480"/>
        <v>0</v>
      </c>
      <c r="BM7710">
        <f t="shared" si="481"/>
        <v>0</v>
      </c>
      <c r="BO7710">
        <f t="shared" si="482"/>
        <v>1</v>
      </c>
      <c r="BP7710">
        <f t="shared" si="483"/>
        <v>1</v>
      </c>
    </row>
    <row r="7711" spans="1:68" x14ac:dyDescent="0.3">
      <c r="A7711">
        <v>7706</v>
      </c>
      <c r="BG7711" s="27"/>
      <c r="BH7711" s="27"/>
      <c r="BI7711" s="27"/>
      <c r="BJ7711" s="27"/>
      <c r="BL7711">
        <f t="shared" si="480"/>
        <v>0</v>
      </c>
      <c r="BM7711">
        <f t="shared" si="481"/>
        <v>0</v>
      </c>
      <c r="BO7711">
        <f t="shared" si="482"/>
        <v>1</v>
      </c>
      <c r="BP7711">
        <f t="shared" si="483"/>
        <v>1</v>
      </c>
    </row>
    <row r="7712" spans="1:68" x14ac:dyDescent="0.3">
      <c r="A7712">
        <v>7707</v>
      </c>
      <c r="BG7712" s="27"/>
      <c r="BH7712" s="27"/>
      <c r="BI7712" s="27"/>
      <c r="BJ7712" s="27"/>
      <c r="BL7712">
        <f t="shared" si="480"/>
        <v>0</v>
      </c>
      <c r="BM7712">
        <f t="shared" si="481"/>
        <v>0</v>
      </c>
      <c r="BO7712">
        <f t="shared" si="482"/>
        <v>1</v>
      </c>
      <c r="BP7712">
        <f t="shared" si="483"/>
        <v>1</v>
      </c>
    </row>
    <row r="7713" spans="1:68" x14ac:dyDescent="0.3">
      <c r="A7713">
        <v>7708</v>
      </c>
      <c r="BG7713" s="27"/>
      <c r="BH7713" s="27"/>
      <c r="BI7713" s="27"/>
      <c r="BJ7713" s="27"/>
      <c r="BL7713">
        <f t="shared" si="480"/>
        <v>0</v>
      </c>
      <c r="BM7713">
        <f t="shared" si="481"/>
        <v>0</v>
      </c>
      <c r="BO7713">
        <f t="shared" si="482"/>
        <v>1</v>
      </c>
      <c r="BP7713">
        <f t="shared" si="483"/>
        <v>1</v>
      </c>
    </row>
    <row r="7714" spans="1:68" x14ac:dyDescent="0.3">
      <c r="A7714">
        <v>7709</v>
      </c>
      <c r="BG7714" s="27"/>
      <c r="BH7714" s="27"/>
      <c r="BI7714" s="27"/>
      <c r="BJ7714" s="27"/>
      <c r="BL7714">
        <f t="shared" si="480"/>
        <v>0</v>
      </c>
      <c r="BM7714">
        <f t="shared" si="481"/>
        <v>0</v>
      </c>
      <c r="BO7714">
        <f t="shared" si="482"/>
        <v>1</v>
      </c>
      <c r="BP7714">
        <f t="shared" si="483"/>
        <v>1</v>
      </c>
    </row>
    <row r="7715" spans="1:68" x14ac:dyDescent="0.3">
      <c r="A7715">
        <v>7710</v>
      </c>
      <c r="BG7715" s="27"/>
      <c r="BH7715" s="27"/>
      <c r="BI7715" s="27"/>
      <c r="BJ7715" s="27"/>
      <c r="BL7715">
        <f t="shared" si="480"/>
        <v>0</v>
      </c>
      <c r="BM7715">
        <f t="shared" si="481"/>
        <v>0</v>
      </c>
      <c r="BO7715">
        <f t="shared" si="482"/>
        <v>1</v>
      </c>
      <c r="BP7715">
        <f t="shared" si="483"/>
        <v>1</v>
      </c>
    </row>
    <row r="7716" spans="1:68" x14ac:dyDescent="0.3">
      <c r="A7716">
        <v>7711</v>
      </c>
      <c r="BG7716" s="27"/>
      <c r="BH7716" s="27"/>
      <c r="BI7716" s="27"/>
      <c r="BJ7716" s="27"/>
      <c r="BL7716">
        <f t="shared" si="480"/>
        <v>0</v>
      </c>
      <c r="BM7716">
        <f t="shared" si="481"/>
        <v>0</v>
      </c>
      <c r="BO7716">
        <f t="shared" si="482"/>
        <v>1</v>
      </c>
      <c r="BP7716">
        <f t="shared" si="483"/>
        <v>1</v>
      </c>
    </row>
    <row r="7717" spans="1:68" x14ac:dyDescent="0.3">
      <c r="A7717">
        <v>7712</v>
      </c>
      <c r="BG7717" s="27"/>
      <c r="BH7717" s="27"/>
      <c r="BI7717" s="27"/>
      <c r="BJ7717" s="27"/>
      <c r="BL7717">
        <f t="shared" si="480"/>
        <v>0</v>
      </c>
      <c r="BM7717">
        <f t="shared" si="481"/>
        <v>0</v>
      </c>
      <c r="BO7717">
        <f t="shared" si="482"/>
        <v>1</v>
      </c>
      <c r="BP7717">
        <f t="shared" si="483"/>
        <v>1</v>
      </c>
    </row>
    <row r="7718" spans="1:68" x14ac:dyDescent="0.3">
      <c r="A7718">
        <v>7713</v>
      </c>
      <c r="BG7718" s="27"/>
      <c r="BH7718" s="27"/>
      <c r="BI7718" s="27"/>
      <c r="BJ7718" s="27"/>
      <c r="BL7718">
        <f t="shared" si="480"/>
        <v>0</v>
      </c>
      <c r="BM7718">
        <f t="shared" si="481"/>
        <v>0</v>
      </c>
      <c r="BO7718">
        <f t="shared" si="482"/>
        <v>1</v>
      </c>
      <c r="BP7718">
        <f t="shared" si="483"/>
        <v>1</v>
      </c>
    </row>
    <row r="7719" spans="1:68" x14ac:dyDescent="0.3">
      <c r="A7719">
        <v>7714</v>
      </c>
      <c r="BG7719" s="27"/>
      <c r="BH7719" s="27"/>
      <c r="BI7719" s="27"/>
      <c r="BJ7719" s="27"/>
      <c r="BL7719">
        <f t="shared" si="480"/>
        <v>0</v>
      </c>
      <c r="BM7719">
        <f t="shared" si="481"/>
        <v>0</v>
      </c>
      <c r="BO7719">
        <f t="shared" si="482"/>
        <v>1</v>
      </c>
      <c r="BP7719">
        <f t="shared" si="483"/>
        <v>1</v>
      </c>
    </row>
    <row r="7720" spans="1:68" x14ac:dyDescent="0.3">
      <c r="A7720">
        <v>7715</v>
      </c>
      <c r="BG7720" s="27"/>
      <c r="BH7720" s="27"/>
      <c r="BI7720" s="27"/>
      <c r="BJ7720" s="27"/>
      <c r="BL7720">
        <f t="shared" si="480"/>
        <v>0</v>
      </c>
      <c r="BM7720">
        <f t="shared" si="481"/>
        <v>0</v>
      </c>
      <c r="BO7720">
        <f t="shared" si="482"/>
        <v>1</v>
      </c>
      <c r="BP7720">
        <f t="shared" si="483"/>
        <v>1</v>
      </c>
    </row>
    <row r="7721" spans="1:68" x14ac:dyDescent="0.3">
      <c r="A7721">
        <v>7716</v>
      </c>
      <c r="BG7721" s="27"/>
      <c r="BH7721" s="27"/>
      <c r="BI7721" s="27"/>
      <c r="BJ7721" s="27"/>
      <c r="BL7721">
        <f t="shared" si="480"/>
        <v>0</v>
      </c>
      <c r="BM7721">
        <f t="shared" si="481"/>
        <v>0</v>
      </c>
      <c r="BO7721">
        <f t="shared" si="482"/>
        <v>1</v>
      </c>
      <c r="BP7721">
        <f t="shared" si="483"/>
        <v>1</v>
      </c>
    </row>
    <row r="7722" spans="1:68" x14ac:dyDescent="0.3">
      <c r="A7722">
        <v>7717</v>
      </c>
      <c r="BG7722" s="27"/>
      <c r="BH7722" s="27"/>
      <c r="BI7722" s="27"/>
      <c r="BJ7722" s="27"/>
      <c r="BL7722">
        <f t="shared" si="480"/>
        <v>0</v>
      </c>
      <c r="BM7722">
        <f t="shared" si="481"/>
        <v>0</v>
      </c>
      <c r="BO7722">
        <f t="shared" si="482"/>
        <v>1</v>
      </c>
      <c r="BP7722">
        <f t="shared" si="483"/>
        <v>1</v>
      </c>
    </row>
    <row r="7723" spans="1:68" x14ac:dyDescent="0.3">
      <c r="A7723">
        <v>7718</v>
      </c>
      <c r="BG7723" s="27"/>
      <c r="BH7723" s="27"/>
      <c r="BI7723" s="27"/>
      <c r="BJ7723" s="27"/>
      <c r="BL7723">
        <f t="shared" si="480"/>
        <v>0</v>
      </c>
      <c r="BM7723">
        <f t="shared" si="481"/>
        <v>0</v>
      </c>
      <c r="BO7723">
        <f t="shared" si="482"/>
        <v>1</v>
      </c>
      <c r="BP7723">
        <f t="shared" si="483"/>
        <v>1</v>
      </c>
    </row>
    <row r="7724" spans="1:68" x14ac:dyDescent="0.3">
      <c r="A7724">
        <v>7719</v>
      </c>
      <c r="BG7724" s="27"/>
      <c r="BH7724" s="27"/>
      <c r="BI7724" s="27"/>
      <c r="BJ7724" s="27"/>
      <c r="BL7724">
        <f t="shared" si="480"/>
        <v>0</v>
      </c>
      <c r="BM7724">
        <f t="shared" si="481"/>
        <v>0</v>
      </c>
      <c r="BO7724">
        <f t="shared" si="482"/>
        <v>1</v>
      </c>
      <c r="BP7724">
        <f t="shared" si="483"/>
        <v>1</v>
      </c>
    </row>
    <row r="7725" spans="1:68" x14ac:dyDescent="0.3">
      <c r="A7725">
        <v>7720</v>
      </c>
      <c r="BG7725" s="27"/>
      <c r="BH7725" s="27"/>
      <c r="BI7725" s="27"/>
      <c r="BJ7725" s="27"/>
      <c r="BL7725">
        <f t="shared" si="480"/>
        <v>0</v>
      </c>
      <c r="BM7725">
        <f t="shared" si="481"/>
        <v>0</v>
      </c>
      <c r="BO7725">
        <f t="shared" si="482"/>
        <v>1</v>
      </c>
      <c r="BP7725">
        <f t="shared" si="483"/>
        <v>1</v>
      </c>
    </row>
    <row r="7726" spans="1:68" x14ac:dyDescent="0.3">
      <c r="A7726">
        <v>7721</v>
      </c>
      <c r="BG7726" s="27"/>
      <c r="BH7726" s="27"/>
      <c r="BI7726" s="27"/>
      <c r="BJ7726" s="27"/>
      <c r="BL7726">
        <f t="shared" si="480"/>
        <v>0</v>
      </c>
      <c r="BM7726">
        <f t="shared" si="481"/>
        <v>0</v>
      </c>
      <c r="BO7726">
        <f t="shared" si="482"/>
        <v>1</v>
      </c>
      <c r="BP7726">
        <f t="shared" si="483"/>
        <v>1</v>
      </c>
    </row>
    <row r="7727" spans="1:68" x14ac:dyDescent="0.3">
      <c r="A7727">
        <v>7722</v>
      </c>
      <c r="BG7727" s="27"/>
      <c r="BH7727" s="27"/>
      <c r="BI7727" s="27"/>
      <c r="BJ7727" s="27"/>
      <c r="BL7727">
        <f t="shared" si="480"/>
        <v>0</v>
      </c>
      <c r="BM7727">
        <f t="shared" si="481"/>
        <v>0</v>
      </c>
      <c r="BO7727">
        <f t="shared" si="482"/>
        <v>1</v>
      </c>
      <c r="BP7727">
        <f t="shared" si="483"/>
        <v>1</v>
      </c>
    </row>
    <row r="7728" spans="1:68" x14ac:dyDescent="0.3">
      <c r="A7728">
        <v>7723</v>
      </c>
      <c r="BG7728" s="27"/>
      <c r="BH7728" s="27"/>
      <c r="BI7728" s="27"/>
      <c r="BJ7728" s="27"/>
      <c r="BL7728">
        <f t="shared" si="480"/>
        <v>0</v>
      </c>
      <c r="BM7728">
        <f t="shared" si="481"/>
        <v>0</v>
      </c>
      <c r="BO7728">
        <f t="shared" si="482"/>
        <v>1</v>
      </c>
      <c r="BP7728">
        <f t="shared" si="483"/>
        <v>1</v>
      </c>
    </row>
    <row r="7729" spans="1:68" x14ac:dyDescent="0.3">
      <c r="A7729">
        <v>7724</v>
      </c>
      <c r="BG7729" s="27"/>
      <c r="BH7729" s="27"/>
      <c r="BI7729" s="27"/>
      <c r="BJ7729" s="27"/>
      <c r="BL7729">
        <f t="shared" si="480"/>
        <v>0</v>
      </c>
      <c r="BM7729">
        <f t="shared" si="481"/>
        <v>0</v>
      </c>
      <c r="BO7729">
        <f t="shared" si="482"/>
        <v>1</v>
      </c>
      <c r="BP7729">
        <f t="shared" si="483"/>
        <v>1</v>
      </c>
    </row>
    <row r="7730" spans="1:68" x14ac:dyDescent="0.3">
      <c r="A7730">
        <v>7725</v>
      </c>
      <c r="BG7730" s="27"/>
      <c r="BH7730" s="27"/>
      <c r="BI7730" s="27"/>
      <c r="BJ7730" s="27"/>
      <c r="BL7730">
        <f t="shared" si="480"/>
        <v>0</v>
      </c>
      <c r="BM7730">
        <f t="shared" si="481"/>
        <v>0</v>
      </c>
      <c r="BO7730">
        <f t="shared" si="482"/>
        <v>1</v>
      </c>
      <c r="BP7730">
        <f t="shared" si="483"/>
        <v>1</v>
      </c>
    </row>
    <row r="7731" spans="1:68" x14ac:dyDescent="0.3">
      <c r="A7731">
        <v>7726</v>
      </c>
      <c r="BG7731" s="27"/>
      <c r="BH7731" s="27"/>
      <c r="BI7731" s="27"/>
      <c r="BJ7731" s="27"/>
      <c r="BL7731">
        <f t="shared" si="480"/>
        <v>0</v>
      </c>
      <c r="BM7731">
        <f t="shared" si="481"/>
        <v>0</v>
      </c>
      <c r="BO7731">
        <f t="shared" si="482"/>
        <v>1</v>
      </c>
      <c r="BP7731">
        <f t="shared" si="483"/>
        <v>1</v>
      </c>
    </row>
    <row r="7732" spans="1:68" x14ac:dyDescent="0.3">
      <c r="A7732">
        <v>7727</v>
      </c>
      <c r="BG7732" s="27"/>
      <c r="BH7732" s="27"/>
      <c r="BI7732" s="27"/>
      <c r="BJ7732" s="27"/>
      <c r="BL7732">
        <f t="shared" si="480"/>
        <v>0</v>
      </c>
      <c r="BM7732">
        <f t="shared" si="481"/>
        <v>0</v>
      </c>
      <c r="BO7732">
        <f t="shared" si="482"/>
        <v>1</v>
      </c>
      <c r="BP7732">
        <f t="shared" si="483"/>
        <v>1</v>
      </c>
    </row>
    <row r="7733" spans="1:68" x14ac:dyDescent="0.3">
      <c r="A7733">
        <v>7728</v>
      </c>
      <c r="BG7733" s="27"/>
      <c r="BH7733" s="27"/>
      <c r="BI7733" s="27"/>
      <c r="BJ7733" s="27"/>
      <c r="BL7733">
        <f t="shared" si="480"/>
        <v>0</v>
      </c>
      <c r="BM7733">
        <f t="shared" si="481"/>
        <v>0</v>
      </c>
      <c r="BO7733">
        <f t="shared" si="482"/>
        <v>1</v>
      </c>
      <c r="BP7733">
        <f t="shared" si="483"/>
        <v>1</v>
      </c>
    </row>
    <row r="7734" spans="1:68" x14ac:dyDescent="0.3">
      <c r="A7734">
        <v>7729</v>
      </c>
      <c r="BG7734" s="27"/>
      <c r="BH7734" s="27"/>
      <c r="BI7734" s="27"/>
      <c r="BJ7734" s="27"/>
      <c r="BL7734">
        <f t="shared" si="480"/>
        <v>0</v>
      </c>
      <c r="BM7734">
        <f t="shared" si="481"/>
        <v>0</v>
      </c>
      <c r="BO7734">
        <f t="shared" si="482"/>
        <v>1</v>
      </c>
      <c r="BP7734">
        <f t="shared" si="483"/>
        <v>1</v>
      </c>
    </row>
    <row r="7735" spans="1:68" x14ac:dyDescent="0.3">
      <c r="A7735">
        <v>7730</v>
      </c>
      <c r="BG7735" s="27"/>
      <c r="BH7735" s="27"/>
      <c r="BI7735" s="27"/>
      <c r="BJ7735" s="27"/>
      <c r="BL7735">
        <f t="shared" si="480"/>
        <v>0</v>
      </c>
      <c r="BM7735">
        <f t="shared" si="481"/>
        <v>0</v>
      </c>
      <c r="BO7735">
        <f t="shared" si="482"/>
        <v>1</v>
      </c>
      <c r="BP7735">
        <f t="shared" si="483"/>
        <v>1</v>
      </c>
    </row>
    <row r="7736" spans="1:68" x14ac:dyDescent="0.3">
      <c r="A7736">
        <v>7731</v>
      </c>
      <c r="BG7736" s="27"/>
      <c r="BH7736" s="27"/>
      <c r="BI7736" s="27"/>
      <c r="BJ7736" s="27"/>
      <c r="BL7736">
        <f t="shared" si="480"/>
        <v>0</v>
      </c>
      <c r="BM7736">
        <f t="shared" si="481"/>
        <v>0</v>
      </c>
      <c r="BO7736">
        <f t="shared" si="482"/>
        <v>1</v>
      </c>
      <c r="BP7736">
        <f t="shared" si="483"/>
        <v>1</v>
      </c>
    </row>
    <row r="7737" spans="1:68" x14ac:dyDescent="0.3">
      <c r="A7737">
        <v>7732</v>
      </c>
      <c r="BG7737" s="27"/>
      <c r="BH7737" s="27"/>
      <c r="BI7737" s="27"/>
      <c r="BJ7737" s="27"/>
      <c r="BL7737">
        <f t="shared" si="480"/>
        <v>0</v>
      </c>
      <c r="BM7737">
        <f t="shared" si="481"/>
        <v>0</v>
      </c>
      <c r="BO7737">
        <f t="shared" si="482"/>
        <v>1</v>
      </c>
      <c r="BP7737">
        <f t="shared" si="483"/>
        <v>1</v>
      </c>
    </row>
    <row r="7738" spans="1:68" x14ac:dyDescent="0.3">
      <c r="A7738">
        <v>7733</v>
      </c>
      <c r="BG7738" s="27"/>
      <c r="BH7738" s="27"/>
      <c r="BI7738" s="27"/>
      <c r="BJ7738" s="27"/>
      <c r="BL7738">
        <f t="shared" si="480"/>
        <v>0</v>
      </c>
      <c r="BM7738">
        <f t="shared" si="481"/>
        <v>0</v>
      </c>
      <c r="BO7738">
        <f t="shared" si="482"/>
        <v>1</v>
      </c>
      <c r="BP7738">
        <f t="shared" si="483"/>
        <v>1</v>
      </c>
    </row>
    <row r="7739" spans="1:68" x14ac:dyDescent="0.3">
      <c r="A7739">
        <v>7734</v>
      </c>
      <c r="BG7739" s="27"/>
      <c r="BH7739" s="27"/>
      <c r="BI7739" s="27"/>
      <c r="BJ7739" s="27"/>
      <c r="BL7739">
        <f t="shared" si="480"/>
        <v>0</v>
      </c>
      <c r="BM7739">
        <f t="shared" si="481"/>
        <v>0</v>
      </c>
      <c r="BO7739">
        <f t="shared" si="482"/>
        <v>1</v>
      </c>
      <c r="BP7739">
        <f t="shared" si="483"/>
        <v>1</v>
      </c>
    </row>
    <row r="7740" spans="1:68" x14ac:dyDescent="0.3">
      <c r="A7740">
        <v>7735</v>
      </c>
      <c r="BG7740" s="27"/>
      <c r="BH7740" s="27"/>
      <c r="BI7740" s="27"/>
      <c r="BJ7740" s="27"/>
      <c r="BL7740">
        <f t="shared" si="480"/>
        <v>0</v>
      </c>
      <c r="BM7740">
        <f t="shared" si="481"/>
        <v>0</v>
      </c>
      <c r="BO7740">
        <f t="shared" si="482"/>
        <v>1</v>
      </c>
      <c r="BP7740">
        <f t="shared" si="483"/>
        <v>1</v>
      </c>
    </row>
    <row r="7741" spans="1:68" x14ac:dyDescent="0.3">
      <c r="A7741">
        <v>7736</v>
      </c>
      <c r="BG7741" s="27"/>
      <c r="BH7741" s="27"/>
      <c r="BI7741" s="27"/>
      <c r="BJ7741" s="27"/>
      <c r="BL7741">
        <f t="shared" si="480"/>
        <v>0</v>
      </c>
      <c r="BM7741">
        <f t="shared" si="481"/>
        <v>0</v>
      </c>
      <c r="BO7741">
        <f t="shared" si="482"/>
        <v>1</v>
      </c>
      <c r="BP7741">
        <f t="shared" si="483"/>
        <v>1</v>
      </c>
    </row>
    <row r="7742" spans="1:68" x14ac:dyDescent="0.3">
      <c r="A7742">
        <v>7737</v>
      </c>
      <c r="BG7742" s="27"/>
      <c r="BH7742" s="27"/>
      <c r="BI7742" s="27"/>
      <c r="BJ7742" s="27"/>
      <c r="BL7742">
        <f t="shared" si="480"/>
        <v>0</v>
      </c>
      <c r="BM7742">
        <f t="shared" si="481"/>
        <v>0</v>
      </c>
      <c r="BO7742">
        <f t="shared" si="482"/>
        <v>1</v>
      </c>
      <c r="BP7742">
        <f t="shared" si="483"/>
        <v>1</v>
      </c>
    </row>
    <row r="7743" spans="1:68" x14ac:dyDescent="0.3">
      <c r="A7743">
        <v>7738</v>
      </c>
      <c r="BG7743" s="27"/>
      <c r="BH7743" s="27"/>
      <c r="BI7743" s="27"/>
      <c r="BJ7743" s="27"/>
      <c r="BL7743">
        <f t="shared" si="480"/>
        <v>0</v>
      </c>
      <c r="BM7743">
        <f t="shared" si="481"/>
        <v>0</v>
      </c>
      <c r="BO7743">
        <f t="shared" si="482"/>
        <v>1</v>
      </c>
      <c r="BP7743">
        <f t="shared" si="483"/>
        <v>1</v>
      </c>
    </row>
    <row r="7744" spans="1:68" x14ac:dyDescent="0.3">
      <c r="A7744">
        <v>7739</v>
      </c>
      <c r="BG7744" s="27"/>
      <c r="BH7744" s="27"/>
      <c r="BI7744" s="27"/>
      <c r="BJ7744" s="27"/>
      <c r="BL7744">
        <f t="shared" si="480"/>
        <v>0</v>
      </c>
      <c r="BM7744">
        <f t="shared" si="481"/>
        <v>0</v>
      </c>
      <c r="BO7744">
        <f t="shared" si="482"/>
        <v>1</v>
      </c>
      <c r="BP7744">
        <f t="shared" si="483"/>
        <v>1</v>
      </c>
    </row>
    <row r="7745" spans="1:68" x14ac:dyDescent="0.3">
      <c r="A7745">
        <v>7740</v>
      </c>
      <c r="BG7745" s="27"/>
      <c r="BH7745" s="27"/>
      <c r="BI7745" s="27"/>
      <c r="BJ7745" s="27"/>
      <c r="BL7745">
        <f t="shared" si="480"/>
        <v>0</v>
      </c>
      <c r="BM7745">
        <f t="shared" si="481"/>
        <v>0</v>
      </c>
      <c r="BO7745">
        <f t="shared" si="482"/>
        <v>1</v>
      </c>
      <c r="BP7745">
        <f t="shared" si="483"/>
        <v>1</v>
      </c>
    </row>
    <row r="7746" spans="1:68" x14ac:dyDescent="0.3">
      <c r="A7746">
        <v>7741</v>
      </c>
      <c r="BG7746" s="27"/>
      <c r="BH7746" s="27"/>
      <c r="BI7746" s="27"/>
      <c r="BJ7746" s="27"/>
      <c r="BL7746">
        <f t="shared" si="480"/>
        <v>0</v>
      </c>
      <c r="BM7746">
        <f t="shared" si="481"/>
        <v>0</v>
      </c>
      <c r="BO7746">
        <f t="shared" si="482"/>
        <v>1</v>
      </c>
      <c r="BP7746">
        <f t="shared" si="483"/>
        <v>1</v>
      </c>
    </row>
    <row r="7747" spans="1:68" x14ac:dyDescent="0.3">
      <c r="A7747">
        <v>7742</v>
      </c>
      <c r="BG7747" s="27"/>
      <c r="BH7747" s="27"/>
      <c r="BI7747" s="27"/>
      <c r="BJ7747" s="27"/>
      <c r="BL7747">
        <f t="shared" si="480"/>
        <v>0</v>
      </c>
      <c r="BM7747">
        <f t="shared" si="481"/>
        <v>0</v>
      </c>
      <c r="BO7747">
        <f t="shared" si="482"/>
        <v>1</v>
      </c>
      <c r="BP7747">
        <f t="shared" si="483"/>
        <v>1</v>
      </c>
    </row>
    <row r="7748" spans="1:68" x14ac:dyDescent="0.3">
      <c r="A7748">
        <v>7743</v>
      </c>
      <c r="BG7748" s="27"/>
      <c r="BH7748" s="27"/>
      <c r="BI7748" s="27"/>
      <c r="BJ7748" s="27"/>
      <c r="BL7748">
        <f t="shared" si="480"/>
        <v>0</v>
      </c>
      <c r="BM7748">
        <f t="shared" si="481"/>
        <v>0</v>
      </c>
      <c r="BO7748">
        <f t="shared" si="482"/>
        <v>1</v>
      </c>
      <c r="BP7748">
        <f t="shared" si="483"/>
        <v>1</v>
      </c>
    </row>
    <row r="7749" spans="1:68" x14ac:dyDescent="0.3">
      <c r="A7749">
        <v>7744</v>
      </c>
      <c r="BG7749" s="27"/>
      <c r="BH7749" s="27"/>
      <c r="BI7749" s="27"/>
      <c r="BJ7749" s="27"/>
      <c r="BL7749">
        <f t="shared" si="480"/>
        <v>0</v>
      </c>
      <c r="BM7749">
        <f t="shared" si="481"/>
        <v>0</v>
      </c>
      <c r="BO7749">
        <f t="shared" si="482"/>
        <v>1</v>
      </c>
      <c r="BP7749">
        <f t="shared" si="483"/>
        <v>1</v>
      </c>
    </row>
    <row r="7750" spans="1:68" x14ac:dyDescent="0.3">
      <c r="A7750">
        <v>7745</v>
      </c>
      <c r="BG7750" s="27"/>
      <c r="BH7750" s="27"/>
      <c r="BI7750" s="27"/>
      <c r="BJ7750" s="27"/>
      <c r="BL7750">
        <f t="shared" si="480"/>
        <v>0</v>
      </c>
      <c r="BM7750">
        <f t="shared" si="481"/>
        <v>0</v>
      </c>
      <c r="BO7750">
        <f t="shared" si="482"/>
        <v>1</v>
      </c>
      <c r="BP7750">
        <f t="shared" si="483"/>
        <v>1</v>
      </c>
    </row>
    <row r="7751" spans="1:68" x14ac:dyDescent="0.3">
      <c r="A7751">
        <v>7746</v>
      </c>
      <c r="BG7751" s="27"/>
      <c r="BH7751" s="27"/>
      <c r="BI7751" s="27"/>
      <c r="BJ7751" s="27"/>
      <c r="BL7751">
        <f t="shared" ref="BL7751:BL7814" si="484">BG7751*$BM$1-BH7751</f>
        <v>0</v>
      </c>
      <c r="BM7751">
        <f t="shared" ref="BM7751:BM7814" si="485">BI7751*$BM$1-BJ7751</f>
        <v>0</v>
      </c>
      <c r="BO7751">
        <f t="shared" ref="BO7751:BO7814" si="486">IF(BL7751=MAX($BL7751:$BM7751),1,0)</f>
        <v>1</v>
      </c>
      <c r="BP7751">
        <f t="shared" ref="BP7751:BP7814" si="487">IF(BM7751=MAX($BL7751:$BM7751),1,0)</f>
        <v>1</v>
      </c>
    </row>
    <row r="7752" spans="1:68" x14ac:dyDescent="0.3">
      <c r="A7752">
        <v>7747</v>
      </c>
      <c r="BG7752" s="27"/>
      <c r="BH7752" s="27"/>
      <c r="BI7752" s="27"/>
      <c r="BJ7752" s="27"/>
      <c r="BL7752">
        <f t="shared" si="484"/>
        <v>0</v>
      </c>
      <c r="BM7752">
        <f t="shared" si="485"/>
        <v>0</v>
      </c>
      <c r="BO7752">
        <f t="shared" si="486"/>
        <v>1</v>
      </c>
      <c r="BP7752">
        <f t="shared" si="487"/>
        <v>1</v>
      </c>
    </row>
    <row r="7753" spans="1:68" x14ac:dyDescent="0.3">
      <c r="A7753">
        <v>7748</v>
      </c>
      <c r="BG7753" s="27"/>
      <c r="BH7753" s="27"/>
      <c r="BI7753" s="27"/>
      <c r="BJ7753" s="27"/>
      <c r="BL7753">
        <f t="shared" si="484"/>
        <v>0</v>
      </c>
      <c r="BM7753">
        <f t="shared" si="485"/>
        <v>0</v>
      </c>
      <c r="BO7753">
        <f t="shared" si="486"/>
        <v>1</v>
      </c>
      <c r="BP7753">
        <f t="shared" si="487"/>
        <v>1</v>
      </c>
    </row>
    <row r="7754" spans="1:68" x14ac:dyDescent="0.3">
      <c r="A7754">
        <v>7749</v>
      </c>
      <c r="BG7754" s="27"/>
      <c r="BH7754" s="27"/>
      <c r="BI7754" s="27"/>
      <c r="BJ7754" s="27"/>
      <c r="BL7754">
        <f t="shared" si="484"/>
        <v>0</v>
      </c>
      <c r="BM7754">
        <f t="shared" si="485"/>
        <v>0</v>
      </c>
      <c r="BO7754">
        <f t="shared" si="486"/>
        <v>1</v>
      </c>
      <c r="BP7754">
        <f t="shared" si="487"/>
        <v>1</v>
      </c>
    </row>
    <row r="7755" spans="1:68" x14ac:dyDescent="0.3">
      <c r="A7755">
        <v>7750</v>
      </c>
      <c r="BG7755" s="27"/>
      <c r="BH7755" s="27"/>
      <c r="BI7755" s="27"/>
      <c r="BJ7755" s="27"/>
      <c r="BL7755">
        <f t="shared" si="484"/>
        <v>0</v>
      </c>
      <c r="BM7755">
        <f t="shared" si="485"/>
        <v>0</v>
      </c>
      <c r="BO7755">
        <f t="shared" si="486"/>
        <v>1</v>
      </c>
      <c r="BP7755">
        <f t="shared" si="487"/>
        <v>1</v>
      </c>
    </row>
    <row r="7756" spans="1:68" x14ac:dyDescent="0.3">
      <c r="A7756">
        <v>7751</v>
      </c>
      <c r="BG7756" s="27"/>
      <c r="BH7756" s="27"/>
      <c r="BI7756" s="27"/>
      <c r="BJ7756" s="27"/>
      <c r="BL7756">
        <f t="shared" si="484"/>
        <v>0</v>
      </c>
      <c r="BM7756">
        <f t="shared" si="485"/>
        <v>0</v>
      </c>
      <c r="BO7756">
        <f t="shared" si="486"/>
        <v>1</v>
      </c>
      <c r="BP7756">
        <f t="shared" si="487"/>
        <v>1</v>
      </c>
    </row>
    <row r="7757" spans="1:68" x14ac:dyDescent="0.3">
      <c r="A7757">
        <v>7752</v>
      </c>
      <c r="BG7757" s="27"/>
      <c r="BH7757" s="27"/>
      <c r="BI7757" s="27"/>
      <c r="BJ7757" s="27"/>
      <c r="BL7757">
        <f t="shared" si="484"/>
        <v>0</v>
      </c>
      <c r="BM7757">
        <f t="shared" si="485"/>
        <v>0</v>
      </c>
      <c r="BO7757">
        <f t="shared" si="486"/>
        <v>1</v>
      </c>
      <c r="BP7757">
        <f t="shared" si="487"/>
        <v>1</v>
      </c>
    </row>
    <row r="7758" spans="1:68" x14ac:dyDescent="0.3">
      <c r="A7758">
        <v>7753</v>
      </c>
      <c r="BG7758" s="27"/>
      <c r="BH7758" s="27"/>
      <c r="BI7758" s="27"/>
      <c r="BJ7758" s="27"/>
      <c r="BL7758">
        <f t="shared" si="484"/>
        <v>0</v>
      </c>
      <c r="BM7758">
        <f t="shared" si="485"/>
        <v>0</v>
      </c>
      <c r="BO7758">
        <f t="shared" si="486"/>
        <v>1</v>
      </c>
      <c r="BP7758">
        <f t="shared" si="487"/>
        <v>1</v>
      </c>
    </row>
    <row r="7759" spans="1:68" x14ac:dyDescent="0.3">
      <c r="A7759">
        <v>7754</v>
      </c>
      <c r="BG7759" s="27"/>
      <c r="BH7759" s="27"/>
      <c r="BI7759" s="27"/>
      <c r="BJ7759" s="27"/>
      <c r="BL7759">
        <f t="shared" si="484"/>
        <v>0</v>
      </c>
      <c r="BM7759">
        <f t="shared" si="485"/>
        <v>0</v>
      </c>
      <c r="BO7759">
        <f t="shared" si="486"/>
        <v>1</v>
      </c>
      <c r="BP7759">
        <f t="shared" si="487"/>
        <v>1</v>
      </c>
    </row>
    <row r="7760" spans="1:68" x14ac:dyDescent="0.3">
      <c r="A7760">
        <v>7755</v>
      </c>
      <c r="BG7760" s="27"/>
      <c r="BH7760" s="27"/>
      <c r="BI7760" s="27"/>
      <c r="BJ7760" s="27"/>
      <c r="BL7760">
        <f t="shared" si="484"/>
        <v>0</v>
      </c>
      <c r="BM7760">
        <f t="shared" si="485"/>
        <v>0</v>
      </c>
      <c r="BO7760">
        <f t="shared" si="486"/>
        <v>1</v>
      </c>
      <c r="BP7760">
        <f t="shared" si="487"/>
        <v>1</v>
      </c>
    </row>
    <row r="7761" spans="1:68" x14ac:dyDescent="0.3">
      <c r="A7761">
        <v>7756</v>
      </c>
      <c r="BG7761" s="27"/>
      <c r="BH7761" s="27"/>
      <c r="BI7761" s="27"/>
      <c r="BJ7761" s="27"/>
      <c r="BL7761">
        <f t="shared" si="484"/>
        <v>0</v>
      </c>
      <c r="BM7761">
        <f t="shared" si="485"/>
        <v>0</v>
      </c>
      <c r="BO7761">
        <f t="shared" si="486"/>
        <v>1</v>
      </c>
      <c r="BP7761">
        <f t="shared" si="487"/>
        <v>1</v>
      </c>
    </row>
    <row r="7762" spans="1:68" x14ac:dyDescent="0.3">
      <c r="A7762">
        <v>7757</v>
      </c>
      <c r="BG7762" s="27"/>
      <c r="BH7762" s="27"/>
      <c r="BI7762" s="27"/>
      <c r="BJ7762" s="27"/>
      <c r="BL7762">
        <f t="shared" si="484"/>
        <v>0</v>
      </c>
      <c r="BM7762">
        <f t="shared" si="485"/>
        <v>0</v>
      </c>
      <c r="BO7762">
        <f t="shared" si="486"/>
        <v>1</v>
      </c>
      <c r="BP7762">
        <f t="shared" si="487"/>
        <v>1</v>
      </c>
    </row>
    <row r="7763" spans="1:68" x14ac:dyDescent="0.3">
      <c r="A7763">
        <v>7758</v>
      </c>
      <c r="BG7763" s="27"/>
      <c r="BH7763" s="27"/>
      <c r="BI7763" s="27"/>
      <c r="BJ7763" s="27"/>
      <c r="BL7763">
        <f t="shared" si="484"/>
        <v>0</v>
      </c>
      <c r="BM7763">
        <f t="shared" si="485"/>
        <v>0</v>
      </c>
      <c r="BO7763">
        <f t="shared" si="486"/>
        <v>1</v>
      </c>
      <c r="BP7763">
        <f t="shared" si="487"/>
        <v>1</v>
      </c>
    </row>
    <row r="7764" spans="1:68" x14ac:dyDescent="0.3">
      <c r="A7764">
        <v>7759</v>
      </c>
      <c r="BG7764" s="27"/>
      <c r="BH7764" s="27"/>
      <c r="BI7764" s="27"/>
      <c r="BJ7764" s="27"/>
      <c r="BL7764">
        <f t="shared" si="484"/>
        <v>0</v>
      </c>
      <c r="BM7764">
        <f t="shared" si="485"/>
        <v>0</v>
      </c>
      <c r="BO7764">
        <f t="shared" si="486"/>
        <v>1</v>
      </c>
      <c r="BP7764">
        <f t="shared" si="487"/>
        <v>1</v>
      </c>
    </row>
    <row r="7765" spans="1:68" x14ac:dyDescent="0.3">
      <c r="A7765">
        <v>7760</v>
      </c>
      <c r="BG7765" s="27"/>
      <c r="BH7765" s="27"/>
      <c r="BI7765" s="27"/>
      <c r="BJ7765" s="27"/>
      <c r="BL7765">
        <f t="shared" si="484"/>
        <v>0</v>
      </c>
      <c r="BM7765">
        <f t="shared" si="485"/>
        <v>0</v>
      </c>
      <c r="BO7765">
        <f t="shared" si="486"/>
        <v>1</v>
      </c>
      <c r="BP7765">
        <f t="shared" si="487"/>
        <v>1</v>
      </c>
    </row>
    <row r="7766" spans="1:68" x14ac:dyDescent="0.3">
      <c r="A7766">
        <v>7761</v>
      </c>
      <c r="BG7766" s="27"/>
      <c r="BH7766" s="27"/>
      <c r="BI7766" s="27"/>
      <c r="BJ7766" s="27"/>
      <c r="BL7766">
        <f t="shared" si="484"/>
        <v>0</v>
      </c>
      <c r="BM7766">
        <f t="shared" si="485"/>
        <v>0</v>
      </c>
      <c r="BO7766">
        <f t="shared" si="486"/>
        <v>1</v>
      </c>
      <c r="BP7766">
        <f t="shared" si="487"/>
        <v>1</v>
      </c>
    </row>
    <row r="7767" spans="1:68" x14ac:dyDescent="0.3">
      <c r="A7767">
        <v>7762</v>
      </c>
      <c r="BG7767" s="27"/>
      <c r="BH7767" s="27"/>
      <c r="BI7767" s="27"/>
      <c r="BJ7767" s="27"/>
      <c r="BL7767">
        <f t="shared" si="484"/>
        <v>0</v>
      </c>
      <c r="BM7767">
        <f t="shared" si="485"/>
        <v>0</v>
      </c>
      <c r="BO7767">
        <f t="shared" si="486"/>
        <v>1</v>
      </c>
      <c r="BP7767">
        <f t="shared" si="487"/>
        <v>1</v>
      </c>
    </row>
    <row r="7768" spans="1:68" x14ac:dyDescent="0.3">
      <c r="A7768">
        <v>7763</v>
      </c>
      <c r="BG7768" s="27"/>
      <c r="BH7768" s="27"/>
      <c r="BI7768" s="27"/>
      <c r="BJ7768" s="27"/>
      <c r="BL7768">
        <f t="shared" si="484"/>
        <v>0</v>
      </c>
      <c r="BM7768">
        <f t="shared" si="485"/>
        <v>0</v>
      </c>
      <c r="BO7768">
        <f t="shared" si="486"/>
        <v>1</v>
      </c>
      <c r="BP7768">
        <f t="shared" si="487"/>
        <v>1</v>
      </c>
    </row>
    <row r="7769" spans="1:68" x14ac:dyDescent="0.3">
      <c r="A7769">
        <v>7764</v>
      </c>
      <c r="BG7769" s="27"/>
      <c r="BH7769" s="27"/>
      <c r="BI7769" s="27"/>
      <c r="BJ7769" s="27"/>
      <c r="BL7769">
        <f t="shared" si="484"/>
        <v>0</v>
      </c>
      <c r="BM7769">
        <f t="shared" si="485"/>
        <v>0</v>
      </c>
      <c r="BO7769">
        <f t="shared" si="486"/>
        <v>1</v>
      </c>
      <c r="BP7769">
        <f t="shared" si="487"/>
        <v>1</v>
      </c>
    </row>
    <row r="7770" spans="1:68" x14ac:dyDescent="0.3">
      <c r="A7770">
        <v>7765</v>
      </c>
      <c r="BG7770" s="27"/>
      <c r="BH7770" s="27"/>
      <c r="BI7770" s="27"/>
      <c r="BJ7770" s="27"/>
      <c r="BL7770">
        <f t="shared" si="484"/>
        <v>0</v>
      </c>
      <c r="BM7770">
        <f t="shared" si="485"/>
        <v>0</v>
      </c>
      <c r="BO7770">
        <f t="shared" si="486"/>
        <v>1</v>
      </c>
      <c r="BP7770">
        <f t="shared" si="487"/>
        <v>1</v>
      </c>
    </row>
    <row r="7771" spans="1:68" x14ac:dyDescent="0.3">
      <c r="A7771">
        <v>7766</v>
      </c>
      <c r="BG7771" s="27"/>
      <c r="BH7771" s="27"/>
      <c r="BI7771" s="27"/>
      <c r="BJ7771" s="27"/>
      <c r="BL7771">
        <f t="shared" si="484"/>
        <v>0</v>
      </c>
      <c r="BM7771">
        <f t="shared" si="485"/>
        <v>0</v>
      </c>
      <c r="BO7771">
        <f t="shared" si="486"/>
        <v>1</v>
      </c>
      <c r="BP7771">
        <f t="shared" si="487"/>
        <v>1</v>
      </c>
    </row>
    <row r="7772" spans="1:68" x14ac:dyDescent="0.3">
      <c r="A7772">
        <v>7767</v>
      </c>
      <c r="BG7772" s="27"/>
      <c r="BH7772" s="27"/>
      <c r="BI7772" s="27"/>
      <c r="BJ7772" s="27"/>
      <c r="BL7772">
        <f t="shared" si="484"/>
        <v>0</v>
      </c>
      <c r="BM7772">
        <f t="shared" si="485"/>
        <v>0</v>
      </c>
      <c r="BO7772">
        <f t="shared" si="486"/>
        <v>1</v>
      </c>
      <c r="BP7772">
        <f t="shared" si="487"/>
        <v>1</v>
      </c>
    </row>
    <row r="7773" spans="1:68" x14ac:dyDescent="0.3">
      <c r="A7773">
        <v>7768</v>
      </c>
      <c r="BG7773" s="27"/>
      <c r="BH7773" s="27"/>
      <c r="BI7773" s="27"/>
      <c r="BJ7773" s="27"/>
      <c r="BL7773">
        <f t="shared" si="484"/>
        <v>0</v>
      </c>
      <c r="BM7773">
        <f t="shared" si="485"/>
        <v>0</v>
      </c>
      <c r="BO7773">
        <f t="shared" si="486"/>
        <v>1</v>
      </c>
      <c r="BP7773">
        <f t="shared" si="487"/>
        <v>1</v>
      </c>
    </row>
    <row r="7774" spans="1:68" x14ac:dyDescent="0.3">
      <c r="A7774">
        <v>7769</v>
      </c>
      <c r="BG7774" s="27"/>
      <c r="BH7774" s="27"/>
      <c r="BI7774" s="27"/>
      <c r="BJ7774" s="27"/>
      <c r="BL7774">
        <f t="shared" si="484"/>
        <v>0</v>
      </c>
      <c r="BM7774">
        <f t="shared" si="485"/>
        <v>0</v>
      </c>
      <c r="BO7774">
        <f t="shared" si="486"/>
        <v>1</v>
      </c>
      <c r="BP7774">
        <f t="shared" si="487"/>
        <v>1</v>
      </c>
    </row>
    <row r="7775" spans="1:68" x14ac:dyDescent="0.3">
      <c r="A7775">
        <v>7770</v>
      </c>
      <c r="BG7775" s="27"/>
      <c r="BH7775" s="27"/>
      <c r="BI7775" s="27"/>
      <c r="BJ7775" s="27"/>
      <c r="BL7775">
        <f t="shared" si="484"/>
        <v>0</v>
      </c>
      <c r="BM7775">
        <f t="shared" si="485"/>
        <v>0</v>
      </c>
      <c r="BO7775">
        <f t="shared" si="486"/>
        <v>1</v>
      </c>
      <c r="BP7775">
        <f t="shared" si="487"/>
        <v>1</v>
      </c>
    </row>
    <row r="7776" spans="1:68" x14ac:dyDescent="0.3">
      <c r="A7776">
        <v>7771</v>
      </c>
      <c r="BG7776" s="27"/>
      <c r="BH7776" s="27"/>
      <c r="BI7776" s="27"/>
      <c r="BJ7776" s="27"/>
      <c r="BL7776">
        <f t="shared" si="484"/>
        <v>0</v>
      </c>
      <c r="BM7776">
        <f t="shared" si="485"/>
        <v>0</v>
      </c>
      <c r="BO7776">
        <f t="shared" si="486"/>
        <v>1</v>
      </c>
      <c r="BP7776">
        <f t="shared" si="487"/>
        <v>1</v>
      </c>
    </row>
    <row r="7777" spans="1:68" x14ac:dyDescent="0.3">
      <c r="A7777">
        <v>7772</v>
      </c>
      <c r="BG7777" s="27"/>
      <c r="BH7777" s="27"/>
      <c r="BI7777" s="27"/>
      <c r="BJ7777" s="27"/>
      <c r="BL7777">
        <f t="shared" si="484"/>
        <v>0</v>
      </c>
      <c r="BM7777">
        <f t="shared" si="485"/>
        <v>0</v>
      </c>
      <c r="BO7777">
        <f t="shared" si="486"/>
        <v>1</v>
      </c>
      <c r="BP7777">
        <f t="shared" si="487"/>
        <v>1</v>
      </c>
    </row>
    <row r="7778" spans="1:68" x14ac:dyDescent="0.3">
      <c r="A7778">
        <v>7773</v>
      </c>
      <c r="BG7778" s="27"/>
      <c r="BH7778" s="27"/>
      <c r="BI7778" s="27"/>
      <c r="BJ7778" s="27"/>
      <c r="BL7778">
        <f t="shared" si="484"/>
        <v>0</v>
      </c>
      <c r="BM7778">
        <f t="shared" si="485"/>
        <v>0</v>
      </c>
      <c r="BO7778">
        <f t="shared" si="486"/>
        <v>1</v>
      </c>
      <c r="BP7778">
        <f t="shared" si="487"/>
        <v>1</v>
      </c>
    </row>
    <row r="7779" spans="1:68" x14ac:dyDescent="0.3">
      <c r="A7779">
        <v>7774</v>
      </c>
      <c r="BG7779" s="27"/>
      <c r="BH7779" s="27"/>
      <c r="BI7779" s="27"/>
      <c r="BJ7779" s="27"/>
      <c r="BL7779">
        <f t="shared" si="484"/>
        <v>0</v>
      </c>
      <c r="BM7779">
        <f t="shared" si="485"/>
        <v>0</v>
      </c>
      <c r="BO7779">
        <f t="shared" si="486"/>
        <v>1</v>
      </c>
      <c r="BP7779">
        <f t="shared" si="487"/>
        <v>1</v>
      </c>
    </row>
    <row r="7780" spans="1:68" x14ac:dyDescent="0.3">
      <c r="A7780">
        <v>7775</v>
      </c>
      <c r="BG7780" s="27"/>
      <c r="BH7780" s="27"/>
      <c r="BI7780" s="27"/>
      <c r="BJ7780" s="27"/>
      <c r="BL7780">
        <f t="shared" si="484"/>
        <v>0</v>
      </c>
      <c r="BM7780">
        <f t="shared" si="485"/>
        <v>0</v>
      </c>
      <c r="BO7780">
        <f t="shared" si="486"/>
        <v>1</v>
      </c>
      <c r="BP7780">
        <f t="shared" si="487"/>
        <v>1</v>
      </c>
    </row>
    <row r="7781" spans="1:68" x14ac:dyDescent="0.3">
      <c r="A7781">
        <v>7776</v>
      </c>
      <c r="BG7781" s="27"/>
      <c r="BH7781" s="27"/>
      <c r="BI7781" s="27"/>
      <c r="BJ7781" s="27"/>
      <c r="BL7781">
        <f t="shared" si="484"/>
        <v>0</v>
      </c>
      <c r="BM7781">
        <f t="shared" si="485"/>
        <v>0</v>
      </c>
      <c r="BO7781">
        <f t="shared" si="486"/>
        <v>1</v>
      </c>
      <c r="BP7781">
        <f t="shared" si="487"/>
        <v>1</v>
      </c>
    </row>
    <row r="7782" spans="1:68" x14ac:dyDescent="0.3">
      <c r="A7782">
        <v>7777</v>
      </c>
      <c r="BG7782" s="27"/>
      <c r="BH7782" s="27"/>
      <c r="BI7782" s="27"/>
      <c r="BJ7782" s="27"/>
      <c r="BL7782">
        <f t="shared" si="484"/>
        <v>0</v>
      </c>
      <c r="BM7782">
        <f t="shared" si="485"/>
        <v>0</v>
      </c>
      <c r="BO7782">
        <f t="shared" si="486"/>
        <v>1</v>
      </c>
      <c r="BP7782">
        <f t="shared" si="487"/>
        <v>1</v>
      </c>
    </row>
    <row r="7783" spans="1:68" x14ac:dyDescent="0.3">
      <c r="A7783">
        <v>7778</v>
      </c>
      <c r="BG7783" s="27"/>
      <c r="BH7783" s="27"/>
      <c r="BI7783" s="27"/>
      <c r="BJ7783" s="27"/>
      <c r="BL7783">
        <f t="shared" si="484"/>
        <v>0</v>
      </c>
      <c r="BM7783">
        <f t="shared" si="485"/>
        <v>0</v>
      </c>
      <c r="BO7783">
        <f t="shared" si="486"/>
        <v>1</v>
      </c>
      <c r="BP7783">
        <f t="shared" si="487"/>
        <v>1</v>
      </c>
    </row>
    <row r="7784" spans="1:68" x14ac:dyDescent="0.3">
      <c r="A7784">
        <v>7779</v>
      </c>
      <c r="BG7784" s="27"/>
      <c r="BH7784" s="27"/>
      <c r="BI7784" s="27"/>
      <c r="BJ7784" s="27"/>
      <c r="BL7784">
        <f t="shared" si="484"/>
        <v>0</v>
      </c>
      <c r="BM7784">
        <f t="shared" si="485"/>
        <v>0</v>
      </c>
      <c r="BO7784">
        <f t="shared" si="486"/>
        <v>1</v>
      </c>
      <c r="BP7784">
        <f t="shared" si="487"/>
        <v>1</v>
      </c>
    </row>
    <row r="7785" spans="1:68" x14ac:dyDescent="0.3">
      <c r="A7785">
        <v>7780</v>
      </c>
      <c r="BG7785" s="27"/>
      <c r="BH7785" s="27"/>
      <c r="BI7785" s="27"/>
      <c r="BJ7785" s="27"/>
      <c r="BL7785">
        <f t="shared" si="484"/>
        <v>0</v>
      </c>
      <c r="BM7785">
        <f t="shared" si="485"/>
        <v>0</v>
      </c>
      <c r="BO7785">
        <f t="shared" si="486"/>
        <v>1</v>
      </c>
      <c r="BP7785">
        <f t="shared" si="487"/>
        <v>1</v>
      </c>
    </row>
    <row r="7786" spans="1:68" x14ac:dyDescent="0.3">
      <c r="A7786">
        <v>7781</v>
      </c>
      <c r="BG7786" s="27"/>
      <c r="BH7786" s="27"/>
      <c r="BI7786" s="27"/>
      <c r="BJ7786" s="27"/>
      <c r="BL7786">
        <f t="shared" si="484"/>
        <v>0</v>
      </c>
      <c r="BM7786">
        <f t="shared" si="485"/>
        <v>0</v>
      </c>
      <c r="BO7786">
        <f t="shared" si="486"/>
        <v>1</v>
      </c>
      <c r="BP7786">
        <f t="shared" si="487"/>
        <v>1</v>
      </c>
    </row>
    <row r="7787" spans="1:68" x14ac:dyDescent="0.3">
      <c r="A7787">
        <v>7782</v>
      </c>
      <c r="BG7787" s="27"/>
      <c r="BH7787" s="27"/>
      <c r="BI7787" s="27"/>
      <c r="BJ7787" s="27"/>
      <c r="BL7787">
        <f t="shared" si="484"/>
        <v>0</v>
      </c>
      <c r="BM7787">
        <f t="shared" si="485"/>
        <v>0</v>
      </c>
      <c r="BO7787">
        <f t="shared" si="486"/>
        <v>1</v>
      </c>
      <c r="BP7787">
        <f t="shared" si="487"/>
        <v>1</v>
      </c>
    </row>
    <row r="7788" spans="1:68" x14ac:dyDescent="0.3">
      <c r="A7788">
        <v>7783</v>
      </c>
      <c r="BG7788" s="27"/>
      <c r="BH7788" s="27"/>
      <c r="BI7788" s="27"/>
      <c r="BJ7788" s="27"/>
      <c r="BL7788">
        <f t="shared" si="484"/>
        <v>0</v>
      </c>
      <c r="BM7788">
        <f t="shared" si="485"/>
        <v>0</v>
      </c>
      <c r="BO7788">
        <f t="shared" si="486"/>
        <v>1</v>
      </c>
      <c r="BP7788">
        <f t="shared" si="487"/>
        <v>1</v>
      </c>
    </row>
    <row r="7789" spans="1:68" x14ac:dyDescent="0.3">
      <c r="A7789">
        <v>7784</v>
      </c>
      <c r="BG7789" s="27"/>
      <c r="BH7789" s="27"/>
      <c r="BI7789" s="27"/>
      <c r="BJ7789" s="27"/>
      <c r="BL7789">
        <f t="shared" si="484"/>
        <v>0</v>
      </c>
      <c r="BM7789">
        <f t="shared" si="485"/>
        <v>0</v>
      </c>
      <c r="BO7789">
        <f t="shared" si="486"/>
        <v>1</v>
      </c>
      <c r="BP7789">
        <f t="shared" si="487"/>
        <v>1</v>
      </c>
    </row>
    <row r="7790" spans="1:68" x14ac:dyDescent="0.3">
      <c r="A7790">
        <v>7785</v>
      </c>
      <c r="BG7790" s="27"/>
      <c r="BH7790" s="27"/>
      <c r="BI7790" s="27"/>
      <c r="BJ7790" s="27"/>
      <c r="BL7790">
        <f t="shared" si="484"/>
        <v>0</v>
      </c>
      <c r="BM7790">
        <f t="shared" si="485"/>
        <v>0</v>
      </c>
      <c r="BO7790">
        <f t="shared" si="486"/>
        <v>1</v>
      </c>
      <c r="BP7790">
        <f t="shared" si="487"/>
        <v>1</v>
      </c>
    </row>
    <row r="7791" spans="1:68" x14ac:dyDescent="0.3">
      <c r="A7791">
        <v>7786</v>
      </c>
      <c r="BG7791" s="27"/>
      <c r="BH7791" s="27"/>
      <c r="BI7791" s="27"/>
      <c r="BJ7791" s="27"/>
      <c r="BL7791">
        <f t="shared" si="484"/>
        <v>0</v>
      </c>
      <c r="BM7791">
        <f t="shared" si="485"/>
        <v>0</v>
      </c>
      <c r="BO7791">
        <f t="shared" si="486"/>
        <v>1</v>
      </c>
      <c r="BP7791">
        <f t="shared" si="487"/>
        <v>1</v>
      </c>
    </row>
    <row r="7792" spans="1:68" x14ac:dyDescent="0.3">
      <c r="A7792">
        <v>7787</v>
      </c>
      <c r="BG7792" s="27"/>
      <c r="BH7792" s="27"/>
      <c r="BI7792" s="27"/>
      <c r="BJ7792" s="27"/>
      <c r="BL7792">
        <f t="shared" si="484"/>
        <v>0</v>
      </c>
      <c r="BM7792">
        <f t="shared" si="485"/>
        <v>0</v>
      </c>
      <c r="BO7792">
        <f t="shared" si="486"/>
        <v>1</v>
      </c>
      <c r="BP7792">
        <f t="shared" si="487"/>
        <v>1</v>
      </c>
    </row>
    <row r="7793" spans="1:68" x14ac:dyDescent="0.3">
      <c r="A7793">
        <v>7788</v>
      </c>
      <c r="BG7793" s="27"/>
      <c r="BH7793" s="27"/>
      <c r="BI7793" s="27"/>
      <c r="BJ7793" s="27"/>
      <c r="BL7793">
        <f t="shared" si="484"/>
        <v>0</v>
      </c>
      <c r="BM7793">
        <f t="shared" si="485"/>
        <v>0</v>
      </c>
      <c r="BO7793">
        <f t="shared" si="486"/>
        <v>1</v>
      </c>
      <c r="BP7793">
        <f t="shared" si="487"/>
        <v>1</v>
      </c>
    </row>
    <row r="7794" spans="1:68" x14ac:dyDescent="0.3">
      <c r="A7794">
        <v>7789</v>
      </c>
      <c r="BG7794" s="27"/>
      <c r="BH7794" s="27"/>
      <c r="BI7794" s="27"/>
      <c r="BJ7794" s="27"/>
      <c r="BL7794">
        <f t="shared" si="484"/>
        <v>0</v>
      </c>
      <c r="BM7794">
        <f t="shared" si="485"/>
        <v>0</v>
      </c>
      <c r="BO7794">
        <f t="shared" si="486"/>
        <v>1</v>
      </c>
      <c r="BP7794">
        <f t="shared" si="487"/>
        <v>1</v>
      </c>
    </row>
    <row r="7795" spans="1:68" x14ac:dyDescent="0.3">
      <c r="A7795">
        <v>7790</v>
      </c>
      <c r="BG7795" s="27"/>
      <c r="BH7795" s="27"/>
      <c r="BI7795" s="27"/>
      <c r="BJ7795" s="27"/>
      <c r="BL7795">
        <f t="shared" si="484"/>
        <v>0</v>
      </c>
      <c r="BM7795">
        <f t="shared" si="485"/>
        <v>0</v>
      </c>
      <c r="BO7795">
        <f t="shared" si="486"/>
        <v>1</v>
      </c>
      <c r="BP7795">
        <f t="shared" si="487"/>
        <v>1</v>
      </c>
    </row>
    <row r="7796" spans="1:68" x14ac:dyDescent="0.3">
      <c r="A7796">
        <v>7791</v>
      </c>
      <c r="BG7796" s="27"/>
      <c r="BH7796" s="27"/>
      <c r="BI7796" s="27"/>
      <c r="BJ7796" s="27"/>
      <c r="BL7796">
        <f t="shared" si="484"/>
        <v>0</v>
      </c>
      <c r="BM7796">
        <f t="shared" si="485"/>
        <v>0</v>
      </c>
      <c r="BO7796">
        <f t="shared" si="486"/>
        <v>1</v>
      </c>
      <c r="BP7796">
        <f t="shared" si="487"/>
        <v>1</v>
      </c>
    </row>
    <row r="7797" spans="1:68" x14ac:dyDescent="0.3">
      <c r="A7797">
        <v>7792</v>
      </c>
      <c r="BG7797" s="27"/>
      <c r="BH7797" s="27"/>
      <c r="BI7797" s="27"/>
      <c r="BJ7797" s="27"/>
      <c r="BL7797">
        <f t="shared" si="484"/>
        <v>0</v>
      </c>
      <c r="BM7797">
        <f t="shared" si="485"/>
        <v>0</v>
      </c>
      <c r="BO7797">
        <f t="shared" si="486"/>
        <v>1</v>
      </c>
      <c r="BP7797">
        <f t="shared" si="487"/>
        <v>1</v>
      </c>
    </row>
    <row r="7798" spans="1:68" x14ac:dyDescent="0.3">
      <c r="A7798">
        <v>7793</v>
      </c>
      <c r="BG7798" s="27"/>
      <c r="BH7798" s="27"/>
      <c r="BI7798" s="27"/>
      <c r="BJ7798" s="27"/>
      <c r="BL7798">
        <f t="shared" si="484"/>
        <v>0</v>
      </c>
      <c r="BM7798">
        <f t="shared" si="485"/>
        <v>0</v>
      </c>
      <c r="BO7798">
        <f t="shared" si="486"/>
        <v>1</v>
      </c>
      <c r="BP7798">
        <f t="shared" si="487"/>
        <v>1</v>
      </c>
    </row>
    <row r="7799" spans="1:68" x14ac:dyDescent="0.3">
      <c r="A7799">
        <v>7794</v>
      </c>
      <c r="BG7799" s="27"/>
      <c r="BH7799" s="27"/>
      <c r="BI7799" s="27"/>
      <c r="BJ7799" s="27"/>
      <c r="BL7799">
        <f t="shared" si="484"/>
        <v>0</v>
      </c>
      <c r="BM7799">
        <f t="shared" si="485"/>
        <v>0</v>
      </c>
      <c r="BO7799">
        <f t="shared" si="486"/>
        <v>1</v>
      </c>
      <c r="BP7799">
        <f t="shared" si="487"/>
        <v>1</v>
      </c>
    </row>
    <row r="7800" spans="1:68" x14ac:dyDescent="0.3">
      <c r="A7800">
        <v>7795</v>
      </c>
      <c r="BG7800" s="27"/>
      <c r="BH7800" s="27"/>
      <c r="BI7800" s="27"/>
      <c r="BJ7800" s="27"/>
      <c r="BL7800">
        <f t="shared" si="484"/>
        <v>0</v>
      </c>
      <c r="BM7800">
        <f t="shared" si="485"/>
        <v>0</v>
      </c>
      <c r="BO7800">
        <f t="shared" si="486"/>
        <v>1</v>
      </c>
      <c r="BP7800">
        <f t="shared" si="487"/>
        <v>1</v>
      </c>
    </row>
    <row r="7801" spans="1:68" x14ac:dyDescent="0.3">
      <c r="A7801">
        <v>7796</v>
      </c>
      <c r="BG7801" s="27"/>
      <c r="BH7801" s="27"/>
      <c r="BI7801" s="27"/>
      <c r="BJ7801" s="27"/>
      <c r="BL7801">
        <f t="shared" si="484"/>
        <v>0</v>
      </c>
      <c r="BM7801">
        <f t="shared" si="485"/>
        <v>0</v>
      </c>
      <c r="BO7801">
        <f t="shared" si="486"/>
        <v>1</v>
      </c>
      <c r="BP7801">
        <f t="shared" si="487"/>
        <v>1</v>
      </c>
    </row>
    <row r="7802" spans="1:68" x14ac:dyDescent="0.3">
      <c r="A7802">
        <v>7797</v>
      </c>
      <c r="BG7802" s="27"/>
      <c r="BH7802" s="27"/>
      <c r="BI7802" s="27"/>
      <c r="BJ7802" s="27"/>
      <c r="BL7802">
        <f t="shared" si="484"/>
        <v>0</v>
      </c>
      <c r="BM7802">
        <f t="shared" si="485"/>
        <v>0</v>
      </c>
      <c r="BO7802">
        <f t="shared" si="486"/>
        <v>1</v>
      </c>
      <c r="BP7802">
        <f t="shared" si="487"/>
        <v>1</v>
      </c>
    </row>
    <row r="7803" spans="1:68" x14ac:dyDescent="0.3">
      <c r="A7803">
        <v>7798</v>
      </c>
      <c r="BG7803" s="27"/>
      <c r="BH7803" s="27"/>
      <c r="BI7803" s="27"/>
      <c r="BJ7803" s="27"/>
      <c r="BL7803">
        <f t="shared" si="484"/>
        <v>0</v>
      </c>
      <c r="BM7803">
        <f t="shared" si="485"/>
        <v>0</v>
      </c>
      <c r="BO7803">
        <f t="shared" si="486"/>
        <v>1</v>
      </c>
      <c r="BP7803">
        <f t="shared" si="487"/>
        <v>1</v>
      </c>
    </row>
    <row r="7804" spans="1:68" x14ac:dyDescent="0.3">
      <c r="A7804">
        <v>7799</v>
      </c>
      <c r="BG7804" s="27"/>
      <c r="BH7804" s="27"/>
      <c r="BI7804" s="27"/>
      <c r="BJ7804" s="27"/>
      <c r="BL7804">
        <f t="shared" si="484"/>
        <v>0</v>
      </c>
      <c r="BM7804">
        <f t="shared" si="485"/>
        <v>0</v>
      </c>
      <c r="BO7804">
        <f t="shared" si="486"/>
        <v>1</v>
      </c>
      <c r="BP7804">
        <f t="shared" si="487"/>
        <v>1</v>
      </c>
    </row>
    <row r="7805" spans="1:68" x14ac:dyDescent="0.3">
      <c r="A7805">
        <v>7800</v>
      </c>
      <c r="BG7805" s="27"/>
      <c r="BH7805" s="27"/>
      <c r="BI7805" s="27"/>
      <c r="BJ7805" s="27"/>
      <c r="BL7805">
        <f t="shared" si="484"/>
        <v>0</v>
      </c>
      <c r="BM7805">
        <f t="shared" si="485"/>
        <v>0</v>
      </c>
      <c r="BO7805">
        <f t="shared" si="486"/>
        <v>1</v>
      </c>
      <c r="BP7805">
        <f t="shared" si="487"/>
        <v>1</v>
      </c>
    </row>
    <row r="7806" spans="1:68" x14ac:dyDescent="0.3">
      <c r="A7806">
        <v>7801</v>
      </c>
      <c r="BG7806" s="27"/>
      <c r="BH7806" s="27"/>
      <c r="BI7806" s="27"/>
      <c r="BJ7806" s="27"/>
      <c r="BL7806">
        <f t="shared" si="484"/>
        <v>0</v>
      </c>
      <c r="BM7806">
        <f t="shared" si="485"/>
        <v>0</v>
      </c>
      <c r="BO7806">
        <f t="shared" si="486"/>
        <v>1</v>
      </c>
      <c r="BP7806">
        <f t="shared" si="487"/>
        <v>1</v>
      </c>
    </row>
    <row r="7807" spans="1:68" x14ac:dyDescent="0.3">
      <c r="A7807">
        <v>7802</v>
      </c>
      <c r="BG7807" s="27"/>
      <c r="BH7807" s="27"/>
      <c r="BI7807" s="27"/>
      <c r="BJ7807" s="27"/>
      <c r="BL7807">
        <f t="shared" si="484"/>
        <v>0</v>
      </c>
      <c r="BM7807">
        <f t="shared" si="485"/>
        <v>0</v>
      </c>
      <c r="BO7807">
        <f t="shared" si="486"/>
        <v>1</v>
      </c>
      <c r="BP7807">
        <f t="shared" si="487"/>
        <v>1</v>
      </c>
    </row>
    <row r="7808" spans="1:68" x14ac:dyDescent="0.3">
      <c r="A7808">
        <v>7803</v>
      </c>
      <c r="BG7808" s="27"/>
      <c r="BH7808" s="27"/>
      <c r="BI7808" s="27"/>
      <c r="BJ7808" s="27"/>
      <c r="BL7808">
        <f t="shared" si="484"/>
        <v>0</v>
      </c>
      <c r="BM7808">
        <f t="shared" si="485"/>
        <v>0</v>
      </c>
      <c r="BO7808">
        <f t="shared" si="486"/>
        <v>1</v>
      </c>
      <c r="BP7808">
        <f t="shared" si="487"/>
        <v>1</v>
      </c>
    </row>
    <row r="7809" spans="1:68" x14ac:dyDescent="0.3">
      <c r="A7809">
        <v>7804</v>
      </c>
      <c r="BG7809" s="27"/>
      <c r="BH7809" s="27"/>
      <c r="BI7809" s="27"/>
      <c r="BJ7809" s="27"/>
      <c r="BL7809">
        <f t="shared" si="484"/>
        <v>0</v>
      </c>
      <c r="BM7809">
        <f t="shared" si="485"/>
        <v>0</v>
      </c>
      <c r="BO7809">
        <f t="shared" si="486"/>
        <v>1</v>
      </c>
      <c r="BP7809">
        <f t="shared" si="487"/>
        <v>1</v>
      </c>
    </row>
    <row r="7810" spans="1:68" x14ac:dyDescent="0.3">
      <c r="A7810">
        <v>7805</v>
      </c>
      <c r="BG7810" s="27"/>
      <c r="BH7810" s="27"/>
      <c r="BI7810" s="27"/>
      <c r="BJ7810" s="27"/>
      <c r="BL7810">
        <f t="shared" si="484"/>
        <v>0</v>
      </c>
      <c r="BM7810">
        <f t="shared" si="485"/>
        <v>0</v>
      </c>
      <c r="BO7810">
        <f t="shared" si="486"/>
        <v>1</v>
      </c>
      <c r="BP7810">
        <f t="shared" si="487"/>
        <v>1</v>
      </c>
    </row>
    <row r="7811" spans="1:68" x14ac:dyDescent="0.3">
      <c r="A7811">
        <v>7806</v>
      </c>
      <c r="BG7811" s="27"/>
      <c r="BH7811" s="27"/>
      <c r="BI7811" s="27"/>
      <c r="BJ7811" s="27"/>
      <c r="BL7811">
        <f t="shared" si="484"/>
        <v>0</v>
      </c>
      <c r="BM7811">
        <f t="shared" si="485"/>
        <v>0</v>
      </c>
      <c r="BO7811">
        <f t="shared" si="486"/>
        <v>1</v>
      </c>
      <c r="BP7811">
        <f t="shared" si="487"/>
        <v>1</v>
      </c>
    </row>
    <row r="7812" spans="1:68" x14ac:dyDescent="0.3">
      <c r="A7812">
        <v>7807</v>
      </c>
      <c r="BG7812" s="27"/>
      <c r="BH7812" s="27"/>
      <c r="BI7812" s="27"/>
      <c r="BJ7812" s="27"/>
      <c r="BL7812">
        <f t="shared" si="484"/>
        <v>0</v>
      </c>
      <c r="BM7812">
        <f t="shared" si="485"/>
        <v>0</v>
      </c>
      <c r="BO7812">
        <f t="shared" si="486"/>
        <v>1</v>
      </c>
      <c r="BP7812">
        <f t="shared" si="487"/>
        <v>1</v>
      </c>
    </row>
    <row r="7813" spans="1:68" x14ac:dyDescent="0.3">
      <c r="A7813">
        <v>7808</v>
      </c>
      <c r="BG7813" s="27"/>
      <c r="BH7813" s="27"/>
      <c r="BI7813" s="27"/>
      <c r="BJ7813" s="27"/>
      <c r="BL7813">
        <f t="shared" si="484"/>
        <v>0</v>
      </c>
      <c r="BM7813">
        <f t="shared" si="485"/>
        <v>0</v>
      </c>
      <c r="BO7813">
        <f t="shared" si="486"/>
        <v>1</v>
      </c>
      <c r="BP7813">
        <f t="shared" si="487"/>
        <v>1</v>
      </c>
    </row>
    <row r="7814" spans="1:68" x14ac:dyDescent="0.3">
      <c r="A7814">
        <v>7809</v>
      </c>
      <c r="BG7814" s="27"/>
      <c r="BH7814" s="27"/>
      <c r="BI7814" s="27"/>
      <c r="BJ7814" s="27"/>
      <c r="BL7814">
        <f t="shared" si="484"/>
        <v>0</v>
      </c>
      <c r="BM7814">
        <f t="shared" si="485"/>
        <v>0</v>
      </c>
      <c r="BO7814">
        <f t="shared" si="486"/>
        <v>1</v>
      </c>
      <c r="BP7814">
        <f t="shared" si="487"/>
        <v>1</v>
      </c>
    </row>
    <row r="7815" spans="1:68" x14ac:dyDescent="0.3">
      <c r="A7815">
        <v>7810</v>
      </c>
      <c r="BG7815" s="27"/>
      <c r="BH7815" s="27"/>
      <c r="BI7815" s="27"/>
      <c r="BJ7815" s="27"/>
      <c r="BL7815">
        <f t="shared" ref="BL7815:BL7878" si="488">BG7815*$BM$1-BH7815</f>
        <v>0</v>
      </c>
      <c r="BM7815">
        <f t="shared" ref="BM7815:BM7878" si="489">BI7815*$BM$1-BJ7815</f>
        <v>0</v>
      </c>
      <c r="BO7815">
        <f t="shared" ref="BO7815:BO7878" si="490">IF(BL7815=MAX($BL7815:$BM7815),1,0)</f>
        <v>1</v>
      </c>
      <c r="BP7815">
        <f t="shared" ref="BP7815:BP7878" si="491">IF(BM7815=MAX($BL7815:$BM7815),1,0)</f>
        <v>1</v>
      </c>
    </row>
    <row r="7816" spans="1:68" x14ac:dyDescent="0.3">
      <c r="A7816">
        <v>7811</v>
      </c>
      <c r="BG7816" s="27"/>
      <c r="BH7816" s="27"/>
      <c r="BI7816" s="27"/>
      <c r="BJ7816" s="27"/>
      <c r="BL7816">
        <f t="shared" si="488"/>
        <v>0</v>
      </c>
      <c r="BM7816">
        <f t="shared" si="489"/>
        <v>0</v>
      </c>
      <c r="BO7816">
        <f t="shared" si="490"/>
        <v>1</v>
      </c>
      <c r="BP7816">
        <f t="shared" si="491"/>
        <v>1</v>
      </c>
    </row>
    <row r="7817" spans="1:68" x14ac:dyDescent="0.3">
      <c r="A7817">
        <v>7812</v>
      </c>
      <c r="BG7817" s="27"/>
      <c r="BH7817" s="27"/>
      <c r="BI7817" s="27"/>
      <c r="BJ7817" s="27"/>
      <c r="BL7817">
        <f t="shared" si="488"/>
        <v>0</v>
      </c>
      <c r="BM7817">
        <f t="shared" si="489"/>
        <v>0</v>
      </c>
      <c r="BO7817">
        <f t="shared" si="490"/>
        <v>1</v>
      </c>
      <c r="BP7817">
        <f t="shared" si="491"/>
        <v>1</v>
      </c>
    </row>
    <row r="7818" spans="1:68" x14ac:dyDescent="0.3">
      <c r="A7818">
        <v>7813</v>
      </c>
      <c r="BG7818" s="27"/>
      <c r="BH7818" s="27"/>
      <c r="BI7818" s="27"/>
      <c r="BJ7818" s="27"/>
      <c r="BL7818">
        <f t="shared" si="488"/>
        <v>0</v>
      </c>
      <c r="BM7818">
        <f t="shared" si="489"/>
        <v>0</v>
      </c>
      <c r="BO7818">
        <f t="shared" si="490"/>
        <v>1</v>
      </c>
      <c r="BP7818">
        <f t="shared" si="491"/>
        <v>1</v>
      </c>
    </row>
    <row r="7819" spans="1:68" x14ac:dyDescent="0.3">
      <c r="A7819">
        <v>7814</v>
      </c>
      <c r="BG7819" s="27"/>
      <c r="BH7819" s="27"/>
      <c r="BI7819" s="27"/>
      <c r="BJ7819" s="27"/>
      <c r="BL7819">
        <f t="shared" si="488"/>
        <v>0</v>
      </c>
      <c r="BM7819">
        <f t="shared" si="489"/>
        <v>0</v>
      </c>
      <c r="BO7819">
        <f t="shared" si="490"/>
        <v>1</v>
      </c>
      <c r="BP7819">
        <f t="shared" si="491"/>
        <v>1</v>
      </c>
    </row>
    <row r="7820" spans="1:68" x14ac:dyDescent="0.3">
      <c r="A7820">
        <v>7815</v>
      </c>
      <c r="BG7820" s="27"/>
      <c r="BH7820" s="27"/>
      <c r="BI7820" s="27"/>
      <c r="BJ7820" s="27"/>
      <c r="BL7820">
        <f t="shared" si="488"/>
        <v>0</v>
      </c>
      <c r="BM7820">
        <f t="shared" si="489"/>
        <v>0</v>
      </c>
      <c r="BO7820">
        <f t="shared" si="490"/>
        <v>1</v>
      </c>
      <c r="BP7820">
        <f t="shared" si="491"/>
        <v>1</v>
      </c>
    </row>
    <row r="7821" spans="1:68" x14ac:dyDescent="0.3">
      <c r="A7821">
        <v>7816</v>
      </c>
      <c r="BG7821" s="27"/>
      <c r="BH7821" s="27"/>
      <c r="BI7821" s="27"/>
      <c r="BJ7821" s="27"/>
      <c r="BL7821">
        <f t="shared" si="488"/>
        <v>0</v>
      </c>
      <c r="BM7821">
        <f t="shared" si="489"/>
        <v>0</v>
      </c>
      <c r="BO7821">
        <f t="shared" si="490"/>
        <v>1</v>
      </c>
      <c r="BP7821">
        <f t="shared" si="491"/>
        <v>1</v>
      </c>
    </row>
    <row r="7822" spans="1:68" x14ac:dyDescent="0.3">
      <c r="A7822">
        <v>7817</v>
      </c>
      <c r="BG7822" s="27"/>
      <c r="BH7822" s="27"/>
      <c r="BI7822" s="27"/>
      <c r="BJ7822" s="27"/>
      <c r="BL7822">
        <f t="shared" si="488"/>
        <v>0</v>
      </c>
      <c r="BM7822">
        <f t="shared" si="489"/>
        <v>0</v>
      </c>
      <c r="BO7822">
        <f t="shared" si="490"/>
        <v>1</v>
      </c>
      <c r="BP7822">
        <f t="shared" si="491"/>
        <v>1</v>
      </c>
    </row>
    <row r="7823" spans="1:68" x14ac:dyDescent="0.3">
      <c r="A7823">
        <v>7818</v>
      </c>
      <c r="BG7823" s="27"/>
      <c r="BH7823" s="27"/>
      <c r="BI7823" s="27"/>
      <c r="BJ7823" s="27"/>
      <c r="BL7823">
        <f t="shared" si="488"/>
        <v>0</v>
      </c>
      <c r="BM7823">
        <f t="shared" si="489"/>
        <v>0</v>
      </c>
      <c r="BO7823">
        <f t="shared" si="490"/>
        <v>1</v>
      </c>
      <c r="BP7823">
        <f t="shared" si="491"/>
        <v>1</v>
      </c>
    </row>
    <row r="7824" spans="1:68" x14ac:dyDescent="0.3">
      <c r="A7824">
        <v>7819</v>
      </c>
      <c r="BG7824" s="27"/>
      <c r="BH7824" s="27"/>
      <c r="BI7824" s="27"/>
      <c r="BJ7824" s="27"/>
      <c r="BL7824">
        <f t="shared" si="488"/>
        <v>0</v>
      </c>
      <c r="BM7824">
        <f t="shared" si="489"/>
        <v>0</v>
      </c>
      <c r="BO7824">
        <f t="shared" si="490"/>
        <v>1</v>
      </c>
      <c r="BP7824">
        <f t="shared" si="491"/>
        <v>1</v>
      </c>
    </row>
    <row r="7825" spans="1:68" x14ac:dyDescent="0.3">
      <c r="A7825">
        <v>7820</v>
      </c>
      <c r="BG7825" s="27"/>
      <c r="BH7825" s="27"/>
      <c r="BI7825" s="27"/>
      <c r="BJ7825" s="27"/>
      <c r="BL7825">
        <f t="shared" si="488"/>
        <v>0</v>
      </c>
      <c r="BM7825">
        <f t="shared" si="489"/>
        <v>0</v>
      </c>
      <c r="BO7825">
        <f t="shared" si="490"/>
        <v>1</v>
      </c>
      <c r="BP7825">
        <f t="shared" si="491"/>
        <v>1</v>
      </c>
    </row>
    <row r="7826" spans="1:68" x14ac:dyDescent="0.3">
      <c r="A7826">
        <v>7821</v>
      </c>
      <c r="BG7826" s="27"/>
      <c r="BH7826" s="27"/>
      <c r="BI7826" s="27"/>
      <c r="BJ7826" s="27"/>
      <c r="BL7826">
        <f t="shared" si="488"/>
        <v>0</v>
      </c>
      <c r="BM7826">
        <f t="shared" si="489"/>
        <v>0</v>
      </c>
      <c r="BO7826">
        <f t="shared" si="490"/>
        <v>1</v>
      </c>
      <c r="BP7826">
        <f t="shared" si="491"/>
        <v>1</v>
      </c>
    </row>
    <row r="7827" spans="1:68" x14ac:dyDescent="0.3">
      <c r="A7827">
        <v>7822</v>
      </c>
      <c r="BG7827" s="27"/>
      <c r="BH7827" s="27"/>
      <c r="BI7827" s="27"/>
      <c r="BJ7827" s="27"/>
      <c r="BL7827">
        <f t="shared" si="488"/>
        <v>0</v>
      </c>
      <c r="BM7827">
        <f t="shared" si="489"/>
        <v>0</v>
      </c>
      <c r="BO7827">
        <f t="shared" si="490"/>
        <v>1</v>
      </c>
      <c r="BP7827">
        <f t="shared" si="491"/>
        <v>1</v>
      </c>
    </row>
    <row r="7828" spans="1:68" x14ac:dyDescent="0.3">
      <c r="A7828">
        <v>7823</v>
      </c>
      <c r="BG7828" s="27"/>
      <c r="BH7828" s="27"/>
      <c r="BI7828" s="27"/>
      <c r="BJ7828" s="27"/>
      <c r="BL7828">
        <f t="shared" si="488"/>
        <v>0</v>
      </c>
      <c r="BM7828">
        <f t="shared" si="489"/>
        <v>0</v>
      </c>
      <c r="BO7828">
        <f t="shared" si="490"/>
        <v>1</v>
      </c>
      <c r="BP7828">
        <f t="shared" si="491"/>
        <v>1</v>
      </c>
    </row>
    <row r="7829" spans="1:68" x14ac:dyDescent="0.3">
      <c r="A7829">
        <v>7824</v>
      </c>
      <c r="BG7829" s="27"/>
      <c r="BH7829" s="27"/>
      <c r="BI7829" s="27"/>
      <c r="BJ7829" s="27"/>
      <c r="BL7829">
        <f t="shared" si="488"/>
        <v>0</v>
      </c>
      <c r="BM7829">
        <f t="shared" si="489"/>
        <v>0</v>
      </c>
      <c r="BO7829">
        <f t="shared" si="490"/>
        <v>1</v>
      </c>
      <c r="BP7829">
        <f t="shared" si="491"/>
        <v>1</v>
      </c>
    </row>
    <row r="7830" spans="1:68" x14ac:dyDescent="0.3">
      <c r="A7830">
        <v>7825</v>
      </c>
      <c r="BG7830" s="27"/>
      <c r="BH7830" s="27"/>
      <c r="BI7830" s="27"/>
      <c r="BJ7830" s="27"/>
      <c r="BL7830">
        <f t="shared" si="488"/>
        <v>0</v>
      </c>
      <c r="BM7830">
        <f t="shared" si="489"/>
        <v>0</v>
      </c>
      <c r="BO7830">
        <f t="shared" si="490"/>
        <v>1</v>
      </c>
      <c r="BP7830">
        <f t="shared" si="491"/>
        <v>1</v>
      </c>
    </row>
    <row r="7831" spans="1:68" x14ac:dyDescent="0.3">
      <c r="A7831">
        <v>7826</v>
      </c>
      <c r="BG7831" s="27"/>
      <c r="BH7831" s="27"/>
      <c r="BI7831" s="27"/>
      <c r="BJ7831" s="27"/>
      <c r="BL7831">
        <f t="shared" si="488"/>
        <v>0</v>
      </c>
      <c r="BM7831">
        <f t="shared" si="489"/>
        <v>0</v>
      </c>
      <c r="BO7831">
        <f t="shared" si="490"/>
        <v>1</v>
      </c>
      <c r="BP7831">
        <f t="shared" si="491"/>
        <v>1</v>
      </c>
    </row>
    <row r="7832" spans="1:68" x14ac:dyDescent="0.3">
      <c r="A7832">
        <v>7827</v>
      </c>
      <c r="BG7832" s="27"/>
      <c r="BH7832" s="27"/>
      <c r="BI7832" s="27"/>
      <c r="BJ7832" s="27"/>
      <c r="BL7832">
        <f t="shared" si="488"/>
        <v>0</v>
      </c>
      <c r="BM7832">
        <f t="shared" si="489"/>
        <v>0</v>
      </c>
      <c r="BO7832">
        <f t="shared" si="490"/>
        <v>1</v>
      </c>
      <c r="BP7832">
        <f t="shared" si="491"/>
        <v>1</v>
      </c>
    </row>
    <row r="7833" spans="1:68" x14ac:dyDescent="0.3">
      <c r="A7833">
        <v>7828</v>
      </c>
      <c r="BG7833" s="27"/>
      <c r="BH7833" s="27"/>
      <c r="BI7833" s="27"/>
      <c r="BJ7833" s="27"/>
      <c r="BL7833">
        <f t="shared" si="488"/>
        <v>0</v>
      </c>
      <c r="BM7833">
        <f t="shared" si="489"/>
        <v>0</v>
      </c>
      <c r="BO7833">
        <f t="shared" si="490"/>
        <v>1</v>
      </c>
      <c r="BP7833">
        <f t="shared" si="491"/>
        <v>1</v>
      </c>
    </row>
    <row r="7834" spans="1:68" x14ac:dyDescent="0.3">
      <c r="A7834">
        <v>7829</v>
      </c>
      <c r="BG7834" s="27"/>
      <c r="BH7834" s="27"/>
      <c r="BI7834" s="27"/>
      <c r="BJ7834" s="27"/>
      <c r="BL7834">
        <f t="shared" si="488"/>
        <v>0</v>
      </c>
      <c r="BM7834">
        <f t="shared" si="489"/>
        <v>0</v>
      </c>
      <c r="BO7834">
        <f t="shared" si="490"/>
        <v>1</v>
      </c>
      <c r="BP7834">
        <f t="shared" si="491"/>
        <v>1</v>
      </c>
    </row>
    <row r="7835" spans="1:68" x14ac:dyDescent="0.3">
      <c r="A7835">
        <v>7830</v>
      </c>
      <c r="BG7835" s="27"/>
      <c r="BH7835" s="27"/>
      <c r="BI7835" s="27"/>
      <c r="BJ7835" s="27"/>
      <c r="BL7835">
        <f t="shared" si="488"/>
        <v>0</v>
      </c>
      <c r="BM7835">
        <f t="shared" si="489"/>
        <v>0</v>
      </c>
      <c r="BO7835">
        <f t="shared" si="490"/>
        <v>1</v>
      </c>
      <c r="BP7835">
        <f t="shared" si="491"/>
        <v>1</v>
      </c>
    </row>
    <row r="7836" spans="1:68" x14ac:dyDescent="0.3">
      <c r="A7836">
        <v>7831</v>
      </c>
      <c r="BG7836" s="27"/>
      <c r="BH7836" s="27"/>
      <c r="BI7836" s="27"/>
      <c r="BJ7836" s="27"/>
      <c r="BL7836">
        <f t="shared" si="488"/>
        <v>0</v>
      </c>
      <c r="BM7836">
        <f t="shared" si="489"/>
        <v>0</v>
      </c>
      <c r="BO7836">
        <f t="shared" si="490"/>
        <v>1</v>
      </c>
      <c r="BP7836">
        <f t="shared" si="491"/>
        <v>1</v>
      </c>
    </row>
    <row r="7837" spans="1:68" x14ac:dyDescent="0.3">
      <c r="A7837">
        <v>7832</v>
      </c>
      <c r="BG7837" s="27"/>
      <c r="BH7837" s="27"/>
      <c r="BI7837" s="27"/>
      <c r="BJ7837" s="27"/>
      <c r="BL7837">
        <f t="shared" si="488"/>
        <v>0</v>
      </c>
      <c r="BM7837">
        <f t="shared" si="489"/>
        <v>0</v>
      </c>
      <c r="BO7837">
        <f t="shared" si="490"/>
        <v>1</v>
      </c>
      <c r="BP7837">
        <f t="shared" si="491"/>
        <v>1</v>
      </c>
    </row>
    <row r="7838" spans="1:68" x14ac:dyDescent="0.3">
      <c r="A7838">
        <v>7833</v>
      </c>
      <c r="BG7838" s="27"/>
      <c r="BH7838" s="27"/>
      <c r="BI7838" s="27"/>
      <c r="BJ7838" s="27"/>
      <c r="BL7838">
        <f t="shared" si="488"/>
        <v>0</v>
      </c>
      <c r="BM7838">
        <f t="shared" si="489"/>
        <v>0</v>
      </c>
      <c r="BO7838">
        <f t="shared" si="490"/>
        <v>1</v>
      </c>
      <c r="BP7838">
        <f t="shared" si="491"/>
        <v>1</v>
      </c>
    </row>
    <row r="7839" spans="1:68" x14ac:dyDescent="0.3">
      <c r="A7839">
        <v>7834</v>
      </c>
      <c r="BG7839" s="27"/>
      <c r="BH7839" s="27"/>
      <c r="BI7839" s="27"/>
      <c r="BJ7839" s="27"/>
      <c r="BL7839">
        <f t="shared" si="488"/>
        <v>0</v>
      </c>
      <c r="BM7839">
        <f t="shared" si="489"/>
        <v>0</v>
      </c>
      <c r="BO7839">
        <f t="shared" si="490"/>
        <v>1</v>
      </c>
      <c r="BP7839">
        <f t="shared" si="491"/>
        <v>1</v>
      </c>
    </row>
    <row r="7840" spans="1:68" x14ac:dyDescent="0.3">
      <c r="A7840">
        <v>7835</v>
      </c>
      <c r="BG7840" s="27"/>
      <c r="BH7840" s="27"/>
      <c r="BI7840" s="27"/>
      <c r="BJ7840" s="27"/>
      <c r="BL7840">
        <f t="shared" si="488"/>
        <v>0</v>
      </c>
      <c r="BM7840">
        <f t="shared" si="489"/>
        <v>0</v>
      </c>
      <c r="BO7840">
        <f t="shared" si="490"/>
        <v>1</v>
      </c>
      <c r="BP7840">
        <f t="shared" si="491"/>
        <v>1</v>
      </c>
    </row>
    <row r="7841" spans="1:68" x14ac:dyDescent="0.3">
      <c r="A7841">
        <v>7836</v>
      </c>
      <c r="BG7841" s="27"/>
      <c r="BH7841" s="27"/>
      <c r="BI7841" s="27"/>
      <c r="BJ7841" s="27"/>
      <c r="BL7841">
        <f t="shared" si="488"/>
        <v>0</v>
      </c>
      <c r="BM7841">
        <f t="shared" si="489"/>
        <v>0</v>
      </c>
      <c r="BO7841">
        <f t="shared" si="490"/>
        <v>1</v>
      </c>
      <c r="BP7841">
        <f t="shared" si="491"/>
        <v>1</v>
      </c>
    </row>
    <row r="7842" spans="1:68" x14ac:dyDescent="0.3">
      <c r="A7842">
        <v>7837</v>
      </c>
      <c r="BG7842" s="27"/>
      <c r="BH7842" s="27"/>
      <c r="BI7842" s="27"/>
      <c r="BJ7842" s="27"/>
      <c r="BL7842">
        <f t="shared" si="488"/>
        <v>0</v>
      </c>
      <c r="BM7842">
        <f t="shared" si="489"/>
        <v>0</v>
      </c>
      <c r="BO7842">
        <f t="shared" si="490"/>
        <v>1</v>
      </c>
      <c r="BP7842">
        <f t="shared" si="491"/>
        <v>1</v>
      </c>
    </row>
    <row r="7843" spans="1:68" x14ac:dyDescent="0.3">
      <c r="A7843">
        <v>7838</v>
      </c>
      <c r="BG7843" s="27"/>
      <c r="BH7843" s="27"/>
      <c r="BI7843" s="27"/>
      <c r="BJ7843" s="27"/>
      <c r="BL7843">
        <f t="shared" si="488"/>
        <v>0</v>
      </c>
      <c r="BM7843">
        <f t="shared" si="489"/>
        <v>0</v>
      </c>
      <c r="BO7843">
        <f t="shared" si="490"/>
        <v>1</v>
      </c>
      <c r="BP7843">
        <f t="shared" si="491"/>
        <v>1</v>
      </c>
    </row>
    <row r="7844" spans="1:68" x14ac:dyDescent="0.3">
      <c r="A7844">
        <v>7839</v>
      </c>
      <c r="BG7844" s="27"/>
      <c r="BH7844" s="27"/>
      <c r="BI7844" s="27"/>
      <c r="BJ7844" s="27"/>
      <c r="BL7844">
        <f t="shared" si="488"/>
        <v>0</v>
      </c>
      <c r="BM7844">
        <f t="shared" si="489"/>
        <v>0</v>
      </c>
      <c r="BO7844">
        <f t="shared" si="490"/>
        <v>1</v>
      </c>
      <c r="BP7844">
        <f t="shared" si="491"/>
        <v>1</v>
      </c>
    </row>
    <row r="7845" spans="1:68" x14ac:dyDescent="0.3">
      <c r="A7845">
        <v>7840</v>
      </c>
      <c r="BG7845" s="27"/>
      <c r="BH7845" s="27"/>
      <c r="BI7845" s="27"/>
      <c r="BJ7845" s="27"/>
      <c r="BL7845">
        <f t="shared" si="488"/>
        <v>0</v>
      </c>
      <c r="BM7845">
        <f t="shared" si="489"/>
        <v>0</v>
      </c>
      <c r="BO7845">
        <f t="shared" si="490"/>
        <v>1</v>
      </c>
      <c r="BP7845">
        <f t="shared" si="491"/>
        <v>1</v>
      </c>
    </row>
    <row r="7846" spans="1:68" x14ac:dyDescent="0.3">
      <c r="A7846">
        <v>7841</v>
      </c>
      <c r="BG7846" s="27"/>
      <c r="BH7846" s="27"/>
      <c r="BI7846" s="27"/>
      <c r="BJ7846" s="27"/>
      <c r="BL7846">
        <f t="shared" si="488"/>
        <v>0</v>
      </c>
      <c r="BM7846">
        <f t="shared" si="489"/>
        <v>0</v>
      </c>
      <c r="BO7846">
        <f t="shared" si="490"/>
        <v>1</v>
      </c>
      <c r="BP7846">
        <f t="shared" si="491"/>
        <v>1</v>
      </c>
    </row>
    <row r="7847" spans="1:68" x14ac:dyDescent="0.3">
      <c r="A7847">
        <v>7842</v>
      </c>
      <c r="BG7847" s="27"/>
      <c r="BH7847" s="27"/>
      <c r="BI7847" s="27"/>
      <c r="BJ7847" s="27"/>
      <c r="BL7847">
        <f t="shared" si="488"/>
        <v>0</v>
      </c>
      <c r="BM7847">
        <f t="shared" si="489"/>
        <v>0</v>
      </c>
      <c r="BO7847">
        <f t="shared" si="490"/>
        <v>1</v>
      </c>
      <c r="BP7847">
        <f t="shared" si="491"/>
        <v>1</v>
      </c>
    </row>
    <row r="7848" spans="1:68" x14ac:dyDescent="0.3">
      <c r="A7848">
        <v>7843</v>
      </c>
      <c r="BG7848" s="27"/>
      <c r="BH7848" s="27"/>
      <c r="BI7848" s="27"/>
      <c r="BJ7848" s="27"/>
      <c r="BL7848">
        <f t="shared" si="488"/>
        <v>0</v>
      </c>
      <c r="BM7848">
        <f t="shared" si="489"/>
        <v>0</v>
      </c>
      <c r="BO7848">
        <f t="shared" si="490"/>
        <v>1</v>
      </c>
      <c r="BP7848">
        <f t="shared" si="491"/>
        <v>1</v>
      </c>
    </row>
    <row r="7849" spans="1:68" x14ac:dyDescent="0.3">
      <c r="A7849">
        <v>7844</v>
      </c>
      <c r="BG7849" s="27"/>
      <c r="BH7849" s="27"/>
      <c r="BI7849" s="27"/>
      <c r="BJ7849" s="27"/>
      <c r="BL7849">
        <f t="shared" si="488"/>
        <v>0</v>
      </c>
      <c r="BM7849">
        <f t="shared" si="489"/>
        <v>0</v>
      </c>
      <c r="BO7849">
        <f t="shared" si="490"/>
        <v>1</v>
      </c>
      <c r="BP7849">
        <f t="shared" si="491"/>
        <v>1</v>
      </c>
    </row>
    <row r="7850" spans="1:68" x14ac:dyDescent="0.3">
      <c r="A7850">
        <v>7845</v>
      </c>
      <c r="BG7850" s="27"/>
      <c r="BH7850" s="27"/>
      <c r="BI7850" s="27"/>
      <c r="BJ7850" s="27"/>
      <c r="BL7850">
        <f t="shared" si="488"/>
        <v>0</v>
      </c>
      <c r="BM7850">
        <f t="shared" si="489"/>
        <v>0</v>
      </c>
      <c r="BO7850">
        <f t="shared" si="490"/>
        <v>1</v>
      </c>
      <c r="BP7850">
        <f t="shared" si="491"/>
        <v>1</v>
      </c>
    </row>
    <row r="7851" spans="1:68" x14ac:dyDescent="0.3">
      <c r="A7851">
        <v>7846</v>
      </c>
      <c r="BG7851" s="27"/>
      <c r="BH7851" s="27"/>
      <c r="BI7851" s="27"/>
      <c r="BJ7851" s="27"/>
      <c r="BL7851">
        <f t="shared" si="488"/>
        <v>0</v>
      </c>
      <c r="BM7851">
        <f t="shared" si="489"/>
        <v>0</v>
      </c>
      <c r="BO7851">
        <f t="shared" si="490"/>
        <v>1</v>
      </c>
      <c r="BP7851">
        <f t="shared" si="491"/>
        <v>1</v>
      </c>
    </row>
    <row r="7852" spans="1:68" x14ac:dyDescent="0.3">
      <c r="A7852">
        <v>7847</v>
      </c>
      <c r="BG7852" s="27"/>
      <c r="BH7852" s="27"/>
      <c r="BI7852" s="27"/>
      <c r="BJ7852" s="27"/>
      <c r="BL7852">
        <f t="shared" si="488"/>
        <v>0</v>
      </c>
      <c r="BM7852">
        <f t="shared" si="489"/>
        <v>0</v>
      </c>
      <c r="BO7852">
        <f t="shared" si="490"/>
        <v>1</v>
      </c>
      <c r="BP7852">
        <f t="shared" si="491"/>
        <v>1</v>
      </c>
    </row>
    <row r="7853" spans="1:68" x14ac:dyDescent="0.3">
      <c r="A7853">
        <v>7848</v>
      </c>
      <c r="BG7853" s="27"/>
      <c r="BH7853" s="27"/>
      <c r="BI7853" s="27"/>
      <c r="BJ7853" s="27"/>
      <c r="BL7853">
        <f t="shared" si="488"/>
        <v>0</v>
      </c>
      <c r="BM7853">
        <f t="shared" si="489"/>
        <v>0</v>
      </c>
      <c r="BO7853">
        <f t="shared" si="490"/>
        <v>1</v>
      </c>
      <c r="BP7853">
        <f t="shared" si="491"/>
        <v>1</v>
      </c>
    </row>
    <row r="7854" spans="1:68" x14ac:dyDescent="0.3">
      <c r="A7854">
        <v>7849</v>
      </c>
      <c r="BG7854" s="27"/>
      <c r="BH7854" s="27"/>
      <c r="BI7854" s="27"/>
      <c r="BJ7854" s="27"/>
      <c r="BL7854">
        <f t="shared" si="488"/>
        <v>0</v>
      </c>
      <c r="BM7854">
        <f t="shared" si="489"/>
        <v>0</v>
      </c>
      <c r="BO7854">
        <f t="shared" si="490"/>
        <v>1</v>
      </c>
      <c r="BP7854">
        <f t="shared" si="491"/>
        <v>1</v>
      </c>
    </row>
    <row r="7855" spans="1:68" x14ac:dyDescent="0.3">
      <c r="A7855">
        <v>7850</v>
      </c>
      <c r="BG7855" s="27"/>
      <c r="BH7855" s="27"/>
      <c r="BI7855" s="27"/>
      <c r="BJ7855" s="27"/>
      <c r="BL7855">
        <f t="shared" si="488"/>
        <v>0</v>
      </c>
      <c r="BM7855">
        <f t="shared" si="489"/>
        <v>0</v>
      </c>
      <c r="BO7855">
        <f t="shared" si="490"/>
        <v>1</v>
      </c>
      <c r="BP7855">
        <f t="shared" si="491"/>
        <v>1</v>
      </c>
    </row>
    <row r="7856" spans="1:68" x14ac:dyDescent="0.3">
      <c r="A7856">
        <v>7851</v>
      </c>
      <c r="BG7856" s="27"/>
      <c r="BH7856" s="27"/>
      <c r="BI7856" s="27"/>
      <c r="BJ7856" s="27"/>
      <c r="BL7856">
        <f t="shared" si="488"/>
        <v>0</v>
      </c>
      <c r="BM7856">
        <f t="shared" si="489"/>
        <v>0</v>
      </c>
      <c r="BO7856">
        <f t="shared" si="490"/>
        <v>1</v>
      </c>
      <c r="BP7856">
        <f t="shared" si="491"/>
        <v>1</v>
      </c>
    </row>
    <row r="7857" spans="1:68" x14ac:dyDescent="0.3">
      <c r="A7857">
        <v>7852</v>
      </c>
      <c r="BG7857" s="27"/>
      <c r="BH7857" s="27"/>
      <c r="BI7857" s="27"/>
      <c r="BJ7857" s="27"/>
      <c r="BL7857">
        <f t="shared" si="488"/>
        <v>0</v>
      </c>
      <c r="BM7857">
        <f t="shared" si="489"/>
        <v>0</v>
      </c>
      <c r="BO7857">
        <f t="shared" si="490"/>
        <v>1</v>
      </c>
      <c r="BP7857">
        <f t="shared" si="491"/>
        <v>1</v>
      </c>
    </row>
    <row r="7858" spans="1:68" x14ac:dyDescent="0.3">
      <c r="A7858">
        <v>7853</v>
      </c>
      <c r="BG7858" s="27"/>
      <c r="BH7858" s="27"/>
      <c r="BI7858" s="27"/>
      <c r="BJ7858" s="27"/>
      <c r="BL7858">
        <f t="shared" si="488"/>
        <v>0</v>
      </c>
      <c r="BM7858">
        <f t="shared" si="489"/>
        <v>0</v>
      </c>
      <c r="BO7858">
        <f t="shared" si="490"/>
        <v>1</v>
      </c>
      <c r="BP7858">
        <f t="shared" si="491"/>
        <v>1</v>
      </c>
    </row>
    <row r="7859" spans="1:68" x14ac:dyDescent="0.3">
      <c r="A7859">
        <v>7854</v>
      </c>
      <c r="BG7859" s="27"/>
      <c r="BH7859" s="27"/>
      <c r="BI7859" s="27"/>
      <c r="BJ7859" s="27"/>
      <c r="BL7859">
        <f t="shared" si="488"/>
        <v>0</v>
      </c>
      <c r="BM7859">
        <f t="shared" si="489"/>
        <v>0</v>
      </c>
      <c r="BO7859">
        <f t="shared" si="490"/>
        <v>1</v>
      </c>
      <c r="BP7859">
        <f t="shared" si="491"/>
        <v>1</v>
      </c>
    </row>
    <row r="7860" spans="1:68" x14ac:dyDescent="0.3">
      <c r="A7860">
        <v>7855</v>
      </c>
      <c r="BG7860" s="27"/>
      <c r="BH7860" s="27"/>
      <c r="BI7860" s="27"/>
      <c r="BJ7860" s="27"/>
      <c r="BL7860">
        <f t="shared" si="488"/>
        <v>0</v>
      </c>
      <c r="BM7860">
        <f t="shared" si="489"/>
        <v>0</v>
      </c>
      <c r="BO7860">
        <f t="shared" si="490"/>
        <v>1</v>
      </c>
      <c r="BP7860">
        <f t="shared" si="491"/>
        <v>1</v>
      </c>
    </row>
    <row r="7861" spans="1:68" x14ac:dyDescent="0.3">
      <c r="A7861">
        <v>7856</v>
      </c>
      <c r="BG7861" s="27"/>
      <c r="BH7861" s="27"/>
      <c r="BI7861" s="27"/>
      <c r="BJ7861" s="27"/>
      <c r="BL7861">
        <f t="shared" si="488"/>
        <v>0</v>
      </c>
      <c r="BM7861">
        <f t="shared" si="489"/>
        <v>0</v>
      </c>
      <c r="BO7861">
        <f t="shared" si="490"/>
        <v>1</v>
      </c>
      <c r="BP7861">
        <f t="shared" si="491"/>
        <v>1</v>
      </c>
    </row>
    <row r="7862" spans="1:68" x14ac:dyDescent="0.3">
      <c r="A7862">
        <v>7857</v>
      </c>
      <c r="BG7862" s="27"/>
      <c r="BH7862" s="27"/>
      <c r="BI7862" s="27"/>
      <c r="BJ7862" s="27"/>
      <c r="BL7862">
        <f t="shared" si="488"/>
        <v>0</v>
      </c>
      <c r="BM7862">
        <f t="shared" si="489"/>
        <v>0</v>
      </c>
      <c r="BO7862">
        <f t="shared" si="490"/>
        <v>1</v>
      </c>
      <c r="BP7862">
        <f t="shared" si="491"/>
        <v>1</v>
      </c>
    </row>
    <row r="7863" spans="1:68" x14ac:dyDescent="0.3">
      <c r="A7863">
        <v>7858</v>
      </c>
      <c r="BG7863" s="27"/>
      <c r="BH7863" s="27"/>
      <c r="BI7863" s="27"/>
      <c r="BJ7863" s="27"/>
      <c r="BL7863">
        <f t="shared" si="488"/>
        <v>0</v>
      </c>
      <c r="BM7863">
        <f t="shared" si="489"/>
        <v>0</v>
      </c>
      <c r="BO7863">
        <f t="shared" si="490"/>
        <v>1</v>
      </c>
      <c r="BP7863">
        <f t="shared" si="491"/>
        <v>1</v>
      </c>
    </row>
    <row r="7864" spans="1:68" x14ac:dyDescent="0.3">
      <c r="A7864">
        <v>7859</v>
      </c>
      <c r="BG7864" s="27"/>
      <c r="BH7864" s="27"/>
      <c r="BI7864" s="27"/>
      <c r="BJ7864" s="27"/>
      <c r="BL7864">
        <f t="shared" si="488"/>
        <v>0</v>
      </c>
      <c r="BM7864">
        <f t="shared" si="489"/>
        <v>0</v>
      </c>
      <c r="BO7864">
        <f t="shared" si="490"/>
        <v>1</v>
      </c>
      <c r="BP7864">
        <f t="shared" si="491"/>
        <v>1</v>
      </c>
    </row>
    <row r="7865" spans="1:68" x14ac:dyDescent="0.3">
      <c r="A7865">
        <v>7860</v>
      </c>
      <c r="BG7865" s="27"/>
      <c r="BH7865" s="27"/>
      <c r="BI7865" s="27"/>
      <c r="BJ7865" s="27"/>
      <c r="BL7865">
        <f t="shared" si="488"/>
        <v>0</v>
      </c>
      <c r="BM7865">
        <f t="shared" si="489"/>
        <v>0</v>
      </c>
      <c r="BO7865">
        <f t="shared" si="490"/>
        <v>1</v>
      </c>
      <c r="BP7865">
        <f t="shared" si="491"/>
        <v>1</v>
      </c>
    </row>
    <row r="7866" spans="1:68" x14ac:dyDescent="0.3">
      <c r="A7866">
        <v>7861</v>
      </c>
      <c r="BG7866" s="27"/>
      <c r="BH7866" s="27"/>
      <c r="BI7866" s="27"/>
      <c r="BJ7866" s="27"/>
      <c r="BL7866">
        <f t="shared" si="488"/>
        <v>0</v>
      </c>
      <c r="BM7866">
        <f t="shared" si="489"/>
        <v>0</v>
      </c>
      <c r="BO7866">
        <f t="shared" si="490"/>
        <v>1</v>
      </c>
      <c r="BP7866">
        <f t="shared" si="491"/>
        <v>1</v>
      </c>
    </row>
    <row r="7867" spans="1:68" x14ac:dyDescent="0.3">
      <c r="A7867">
        <v>7862</v>
      </c>
      <c r="BG7867" s="27"/>
      <c r="BH7867" s="27"/>
      <c r="BI7867" s="27"/>
      <c r="BJ7867" s="27"/>
      <c r="BL7867">
        <f t="shared" si="488"/>
        <v>0</v>
      </c>
      <c r="BM7867">
        <f t="shared" si="489"/>
        <v>0</v>
      </c>
      <c r="BO7867">
        <f t="shared" si="490"/>
        <v>1</v>
      </c>
      <c r="BP7867">
        <f t="shared" si="491"/>
        <v>1</v>
      </c>
    </row>
    <row r="7868" spans="1:68" x14ac:dyDescent="0.3">
      <c r="A7868">
        <v>7863</v>
      </c>
      <c r="BG7868" s="27"/>
      <c r="BH7868" s="27"/>
      <c r="BI7868" s="27"/>
      <c r="BJ7868" s="27"/>
      <c r="BL7868">
        <f t="shared" si="488"/>
        <v>0</v>
      </c>
      <c r="BM7868">
        <f t="shared" si="489"/>
        <v>0</v>
      </c>
      <c r="BO7868">
        <f t="shared" si="490"/>
        <v>1</v>
      </c>
      <c r="BP7868">
        <f t="shared" si="491"/>
        <v>1</v>
      </c>
    </row>
    <row r="7869" spans="1:68" x14ac:dyDescent="0.3">
      <c r="A7869">
        <v>7864</v>
      </c>
      <c r="BG7869" s="27"/>
      <c r="BH7869" s="27"/>
      <c r="BI7869" s="27"/>
      <c r="BJ7869" s="27"/>
      <c r="BL7869">
        <f t="shared" si="488"/>
        <v>0</v>
      </c>
      <c r="BM7869">
        <f t="shared" si="489"/>
        <v>0</v>
      </c>
      <c r="BO7869">
        <f t="shared" si="490"/>
        <v>1</v>
      </c>
      <c r="BP7869">
        <f t="shared" si="491"/>
        <v>1</v>
      </c>
    </row>
    <row r="7870" spans="1:68" x14ac:dyDescent="0.3">
      <c r="A7870">
        <v>7865</v>
      </c>
      <c r="BG7870" s="27"/>
      <c r="BH7870" s="27"/>
      <c r="BI7870" s="27"/>
      <c r="BJ7870" s="27"/>
      <c r="BL7870">
        <f t="shared" si="488"/>
        <v>0</v>
      </c>
      <c r="BM7870">
        <f t="shared" si="489"/>
        <v>0</v>
      </c>
      <c r="BO7870">
        <f t="shared" si="490"/>
        <v>1</v>
      </c>
      <c r="BP7870">
        <f t="shared" si="491"/>
        <v>1</v>
      </c>
    </row>
    <row r="7871" spans="1:68" x14ac:dyDescent="0.3">
      <c r="A7871">
        <v>7866</v>
      </c>
      <c r="BG7871" s="27"/>
      <c r="BH7871" s="27"/>
      <c r="BI7871" s="27"/>
      <c r="BJ7871" s="27"/>
      <c r="BL7871">
        <f t="shared" si="488"/>
        <v>0</v>
      </c>
      <c r="BM7871">
        <f t="shared" si="489"/>
        <v>0</v>
      </c>
      <c r="BO7871">
        <f t="shared" si="490"/>
        <v>1</v>
      </c>
      <c r="BP7871">
        <f t="shared" si="491"/>
        <v>1</v>
      </c>
    </row>
    <row r="7872" spans="1:68" x14ac:dyDescent="0.3">
      <c r="A7872">
        <v>7867</v>
      </c>
      <c r="BG7872" s="27"/>
      <c r="BH7872" s="27"/>
      <c r="BI7872" s="27"/>
      <c r="BJ7872" s="27"/>
      <c r="BL7872">
        <f t="shared" si="488"/>
        <v>0</v>
      </c>
      <c r="BM7872">
        <f t="shared" si="489"/>
        <v>0</v>
      </c>
      <c r="BO7872">
        <f t="shared" si="490"/>
        <v>1</v>
      </c>
      <c r="BP7872">
        <f t="shared" si="491"/>
        <v>1</v>
      </c>
    </row>
    <row r="7873" spans="1:68" x14ac:dyDescent="0.3">
      <c r="A7873">
        <v>7868</v>
      </c>
      <c r="BG7873" s="27"/>
      <c r="BH7873" s="27"/>
      <c r="BI7873" s="27"/>
      <c r="BJ7873" s="27"/>
      <c r="BL7873">
        <f t="shared" si="488"/>
        <v>0</v>
      </c>
      <c r="BM7873">
        <f t="shared" si="489"/>
        <v>0</v>
      </c>
      <c r="BO7873">
        <f t="shared" si="490"/>
        <v>1</v>
      </c>
      <c r="BP7873">
        <f t="shared" si="491"/>
        <v>1</v>
      </c>
    </row>
    <row r="7874" spans="1:68" x14ac:dyDescent="0.3">
      <c r="A7874">
        <v>7869</v>
      </c>
      <c r="BG7874" s="27"/>
      <c r="BH7874" s="27"/>
      <c r="BI7874" s="27"/>
      <c r="BJ7874" s="27"/>
      <c r="BL7874">
        <f t="shared" si="488"/>
        <v>0</v>
      </c>
      <c r="BM7874">
        <f t="shared" si="489"/>
        <v>0</v>
      </c>
      <c r="BO7874">
        <f t="shared" si="490"/>
        <v>1</v>
      </c>
      <c r="BP7874">
        <f t="shared" si="491"/>
        <v>1</v>
      </c>
    </row>
    <row r="7875" spans="1:68" x14ac:dyDescent="0.3">
      <c r="A7875">
        <v>7870</v>
      </c>
      <c r="BG7875" s="27"/>
      <c r="BH7875" s="27"/>
      <c r="BI7875" s="27"/>
      <c r="BJ7875" s="27"/>
      <c r="BL7875">
        <f t="shared" si="488"/>
        <v>0</v>
      </c>
      <c r="BM7875">
        <f t="shared" si="489"/>
        <v>0</v>
      </c>
      <c r="BO7875">
        <f t="shared" si="490"/>
        <v>1</v>
      </c>
      <c r="BP7875">
        <f t="shared" si="491"/>
        <v>1</v>
      </c>
    </row>
    <row r="7876" spans="1:68" x14ac:dyDescent="0.3">
      <c r="A7876">
        <v>7871</v>
      </c>
      <c r="BG7876" s="27"/>
      <c r="BH7876" s="27"/>
      <c r="BI7876" s="27"/>
      <c r="BJ7876" s="27"/>
      <c r="BL7876">
        <f t="shared" si="488"/>
        <v>0</v>
      </c>
      <c r="BM7876">
        <f t="shared" si="489"/>
        <v>0</v>
      </c>
      <c r="BO7876">
        <f t="shared" si="490"/>
        <v>1</v>
      </c>
      <c r="BP7876">
        <f t="shared" si="491"/>
        <v>1</v>
      </c>
    </row>
    <row r="7877" spans="1:68" x14ac:dyDescent="0.3">
      <c r="A7877">
        <v>7872</v>
      </c>
      <c r="BG7877" s="27"/>
      <c r="BH7877" s="27"/>
      <c r="BI7877" s="27"/>
      <c r="BJ7877" s="27"/>
      <c r="BL7877">
        <f t="shared" si="488"/>
        <v>0</v>
      </c>
      <c r="BM7877">
        <f t="shared" si="489"/>
        <v>0</v>
      </c>
      <c r="BO7877">
        <f t="shared" si="490"/>
        <v>1</v>
      </c>
      <c r="BP7877">
        <f t="shared" si="491"/>
        <v>1</v>
      </c>
    </row>
    <row r="7878" spans="1:68" x14ac:dyDescent="0.3">
      <c r="A7878">
        <v>7873</v>
      </c>
      <c r="BG7878" s="27"/>
      <c r="BH7878" s="27"/>
      <c r="BI7878" s="27"/>
      <c r="BJ7878" s="27"/>
      <c r="BL7878">
        <f t="shared" si="488"/>
        <v>0</v>
      </c>
      <c r="BM7878">
        <f t="shared" si="489"/>
        <v>0</v>
      </c>
      <c r="BO7878">
        <f t="shared" si="490"/>
        <v>1</v>
      </c>
      <c r="BP7878">
        <f t="shared" si="491"/>
        <v>1</v>
      </c>
    </row>
    <row r="7879" spans="1:68" x14ac:dyDescent="0.3">
      <c r="A7879">
        <v>7874</v>
      </c>
      <c r="BG7879" s="27"/>
      <c r="BH7879" s="27"/>
      <c r="BI7879" s="27"/>
      <c r="BJ7879" s="27"/>
      <c r="BL7879">
        <f t="shared" ref="BL7879:BL7942" si="492">BG7879*$BM$1-BH7879</f>
        <v>0</v>
      </c>
      <c r="BM7879">
        <f t="shared" ref="BM7879:BM7942" si="493">BI7879*$BM$1-BJ7879</f>
        <v>0</v>
      </c>
      <c r="BO7879">
        <f t="shared" ref="BO7879:BO7942" si="494">IF(BL7879=MAX($BL7879:$BM7879),1,0)</f>
        <v>1</v>
      </c>
      <c r="BP7879">
        <f t="shared" ref="BP7879:BP7942" si="495">IF(BM7879=MAX($BL7879:$BM7879),1,0)</f>
        <v>1</v>
      </c>
    </row>
    <row r="7880" spans="1:68" x14ac:dyDescent="0.3">
      <c r="A7880">
        <v>7875</v>
      </c>
      <c r="BG7880" s="27"/>
      <c r="BH7880" s="27"/>
      <c r="BI7880" s="27"/>
      <c r="BJ7880" s="27"/>
      <c r="BL7880">
        <f t="shared" si="492"/>
        <v>0</v>
      </c>
      <c r="BM7880">
        <f t="shared" si="493"/>
        <v>0</v>
      </c>
      <c r="BO7880">
        <f t="shared" si="494"/>
        <v>1</v>
      </c>
      <c r="BP7880">
        <f t="shared" si="495"/>
        <v>1</v>
      </c>
    </row>
    <row r="7881" spans="1:68" x14ac:dyDescent="0.3">
      <c r="A7881">
        <v>7876</v>
      </c>
      <c r="BG7881" s="27"/>
      <c r="BH7881" s="27"/>
      <c r="BI7881" s="27"/>
      <c r="BJ7881" s="27"/>
      <c r="BL7881">
        <f t="shared" si="492"/>
        <v>0</v>
      </c>
      <c r="BM7881">
        <f t="shared" si="493"/>
        <v>0</v>
      </c>
      <c r="BO7881">
        <f t="shared" si="494"/>
        <v>1</v>
      </c>
      <c r="BP7881">
        <f t="shared" si="495"/>
        <v>1</v>
      </c>
    </row>
    <row r="7882" spans="1:68" x14ac:dyDescent="0.3">
      <c r="A7882">
        <v>7877</v>
      </c>
      <c r="BG7882" s="27"/>
      <c r="BH7882" s="27"/>
      <c r="BI7882" s="27"/>
      <c r="BJ7882" s="27"/>
      <c r="BL7882">
        <f t="shared" si="492"/>
        <v>0</v>
      </c>
      <c r="BM7882">
        <f t="shared" si="493"/>
        <v>0</v>
      </c>
      <c r="BO7882">
        <f t="shared" si="494"/>
        <v>1</v>
      </c>
      <c r="BP7882">
        <f t="shared" si="495"/>
        <v>1</v>
      </c>
    </row>
    <row r="7883" spans="1:68" x14ac:dyDescent="0.3">
      <c r="A7883">
        <v>7878</v>
      </c>
      <c r="BG7883" s="27"/>
      <c r="BH7883" s="27"/>
      <c r="BI7883" s="27"/>
      <c r="BJ7883" s="27"/>
      <c r="BL7883">
        <f t="shared" si="492"/>
        <v>0</v>
      </c>
      <c r="BM7883">
        <f t="shared" si="493"/>
        <v>0</v>
      </c>
      <c r="BO7883">
        <f t="shared" si="494"/>
        <v>1</v>
      </c>
      <c r="BP7883">
        <f t="shared" si="495"/>
        <v>1</v>
      </c>
    </row>
    <row r="7884" spans="1:68" x14ac:dyDescent="0.3">
      <c r="A7884">
        <v>7879</v>
      </c>
      <c r="BG7884" s="27"/>
      <c r="BH7884" s="27"/>
      <c r="BI7884" s="27"/>
      <c r="BJ7884" s="27"/>
      <c r="BL7884">
        <f t="shared" si="492"/>
        <v>0</v>
      </c>
      <c r="BM7884">
        <f t="shared" si="493"/>
        <v>0</v>
      </c>
      <c r="BO7884">
        <f t="shared" si="494"/>
        <v>1</v>
      </c>
      <c r="BP7884">
        <f t="shared" si="495"/>
        <v>1</v>
      </c>
    </row>
    <row r="7885" spans="1:68" x14ac:dyDescent="0.3">
      <c r="A7885">
        <v>7880</v>
      </c>
      <c r="BG7885" s="27"/>
      <c r="BH7885" s="27"/>
      <c r="BI7885" s="27"/>
      <c r="BJ7885" s="27"/>
      <c r="BL7885">
        <f t="shared" si="492"/>
        <v>0</v>
      </c>
      <c r="BM7885">
        <f t="shared" si="493"/>
        <v>0</v>
      </c>
      <c r="BO7885">
        <f t="shared" si="494"/>
        <v>1</v>
      </c>
      <c r="BP7885">
        <f t="shared" si="495"/>
        <v>1</v>
      </c>
    </row>
    <row r="7886" spans="1:68" x14ac:dyDescent="0.3">
      <c r="A7886">
        <v>7881</v>
      </c>
      <c r="BG7886" s="27"/>
      <c r="BH7886" s="27"/>
      <c r="BI7886" s="27"/>
      <c r="BJ7886" s="27"/>
      <c r="BL7886">
        <f t="shared" si="492"/>
        <v>0</v>
      </c>
      <c r="BM7886">
        <f t="shared" si="493"/>
        <v>0</v>
      </c>
      <c r="BO7886">
        <f t="shared" si="494"/>
        <v>1</v>
      </c>
      <c r="BP7886">
        <f t="shared" si="495"/>
        <v>1</v>
      </c>
    </row>
    <row r="7887" spans="1:68" x14ac:dyDescent="0.3">
      <c r="A7887">
        <v>7882</v>
      </c>
      <c r="BG7887" s="27"/>
      <c r="BH7887" s="27"/>
      <c r="BI7887" s="27"/>
      <c r="BJ7887" s="27"/>
      <c r="BL7887">
        <f t="shared" si="492"/>
        <v>0</v>
      </c>
      <c r="BM7887">
        <f t="shared" si="493"/>
        <v>0</v>
      </c>
      <c r="BO7887">
        <f t="shared" si="494"/>
        <v>1</v>
      </c>
      <c r="BP7887">
        <f t="shared" si="495"/>
        <v>1</v>
      </c>
    </row>
    <row r="7888" spans="1:68" x14ac:dyDescent="0.3">
      <c r="A7888">
        <v>7883</v>
      </c>
      <c r="BG7888" s="27"/>
      <c r="BH7888" s="27"/>
      <c r="BI7888" s="27"/>
      <c r="BJ7888" s="27"/>
      <c r="BL7888">
        <f t="shared" si="492"/>
        <v>0</v>
      </c>
      <c r="BM7888">
        <f t="shared" si="493"/>
        <v>0</v>
      </c>
      <c r="BO7888">
        <f t="shared" si="494"/>
        <v>1</v>
      </c>
      <c r="BP7888">
        <f t="shared" si="495"/>
        <v>1</v>
      </c>
    </row>
    <row r="7889" spans="1:68" x14ac:dyDescent="0.3">
      <c r="A7889">
        <v>7884</v>
      </c>
      <c r="BG7889" s="27"/>
      <c r="BH7889" s="27"/>
      <c r="BI7889" s="27"/>
      <c r="BJ7889" s="27"/>
      <c r="BL7889">
        <f t="shared" si="492"/>
        <v>0</v>
      </c>
      <c r="BM7889">
        <f t="shared" si="493"/>
        <v>0</v>
      </c>
      <c r="BO7889">
        <f t="shared" si="494"/>
        <v>1</v>
      </c>
      <c r="BP7889">
        <f t="shared" si="495"/>
        <v>1</v>
      </c>
    </row>
    <row r="7890" spans="1:68" x14ac:dyDescent="0.3">
      <c r="A7890">
        <v>7885</v>
      </c>
      <c r="BG7890" s="27"/>
      <c r="BH7890" s="27"/>
      <c r="BI7890" s="27"/>
      <c r="BJ7890" s="27"/>
      <c r="BL7890">
        <f t="shared" si="492"/>
        <v>0</v>
      </c>
      <c r="BM7890">
        <f t="shared" si="493"/>
        <v>0</v>
      </c>
      <c r="BO7890">
        <f t="shared" si="494"/>
        <v>1</v>
      </c>
      <c r="BP7890">
        <f t="shared" si="495"/>
        <v>1</v>
      </c>
    </row>
    <row r="7891" spans="1:68" x14ac:dyDescent="0.3">
      <c r="A7891">
        <v>7886</v>
      </c>
      <c r="BG7891" s="27"/>
      <c r="BH7891" s="27"/>
      <c r="BI7891" s="27"/>
      <c r="BJ7891" s="27"/>
      <c r="BL7891">
        <f t="shared" si="492"/>
        <v>0</v>
      </c>
      <c r="BM7891">
        <f t="shared" si="493"/>
        <v>0</v>
      </c>
      <c r="BO7891">
        <f t="shared" si="494"/>
        <v>1</v>
      </c>
      <c r="BP7891">
        <f t="shared" si="495"/>
        <v>1</v>
      </c>
    </row>
    <row r="7892" spans="1:68" x14ac:dyDescent="0.3">
      <c r="A7892">
        <v>7887</v>
      </c>
      <c r="BG7892" s="27"/>
      <c r="BH7892" s="27"/>
      <c r="BI7892" s="27"/>
      <c r="BJ7892" s="27"/>
      <c r="BL7892">
        <f t="shared" si="492"/>
        <v>0</v>
      </c>
      <c r="BM7892">
        <f t="shared" si="493"/>
        <v>0</v>
      </c>
      <c r="BO7892">
        <f t="shared" si="494"/>
        <v>1</v>
      </c>
      <c r="BP7892">
        <f t="shared" si="495"/>
        <v>1</v>
      </c>
    </row>
    <row r="7893" spans="1:68" x14ac:dyDescent="0.3">
      <c r="A7893">
        <v>7888</v>
      </c>
      <c r="BG7893" s="27"/>
      <c r="BH7893" s="27"/>
      <c r="BI7893" s="27"/>
      <c r="BJ7893" s="27"/>
      <c r="BL7893">
        <f t="shared" si="492"/>
        <v>0</v>
      </c>
      <c r="BM7893">
        <f t="shared" si="493"/>
        <v>0</v>
      </c>
      <c r="BO7893">
        <f t="shared" si="494"/>
        <v>1</v>
      </c>
      <c r="BP7893">
        <f t="shared" si="495"/>
        <v>1</v>
      </c>
    </row>
    <row r="7894" spans="1:68" x14ac:dyDescent="0.3">
      <c r="A7894">
        <v>7889</v>
      </c>
      <c r="BG7894" s="27"/>
      <c r="BH7894" s="27"/>
      <c r="BI7894" s="27"/>
      <c r="BJ7894" s="27"/>
      <c r="BL7894">
        <f t="shared" si="492"/>
        <v>0</v>
      </c>
      <c r="BM7894">
        <f t="shared" si="493"/>
        <v>0</v>
      </c>
      <c r="BO7894">
        <f t="shared" si="494"/>
        <v>1</v>
      </c>
      <c r="BP7894">
        <f t="shared" si="495"/>
        <v>1</v>
      </c>
    </row>
    <row r="7895" spans="1:68" x14ac:dyDescent="0.3">
      <c r="A7895">
        <v>7890</v>
      </c>
      <c r="BG7895" s="27"/>
      <c r="BH7895" s="27"/>
      <c r="BI7895" s="27"/>
      <c r="BJ7895" s="27"/>
      <c r="BL7895">
        <f t="shared" si="492"/>
        <v>0</v>
      </c>
      <c r="BM7895">
        <f t="shared" si="493"/>
        <v>0</v>
      </c>
      <c r="BO7895">
        <f t="shared" si="494"/>
        <v>1</v>
      </c>
      <c r="BP7895">
        <f t="shared" si="495"/>
        <v>1</v>
      </c>
    </row>
    <row r="7896" spans="1:68" x14ac:dyDescent="0.3">
      <c r="A7896">
        <v>7891</v>
      </c>
      <c r="BG7896" s="27"/>
      <c r="BH7896" s="27"/>
      <c r="BI7896" s="27"/>
      <c r="BJ7896" s="27"/>
      <c r="BL7896">
        <f t="shared" si="492"/>
        <v>0</v>
      </c>
      <c r="BM7896">
        <f t="shared" si="493"/>
        <v>0</v>
      </c>
      <c r="BO7896">
        <f t="shared" si="494"/>
        <v>1</v>
      </c>
      <c r="BP7896">
        <f t="shared" si="495"/>
        <v>1</v>
      </c>
    </row>
    <row r="7897" spans="1:68" x14ac:dyDescent="0.3">
      <c r="A7897">
        <v>7892</v>
      </c>
      <c r="BG7897" s="27"/>
      <c r="BH7897" s="27"/>
      <c r="BI7897" s="27"/>
      <c r="BJ7897" s="27"/>
      <c r="BL7897">
        <f t="shared" si="492"/>
        <v>0</v>
      </c>
      <c r="BM7897">
        <f t="shared" si="493"/>
        <v>0</v>
      </c>
      <c r="BO7897">
        <f t="shared" si="494"/>
        <v>1</v>
      </c>
      <c r="BP7897">
        <f t="shared" si="495"/>
        <v>1</v>
      </c>
    </row>
    <row r="7898" spans="1:68" x14ac:dyDescent="0.3">
      <c r="A7898">
        <v>7893</v>
      </c>
      <c r="BG7898" s="27"/>
      <c r="BH7898" s="27"/>
      <c r="BI7898" s="27"/>
      <c r="BJ7898" s="27"/>
      <c r="BL7898">
        <f t="shared" si="492"/>
        <v>0</v>
      </c>
      <c r="BM7898">
        <f t="shared" si="493"/>
        <v>0</v>
      </c>
      <c r="BO7898">
        <f t="shared" si="494"/>
        <v>1</v>
      </c>
      <c r="BP7898">
        <f t="shared" si="495"/>
        <v>1</v>
      </c>
    </row>
    <row r="7899" spans="1:68" x14ac:dyDescent="0.3">
      <c r="A7899">
        <v>7894</v>
      </c>
      <c r="BG7899" s="27"/>
      <c r="BH7899" s="27"/>
      <c r="BI7899" s="27"/>
      <c r="BJ7899" s="27"/>
      <c r="BL7899">
        <f t="shared" si="492"/>
        <v>0</v>
      </c>
      <c r="BM7899">
        <f t="shared" si="493"/>
        <v>0</v>
      </c>
      <c r="BO7899">
        <f t="shared" si="494"/>
        <v>1</v>
      </c>
      <c r="BP7899">
        <f t="shared" si="495"/>
        <v>1</v>
      </c>
    </row>
    <row r="7900" spans="1:68" x14ac:dyDescent="0.3">
      <c r="A7900">
        <v>7895</v>
      </c>
      <c r="BG7900" s="27"/>
      <c r="BH7900" s="27"/>
      <c r="BI7900" s="27"/>
      <c r="BJ7900" s="27"/>
      <c r="BL7900">
        <f t="shared" si="492"/>
        <v>0</v>
      </c>
      <c r="BM7900">
        <f t="shared" si="493"/>
        <v>0</v>
      </c>
      <c r="BO7900">
        <f t="shared" si="494"/>
        <v>1</v>
      </c>
      <c r="BP7900">
        <f t="shared" si="495"/>
        <v>1</v>
      </c>
    </row>
    <row r="7901" spans="1:68" x14ac:dyDescent="0.3">
      <c r="A7901">
        <v>7896</v>
      </c>
      <c r="BG7901" s="27"/>
      <c r="BH7901" s="27"/>
      <c r="BI7901" s="27"/>
      <c r="BJ7901" s="27"/>
      <c r="BL7901">
        <f t="shared" si="492"/>
        <v>0</v>
      </c>
      <c r="BM7901">
        <f t="shared" si="493"/>
        <v>0</v>
      </c>
      <c r="BO7901">
        <f t="shared" si="494"/>
        <v>1</v>
      </c>
      <c r="BP7901">
        <f t="shared" si="495"/>
        <v>1</v>
      </c>
    </row>
    <row r="7902" spans="1:68" x14ac:dyDescent="0.3">
      <c r="A7902">
        <v>7897</v>
      </c>
      <c r="BG7902" s="27"/>
      <c r="BH7902" s="27"/>
      <c r="BI7902" s="27"/>
      <c r="BJ7902" s="27"/>
      <c r="BL7902">
        <f t="shared" si="492"/>
        <v>0</v>
      </c>
      <c r="BM7902">
        <f t="shared" si="493"/>
        <v>0</v>
      </c>
      <c r="BO7902">
        <f t="shared" si="494"/>
        <v>1</v>
      </c>
      <c r="BP7902">
        <f t="shared" si="495"/>
        <v>1</v>
      </c>
    </row>
    <row r="7903" spans="1:68" x14ac:dyDescent="0.3">
      <c r="A7903">
        <v>7898</v>
      </c>
      <c r="BG7903" s="27"/>
      <c r="BH7903" s="27"/>
      <c r="BI7903" s="27"/>
      <c r="BJ7903" s="27"/>
      <c r="BL7903">
        <f t="shared" si="492"/>
        <v>0</v>
      </c>
      <c r="BM7903">
        <f t="shared" si="493"/>
        <v>0</v>
      </c>
      <c r="BO7903">
        <f t="shared" si="494"/>
        <v>1</v>
      </c>
      <c r="BP7903">
        <f t="shared" si="495"/>
        <v>1</v>
      </c>
    </row>
    <row r="7904" spans="1:68" x14ac:dyDescent="0.3">
      <c r="A7904">
        <v>7899</v>
      </c>
      <c r="BG7904" s="27"/>
      <c r="BH7904" s="27"/>
      <c r="BI7904" s="27"/>
      <c r="BJ7904" s="27"/>
      <c r="BL7904">
        <f t="shared" si="492"/>
        <v>0</v>
      </c>
      <c r="BM7904">
        <f t="shared" si="493"/>
        <v>0</v>
      </c>
      <c r="BO7904">
        <f t="shared" si="494"/>
        <v>1</v>
      </c>
      <c r="BP7904">
        <f t="shared" si="495"/>
        <v>1</v>
      </c>
    </row>
    <row r="7905" spans="1:68" x14ac:dyDescent="0.3">
      <c r="A7905">
        <v>7900</v>
      </c>
      <c r="BG7905" s="27"/>
      <c r="BH7905" s="27"/>
      <c r="BI7905" s="27"/>
      <c r="BJ7905" s="27"/>
      <c r="BL7905">
        <f t="shared" si="492"/>
        <v>0</v>
      </c>
      <c r="BM7905">
        <f t="shared" si="493"/>
        <v>0</v>
      </c>
      <c r="BO7905">
        <f t="shared" si="494"/>
        <v>1</v>
      </c>
      <c r="BP7905">
        <f t="shared" si="495"/>
        <v>1</v>
      </c>
    </row>
    <row r="7906" spans="1:68" x14ac:dyDescent="0.3">
      <c r="A7906">
        <v>7901</v>
      </c>
      <c r="BG7906" s="27"/>
      <c r="BH7906" s="27"/>
      <c r="BI7906" s="27"/>
      <c r="BJ7906" s="27"/>
      <c r="BL7906">
        <f t="shared" si="492"/>
        <v>0</v>
      </c>
      <c r="BM7906">
        <f t="shared" si="493"/>
        <v>0</v>
      </c>
      <c r="BO7906">
        <f t="shared" si="494"/>
        <v>1</v>
      </c>
      <c r="BP7906">
        <f t="shared" si="495"/>
        <v>1</v>
      </c>
    </row>
    <row r="7907" spans="1:68" x14ac:dyDescent="0.3">
      <c r="A7907">
        <v>7902</v>
      </c>
      <c r="BG7907" s="27"/>
      <c r="BH7907" s="27"/>
      <c r="BI7907" s="27"/>
      <c r="BJ7907" s="27"/>
      <c r="BL7907">
        <f t="shared" si="492"/>
        <v>0</v>
      </c>
      <c r="BM7907">
        <f t="shared" si="493"/>
        <v>0</v>
      </c>
      <c r="BO7907">
        <f t="shared" si="494"/>
        <v>1</v>
      </c>
      <c r="BP7907">
        <f t="shared" si="495"/>
        <v>1</v>
      </c>
    </row>
    <row r="7908" spans="1:68" x14ac:dyDescent="0.3">
      <c r="A7908">
        <v>7903</v>
      </c>
      <c r="BG7908" s="27"/>
      <c r="BH7908" s="27"/>
      <c r="BI7908" s="27"/>
      <c r="BJ7908" s="27"/>
      <c r="BL7908">
        <f t="shared" si="492"/>
        <v>0</v>
      </c>
      <c r="BM7908">
        <f t="shared" si="493"/>
        <v>0</v>
      </c>
      <c r="BO7908">
        <f t="shared" si="494"/>
        <v>1</v>
      </c>
      <c r="BP7908">
        <f t="shared" si="495"/>
        <v>1</v>
      </c>
    </row>
    <row r="7909" spans="1:68" x14ac:dyDescent="0.3">
      <c r="A7909">
        <v>7904</v>
      </c>
      <c r="BG7909" s="27"/>
      <c r="BH7909" s="27"/>
      <c r="BI7909" s="27"/>
      <c r="BJ7909" s="27"/>
      <c r="BL7909">
        <f t="shared" si="492"/>
        <v>0</v>
      </c>
      <c r="BM7909">
        <f t="shared" si="493"/>
        <v>0</v>
      </c>
      <c r="BO7909">
        <f t="shared" si="494"/>
        <v>1</v>
      </c>
      <c r="BP7909">
        <f t="shared" si="495"/>
        <v>1</v>
      </c>
    </row>
    <row r="7910" spans="1:68" x14ac:dyDescent="0.3">
      <c r="A7910">
        <v>7905</v>
      </c>
      <c r="BG7910" s="27"/>
      <c r="BH7910" s="27"/>
      <c r="BI7910" s="27"/>
      <c r="BJ7910" s="27"/>
      <c r="BL7910">
        <f t="shared" si="492"/>
        <v>0</v>
      </c>
      <c r="BM7910">
        <f t="shared" si="493"/>
        <v>0</v>
      </c>
      <c r="BO7910">
        <f t="shared" si="494"/>
        <v>1</v>
      </c>
      <c r="BP7910">
        <f t="shared" si="495"/>
        <v>1</v>
      </c>
    </row>
    <row r="7911" spans="1:68" x14ac:dyDescent="0.3">
      <c r="A7911">
        <v>7906</v>
      </c>
      <c r="BG7911" s="27"/>
      <c r="BH7911" s="27"/>
      <c r="BI7911" s="27"/>
      <c r="BJ7911" s="27"/>
      <c r="BL7911">
        <f t="shared" si="492"/>
        <v>0</v>
      </c>
      <c r="BM7911">
        <f t="shared" si="493"/>
        <v>0</v>
      </c>
      <c r="BO7911">
        <f t="shared" si="494"/>
        <v>1</v>
      </c>
      <c r="BP7911">
        <f t="shared" si="495"/>
        <v>1</v>
      </c>
    </row>
    <row r="7912" spans="1:68" x14ac:dyDescent="0.3">
      <c r="A7912">
        <v>7907</v>
      </c>
      <c r="BG7912" s="27"/>
      <c r="BH7912" s="27"/>
      <c r="BI7912" s="27"/>
      <c r="BJ7912" s="27"/>
      <c r="BL7912">
        <f t="shared" si="492"/>
        <v>0</v>
      </c>
      <c r="BM7912">
        <f t="shared" si="493"/>
        <v>0</v>
      </c>
      <c r="BO7912">
        <f t="shared" si="494"/>
        <v>1</v>
      </c>
      <c r="BP7912">
        <f t="shared" si="495"/>
        <v>1</v>
      </c>
    </row>
    <row r="7913" spans="1:68" x14ac:dyDescent="0.3">
      <c r="A7913">
        <v>7908</v>
      </c>
      <c r="BG7913" s="27"/>
      <c r="BH7913" s="27"/>
      <c r="BI7913" s="27"/>
      <c r="BJ7913" s="27"/>
      <c r="BL7913">
        <f t="shared" si="492"/>
        <v>0</v>
      </c>
      <c r="BM7913">
        <f t="shared" si="493"/>
        <v>0</v>
      </c>
      <c r="BO7913">
        <f t="shared" si="494"/>
        <v>1</v>
      </c>
      <c r="BP7913">
        <f t="shared" si="495"/>
        <v>1</v>
      </c>
    </row>
    <row r="7914" spans="1:68" x14ac:dyDescent="0.3">
      <c r="A7914">
        <v>7909</v>
      </c>
      <c r="BG7914" s="27"/>
      <c r="BH7914" s="27"/>
      <c r="BI7914" s="27"/>
      <c r="BJ7914" s="27"/>
      <c r="BL7914">
        <f t="shared" si="492"/>
        <v>0</v>
      </c>
      <c r="BM7914">
        <f t="shared" si="493"/>
        <v>0</v>
      </c>
      <c r="BO7914">
        <f t="shared" si="494"/>
        <v>1</v>
      </c>
      <c r="BP7914">
        <f t="shared" si="495"/>
        <v>1</v>
      </c>
    </row>
    <row r="7915" spans="1:68" x14ac:dyDescent="0.3">
      <c r="A7915">
        <v>7910</v>
      </c>
      <c r="BG7915" s="27"/>
      <c r="BH7915" s="27"/>
      <c r="BI7915" s="27"/>
      <c r="BJ7915" s="27"/>
      <c r="BL7915">
        <f t="shared" si="492"/>
        <v>0</v>
      </c>
      <c r="BM7915">
        <f t="shared" si="493"/>
        <v>0</v>
      </c>
      <c r="BO7915">
        <f t="shared" si="494"/>
        <v>1</v>
      </c>
      <c r="BP7915">
        <f t="shared" si="495"/>
        <v>1</v>
      </c>
    </row>
    <row r="7916" spans="1:68" x14ac:dyDescent="0.3">
      <c r="A7916">
        <v>7911</v>
      </c>
      <c r="BG7916" s="27"/>
      <c r="BH7916" s="27"/>
      <c r="BI7916" s="27"/>
      <c r="BJ7916" s="27"/>
      <c r="BL7916">
        <f t="shared" si="492"/>
        <v>0</v>
      </c>
      <c r="BM7916">
        <f t="shared" si="493"/>
        <v>0</v>
      </c>
      <c r="BO7916">
        <f t="shared" si="494"/>
        <v>1</v>
      </c>
      <c r="BP7916">
        <f t="shared" si="495"/>
        <v>1</v>
      </c>
    </row>
    <row r="7917" spans="1:68" x14ac:dyDescent="0.3">
      <c r="A7917">
        <v>7912</v>
      </c>
      <c r="BG7917" s="27"/>
      <c r="BH7917" s="27"/>
      <c r="BI7917" s="27"/>
      <c r="BJ7917" s="27"/>
      <c r="BL7917">
        <f t="shared" si="492"/>
        <v>0</v>
      </c>
      <c r="BM7917">
        <f t="shared" si="493"/>
        <v>0</v>
      </c>
      <c r="BO7917">
        <f t="shared" si="494"/>
        <v>1</v>
      </c>
      <c r="BP7917">
        <f t="shared" si="495"/>
        <v>1</v>
      </c>
    </row>
    <row r="7918" spans="1:68" x14ac:dyDescent="0.3">
      <c r="A7918">
        <v>7913</v>
      </c>
      <c r="BG7918" s="27"/>
      <c r="BH7918" s="27"/>
      <c r="BI7918" s="27"/>
      <c r="BJ7918" s="27"/>
      <c r="BL7918">
        <f t="shared" si="492"/>
        <v>0</v>
      </c>
      <c r="BM7918">
        <f t="shared" si="493"/>
        <v>0</v>
      </c>
      <c r="BO7918">
        <f t="shared" si="494"/>
        <v>1</v>
      </c>
      <c r="BP7918">
        <f t="shared" si="495"/>
        <v>1</v>
      </c>
    </row>
    <row r="7919" spans="1:68" x14ac:dyDescent="0.3">
      <c r="A7919">
        <v>7914</v>
      </c>
      <c r="BG7919" s="27"/>
      <c r="BH7919" s="27"/>
      <c r="BI7919" s="27"/>
      <c r="BJ7919" s="27"/>
      <c r="BL7919">
        <f t="shared" si="492"/>
        <v>0</v>
      </c>
      <c r="BM7919">
        <f t="shared" si="493"/>
        <v>0</v>
      </c>
      <c r="BO7919">
        <f t="shared" si="494"/>
        <v>1</v>
      </c>
      <c r="BP7919">
        <f t="shared" si="495"/>
        <v>1</v>
      </c>
    </row>
    <row r="7920" spans="1:68" x14ac:dyDescent="0.3">
      <c r="A7920">
        <v>7915</v>
      </c>
      <c r="BG7920" s="27"/>
      <c r="BH7920" s="27"/>
      <c r="BI7920" s="27"/>
      <c r="BJ7920" s="27"/>
      <c r="BL7920">
        <f t="shared" si="492"/>
        <v>0</v>
      </c>
      <c r="BM7920">
        <f t="shared" si="493"/>
        <v>0</v>
      </c>
      <c r="BO7920">
        <f t="shared" si="494"/>
        <v>1</v>
      </c>
      <c r="BP7920">
        <f t="shared" si="495"/>
        <v>1</v>
      </c>
    </row>
    <row r="7921" spans="1:68" x14ac:dyDescent="0.3">
      <c r="A7921">
        <v>7916</v>
      </c>
      <c r="BG7921" s="27"/>
      <c r="BH7921" s="27"/>
      <c r="BI7921" s="27"/>
      <c r="BJ7921" s="27"/>
      <c r="BL7921">
        <f t="shared" si="492"/>
        <v>0</v>
      </c>
      <c r="BM7921">
        <f t="shared" si="493"/>
        <v>0</v>
      </c>
      <c r="BO7921">
        <f t="shared" si="494"/>
        <v>1</v>
      </c>
      <c r="BP7921">
        <f t="shared" si="495"/>
        <v>1</v>
      </c>
    </row>
    <row r="7922" spans="1:68" x14ac:dyDescent="0.3">
      <c r="A7922">
        <v>7917</v>
      </c>
      <c r="BG7922" s="27"/>
      <c r="BH7922" s="27"/>
      <c r="BI7922" s="27"/>
      <c r="BJ7922" s="27"/>
      <c r="BL7922">
        <f t="shared" si="492"/>
        <v>0</v>
      </c>
      <c r="BM7922">
        <f t="shared" si="493"/>
        <v>0</v>
      </c>
      <c r="BO7922">
        <f t="shared" si="494"/>
        <v>1</v>
      </c>
      <c r="BP7922">
        <f t="shared" si="495"/>
        <v>1</v>
      </c>
    </row>
    <row r="7923" spans="1:68" x14ac:dyDescent="0.3">
      <c r="A7923">
        <v>7918</v>
      </c>
      <c r="BG7923" s="27"/>
      <c r="BH7923" s="27"/>
      <c r="BI7923" s="27"/>
      <c r="BJ7923" s="27"/>
      <c r="BL7923">
        <f t="shared" si="492"/>
        <v>0</v>
      </c>
      <c r="BM7923">
        <f t="shared" si="493"/>
        <v>0</v>
      </c>
      <c r="BO7923">
        <f t="shared" si="494"/>
        <v>1</v>
      </c>
      <c r="BP7923">
        <f t="shared" si="495"/>
        <v>1</v>
      </c>
    </row>
    <row r="7924" spans="1:68" x14ac:dyDescent="0.3">
      <c r="A7924">
        <v>7919</v>
      </c>
      <c r="BG7924" s="27"/>
      <c r="BH7924" s="27"/>
      <c r="BI7924" s="27"/>
      <c r="BJ7924" s="27"/>
      <c r="BL7924">
        <f t="shared" si="492"/>
        <v>0</v>
      </c>
      <c r="BM7924">
        <f t="shared" si="493"/>
        <v>0</v>
      </c>
      <c r="BO7924">
        <f t="shared" si="494"/>
        <v>1</v>
      </c>
      <c r="BP7924">
        <f t="shared" si="495"/>
        <v>1</v>
      </c>
    </row>
    <row r="7925" spans="1:68" x14ac:dyDescent="0.3">
      <c r="A7925">
        <v>7920</v>
      </c>
      <c r="BG7925" s="27"/>
      <c r="BH7925" s="27"/>
      <c r="BI7925" s="27"/>
      <c r="BJ7925" s="27"/>
      <c r="BL7925">
        <f t="shared" si="492"/>
        <v>0</v>
      </c>
      <c r="BM7925">
        <f t="shared" si="493"/>
        <v>0</v>
      </c>
      <c r="BO7925">
        <f t="shared" si="494"/>
        <v>1</v>
      </c>
      <c r="BP7925">
        <f t="shared" si="495"/>
        <v>1</v>
      </c>
    </row>
    <row r="7926" spans="1:68" x14ac:dyDescent="0.3">
      <c r="A7926">
        <v>7921</v>
      </c>
      <c r="BG7926" s="27"/>
      <c r="BH7926" s="27"/>
      <c r="BI7926" s="27"/>
      <c r="BJ7926" s="27"/>
      <c r="BL7926">
        <f t="shared" si="492"/>
        <v>0</v>
      </c>
      <c r="BM7926">
        <f t="shared" si="493"/>
        <v>0</v>
      </c>
      <c r="BO7926">
        <f t="shared" si="494"/>
        <v>1</v>
      </c>
      <c r="BP7926">
        <f t="shared" si="495"/>
        <v>1</v>
      </c>
    </row>
    <row r="7927" spans="1:68" x14ac:dyDescent="0.3">
      <c r="A7927">
        <v>7922</v>
      </c>
      <c r="BG7927" s="27"/>
      <c r="BH7927" s="27"/>
      <c r="BI7927" s="27"/>
      <c r="BJ7927" s="27"/>
      <c r="BL7927">
        <f t="shared" si="492"/>
        <v>0</v>
      </c>
      <c r="BM7927">
        <f t="shared" si="493"/>
        <v>0</v>
      </c>
      <c r="BO7927">
        <f t="shared" si="494"/>
        <v>1</v>
      </c>
      <c r="BP7927">
        <f t="shared" si="495"/>
        <v>1</v>
      </c>
    </row>
    <row r="7928" spans="1:68" x14ac:dyDescent="0.3">
      <c r="A7928">
        <v>7923</v>
      </c>
      <c r="BG7928" s="27"/>
      <c r="BH7928" s="27"/>
      <c r="BI7928" s="27"/>
      <c r="BJ7928" s="27"/>
      <c r="BL7928">
        <f t="shared" si="492"/>
        <v>0</v>
      </c>
      <c r="BM7928">
        <f t="shared" si="493"/>
        <v>0</v>
      </c>
      <c r="BO7928">
        <f t="shared" si="494"/>
        <v>1</v>
      </c>
      <c r="BP7928">
        <f t="shared" si="495"/>
        <v>1</v>
      </c>
    </row>
    <row r="7929" spans="1:68" x14ac:dyDescent="0.3">
      <c r="A7929">
        <v>7924</v>
      </c>
      <c r="BG7929" s="27"/>
      <c r="BH7929" s="27"/>
      <c r="BI7929" s="27"/>
      <c r="BJ7929" s="27"/>
      <c r="BL7929">
        <f t="shared" si="492"/>
        <v>0</v>
      </c>
      <c r="BM7929">
        <f t="shared" si="493"/>
        <v>0</v>
      </c>
      <c r="BO7929">
        <f t="shared" si="494"/>
        <v>1</v>
      </c>
      <c r="BP7929">
        <f t="shared" si="495"/>
        <v>1</v>
      </c>
    </row>
    <row r="7930" spans="1:68" x14ac:dyDescent="0.3">
      <c r="A7930">
        <v>7925</v>
      </c>
      <c r="BG7930" s="27"/>
      <c r="BH7930" s="27"/>
      <c r="BI7930" s="27"/>
      <c r="BJ7930" s="27"/>
      <c r="BL7930">
        <f t="shared" si="492"/>
        <v>0</v>
      </c>
      <c r="BM7930">
        <f t="shared" si="493"/>
        <v>0</v>
      </c>
      <c r="BO7930">
        <f t="shared" si="494"/>
        <v>1</v>
      </c>
      <c r="BP7930">
        <f t="shared" si="495"/>
        <v>1</v>
      </c>
    </row>
    <row r="7931" spans="1:68" x14ac:dyDescent="0.3">
      <c r="A7931">
        <v>7926</v>
      </c>
      <c r="BG7931" s="27"/>
      <c r="BH7931" s="27"/>
      <c r="BI7931" s="27"/>
      <c r="BJ7931" s="27"/>
      <c r="BL7931">
        <f t="shared" si="492"/>
        <v>0</v>
      </c>
      <c r="BM7931">
        <f t="shared" si="493"/>
        <v>0</v>
      </c>
      <c r="BO7931">
        <f t="shared" si="494"/>
        <v>1</v>
      </c>
      <c r="BP7931">
        <f t="shared" si="495"/>
        <v>1</v>
      </c>
    </row>
    <row r="7932" spans="1:68" x14ac:dyDescent="0.3">
      <c r="A7932">
        <v>7927</v>
      </c>
      <c r="BG7932" s="27"/>
      <c r="BH7932" s="27"/>
      <c r="BI7932" s="27"/>
      <c r="BJ7932" s="27"/>
      <c r="BL7932">
        <f t="shared" si="492"/>
        <v>0</v>
      </c>
      <c r="BM7932">
        <f t="shared" si="493"/>
        <v>0</v>
      </c>
      <c r="BO7932">
        <f t="shared" si="494"/>
        <v>1</v>
      </c>
      <c r="BP7932">
        <f t="shared" si="495"/>
        <v>1</v>
      </c>
    </row>
    <row r="7933" spans="1:68" x14ac:dyDescent="0.3">
      <c r="A7933">
        <v>7928</v>
      </c>
      <c r="BG7933" s="27"/>
      <c r="BH7933" s="27"/>
      <c r="BI7933" s="27"/>
      <c r="BJ7933" s="27"/>
      <c r="BL7933">
        <f t="shared" si="492"/>
        <v>0</v>
      </c>
      <c r="BM7933">
        <f t="shared" si="493"/>
        <v>0</v>
      </c>
      <c r="BO7933">
        <f t="shared" si="494"/>
        <v>1</v>
      </c>
      <c r="BP7933">
        <f t="shared" si="495"/>
        <v>1</v>
      </c>
    </row>
    <row r="7934" spans="1:68" x14ac:dyDescent="0.3">
      <c r="A7934">
        <v>7929</v>
      </c>
      <c r="BG7934" s="27"/>
      <c r="BH7934" s="27"/>
      <c r="BI7934" s="27"/>
      <c r="BJ7934" s="27"/>
      <c r="BL7934">
        <f t="shared" si="492"/>
        <v>0</v>
      </c>
      <c r="BM7934">
        <f t="shared" si="493"/>
        <v>0</v>
      </c>
      <c r="BO7934">
        <f t="shared" si="494"/>
        <v>1</v>
      </c>
      <c r="BP7934">
        <f t="shared" si="495"/>
        <v>1</v>
      </c>
    </row>
    <row r="7935" spans="1:68" x14ac:dyDescent="0.3">
      <c r="A7935">
        <v>7930</v>
      </c>
      <c r="BG7935" s="27"/>
      <c r="BH7935" s="27"/>
      <c r="BI7935" s="27"/>
      <c r="BJ7935" s="27"/>
      <c r="BL7935">
        <f t="shared" si="492"/>
        <v>0</v>
      </c>
      <c r="BM7935">
        <f t="shared" si="493"/>
        <v>0</v>
      </c>
      <c r="BO7935">
        <f t="shared" si="494"/>
        <v>1</v>
      </c>
      <c r="BP7935">
        <f t="shared" si="495"/>
        <v>1</v>
      </c>
    </row>
    <row r="7936" spans="1:68" x14ac:dyDescent="0.3">
      <c r="A7936">
        <v>7931</v>
      </c>
      <c r="BG7936" s="27"/>
      <c r="BH7936" s="27"/>
      <c r="BI7936" s="27"/>
      <c r="BJ7936" s="27"/>
      <c r="BL7936">
        <f t="shared" si="492"/>
        <v>0</v>
      </c>
      <c r="BM7936">
        <f t="shared" si="493"/>
        <v>0</v>
      </c>
      <c r="BO7936">
        <f t="shared" si="494"/>
        <v>1</v>
      </c>
      <c r="BP7936">
        <f t="shared" si="495"/>
        <v>1</v>
      </c>
    </row>
    <row r="7937" spans="1:68" x14ac:dyDescent="0.3">
      <c r="A7937">
        <v>7932</v>
      </c>
      <c r="BG7937" s="27"/>
      <c r="BH7937" s="27"/>
      <c r="BI7937" s="27"/>
      <c r="BJ7937" s="27"/>
      <c r="BL7937">
        <f t="shared" si="492"/>
        <v>0</v>
      </c>
      <c r="BM7937">
        <f t="shared" si="493"/>
        <v>0</v>
      </c>
      <c r="BO7937">
        <f t="shared" si="494"/>
        <v>1</v>
      </c>
      <c r="BP7937">
        <f t="shared" si="495"/>
        <v>1</v>
      </c>
    </row>
    <row r="7938" spans="1:68" x14ac:dyDescent="0.3">
      <c r="A7938">
        <v>7933</v>
      </c>
      <c r="BG7938" s="27"/>
      <c r="BH7938" s="27"/>
      <c r="BI7938" s="27"/>
      <c r="BJ7938" s="27"/>
      <c r="BL7938">
        <f t="shared" si="492"/>
        <v>0</v>
      </c>
      <c r="BM7938">
        <f t="shared" si="493"/>
        <v>0</v>
      </c>
      <c r="BO7938">
        <f t="shared" si="494"/>
        <v>1</v>
      </c>
      <c r="BP7938">
        <f t="shared" si="495"/>
        <v>1</v>
      </c>
    </row>
    <row r="7939" spans="1:68" x14ac:dyDescent="0.3">
      <c r="A7939">
        <v>7934</v>
      </c>
      <c r="BG7939" s="27"/>
      <c r="BH7939" s="27"/>
      <c r="BI7939" s="27"/>
      <c r="BJ7939" s="27"/>
      <c r="BL7939">
        <f t="shared" si="492"/>
        <v>0</v>
      </c>
      <c r="BM7939">
        <f t="shared" si="493"/>
        <v>0</v>
      </c>
      <c r="BO7939">
        <f t="shared" si="494"/>
        <v>1</v>
      </c>
      <c r="BP7939">
        <f t="shared" si="495"/>
        <v>1</v>
      </c>
    </row>
    <row r="7940" spans="1:68" x14ac:dyDescent="0.3">
      <c r="A7940">
        <v>7935</v>
      </c>
      <c r="BG7940" s="27"/>
      <c r="BH7940" s="27"/>
      <c r="BI7940" s="27"/>
      <c r="BJ7940" s="27"/>
      <c r="BL7940">
        <f t="shared" si="492"/>
        <v>0</v>
      </c>
      <c r="BM7940">
        <f t="shared" si="493"/>
        <v>0</v>
      </c>
      <c r="BO7940">
        <f t="shared" si="494"/>
        <v>1</v>
      </c>
      <c r="BP7940">
        <f t="shared" si="495"/>
        <v>1</v>
      </c>
    </row>
    <row r="7941" spans="1:68" x14ac:dyDescent="0.3">
      <c r="A7941">
        <v>7936</v>
      </c>
      <c r="BG7941" s="27"/>
      <c r="BH7941" s="27"/>
      <c r="BI7941" s="27"/>
      <c r="BJ7941" s="27"/>
      <c r="BL7941">
        <f t="shared" si="492"/>
        <v>0</v>
      </c>
      <c r="BM7941">
        <f t="shared" si="493"/>
        <v>0</v>
      </c>
      <c r="BO7941">
        <f t="shared" si="494"/>
        <v>1</v>
      </c>
      <c r="BP7941">
        <f t="shared" si="495"/>
        <v>1</v>
      </c>
    </row>
    <row r="7942" spans="1:68" x14ac:dyDescent="0.3">
      <c r="A7942">
        <v>7937</v>
      </c>
      <c r="BG7942" s="27"/>
      <c r="BH7942" s="27"/>
      <c r="BI7942" s="27"/>
      <c r="BJ7942" s="27"/>
      <c r="BL7942">
        <f t="shared" si="492"/>
        <v>0</v>
      </c>
      <c r="BM7942">
        <f t="shared" si="493"/>
        <v>0</v>
      </c>
      <c r="BO7942">
        <f t="shared" si="494"/>
        <v>1</v>
      </c>
      <c r="BP7942">
        <f t="shared" si="495"/>
        <v>1</v>
      </c>
    </row>
    <row r="7943" spans="1:68" x14ac:dyDescent="0.3">
      <c r="A7943">
        <v>7938</v>
      </c>
      <c r="BG7943" s="27"/>
      <c r="BH7943" s="27"/>
      <c r="BI7943" s="27"/>
      <c r="BJ7943" s="27"/>
      <c r="BL7943">
        <f t="shared" ref="BL7943:BL8006" si="496">BG7943*$BM$1-BH7943</f>
        <v>0</v>
      </c>
      <c r="BM7943">
        <f t="shared" ref="BM7943:BM8006" si="497">BI7943*$BM$1-BJ7943</f>
        <v>0</v>
      </c>
      <c r="BO7943">
        <f t="shared" ref="BO7943:BO8006" si="498">IF(BL7943=MAX($BL7943:$BM7943),1,0)</f>
        <v>1</v>
      </c>
      <c r="BP7943">
        <f t="shared" ref="BP7943:BP8006" si="499">IF(BM7943=MAX($BL7943:$BM7943),1,0)</f>
        <v>1</v>
      </c>
    </row>
    <row r="7944" spans="1:68" x14ac:dyDescent="0.3">
      <c r="A7944">
        <v>7939</v>
      </c>
      <c r="BG7944" s="27"/>
      <c r="BH7944" s="27"/>
      <c r="BI7944" s="27"/>
      <c r="BJ7944" s="27"/>
      <c r="BL7944">
        <f t="shared" si="496"/>
        <v>0</v>
      </c>
      <c r="BM7944">
        <f t="shared" si="497"/>
        <v>0</v>
      </c>
      <c r="BO7944">
        <f t="shared" si="498"/>
        <v>1</v>
      </c>
      <c r="BP7944">
        <f t="shared" si="499"/>
        <v>1</v>
      </c>
    </row>
    <row r="7945" spans="1:68" x14ac:dyDescent="0.3">
      <c r="A7945">
        <v>7940</v>
      </c>
      <c r="BG7945" s="27"/>
      <c r="BH7945" s="27"/>
      <c r="BI7945" s="27"/>
      <c r="BJ7945" s="27"/>
      <c r="BL7945">
        <f t="shared" si="496"/>
        <v>0</v>
      </c>
      <c r="BM7945">
        <f t="shared" si="497"/>
        <v>0</v>
      </c>
      <c r="BO7945">
        <f t="shared" si="498"/>
        <v>1</v>
      </c>
      <c r="BP7945">
        <f t="shared" si="499"/>
        <v>1</v>
      </c>
    </row>
    <row r="7946" spans="1:68" x14ac:dyDescent="0.3">
      <c r="A7946">
        <v>7941</v>
      </c>
      <c r="BG7946" s="27"/>
      <c r="BH7946" s="27"/>
      <c r="BI7946" s="27"/>
      <c r="BJ7946" s="27"/>
      <c r="BL7946">
        <f t="shared" si="496"/>
        <v>0</v>
      </c>
      <c r="BM7946">
        <f t="shared" si="497"/>
        <v>0</v>
      </c>
      <c r="BO7946">
        <f t="shared" si="498"/>
        <v>1</v>
      </c>
      <c r="BP7946">
        <f t="shared" si="499"/>
        <v>1</v>
      </c>
    </row>
    <row r="7947" spans="1:68" x14ac:dyDescent="0.3">
      <c r="A7947">
        <v>7942</v>
      </c>
      <c r="BG7947" s="27"/>
      <c r="BH7947" s="27"/>
      <c r="BI7947" s="27"/>
      <c r="BJ7947" s="27"/>
      <c r="BL7947">
        <f t="shared" si="496"/>
        <v>0</v>
      </c>
      <c r="BM7947">
        <f t="shared" si="497"/>
        <v>0</v>
      </c>
      <c r="BO7947">
        <f t="shared" si="498"/>
        <v>1</v>
      </c>
      <c r="BP7947">
        <f t="shared" si="499"/>
        <v>1</v>
      </c>
    </row>
    <row r="7948" spans="1:68" x14ac:dyDescent="0.3">
      <c r="A7948">
        <v>7943</v>
      </c>
      <c r="BG7948" s="27"/>
      <c r="BH7948" s="27"/>
      <c r="BI7948" s="27"/>
      <c r="BJ7948" s="27"/>
      <c r="BL7948">
        <f t="shared" si="496"/>
        <v>0</v>
      </c>
      <c r="BM7948">
        <f t="shared" si="497"/>
        <v>0</v>
      </c>
      <c r="BO7948">
        <f t="shared" si="498"/>
        <v>1</v>
      </c>
      <c r="BP7948">
        <f t="shared" si="499"/>
        <v>1</v>
      </c>
    </row>
    <row r="7949" spans="1:68" x14ac:dyDescent="0.3">
      <c r="A7949">
        <v>7944</v>
      </c>
      <c r="BG7949" s="27"/>
      <c r="BH7949" s="27"/>
      <c r="BI7949" s="27"/>
      <c r="BJ7949" s="27"/>
      <c r="BL7949">
        <f t="shared" si="496"/>
        <v>0</v>
      </c>
      <c r="BM7949">
        <f t="shared" si="497"/>
        <v>0</v>
      </c>
      <c r="BO7949">
        <f t="shared" si="498"/>
        <v>1</v>
      </c>
      <c r="BP7949">
        <f t="shared" si="499"/>
        <v>1</v>
      </c>
    </row>
    <row r="7950" spans="1:68" x14ac:dyDescent="0.3">
      <c r="A7950">
        <v>7945</v>
      </c>
      <c r="BG7950" s="27"/>
      <c r="BH7950" s="27"/>
      <c r="BI7950" s="27"/>
      <c r="BJ7950" s="27"/>
      <c r="BL7950">
        <f t="shared" si="496"/>
        <v>0</v>
      </c>
      <c r="BM7950">
        <f t="shared" si="497"/>
        <v>0</v>
      </c>
      <c r="BO7950">
        <f t="shared" si="498"/>
        <v>1</v>
      </c>
      <c r="BP7950">
        <f t="shared" si="499"/>
        <v>1</v>
      </c>
    </row>
    <row r="7951" spans="1:68" x14ac:dyDescent="0.3">
      <c r="A7951">
        <v>7946</v>
      </c>
      <c r="BG7951" s="27"/>
      <c r="BH7951" s="27"/>
      <c r="BI7951" s="27"/>
      <c r="BJ7951" s="27"/>
      <c r="BL7951">
        <f t="shared" si="496"/>
        <v>0</v>
      </c>
      <c r="BM7951">
        <f t="shared" si="497"/>
        <v>0</v>
      </c>
      <c r="BO7951">
        <f t="shared" si="498"/>
        <v>1</v>
      </c>
      <c r="BP7951">
        <f t="shared" si="499"/>
        <v>1</v>
      </c>
    </row>
    <row r="7952" spans="1:68" x14ac:dyDescent="0.3">
      <c r="A7952">
        <v>7947</v>
      </c>
      <c r="BG7952" s="27"/>
      <c r="BH7952" s="27"/>
      <c r="BI7952" s="27"/>
      <c r="BJ7952" s="27"/>
      <c r="BL7952">
        <f t="shared" si="496"/>
        <v>0</v>
      </c>
      <c r="BM7952">
        <f t="shared" si="497"/>
        <v>0</v>
      </c>
      <c r="BO7952">
        <f t="shared" si="498"/>
        <v>1</v>
      </c>
      <c r="BP7952">
        <f t="shared" si="499"/>
        <v>1</v>
      </c>
    </row>
    <row r="7953" spans="1:68" x14ac:dyDescent="0.3">
      <c r="A7953">
        <v>7948</v>
      </c>
      <c r="BG7953" s="27"/>
      <c r="BH7953" s="27"/>
      <c r="BI7953" s="27"/>
      <c r="BJ7953" s="27"/>
      <c r="BL7953">
        <f t="shared" si="496"/>
        <v>0</v>
      </c>
      <c r="BM7953">
        <f t="shared" si="497"/>
        <v>0</v>
      </c>
      <c r="BO7953">
        <f t="shared" si="498"/>
        <v>1</v>
      </c>
      <c r="BP7953">
        <f t="shared" si="499"/>
        <v>1</v>
      </c>
    </row>
    <row r="7954" spans="1:68" x14ac:dyDescent="0.3">
      <c r="A7954">
        <v>7949</v>
      </c>
      <c r="BG7954" s="27"/>
      <c r="BH7954" s="27"/>
      <c r="BI7954" s="27"/>
      <c r="BJ7954" s="27"/>
      <c r="BL7954">
        <f t="shared" si="496"/>
        <v>0</v>
      </c>
      <c r="BM7954">
        <f t="shared" si="497"/>
        <v>0</v>
      </c>
      <c r="BO7954">
        <f t="shared" si="498"/>
        <v>1</v>
      </c>
      <c r="BP7954">
        <f t="shared" si="499"/>
        <v>1</v>
      </c>
    </row>
    <row r="7955" spans="1:68" x14ac:dyDescent="0.3">
      <c r="A7955">
        <v>7950</v>
      </c>
      <c r="BG7955" s="27"/>
      <c r="BH7955" s="27"/>
      <c r="BI7955" s="27"/>
      <c r="BJ7955" s="27"/>
      <c r="BL7955">
        <f t="shared" si="496"/>
        <v>0</v>
      </c>
      <c r="BM7955">
        <f t="shared" si="497"/>
        <v>0</v>
      </c>
      <c r="BO7955">
        <f t="shared" si="498"/>
        <v>1</v>
      </c>
      <c r="BP7955">
        <f t="shared" si="499"/>
        <v>1</v>
      </c>
    </row>
    <row r="7956" spans="1:68" x14ac:dyDescent="0.3">
      <c r="A7956">
        <v>7951</v>
      </c>
      <c r="BG7956" s="27"/>
      <c r="BH7956" s="27"/>
      <c r="BI7956" s="27"/>
      <c r="BJ7956" s="27"/>
      <c r="BL7956">
        <f t="shared" si="496"/>
        <v>0</v>
      </c>
      <c r="BM7956">
        <f t="shared" si="497"/>
        <v>0</v>
      </c>
      <c r="BO7956">
        <f t="shared" si="498"/>
        <v>1</v>
      </c>
      <c r="BP7956">
        <f t="shared" si="499"/>
        <v>1</v>
      </c>
    </row>
    <row r="7957" spans="1:68" x14ac:dyDescent="0.3">
      <c r="A7957">
        <v>7952</v>
      </c>
      <c r="BG7957" s="27"/>
      <c r="BH7957" s="27"/>
      <c r="BI7957" s="27"/>
      <c r="BJ7957" s="27"/>
      <c r="BL7957">
        <f t="shared" si="496"/>
        <v>0</v>
      </c>
      <c r="BM7957">
        <f t="shared" si="497"/>
        <v>0</v>
      </c>
      <c r="BO7957">
        <f t="shared" si="498"/>
        <v>1</v>
      </c>
      <c r="BP7957">
        <f t="shared" si="499"/>
        <v>1</v>
      </c>
    </row>
    <row r="7958" spans="1:68" x14ac:dyDescent="0.3">
      <c r="A7958">
        <v>7953</v>
      </c>
      <c r="BG7958" s="27"/>
      <c r="BH7958" s="27"/>
      <c r="BI7958" s="27"/>
      <c r="BJ7958" s="27"/>
      <c r="BL7958">
        <f t="shared" si="496"/>
        <v>0</v>
      </c>
      <c r="BM7958">
        <f t="shared" si="497"/>
        <v>0</v>
      </c>
      <c r="BO7958">
        <f t="shared" si="498"/>
        <v>1</v>
      </c>
      <c r="BP7958">
        <f t="shared" si="499"/>
        <v>1</v>
      </c>
    </row>
    <row r="7959" spans="1:68" x14ac:dyDescent="0.3">
      <c r="A7959">
        <v>7954</v>
      </c>
      <c r="BG7959" s="27"/>
      <c r="BH7959" s="27"/>
      <c r="BI7959" s="27"/>
      <c r="BJ7959" s="27"/>
      <c r="BL7959">
        <f t="shared" si="496"/>
        <v>0</v>
      </c>
      <c r="BM7959">
        <f t="shared" si="497"/>
        <v>0</v>
      </c>
      <c r="BO7959">
        <f t="shared" si="498"/>
        <v>1</v>
      </c>
      <c r="BP7959">
        <f t="shared" si="499"/>
        <v>1</v>
      </c>
    </row>
    <row r="7960" spans="1:68" x14ac:dyDescent="0.3">
      <c r="A7960">
        <v>7955</v>
      </c>
      <c r="BG7960" s="27"/>
      <c r="BH7960" s="27"/>
      <c r="BI7960" s="27"/>
      <c r="BJ7960" s="27"/>
      <c r="BL7960">
        <f t="shared" si="496"/>
        <v>0</v>
      </c>
      <c r="BM7960">
        <f t="shared" si="497"/>
        <v>0</v>
      </c>
      <c r="BO7960">
        <f t="shared" si="498"/>
        <v>1</v>
      </c>
      <c r="BP7960">
        <f t="shared" si="499"/>
        <v>1</v>
      </c>
    </row>
    <row r="7961" spans="1:68" x14ac:dyDescent="0.3">
      <c r="A7961">
        <v>7956</v>
      </c>
      <c r="BG7961" s="27"/>
      <c r="BH7961" s="27"/>
      <c r="BI7961" s="27"/>
      <c r="BJ7961" s="27"/>
      <c r="BL7961">
        <f t="shared" si="496"/>
        <v>0</v>
      </c>
      <c r="BM7961">
        <f t="shared" si="497"/>
        <v>0</v>
      </c>
      <c r="BO7961">
        <f t="shared" si="498"/>
        <v>1</v>
      </c>
      <c r="BP7961">
        <f t="shared" si="499"/>
        <v>1</v>
      </c>
    </row>
    <row r="7962" spans="1:68" x14ac:dyDescent="0.3">
      <c r="A7962">
        <v>7957</v>
      </c>
      <c r="BG7962" s="27"/>
      <c r="BH7962" s="27"/>
      <c r="BI7962" s="27"/>
      <c r="BJ7962" s="27"/>
      <c r="BL7962">
        <f t="shared" si="496"/>
        <v>0</v>
      </c>
      <c r="BM7962">
        <f t="shared" si="497"/>
        <v>0</v>
      </c>
      <c r="BO7962">
        <f t="shared" si="498"/>
        <v>1</v>
      </c>
      <c r="BP7962">
        <f t="shared" si="499"/>
        <v>1</v>
      </c>
    </row>
    <row r="7963" spans="1:68" x14ac:dyDescent="0.3">
      <c r="A7963">
        <v>7958</v>
      </c>
      <c r="BG7963" s="27"/>
      <c r="BH7963" s="27"/>
      <c r="BI7963" s="27"/>
      <c r="BJ7963" s="27"/>
      <c r="BL7963">
        <f t="shared" si="496"/>
        <v>0</v>
      </c>
      <c r="BM7963">
        <f t="shared" si="497"/>
        <v>0</v>
      </c>
      <c r="BO7963">
        <f t="shared" si="498"/>
        <v>1</v>
      </c>
      <c r="BP7963">
        <f t="shared" si="499"/>
        <v>1</v>
      </c>
    </row>
    <row r="7964" spans="1:68" x14ac:dyDescent="0.3">
      <c r="A7964">
        <v>7959</v>
      </c>
      <c r="BG7964" s="27"/>
      <c r="BH7964" s="27"/>
      <c r="BI7964" s="27"/>
      <c r="BJ7964" s="27"/>
      <c r="BL7964">
        <f t="shared" si="496"/>
        <v>0</v>
      </c>
      <c r="BM7964">
        <f t="shared" si="497"/>
        <v>0</v>
      </c>
      <c r="BO7964">
        <f t="shared" si="498"/>
        <v>1</v>
      </c>
      <c r="BP7964">
        <f t="shared" si="499"/>
        <v>1</v>
      </c>
    </row>
    <row r="7965" spans="1:68" x14ac:dyDescent="0.3">
      <c r="A7965">
        <v>7960</v>
      </c>
      <c r="BG7965" s="27"/>
      <c r="BH7965" s="27"/>
      <c r="BI7965" s="27"/>
      <c r="BJ7965" s="27"/>
      <c r="BL7965">
        <f t="shared" si="496"/>
        <v>0</v>
      </c>
      <c r="BM7965">
        <f t="shared" si="497"/>
        <v>0</v>
      </c>
      <c r="BO7965">
        <f t="shared" si="498"/>
        <v>1</v>
      </c>
      <c r="BP7965">
        <f t="shared" si="499"/>
        <v>1</v>
      </c>
    </row>
    <row r="7966" spans="1:68" x14ac:dyDescent="0.3">
      <c r="A7966">
        <v>7961</v>
      </c>
      <c r="BG7966" s="27"/>
      <c r="BH7966" s="27"/>
      <c r="BI7966" s="27"/>
      <c r="BJ7966" s="27"/>
      <c r="BL7966">
        <f t="shared" si="496"/>
        <v>0</v>
      </c>
      <c r="BM7966">
        <f t="shared" si="497"/>
        <v>0</v>
      </c>
      <c r="BO7966">
        <f t="shared" si="498"/>
        <v>1</v>
      </c>
      <c r="BP7966">
        <f t="shared" si="499"/>
        <v>1</v>
      </c>
    </row>
    <row r="7967" spans="1:68" x14ac:dyDescent="0.3">
      <c r="A7967">
        <v>7962</v>
      </c>
      <c r="BG7967" s="27"/>
      <c r="BH7967" s="27"/>
      <c r="BI7967" s="27"/>
      <c r="BJ7967" s="27"/>
      <c r="BL7967">
        <f t="shared" si="496"/>
        <v>0</v>
      </c>
      <c r="BM7967">
        <f t="shared" si="497"/>
        <v>0</v>
      </c>
      <c r="BO7967">
        <f t="shared" si="498"/>
        <v>1</v>
      </c>
      <c r="BP7967">
        <f t="shared" si="499"/>
        <v>1</v>
      </c>
    </row>
    <row r="7968" spans="1:68" x14ac:dyDescent="0.3">
      <c r="A7968">
        <v>7963</v>
      </c>
      <c r="BG7968" s="27"/>
      <c r="BH7968" s="27"/>
      <c r="BI7968" s="27"/>
      <c r="BJ7968" s="27"/>
      <c r="BL7968">
        <f t="shared" si="496"/>
        <v>0</v>
      </c>
      <c r="BM7968">
        <f t="shared" si="497"/>
        <v>0</v>
      </c>
      <c r="BO7968">
        <f t="shared" si="498"/>
        <v>1</v>
      </c>
      <c r="BP7968">
        <f t="shared" si="499"/>
        <v>1</v>
      </c>
    </row>
    <row r="7969" spans="1:68" x14ac:dyDescent="0.3">
      <c r="A7969">
        <v>7964</v>
      </c>
      <c r="BG7969" s="27"/>
      <c r="BH7969" s="27"/>
      <c r="BI7969" s="27"/>
      <c r="BJ7969" s="27"/>
      <c r="BL7969">
        <f t="shared" si="496"/>
        <v>0</v>
      </c>
      <c r="BM7969">
        <f t="shared" si="497"/>
        <v>0</v>
      </c>
      <c r="BO7969">
        <f t="shared" si="498"/>
        <v>1</v>
      </c>
      <c r="BP7969">
        <f t="shared" si="499"/>
        <v>1</v>
      </c>
    </row>
    <row r="7970" spans="1:68" x14ac:dyDescent="0.3">
      <c r="A7970">
        <v>7965</v>
      </c>
      <c r="BG7970" s="27"/>
      <c r="BH7970" s="27"/>
      <c r="BI7970" s="27"/>
      <c r="BJ7970" s="27"/>
      <c r="BL7970">
        <f t="shared" si="496"/>
        <v>0</v>
      </c>
      <c r="BM7970">
        <f t="shared" si="497"/>
        <v>0</v>
      </c>
      <c r="BO7970">
        <f t="shared" si="498"/>
        <v>1</v>
      </c>
      <c r="BP7970">
        <f t="shared" si="499"/>
        <v>1</v>
      </c>
    </row>
    <row r="7971" spans="1:68" x14ac:dyDescent="0.3">
      <c r="A7971">
        <v>7966</v>
      </c>
      <c r="BG7971" s="27"/>
      <c r="BH7971" s="27"/>
      <c r="BI7971" s="27"/>
      <c r="BJ7971" s="27"/>
      <c r="BL7971">
        <f t="shared" si="496"/>
        <v>0</v>
      </c>
      <c r="BM7971">
        <f t="shared" si="497"/>
        <v>0</v>
      </c>
      <c r="BO7971">
        <f t="shared" si="498"/>
        <v>1</v>
      </c>
      <c r="BP7971">
        <f t="shared" si="499"/>
        <v>1</v>
      </c>
    </row>
    <row r="7972" spans="1:68" x14ac:dyDescent="0.3">
      <c r="A7972">
        <v>7967</v>
      </c>
      <c r="BG7972" s="27"/>
      <c r="BH7972" s="27"/>
      <c r="BI7972" s="27"/>
      <c r="BJ7972" s="27"/>
      <c r="BL7972">
        <f t="shared" si="496"/>
        <v>0</v>
      </c>
      <c r="BM7972">
        <f t="shared" si="497"/>
        <v>0</v>
      </c>
      <c r="BO7972">
        <f t="shared" si="498"/>
        <v>1</v>
      </c>
      <c r="BP7972">
        <f t="shared" si="499"/>
        <v>1</v>
      </c>
    </row>
    <row r="7973" spans="1:68" x14ac:dyDescent="0.3">
      <c r="A7973">
        <v>7968</v>
      </c>
      <c r="BG7973" s="27"/>
      <c r="BH7973" s="27"/>
      <c r="BI7973" s="27"/>
      <c r="BJ7973" s="27"/>
      <c r="BL7973">
        <f t="shared" si="496"/>
        <v>0</v>
      </c>
      <c r="BM7973">
        <f t="shared" si="497"/>
        <v>0</v>
      </c>
      <c r="BO7973">
        <f t="shared" si="498"/>
        <v>1</v>
      </c>
      <c r="BP7973">
        <f t="shared" si="499"/>
        <v>1</v>
      </c>
    </row>
    <row r="7974" spans="1:68" x14ac:dyDescent="0.3">
      <c r="A7974">
        <v>7969</v>
      </c>
      <c r="BG7974" s="27"/>
      <c r="BH7974" s="27"/>
      <c r="BI7974" s="27"/>
      <c r="BJ7974" s="27"/>
      <c r="BL7974">
        <f t="shared" si="496"/>
        <v>0</v>
      </c>
      <c r="BM7974">
        <f t="shared" si="497"/>
        <v>0</v>
      </c>
      <c r="BO7974">
        <f t="shared" si="498"/>
        <v>1</v>
      </c>
      <c r="BP7974">
        <f t="shared" si="499"/>
        <v>1</v>
      </c>
    </row>
    <row r="7975" spans="1:68" x14ac:dyDescent="0.3">
      <c r="A7975">
        <v>7970</v>
      </c>
      <c r="BG7975" s="27"/>
      <c r="BH7975" s="27"/>
      <c r="BI7975" s="27"/>
      <c r="BJ7975" s="27"/>
      <c r="BL7975">
        <f t="shared" si="496"/>
        <v>0</v>
      </c>
      <c r="BM7975">
        <f t="shared" si="497"/>
        <v>0</v>
      </c>
      <c r="BO7975">
        <f t="shared" si="498"/>
        <v>1</v>
      </c>
      <c r="BP7975">
        <f t="shared" si="499"/>
        <v>1</v>
      </c>
    </row>
    <row r="7976" spans="1:68" x14ac:dyDescent="0.3">
      <c r="A7976">
        <v>7971</v>
      </c>
      <c r="BG7976" s="27"/>
      <c r="BH7976" s="27"/>
      <c r="BI7976" s="27"/>
      <c r="BJ7976" s="27"/>
      <c r="BL7976">
        <f t="shared" si="496"/>
        <v>0</v>
      </c>
      <c r="BM7976">
        <f t="shared" si="497"/>
        <v>0</v>
      </c>
      <c r="BO7976">
        <f t="shared" si="498"/>
        <v>1</v>
      </c>
      <c r="BP7976">
        <f t="shared" si="499"/>
        <v>1</v>
      </c>
    </row>
    <row r="7977" spans="1:68" x14ac:dyDescent="0.3">
      <c r="A7977">
        <v>7972</v>
      </c>
      <c r="BG7977" s="27"/>
      <c r="BH7977" s="27"/>
      <c r="BI7977" s="27"/>
      <c r="BJ7977" s="27"/>
      <c r="BL7977">
        <f t="shared" si="496"/>
        <v>0</v>
      </c>
      <c r="BM7977">
        <f t="shared" si="497"/>
        <v>0</v>
      </c>
      <c r="BO7977">
        <f t="shared" si="498"/>
        <v>1</v>
      </c>
      <c r="BP7977">
        <f t="shared" si="499"/>
        <v>1</v>
      </c>
    </row>
    <row r="7978" spans="1:68" x14ac:dyDescent="0.3">
      <c r="A7978">
        <v>7973</v>
      </c>
      <c r="BG7978" s="27"/>
      <c r="BH7978" s="27"/>
      <c r="BI7978" s="27"/>
      <c r="BJ7978" s="27"/>
      <c r="BL7978">
        <f t="shared" si="496"/>
        <v>0</v>
      </c>
      <c r="BM7978">
        <f t="shared" si="497"/>
        <v>0</v>
      </c>
      <c r="BO7978">
        <f t="shared" si="498"/>
        <v>1</v>
      </c>
      <c r="BP7978">
        <f t="shared" si="499"/>
        <v>1</v>
      </c>
    </row>
    <row r="7979" spans="1:68" x14ac:dyDescent="0.3">
      <c r="A7979">
        <v>7974</v>
      </c>
      <c r="BG7979" s="27"/>
      <c r="BH7979" s="27"/>
      <c r="BI7979" s="27"/>
      <c r="BJ7979" s="27"/>
      <c r="BL7979">
        <f t="shared" si="496"/>
        <v>0</v>
      </c>
      <c r="BM7979">
        <f t="shared" si="497"/>
        <v>0</v>
      </c>
      <c r="BO7979">
        <f t="shared" si="498"/>
        <v>1</v>
      </c>
      <c r="BP7979">
        <f t="shared" si="499"/>
        <v>1</v>
      </c>
    </row>
    <row r="7980" spans="1:68" x14ac:dyDescent="0.3">
      <c r="A7980">
        <v>7975</v>
      </c>
      <c r="BG7980" s="27"/>
      <c r="BH7980" s="27"/>
      <c r="BI7980" s="27"/>
      <c r="BJ7980" s="27"/>
      <c r="BL7980">
        <f t="shared" si="496"/>
        <v>0</v>
      </c>
      <c r="BM7980">
        <f t="shared" si="497"/>
        <v>0</v>
      </c>
      <c r="BO7980">
        <f t="shared" si="498"/>
        <v>1</v>
      </c>
      <c r="BP7980">
        <f t="shared" si="499"/>
        <v>1</v>
      </c>
    </row>
    <row r="7981" spans="1:68" x14ac:dyDescent="0.3">
      <c r="A7981">
        <v>7976</v>
      </c>
      <c r="BG7981" s="27"/>
      <c r="BH7981" s="27"/>
      <c r="BI7981" s="27"/>
      <c r="BJ7981" s="27"/>
      <c r="BL7981">
        <f t="shared" si="496"/>
        <v>0</v>
      </c>
      <c r="BM7981">
        <f t="shared" si="497"/>
        <v>0</v>
      </c>
      <c r="BO7981">
        <f t="shared" si="498"/>
        <v>1</v>
      </c>
      <c r="BP7981">
        <f t="shared" si="499"/>
        <v>1</v>
      </c>
    </row>
    <row r="7982" spans="1:68" x14ac:dyDescent="0.3">
      <c r="A7982">
        <v>7977</v>
      </c>
      <c r="BG7982" s="27"/>
      <c r="BH7982" s="27"/>
      <c r="BI7982" s="27"/>
      <c r="BJ7982" s="27"/>
      <c r="BL7982">
        <f t="shared" si="496"/>
        <v>0</v>
      </c>
      <c r="BM7982">
        <f t="shared" si="497"/>
        <v>0</v>
      </c>
      <c r="BO7982">
        <f t="shared" si="498"/>
        <v>1</v>
      </c>
      <c r="BP7982">
        <f t="shared" si="499"/>
        <v>1</v>
      </c>
    </row>
    <row r="7983" spans="1:68" x14ac:dyDescent="0.3">
      <c r="A7983">
        <v>7978</v>
      </c>
      <c r="BG7983" s="27"/>
      <c r="BH7983" s="27"/>
      <c r="BI7983" s="27"/>
      <c r="BJ7983" s="27"/>
      <c r="BL7983">
        <f t="shared" si="496"/>
        <v>0</v>
      </c>
      <c r="BM7983">
        <f t="shared" si="497"/>
        <v>0</v>
      </c>
      <c r="BO7983">
        <f t="shared" si="498"/>
        <v>1</v>
      </c>
      <c r="BP7983">
        <f t="shared" si="499"/>
        <v>1</v>
      </c>
    </row>
    <row r="7984" spans="1:68" x14ac:dyDescent="0.3">
      <c r="A7984">
        <v>7979</v>
      </c>
      <c r="BG7984" s="27"/>
      <c r="BH7984" s="27"/>
      <c r="BI7984" s="27"/>
      <c r="BJ7984" s="27"/>
      <c r="BL7984">
        <f t="shared" si="496"/>
        <v>0</v>
      </c>
      <c r="BM7984">
        <f t="shared" si="497"/>
        <v>0</v>
      </c>
      <c r="BO7984">
        <f t="shared" si="498"/>
        <v>1</v>
      </c>
      <c r="BP7984">
        <f t="shared" si="499"/>
        <v>1</v>
      </c>
    </row>
    <row r="7985" spans="1:68" x14ac:dyDescent="0.3">
      <c r="A7985">
        <v>7980</v>
      </c>
      <c r="BG7985" s="27"/>
      <c r="BH7985" s="27"/>
      <c r="BI7985" s="27"/>
      <c r="BJ7985" s="27"/>
      <c r="BL7985">
        <f t="shared" si="496"/>
        <v>0</v>
      </c>
      <c r="BM7985">
        <f t="shared" si="497"/>
        <v>0</v>
      </c>
      <c r="BO7985">
        <f t="shared" si="498"/>
        <v>1</v>
      </c>
      <c r="BP7985">
        <f t="shared" si="499"/>
        <v>1</v>
      </c>
    </row>
    <row r="7986" spans="1:68" x14ac:dyDescent="0.3">
      <c r="A7986">
        <v>7981</v>
      </c>
      <c r="BG7986" s="27"/>
      <c r="BH7986" s="27"/>
      <c r="BI7986" s="27"/>
      <c r="BJ7986" s="27"/>
      <c r="BL7986">
        <f t="shared" si="496"/>
        <v>0</v>
      </c>
      <c r="BM7986">
        <f t="shared" si="497"/>
        <v>0</v>
      </c>
      <c r="BO7986">
        <f t="shared" si="498"/>
        <v>1</v>
      </c>
      <c r="BP7986">
        <f t="shared" si="499"/>
        <v>1</v>
      </c>
    </row>
    <row r="7987" spans="1:68" x14ac:dyDescent="0.3">
      <c r="A7987">
        <v>7982</v>
      </c>
      <c r="BG7987" s="27"/>
      <c r="BH7987" s="27"/>
      <c r="BI7987" s="27"/>
      <c r="BJ7987" s="27"/>
      <c r="BL7987">
        <f t="shared" si="496"/>
        <v>0</v>
      </c>
      <c r="BM7987">
        <f t="shared" si="497"/>
        <v>0</v>
      </c>
      <c r="BO7987">
        <f t="shared" si="498"/>
        <v>1</v>
      </c>
      <c r="BP7987">
        <f t="shared" si="499"/>
        <v>1</v>
      </c>
    </row>
    <row r="7988" spans="1:68" x14ac:dyDescent="0.3">
      <c r="A7988">
        <v>7983</v>
      </c>
      <c r="BG7988" s="27"/>
      <c r="BH7988" s="27"/>
      <c r="BI7988" s="27"/>
      <c r="BJ7988" s="27"/>
      <c r="BL7988">
        <f t="shared" si="496"/>
        <v>0</v>
      </c>
      <c r="BM7988">
        <f t="shared" si="497"/>
        <v>0</v>
      </c>
      <c r="BO7988">
        <f t="shared" si="498"/>
        <v>1</v>
      </c>
      <c r="BP7988">
        <f t="shared" si="499"/>
        <v>1</v>
      </c>
    </row>
    <row r="7989" spans="1:68" x14ac:dyDescent="0.3">
      <c r="A7989">
        <v>7984</v>
      </c>
      <c r="BG7989" s="27"/>
      <c r="BH7989" s="27"/>
      <c r="BI7989" s="27"/>
      <c r="BJ7989" s="27"/>
      <c r="BL7989">
        <f t="shared" si="496"/>
        <v>0</v>
      </c>
      <c r="BM7989">
        <f t="shared" si="497"/>
        <v>0</v>
      </c>
      <c r="BO7989">
        <f t="shared" si="498"/>
        <v>1</v>
      </c>
      <c r="BP7989">
        <f t="shared" si="499"/>
        <v>1</v>
      </c>
    </row>
    <row r="7990" spans="1:68" x14ac:dyDescent="0.3">
      <c r="A7990">
        <v>7985</v>
      </c>
      <c r="BG7990" s="27"/>
      <c r="BH7990" s="27"/>
      <c r="BI7990" s="27"/>
      <c r="BJ7990" s="27"/>
      <c r="BL7990">
        <f t="shared" si="496"/>
        <v>0</v>
      </c>
      <c r="BM7990">
        <f t="shared" si="497"/>
        <v>0</v>
      </c>
      <c r="BO7990">
        <f t="shared" si="498"/>
        <v>1</v>
      </c>
      <c r="BP7990">
        <f t="shared" si="499"/>
        <v>1</v>
      </c>
    </row>
    <row r="7991" spans="1:68" x14ac:dyDescent="0.3">
      <c r="A7991">
        <v>7986</v>
      </c>
      <c r="BG7991" s="27"/>
      <c r="BH7991" s="27"/>
      <c r="BI7991" s="27"/>
      <c r="BJ7991" s="27"/>
      <c r="BL7991">
        <f t="shared" si="496"/>
        <v>0</v>
      </c>
      <c r="BM7991">
        <f t="shared" si="497"/>
        <v>0</v>
      </c>
      <c r="BO7991">
        <f t="shared" si="498"/>
        <v>1</v>
      </c>
      <c r="BP7991">
        <f t="shared" si="499"/>
        <v>1</v>
      </c>
    </row>
    <row r="7992" spans="1:68" x14ac:dyDescent="0.3">
      <c r="A7992">
        <v>7987</v>
      </c>
      <c r="BG7992" s="27"/>
      <c r="BH7992" s="27"/>
      <c r="BI7992" s="27"/>
      <c r="BJ7992" s="27"/>
      <c r="BL7992">
        <f t="shared" si="496"/>
        <v>0</v>
      </c>
      <c r="BM7992">
        <f t="shared" si="497"/>
        <v>0</v>
      </c>
      <c r="BO7992">
        <f t="shared" si="498"/>
        <v>1</v>
      </c>
      <c r="BP7992">
        <f t="shared" si="499"/>
        <v>1</v>
      </c>
    </row>
    <row r="7993" spans="1:68" x14ac:dyDescent="0.3">
      <c r="A7993">
        <v>7988</v>
      </c>
      <c r="BG7993" s="27"/>
      <c r="BH7993" s="27"/>
      <c r="BI7993" s="27"/>
      <c r="BJ7993" s="27"/>
      <c r="BL7993">
        <f t="shared" si="496"/>
        <v>0</v>
      </c>
      <c r="BM7993">
        <f t="shared" si="497"/>
        <v>0</v>
      </c>
      <c r="BO7993">
        <f t="shared" si="498"/>
        <v>1</v>
      </c>
      <c r="BP7993">
        <f t="shared" si="499"/>
        <v>1</v>
      </c>
    </row>
    <row r="7994" spans="1:68" x14ac:dyDescent="0.3">
      <c r="A7994">
        <v>7989</v>
      </c>
      <c r="BG7994" s="27"/>
      <c r="BH7994" s="27"/>
      <c r="BI7994" s="27"/>
      <c r="BJ7994" s="27"/>
      <c r="BL7994">
        <f t="shared" si="496"/>
        <v>0</v>
      </c>
      <c r="BM7994">
        <f t="shared" si="497"/>
        <v>0</v>
      </c>
      <c r="BO7994">
        <f t="shared" si="498"/>
        <v>1</v>
      </c>
      <c r="BP7994">
        <f t="shared" si="499"/>
        <v>1</v>
      </c>
    </row>
    <row r="7995" spans="1:68" x14ac:dyDescent="0.3">
      <c r="A7995">
        <v>7990</v>
      </c>
      <c r="BG7995" s="27"/>
      <c r="BH7995" s="27"/>
      <c r="BI7995" s="27"/>
      <c r="BJ7995" s="27"/>
      <c r="BL7995">
        <f t="shared" si="496"/>
        <v>0</v>
      </c>
      <c r="BM7995">
        <f t="shared" si="497"/>
        <v>0</v>
      </c>
      <c r="BO7995">
        <f t="shared" si="498"/>
        <v>1</v>
      </c>
      <c r="BP7995">
        <f t="shared" si="499"/>
        <v>1</v>
      </c>
    </row>
    <row r="7996" spans="1:68" x14ac:dyDescent="0.3">
      <c r="A7996">
        <v>7991</v>
      </c>
      <c r="BG7996" s="27"/>
      <c r="BH7996" s="27"/>
      <c r="BI7996" s="27"/>
      <c r="BJ7996" s="27"/>
      <c r="BL7996">
        <f t="shared" si="496"/>
        <v>0</v>
      </c>
      <c r="BM7996">
        <f t="shared" si="497"/>
        <v>0</v>
      </c>
      <c r="BO7996">
        <f t="shared" si="498"/>
        <v>1</v>
      </c>
      <c r="BP7996">
        <f t="shared" si="499"/>
        <v>1</v>
      </c>
    </row>
    <row r="7997" spans="1:68" x14ac:dyDescent="0.3">
      <c r="A7997">
        <v>7992</v>
      </c>
      <c r="BG7997" s="27"/>
      <c r="BH7997" s="27"/>
      <c r="BI7997" s="27"/>
      <c r="BJ7997" s="27"/>
      <c r="BL7997">
        <f t="shared" si="496"/>
        <v>0</v>
      </c>
      <c r="BM7997">
        <f t="shared" si="497"/>
        <v>0</v>
      </c>
      <c r="BO7997">
        <f t="shared" si="498"/>
        <v>1</v>
      </c>
      <c r="BP7997">
        <f t="shared" si="499"/>
        <v>1</v>
      </c>
    </row>
    <row r="7998" spans="1:68" x14ac:dyDescent="0.3">
      <c r="A7998">
        <v>7993</v>
      </c>
      <c r="BG7998" s="27"/>
      <c r="BH7998" s="27"/>
      <c r="BI7998" s="27"/>
      <c r="BJ7998" s="27"/>
      <c r="BL7998">
        <f t="shared" si="496"/>
        <v>0</v>
      </c>
      <c r="BM7998">
        <f t="shared" si="497"/>
        <v>0</v>
      </c>
      <c r="BO7998">
        <f t="shared" si="498"/>
        <v>1</v>
      </c>
      <c r="BP7998">
        <f t="shared" si="499"/>
        <v>1</v>
      </c>
    </row>
    <row r="7999" spans="1:68" x14ac:dyDescent="0.3">
      <c r="A7999">
        <v>7994</v>
      </c>
      <c r="BG7999" s="27"/>
      <c r="BH7999" s="27"/>
      <c r="BI7999" s="27"/>
      <c r="BJ7999" s="27"/>
      <c r="BL7999">
        <f t="shared" si="496"/>
        <v>0</v>
      </c>
      <c r="BM7999">
        <f t="shared" si="497"/>
        <v>0</v>
      </c>
      <c r="BO7999">
        <f t="shared" si="498"/>
        <v>1</v>
      </c>
      <c r="BP7999">
        <f t="shared" si="499"/>
        <v>1</v>
      </c>
    </row>
    <row r="8000" spans="1:68" x14ac:dyDescent="0.3">
      <c r="A8000">
        <v>7995</v>
      </c>
      <c r="BG8000" s="27"/>
      <c r="BH8000" s="27"/>
      <c r="BI8000" s="27"/>
      <c r="BJ8000" s="27"/>
      <c r="BL8000">
        <f t="shared" si="496"/>
        <v>0</v>
      </c>
      <c r="BM8000">
        <f t="shared" si="497"/>
        <v>0</v>
      </c>
      <c r="BO8000">
        <f t="shared" si="498"/>
        <v>1</v>
      </c>
      <c r="BP8000">
        <f t="shared" si="499"/>
        <v>1</v>
      </c>
    </row>
    <row r="8001" spans="1:68" x14ac:dyDescent="0.3">
      <c r="A8001">
        <v>7996</v>
      </c>
      <c r="BG8001" s="27"/>
      <c r="BH8001" s="27"/>
      <c r="BI8001" s="27"/>
      <c r="BJ8001" s="27"/>
      <c r="BL8001">
        <f t="shared" si="496"/>
        <v>0</v>
      </c>
      <c r="BM8001">
        <f t="shared" si="497"/>
        <v>0</v>
      </c>
      <c r="BO8001">
        <f t="shared" si="498"/>
        <v>1</v>
      </c>
      <c r="BP8001">
        <f t="shared" si="499"/>
        <v>1</v>
      </c>
    </row>
    <row r="8002" spans="1:68" x14ac:dyDescent="0.3">
      <c r="A8002">
        <v>7997</v>
      </c>
      <c r="BG8002" s="27"/>
      <c r="BH8002" s="27"/>
      <c r="BI8002" s="27"/>
      <c r="BJ8002" s="27"/>
      <c r="BL8002">
        <f t="shared" si="496"/>
        <v>0</v>
      </c>
      <c r="BM8002">
        <f t="shared" si="497"/>
        <v>0</v>
      </c>
      <c r="BO8002">
        <f t="shared" si="498"/>
        <v>1</v>
      </c>
      <c r="BP8002">
        <f t="shared" si="499"/>
        <v>1</v>
      </c>
    </row>
    <row r="8003" spans="1:68" x14ac:dyDescent="0.3">
      <c r="A8003">
        <v>7998</v>
      </c>
      <c r="BG8003" s="27"/>
      <c r="BH8003" s="27"/>
      <c r="BI8003" s="27"/>
      <c r="BJ8003" s="27"/>
      <c r="BL8003">
        <f t="shared" si="496"/>
        <v>0</v>
      </c>
      <c r="BM8003">
        <f t="shared" si="497"/>
        <v>0</v>
      </c>
      <c r="BO8003">
        <f t="shared" si="498"/>
        <v>1</v>
      </c>
      <c r="BP8003">
        <f t="shared" si="499"/>
        <v>1</v>
      </c>
    </row>
    <row r="8004" spans="1:68" x14ac:dyDescent="0.3">
      <c r="A8004">
        <v>7999</v>
      </c>
      <c r="BG8004" s="27"/>
      <c r="BH8004" s="27"/>
      <c r="BI8004" s="27"/>
      <c r="BJ8004" s="27"/>
      <c r="BL8004">
        <f t="shared" si="496"/>
        <v>0</v>
      </c>
      <c r="BM8004">
        <f t="shared" si="497"/>
        <v>0</v>
      </c>
      <c r="BO8004">
        <f t="shared" si="498"/>
        <v>1</v>
      </c>
      <c r="BP8004">
        <f t="shared" si="499"/>
        <v>1</v>
      </c>
    </row>
    <row r="8005" spans="1:68" x14ac:dyDescent="0.3">
      <c r="A8005">
        <v>8000</v>
      </c>
      <c r="BG8005" s="27"/>
      <c r="BH8005" s="27"/>
      <c r="BI8005" s="27"/>
      <c r="BJ8005" s="27"/>
      <c r="BL8005">
        <f t="shared" si="496"/>
        <v>0</v>
      </c>
      <c r="BM8005">
        <f t="shared" si="497"/>
        <v>0</v>
      </c>
      <c r="BO8005">
        <f t="shared" si="498"/>
        <v>1</v>
      </c>
      <c r="BP8005">
        <f t="shared" si="499"/>
        <v>1</v>
      </c>
    </row>
    <row r="8006" spans="1:68" x14ac:dyDescent="0.3">
      <c r="A8006">
        <v>8001</v>
      </c>
      <c r="BG8006" s="27"/>
      <c r="BH8006" s="27"/>
      <c r="BI8006" s="27"/>
      <c r="BJ8006" s="27"/>
      <c r="BL8006">
        <f t="shared" si="496"/>
        <v>0</v>
      </c>
      <c r="BM8006">
        <f t="shared" si="497"/>
        <v>0</v>
      </c>
      <c r="BO8006">
        <f t="shared" si="498"/>
        <v>1</v>
      </c>
      <c r="BP8006">
        <f t="shared" si="499"/>
        <v>1</v>
      </c>
    </row>
    <row r="8007" spans="1:68" x14ac:dyDescent="0.3">
      <c r="A8007">
        <v>8002</v>
      </c>
      <c r="BG8007" s="27"/>
      <c r="BH8007" s="27"/>
      <c r="BI8007" s="27"/>
      <c r="BJ8007" s="27"/>
      <c r="BL8007">
        <f t="shared" ref="BL8007:BL8070" si="500">BG8007*$BM$1-BH8007</f>
        <v>0</v>
      </c>
      <c r="BM8007">
        <f t="shared" ref="BM8007:BM8070" si="501">BI8007*$BM$1-BJ8007</f>
        <v>0</v>
      </c>
      <c r="BO8007">
        <f t="shared" ref="BO8007:BO8070" si="502">IF(BL8007=MAX($BL8007:$BM8007),1,0)</f>
        <v>1</v>
      </c>
      <c r="BP8007">
        <f t="shared" ref="BP8007:BP8070" si="503">IF(BM8007=MAX($BL8007:$BM8007),1,0)</f>
        <v>1</v>
      </c>
    </row>
    <row r="8008" spans="1:68" x14ac:dyDescent="0.3">
      <c r="A8008">
        <v>8003</v>
      </c>
      <c r="BG8008" s="27"/>
      <c r="BH8008" s="27"/>
      <c r="BI8008" s="27"/>
      <c r="BJ8008" s="27"/>
      <c r="BL8008">
        <f t="shared" si="500"/>
        <v>0</v>
      </c>
      <c r="BM8008">
        <f t="shared" si="501"/>
        <v>0</v>
      </c>
      <c r="BO8008">
        <f t="shared" si="502"/>
        <v>1</v>
      </c>
      <c r="BP8008">
        <f t="shared" si="503"/>
        <v>1</v>
      </c>
    </row>
    <row r="8009" spans="1:68" x14ac:dyDescent="0.3">
      <c r="A8009">
        <v>8004</v>
      </c>
      <c r="BG8009" s="27"/>
      <c r="BH8009" s="27"/>
      <c r="BI8009" s="27"/>
      <c r="BJ8009" s="27"/>
      <c r="BL8009">
        <f t="shared" si="500"/>
        <v>0</v>
      </c>
      <c r="BM8009">
        <f t="shared" si="501"/>
        <v>0</v>
      </c>
      <c r="BO8009">
        <f t="shared" si="502"/>
        <v>1</v>
      </c>
      <c r="BP8009">
        <f t="shared" si="503"/>
        <v>1</v>
      </c>
    </row>
    <row r="8010" spans="1:68" x14ac:dyDescent="0.3">
      <c r="A8010">
        <v>8005</v>
      </c>
      <c r="BG8010" s="27"/>
      <c r="BH8010" s="27"/>
      <c r="BI8010" s="27"/>
      <c r="BJ8010" s="27"/>
      <c r="BL8010">
        <f t="shared" si="500"/>
        <v>0</v>
      </c>
      <c r="BM8010">
        <f t="shared" si="501"/>
        <v>0</v>
      </c>
      <c r="BO8010">
        <f t="shared" si="502"/>
        <v>1</v>
      </c>
      <c r="BP8010">
        <f t="shared" si="503"/>
        <v>1</v>
      </c>
    </row>
    <row r="8011" spans="1:68" x14ac:dyDescent="0.3">
      <c r="A8011">
        <v>8006</v>
      </c>
      <c r="BG8011" s="27"/>
      <c r="BH8011" s="27"/>
      <c r="BI8011" s="27"/>
      <c r="BJ8011" s="27"/>
      <c r="BL8011">
        <f t="shared" si="500"/>
        <v>0</v>
      </c>
      <c r="BM8011">
        <f t="shared" si="501"/>
        <v>0</v>
      </c>
      <c r="BO8011">
        <f t="shared" si="502"/>
        <v>1</v>
      </c>
      <c r="BP8011">
        <f t="shared" si="503"/>
        <v>1</v>
      </c>
    </row>
    <row r="8012" spans="1:68" x14ac:dyDescent="0.3">
      <c r="A8012">
        <v>8007</v>
      </c>
      <c r="BG8012" s="27"/>
      <c r="BH8012" s="27"/>
      <c r="BI8012" s="27"/>
      <c r="BJ8012" s="27"/>
      <c r="BL8012">
        <f t="shared" si="500"/>
        <v>0</v>
      </c>
      <c r="BM8012">
        <f t="shared" si="501"/>
        <v>0</v>
      </c>
      <c r="BO8012">
        <f t="shared" si="502"/>
        <v>1</v>
      </c>
      <c r="BP8012">
        <f t="shared" si="503"/>
        <v>1</v>
      </c>
    </row>
    <row r="8013" spans="1:68" x14ac:dyDescent="0.3">
      <c r="A8013">
        <v>8008</v>
      </c>
      <c r="BG8013" s="27"/>
      <c r="BH8013" s="27"/>
      <c r="BI8013" s="27"/>
      <c r="BJ8013" s="27"/>
      <c r="BL8013">
        <f t="shared" si="500"/>
        <v>0</v>
      </c>
      <c r="BM8013">
        <f t="shared" si="501"/>
        <v>0</v>
      </c>
      <c r="BO8013">
        <f t="shared" si="502"/>
        <v>1</v>
      </c>
      <c r="BP8013">
        <f t="shared" si="503"/>
        <v>1</v>
      </c>
    </row>
    <row r="8014" spans="1:68" x14ac:dyDescent="0.3">
      <c r="A8014">
        <v>8009</v>
      </c>
      <c r="BG8014" s="27"/>
      <c r="BH8014" s="27"/>
      <c r="BI8014" s="27"/>
      <c r="BJ8014" s="27"/>
      <c r="BL8014">
        <f t="shared" si="500"/>
        <v>0</v>
      </c>
      <c r="BM8014">
        <f t="shared" si="501"/>
        <v>0</v>
      </c>
      <c r="BO8014">
        <f t="shared" si="502"/>
        <v>1</v>
      </c>
      <c r="BP8014">
        <f t="shared" si="503"/>
        <v>1</v>
      </c>
    </row>
    <row r="8015" spans="1:68" x14ac:dyDescent="0.3">
      <c r="A8015">
        <v>8010</v>
      </c>
      <c r="BG8015" s="27"/>
      <c r="BH8015" s="27"/>
      <c r="BI8015" s="27"/>
      <c r="BJ8015" s="27"/>
      <c r="BL8015">
        <f t="shared" si="500"/>
        <v>0</v>
      </c>
      <c r="BM8015">
        <f t="shared" si="501"/>
        <v>0</v>
      </c>
      <c r="BO8015">
        <f t="shared" si="502"/>
        <v>1</v>
      </c>
      <c r="BP8015">
        <f t="shared" si="503"/>
        <v>1</v>
      </c>
    </row>
    <row r="8016" spans="1:68" x14ac:dyDescent="0.3">
      <c r="A8016">
        <v>8011</v>
      </c>
      <c r="BG8016" s="27"/>
      <c r="BH8016" s="27"/>
      <c r="BI8016" s="27"/>
      <c r="BJ8016" s="27"/>
      <c r="BL8016">
        <f t="shared" si="500"/>
        <v>0</v>
      </c>
      <c r="BM8016">
        <f t="shared" si="501"/>
        <v>0</v>
      </c>
      <c r="BO8016">
        <f t="shared" si="502"/>
        <v>1</v>
      </c>
      <c r="BP8016">
        <f t="shared" si="503"/>
        <v>1</v>
      </c>
    </row>
    <row r="8017" spans="1:68" x14ac:dyDescent="0.3">
      <c r="A8017">
        <v>8012</v>
      </c>
      <c r="BG8017" s="27"/>
      <c r="BH8017" s="27"/>
      <c r="BI8017" s="27"/>
      <c r="BJ8017" s="27"/>
      <c r="BL8017">
        <f t="shared" si="500"/>
        <v>0</v>
      </c>
      <c r="BM8017">
        <f t="shared" si="501"/>
        <v>0</v>
      </c>
      <c r="BO8017">
        <f t="shared" si="502"/>
        <v>1</v>
      </c>
      <c r="BP8017">
        <f t="shared" si="503"/>
        <v>1</v>
      </c>
    </row>
    <row r="8018" spans="1:68" x14ac:dyDescent="0.3">
      <c r="A8018">
        <v>8013</v>
      </c>
      <c r="BG8018" s="27"/>
      <c r="BH8018" s="27"/>
      <c r="BI8018" s="27"/>
      <c r="BJ8018" s="27"/>
      <c r="BL8018">
        <f t="shared" si="500"/>
        <v>0</v>
      </c>
      <c r="BM8018">
        <f t="shared" si="501"/>
        <v>0</v>
      </c>
      <c r="BO8018">
        <f t="shared" si="502"/>
        <v>1</v>
      </c>
      <c r="BP8018">
        <f t="shared" si="503"/>
        <v>1</v>
      </c>
    </row>
    <row r="8019" spans="1:68" x14ac:dyDescent="0.3">
      <c r="A8019">
        <v>8014</v>
      </c>
      <c r="BG8019" s="27"/>
      <c r="BH8019" s="27"/>
      <c r="BI8019" s="27"/>
      <c r="BJ8019" s="27"/>
      <c r="BL8019">
        <f t="shared" si="500"/>
        <v>0</v>
      </c>
      <c r="BM8019">
        <f t="shared" si="501"/>
        <v>0</v>
      </c>
      <c r="BO8019">
        <f t="shared" si="502"/>
        <v>1</v>
      </c>
      <c r="BP8019">
        <f t="shared" si="503"/>
        <v>1</v>
      </c>
    </row>
    <row r="8020" spans="1:68" x14ac:dyDescent="0.3">
      <c r="A8020">
        <v>8015</v>
      </c>
      <c r="BG8020" s="27"/>
      <c r="BH8020" s="27"/>
      <c r="BI8020" s="27"/>
      <c r="BJ8020" s="27"/>
      <c r="BL8020">
        <f t="shared" si="500"/>
        <v>0</v>
      </c>
      <c r="BM8020">
        <f t="shared" si="501"/>
        <v>0</v>
      </c>
      <c r="BO8020">
        <f t="shared" si="502"/>
        <v>1</v>
      </c>
      <c r="BP8020">
        <f t="shared" si="503"/>
        <v>1</v>
      </c>
    </row>
    <row r="8021" spans="1:68" x14ac:dyDescent="0.3">
      <c r="A8021">
        <v>8016</v>
      </c>
      <c r="BG8021" s="27"/>
      <c r="BH8021" s="27"/>
      <c r="BI8021" s="27"/>
      <c r="BJ8021" s="27"/>
      <c r="BL8021">
        <f t="shared" si="500"/>
        <v>0</v>
      </c>
      <c r="BM8021">
        <f t="shared" si="501"/>
        <v>0</v>
      </c>
      <c r="BO8021">
        <f t="shared" si="502"/>
        <v>1</v>
      </c>
      <c r="BP8021">
        <f t="shared" si="503"/>
        <v>1</v>
      </c>
    </row>
    <row r="8022" spans="1:68" x14ac:dyDescent="0.3">
      <c r="A8022">
        <v>8017</v>
      </c>
      <c r="BG8022" s="27"/>
      <c r="BH8022" s="27"/>
      <c r="BI8022" s="27"/>
      <c r="BJ8022" s="27"/>
      <c r="BL8022">
        <f t="shared" si="500"/>
        <v>0</v>
      </c>
      <c r="BM8022">
        <f t="shared" si="501"/>
        <v>0</v>
      </c>
      <c r="BO8022">
        <f t="shared" si="502"/>
        <v>1</v>
      </c>
      <c r="BP8022">
        <f t="shared" si="503"/>
        <v>1</v>
      </c>
    </row>
    <row r="8023" spans="1:68" x14ac:dyDescent="0.3">
      <c r="A8023">
        <v>8018</v>
      </c>
      <c r="BG8023" s="27"/>
      <c r="BH8023" s="27"/>
      <c r="BI8023" s="27"/>
      <c r="BJ8023" s="27"/>
      <c r="BL8023">
        <f t="shared" si="500"/>
        <v>0</v>
      </c>
      <c r="BM8023">
        <f t="shared" si="501"/>
        <v>0</v>
      </c>
      <c r="BO8023">
        <f t="shared" si="502"/>
        <v>1</v>
      </c>
      <c r="BP8023">
        <f t="shared" si="503"/>
        <v>1</v>
      </c>
    </row>
    <row r="8024" spans="1:68" x14ac:dyDescent="0.3">
      <c r="A8024">
        <v>8019</v>
      </c>
      <c r="BG8024" s="27"/>
      <c r="BH8024" s="27"/>
      <c r="BI8024" s="27"/>
      <c r="BJ8024" s="27"/>
      <c r="BL8024">
        <f t="shared" si="500"/>
        <v>0</v>
      </c>
      <c r="BM8024">
        <f t="shared" si="501"/>
        <v>0</v>
      </c>
      <c r="BO8024">
        <f t="shared" si="502"/>
        <v>1</v>
      </c>
      <c r="BP8024">
        <f t="shared" si="503"/>
        <v>1</v>
      </c>
    </row>
    <row r="8025" spans="1:68" x14ac:dyDescent="0.3">
      <c r="A8025">
        <v>8020</v>
      </c>
      <c r="BG8025" s="27"/>
      <c r="BH8025" s="27"/>
      <c r="BI8025" s="27"/>
      <c r="BJ8025" s="27"/>
      <c r="BL8025">
        <f t="shared" si="500"/>
        <v>0</v>
      </c>
      <c r="BM8025">
        <f t="shared" si="501"/>
        <v>0</v>
      </c>
      <c r="BO8025">
        <f t="shared" si="502"/>
        <v>1</v>
      </c>
      <c r="BP8025">
        <f t="shared" si="503"/>
        <v>1</v>
      </c>
    </row>
    <row r="8026" spans="1:68" x14ac:dyDescent="0.3">
      <c r="A8026">
        <v>8021</v>
      </c>
      <c r="BG8026" s="27"/>
      <c r="BH8026" s="27"/>
      <c r="BI8026" s="27"/>
      <c r="BJ8026" s="27"/>
      <c r="BL8026">
        <f t="shared" si="500"/>
        <v>0</v>
      </c>
      <c r="BM8026">
        <f t="shared" si="501"/>
        <v>0</v>
      </c>
      <c r="BO8026">
        <f t="shared" si="502"/>
        <v>1</v>
      </c>
      <c r="BP8026">
        <f t="shared" si="503"/>
        <v>1</v>
      </c>
    </row>
    <row r="8027" spans="1:68" x14ac:dyDescent="0.3">
      <c r="A8027">
        <v>8022</v>
      </c>
      <c r="BG8027" s="27"/>
      <c r="BH8027" s="27"/>
      <c r="BI8027" s="27"/>
      <c r="BJ8027" s="27"/>
      <c r="BL8027">
        <f t="shared" si="500"/>
        <v>0</v>
      </c>
      <c r="BM8027">
        <f t="shared" si="501"/>
        <v>0</v>
      </c>
      <c r="BO8027">
        <f t="shared" si="502"/>
        <v>1</v>
      </c>
      <c r="BP8027">
        <f t="shared" si="503"/>
        <v>1</v>
      </c>
    </row>
    <row r="8028" spans="1:68" x14ac:dyDescent="0.3">
      <c r="A8028">
        <v>8023</v>
      </c>
      <c r="BG8028" s="27"/>
      <c r="BH8028" s="27"/>
      <c r="BI8028" s="27"/>
      <c r="BJ8028" s="27"/>
      <c r="BL8028">
        <f t="shared" si="500"/>
        <v>0</v>
      </c>
      <c r="BM8028">
        <f t="shared" si="501"/>
        <v>0</v>
      </c>
      <c r="BO8028">
        <f t="shared" si="502"/>
        <v>1</v>
      </c>
      <c r="BP8028">
        <f t="shared" si="503"/>
        <v>1</v>
      </c>
    </row>
    <row r="8029" spans="1:68" x14ac:dyDescent="0.3">
      <c r="A8029">
        <v>8024</v>
      </c>
      <c r="BG8029" s="27"/>
      <c r="BH8029" s="27"/>
      <c r="BI8029" s="27"/>
      <c r="BJ8029" s="27"/>
      <c r="BL8029">
        <f t="shared" si="500"/>
        <v>0</v>
      </c>
      <c r="BM8029">
        <f t="shared" si="501"/>
        <v>0</v>
      </c>
      <c r="BO8029">
        <f t="shared" si="502"/>
        <v>1</v>
      </c>
      <c r="BP8029">
        <f t="shared" si="503"/>
        <v>1</v>
      </c>
    </row>
    <row r="8030" spans="1:68" x14ac:dyDescent="0.3">
      <c r="A8030">
        <v>8025</v>
      </c>
      <c r="BG8030" s="27"/>
      <c r="BH8030" s="27"/>
      <c r="BI8030" s="27"/>
      <c r="BJ8030" s="27"/>
      <c r="BL8030">
        <f t="shared" si="500"/>
        <v>0</v>
      </c>
      <c r="BM8030">
        <f t="shared" si="501"/>
        <v>0</v>
      </c>
      <c r="BO8030">
        <f t="shared" si="502"/>
        <v>1</v>
      </c>
      <c r="BP8030">
        <f t="shared" si="503"/>
        <v>1</v>
      </c>
    </row>
    <row r="8031" spans="1:68" x14ac:dyDescent="0.3">
      <c r="A8031">
        <v>8026</v>
      </c>
      <c r="BG8031" s="27"/>
      <c r="BH8031" s="27"/>
      <c r="BI8031" s="27"/>
      <c r="BJ8031" s="27"/>
      <c r="BL8031">
        <f t="shared" si="500"/>
        <v>0</v>
      </c>
      <c r="BM8031">
        <f t="shared" si="501"/>
        <v>0</v>
      </c>
      <c r="BO8031">
        <f t="shared" si="502"/>
        <v>1</v>
      </c>
      <c r="BP8031">
        <f t="shared" si="503"/>
        <v>1</v>
      </c>
    </row>
    <row r="8032" spans="1:68" x14ac:dyDescent="0.3">
      <c r="A8032">
        <v>8027</v>
      </c>
      <c r="BG8032" s="27"/>
      <c r="BH8032" s="27"/>
      <c r="BI8032" s="27"/>
      <c r="BJ8032" s="27"/>
      <c r="BL8032">
        <f t="shared" si="500"/>
        <v>0</v>
      </c>
      <c r="BM8032">
        <f t="shared" si="501"/>
        <v>0</v>
      </c>
      <c r="BO8032">
        <f t="shared" si="502"/>
        <v>1</v>
      </c>
      <c r="BP8032">
        <f t="shared" si="503"/>
        <v>1</v>
      </c>
    </row>
    <row r="8033" spans="1:68" x14ac:dyDescent="0.3">
      <c r="A8033">
        <v>8028</v>
      </c>
      <c r="BG8033" s="27"/>
      <c r="BH8033" s="27"/>
      <c r="BI8033" s="27"/>
      <c r="BJ8033" s="27"/>
      <c r="BL8033">
        <f t="shared" si="500"/>
        <v>0</v>
      </c>
      <c r="BM8033">
        <f t="shared" si="501"/>
        <v>0</v>
      </c>
      <c r="BO8033">
        <f t="shared" si="502"/>
        <v>1</v>
      </c>
      <c r="BP8033">
        <f t="shared" si="503"/>
        <v>1</v>
      </c>
    </row>
    <row r="8034" spans="1:68" x14ac:dyDescent="0.3">
      <c r="A8034">
        <v>8029</v>
      </c>
      <c r="BG8034" s="27"/>
      <c r="BH8034" s="27"/>
      <c r="BI8034" s="27"/>
      <c r="BJ8034" s="27"/>
      <c r="BL8034">
        <f t="shared" si="500"/>
        <v>0</v>
      </c>
      <c r="BM8034">
        <f t="shared" si="501"/>
        <v>0</v>
      </c>
      <c r="BO8034">
        <f t="shared" si="502"/>
        <v>1</v>
      </c>
      <c r="BP8034">
        <f t="shared" si="503"/>
        <v>1</v>
      </c>
    </row>
    <row r="8035" spans="1:68" x14ac:dyDescent="0.3">
      <c r="A8035">
        <v>8030</v>
      </c>
      <c r="BG8035" s="27"/>
      <c r="BH8035" s="27"/>
      <c r="BI8035" s="27"/>
      <c r="BJ8035" s="27"/>
      <c r="BL8035">
        <f t="shared" si="500"/>
        <v>0</v>
      </c>
      <c r="BM8035">
        <f t="shared" si="501"/>
        <v>0</v>
      </c>
      <c r="BO8035">
        <f t="shared" si="502"/>
        <v>1</v>
      </c>
      <c r="BP8035">
        <f t="shared" si="503"/>
        <v>1</v>
      </c>
    </row>
    <row r="8036" spans="1:68" x14ac:dyDescent="0.3">
      <c r="A8036">
        <v>8031</v>
      </c>
      <c r="BG8036" s="27"/>
      <c r="BH8036" s="27"/>
      <c r="BI8036" s="27"/>
      <c r="BJ8036" s="27"/>
      <c r="BL8036">
        <f t="shared" si="500"/>
        <v>0</v>
      </c>
      <c r="BM8036">
        <f t="shared" si="501"/>
        <v>0</v>
      </c>
      <c r="BO8036">
        <f t="shared" si="502"/>
        <v>1</v>
      </c>
      <c r="BP8036">
        <f t="shared" si="503"/>
        <v>1</v>
      </c>
    </row>
    <row r="8037" spans="1:68" x14ac:dyDescent="0.3">
      <c r="A8037">
        <v>8032</v>
      </c>
      <c r="BG8037" s="27"/>
      <c r="BH8037" s="27"/>
      <c r="BI8037" s="27"/>
      <c r="BJ8037" s="27"/>
      <c r="BL8037">
        <f t="shared" si="500"/>
        <v>0</v>
      </c>
      <c r="BM8037">
        <f t="shared" si="501"/>
        <v>0</v>
      </c>
      <c r="BO8037">
        <f t="shared" si="502"/>
        <v>1</v>
      </c>
      <c r="BP8037">
        <f t="shared" si="503"/>
        <v>1</v>
      </c>
    </row>
    <row r="8038" spans="1:68" x14ac:dyDescent="0.3">
      <c r="A8038">
        <v>8033</v>
      </c>
      <c r="BG8038" s="27"/>
      <c r="BH8038" s="27"/>
      <c r="BI8038" s="27"/>
      <c r="BJ8038" s="27"/>
      <c r="BL8038">
        <f t="shared" si="500"/>
        <v>0</v>
      </c>
      <c r="BM8038">
        <f t="shared" si="501"/>
        <v>0</v>
      </c>
      <c r="BO8038">
        <f t="shared" si="502"/>
        <v>1</v>
      </c>
      <c r="BP8038">
        <f t="shared" si="503"/>
        <v>1</v>
      </c>
    </row>
    <row r="8039" spans="1:68" x14ac:dyDescent="0.3">
      <c r="A8039">
        <v>8034</v>
      </c>
      <c r="BG8039" s="27"/>
      <c r="BH8039" s="27"/>
      <c r="BI8039" s="27"/>
      <c r="BJ8039" s="27"/>
      <c r="BL8039">
        <f t="shared" si="500"/>
        <v>0</v>
      </c>
      <c r="BM8039">
        <f t="shared" si="501"/>
        <v>0</v>
      </c>
      <c r="BO8039">
        <f t="shared" si="502"/>
        <v>1</v>
      </c>
      <c r="BP8039">
        <f t="shared" si="503"/>
        <v>1</v>
      </c>
    </row>
    <row r="8040" spans="1:68" x14ac:dyDescent="0.3">
      <c r="A8040">
        <v>8035</v>
      </c>
      <c r="BG8040" s="27"/>
      <c r="BH8040" s="27"/>
      <c r="BI8040" s="27"/>
      <c r="BJ8040" s="27"/>
      <c r="BL8040">
        <f t="shared" si="500"/>
        <v>0</v>
      </c>
      <c r="BM8040">
        <f t="shared" si="501"/>
        <v>0</v>
      </c>
      <c r="BO8040">
        <f t="shared" si="502"/>
        <v>1</v>
      </c>
      <c r="BP8040">
        <f t="shared" si="503"/>
        <v>1</v>
      </c>
    </row>
    <row r="8041" spans="1:68" x14ac:dyDescent="0.3">
      <c r="A8041">
        <v>8036</v>
      </c>
      <c r="BG8041" s="27"/>
      <c r="BH8041" s="27"/>
      <c r="BI8041" s="27"/>
      <c r="BJ8041" s="27"/>
      <c r="BL8041">
        <f t="shared" si="500"/>
        <v>0</v>
      </c>
      <c r="BM8041">
        <f t="shared" si="501"/>
        <v>0</v>
      </c>
      <c r="BO8041">
        <f t="shared" si="502"/>
        <v>1</v>
      </c>
      <c r="BP8041">
        <f t="shared" si="503"/>
        <v>1</v>
      </c>
    </row>
    <row r="8042" spans="1:68" x14ac:dyDescent="0.3">
      <c r="A8042">
        <v>8037</v>
      </c>
      <c r="BG8042" s="27"/>
      <c r="BH8042" s="27"/>
      <c r="BI8042" s="27"/>
      <c r="BJ8042" s="27"/>
      <c r="BL8042">
        <f t="shared" si="500"/>
        <v>0</v>
      </c>
      <c r="BM8042">
        <f t="shared" si="501"/>
        <v>0</v>
      </c>
      <c r="BO8042">
        <f t="shared" si="502"/>
        <v>1</v>
      </c>
      <c r="BP8042">
        <f t="shared" si="503"/>
        <v>1</v>
      </c>
    </row>
    <row r="8043" spans="1:68" x14ac:dyDescent="0.3">
      <c r="A8043">
        <v>8038</v>
      </c>
      <c r="BG8043" s="27"/>
      <c r="BH8043" s="27"/>
      <c r="BI8043" s="27"/>
      <c r="BJ8043" s="27"/>
      <c r="BL8043">
        <f t="shared" si="500"/>
        <v>0</v>
      </c>
      <c r="BM8043">
        <f t="shared" si="501"/>
        <v>0</v>
      </c>
      <c r="BO8043">
        <f t="shared" si="502"/>
        <v>1</v>
      </c>
      <c r="BP8043">
        <f t="shared" si="503"/>
        <v>1</v>
      </c>
    </row>
    <row r="8044" spans="1:68" x14ac:dyDescent="0.3">
      <c r="A8044">
        <v>8039</v>
      </c>
      <c r="BG8044" s="27"/>
      <c r="BH8044" s="27"/>
      <c r="BI8044" s="27"/>
      <c r="BJ8044" s="27"/>
      <c r="BL8044">
        <f t="shared" si="500"/>
        <v>0</v>
      </c>
      <c r="BM8044">
        <f t="shared" si="501"/>
        <v>0</v>
      </c>
      <c r="BO8044">
        <f t="shared" si="502"/>
        <v>1</v>
      </c>
      <c r="BP8044">
        <f t="shared" si="503"/>
        <v>1</v>
      </c>
    </row>
    <row r="8045" spans="1:68" x14ac:dyDescent="0.3">
      <c r="A8045">
        <v>8040</v>
      </c>
      <c r="BG8045" s="27"/>
      <c r="BH8045" s="27"/>
      <c r="BI8045" s="27"/>
      <c r="BJ8045" s="27"/>
      <c r="BL8045">
        <f t="shared" si="500"/>
        <v>0</v>
      </c>
      <c r="BM8045">
        <f t="shared" si="501"/>
        <v>0</v>
      </c>
      <c r="BO8045">
        <f t="shared" si="502"/>
        <v>1</v>
      </c>
      <c r="BP8045">
        <f t="shared" si="503"/>
        <v>1</v>
      </c>
    </row>
    <row r="8046" spans="1:68" x14ac:dyDescent="0.3">
      <c r="A8046">
        <v>8041</v>
      </c>
      <c r="BG8046" s="27"/>
      <c r="BH8046" s="27"/>
      <c r="BI8046" s="27"/>
      <c r="BJ8046" s="27"/>
      <c r="BL8046">
        <f t="shared" si="500"/>
        <v>0</v>
      </c>
      <c r="BM8046">
        <f t="shared" si="501"/>
        <v>0</v>
      </c>
      <c r="BO8046">
        <f t="shared" si="502"/>
        <v>1</v>
      </c>
      <c r="BP8046">
        <f t="shared" si="503"/>
        <v>1</v>
      </c>
    </row>
    <row r="8047" spans="1:68" x14ac:dyDescent="0.3">
      <c r="A8047">
        <v>8042</v>
      </c>
      <c r="BG8047" s="27"/>
      <c r="BH8047" s="27"/>
      <c r="BI8047" s="27"/>
      <c r="BJ8047" s="27"/>
      <c r="BL8047">
        <f t="shared" si="500"/>
        <v>0</v>
      </c>
      <c r="BM8047">
        <f t="shared" si="501"/>
        <v>0</v>
      </c>
      <c r="BO8047">
        <f t="shared" si="502"/>
        <v>1</v>
      </c>
      <c r="BP8047">
        <f t="shared" si="503"/>
        <v>1</v>
      </c>
    </row>
    <row r="8048" spans="1:68" x14ac:dyDescent="0.3">
      <c r="A8048">
        <v>8043</v>
      </c>
      <c r="BG8048" s="27"/>
      <c r="BH8048" s="27"/>
      <c r="BI8048" s="27"/>
      <c r="BJ8048" s="27"/>
      <c r="BL8048">
        <f t="shared" si="500"/>
        <v>0</v>
      </c>
      <c r="BM8048">
        <f t="shared" si="501"/>
        <v>0</v>
      </c>
      <c r="BO8048">
        <f t="shared" si="502"/>
        <v>1</v>
      </c>
      <c r="BP8048">
        <f t="shared" si="503"/>
        <v>1</v>
      </c>
    </row>
    <row r="8049" spans="1:68" x14ac:dyDescent="0.3">
      <c r="A8049">
        <v>8044</v>
      </c>
      <c r="BG8049" s="27"/>
      <c r="BH8049" s="27"/>
      <c r="BI8049" s="27"/>
      <c r="BJ8049" s="27"/>
      <c r="BL8049">
        <f t="shared" si="500"/>
        <v>0</v>
      </c>
      <c r="BM8049">
        <f t="shared" si="501"/>
        <v>0</v>
      </c>
      <c r="BO8049">
        <f t="shared" si="502"/>
        <v>1</v>
      </c>
      <c r="BP8049">
        <f t="shared" si="503"/>
        <v>1</v>
      </c>
    </row>
    <row r="8050" spans="1:68" x14ac:dyDescent="0.3">
      <c r="A8050">
        <v>8045</v>
      </c>
      <c r="BG8050" s="27"/>
      <c r="BH8050" s="27"/>
      <c r="BI8050" s="27"/>
      <c r="BJ8050" s="27"/>
      <c r="BL8050">
        <f t="shared" si="500"/>
        <v>0</v>
      </c>
      <c r="BM8050">
        <f t="shared" si="501"/>
        <v>0</v>
      </c>
      <c r="BO8050">
        <f t="shared" si="502"/>
        <v>1</v>
      </c>
      <c r="BP8050">
        <f t="shared" si="503"/>
        <v>1</v>
      </c>
    </row>
    <row r="8051" spans="1:68" x14ac:dyDescent="0.3">
      <c r="A8051">
        <v>8046</v>
      </c>
      <c r="BG8051" s="27"/>
      <c r="BH8051" s="27"/>
      <c r="BI8051" s="27"/>
      <c r="BJ8051" s="27"/>
      <c r="BL8051">
        <f t="shared" si="500"/>
        <v>0</v>
      </c>
      <c r="BM8051">
        <f t="shared" si="501"/>
        <v>0</v>
      </c>
      <c r="BO8051">
        <f t="shared" si="502"/>
        <v>1</v>
      </c>
      <c r="BP8051">
        <f t="shared" si="503"/>
        <v>1</v>
      </c>
    </row>
    <row r="8052" spans="1:68" x14ac:dyDescent="0.3">
      <c r="A8052">
        <v>8047</v>
      </c>
      <c r="BG8052" s="27"/>
      <c r="BH8052" s="27"/>
      <c r="BI8052" s="27"/>
      <c r="BJ8052" s="27"/>
      <c r="BL8052">
        <f t="shared" si="500"/>
        <v>0</v>
      </c>
      <c r="BM8052">
        <f t="shared" si="501"/>
        <v>0</v>
      </c>
      <c r="BO8052">
        <f t="shared" si="502"/>
        <v>1</v>
      </c>
      <c r="BP8052">
        <f t="shared" si="503"/>
        <v>1</v>
      </c>
    </row>
    <row r="8053" spans="1:68" x14ac:dyDescent="0.3">
      <c r="A8053">
        <v>8048</v>
      </c>
      <c r="BG8053" s="27"/>
      <c r="BH8053" s="27"/>
      <c r="BI8053" s="27"/>
      <c r="BJ8053" s="27"/>
      <c r="BL8053">
        <f t="shared" si="500"/>
        <v>0</v>
      </c>
      <c r="BM8053">
        <f t="shared" si="501"/>
        <v>0</v>
      </c>
      <c r="BO8053">
        <f t="shared" si="502"/>
        <v>1</v>
      </c>
      <c r="BP8053">
        <f t="shared" si="503"/>
        <v>1</v>
      </c>
    </row>
    <row r="8054" spans="1:68" x14ac:dyDescent="0.3">
      <c r="A8054">
        <v>8049</v>
      </c>
      <c r="BG8054" s="27"/>
      <c r="BH8054" s="27"/>
      <c r="BI8054" s="27"/>
      <c r="BJ8054" s="27"/>
      <c r="BL8054">
        <f t="shared" si="500"/>
        <v>0</v>
      </c>
      <c r="BM8054">
        <f t="shared" si="501"/>
        <v>0</v>
      </c>
      <c r="BO8054">
        <f t="shared" si="502"/>
        <v>1</v>
      </c>
      <c r="BP8054">
        <f t="shared" si="503"/>
        <v>1</v>
      </c>
    </row>
    <row r="8055" spans="1:68" x14ac:dyDescent="0.3">
      <c r="A8055">
        <v>8050</v>
      </c>
      <c r="BG8055" s="27"/>
      <c r="BH8055" s="27"/>
      <c r="BI8055" s="27"/>
      <c r="BJ8055" s="27"/>
      <c r="BL8055">
        <f t="shared" si="500"/>
        <v>0</v>
      </c>
      <c r="BM8055">
        <f t="shared" si="501"/>
        <v>0</v>
      </c>
      <c r="BO8055">
        <f t="shared" si="502"/>
        <v>1</v>
      </c>
      <c r="BP8055">
        <f t="shared" si="503"/>
        <v>1</v>
      </c>
    </row>
    <row r="8056" spans="1:68" x14ac:dyDescent="0.3">
      <c r="A8056">
        <v>8051</v>
      </c>
      <c r="BG8056" s="27"/>
      <c r="BH8056" s="27"/>
      <c r="BI8056" s="27"/>
      <c r="BJ8056" s="27"/>
      <c r="BL8056">
        <f t="shared" si="500"/>
        <v>0</v>
      </c>
      <c r="BM8056">
        <f t="shared" si="501"/>
        <v>0</v>
      </c>
      <c r="BO8056">
        <f t="shared" si="502"/>
        <v>1</v>
      </c>
      <c r="BP8056">
        <f t="shared" si="503"/>
        <v>1</v>
      </c>
    </row>
    <row r="8057" spans="1:68" x14ac:dyDescent="0.3">
      <c r="A8057">
        <v>8052</v>
      </c>
      <c r="BG8057" s="27"/>
      <c r="BH8057" s="27"/>
      <c r="BI8057" s="27"/>
      <c r="BJ8057" s="27"/>
      <c r="BL8057">
        <f t="shared" si="500"/>
        <v>0</v>
      </c>
      <c r="BM8057">
        <f t="shared" si="501"/>
        <v>0</v>
      </c>
      <c r="BO8057">
        <f t="shared" si="502"/>
        <v>1</v>
      </c>
      <c r="BP8057">
        <f t="shared" si="503"/>
        <v>1</v>
      </c>
    </row>
    <row r="8058" spans="1:68" x14ac:dyDescent="0.3">
      <c r="A8058">
        <v>8053</v>
      </c>
      <c r="BG8058" s="27"/>
      <c r="BH8058" s="27"/>
      <c r="BI8058" s="27"/>
      <c r="BJ8058" s="27"/>
      <c r="BL8058">
        <f t="shared" si="500"/>
        <v>0</v>
      </c>
      <c r="BM8058">
        <f t="shared" si="501"/>
        <v>0</v>
      </c>
      <c r="BO8058">
        <f t="shared" si="502"/>
        <v>1</v>
      </c>
      <c r="BP8058">
        <f t="shared" si="503"/>
        <v>1</v>
      </c>
    </row>
    <row r="8059" spans="1:68" x14ac:dyDescent="0.3">
      <c r="A8059">
        <v>8054</v>
      </c>
      <c r="BG8059" s="27"/>
      <c r="BH8059" s="27"/>
      <c r="BI8059" s="27"/>
      <c r="BJ8059" s="27"/>
      <c r="BL8059">
        <f t="shared" si="500"/>
        <v>0</v>
      </c>
      <c r="BM8059">
        <f t="shared" si="501"/>
        <v>0</v>
      </c>
      <c r="BO8059">
        <f t="shared" si="502"/>
        <v>1</v>
      </c>
      <c r="BP8059">
        <f t="shared" si="503"/>
        <v>1</v>
      </c>
    </row>
    <row r="8060" spans="1:68" x14ac:dyDescent="0.3">
      <c r="A8060">
        <v>8055</v>
      </c>
      <c r="BG8060" s="27"/>
      <c r="BH8060" s="27"/>
      <c r="BI8060" s="27"/>
      <c r="BJ8060" s="27"/>
      <c r="BL8060">
        <f t="shared" si="500"/>
        <v>0</v>
      </c>
      <c r="BM8060">
        <f t="shared" si="501"/>
        <v>0</v>
      </c>
      <c r="BO8060">
        <f t="shared" si="502"/>
        <v>1</v>
      </c>
      <c r="BP8060">
        <f t="shared" si="503"/>
        <v>1</v>
      </c>
    </row>
    <row r="8061" spans="1:68" x14ac:dyDescent="0.3">
      <c r="A8061">
        <v>8056</v>
      </c>
      <c r="BG8061" s="27"/>
      <c r="BH8061" s="27"/>
      <c r="BI8061" s="27"/>
      <c r="BJ8061" s="27"/>
      <c r="BL8061">
        <f t="shared" si="500"/>
        <v>0</v>
      </c>
      <c r="BM8061">
        <f t="shared" si="501"/>
        <v>0</v>
      </c>
      <c r="BO8061">
        <f t="shared" si="502"/>
        <v>1</v>
      </c>
      <c r="BP8061">
        <f t="shared" si="503"/>
        <v>1</v>
      </c>
    </row>
    <row r="8062" spans="1:68" x14ac:dyDescent="0.3">
      <c r="A8062">
        <v>8057</v>
      </c>
      <c r="BG8062" s="27"/>
      <c r="BH8062" s="27"/>
      <c r="BI8062" s="27"/>
      <c r="BJ8062" s="27"/>
      <c r="BL8062">
        <f t="shared" si="500"/>
        <v>0</v>
      </c>
      <c r="BM8062">
        <f t="shared" si="501"/>
        <v>0</v>
      </c>
      <c r="BO8062">
        <f t="shared" si="502"/>
        <v>1</v>
      </c>
      <c r="BP8062">
        <f t="shared" si="503"/>
        <v>1</v>
      </c>
    </row>
    <row r="8063" spans="1:68" x14ac:dyDescent="0.3">
      <c r="A8063">
        <v>8058</v>
      </c>
      <c r="BG8063" s="27"/>
      <c r="BH8063" s="27"/>
      <c r="BI8063" s="27"/>
      <c r="BJ8063" s="27"/>
      <c r="BL8063">
        <f t="shared" si="500"/>
        <v>0</v>
      </c>
      <c r="BM8063">
        <f t="shared" si="501"/>
        <v>0</v>
      </c>
      <c r="BO8063">
        <f t="shared" si="502"/>
        <v>1</v>
      </c>
      <c r="BP8063">
        <f t="shared" si="503"/>
        <v>1</v>
      </c>
    </row>
    <row r="8064" spans="1:68" x14ac:dyDescent="0.3">
      <c r="A8064">
        <v>8059</v>
      </c>
      <c r="BG8064" s="27"/>
      <c r="BH8064" s="27"/>
      <c r="BI8064" s="27"/>
      <c r="BJ8064" s="27"/>
      <c r="BL8064">
        <f t="shared" si="500"/>
        <v>0</v>
      </c>
      <c r="BM8064">
        <f t="shared" si="501"/>
        <v>0</v>
      </c>
      <c r="BO8064">
        <f t="shared" si="502"/>
        <v>1</v>
      </c>
      <c r="BP8064">
        <f t="shared" si="503"/>
        <v>1</v>
      </c>
    </row>
    <row r="8065" spans="1:68" x14ac:dyDescent="0.3">
      <c r="A8065">
        <v>8060</v>
      </c>
      <c r="BG8065" s="27"/>
      <c r="BH8065" s="27"/>
      <c r="BI8065" s="27"/>
      <c r="BJ8065" s="27"/>
      <c r="BL8065">
        <f t="shared" si="500"/>
        <v>0</v>
      </c>
      <c r="BM8065">
        <f t="shared" si="501"/>
        <v>0</v>
      </c>
      <c r="BO8065">
        <f t="shared" si="502"/>
        <v>1</v>
      </c>
      <c r="BP8065">
        <f t="shared" si="503"/>
        <v>1</v>
      </c>
    </row>
    <row r="8066" spans="1:68" x14ac:dyDescent="0.3">
      <c r="A8066">
        <v>8061</v>
      </c>
      <c r="BG8066" s="27"/>
      <c r="BH8066" s="27"/>
      <c r="BI8066" s="27"/>
      <c r="BJ8066" s="27"/>
      <c r="BL8066">
        <f t="shared" si="500"/>
        <v>0</v>
      </c>
      <c r="BM8066">
        <f t="shared" si="501"/>
        <v>0</v>
      </c>
      <c r="BO8066">
        <f t="shared" si="502"/>
        <v>1</v>
      </c>
      <c r="BP8066">
        <f t="shared" si="503"/>
        <v>1</v>
      </c>
    </row>
    <row r="8067" spans="1:68" x14ac:dyDescent="0.3">
      <c r="A8067">
        <v>8062</v>
      </c>
      <c r="BG8067" s="27"/>
      <c r="BH8067" s="27"/>
      <c r="BI8067" s="27"/>
      <c r="BJ8067" s="27"/>
      <c r="BL8067">
        <f t="shared" si="500"/>
        <v>0</v>
      </c>
      <c r="BM8067">
        <f t="shared" si="501"/>
        <v>0</v>
      </c>
      <c r="BO8067">
        <f t="shared" si="502"/>
        <v>1</v>
      </c>
      <c r="BP8067">
        <f t="shared" si="503"/>
        <v>1</v>
      </c>
    </row>
    <row r="8068" spans="1:68" x14ac:dyDescent="0.3">
      <c r="A8068">
        <v>8063</v>
      </c>
      <c r="BG8068" s="27"/>
      <c r="BH8068" s="27"/>
      <c r="BI8068" s="27"/>
      <c r="BJ8068" s="27"/>
      <c r="BL8068">
        <f t="shared" si="500"/>
        <v>0</v>
      </c>
      <c r="BM8068">
        <f t="shared" si="501"/>
        <v>0</v>
      </c>
      <c r="BO8068">
        <f t="shared" si="502"/>
        <v>1</v>
      </c>
      <c r="BP8068">
        <f t="shared" si="503"/>
        <v>1</v>
      </c>
    </row>
    <row r="8069" spans="1:68" x14ac:dyDescent="0.3">
      <c r="A8069">
        <v>8064</v>
      </c>
      <c r="BG8069" s="27"/>
      <c r="BH8069" s="27"/>
      <c r="BI8069" s="27"/>
      <c r="BJ8069" s="27"/>
      <c r="BL8069">
        <f t="shared" si="500"/>
        <v>0</v>
      </c>
      <c r="BM8069">
        <f t="shared" si="501"/>
        <v>0</v>
      </c>
      <c r="BO8069">
        <f t="shared" si="502"/>
        <v>1</v>
      </c>
      <c r="BP8069">
        <f t="shared" si="503"/>
        <v>1</v>
      </c>
    </row>
    <row r="8070" spans="1:68" x14ac:dyDescent="0.3">
      <c r="A8070">
        <v>8065</v>
      </c>
      <c r="BG8070" s="27"/>
      <c r="BH8070" s="27"/>
      <c r="BI8070" s="27"/>
      <c r="BJ8070" s="27"/>
      <c r="BL8070">
        <f t="shared" si="500"/>
        <v>0</v>
      </c>
      <c r="BM8070">
        <f t="shared" si="501"/>
        <v>0</v>
      </c>
      <c r="BO8070">
        <f t="shared" si="502"/>
        <v>1</v>
      </c>
      <c r="BP8070">
        <f t="shared" si="503"/>
        <v>1</v>
      </c>
    </row>
    <row r="8071" spans="1:68" x14ac:dyDescent="0.3">
      <c r="A8071">
        <v>8066</v>
      </c>
      <c r="BG8071" s="27"/>
      <c r="BH8071" s="27"/>
      <c r="BI8071" s="27"/>
      <c r="BJ8071" s="27"/>
      <c r="BL8071">
        <f t="shared" ref="BL8071:BL8134" si="504">BG8071*$BM$1-BH8071</f>
        <v>0</v>
      </c>
      <c r="BM8071">
        <f t="shared" ref="BM8071:BM8134" si="505">BI8071*$BM$1-BJ8071</f>
        <v>0</v>
      </c>
      <c r="BO8071">
        <f t="shared" ref="BO8071:BO8134" si="506">IF(BL8071=MAX($BL8071:$BM8071),1,0)</f>
        <v>1</v>
      </c>
      <c r="BP8071">
        <f t="shared" ref="BP8071:BP8134" si="507">IF(BM8071=MAX($BL8071:$BM8071),1,0)</f>
        <v>1</v>
      </c>
    </row>
    <row r="8072" spans="1:68" x14ac:dyDescent="0.3">
      <c r="A8072">
        <v>8067</v>
      </c>
      <c r="BG8072" s="27"/>
      <c r="BH8072" s="27"/>
      <c r="BI8072" s="27"/>
      <c r="BJ8072" s="27"/>
      <c r="BL8072">
        <f t="shared" si="504"/>
        <v>0</v>
      </c>
      <c r="BM8072">
        <f t="shared" si="505"/>
        <v>0</v>
      </c>
      <c r="BO8072">
        <f t="shared" si="506"/>
        <v>1</v>
      </c>
      <c r="BP8072">
        <f t="shared" si="507"/>
        <v>1</v>
      </c>
    </row>
    <row r="8073" spans="1:68" x14ac:dyDescent="0.3">
      <c r="A8073">
        <v>8068</v>
      </c>
      <c r="BG8073" s="27"/>
      <c r="BH8073" s="27"/>
      <c r="BI8073" s="27"/>
      <c r="BJ8073" s="27"/>
      <c r="BL8073">
        <f t="shared" si="504"/>
        <v>0</v>
      </c>
      <c r="BM8073">
        <f t="shared" si="505"/>
        <v>0</v>
      </c>
      <c r="BO8073">
        <f t="shared" si="506"/>
        <v>1</v>
      </c>
      <c r="BP8073">
        <f t="shared" si="507"/>
        <v>1</v>
      </c>
    </row>
    <row r="8074" spans="1:68" x14ac:dyDescent="0.3">
      <c r="A8074">
        <v>8069</v>
      </c>
      <c r="BG8074" s="27"/>
      <c r="BH8074" s="27"/>
      <c r="BI8074" s="27"/>
      <c r="BJ8074" s="27"/>
      <c r="BL8074">
        <f t="shared" si="504"/>
        <v>0</v>
      </c>
      <c r="BM8074">
        <f t="shared" si="505"/>
        <v>0</v>
      </c>
      <c r="BO8074">
        <f t="shared" si="506"/>
        <v>1</v>
      </c>
      <c r="BP8074">
        <f t="shared" si="507"/>
        <v>1</v>
      </c>
    </row>
    <row r="8075" spans="1:68" x14ac:dyDescent="0.3">
      <c r="A8075">
        <v>8070</v>
      </c>
      <c r="BG8075" s="27"/>
      <c r="BH8075" s="27"/>
      <c r="BI8075" s="27"/>
      <c r="BJ8075" s="27"/>
      <c r="BL8075">
        <f t="shared" si="504"/>
        <v>0</v>
      </c>
      <c r="BM8075">
        <f t="shared" si="505"/>
        <v>0</v>
      </c>
      <c r="BO8075">
        <f t="shared" si="506"/>
        <v>1</v>
      </c>
      <c r="BP8075">
        <f t="shared" si="507"/>
        <v>1</v>
      </c>
    </row>
    <row r="8076" spans="1:68" x14ac:dyDescent="0.3">
      <c r="A8076">
        <v>8071</v>
      </c>
      <c r="BG8076" s="27"/>
      <c r="BH8076" s="27"/>
      <c r="BI8076" s="27"/>
      <c r="BJ8076" s="27"/>
      <c r="BL8076">
        <f t="shared" si="504"/>
        <v>0</v>
      </c>
      <c r="BM8076">
        <f t="shared" si="505"/>
        <v>0</v>
      </c>
      <c r="BO8076">
        <f t="shared" si="506"/>
        <v>1</v>
      </c>
      <c r="BP8076">
        <f t="shared" si="507"/>
        <v>1</v>
      </c>
    </row>
    <row r="8077" spans="1:68" x14ac:dyDescent="0.3">
      <c r="A8077">
        <v>8072</v>
      </c>
      <c r="BG8077" s="27"/>
      <c r="BH8077" s="27"/>
      <c r="BI8077" s="27"/>
      <c r="BJ8077" s="27"/>
      <c r="BL8077">
        <f t="shared" si="504"/>
        <v>0</v>
      </c>
      <c r="BM8077">
        <f t="shared" si="505"/>
        <v>0</v>
      </c>
      <c r="BO8077">
        <f t="shared" si="506"/>
        <v>1</v>
      </c>
      <c r="BP8077">
        <f t="shared" si="507"/>
        <v>1</v>
      </c>
    </row>
    <row r="8078" spans="1:68" x14ac:dyDescent="0.3">
      <c r="A8078">
        <v>8073</v>
      </c>
      <c r="BG8078" s="27"/>
      <c r="BH8078" s="27"/>
      <c r="BI8078" s="27"/>
      <c r="BJ8078" s="27"/>
      <c r="BL8078">
        <f t="shared" si="504"/>
        <v>0</v>
      </c>
      <c r="BM8078">
        <f t="shared" si="505"/>
        <v>0</v>
      </c>
      <c r="BO8078">
        <f t="shared" si="506"/>
        <v>1</v>
      </c>
      <c r="BP8078">
        <f t="shared" si="507"/>
        <v>1</v>
      </c>
    </row>
    <row r="8079" spans="1:68" x14ac:dyDescent="0.3">
      <c r="A8079">
        <v>8074</v>
      </c>
      <c r="BG8079" s="27"/>
      <c r="BH8079" s="27"/>
      <c r="BI8079" s="27"/>
      <c r="BJ8079" s="27"/>
      <c r="BL8079">
        <f t="shared" si="504"/>
        <v>0</v>
      </c>
      <c r="BM8079">
        <f t="shared" si="505"/>
        <v>0</v>
      </c>
      <c r="BO8079">
        <f t="shared" si="506"/>
        <v>1</v>
      </c>
      <c r="BP8079">
        <f t="shared" si="507"/>
        <v>1</v>
      </c>
    </row>
    <row r="8080" spans="1:68" x14ac:dyDescent="0.3">
      <c r="A8080">
        <v>8075</v>
      </c>
      <c r="BG8080" s="27"/>
      <c r="BH8080" s="27"/>
      <c r="BI8080" s="27"/>
      <c r="BJ8080" s="27"/>
      <c r="BL8080">
        <f t="shared" si="504"/>
        <v>0</v>
      </c>
      <c r="BM8080">
        <f t="shared" si="505"/>
        <v>0</v>
      </c>
      <c r="BO8080">
        <f t="shared" si="506"/>
        <v>1</v>
      </c>
      <c r="BP8080">
        <f t="shared" si="507"/>
        <v>1</v>
      </c>
    </row>
    <row r="8081" spans="1:68" x14ac:dyDescent="0.3">
      <c r="A8081">
        <v>8076</v>
      </c>
      <c r="BG8081" s="27"/>
      <c r="BH8081" s="27"/>
      <c r="BI8081" s="27"/>
      <c r="BJ8081" s="27"/>
      <c r="BL8081">
        <f t="shared" si="504"/>
        <v>0</v>
      </c>
      <c r="BM8081">
        <f t="shared" si="505"/>
        <v>0</v>
      </c>
      <c r="BO8081">
        <f t="shared" si="506"/>
        <v>1</v>
      </c>
      <c r="BP8081">
        <f t="shared" si="507"/>
        <v>1</v>
      </c>
    </row>
    <row r="8082" spans="1:68" x14ac:dyDescent="0.3">
      <c r="A8082">
        <v>8077</v>
      </c>
      <c r="BG8082" s="27"/>
      <c r="BH8082" s="27"/>
      <c r="BI8082" s="27"/>
      <c r="BJ8082" s="27"/>
      <c r="BL8082">
        <f t="shared" si="504"/>
        <v>0</v>
      </c>
      <c r="BM8082">
        <f t="shared" si="505"/>
        <v>0</v>
      </c>
      <c r="BO8082">
        <f t="shared" si="506"/>
        <v>1</v>
      </c>
      <c r="BP8082">
        <f t="shared" si="507"/>
        <v>1</v>
      </c>
    </row>
    <row r="8083" spans="1:68" x14ac:dyDescent="0.3">
      <c r="A8083">
        <v>8078</v>
      </c>
      <c r="BG8083" s="27"/>
      <c r="BH8083" s="27"/>
      <c r="BI8083" s="27"/>
      <c r="BJ8083" s="27"/>
      <c r="BL8083">
        <f t="shared" si="504"/>
        <v>0</v>
      </c>
      <c r="BM8083">
        <f t="shared" si="505"/>
        <v>0</v>
      </c>
      <c r="BO8083">
        <f t="shared" si="506"/>
        <v>1</v>
      </c>
      <c r="BP8083">
        <f t="shared" si="507"/>
        <v>1</v>
      </c>
    </row>
    <row r="8084" spans="1:68" x14ac:dyDescent="0.3">
      <c r="A8084">
        <v>8079</v>
      </c>
      <c r="BG8084" s="27"/>
      <c r="BH8084" s="27"/>
      <c r="BI8084" s="27"/>
      <c r="BJ8084" s="27"/>
      <c r="BL8084">
        <f t="shared" si="504"/>
        <v>0</v>
      </c>
      <c r="BM8084">
        <f t="shared" si="505"/>
        <v>0</v>
      </c>
      <c r="BO8084">
        <f t="shared" si="506"/>
        <v>1</v>
      </c>
      <c r="BP8084">
        <f t="shared" si="507"/>
        <v>1</v>
      </c>
    </row>
    <row r="8085" spans="1:68" x14ac:dyDescent="0.3">
      <c r="A8085">
        <v>8080</v>
      </c>
      <c r="BG8085" s="27"/>
      <c r="BH8085" s="27"/>
      <c r="BI8085" s="27"/>
      <c r="BJ8085" s="27"/>
      <c r="BL8085">
        <f t="shared" si="504"/>
        <v>0</v>
      </c>
      <c r="BM8085">
        <f t="shared" si="505"/>
        <v>0</v>
      </c>
      <c r="BO8085">
        <f t="shared" si="506"/>
        <v>1</v>
      </c>
      <c r="BP8085">
        <f t="shared" si="507"/>
        <v>1</v>
      </c>
    </row>
    <row r="8086" spans="1:68" x14ac:dyDescent="0.3">
      <c r="A8086">
        <v>8081</v>
      </c>
      <c r="BG8086" s="27"/>
      <c r="BH8086" s="27"/>
      <c r="BI8086" s="27"/>
      <c r="BJ8086" s="27"/>
      <c r="BL8086">
        <f t="shared" si="504"/>
        <v>0</v>
      </c>
      <c r="BM8086">
        <f t="shared" si="505"/>
        <v>0</v>
      </c>
      <c r="BO8086">
        <f t="shared" si="506"/>
        <v>1</v>
      </c>
      <c r="BP8086">
        <f t="shared" si="507"/>
        <v>1</v>
      </c>
    </row>
    <row r="8087" spans="1:68" x14ac:dyDescent="0.3">
      <c r="A8087">
        <v>8082</v>
      </c>
      <c r="BG8087" s="27"/>
      <c r="BH8087" s="27"/>
      <c r="BI8087" s="27"/>
      <c r="BJ8087" s="27"/>
      <c r="BL8087">
        <f t="shared" si="504"/>
        <v>0</v>
      </c>
      <c r="BM8087">
        <f t="shared" si="505"/>
        <v>0</v>
      </c>
      <c r="BO8087">
        <f t="shared" si="506"/>
        <v>1</v>
      </c>
      <c r="BP8087">
        <f t="shared" si="507"/>
        <v>1</v>
      </c>
    </row>
    <row r="8088" spans="1:68" x14ac:dyDescent="0.3">
      <c r="A8088">
        <v>8083</v>
      </c>
      <c r="BG8088" s="27"/>
      <c r="BH8088" s="27"/>
      <c r="BI8088" s="27"/>
      <c r="BJ8088" s="27"/>
      <c r="BL8088">
        <f t="shared" si="504"/>
        <v>0</v>
      </c>
      <c r="BM8088">
        <f t="shared" si="505"/>
        <v>0</v>
      </c>
      <c r="BO8088">
        <f t="shared" si="506"/>
        <v>1</v>
      </c>
      <c r="BP8088">
        <f t="shared" si="507"/>
        <v>1</v>
      </c>
    </row>
    <row r="8089" spans="1:68" x14ac:dyDescent="0.3">
      <c r="A8089">
        <v>8084</v>
      </c>
      <c r="BG8089" s="27"/>
      <c r="BH8089" s="27"/>
      <c r="BI8089" s="27"/>
      <c r="BJ8089" s="27"/>
      <c r="BL8089">
        <f t="shared" si="504"/>
        <v>0</v>
      </c>
      <c r="BM8089">
        <f t="shared" si="505"/>
        <v>0</v>
      </c>
      <c r="BO8089">
        <f t="shared" si="506"/>
        <v>1</v>
      </c>
      <c r="BP8089">
        <f t="shared" si="507"/>
        <v>1</v>
      </c>
    </row>
    <row r="8090" spans="1:68" x14ac:dyDescent="0.3">
      <c r="A8090">
        <v>8085</v>
      </c>
      <c r="BG8090" s="27"/>
      <c r="BH8090" s="27"/>
      <c r="BI8090" s="27"/>
      <c r="BJ8090" s="27"/>
      <c r="BL8090">
        <f t="shared" si="504"/>
        <v>0</v>
      </c>
      <c r="BM8090">
        <f t="shared" si="505"/>
        <v>0</v>
      </c>
      <c r="BO8090">
        <f t="shared" si="506"/>
        <v>1</v>
      </c>
      <c r="BP8090">
        <f t="shared" si="507"/>
        <v>1</v>
      </c>
    </row>
    <row r="8091" spans="1:68" x14ac:dyDescent="0.3">
      <c r="A8091">
        <v>8086</v>
      </c>
      <c r="BG8091" s="27"/>
      <c r="BH8091" s="27"/>
      <c r="BI8091" s="27"/>
      <c r="BJ8091" s="27"/>
      <c r="BL8091">
        <f t="shared" si="504"/>
        <v>0</v>
      </c>
      <c r="BM8091">
        <f t="shared" si="505"/>
        <v>0</v>
      </c>
      <c r="BO8091">
        <f t="shared" si="506"/>
        <v>1</v>
      </c>
      <c r="BP8091">
        <f t="shared" si="507"/>
        <v>1</v>
      </c>
    </row>
    <row r="8092" spans="1:68" x14ac:dyDescent="0.3">
      <c r="A8092">
        <v>8087</v>
      </c>
      <c r="BG8092" s="27"/>
      <c r="BH8092" s="27"/>
      <c r="BI8092" s="27"/>
      <c r="BJ8092" s="27"/>
      <c r="BL8092">
        <f t="shared" si="504"/>
        <v>0</v>
      </c>
      <c r="BM8092">
        <f t="shared" si="505"/>
        <v>0</v>
      </c>
      <c r="BO8092">
        <f t="shared" si="506"/>
        <v>1</v>
      </c>
      <c r="BP8092">
        <f t="shared" si="507"/>
        <v>1</v>
      </c>
    </row>
    <row r="8093" spans="1:68" x14ac:dyDescent="0.3">
      <c r="A8093">
        <v>8088</v>
      </c>
      <c r="BG8093" s="27"/>
      <c r="BH8093" s="27"/>
      <c r="BI8093" s="27"/>
      <c r="BJ8093" s="27"/>
      <c r="BL8093">
        <f t="shared" si="504"/>
        <v>0</v>
      </c>
      <c r="BM8093">
        <f t="shared" si="505"/>
        <v>0</v>
      </c>
      <c r="BO8093">
        <f t="shared" si="506"/>
        <v>1</v>
      </c>
      <c r="BP8093">
        <f t="shared" si="507"/>
        <v>1</v>
      </c>
    </row>
    <row r="8094" spans="1:68" x14ac:dyDescent="0.3">
      <c r="A8094">
        <v>8089</v>
      </c>
      <c r="BG8094" s="27"/>
      <c r="BH8094" s="27"/>
      <c r="BI8094" s="27"/>
      <c r="BJ8094" s="27"/>
      <c r="BL8094">
        <f t="shared" si="504"/>
        <v>0</v>
      </c>
      <c r="BM8094">
        <f t="shared" si="505"/>
        <v>0</v>
      </c>
      <c r="BO8094">
        <f t="shared" si="506"/>
        <v>1</v>
      </c>
      <c r="BP8094">
        <f t="shared" si="507"/>
        <v>1</v>
      </c>
    </row>
    <row r="8095" spans="1:68" x14ac:dyDescent="0.3">
      <c r="A8095">
        <v>8090</v>
      </c>
      <c r="BG8095" s="27"/>
      <c r="BH8095" s="27"/>
      <c r="BI8095" s="27"/>
      <c r="BJ8095" s="27"/>
      <c r="BL8095">
        <f t="shared" si="504"/>
        <v>0</v>
      </c>
      <c r="BM8095">
        <f t="shared" si="505"/>
        <v>0</v>
      </c>
      <c r="BO8095">
        <f t="shared" si="506"/>
        <v>1</v>
      </c>
      <c r="BP8095">
        <f t="shared" si="507"/>
        <v>1</v>
      </c>
    </row>
    <row r="8096" spans="1:68" x14ac:dyDescent="0.3">
      <c r="A8096">
        <v>8091</v>
      </c>
      <c r="BG8096" s="27"/>
      <c r="BH8096" s="27"/>
      <c r="BI8096" s="27"/>
      <c r="BJ8096" s="27"/>
      <c r="BL8096">
        <f t="shared" si="504"/>
        <v>0</v>
      </c>
      <c r="BM8096">
        <f t="shared" si="505"/>
        <v>0</v>
      </c>
      <c r="BO8096">
        <f t="shared" si="506"/>
        <v>1</v>
      </c>
      <c r="BP8096">
        <f t="shared" si="507"/>
        <v>1</v>
      </c>
    </row>
    <row r="8097" spans="1:68" x14ac:dyDescent="0.3">
      <c r="A8097">
        <v>8092</v>
      </c>
      <c r="BG8097" s="27"/>
      <c r="BH8097" s="27"/>
      <c r="BI8097" s="27"/>
      <c r="BJ8097" s="27"/>
      <c r="BL8097">
        <f t="shared" si="504"/>
        <v>0</v>
      </c>
      <c r="BM8097">
        <f t="shared" si="505"/>
        <v>0</v>
      </c>
      <c r="BO8097">
        <f t="shared" si="506"/>
        <v>1</v>
      </c>
      <c r="BP8097">
        <f t="shared" si="507"/>
        <v>1</v>
      </c>
    </row>
    <row r="8098" spans="1:68" x14ac:dyDescent="0.3">
      <c r="A8098">
        <v>8093</v>
      </c>
      <c r="BG8098" s="27"/>
      <c r="BH8098" s="27"/>
      <c r="BI8098" s="27"/>
      <c r="BJ8098" s="27"/>
      <c r="BL8098">
        <f t="shared" si="504"/>
        <v>0</v>
      </c>
      <c r="BM8098">
        <f t="shared" si="505"/>
        <v>0</v>
      </c>
      <c r="BO8098">
        <f t="shared" si="506"/>
        <v>1</v>
      </c>
      <c r="BP8098">
        <f t="shared" si="507"/>
        <v>1</v>
      </c>
    </row>
    <row r="8099" spans="1:68" x14ac:dyDescent="0.3">
      <c r="A8099">
        <v>8094</v>
      </c>
      <c r="BG8099" s="27"/>
      <c r="BH8099" s="27"/>
      <c r="BI8099" s="27"/>
      <c r="BJ8099" s="27"/>
      <c r="BL8099">
        <f t="shared" si="504"/>
        <v>0</v>
      </c>
      <c r="BM8099">
        <f t="shared" si="505"/>
        <v>0</v>
      </c>
      <c r="BO8099">
        <f t="shared" si="506"/>
        <v>1</v>
      </c>
      <c r="BP8099">
        <f t="shared" si="507"/>
        <v>1</v>
      </c>
    </row>
    <row r="8100" spans="1:68" x14ac:dyDescent="0.3">
      <c r="A8100">
        <v>8095</v>
      </c>
      <c r="BG8100" s="27"/>
      <c r="BH8100" s="27"/>
      <c r="BI8100" s="27"/>
      <c r="BJ8100" s="27"/>
      <c r="BL8100">
        <f t="shared" si="504"/>
        <v>0</v>
      </c>
      <c r="BM8100">
        <f t="shared" si="505"/>
        <v>0</v>
      </c>
      <c r="BO8100">
        <f t="shared" si="506"/>
        <v>1</v>
      </c>
      <c r="BP8100">
        <f t="shared" si="507"/>
        <v>1</v>
      </c>
    </row>
    <row r="8101" spans="1:68" x14ac:dyDescent="0.3">
      <c r="A8101">
        <v>8096</v>
      </c>
      <c r="BG8101" s="27"/>
      <c r="BH8101" s="27"/>
      <c r="BI8101" s="27"/>
      <c r="BJ8101" s="27"/>
      <c r="BL8101">
        <f t="shared" si="504"/>
        <v>0</v>
      </c>
      <c r="BM8101">
        <f t="shared" si="505"/>
        <v>0</v>
      </c>
      <c r="BO8101">
        <f t="shared" si="506"/>
        <v>1</v>
      </c>
      <c r="BP8101">
        <f t="shared" si="507"/>
        <v>1</v>
      </c>
    </row>
    <row r="8102" spans="1:68" x14ac:dyDescent="0.3">
      <c r="A8102">
        <v>8097</v>
      </c>
      <c r="BG8102" s="27"/>
      <c r="BH8102" s="27"/>
      <c r="BI8102" s="27"/>
      <c r="BJ8102" s="27"/>
      <c r="BL8102">
        <f t="shared" si="504"/>
        <v>0</v>
      </c>
      <c r="BM8102">
        <f t="shared" si="505"/>
        <v>0</v>
      </c>
      <c r="BO8102">
        <f t="shared" si="506"/>
        <v>1</v>
      </c>
      <c r="BP8102">
        <f t="shared" si="507"/>
        <v>1</v>
      </c>
    </row>
    <row r="8103" spans="1:68" x14ac:dyDescent="0.3">
      <c r="A8103">
        <v>8098</v>
      </c>
      <c r="BG8103" s="27"/>
      <c r="BH8103" s="27"/>
      <c r="BI8103" s="27"/>
      <c r="BJ8103" s="27"/>
      <c r="BL8103">
        <f t="shared" si="504"/>
        <v>0</v>
      </c>
      <c r="BM8103">
        <f t="shared" si="505"/>
        <v>0</v>
      </c>
      <c r="BO8103">
        <f t="shared" si="506"/>
        <v>1</v>
      </c>
      <c r="BP8103">
        <f t="shared" si="507"/>
        <v>1</v>
      </c>
    </row>
    <row r="8104" spans="1:68" x14ac:dyDescent="0.3">
      <c r="A8104">
        <v>8099</v>
      </c>
      <c r="BG8104" s="27"/>
      <c r="BH8104" s="27"/>
      <c r="BI8104" s="27"/>
      <c r="BJ8104" s="27"/>
      <c r="BL8104">
        <f t="shared" si="504"/>
        <v>0</v>
      </c>
      <c r="BM8104">
        <f t="shared" si="505"/>
        <v>0</v>
      </c>
      <c r="BO8104">
        <f t="shared" si="506"/>
        <v>1</v>
      </c>
      <c r="BP8104">
        <f t="shared" si="507"/>
        <v>1</v>
      </c>
    </row>
    <row r="8105" spans="1:68" x14ac:dyDescent="0.3">
      <c r="A8105">
        <v>8100</v>
      </c>
      <c r="BG8105" s="27"/>
      <c r="BH8105" s="27"/>
      <c r="BI8105" s="27"/>
      <c r="BJ8105" s="27"/>
      <c r="BL8105">
        <f t="shared" si="504"/>
        <v>0</v>
      </c>
      <c r="BM8105">
        <f t="shared" si="505"/>
        <v>0</v>
      </c>
      <c r="BO8105">
        <f t="shared" si="506"/>
        <v>1</v>
      </c>
      <c r="BP8105">
        <f t="shared" si="507"/>
        <v>1</v>
      </c>
    </row>
    <row r="8106" spans="1:68" x14ac:dyDescent="0.3">
      <c r="A8106">
        <v>8101</v>
      </c>
      <c r="BG8106" s="27"/>
      <c r="BH8106" s="27"/>
      <c r="BI8106" s="27"/>
      <c r="BJ8106" s="27"/>
      <c r="BL8106">
        <f t="shared" si="504"/>
        <v>0</v>
      </c>
      <c r="BM8106">
        <f t="shared" si="505"/>
        <v>0</v>
      </c>
      <c r="BO8106">
        <f t="shared" si="506"/>
        <v>1</v>
      </c>
      <c r="BP8106">
        <f t="shared" si="507"/>
        <v>1</v>
      </c>
    </row>
    <row r="8107" spans="1:68" x14ac:dyDescent="0.3">
      <c r="A8107">
        <v>8102</v>
      </c>
      <c r="BG8107" s="27"/>
      <c r="BH8107" s="27"/>
      <c r="BI8107" s="27"/>
      <c r="BJ8107" s="27"/>
      <c r="BL8107">
        <f t="shared" si="504"/>
        <v>0</v>
      </c>
      <c r="BM8107">
        <f t="shared" si="505"/>
        <v>0</v>
      </c>
      <c r="BO8107">
        <f t="shared" si="506"/>
        <v>1</v>
      </c>
      <c r="BP8107">
        <f t="shared" si="507"/>
        <v>1</v>
      </c>
    </row>
    <row r="8108" spans="1:68" x14ac:dyDescent="0.3">
      <c r="A8108">
        <v>8103</v>
      </c>
      <c r="BG8108" s="27"/>
      <c r="BH8108" s="27"/>
      <c r="BI8108" s="27"/>
      <c r="BJ8108" s="27"/>
      <c r="BL8108">
        <f t="shared" si="504"/>
        <v>0</v>
      </c>
      <c r="BM8108">
        <f t="shared" si="505"/>
        <v>0</v>
      </c>
      <c r="BO8108">
        <f t="shared" si="506"/>
        <v>1</v>
      </c>
      <c r="BP8108">
        <f t="shared" si="507"/>
        <v>1</v>
      </c>
    </row>
    <row r="8109" spans="1:68" x14ac:dyDescent="0.3">
      <c r="A8109">
        <v>8104</v>
      </c>
      <c r="BG8109" s="27"/>
      <c r="BH8109" s="27"/>
      <c r="BI8109" s="27"/>
      <c r="BJ8109" s="27"/>
      <c r="BL8109">
        <f t="shared" si="504"/>
        <v>0</v>
      </c>
      <c r="BM8109">
        <f t="shared" si="505"/>
        <v>0</v>
      </c>
      <c r="BO8109">
        <f t="shared" si="506"/>
        <v>1</v>
      </c>
      <c r="BP8109">
        <f t="shared" si="507"/>
        <v>1</v>
      </c>
    </row>
    <row r="8110" spans="1:68" x14ac:dyDescent="0.3">
      <c r="A8110">
        <v>8105</v>
      </c>
      <c r="BG8110" s="27"/>
      <c r="BH8110" s="27"/>
      <c r="BI8110" s="27"/>
      <c r="BJ8110" s="27"/>
      <c r="BL8110">
        <f t="shared" si="504"/>
        <v>0</v>
      </c>
      <c r="BM8110">
        <f t="shared" si="505"/>
        <v>0</v>
      </c>
      <c r="BO8110">
        <f t="shared" si="506"/>
        <v>1</v>
      </c>
      <c r="BP8110">
        <f t="shared" si="507"/>
        <v>1</v>
      </c>
    </row>
    <row r="8111" spans="1:68" x14ac:dyDescent="0.3">
      <c r="A8111">
        <v>8106</v>
      </c>
      <c r="BG8111" s="27"/>
      <c r="BH8111" s="27"/>
      <c r="BI8111" s="27"/>
      <c r="BJ8111" s="27"/>
      <c r="BL8111">
        <f t="shared" si="504"/>
        <v>0</v>
      </c>
      <c r="BM8111">
        <f t="shared" si="505"/>
        <v>0</v>
      </c>
      <c r="BO8111">
        <f t="shared" si="506"/>
        <v>1</v>
      </c>
      <c r="BP8111">
        <f t="shared" si="507"/>
        <v>1</v>
      </c>
    </row>
    <row r="8112" spans="1:68" x14ac:dyDescent="0.3">
      <c r="A8112">
        <v>8107</v>
      </c>
      <c r="BG8112" s="27"/>
      <c r="BH8112" s="27"/>
      <c r="BI8112" s="27"/>
      <c r="BJ8112" s="27"/>
      <c r="BL8112">
        <f t="shared" si="504"/>
        <v>0</v>
      </c>
      <c r="BM8112">
        <f t="shared" si="505"/>
        <v>0</v>
      </c>
      <c r="BO8112">
        <f t="shared" si="506"/>
        <v>1</v>
      </c>
      <c r="BP8112">
        <f t="shared" si="507"/>
        <v>1</v>
      </c>
    </row>
    <row r="8113" spans="1:68" x14ac:dyDescent="0.3">
      <c r="A8113">
        <v>8108</v>
      </c>
      <c r="BG8113" s="27"/>
      <c r="BH8113" s="27"/>
      <c r="BI8113" s="27"/>
      <c r="BJ8113" s="27"/>
      <c r="BL8113">
        <f t="shared" si="504"/>
        <v>0</v>
      </c>
      <c r="BM8113">
        <f t="shared" si="505"/>
        <v>0</v>
      </c>
      <c r="BO8113">
        <f t="shared" si="506"/>
        <v>1</v>
      </c>
      <c r="BP8113">
        <f t="shared" si="507"/>
        <v>1</v>
      </c>
    </row>
    <row r="8114" spans="1:68" x14ac:dyDescent="0.3">
      <c r="A8114">
        <v>8109</v>
      </c>
      <c r="BG8114" s="27"/>
      <c r="BH8114" s="27"/>
      <c r="BI8114" s="27"/>
      <c r="BJ8114" s="27"/>
      <c r="BL8114">
        <f t="shared" si="504"/>
        <v>0</v>
      </c>
      <c r="BM8114">
        <f t="shared" si="505"/>
        <v>0</v>
      </c>
      <c r="BO8114">
        <f t="shared" si="506"/>
        <v>1</v>
      </c>
      <c r="BP8114">
        <f t="shared" si="507"/>
        <v>1</v>
      </c>
    </row>
    <row r="8115" spans="1:68" x14ac:dyDescent="0.3">
      <c r="A8115">
        <v>8110</v>
      </c>
      <c r="BG8115" s="27"/>
      <c r="BH8115" s="27"/>
      <c r="BI8115" s="27"/>
      <c r="BJ8115" s="27"/>
      <c r="BL8115">
        <f t="shared" si="504"/>
        <v>0</v>
      </c>
      <c r="BM8115">
        <f t="shared" si="505"/>
        <v>0</v>
      </c>
      <c r="BO8115">
        <f t="shared" si="506"/>
        <v>1</v>
      </c>
      <c r="BP8115">
        <f t="shared" si="507"/>
        <v>1</v>
      </c>
    </row>
    <row r="8116" spans="1:68" x14ac:dyDescent="0.3">
      <c r="A8116">
        <v>8111</v>
      </c>
      <c r="BG8116" s="27"/>
      <c r="BH8116" s="27"/>
      <c r="BI8116" s="27"/>
      <c r="BJ8116" s="27"/>
      <c r="BL8116">
        <f t="shared" si="504"/>
        <v>0</v>
      </c>
      <c r="BM8116">
        <f t="shared" si="505"/>
        <v>0</v>
      </c>
      <c r="BO8116">
        <f t="shared" si="506"/>
        <v>1</v>
      </c>
      <c r="BP8116">
        <f t="shared" si="507"/>
        <v>1</v>
      </c>
    </row>
    <row r="8117" spans="1:68" x14ac:dyDescent="0.3">
      <c r="A8117">
        <v>8112</v>
      </c>
      <c r="BG8117" s="27"/>
      <c r="BH8117" s="27"/>
      <c r="BI8117" s="27"/>
      <c r="BJ8117" s="27"/>
      <c r="BL8117">
        <f t="shared" si="504"/>
        <v>0</v>
      </c>
      <c r="BM8117">
        <f t="shared" si="505"/>
        <v>0</v>
      </c>
      <c r="BO8117">
        <f t="shared" si="506"/>
        <v>1</v>
      </c>
      <c r="BP8117">
        <f t="shared" si="507"/>
        <v>1</v>
      </c>
    </row>
    <row r="8118" spans="1:68" x14ac:dyDescent="0.3">
      <c r="A8118">
        <v>8113</v>
      </c>
      <c r="BG8118" s="27"/>
      <c r="BH8118" s="27"/>
      <c r="BI8118" s="27"/>
      <c r="BJ8118" s="27"/>
      <c r="BL8118">
        <f t="shared" si="504"/>
        <v>0</v>
      </c>
      <c r="BM8118">
        <f t="shared" si="505"/>
        <v>0</v>
      </c>
      <c r="BO8118">
        <f t="shared" si="506"/>
        <v>1</v>
      </c>
      <c r="BP8118">
        <f t="shared" si="507"/>
        <v>1</v>
      </c>
    </row>
    <row r="8119" spans="1:68" x14ac:dyDescent="0.3">
      <c r="A8119">
        <v>8114</v>
      </c>
      <c r="BG8119" s="27"/>
      <c r="BH8119" s="27"/>
      <c r="BI8119" s="27"/>
      <c r="BJ8119" s="27"/>
      <c r="BL8119">
        <f t="shared" si="504"/>
        <v>0</v>
      </c>
      <c r="BM8119">
        <f t="shared" si="505"/>
        <v>0</v>
      </c>
      <c r="BO8119">
        <f t="shared" si="506"/>
        <v>1</v>
      </c>
      <c r="BP8119">
        <f t="shared" si="507"/>
        <v>1</v>
      </c>
    </row>
    <row r="8120" spans="1:68" x14ac:dyDescent="0.3">
      <c r="A8120">
        <v>8115</v>
      </c>
      <c r="BG8120" s="27"/>
      <c r="BH8120" s="27"/>
      <c r="BI8120" s="27"/>
      <c r="BJ8120" s="27"/>
      <c r="BL8120">
        <f t="shared" si="504"/>
        <v>0</v>
      </c>
      <c r="BM8120">
        <f t="shared" si="505"/>
        <v>0</v>
      </c>
      <c r="BO8120">
        <f t="shared" si="506"/>
        <v>1</v>
      </c>
      <c r="BP8120">
        <f t="shared" si="507"/>
        <v>1</v>
      </c>
    </row>
    <row r="8121" spans="1:68" x14ac:dyDescent="0.3">
      <c r="A8121">
        <v>8116</v>
      </c>
      <c r="BG8121" s="27"/>
      <c r="BH8121" s="27"/>
      <c r="BI8121" s="27"/>
      <c r="BJ8121" s="27"/>
      <c r="BL8121">
        <f t="shared" si="504"/>
        <v>0</v>
      </c>
      <c r="BM8121">
        <f t="shared" si="505"/>
        <v>0</v>
      </c>
      <c r="BO8121">
        <f t="shared" si="506"/>
        <v>1</v>
      </c>
      <c r="BP8121">
        <f t="shared" si="507"/>
        <v>1</v>
      </c>
    </row>
    <row r="8122" spans="1:68" x14ac:dyDescent="0.3">
      <c r="A8122">
        <v>8117</v>
      </c>
      <c r="BG8122" s="27"/>
      <c r="BH8122" s="27"/>
      <c r="BI8122" s="27"/>
      <c r="BJ8122" s="27"/>
      <c r="BL8122">
        <f t="shared" si="504"/>
        <v>0</v>
      </c>
      <c r="BM8122">
        <f t="shared" si="505"/>
        <v>0</v>
      </c>
      <c r="BO8122">
        <f t="shared" si="506"/>
        <v>1</v>
      </c>
      <c r="BP8122">
        <f t="shared" si="507"/>
        <v>1</v>
      </c>
    </row>
    <row r="8123" spans="1:68" x14ac:dyDescent="0.3">
      <c r="A8123">
        <v>8118</v>
      </c>
      <c r="BG8123" s="27"/>
      <c r="BH8123" s="27"/>
      <c r="BI8123" s="27"/>
      <c r="BJ8123" s="27"/>
      <c r="BL8123">
        <f t="shared" si="504"/>
        <v>0</v>
      </c>
      <c r="BM8123">
        <f t="shared" si="505"/>
        <v>0</v>
      </c>
      <c r="BO8123">
        <f t="shared" si="506"/>
        <v>1</v>
      </c>
      <c r="BP8123">
        <f t="shared" si="507"/>
        <v>1</v>
      </c>
    </row>
    <row r="8124" spans="1:68" x14ac:dyDescent="0.3">
      <c r="A8124">
        <v>8119</v>
      </c>
      <c r="BG8124" s="27"/>
      <c r="BH8124" s="27"/>
      <c r="BI8124" s="27"/>
      <c r="BJ8124" s="27"/>
      <c r="BL8124">
        <f t="shared" si="504"/>
        <v>0</v>
      </c>
      <c r="BM8124">
        <f t="shared" si="505"/>
        <v>0</v>
      </c>
      <c r="BO8124">
        <f t="shared" si="506"/>
        <v>1</v>
      </c>
      <c r="BP8124">
        <f t="shared" si="507"/>
        <v>1</v>
      </c>
    </row>
    <row r="8125" spans="1:68" x14ac:dyDescent="0.3">
      <c r="A8125">
        <v>8120</v>
      </c>
      <c r="BG8125" s="27"/>
      <c r="BH8125" s="27"/>
      <c r="BI8125" s="27"/>
      <c r="BJ8125" s="27"/>
      <c r="BL8125">
        <f t="shared" si="504"/>
        <v>0</v>
      </c>
      <c r="BM8125">
        <f t="shared" si="505"/>
        <v>0</v>
      </c>
      <c r="BO8125">
        <f t="shared" si="506"/>
        <v>1</v>
      </c>
      <c r="BP8125">
        <f t="shared" si="507"/>
        <v>1</v>
      </c>
    </row>
    <row r="8126" spans="1:68" x14ac:dyDescent="0.3">
      <c r="A8126">
        <v>8121</v>
      </c>
      <c r="BG8126" s="27"/>
      <c r="BH8126" s="27"/>
      <c r="BI8126" s="27"/>
      <c r="BJ8126" s="27"/>
      <c r="BL8126">
        <f t="shared" si="504"/>
        <v>0</v>
      </c>
      <c r="BM8126">
        <f t="shared" si="505"/>
        <v>0</v>
      </c>
      <c r="BO8126">
        <f t="shared" si="506"/>
        <v>1</v>
      </c>
      <c r="BP8126">
        <f t="shared" si="507"/>
        <v>1</v>
      </c>
    </row>
    <row r="8127" spans="1:68" x14ac:dyDescent="0.3">
      <c r="A8127">
        <v>8122</v>
      </c>
      <c r="BG8127" s="27"/>
      <c r="BH8127" s="27"/>
      <c r="BI8127" s="27"/>
      <c r="BJ8127" s="27"/>
      <c r="BL8127">
        <f t="shared" si="504"/>
        <v>0</v>
      </c>
      <c r="BM8127">
        <f t="shared" si="505"/>
        <v>0</v>
      </c>
      <c r="BO8127">
        <f t="shared" si="506"/>
        <v>1</v>
      </c>
      <c r="BP8127">
        <f t="shared" si="507"/>
        <v>1</v>
      </c>
    </row>
    <row r="8128" spans="1:68" x14ac:dyDescent="0.3">
      <c r="A8128">
        <v>8123</v>
      </c>
      <c r="BG8128" s="27"/>
      <c r="BH8128" s="27"/>
      <c r="BI8128" s="27"/>
      <c r="BJ8128" s="27"/>
      <c r="BL8128">
        <f t="shared" si="504"/>
        <v>0</v>
      </c>
      <c r="BM8128">
        <f t="shared" si="505"/>
        <v>0</v>
      </c>
      <c r="BO8128">
        <f t="shared" si="506"/>
        <v>1</v>
      </c>
      <c r="BP8128">
        <f t="shared" si="507"/>
        <v>1</v>
      </c>
    </row>
    <row r="8129" spans="1:68" x14ac:dyDescent="0.3">
      <c r="A8129">
        <v>8124</v>
      </c>
      <c r="BG8129" s="27"/>
      <c r="BH8129" s="27"/>
      <c r="BI8129" s="27"/>
      <c r="BJ8129" s="27"/>
      <c r="BL8129">
        <f t="shared" si="504"/>
        <v>0</v>
      </c>
      <c r="BM8129">
        <f t="shared" si="505"/>
        <v>0</v>
      </c>
      <c r="BO8129">
        <f t="shared" si="506"/>
        <v>1</v>
      </c>
      <c r="BP8129">
        <f t="shared" si="507"/>
        <v>1</v>
      </c>
    </row>
    <row r="8130" spans="1:68" x14ac:dyDescent="0.3">
      <c r="A8130">
        <v>8125</v>
      </c>
      <c r="BG8130" s="27"/>
      <c r="BH8130" s="27"/>
      <c r="BI8130" s="27"/>
      <c r="BJ8130" s="27"/>
      <c r="BL8130">
        <f t="shared" si="504"/>
        <v>0</v>
      </c>
      <c r="BM8130">
        <f t="shared" si="505"/>
        <v>0</v>
      </c>
      <c r="BO8130">
        <f t="shared" si="506"/>
        <v>1</v>
      </c>
      <c r="BP8130">
        <f t="shared" si="507"/>
        <v>1</v>
      </c>
    </row>
    <row r="8131" spans="1:68" x14ac:dyDescent="0.3">
      <c r="A8131">
        <v>8126</v>
      </c>
      <c r="BG8131" s="27"/>
      <c r="BH8131" s="27"/>
      <c r="BI8131" s="27"/>
      <c r="BJ8131" s="27"/>
      <c r="BL8131">
        <f t="shared" si="504"/>
        <v>0</v>
      </c>
      <c r="BM8131">
        <f t="shared" si="505"/>
        <v>0</v>
      </c>
      <c r="BO8131">
        <f t="shared" si="506"/>
        <v>1</v>
      </c>
      <c r="BP8131">
        <f t="shared" si="507"/>
        <v>1</v>
      </c>
    </row>
    <row r="8132" spans="1:68" x14ac:dyDescent="0.3">
      <c r="A8132">
        <v>8127</v>
      </c>
      <c r="BG8132" s="27"/>
      <c r="BH8132" s="27"/>
      <c r="BI8132" s="27"/>
      <c r="BJ8132" s="27"/>
      <c r="BL8132">
        <f t="shared" si="504"/>
        <v>0</v>
      </c>
      <c r="BM8132">
        <f t="shared" si="505"/>
        <v>0</v>
      </c>
      <c r="BO8132">
        <f t="shared" si="506"/>
        <v>1</v>
      </c>
      <c r="BP8132">
        <f t="shared" si="507"/>
        <v>1</v>
      </c>
    </row>
    <row r="8133" spans="1:68" x14ac:dyDescent="0.3">
      <c r="A8133">
        <v>8128</v>
      </c>
      <c r="BG8133" s="27"/>
      <c r="BH8133" s="27"/>
      <c r="BI8133" s="27"/>
      <c r="BJ8133" s="27"/>
      <c r="BL8133">
        <f t="shared" si="504"/>
        <v>0</v>
      </c>
      <c r="BM8133">
        <f t="shared" si="505"/>
        <v>0</v>
      </c>
      <c r="BO8133">
        <f t="shared" si="506"/>
        <v>1</v>
      </c>
      <c r="BP8133">
        <f t="shared" si="507"/>
        <v>1</v>
      </c>
    </row>
    <row r="8134" spans="1:68" x14ac:dyDescent="0.3">
      <c r="A8134">
        <v>8129</v>
      </c>
      <c r="BG8134" s="27"/>
      <c r="BH8134" s="27"/>
      <c r="BI8134" s="27"/>
      <c r="BJ8134" s="27"/>
      <c r="BL8134">
        <f t="shared" si="504"/>
        <v>0</v>
      </c>
      <c r="BM8134">
        <f t="shared" si="505"/>
        <v>0</v>
      </c>
      <c r="BO8134">
        <f t="shared" si="506"/>
        <v>1</v>
      </c>
      <c r="BP8134">
        <f t="shared" si="507"/>
        <v>1</v>
      </c>
    </row>
    <row r="8135" spans="1:68" x14ac:dyDescent="0.3">
      <c r="A8135">
        <v>8130</v>
      </c>
      <c r="BG8135" s="27"/>
      <c r="BH8135" s="27"/>
      <c r="BI8135" s="27"/>
      <c r="BJ8135" s="27"/>
      <c r="BL8135">
        <f t="shared" ref="BL8135:BL8198" si="508">BG8135*$BM$1-BH8135</f>
        <v>0</v>
      </c>
      <c r="BM8135">
        <f t="shared" ref="BM8135:BM8198" si="509">BI8135*$BM$1-BJ8135</f>
        <v>0</v>
      </c>
      <c r="BO8135">
        <f t="shared" ref="BO8135:BO8198" si="510">IF(BL8135=MAX($BL8135:$BM8135),1,0)</f>
        <v>1</v>
      </c>
      <c r="BP8135">
        <f t="shared" ref="BP8135:BP8198" si="511">IF(BM8135=MAX($BL8135:$BM8135),1,0)</f>
        <v>1</v>
      </c>
    </row>
    <row r="8136" spans="1:68" x14ac:dyDescent="0.3">
      <c r="A8136">
        <v>8131</v>
      </c>
      <c r="BG8136" s="27"/>
      <c r="BH8136" s="27"/>
      <c r="BI8136" s="27"/>
      <c r="BJ8136" s="27"/>
      <c r="BL8136">
        <f t="shared" si="508"/>
        <v>0</v>
      </c>
      <c r="BM8136">
        <f t="shared" si="509"/>
        <v>0</v>
      </c>
      <c r="BO8136">
        <f t="shared" si="510"/>
        <v>1</v>
      </c>
      <c r="BP8136">
        <f t="shared" si="511"/>
        <v>1</v>
      </c>
    </row>
    <row r="8137" spans="1:68" x14ac:dyDescent="0.3">
      <c r="A8137">
        <v>8132</v>
      </c>
      <c r="BG8137" s="27"/>
      <c r="BH8137" s="27"/>
      <c r="BI8137" s="27"/>
      <c r="BJ8137" s="27"/>
      <c r="BL8137">
        <f t="shared" si="508"/>
        <v>0</v>
      </c>
      <c r="BM8137">
        <f t="shared" si="509"/>
        <v>0</v>
      </c>
      <c r="BO8137">
        <f t="shared" si="510"/>
        <v>1</v>
      </c>
      <c r="BP8137">
        <f t="shared" si="511"/>
        <v>1</v>
      </c>
    </row>
    <row r="8138" spans="1:68" x14ac:dyDescent="0.3">
      <c r="A8138">
        <v>8133</v>
      </c>
      <c r="BG8138" s="27"/>
      <c r="BH8138" s="27"/>
      <c r="BI8138" s="27"/>
      <c r="BJ8138" s="27"/>
      <c r="BL8138">
        <f t="shared" si="508"/>
        <v>0</v>
      </c>
      <c r="BM8138">
        <f t="shared" si="509"/>
        <v>0</v>
      </c>
      <c r="BO8138">
        <f t="shared" si="510"/>
        <v>1</v>
      </c>
      <c r="BP8138">
        <f t="shared" si="511"/>
        <v>1</v>
      </c>
    </row>
    <row r="8139" spans="1:68" x14ac:dyDescent="0.3">
      <c r="A8139">
        <v>8134</v>
      </c>
      <c r="BG8139" s="27"/>
      <c r="BH8139" s="27"/>
      <c r="BI8139" s="27"/>
      <c r="BJ8139" s="27"/>
      <c r="BL8139">
        <f t="shared" si="508"/>
        <v>0</v>
      </c>
      <c r="BM8139">
        <f t="shared" si="509"/>
        <v>0</v>
      </c>
      <c r="BO8139">
        <f t="shared" si="510"/>
        <v>1</v>
      </c>
      <c r="BP8139">
        <f t="shared" si="511"/>
        <v>1</v>
      </c>
    </row>
    <row r="8140" spans="1:68" x14ac:dyDescent="0.3">
      <c r="A8140">
        <v>8135</v>
      </c>
      <c r="BG8140" s="27"/>
      <c r="BH8140" s="27"/>
      <c r="BI8140" s="27"/>
      <c r="BJ8140" s="27"/>
      <c r="BL8140">
        <f t="shared" si="508"/>
        <v>0</v>
      </c>
      <c r="BM8140">
        <f t="shared" si="509"/>
        <v>0</v>
      </c>
      <c r="BO8140">
        <f t="shared" si="510"/>
        <v>1</v>
      </c>
      <c r="BP8140">
        <f t="shared" si="511"/>
        <v>1</v>
      </c>
    </row>
    <row r="8141" spans="1:68" x14ac:dyDescent="0.3">
      <c r="A8141">
        <v>8136</v>
      </c>
      <c r="BG8141" s="27"/>
      <c r="BH8141" s="27"/>
      <c r="BI8141" s="27"/>
      <c r="BJ8141" s="27"/>
      <c r="BL8141">
        <f t="shared" si="508"/>
        <v>0</v>
      </c>
      <c r="BM8141">
        <f t="shared" si="509"/>
        <v>0</v>
      </c>
      <c r="BO8141">
        <f t="shared" si="510"/>
        <v>1</v>
      </c>
      <c r="BP8141">
        <f t="shared" si="511"/>
        <v>1</v>
      </c>
    </row>
    <row r="8142" spans="1:68" x14ac:dyDescent="0.3">
      <c r="A8142">
        <v>8137</v>
      </c>
      <c r="BG8142" s="27"/>
      <c r="BH8142" s="27"/>
      <c r="BI8142" s="27"/>
      <c r="BJ8142" s="27"/>
      <c r="BL8142">
        <f t="shared" si="508"/>
        <v>0</v>
      </c>
      <c r="BM8142">
        <f t="shared" si="509"/>
        <v>0</v>
      </c>
      <c r="BO8142">
        <f t="shared" si="510"/>
        <v>1</v>
      </c>
      <c r="BP8142">
        <f t="shared" si="511"/>
        <v>1</v>
      </c>
    </row>
    <row r="8143" spans="1:68" x14ac:dyDescent="0.3">
      <c r="A8143">
        <v>8138</v>
      </c>
      <c r="BG8143" s="27"/>
      <c r="BH8143" s="27"/>
      <c r="BI8143" s="27"/>
      <c r="BJ8143" s="27"/>
      <c r="BL8143">
        <f t="shared" si="508"/>
        <v>0</v>
      </c>
      <c r="BM8143">
        <f t="shared" si="509"/>
        <v>0</v>
      </c>
      <c r="BO8143">
        <f t="shared" si="510"/>
        <v>1</v>
      </c>
      <c r="BP8143">
        <f t="shared" si="511"/>
        <v>1</v>
      </c>
    </row>
    <row r="8144" spans="1:68" x14ac:dyDescent="0.3">
      <c r="A8144">
        <v>8139</v>
      </c>
      <c r="BG8144" s="27"/>
      <c r="BH8144" s="27"/>
      <c r="BI8144" s="27"/>
      <c r="BJ8144" s="27"/>
      <c r="BL8144">
        <f t="shared" si="508"/>
        <v>0</v>
      </c>
      <c r="BM8144">
        <f t="shared" si="509"/>
        <v>0</v>
      </c>
      <c r="BO8144">
        <f t="shared" si="510"/>
        <v>1</v>
      </c>
      <c r="BP8144">
        <f t="shared" si="511"/>
        <v>1</v>
      </c>
    </row>
    <row r="8145" spans="1:68" x14ac:dyDescent="0.3">
      <c r="A8145">
        <v>8140</v>
      </c>
      <c r="BG8145" s="27"/>
      <c r="BH8145" s="27"/>
      <c r="BI8145" s="27"/>
      <c r="BJ8145" s="27"/>
      <c r="BL8145">
        <f t="shared" si="508"/>
        <v>0</v>
      </c>
      <c r="BM8145">
        <f t="shared" si="509"/>
        <v>0</v>
      </c>
      <c r="BO8145">
        <f t="shared" si="510"/>
        <v>1</v>
      </c>
      <c r="BP8145">
        <f t="shared" si="511"/>
        <v>1</v>
      </c>
    </row>
    <row r="8146" spans="1:68" x14ac:dyDescent="0.3">
      <c r="A8146">
        <v>8141</v>
      </c>
      <c r="BG8146" s="27"/>
      <c r="BH8146" s="27"/>
      <c r="BI8146" s="27"/>
      <c r="BJ8146" s="27"/>
      <c r="BL8146">
        <f t="shared" si="508"/>
        <v>0</v>
      </c>
      <c r="BM8146">
        <f t="shared" si="509"/>
        <v>0</v>
      </c>
      <c r="BO8146">
        <f t="shared" si="510"/>
        <v>1</v>
      </c>
      <c r="BP8146">
        <f t="shared" si="511"/>
        <v>1</v>
      </c>
    </row>
    <row r="8147" spans="1:68" x14ac:dyDescent="0.3">
      <c r="A8147">
        <v>8142</v>
      </c>
      <c r="BG8147" s="27"/>
      <c r="BH8147" s="27"/>
      <c r="BI8147" s="27"/>
      <c r="BJ8147" s="27"/>
      <c r="BL8147">
        <f t="shared" si="508"/>
        <v>0</v>
      </c>
      <c r="BM8147">
        <f t="shared" si="509"/>
        <v>0</v>
      </c>
      <c r="BO8147">
        <f t="shared" si="510"/>
        <v>1</v>
      </c>
      <c r="BP8147">
        <f t="shared" si="511"/>
        <v>1</v>
      </c>
    </row>
    <row r="8148" spans="1:68" x14ac:dyDescent="0.3">
      <c r="A8148">
        <v>8143</v>
      </c>
      <c r="BG8148" s="27"/>
      <c r="BH8148" s="27"/>
      <c r="BI8148" s="27"/>
      <c r="BJ8148" s="27"/>
      <c r="BL8148">
        <f t="shared" si="508"/>
        <v>0</v>
      </c>
      <c r="BM8148">
        <f t="shared" si="509"/>
        <v>0</v>
      </c>
      <c r="BO8148">
        <f t="shared" si="510"/>
        <v>1</v>
      </c>
      <c r="BP8148">
        <f t="shared" si="511"/>
        <v>1</v>
      </c>
    </row>
    <row r="8149" spans="1:68" x14ac:dyDescent="0.3">
      <c r="A8149">
        <v>8144</v>
      </c>
      <c r="BG8149" s="27"/>
      <c r="BH8149" s="27"/>
      <c r="BI8149" s="27"/>
      <c r="BJ8149" s="27"/>
      <c r="BL8149">
        <f t="shared" si="508"/>
        <v>0</v>
      </c>
      <c r="BM8149">
        <f t="shared" si="509"/>
        <v>0</v>
      </c>
      <c r="BO8149">
        <f t="shared" si="510"/>
        <v>1</v>
      </c>
      <c r="BP8149">
        <f t="shared" si="511"/>
        <v>1</v>
      </c>
    </row>
    <row r="8150" spans="1:68" x14ac:dyDescent="0.3">
      <c r="A8150">
        <v>8145</v>
      </c>
      <c r="BG8150" s="27"/>
      <c r="BH8150" s="27"/>
      <c r="BI8150" s="27"/>
      <c r="BJ8150" s="27"/>
      <c r="BL8150">
        <f t="shared" si="508"/>
        <v>0</v>
      </c>
      <c r="BM8150">
        <f t="shared" si="509"/>
        <v>0</v>
      </c>
      <c r="BO8150">
        <f t="shared" si="510"/>
        <v>1</v>
      </c>
      <c r="BP8150">
        <f t="shared" si="511"/>
        <v>1</v>
      </c>
    </row>
    <row r="8151" spans="1:68" x14ac:dyDescent="0.3">
      <c r="A8151">
        <v>8146</v>
      </c>
      <c r="BG8151" s="27"/>
      <c r="BH8151" s="27"/>
      <c r="BI8151" s="27"/>
      <c r="BJ8151" s="27"/>
      <c r="BL8151">
        <f t="shared" si="508"/>
        <v>0</v>
      </c>
      <c r="BM8151">
        <f t="shared" si="509"/>
        <v>0</v>
      </c>
      <c r="BO8151">
        <f t="shared" si="510"/>
        <v>1</v>
      </c>
      <c r="BP8151">
        <f t="shared" si="511"/>
        <v>1</v>
      </c>
    </row>
    <row r="8152" spans="1:68" x14ac:dyDescent="0.3">
      <c r="A8152">
        <v>8147</v>
      </c>
      <c r="BG8152" s="27"/>
      <c r="BH8152" s="27"/>
      <c r="BI8152" s="27"/>
      <c r="BJ8152" s="27"/>
      <c r="BL8152">
        <f t="shared" si="508"/>
        <v>0</v>
      </c>
      <c r="BM8152">
        <f t="shared" si="509"/>
        <v>0</v>
      </c>
      <c r="BO8152">
        <f t="shared" si="510"/>
        <v>1</v>
      </c>
      <c r="BP8152">
        <f t="shared" si="511"/>
        <v>1</v>
      </c>
    </row>
    <row r="8153" spans="1:68" x14ac:dyDescent="0.3">
      <c r="A8153">
        <v>8148</v>
      </c>
      <c r="BG8153" s="27"/>
      <c r="BH8153" s="27"/>
      <c r="BI8153" s="27"/>
      <c r="BJ8153" s="27"/>
      <c r="BL8153">
        <f t="shared" si="508"/>
        <v>0</v>
      </c>
      <c r="BM8153">
        <f t="shared" si="509"/>
        <v>0</v>
      </c>
      <c r="BO8153">
        <f t="shared" si="510"/>
        <v>1</v>
      </c>
      <c r="BP8153">
        <f t="shared" si="511"/>
        <v>1</v>
      </c>
    </row>
    <row r="8154" spans="1:68" x14ac:dyDescent="0.3">
      <c r="A8154">
        <v>8149</v>
      </c>
      <c r="BG8154" s="27"/>
      <c r="BH8154" s="27"/>
      <c r="BI8154" s="27"/>
      <c r="BJ8154" s="27"/>
      <c r="BL8154">
        <f t="shared" si="508"/>
        <v>0</v>
      </c>
      <c r="BM8154">
        <f t="shared" si="509"/>
        <v>0</v>
      </c>
      <c r="BO8154">
        <f t="shared" si="510"/>
        <v>1</v>
      </c>
      <c r="BP8154">
        <f t="shared" si="511"/>
        <v>1</v>
      </c>
    </row>
    <row r="8155" spans="1:68" x14ac:dyDescent="0.3">
      <c r="A8155">
        <v>8150</v>
      </c>
      <c r="BG8155" s="27"/>
      <c r="BH8155" s="27"/>
      <c r="BI8155" s="27"/>
      <c r="BJ8155" s="27"/>
      <c r="BL8155">
        <f t="shared" si="508"/>
        <v>0</v>
      </c>
      <c r="BM8155">
        <f t="shared" si="509"/>
        <v>0</v>
      </c>
      <c r="BO8155">
        <f t="shared" si="510"/>
        <v>1</v>
      </c>
      <c r="BP8155">
        <f t="shared" si="511"/>
        <v>1</v>
      </c>
    </row>
    <row r="8156" spans="1:68" x14ac:dyDescent="0.3">
      <c r="A8156">
        <v>8151</v>
      </c>
      <c r="BG8156" s="27"/>
      <c r="BH8156" s="27"/>
      <c r="BI8156" s="27"/>
      <c r="BJ8156" s="27"/>
      <c r="BL8156">
        <f t="shared" si="508"/>
        <v>0</v>
      </c>
      <c r="BM8156">
        <f t="shared" si="509"/>
        <v>0</v>
      </c>
      <c r="BO8156">
        <f t="shared" si="510"/>
        <v>1</v>
      </c>
      <c r="BP8156">
        <f t="shared" si="511"/>
        <v>1</v>
      </c>
    </row>
    <row r="8157" spans="1:68" x14ac:dyDescent="0.3">
      <c r="A8157">
        <v>8152</v>
      </c>
      <c r="BG8157" s="27"/>
      <c r="BH8157" s="27"/>
      <c r="BI8157" s="27"/>
      <c r="BJ8157" s="27"/>
      <c r="BL8157">
        <f t="shared" si="508"/>
        <v>0</v>
      </c>
      <c r="BM8157">
        <f t="shared" si="509"/>
        <v>0</v>
      </c>
      <c r="BO8157">
        <f t="shared" si="510"/>
        <v>1</v>
      </c>
      <c r="BP8157">
        <f t="shared" si="511"/>
        <v>1</v>
      </c>
    </row>
    <row r="8158" spans="1:68" x14ac:dyDescent="0.3">
      <c r="A8158">
        <v>8153</v>
      </c>
      <c r="BG8158" s="27"/>
      <c r="BH8158" s="27"/>
      <c r="BI8158" s="27"/>
      <c r="BJ8158" s="27"/>
      <c r="BL8158">
        <f t="shared" si="508"/>
        <v>0</v>
      </c>
      <c r="BM8158">
        <f t="shared" si="509"/>
        <v>0</v>
      </c>
      <c r="BO8158">
        <f t="shared" si="510"/>
        <v>1</v>
      </c>
      <c r="BP8158">
        <f t="shared" si="511"/>
        <v>1</v>
      </c>
    </row>
    <row r="8159" spans="1:68" x14ac:dyDescent="0.3">
      <c r="A8159">
        <v>8154</v>
      </c>
      <c r="BG8159" s="27"/>
      <c r="BH8159" s="27"/>
      <c r="BI8159" s="27"/>
      <c r="BJ8159" s="27"/>
      <c r="BL8159">
        <f t="shared" si="508"/>
        <v>0</v>
      </c>
      <c r="BM8159">
        <f t="shared" si="509"/>
        <v>0</v>
      </c>
      <c r="BO8159">
        <f t="shared" si="510"/>
        <v>1</v>
      </c>
      <c r="BP8159">
        <f t="shared" si="511"/>
        <v>1</v>
      </c>
    </row>
    <row r="8160" spans="1:68" x14ac:dyDescent="0.3">
      <c r="A8160">
        <v>8155</v>
      </c>
      <c r="BG8160" s="27"/>
      <c r="BH8160" s="27"/>
      <c r="BI8160" s="27"/>
      <c r="BJ8160" s="27"/>
      <c r="BL8160">
        <f t="shared" si="508"/>
        <v>0</v>
      </c>
      <c r="BM8160">
        <f t="shared" si="509"/>
        <v>0</v>
      </c>
      <c r="BO8160">
        <f t="shared" si="510"/>
        <v>1</v>
      </c>
      <c r="BP8160">
        <f t="shared" si="511"/>
        <v>1</v>
      </c>
    </row>
    <row r="8161" spans="1:68" x14ac:dyDescent="0.3">
      <c r="A8161">
        <v>8156</v>
      </c>
      <c r="BG8161" s="27"/>
      <c r="BH8161" s="27"/>
      <c r="BI8161" s="27"/>
      <c r="BJ8161" s="27"/>
      <c r="BL8161">
        <f t="shared" si="508"/>
        <v>0</v>
      </c>
      <c r="BM8161">
        <f t="shared" si="509"/>
        <v>0</v>
      </c>
      <c r="BO8161">
        <f t="shared" si="510"/>
        <v>1</v>
      </c>
      <c r="BP8161">
        <f t="shared" si="511"/>
        <v>1</v>
      </c>
    </row>
    <row r="8162" spans="1:68" x14ac:dyDescent="0.3">
      <c r="A8162">
        <v>8157</v>
      </c>
      <c r="BG8162" s="27"/>
      <c r="BH8162" s="27"/>
      <c r="BI8162" s="27"/>
      <c r="BJ8162" s="27"/>
      <c r="BL8162">
        <f t="shared" si="508"/>
        <v>0</v>
      </c>
      <c r="BM8162">
        <f t="shared" si="509"/>
        <v>0</v>
      </c>
      <c r="BO8162">
        <f t="shared" si="510"/>
        <v>1</v>
      </c>
      <c r="BP8162">
        <f t="shared" si="511"/>
        <v>1</v>
      </c>
    </row>
    <row r="8163" spans="1:68" x14ac:dyDescent="0.3">
      <c r="A8163">
        <v>8158</v>
      </c>
      <c r="BG8163" s="27"/>
      <c r="BH8163" s="27"/>
      <c r="BI8163" s="27"/>
      <c r="BJ8163" s="27"/>
      <c r="BL8163">
        <f t="shared" si="508"/>
        <v>0</v>
      </c>
      <c r="BM8163">
        <f t="shared" si="509"/>
        <v>0</v>
      </c>
      <c r="BO8163">
        <f t="shared" si="510"/>
        <v>1</v>
      </c>
      <c r="BP8163">
        <f t="shared" si="511"/>
        <v>1</v>
      </c>
    </row>
    <row r="8164" spans="1:68" x14ac:dyDescent="0.3">
      <c r="A8164">
        <v>8159</v>
      </c>
      <c r="BG8164" s="27"/>
      <c r="BH8164" s="27"/>
      <c r="BI8164" s="27"/>
      <c r="BJ8164" s="27"/>
      <c r="BL8164">
        <f t="shared" si="508"/>
        <v>0</v>
      </c>
      <c r="BM8164">
        <f t="shared" si="509"/>
        <v>0</v>
      </c>
      <c r="BO8164">
        <f t="shared" si="510"/>
        <v>1</v>
      </c>
      <c r="BP8164">
        <f t="shared" si="511"/>
        <v>1</v>
      </c>
    </row>
    <row r="8165" spans="1:68" x14ac:dyDescent="0.3">
      <c r="A8165">
        <v>8160</v>
      </c>
      <c r="BG8165" s="27"/>
      <c r="BH8165" s="27"/>
      <c r="BI8165" s="27"/>
      <c r="BJ8165" s="27"/>
      <c r="BL8165">
        <f t="shared" si="508"/>
        <v>0</v>
      </c>
      <c r="BM8165">
        <f t="shared" si="509"/>
        <v>0</v>
      </c>
      <c r="BO8165">
        <f t="shared" si="510"/>
        <v>1</v>
      </c>
      <c r="BP8165">
        <f t="shared" si="511"/>
        <v>1</v>
      </c>
    </row>
    <row r="8166" spans="1:68" x14ac:dyDescent="0.3">
      <c r="A8166">
        <v>8161</v>
      </c>
      <c r="BG8166" s="27"/>
      <c r="BH8166" s="27"/>
      <c r="BI8166" s="27"/>
      <c r="BJ8166" s="27"/>
      <c r="BL8166">
        <f t="shared" si="508"/>
        <v>0</v>
      </c>
      <c r="BM8166">
        <f t="shared" si="509"/>
        <v>0</v>
      </c>
      <c r="BO8166">
        <f t="shared" si="510"/>
        <v>1</v>
      </c>
      <c r="BP8166">
        <f t="shared" si="511"/>
        <v>1</v>
      </c>
    </row>
    <row r="8167" spans="1:68" x14ac:dyDescent="0.3">
      <c r="A8167">
        <v>8162</v>
      </c>
      <c r="BG8167" s="27"/>
      <c r="BH8167" s="27"/>
      <c r="BI8167" s="27"/>
      <c r="BJ8167" s="27"/>
      <c r="BL8167">
        <f t="shared" si="508"/>
        <v>0</v>
      </c>
      <c r="BM8167">
        <f t="shared" si="509"/>
        <v>0</v>
      </c>
      <c r="BO8167">
        <f t="shared" si="510"/>
        <v>1</v>
      </c>
      <c r="BP8167">
        <f t="shared" si="511"/>
        <v>1</v>
      </c>
    </row>
    <row r="8168" spans="1:68" x14ac:dyDescent="0.3">
      <c r="A8168">
        <v>8163</v>
      </c>
      <c r="BG8168" s="27"/>
      <c r="BH8168" s="27"/>
      <c r="BI8168" s="27"/>
      <c r="BJ8168" s="27"/>
      <c r="BL8168">
        <f t="shared" si="508"/>
        <v>0</v>
      </c>
      <c r="BM8168">
        <f t="shared" si="509"/>
        <v>0</v>
      </c>
      <c r="BO8168">
        <f t="shared" si="510"/>
        <v>1</v>
      </c>
      <c r="BP8168">
        <f t="shared" si="511"/>
        <v>1</v>
      </c>
    </row>
    <row r="8169" spans="1:68" x14ac:dyDescent="0.3">
      <c r="A8169">
        <v>8164</v>
      </c>
      <c r="BG8169" s="27"/>
      <c r="BH8169" s="27"/>
      <c r="BI8169" s="27"/>
      <c r="BJ8169" s="27"/>
      <c r="BL8169">
        <f t="shared" si="508"/>
        <v>0</v>
      </c>
      <c r="BM8169">
        <f t="shared" si="509"/>
        <v>0</v>
      </c>
      <c r="BO8169">
        <f t="shared" si="510"/>
        <v>1</v>
      </c>
      <c r="BP8169">
        <f t="shared" si="511"/>
        <v>1</v>
      </c>
    </row>
    <row r="8170" spans="1:68" x14ac:dyDescent="0.3">
      <c r="A8170">
        <v>8165</v>
      </c>
      <c r="BG8170" s="27"/>
      <c r="BH8170" s="27"/>
      <c r="BI8170" s="27"/>
      <c r="BJ8170" s="27"/>
      <c r="BL8170">
        <f t="shared" si="508"/>
        <v>0</v>
      </c>
      <c r="BM8170">
        <f t="shared" si="509"/>
        <v>0</v>
      </c>
      <c r="BO8170">
        <f t="shared" si="510"/>
        <v>1</v>
      </c>
      <c r="BP8170">
        <f t="shared" si="511"/>
        <v>1</v>
      </c>
    </row>
    <row r="8171" spans="1:68" x14ac:dyDescent="0.3">
      <c r="A8171">
        <v>8166</v>
      </c>
      <c r="BG8171" s="27"/>
      <c r="BH8171" s="27"/>
      <c r="BI8171" s="27"/>
      <c r="BJ8171" s="27"/>
      <c r="BL8171">
        <f t="shared" si="508"/>
        <v>0</v>
      </c>
      <c r="BM8171">
        <f t="shared" si="509"/>
        <v>0</v>
      </c>
      <c r="BO8171">
        <f t="shared" si="510"/>
        <v>1</v>
      </c>
      <c r="BP8171">
        <f t="shared" si="511"/>
        <v>1</v>
      </c>
    </row>
    <row r="8172" spans="1:68" x14ac:dyDescent="0.3">
      <c r="A8172">
        <v>8167</v>
      </c>
      <c r="BG8172" s="27"/>
      <c r="BH8172" s="27"/>
      <c r="BI8172" s="27"/>
      <c r="BJ8172" s="27"/>
      <c r="BL8172">
        <f t="shared" si="508"/>
        <v>0</v>
      </c>
      <c r="BM8172">
        <f t="shared" si="509"/>
        <v>0</v>
      </c>
      <c r="BO8172">
        <f t="shared" si="510"/>
        <v>1</v>
      </c>
      <c r="BP8172">
        <f t="shared" si="511"/>
        <v>1</v>
      </c>
    </row>
    <row r="8173" spans="1:68" x14ac:dyDescent="0.3">
      <c r="A8173">
        <v>8168</v>
      </c>
      <c r="BG8173" s="27"/>
      <c r="BH8173" s="27"/>
      <c r="BI8173" s="27"/>
      <c r="BJ8173" s="27"/>
      <c r="BL8173">
        <f t="shared" si="508"/>
        <v>0</v>
      </c>
      <c r="BM8173">
        <f t="shared" si="509"/>
        <v>0</v>
      </c>
      <c r="BO8173">
        <f t="shared" si="510"/>
        <v>1</v>
      </c>
      <c r="BP8173">
        <f t="shared" si="511"/>
        <v>1</v>
      </c>
    </row>
    <row r="8174" spans="1:68" x14ac:dyDescent="0.3">
      <c r="A8174">
        <v>8169</v>
      </c>
      <c r="BG8174" s="27"/>
      <c r="BH8174" s="27"/>
      <c r="BI8174" s="27"/>
      <c r="BJ8174" s="27"/>
      <c r="BL8174">
        <f t="shared" si="508"/>
        <v>0</v>
      </c>
      <c r="BM8174">
        <f t="shared" si="509"/>
        <v>0</v>
      </c>
      <c r="BO8174">
        <f t="shared" si="510"/>
        <v>1</v>
      </c>
      <c r="BP8174">
        <f t="shared" si="511"/>
        <v>1</v>
      </c>
    </row>
    <row r="8175" spans="1:68" x14ac:dyDescent="0.3">
      <c r="A8175">
        <v>8170</v>
      </c>
      <c r="BG8175" s="27"/>
      <c r="BH8175" s="27"/>
      <c r="BI8175" s="27"/>
      <c r="BJ8175" s="27"/>
      <c r="BL8175">
        <f t="shared" si="508"/>
        <v>0</v>
      </c>
      <c r="BM8175">
        <f t="shared" si="509"/>
        <v>0</v>
      </c>
      <c r="BO8175">
        <f t="shared" si="510"/>
        <v>1</v>
      </c>
      <c r="BP8175">
        <f t="shared" si="511"/>
        <v>1</v>
      </c>
    </row>
    <row r="8176" spans="1:68" x14ac:dyDescent="0.3">
      <c r="A8176">
        <v>8171</v>
      </c>
      <c r="BG8176" s="27"/>
      <c r="BH8176" s="27"/>
      <c r="BI8176" s="27"/>
      <c r="BJ8176" s="27"/>
      <c r="BL8176">
        <f t="shared" si="508"/>
        <v>0</v>
      </c>
      <c r="BM8176">
        <f t="shared" si="509"/>
        <v>0</v>
      </c>
      <c r="BO8176">
        <f t="shared" si="510"/>
        <v>1</v>
      </c>
      <c r="BP8176">
        <f t="shared" si="511"/>
        <v>1</v>
      </c>
    </row>
    <row r="8177" spans="1:68" x14ac:dyDescent="0.3">
      <c r="A8177">
        <v>8172</v>
      </c>
      <c r="BG8177" s="27"/>
      <c r="BH8177" s="27"/>
      <c r="BI8177" s="27"/>
      <c r="BJ8177" s="27"/>
      <c r="BL8177">
        <f t="shared" si="508"/>
        <v>0</v>
      </c>
      <c r="BM8177">
        <f t="shared" si="509"/>
        <v>0</v>
      </c>
      <c r="BO8177">
        <f t="shared" si="510"/>
        <v>1</v>
      </c>
      <c r="BP8177">
        <f t="shared" si="511"/>
        <v>1</v>
      </c>
    </row>
    <row r="8178" spans="1:68" x14ac:dyDescent="0.3">
      <c r="A8178">
        <v>8173</v>
      </c>
      <c r="BG8178" s="27"/>
      <c r="BH8178" s="27"/>
      <c r="BI8178" s="27"/>
      <c r="BJ8178" s="27"/>
      <c r="BL8178">
        <f t="shared" si="508"/>
        <v>0</v>
      </c>
      <c r="BM8178">
        <f t="shared" si="509"/>
        <v>0</v>
      </c>
      <c r="BO8178">
        <f t="shared" si="510"/>
        <v>1</v>
      </c>
      <c r="BP8178">
        <f t="shared" si="511"/>
        <v>1</v>
      </c>
    </row>
    <row r="8179" spans="1:68" x14ac:dyDescent="0.3">
      <c r="A8179">
        <v>8174</v>
      </c>
      <c r="BG8179" s="27"/>
      <c r="BH8179" s="27"/>
      <c r="BI8179" s="27"/>
      <c r="BJ8179" s="27"/>
      <c r="BL8179">
        <f t="shared" si="508"/>
        <v>0</v>
      </c>
      <c r="BM8179">
        <f t="shared" si="509"/>
        <v>0</v>
      </c>
      <c r="BO8179">
        <f t="shared" si="510"/>
        <v>1</v>
      </c>
      <c r="BP8179">
        <f t="shared" si="511"/>
        <v>1</v>
      </c>
    </row>
    <row r="8180" spans="1:68" x14ac:dyDescent="0.3">
      <c r="A8180">
        <v>8175</v>
      </c>
      <c r="BG8180" s="27"/>
      <c r="BH8180" s="27"/>
      <c r="BI8180" s="27"/>
      <c r="BJ8180" s="27"/>
      <c r="BL8180">
        <f t="shared" si="508"/>
        <v>0</v>
      </c>
      <c r="BM8180">
        <f t="shared" si="509"/>
        <v>0</v>
      </c>
      <c r="BO8180">
        <f t="shared" si="510"/>
        <v>1</v>
      </c>
      <c r="BP8180">
        <f t="shared" si="511"/>
        <v>1</v>
      </c>
    </row>
    <row r="8181" spans="1:68" x14ac:dyDescent="0.3">
      <c r="A8181">
        <v>8176</v>
      </c>
      <c r="BG8181" s="27"/>
      <c r="BH8181" s="27"/>
      <c r="BI8181" s="27"/>
      <c r="BJ8181" s="27"/>
      <c r="BL8181">
        <f t="shared" si="508"/>
        <v>0</v>
      </c>
      <c r="BM8181">
        <f t="shared" si="509"/>
        <v>0</v>
      </c>
      <c r="BO8181">
        <f t="shared" si="510"/>
        <v>1</v>
      </c>
      <c r="BP8181">
        <f t="shared" si="511"/>
        <v>1</v>
      </c>
    </row>
    <row r="8182" spans="1:68" x14ac:dyDescent="0.3">
      <c r="A8182">
        <v>8177</v>
      </c>
      <c r="BG8182" s="27"/>
      <c r="BH8182" s="27"/>
      <c r="BI8182" s="27"/>
      <c r="BJ8182" s="27"/>
      <c r="BL8182">
        <f t="shared" si="508"/>
        <v>0</v>
      </c>
      <c r="BM8182">
        <f t="shared" si="509"/>
        <v>0</v>
      </c>
      <c r="BO8182">
        <f t="shared" si="510"/>
        <v>1</v>
      </c>
      <c r="BP8182">
        <f t="shared" si="511"/>
        <v>1</v>
      </c>
    </row>
    <row r="8183" spans="1:68" x14ac:dyDescent="0.3">
      <c r="A8183">
        <v>8178</v>
      </c>
      <c r="BG8183" s="27"/>
      <c r="BH8183" s="27"/>
      <c r="BI8183" s="27"/>
      <c r="BJ8183" s="27"/>
      <c r="BL8183">
        <f t="shared" si="508"/>
        <v>0</v>
      </c>
      <c r="BM8183">
        <f t="shared" si="509"/>
        <v>0</v>
      </c>
      <c r="BO8183">
        <f t="shared" si="510"/>
        <v>1</v>
      </c>
      <c r="BP8183">
        <f t="shared" si="511"/>
        <v>1</v>
      </c>
    </row>
    <row r="8184" spans="1:68" x14ac:dyDescent="0.3">
      <c r="A8184">
        <v>8179</v>
      </c>
      <c r="BG8184" s="27"/>
      <c r="BH8184" s="27"/>
      <c r="BI8184" s="27"/>
      <c r="BJ8184" s="27"/>
      <c r="BL8184">
        <f t="shared" si="508"/>
        <v>0</v>
      </c>
      <c r="BM8184">
        <f t="shared" si="509"/>
        <v>0</v>
      </c>
      <c r="BO8184">
        <f t="shared" si="510"/>
        <v>1</v>
      </c>
      <c r="BP8184">
        <f t="shared" si="511"/>
        <v>1</v>
      </c>
    </row>
    <row r="8185" spans="1:68" x14ac:dyDescent="0.3">
      <c r="A8185">
        <v>8180</v>
      </c>
      <c r="BG8185" s="27"/>
      <c r="BH8185" s="27"/>
      <c r="BI8185" s="27"/>
      <c r="BJ8185" s="27"/>
      <c r="BL8185">
        <f t="shared" si="508"/>
        <v>0</v>
      </c>
      <c r="BM8185">
        <f t="shared" si="509"/>
        <v>0</v>
      </c>
      <c r="BO8185">
        <f t="shared" si="510"/>
        <v>1</v>
      </c>
      <c r="BP8185">
        <f t="shared" si="511"/>
        <v>1</v>
      </c>
    </row>
    <row r="8186" spans="1:68" x14ac:dyDescent="0.3">
      <c r="A8186">
        <v>8181</v>
      </c>
      <c r="BG8186" s="27"/>
      <c r="BH8186" s="27"/>
      <c r="BI8186" s="27"/>
      <c r="BJ8186" s="27"/>
      <c r="BL8186">
        <f t="shared" si="508"/>
        <v>0</v>
      </c>
      <c r="BM8186">
        <f t="shared" si="509"/>
        <v>0</v>
      </c>
      <c r="BO8186">
        <f t="shared" si="510"/>
        <v>1</v>
      </c>
      <c r="BP8186">
        <f t="shared" si="511"/>
        <v>1</v>
      </c>
    </row>
    <row r="8187" spans="1:68" x14ac:dyDescent="0.3">
      <c r="A8187">
        <v>8182</v>
      </c>
      <c r="BG8187" s="27"/>
      <c r="BH8187" s="27"/>
      <c r="BI8187" s="27"/>
      <c r="BJ8187" s="27"/>
      <c r="BL8187">
        <f t="shared" si="508"/>
        <v>0</v>
      </c>
      <c r="BM8187">
        <f t="shared" si="509"/>
        <v>0</v>
      </c>
      <c r="BO8187">
        <f t="shared" si="510"/>
        <v>1</v>
      </c>
      <c r="BP8187">
        <f t="shared" si="511"/>
        <v>1</v>
      </c>
    </row>
    <row r="8188" spans="1:68" x14ac:dyDescent="0.3">
      <c r="A8188">
        <v>8183</v>
      </c>
      <c r="BG8188" s="27"/>
      <c r="BH8188" s="27"/>
      <c r="BI8188" s="27"/>
      <c r="BJ8188" s="27"/>
      <c r="BL8188">
        <f t="shared" si="508"/>
        <v>0</v>
      </c>
      <c r="BM8188">
        <f t="shared" si="509"/>
        <v>0</v>
      </c>
      <c r="BO8188">
        <f t="shared" si="510"/>
        <v>1</v>
      </c>
      <c r="BP8188">
        <f t="shared" si="511"/>
        <v>1</v>
      </c>
    </row>
    <row r="8189" spans="1:68" x14ac:dyDescent="0.3">
      <c r="A8189">
        <v>8184</v>
      </c>
      <c r="BG8189" s="27"/>
      <c r="BH8189" s="27"/>
      <c r="BI8189" s="27"/>
      <c r="BJ8189" s="27"/>
      <c r="BL8189">
        <f t="shared" si="508"/>
        <v>0</v>
      </c>
      <c r="BM8189">
        <f t="shared" si="509"/>
        <v>0</v>
      </c>
      <c r="BO8189">
        <f t="shared" si="510"/>
        <v>1</v>
      </c>
      <c r="BP8189">
        <f t="shared" si="511"/>
        <v>1</v>
      </c>
    </row>
    <row r="8190" spans="1:68" x14ac:dyDescent="0.3">
      <c r="A8190">
        <v>8185</v>
      </c>
      <c r="BG8190" s="27"/>
      <c r="BH8190" s="27"/>
      <c r="BI8190" s="27"/>
      <c r="BJ8190" s="27"/>
      <c r="BL8190">
        <f t="shared" si="508"/>
        <v>0</v>
      </c>
      <c r="BM8190">
        <f t="shared" si="509"/>
        <v>0</v>
      </c>
      <c r="BO8190">
        <f t="shared" si="510"/>
        <v>1</v>
      </c>
      <c r="BP8190">
        <f t="shared" si="511"/>
        <v>1</v>
      </c>
    </row>
    <row r="8191" spans="1:68" x14ac:dyDescent="0.3">
      <c r="A8191">
        <v>8186</v>
      </c>
      <c r="BG8191" s="27"/>
      <c r="BH8191" s="27"/>
      <c r="BI8191" s="27"/>
      <c r="BJ8191" s="27"/>
      <c r="BL8191">
        <f t="shared" si="508"/>
        <v>0</v>
      </c>
      <c r="BM8191">
        <f t="shared" si="509"/>
        <v>0</v>
      </c>
      <c r="BO8191">
        <f t="shared" si="510"/>
        <v>1</v>
      </c>
      <c r="BP8191">
        <f t="shared" si="511"/>
        <v>1</v>
      </c>
    </row>
    <row r="8192" spans="1:68" x14ac:dyDescent="0.3">
      <c r="A8192">
        <v>8187</v>
      </c>
      <c r="BG8192" s="27"/>
      <c r="BH8192" s="27"/>
      <c r="BI8192" s="27"/>
      <c r="BJ8192" s="27"/>
      <c r="BL8192">
        <f t="shared" si="508"/>
        <v>0</v>
      </c>
      <c r="BM8192">
        <f t="shared" si="509"/>
        <v>0</v>
      </c>
      <c r="BO8192">
        <f t="shared" si="510"/>
        <v>1</v>
      </c>
      <c r="BP8192">
        <f t="shared" si="511"/>
        <v>1</v>
      </c>
    </row>
    <row r="8193" spans="1:68" x14ac:dyDescent="0.3">
      <c r="A8193">
        <v>8188</v>
      </c>
      <c r="BG8193" s="27"/>
      <c r="BH8193" s="27"/>
      <c r="BI8193" s="27"/>
      <c r="BJ8193" s="27"/>
      <c r="BL8193">
        <f t="shared" si="508"/>
        <v>0</v>
      </c>
      <c r="BM8193">
        <f t="shared" si="509"/>
        <v>0</v>
      </c>
      <c r="BO8193">
        <f t="shared" si="510"/>
        <v>1</v>
      </c>
      <c r="BP8193">
        <f t="shared" si="511"/>
        <v>1</v>
      </c>
    </row>
    <row r="8194" spans="1:68" x14ac:dyDescent="0.3">
      <c r="A8194">
        <v>8189</v>
      </c>
      <c r="BG8194" s="27"/>
      <c r="BH8194" s="27"/>
      <c r="BI8194" s="27"/>
      <c r="BJ8194" s="27"/>
      <c r="BL8194">
        <f t="shared" si="508"/>
        <v>0</v>
      </c>
      <c r="BM8194">
        <f t="shared" si="509"/>
        <v>0</v>
      </c>
      <c r="BO8194">
        <f t="shared" si="510"/>
        <v>1</v>
      </c>
      <c r="BP8194">
        <f t="shared" si="511"/>
        <v>1</v>
      </c>
    </row>
    <row r="8195" spans="1:68" x14ac:dyDescent="0.3">
      <c r="A8195">
        <v>8190</v>
      </c>
      <c r="BG8195" s="27"/>
      <c r="BH8195" s="27"/>
      <c r="BI8195" s="27"/>
      <c r="BJ8195" s="27"/>
      <c r="BL8195">
        <f t="shared" si="508"/>
        <v>0</v>
      </c>
      <c r="BM8195">
        <f t="shared" si="509"/>
        <v>0</v>
      </c>
      <c r="BO8195">
        <f t="shared" si="510"/>
        <v>1</v>
      </c>
      <c r="BP8195">
        <f t="shared" si="511"/>
        <v>1</v>
      </c>
    </row>
    <row r="8196" spans="1:68" x14ac:dyDescent="0.3">
      <c r="A8196">
        <v>8191</v>
      </c>
      <c r="BG8196" s="27"/>
      <c r="BH8196" s="27"/>
      <c r="BI8196" s="27"/>
      <c r="BJ8196" s="27"/>
      <c r="BL8196">
        <f t="shared" si="508"/>
        <v>0</v>
      </c>
      <c r="BM8196">
        <f t="shared" si="509"/>
        <v>0</v>
      </c>
      <c r="BO8196">
        <f t="shared" si="510"/>
        <v>1</v>
      </c>
      <c r="BP8196">
        <f t="shared" si="511"/>
        <v>1</v>
      </c>
    </row>
    <row r="8197" spans="1:68" x14ac:dyDescent="0.3">
      <c r="A8197">
        <v>8192</v>
      </c>
      <c r="BG8197" s="27"/>
      <c r="BH8197" s="27"/>
      <c r="BI8197" s="27"/>
      <c r="BJ8197" s="27"/>
      <c r="BL8197">
        <f t="shared" si="508"/>
        <v>0</v>
      </c>
      <c r="BM8197">
        <f t="shared" si="509"/>
        <v>0</v>
      </c>
      <c r="BO8197">
        <f t="shared" si="510"/>
        <v>1</v>
      </c>
      <c r="BP8197">
        <f t="shared" si="511"/>
        <v>1</v>
      </c>
    </row>
    <row r="8198" spans="1:68" x14ac:dyDescent="0.3">
      <c r="A8198">
        <v>8193</v>
      </c>
      <c r="BG8198" s="27"/>
      <c r="BH8198" s="27"/>
      <c r="BI8198" s="27"/>
      <c r="BJ8198" s="27"/>
      <c r="BL8198">
        <f t="shared" si="508"/>
        <v>0</v>
      </c>
      <c r="BM8198">
        <f t="shared" si="509"/>
        <v>0</v>
      </c>
      <c r="BO8198">
        <f t="shared" si="510"/>
        <v>1</v>
      </c>
      <c r="BP8198">
        <f t="shared" si="511"/>
        <v>1</v>
      </c>
    </row>
    <row r="8199" spans="1:68" x14ac:dyDescent="0.3">
      <c r="A8199">
        <v>8194</v>
      </c>
      <c r="BG8199" s="27"/>
      <c r="BH8199" s="27"/>
      <c r="BI8199" s="27"/>
      <c r="BJ8199" s="27"/>
      <c r="BL8199">
        <f t="shared" ref="BL8199:BL8262" si="512">BG8199*$BM$1-BH8199</f>
        <v>0</v>
      </c>
      <c r="BM8199">
        <f t="shared" ref="BM8199:BM8262" si="513">BI8199*$BM$1-BJ8199</f>
        <v>0</v>
      </c>
      <c r="BO8199">
        <f t="shared" ref="BO8199:BO8262" si="514">IF(BL8199=MAX($BL8199:$BM8199),1,0)</f>
        <v>1</v>
      </c>
      <c r="BP8199">
        <f t="shared" ref="BP8199:BP8262" si="515">IF(BM8199=MAX($BL8199:$BM8199),1,0)</f>
        <v>1</v>
      </c>
    </row>
    <row r="8200" spans="1:68" x14ac:dyDescent="0.3">
      <c r="A8200">
        <v>8195</v>
      </c>
      <c r="BG8200" s="27"/>
      <c r="BH8200" s="27"/>
      <c r="BI8200" s="27"/>
      <c r="BJ8200" s="27"/>
      <c r="BL8200">
        <f t="shared" si="512"/>
        <v>0</v>
      </c>
      <c r="BM8200">
        <f t="shared" si="513"/>
        <v>0</v>
      </c>
      <c r="BO8200">
        <f t="shared" si="514"/>
        <v>1</v>
      </c>
      <c r="BP8200">
        <f t="shared" si="515"/>
        <v>1</v>
      </c>
    </row>
    <row r="8201" spans="1:68" x14ac:dyDescent="0.3">
      <c r="A8201">
        <v>8196</v>
      </c>
      <c r="BG8201" s="27"/>
      <c r="BH8201" s="27"/>
      <c r="BI8201" s="27"/>
      <c r="BJ8201" s="27"/>
      <c r="BL8201">
        <f t="shared" si="512"/>
        <v>0</v>
      </c>
      <c r="BM8201">
        <f t="shared" si="513"/>
        <v>0</v>
      </c>
      <c r="BO8201">
        <f t="shared" si="514"/>
        <v>1</v>
      </c>
      <c r="BP8201">
        <f t="shared" si="515"/>
        <v>1</v>
      </c>
    </row>
    <row r="8202" spans="1:68" x14ac:dyDescent="0.3">
      <c r="A8202">
        <v>8197</v>
      </c>
      <c r="BG8202" s="27"/>
      <c r="BH8202" s="27"/>
      <c r="BI8202" s="27"/>
      <c r="BJ8202" s="27"/>
      <c r="BL8202">
        <f t="shared" si="512"/>
        <v>0</v>
      </c>
      <c r="BM8202">
        <f t="shared" si="513"/>
        <v>0</v>
      </c>
      <c r="BO8202">
        <f t="shared" si="514"/>
        <v>1</v>
      </c>
      <c r="BP8202">
        <f t="shared" si="515"/>
        <v>1</v>
      </c>
    </row>
    <row r="8203" spans="1:68" x14ac:dyDescent="0.3">
      <c r="A8203">
        <v>8198</v>
      </c>
      <c r="BG8203" s="27"/>
      <c r="BH8203" s="27"/>
      <c r="BI8203" s="27"/>
      <c r="BJ8203" s="27"/>
      <c r="BL8203">
        <f t="shared" si="512"/>
        <v>0</v>
      </c>
      <c r="BM8203">
        <f t="shared" si="513"/>
        <v>0</v>
      </c>
      <c r="BO8203">
        <f t="shared" si="514"/>
        <v>1</v>
      </c>
      <c r="BP8203">
        <f t="shared" si="515"/>
        <v>1</v>
      </c>
    </row>
    <row r="8204" spans="1:68" x14ac:dyDescent="0.3">
      <c r="A8204">
        <v>8199</v>
      </c>
      <c r="BG8204" s="27"/>
      <c r="BH8204" s="27"/>
      <c r="BI8204" s="27"/>
      <c r="BJ8204" s="27"/>
      <c r="BL8204">
        <f t="shared" si="512"/>
        <v>0</v>
      </c>
      <c r="BM8204">
        <f t="shared" si="513"/>
        <v>0</v>
      </c>
      <c r="BO8204">
        <f t="shared" si="514"/>
        <v>1</v>
      </c>
      <c r="BP8204">
        <f t="shared" si="515"/>
        <v>1</v>
      </c>
    </row>
    <row r="8205" spans="1:68" x14ac:dyDescent="0.3">
      <c r="A8205">
        <v>8200</v>
      </c>
      <c r="BG8205" s="27"/>
      <c r="BH8205" s="27"/>
      <c r="BI8205" s="27"/>
      <c r="BJ8205" s="27"/>
      <c r="BL8205">
        <f t="shared" si="512"/>
        <v>0</v>
      </c>
      <c r="BM8205">
        <f t="shared" si="513"/>
        <v>0</v>
      </c>
      <c r="BO8205">
        <f t="shared" si="514"/>
        <v>1</v>
      </c>
      <c r="BP8205">
        <f t="shared" si="515"/>
        <v>1</v>
      </c>
    </row>
    <row r="8206" spans="1:68" x14ac:dyDescent="0.3">
      <c r="A8206">
        <v>8201</v>
      </c>
      <c r="BG8206" s="27"/>
      <c r="BH8206" s="27"/>
      <c r="BI8206" s="27"/>
      <c r="BJ8206" s="27"/>
      <c r="BL8206">
        <f t="shared" si="512"/>
        <v>0</v>
      </c>
      <c r="BM8206">
        <f t="shared" si="513"/>
        <v>0</v>
      </c>
      <c r="BO8206">
        <f t="shared" si="514"/>
        <v>1</v>
      </c>
      <c r="BP8206">
        <f t="shared" si="515"/>
        <v>1</v>
      </c>
    </row>
    <row r="8207" spans="1:68" x14ac:dyDescent="0.3">
      <c r="A8207">
        <v>8202</v>
      </c>
      <c r="BG8207" s="27"/>
      <c r="BH8207" s="27"/>
      <c r="BI8207" s="27"/>
      <c r="BJ8207" s="27"/>
      <c r="BL8207">
        <f t="shared" si="512"/>
        <v>0</v>
      </c>
      <c r="BM8207">
        <f t="shared" si="513"/>
        <v>0</v>
      </c>
      <c r="BO8207">
        <f t="shared" si="514"/>
        <v>1</v>
      </c>
      <c r="BP8207">
        <f t="shared" si="515"/>
        <v>1</v>
      </c>
    </row>
    <row r="8208" spans="1:68" x14ac:dyDescent="0.3">
      <c r="A8208">
        <v>8203</v>
      </c>
      <c r="BG8208" s="27"/>
      <c r="BH8208" s="27"/>
      <c r="BI8208" s="27"/>
      <c r="BJ8208" s="27"/>
      <c r="BL8208">
        <f t="shared" si="512"/>
        <v>0</v>
      </c>
      <c r="BM8208">
        <f t="shared" si="513"/>
        <v>0</v>
      </c>
      <c r="BO8208">
        <f t="shared" si="514"/>
        <v>1</v>
      </c>
      <c r="BP8208">
        <f t="shared" si="515"/>
        <v>1</v>
      </c>
    </row>
    <row r="8209" spans="1:68" x14ac:dyDescent="0.3">
      <c r="A8209">
        <v>8204</v>
      </c>
      <c r="BG8209" s="27"/>
      <c r="BH8209" s="27"/>
      <c r="BI8209" s="27"/>
      <c r="BJ8209" s="27"/>
      <c r="BL8209">
        <f t="shared" si="512"/>
        <v>0</v>
      </c>
      <c r="BM8209">
        <f t="shared" si="513"/>
        <v>0</v>
      </c>
      <c r="BO8209">
        <f t="shared" si="514"/>
        <v>1</v>
      </c>
      <c r="BP8209">
        <f t="shared" si="515"/>
        <v>1</v>
      </c>
    </row>
    <row r="8210" spans="1:68" x14ac:dyDescent="0.3">
      <c r="A8210">
        <v>8205</v>
      </c>
      <c r="BG8210" s="27"/>
      <c r="BH8210" s="27"/>
      <c r="BI8210" s="27"/>
      <c r="BJ8210" s="27"/>
      <c r="BL8210">
        <f t="shared" si="512"/>
        <v>0</v>
      </c>
      <c r="BM8210">
        <f t="shared" si="513"/>
        <v>0</v>
      </c>
      <c r="BO8210">
        <f t="shared" si="514"/>
        <v>1</v>
      </c>
      <c r="BP8210">
        <f t="shared" si="515"/>
        <v>1</v>
      </c>
    </row>
    <row r="8211" spans="1:68" x14ac:dyDescent="0.3">
      <c r="A8211">
        <v>8206</v>
      </c>
      <c r="BG8211" s="27"/>
      <c r="BH8211" s="27"/>
      <c r="BI8211" s="27"/>
      <c r="BJ8211" s="27"/>
      <c r="BL8211">
        <f t="shared" si="512"/>
        <v>0</v>
      </c>
      <c r="BM8211">
        <f t="shared" si="513"/>
        <v>0</v>
      </c>
      <c r="BO8211">
        <f t="shared" si="514"/>
        <v>1</v>
      </c>
      <c r="BP8211">
        <f t="shared" si="515"/>
        <v>1</v>
      </c>
    </row>
    <row r="8212" spans="1:68" x14ac:dyDescent="0.3">
      <c r="A8212">
        <v>8207</v>
      </c>
      <c r="BG8212" s="27"/>
      <c r="BH8212" s="27"/>
      <c r="BI8212" s="27"/>
      <c r="BJ8212" s="27"/>
      <c r="BL8212">
        <f t="shared" si="512"/>
        <v>0</v>
      </c>
      <c r="BM8212">
        <f t="shared" si="513"/>
        <v>0</v>
      </c>
      <c r="BO8212">
        <f t="shared" si="514"/>
        <v>1</v>
      </c>
      <c r="BP8212">
        <f t="shared" si="515"/>
        <v>1</v>
      </c>
    </row>
    <row r="8213" spans="1:68" x14ac:dyDescent="0.3">
      <c r="A8213">
        <v>8208</v>
      </c>
      <c r="BG8213" s="27"/>
      <c r="BH8213" s="27"/>
      <c r="BI8213" s="27"/>
      <c r="BJ8213" s="27"/>
      <c r="BL8213">
        <f t="shared" si="512"/>
        <v>0</v>
      </c>
      <c r="BM8213">
        <f t="shared" si="513"/>
        <v>0</v>
      </c>
      <c r="BO8213">
        <f t="shared" si="514"/>
        <v>1</v>
      </c>
      <c r="BP8213">
        <f t="shared" si="515"/>
        <v>1</v>
      </c>
    </row>
    <row r="8214" spans="1:68" x14ac:dyDescent="0.3">
      <c r="A8214">
        <v>8209</v>
      </c>
      <c r="BG8214" s="27"/>
      <c r="BH8214" s="27"/>
      <c r="BI8214" s="27"/>
      <c r="BJ8214" s="27"/>
      <c r="BL8214">
        <f t="shared" si="512"/>
        <v>0</v>
      </c>
      <c r="BM8214">
        <f t="shared" si="513"/>
        <v>0</v>
      </c>
      <c r="BO8214">
        <f t="shared" si="514"/>
        <v>1</v>
      </c>
      <c r="BP8214">
        <f t="shared" si="515"/>
        <v>1</v>
      </c>
    </row>
    <row r="8215" spans="1:68" x14ac:dyDescent="0.3">
      <c r="A8215">
        <v>8210</v>
      </c>
      <c r="BG8215" s="27"/>
      <c r="BH8215" s="27"/>
      <c r="BI8215" s="27"/>
      <c r="BJ8215" s="27"/>
      <c r="BL8215">
        <f t="shared" si="512"/>
        <v>0</v>
      </c>
      <c r="BM8215">
        <f t="shared" si="513"/>
        <v>0</v>
      </c>
      <c r="BO8215">
        <f t="shared" si="514"/>
        <v>1</v>
      </c>
      <c r="BP8215">
        <f t="shared" si="515"/>
        <v>1</v>
      </c>
    </row>
    <row r="8216" spans="1:68" x14ac:dyDescent="0.3">
      <c r="A8216">
        <v>8211</v>
      </c>
      <c r="BG8216" s="27"/>
      <c r="BH8216" s="27"/>
      <c r="BI8216" s="27"/>
      <c r="BJ8216" s="27"/>
      <c r="BL8216">
        <f t="shared" si="512"/>
        <v>0</v>
      </c>
      <c r="BM8216">
        <f t="shared" si="513"/>
        <v>0</v>
      </c>
      <c r="BO8216">
        <f t="shared" si="514"/>
        <v>1</v>
      </c>
      <c r="BP8216">
        <f t="shared" si="515"/>
        <v>1</v>
      </c>
    </row>
    <row r="8217" spans="1:68" x14ac:dyDescent="0.3">
      <c r="A8217">
        <v>8212</v>
      </c>
      <c r="BG8217" s="27"/>
      <c r="BH8217" s="27"/>
      <c r="BI8217" s="27"/>
      <c r="BJ8217" s="27"/>
      <c r="BL8217">
        <f t="shared" si="512"/>
        <v>0</v>
      </c>
      <c r="BM8217">
        <f t="shared" si="513"/>
        <v>0</v>
      </c>
      <c r="BO8217">
        <f t="shared" si="514"/>
        <v>1</v>
      </c>
      <c r="BP8217">
        <f t="shared" si="515"/>
        <v>1</v>
      </c>
    </row>
    <row r="8218" spans="1:68" x14ac:dyDescent="0.3">
      <c r="A8218">
        <v>8213</v>
      </c>
      <c r="BG8218" s="27"/>
      <c r="BH8218" s="27"/>
      <c r="BI8218" s="27"/>
      <c r="BJ8218" s="27"/>
      <c r="BL8218">
        <f t="shared" si="512"/>
        <v>0</v>
      </c>
      <c r="BM8218">
        <f t="shared" si="513"/>
        <v>0</v>
      </c>
      <c r="BO8218">
        <f t="shared" si="514"/>
        <v>1</v>
      </c>
      <c r="BP8218">
        <f t="shared" si="515"/>
        <v>1</v>
      </c>
    </row>
    <row r="8219" spans="1:68" x14ac:dyDescent="0.3">
      <c r="A8219">
        <v>8214</v>
      </c>
      <c r="BG8219" s="27"/>
      <c r="BH8219" s="27"/>
      <c r="BI8219" s="27"/>
      <c r="BJ8219" s="27"/>
      <c r="BL8219">
        <f t="shared" si="512"/>
        <v>0</v>
      </c>
      <c r="BM8219">
        <f t="shared" si="513"/>
        <v>0</v>
      </c>
      <c r="BO8219">
        <f t="shared" si="514"/>
        <v>1</v>
      </c>
      <c r="BP8219">
        <f t="shared" si="515"/>
        <v>1</v>
      </c>
    </row>
    <row r="8220" spans="1:68" x14ac:dyDescent="0.3">
      <c r="A8220">
        <v>8215</v>
      </c>
      <c r="BG8220" s="27"/>
      <c r="BH8220" s="27"/>
      <c r="BI8220" s="27"/>
      <c r="BJ8220" s="27"/>
      <c r="BL8220">
        <f t="shared" si="512"/>
        <v>0</v>
      </c>
      <c r="BM8220">
        <f t="shared" si="513"/>
        <v>0</v>
      </c>
      <c r="BO8220">
        <f t="shared" si="514"/>
        <v>1</v>
      </c>
      <c r="BP8220">
        <f t="shared" si="515"/>
        <v>1</v>
      </c>
    </row>
    <row r="8221" spans="1:68" x14ac:dyDescent="0.3">
      <c r="A8221">
        <v>8216</v>
      </c>
      <c r="BG8221" s="27"/>
      <c r="BH8221" s="27"/>
      <c r="BI8221" s="27"/>
      <c r="BJ8221" s="27"/>
      <c r="BL8221">
        <f t="shared" si="512"/>
        <v>0</v>
      </c>
      <c r="BM8221">
        <f t="shared" si="513"/>
        <v>0</v>
      </c>
      <c r="BO8221">
        <f t="shared" si="514"/>
        <v>1</v>
      </c>
      <c r="BP8221">
        <f t="shared" si="515"/>
        <v>1</v>
      </c>
    </row>
    <row r="8222" spans="1:68" x14ac:dyDescent="0.3">
      <c r="A8222">
        <v>8217</v>
      </c>
      <c r="BG8222" s="27"/>
      <c r="BH8222" s="27"/>
      <c r="BI8222" s="27"/>
      <c r="BJ8222" s="27"/>
      <c r="BL8222">
        <f t="shared" si="512"/>
        <v>0</v>
      </c>
      <c r="BM8222">
        <f t="shared" si="513"/>
        <v>0</v>
      </c>
      <c r="BO8222">
        <f t="shared" si="514"/>
        <v>1</v>
      </c>
      <c r="BP8222">
        <f t="shared" si="515"/>
        <v>1</v>
      </c>
    </row>
    <row r="8223" spans="1:68" x14ac:dyDescent="0.3">
      <c r="A8223">
        <v>8218</v>
      </c>
      <c r="BG8223" s="27"/>
      <c r="BH8223" s="27"/>
      <c r="BI8223" s="27"/>
      <c r="BJ8223" s="27"/>
      <c r="BL8223">
        <f t="shared" si="512"/>
        <v>0</v>
      </c>
      <c r="BM8223">
        <f t="shared" si="513"/>
        <v>0</v>
      </c>
      <c r="BO8223">
        <f t="shared" si="514"/>
        <v>1</v>
      </c>
      <c r="BP8223">
        <f t="shared" si="515"/>
        <v>1</v>
      </c>
    </row>
    <row r="8224" spans="1:68" x14ac:dyDescent="0.3">
      <c r="A8224">
        <v>8219</v>
      </c>
      <c r="BG8224" s="27"/>
      <c r="BH8224" s="27"/>
      <c r="BI8224" s="27"/>
      <c r="BJ8224" s="27"/>
      <c r="BL8224">
        <f t="shared" si="512"/>
        <v>0</v>
      </c>
      <c r="BM8224">
        <f t="shared" si="513"/>
        <v>0</v>
      </c>
      <c r="BO8224">
        <f t="shared" si="514"/>
        <v>1</v>
      </c>
      <c r="BP8224">
        <f t="shared" si="515"/>
        <v>1</v>
      </c>
    </row>
    <row r="8225" spans="1:68" x14ac:dyDescent="0.3">
      <c r="A8225">
        <v>8220</v>
      </c>
      <c r="BG8225" s="27"/>
      <c r="BH8225" s="27"/>
      <c r="BI8225" s="27"/>
      <c r="BJ8225" s="27"/>
      <c r="BL8225">
        <f t="shared" si="512"/>
        <v>0</v>
      </c>
      <c r="BM8225">
        <f t="shared" si="513"/>
        <v>0</v>
      </c>
      <c r="BO8225">
        <f t="shared" si="514"/>
        <v>1</v>
      </c>
      <c r="BP8225">
        <f t="shared" si="515"/>
        <v>1</v>
      </c>
    </row>
    <row r="8226" spans="1:68" x14ac:dyDescent="0.3">
      <c r="A8226">
        <v>8221</v>
      </c>
      <c r="BG8226" s="27"/>
      <c r="BH8226" s="27"/>
      <c r="BI8226" s="27"/>
      <c r="BJ8226" s="27"/>
      <c r="BL8226">
        <f t="shared" si="512"/>
        <v>0</v>
      </c>
      <c r="BM8226">
        <f t="shared" si="513"/>
        <v>0</v>
      </c>
      <c r="BO8226">
        <f t="shared" si="514"/>
        <v>1</v>
      </c>
      <c r="BP8226">
        <f t="shared" si="515"/>
        <v>1</v>
      </c>
    </row>
    <row r="8227" spans="1:68" x14ac:dyDescent="0.3">
      <c r="A8227">
        <v>8222</v>
      </c>
      <c r="BG8227" s="27"/>
      <c r="BH8227" s="27"/>
      <c r="BI8227" s="27"/>
      <c r="BJ8227" s="27"/>
      <c r="BL8227">
        <f t="shared" si="512"/>
        <v>0</v>
      </c>
      <c r="BM8227">
        <f t="shared" si="513"/>
        <v>0</v>
      </c>
      <c r="BO8227">
        <f t="shared" si="514"/>
        <v>1</v>
      </c>
      <c r="BP8227">
        <f t="shared" si="515"/>
        <v>1</v>
      </c>
    </row>
    <row r="8228" spans="1:68" x14ac:dyDescent="0.3">
      <c r="A8228">
        <v>8223</v>
      </c>
      <c r="BG8228" s="27"/>
      <c r="BH8228" s="27"/>
      <c r="BI8228" s="27"/>
      <c r="BJ8228" s="27"/>
      <c r="BL8228">
        <f t="shared" si="512"/>
        <v>0</v>
      </c>
      <c r="BM8228">
        <f t="shared" si="513"/>
        <v>0</v>
      </c>
      <c r="BO8228">
        <f t="shared" si="514"/>
        <v>1</v>
      </c>
      <c r="BP8228">
        <f t="shared" si="515"/>
        <v>1</v>
      </c>
    </row>
    <row r="8229" spans="1:68" x14ac:dyDescent="0.3">
      <c r="A8229">
        <v>8224</v>
      </c>
      <c r="BG8229" s="27"/>
      <c r="BH8229" s="27"/>
      <c r="BI8229" s="27"/>
      <c r="BJ8229" s="27"/>
      <c r="BL8229">
        <f t="shared" si="512"/>
        <v>0</v>
      </c>
      <c r="BM8229">
        <f t="shared" si="513"/>
        <v>0</v>
      </c>
      <c r="BO8229">
        <f t="shared" si="514"/>
        <v>1</v>
      </c>
      <c r="BP8229">
        <f t="shared" si="515"/>
        <v>1</v>
      </c>
    </row>
    <row r="8230" spans="1:68" x14ac:dyDescent="0.3">
      <c r="A8230">
        <v>8225</v>
      </c>
      <c r="BG8230" s="27"/>
      <c r="BH8230" s="27"/>
      <c r="BI8230" s="27"/>
      <c r="BJ8230" s="27"/>
      <c r="BL8230">
        <f t="shared" si="512"/>
        <v>0</v>
      </c>
      <c r="BM8230">
        <f t="shared" si="513"/>
        <v>0</v>
      </c>
      <c r="BO8230">
        <f t="shared" si="514"/>
        <v>1</v>
      </c>
      <c r="BP8230">
        <f t="shared" si="515"/>
        <v>1</v>
      </c>
    </row>
    <row r="8231" spans="1:68" x14ac:dyDescent="0.3">
      <c r="A8231">
        <v>8226</v>
      </c>
      <c r="BG8231" s="27"/>
      <c r="BH8231" s="27"/>
      <c r="BI8231" s="27"/>
      <c r="BJ8231" s="27"/>
      <c r="BL8231">
        <f t="shared" si="512"/>
        <v>0</v>
      </c>
      <c r="BM8231">
        <f t="shared" si="513"/>
        <v>0</v>
      </c>
      <c r="BO8231">
        <f t="shared" si="514"/>
        <v>1</v>
      </c>
      <c r="BP8231">
        <f t="shared" si="515"/>
        <v>1</v>
      </c>
    </row>
    <row r="8232" spans="1:68" x14ac:dyDescent="0.3">
      <c r="A8232">
        <v>8227</v>
      </c>
      <c r="BG8232" s="27"/>
      <c r="BH8232" s="27"/>
      <c r="BI8232" s="27"/>
      <c r="BJ8232" s="27"/>
      <c r="BL8232">
        <f t="shared" si="512"/>
        <v>0</v>
      </c>
      <c r="BM8232">
        <f t="shared" si="513"/>
        <v>0</v>
      </c>
      <c r="BO8232">
        <f t="shared" si="514"/>
        <v>1</v>
      </c>
      <c r="BP8232">
        <f t="shared" si="515"/>
        <v>1</v>
      </c>
    </row>
    <row r="8233" spans="1:68" x14ac:dyDescent="0.3">
      <c r="A8233">
        <v>8228</v>
      </c>
      <c r="BG8233" s="27"/>
      <c r="BH8233" s="27"/>
      <c r="BI8233" s="27"/>
      <c r="BJ8233" s="27"/>
      <c r="BL8233">
        <f t="shared" si="512"/>
        <v>0</v>
      </c>
      <c r="BM8233">
        <f t="shared" si="513"/>
        <v>0</v>
      </c>
      <c r="BO8233">
        <f t="shared" si="514"/>
        <v>1</v>
      </c>
      <c r="BP8233">
        <f t="shared" si="515"/>
        <v>1</v>
      </c>
    </row>
    <row r="8234" spans="1:68" x14ac:dyDescent="0.3">
      <c r="A8234">
        <v>8229</v>
      </c>
      <c r="BG8234" s="27"/>
      <c r="BH8234" s="27"/>
      <c r="BI8234" s="27"/>
      <c r="BJ8234" s="27"/>
      <c r="BL8234">
        <f t="shared" si="512"/>
        <v>0</v>
      </c>
      <c r="BM8234">
        <f t="shared" si="513"/>
        <v>0</v>
      </c>
      <c r="BO8234">
        <f t="shared" si="514"/>
        <v>1</v>
      </c>
      <c r="BP8234">
        <f t="shared" si="515"/>
        <v>1</v>
      </c>
    </row>
    <row r="8235" spans="1:68" x14ac:dyDescent="0.3">
      <c r="A8235">
        <v>8230</v>
      </c>
      <c r="BG8235" s="27"/>
      <c r="BH8235" s="27"/>
      <c r="BI8235" s="27"/>
      <c r="BJ8235" s="27"/>
      <c r="BL8235">
        <f t="shared" si="512"/>
        <v>0</v>
      </c>
      <c r="BM8235">
        <f t="shared" si="513"/>
        <v>0</v>
      </c>
      <c r="BO8235">
        <f t="shared" si="514"/>
        <v>1</v>
      </c>
      <c r="BP8235">
        <f t="shared" si="515"/>
        <v>1</v>
      </c>
    </row>
    <row r="8236" spans="1:68" x14ac:dyDescent="0.3">
      <c r="A8236">
        <v>8231</v>
      </c>
      <c r="BG8236" s="27"/>
      <c r="BH8236" s="27"/>
      <c r="BI8236" s="27"/>
      <c r="BJ8236" s="27"/>
      <c r="BL8236">
        <f t="shared" si="512"/>
        <v>0</v>
      </c>
      <c r="BM8236">
        <f t="shared" si="513"/>
        <v>0</v>
      </c>
      <c r="BO8236">
        <f t="shared" si="514"/>
        <v>1</v>
      </c>
      <c r="BP8236">
        <f t="shared" si="515"/>
        <v>1</v>
      </c>
    </row>
    <row r="8237" spans="1:68" x14ac:dyDescent="0.3">
      <c r="A8237">
        <v>8232</v>
      </c>
      <c r="BG8237" s="27"/>
      <c r="BH8237" s="27"/>
      <c r="BI8237" s="27"/>
      <c r="BJ8237" s="27"/>
      <c r="BL8237">
        <f t="shared" si="512"/>
        <v>0</v>
      </c>
      <c r="BM8237">
        <f t="shared" si="513"/>
        <v>0</v>
      </c>
      <c r="BO8237">
        <f t="shared" si="514"/>
        <v>1</v>
      </c>
      <c r="BP8237">
        <f t="shared" si="515"/>
        <v>1</v>
      </c>
    </row>
    <row r="8238" spans="1:68" x14ac:dyDescent="0.3">
      <c r="A8238">
        <v>8233</v>
      </c>
      <c r="BG8238" s="27"/>
      <c r="BH8238" s="27"/>
      <c r="BI8238" s="27"/>
      <c r="BJ8238" s="27"/>
      <c r="BL8238">
        <f t="shared" si="512"/>
        <v>0</v>
      </c>
      <c r="BM8238">
        <f t="shared" si="513"/>
        <v>0</v>
      </c>
      <c r="BO8238">
        <f t="shared" si="514"/>
        <v>1</v>
      </c>
      <c r="BP8238">
        <f t="shared" si="515"/>
        <v>1</v>
      </c>
    </row>
    <row r="8239" spans="1:68" x14ac:dyDescent="0.3">
      <c r="A8239">
        <v>8234</v>
      </c>
      <c r="BG8239" s="27"/>
      <c r="BH8239" s="27"/>
      <c r="BI8239" s="27"/>
      <c r="BJ8239" s="27"/>
      <c r="BL8239">
        <f t="shared" si="512"/>
        <v>0</v>
      </c>
      <c r="BM8239">
        <f t="shared" si="513"/>
        <v>0</v>
      </c>
      <c r="BO8239">
        <f t="shared" si="514"/>
        <v>1</v>
      </c>
      <c r="BP8239">
        <f t="shared" si="515"/>
        <v>1</v>
      </c>
    </row>
    <row r="8240" spans="1:68" x14ac:dyDescent="0.3">
      <c r="A8240">
        <v>8235</v>
      </c>
      <c r="BG8240" s="27"/>
      <c r="BH8240" s="27"/>
      <c r="BI8240" s="27"/>
      <c r="BJ8240" s="27"/>
      <c r="BL8240">
        <f t="shared" si="512"/>
        <v>0</v>
      </c>
      <c r="BM8240">
        <f t="shared" si="513"/>
        <v>0</v>
      </c>
      <c r="BO8240">
        <f t="shared" si="514"/>
        <v>1</v>
      </c>
      <c r="BP8240">
        <f t="shared" si="515"/>
        <v>1</v>
      </c>
    </row>
    <row r="8241" spans="1:68" x14ac:dyDescent="0.3">
      <c r="A8241">
        <v>8236</v>
      </c>
      <c r="BG8241" s="27"/>
      <c r="BH8241" s="27"/>
      <c r="BI8241" s="27"/>
      <c r="BJ8241" s="27"/>
      <c r="BL8241">
        <f t="shared" si="512"/>
        <v>0</v>
      </c>
      <c r="BM8241">
        <f t="shared" si="513"/>
        <v>0</v>
      </c>
      <c r="BO8241">
        <f t="shared" si="514"/>
        <v>1</v>
      </c>
      <c r="BP8241">
        <f t="shared" si="515"/>
        <v>1</v>
      </c>
    </row>
    <row r="8242" spans="1:68" x14ac:dyDescent="0.3">
      <c r="A8242">
        <v>8237</v>
      </c>
      <c r="BG8242" s="27"/>
      <c r="BH8242" s="27"/>
      <c r="BI8242" s="27"/>
      <c r="BJ8242" s="27"/>
      <c r="BL8242">
        <f t="shared" si="512"/>
        <v>0</v>
      </c>
      <c r="BM8242">
        <f t="shared" si="513"/>
        <v>0</v>
      </c>
      <c r="BO8242">
        <f t="shared" si="514"/>
        <v>1</v>
      </c>
      <c r="BP8242">
        <f t="shared" si="515"/>
        <v>1</v>
      </c>
    </row>
    <row r="8243" spans="1:68" x14ac:dyDescent="0.3">
      <c r="A8243">
        <v>8238</v>
      </c>
      <c r="BG8243" s="27"/>
      <c r="BH8243" s="27"/>
      <c r="BI8243" s="27"/>
      <c r="BJ8243" s="27"/>
      <c r="BL8243">
        <f t="shared" si="512"/>
        <v>0</v>
      </c>
      <c r="BM8243">
        <f t="shared" si="513"/>
        <v>0</v>
      </c>
      <c r="BO8243">
        <f t="shared" si="514"/>
        <v>1</v>
      </c>
      <c r="BP8243">
        <f t="shared" si="515"/>
        <v>1</v>
      </c>
    </row>
    <row r="8244" spans="1:68" x14ac:dyDescent="0.3">
      <c r="A8244">
        <v>8239</v>
      </c>
      <c r="BG8244" s="27"/>
      <c r="BH8244" s="27"/>
      <c r="BI8244" s="27"/>
      <c r="BJ8244" s="27"/>
      <c r="BL8244">
        <f t="shared" si="512"/>
        <v>0</v>
      </c>
      <c r="BM8244">
        <f t="shared" si="513"/>
        <v>0</v>
      </c>
      <c r="BO8244">
        <f t="shared" si="514"/>
        <v>1</v>
      </c>
      <c r="BP8244">
        <f t="shared" si="515"/>
        <v>1</v>
      </c>
    </row>
    <row r="8245" spans="1:68" x14ac:dyDescent="0.3">
      <c r="A8245">
        <v>8240</v>
      </c>
      <c r="BG8245" s="27"/>
      <c r="BH8245" s="27"/>
      <c r="BI8245" s="27"/>
      <c r="BJ8245" s="27"/>
      <c r="BL8245">
        <f t="shared" si="512"/>
        <v>0</v>
      </c>
      <c r="BM8245">
        <f t="shared" si="513"/>
        <v>0</v>
      </c>
      <c r="BO8245">
        <f t="shared" si="514"/>
        <v>1</v>
      </c>
      <c r="BP8245">
        <f t="shared" si="515"/>
        <v>1</v>
      </c>
    </row>
    <row r="8246" spans="1:68" x14ac:dyDescent="0.3">
      <c r="A8246">
        <v>8241</v>
      </c>
      <c r="BG8246" s="27"/>
      <c r="BH8246" s="27"/>
      <c r="BI8246" s="27"/>
      <c r="BJ8246" s="27"/>
      <c r="BL8246">
        <f t="shared" si="512"/>
        <v>0</v>
      </c>
      <c r="BM8246">
        <f t="shared" si="513"/>
        <v>0</v>
      </c>
      <c r="BO8246">
        <f t="shared" si="514"/>
        <v>1</v>
      </c>
      <c r="BP8246">
        <f t="shared" si="515"/>
        <v>1</v>
      </c>
    </row>
    <row r="8247" spans="1:68" x14ac:dyDescent="0.3">
      <c r="A8247">
        <v>8242</v>
      </c>
      <c r="BG8247" s="27"/>
      <c r="BH8247" s="27"/>
      <c r="BI8247" s="27"/>
      <c r="BJ8247" s="27"/>
      <c r="BL8247">
        <f t="shared" si="512"/>
        <v>0</v>
      </c>
      <c r="BM8247">
        <f t="shared" si="513"/>
        <v>0</v>
      </c>
      <c r="BO8247">
        <f t="shared" si="514"/>
        <v>1</v>
      </c>
      <c r="BP8247">
        <f t="shared" si="515"/>
        <v>1</v>
      </c>
    </row>
    <row r="8248" spans="1:68" x14ac:dyDescent="0.3">
      <c r="A8248">
        <v>8243</v>
      </c>
      <c r="BG8248" s="27"/>
      <c r="BH8248" s="27"/>
      <c r="BI8248" s="27"/>
      <c r="BJ8248" s="27"/>
      <c r="BL8248">
        <f t="shared" si="512"/>
        <v>0</v>
      </c>
      <c r="BM8248">
        <f t="shared" si="513"/>
        <v>0</v>
      </c>
      <c r="BO8248">
        <f t="shared" si="514"/>
        <v>1</v>
      </c>
      <c r="BP8248">
        <f t="shared" si="515"/>
        <v>1</v>
      </c>
    </row>
    <row r="8249" spans="1:68" x14ac:dyDescent="0.3">
      <c r="A8249">
        <v>8244</v>
      </c>
      <c r="BG8249" s="27"/>
      <c r="BH8249" s="27"/>
      <c r="BI8249" s="27"/>
      <c r="BJ8249" s="27"/>
      <c r="BL8249">
        <f t="shared" si="512"/>
        <v>0</v>
      </c>
      <c r="BM8249">
        <f t="shared" si="513"/>
        <v>0</v>
      </c>
      <c r="BO8249">
        <f t="shared" si="514"/>
        <v>1</v>
      </c>
      <c r="BP8249">
        <f t="shared" si="515"/>
        <v>1</v>
      </c>
    </row>
    <row r="8250" spans="1:68" x14ac:dyDescent="0.3">
      <c r="A8250">
        <v>8245</v>
      </c>
      <c r="BG8250" s="27"/>
      <c r="BH8250" s="27"/>
      <c r="BI8250" s="27"/>
      <c r="BJ8250" s="27"/>
      <c r="BL8250">
        <f t="shared" si="512"/>
        <v>0</v>
      </c>
      <c r="BM8250">
        <f t="shared" si="513"/>
        <v>0</v>
      </c>
      <c r="BO8250">
        <f t="shared" si="514"/>
        <v>1</v>
      </c>
      <c r="BP8250">
        <f t="shared" si="515"/>
        <v>1</v>
      </c>
    </row>
    <row r="8251" spans="1:68" x14ac:dyDescent="0.3">
      <c r="A8251">
        <v>8246</v>
      </c>
      <c r="BG8251" s="27"/>
      <c r="BH8251" s="27"/>
      <c r="BI8251" s="27"/>
      <c r="BJ8251" s="27"/>
      <c r="BL8251">
        <f t="shared" si="512"/>
        <v>0</v>
      </c>
      <c r="BM8251">
        <f t="shared" si="513"/>
        <v>0</v>
      </c>
      <c r="BO8251">
        <f t="shared" si="514"/>
        <v>1</v>
      </c>
      <c r="BP8251">
        <f t="shared" si="515"/>
        <v>1</v>
      </c>
    </row>
    <row r="8252" spans="1:68" x14ac:dyDescent="0.3">
      <c r="A8252">
        <v>8247</v>
      </c>
      <c r="BG8252" s="27"/>
      <c r="BH8252" s="27"/>
      <c r="BI8252" s="27"/>
      <c r="BJ8252" s="27"/>
      <c r="BL8252">
        <f t="shared" si="512"/>
        <v>0</v>
      </c>
      <c r="BM8252">
        <f t="shared" si="513"/>
        <v>0</v>
      </c>
      <c r="BO8252">
        <f t="shared" si="514"/>
        <v>1</v>
      </c>
      <c r="BP8252">
        <f t="shared" si="515"/>
        <v>1</v>
      </c>
    </row>
    <row r="8253" spans="1:68" x14ac:dyDescent="0.3">
      <c r="A8253">
        <v>8248</v>
      </c>
      <c r="BG8253" s="27"/>
      <c r="BH8253" s="27"/>
      <c r="BI8253" s="27"/>
      <c r="BJ8253" s="27"/>
      <c r="BL8253">
        <f t="shared" si="512"/>
        <v>0</v>
      </c>
      <c r="BM8253">
        <f t="shared" si="513"/>
        <v>0</v>
      </c>
      <c r="BO8253">
        <f t="shared" si="514"/>
        <v>1</v>
      </c>
      <c r="BP8253">
        <f t="shared" si="515"/>
        <v>1</v>
      </c>
    </row>
    <row r="8254" spans="1:68" x14ac:dyDescent="0.3">
      <c r="A8254">
        <v>8249</v>
      </c>
      <c r="BG8254" s="27"/>
      <c r="BH8254" s="27"/>
      <c r="BI8254" s="27"/>
      <c r="BJ8254" s="27"/>
      <c r="BL8254">
        <f t="shared" si="512"/>
        <v>0</v>
      </c>
      <c r="BM8254">
        <f t="shared" si="513"/>
        <v>0</v>
      </c>
      <c r="BO8254">
        <f t="shared" si="514"/>
        <v>1</v>
      </c>
      <c r="BP8254">
        <f t="shared" si="515"/>
        <v>1</v>
      </c>
    </row>
    <row r="8255" spans="1:68" x14ac:dyDescent="0.3">
      <c r="A8255">
        <v>8250</v>
      </c>
      <c r="BG8255" s="27"/>
      <c r="BH8255" s="27"/>
      <c r="BI8255" s="27"/>
      <c r="BJ8255" s="27"/>
      <c r="BL8255">
        <f t="shared" si="512"/>
        <v>0</v>
      </c>
      <c r="BM8255">
        <f t="shared" si="513"/>
        <v>0</v>
      </c>
      <c r="BO8255">
        <f t="shared" si="514"/>
        <v>1</v>
      </c>
      <c r="BP8255">
        <f t="shared" si="515"/>
        <v>1</v>
      </c>
    </row>
    <row r="8256" spans="1:68" x14ac:dyDescent="0.3">
      <c r="A8256">
        <v>8251</v>
      </c>
      <c r="BG8256" s="27"/>
      <c r="BH8256" s="27"/>
      <c r="BI8256" s="27"/>
      <c r="BJ8256" s="27"/>
      <c r="BL8256">
        <f t="shared" si="512"/>
        <v>0</v>
      </c>
      <c r="BM8256">
        <f t="shared" si="513"/>
        <v>0</v>
      </c>
      <c r="BO8256">
        <f t="shared" si="514"/>
        <v>1</v>
      </c>
      <c r="BP8256">
        <f t="shared" si="515"/>
        <v>1</v>
      </c>
    </row>
    <row r="8257" spans="1:68" x14ac:dyDescent="0.3">
      <c r="A8257">
        <v>8252</v>
      </c>
      <c r="BG8257" s="27"/>
      <c r="BH8257" s="27"/>
      <c r="BI8257" s="27"/>
      <c r="BJ8257" s="27"/>
      <c r="BL8257">
        <f t="shared" si="512"/>
        <v>0</v>
      </c>
      <c r="BM8257">
        <f t="shared" si="513"/>
        <v>0</v>
      </c>
      <c r="BO8257">
        <f t="shared" si="514"/>
        <v>1</v>
      </c>
      <c r="BP8257">
        <f t="shared" si="515"/>
        <v>1</v>
      </c>
    </row>
    <row r="8258" spans="1:68" x14ac:dyDescent="0.3">
      <c r="A8258">
        <v>8253</v>
      </c>
      <c r="BG8258" s="27"/>
      <c r="BH8258" s="27"/>
      <c r="BI8258" s="27"/>
      <c r="BJ8258" s="27"/>
      <c r="BL8258">
        <f t="shared" si="512"/>
        <v>0</v>
      </c>
      <c r="BM8258">
        <f t="shared" si="513"/>
        <v>0</v>
      </c>
      <c r="BO8258">
        <f t="shared" si="514"/>
        <v>1</v>
      </c>
      <c r="BP8258">
        <f t="shared" si="515"/>
        <v>1</v>
      </c>
    </row>
    <row r="8259" spans="1:68" x14ac:dyDescent="0.3">
      <c r="A8259">
        <v>8254</v>
      </c>
      <c r="BG8259" s="27"/>
      <c r="BH8259" s="27"/>
      <c r="BI8259" s="27"/>
      <c r="BJ8259" s="27"/>
      <c r="BL8259">
        <f t="shared" si="512"/>
        <v>0</v>
      </c>
      <c r="BM8259">
        <f t="shared" si="513"/>
        <v>0</v>
      </c>
      <c r="BO8259">
        <f t="shared" si="514"/>
        <v>1</v>
      </c>
      <c r="BP8259">
        <f t="shared" si="515"/>
        <v>1</v>
      </c>
    </row>
    <row r="8260" spans="1:68" x14ac:dyDescent="0.3">
      <c r="A8260">
        <v>8255</v>
      </c>
      <c r="BG8260" s="27"/>
      <c r="BH8260" s="27"/>
      <c r="BI8260" s="27"/>
      <c r="BJ8260" s="27"/>
      <c r="BL8260">
        <f t="shared" si="512"/>
        <v>0</v>
      </c>
      <c r="BM8260">
        <f t="shared" si="513"/>
        <v>0</v>
      </c>
      <c r="BO8260">
        <f t="shared" si="514"/>
        <v>1</v>
      </c>
      <c r="BP8260">
        <f t="shared" si="515"/>
        <v>1</v>
      </c>
    </row>
    <row r="8261" spans="1:68" x14ac:dyDescent="0.3">
      <c r="A8261">
        <v>8256</v>
      </c>
      <c r="BG8261" s="27"/>
      <c r="BH8261" s="27"/>
      <c r="BI8261" s="27"/>
      <c r="BJ8261" s="27"/>
      <c r="BL8261">
        <f t="shared" si="512"/>
        <v>0</v>
      </c>
      <c r="BM8261">
        <f t="shared" si="513"/>
        <v>0</v>
      </c>
      <c r="BO8261">
        <f t="shared" si="514"/>
        <v>1</v>
      </c>
      <c r="BP8261">
        <f t="shared" si="515"/>
        <v>1</v>
      </c>
    </row>
    <row r="8262" spans="1:68" x14ac:dyDescent="0.3">
      <c r="A8262">
        <v>8257</v>
      </c>
      <c r="BG8262" s="27"/>
      <c r="BH8262" s="27"/>
      <c r="BI8262" s="27"/>
      <c r="BJ8262" s="27"/>
      <c r="BL8262">
        <f t="shared" si="512"/>
        <v>0</v>
      </c>
      <c r="BM8262">
        <f t="shared" si="513"/>
        <v>0</v>
      </c>
      <c r="BO8262">
        <f t="shared" si="514"/>
        <v>1</v>
      </c>
      <c r="BP8262">
        <f t="shared" si="515"/>
        <v>1</v>
      </c>
    </row>
    <row r="8263" spans="1:68" x14ac:dyDescent="0.3">
      <c r="A8263">
        <v>8258</v>
      </c>
      <c r="BG8263" s="27"/>
      <c r="BH8263" s="27"/>
      <c r="BI8263" s="27"/>
      <c r="BJ8263" s="27"/>
      <c r="BL8263">
        <f t="shared" ref="BL8263:BL8326" si="516">BG8263*$BM$1-BH8263</f>
        <v>0</v>
      </c>
      <c r="BM8263">
        <f t="shared" ref="BM8263:BM8326" si="517">BI8263*$BM$1-BJ8263</f>
        <v>0</v>
      </c>
      <c r="BO8263">
        <f t="shared" ref="BO8263:BO8326" si="518">IF(BL8263=MAX($BL8263:$BM8263),1,0)</f>
        <v>1</v>
      </c>
      <c r="BP8263">
        <f t="shared" ref="BP8263:BP8326" si="519">IF(BM8263=MAX($BL8263:$BM8263),1,0)</f>
        <v>1</v>
      </c>
    </row>
    <row r="8264" spans="1:68" x14ac:dyDescent="0.3">
      <c r="A8264">
        <v>8259</v>
      </c>
      <c r="BG8264" s="27"/>
      <c r="BH8264" s="27"/>
      <c r="BI8264" s="27"/>
      <c r="BJ8264" s="27"/>
      <c r="BL8264">
        <f t="shared" si="516"/>
        <v>0</v>
      </c>
      <c r="BM8264">
        <f t="shared" si="517"/>
        <v>0</v>
      </c>
      <c r="BO8264">
        <f t="shared" si="518"/>
        <v>1</v>
      </c>
      <c r="BP8264">
        <f t="shared" si="519"/>
        <v>1</v>
      </c>
    </row>
    <row r="8265" spans="1:68" x14ac:dyDescent="0.3">
      <c r="A8265">
        <v>8260</v>
      </c>
      <c r="BG8265" s="27"/>
      <c r="BH8265" s="27"/>
      <c r="BI8265" s="27"/>
      <c r="BJ8265" s="27"/>
      <c r="BL8265">
        <f t="shared" si="516"/>
        <v>0</v>
      </c>
      <c r="BM8265">
        <f t="shared" si="517"/>
        <v>0</v>
      </c>
      <c r="BO8265">
        <f t="shared" si="518"/>
        <v>1</v>
      </c>
      <c r="BP8265">
        <f t="shared" si="519"/>
        <v>1</v>
      </c>
    </row>
    <row r="8266" spans="1:68" x14ac:dyDescent="0.3">
      <c r="A8266">
        <v>8261</v>
      </c>
      <c r="BG8266" s="27"/>
      <c r="BH8266" s="27"/>
      <c r="BI8266" s="27"/>
      <c r="BJ8266" s="27"/>
      <c r="BL8266">
        <f t="shared" si="516"/>
        <v>0</v>
      </c>
      <c r="BM8266">
        <f t="shared" si="517"/>
        <v>0</v>
      </c>
      <c r="BO8266">
        <f t="shared" si="518"/>
        <v>1</v>
      </c>
      <c r="BP8266">
        <f t="shared" si="519"/>
        <v>1</v>
      </c>
    </row>
    <row r="8267" spans="1:68" x14ac:dyDescent="0.3">
      <c r="A8267">
        <v>8262</v>
      </c>
      <c r="BG8267" s="27"/>
      <c r="BH8267" s="27"/>
      <c r="BI8267" s="27"/>
      <c r="BJ8267" s="27"/>
      <c r="BL8267">
        <f t="shared" si="516"/>
        <v>0</v>
      </c>
      <c r="BM8267">
        <f t="shared" si="517"/>
        <v>0</v>
      </c>
      <c r="BO8267">
        <f t="shared" si="518"/>
        <v>1</v>
      </c>
      <c r="BP8267">
        <f t="shared" si="519"/>
        <v>1</v>
      </c>
    </row>
    <row r="8268" spans="1:68" x14ac:dyDescent="0.3">
      <c r="A8268">
        <v>8263</v>
      </c>
      <c r="BG8268" s="27"/>
      <c r="BH8268" s="27"/>
      <c r="BI8268" s="27"/>
      <c r="BJ8268" s="27"/>
      <c r="BL8268">
        <f t="shared" si="516"/>
        <v>0</v>
      </c>
      <c r="BM8268">
        <f t="shared" si="517"/>
        <v>0</v>
      </c>
      <c r="BO8268">
        <f t="shared" si="518"/>
        <v>1</v>
      </c>
      <c r="BP8268">
        <f t="shared" si="519"/>
        <v>1</v>
      </c>
    </row>
    <row r="8269" spans="1:68" x14ac:dyDescent="0.3">
      <c r="A8269">
        <v>8264</v>
      </c>
      <c r="BG8269" s="27"/>
      <c r="BH8269" s="27"/>
      <c r="BI8269" s="27"/>
      <c r="BJ8269" s="27"/>
      <c r="BL8269">
        <f t="shared" si="516"/>
        <v>0</v>
      </c>
      <c r="BM8269">
        <f t="shared" si="517"/>
        <v>0</v>
      </c>
      <c r="BO8269">
        <f t="shared" si="518"/>
        <v>1</v>
      </c>
      <c r="BP8269">
        <f t="shared" si="519"/>
        <v>1</v>
      </c>
    </row>
    <row r="8270" spans="1:68" x14ac:dyDescent="0.3">
      <c r="A8270">
        <v>8265</v>
      </c>
      <c r="BG8270" s="27"/>
      <c r="BH8270" s="27"/>
      <c r="BI8270" s="27"/>
      <c r="BJ8270" s="27"/>
      <c r="BL8270">
        <f t="shared" si="516"/>
        <v>0</v>
      </c>
      <c r="BM8270">
        <f t="shared" si="517"/>
        <v>0</v>
      </c>
      <c r="BO8270">
        <f t="shared" si="518"/>
        <v>1</v>
      </c>
      <c r="BP8270">
        <f t="shared" si="519"/>
        <v>1</v>
      </c>
    </row>
    <row r="8271" spans="1:68" x14ac:dyDescent="0.3">
      <c r="A8271">
        <v>8266</v>
      </c>
      <c r="BG8271" s="27"/>
      <c r="BH8271" s="27"/>
      <c r="BI8271" s="27"/>
      <c r="BJ8271" s="27"/>
      <c r="BL8271">
        <f t="shared" si="516"/>
        <v>0</v>
      </c>
      <c r="BM8271">
        <f t="shared" si="517"/>
        <v>0</v>
      </c>
      <c r="BO8271">
        <f t="shared" si="518"/>
        <v>1</v>
      </c>
      <c r="BP8271">
        <f t="shared" si="519"/>
        <v>1</v>
      </c>
    </row>
    <row r="8272" spans="1:68" x14ac:dyDescent="0.3">
      <c r="A8272">
        <v>8267</v>
      </c>
      <c r="BG8272" s="27"/>
      <c r="BH8272" s="27"/>
      <c r="BI8272" s="27"/>
      <c r="BJ8272" s="27"/>
      <c r="BL8272">
        <f t="shared" si="516"/>
        <v>0</v>
      </c>
      <c r="BM8272">
        <f t="shared" si="517"/>
        <v>0</v>
      </c>
      <c r="BO8272">
        <f t="shared" si="518"/>
        <v>1</v>
      </c>
      <c r="BP8272">
        <f t="shared" si="519"/>
        <v>1</v>
      </c>
    </row>
    <row r="8273" spans="1:68" x14ac:dyDescent="0.3">
      <c r="A8273">
        <v>8268</v>
      </c>
      <c r="BG8273" s="27"/>
      <c r="BH8273" s="27"/>
      <c r="BI8273" s="27"/>
      <c r="BJ8273" s="27"/>
      <c r="BL8273">
        <f t="shared" si="516"/>
        <v>0</v>
      </c>
      <c r="BM8273">
        <f t="shared" si="517"/>
        <v>0</v>
      </c>
      <c r="BO8273">
        <f t="shared" si="518"/>
        <v>1</v>
      </c>
      <c r="BP8273">
        <f t="shared" si="519"/>
        <v>1</v>
      </c>
    </row>
    <row r="8274" spans="1:68" x14ac:dyDescent="0.3">
      <c r="A8274">
        <v>8269</v>
      </c>
      <c r="BG8274" s="27"/>
      <c r="BH8274" s="27"/>
      <c r="BI8274" s="27"/>
      <c r="BJ8274" s="27"/>
      <c r="BL8274">
        <f t="shared" si="516"/>
        <v>0</v>
      </c>
      <c r="BM8274">
        <f t="shared" si="517"/>
        <v>0</v>
      </c>
      <c r="BO8274">
        <f t="shared" si="518"/>
        <v>1</v>
      </c>
      <c r="BP8274">
        <f t="shared" si="519"/>
        <v>1</v>
      </c>
    </row>
    <row r="8275" spans="1:68" x14ac:dyDescent="0.3">
      <c r="A8275">
        <v>8270</v>
      </c>
      <c r="BG8275" s="27"/>
      <c r="BH8275" s="27"/>
      <c r="BI8275" s="27"/>
      <c r="BJ8275" s="27"/>
      <c r="BL8275">
        <f t="shared" si="516"/>
        <v>0</v>
      </c>
      <c r="BM8275">
        <f t="shared" si="517"/>
        <v>0</v>
      </c>
      <c r="BO8275">
        <f t="shared" si="518"/>
        <v>1</v>
      </c>
      <c r="BP8275">
        <f t="shared" si="519"/>
        <v>1</v>
      </c>
    </row>
    <row r="8276" spans="1:68" x14ac:dyDescent="0.3">
      <c r="A8276">
        <v>8271</v>
      </c>
      <c r="BG8276" s="27"/>
      <c r="BH8276" s="27"/>
      <c r="BI8276" s="27"/>
      <c r="BJ8276" s="27"/>
      <c r="BL8276">
        <f t="shared" si="516"/>
        <v>0</v>
      </c>
      <c r="BM8276">
        <f t="shared" si="517"/>
        <v>0</v>
      </c>
      <c r="BO8276">
        <f t="shared" si="518"/>
        <v>1</v>
      </c>
      <c r="BP8276">
        <f t="shared" si="519"/>
        <v>1</v>
      </c>
    </row>
    <row r="8277" spans="1:68" x14ac:dyDescent="0.3">
      <c r="A8277">
        <v>8272</v>
      </c>
      <c r="BG8277" s="27"/>
      <c r="BH8277" s="27"/>
      <c r="BI8277" s="27"/>
      <c r="BJ8277" s="27"/>
      <c r="BL8277">
        <f t="shared" si="516"/>
        <v>0</v>
      </c>
      <c r="BM8277">
        <f t="shared" si="517"/>
        <v>0</v>
      </c>
      <c r="BO8277">
        <f t="shared" si="518"/>
        <v>1</v>
      </c>
      <c r="BP8277">
        <f t="shared" si="519"/>
        <v>1</v>
      </c>
    </row>
    <row r="8278" spans="1:68" x14ac:dyDescent="0.3">
      <c r="A8278">
        <v>8273</v>
      </c>
      <c r="BG8278" s="27"/>
      <c r="BH8278" s="27"/>
      <c r="BI8278" s="27"/>
      <c r="BJ8278" s="27"/>
      <c r="BL8278">
        <f t="shared" si="516"/>
        <v>0</v>
      </c>
      <c r="BM8278">
        <f t="shared" si="517"/>
        <v>0</v>
      </c>
      <c r="BO8278">
        <f t="shared" si="518"/>
        <v>1</v>
      </c>
      <c r="BP8278">
        <f t="shared" si="519"/>
        <v>1</v>
      </c>
    </row>
    <row r="8279" spans="1:68" x14ac:dyDescent="0.3">
      <c r="A8279">
        <v>8274</v>
      </c>
      <c r="BG8279" s="27"/>
      <c r="BH8279" s="27"/>
      <c r="BI8279" s="27"/>
      <c r="BJ8279" s="27"/>
      <c r="BL8279">
        <f t="shared" si="516"/>
        <v>0</v>
      </c>
      <c r="BM8279">
        <f t="shared" si="517"/>
        <v>0</v>
      </c>
      <c r="BO8279">
        <f t="shared" si="518"/>
        <v>1</v>
      </c>
      <c r="BP8279">
        <f t="shared" si="519"/>
        <v>1</v>
      </c>
    </row>
    <row r="8280" spans="1:68" x14ac:dyDescent="0.3">
      <c r="A8280">
        <v>8275</v>
      </c>
      <c r="BG8280" s="27"/>
      <c r="BH8280" s="27"/>
      <c r="BI8280" s="27"/>
      <c r="BJ8280" s="27"/>
      <c r="BL8280">
        <f t="shared" si="516"/>
        <v>0</v>
      </c>
      <c r="BM8280">
        <f t="shared" si="517"/>
        <v>0</v>
      </c>
      <c r="BO8280">
        <f t="shared" si="518"/>
        <v>1</v>
      </c>
      <c r="BP8280">
        <f t="shared" si="519"/>
        <v>1</v>
      </c>
    </row>
    <row r="8281" spans="1:68" x14ac:dyDescent="0.3">
      <c r="A8281">
        <v>8276</v>
      </c>
      <c r="BG8281" s="27"/>
      <c r="BH8281" s="27"/>
      <c r="BI8281" s="27"/>
      <c r="BJ8281" s="27"/>
      <c r="BL8281">
        <f t="shared" si="516"/>
        <v>0</v>
      </c>
      <c r="BM8281">
        <f t="shared" si="517"/>
        <v>0</v>
      </c>
      <c r="BO8281">
        <f t="shared" si="518"/>
        <v>1</v>
      </c>
      <c r="BP8281">
        <f t="shared" si="519"/>
        <v>1</v>
      </c>
    </row>
    <row r="8282" spans="1:68" x14ac:dyDescent="0.3">
      <c r="A8282">
        <v>8277</v>
      </c>
      <c r="BG8282" s="27"/>
      <c r="BH8282" s="27"/>
      <c r="BI8282" s="27"/>
      <c r="BJ8282" s="27"/>
      <c r="BL8282">
        <f t="shared" si="516"/>
        <v>0</v>
      </c>
      <c r="BM8282">
        <f t="shared" si="517"/>
        <v>0</v>
      </c>
      <c r="BO8282">
        <f t="shared" si="518"/>
        <v>1</v>
      </c>
      <c r="BP8282">
        <f t="shared" si="519"/>
        <v>1</v>
      </c>
    </row>
    <row r="8283" spans="1:68" x14ac:dyDescent="0.3">
      <c r="A8283">
        <v>8278</v>
      </c>
      <c r="BG8283" s="27"/>
      <c r="BH8283" s="27"/>
      <c r="BI8283" s="27"/>
      <c r="BJ8283" s="27"/>
      <c r="BL8283">
        <f t="shared" si="516"/>
        <v>0</v>
      </c>
      <c r="BM8283">
        <f t="shared" si="517"/>
        <v>0</v>
      </c>
      <c r="BO8283">
        <f t="shared" si="518"/>
        <v>1</v>
      </c>
      <c r="BP8283">
        <f t="shared" si="519"/>
        <v>1</v>
      </c>
    </row>
    <row r="8284" spans="1:68" x14ac:dyDescent="0.3">
      <c r="A8284">
        <v>8279</v>
      </c>
      <c r="BG8284" s="27"/>
      <c r="BH8284" s="27"/>
      <c r="BI8284" s="27"/>
      <c r="BJ8284" s="27"/>
      <c r="BL8284">
        <f t="shared" si="516"/>
        <v>0</v>
      </c>
      <c r="BM8284">
        <f t="shared" si="517"/>
        <v>0</v>
      </c>
      <c r="BO8284">
        <f t="shared" si="518"/>
        <v>1</v>
      </c>
      <c r="BP8284">
        <f t="shared" si="519"/>
        <v>1</v>
      </c>
    </row>
    <row r="8285" spans="1:68" x14ac:dyDescent="0.3">
      <c r="A8285">
        <v>8280</v>
      </c>
      <c r="BG8285" s="27"/>
      <c r="BH8285" s="27"/>
      <c r="BI8285" s="27"/>
      <c r="BJ8285" s="27"/>
      <c r="BL8285">
        <f t="shared" si="516"/>
        <v>0</v>
      </c>
      <c r="BM8285">
        <f t="shared" si="517"/>
        <v>0</v>
      </c>
      <c r="BO8285">
        <f t="shared" si="518"/>
        <v>1</v>
      </c>
      <c r="BP8285">
        <f t="shared" si="519"/>
        <v>1</v>
      </c>
    </row>
    <row r="8286" spans="1:68" x14ac:dyDescent="0.3">
      <c r="A8286">
        <v>8281</v>
      </c>
      <c r="BG8286" s="27"/>
      <c r="BH8286" s="27"/>
      <c r="BI8286" s="27"/>
      <c r="BJ8286" s="27"/>
      <c r="BL8286">
        <f t="shared" si="516"/>
        <v>0</v>
      </c>
      <c r="BM8286">
        <f t="shared" si="517"/>
        <v>0</v>
      </c>
      <c r="BO8286">
        <f t="shared" si="518"/>
        <v>1</v>
      </c>
      <c r="BP8286">
        <f t="shared" si="519"/>
        <v>1</v>
      </c>
    </row>
    <row r="8287" spans="1:68" x14ac:dyDescent="0.3">
      <c r="A8287">
        <v>8282</v>
      </c>
      <c r="BG8287" s="27"/>
      <c r="BH8287" s="27"/>
      <c r="BI8287" s="27"/>
      <c r="BJ8287" s="27"/>
      <c r="BL8287">
        <f t="shared" si="516"/>
        <v>0</v>
      </c>
      <c r="BM8287">
        <f t="shared" si="517"/>
        <v>0</v>
      </c>
      <c r="BO8287">
        <f t="shared" si="518"/>
        <v>1</v>
      </c>
      <c r="BP8287">
        <f t="shared" si="519"/>
        <v>1</v>
      </c>
    </row>
    <row r="8288" spans="1:68" x14ac:dyDescent="0.3">
      <c r="A8288">
        <v>8283</v>
      </c>
      <c r="BG8288" s="27"/>
      <c r="BH8288" s="27"/>
      <c r="BI8288" s="27"/>
      <c r="BJ8288" s="27"/>
      <c r="BL8288">
        <f t="shared" si="516"/>
        <v>0</v>
      </c>
      <c r="BM8288">
        <f t="shared" si="517"/>
        <v>0</v>
      </c>
      <c r="BO8288">
        <f t="shared" si="518"/>
        <v>1</v>
      </c>
      <c r="BP8288">
        <f t="shared" si="519"/>
        <v>1</v>
      </c>
    </row>
    <row r="8289" spans="1:68" x14ac:dyDescent="0.3">
      <c r="A8289">
        <v>8284</v>
      </c>
      <c r="BG8289" s="27"/>
      <c r="BH8289" s="27"/>
      <c r="BI8289" s="27"/>
      <c r="BJ8289" s="27"/>
      <c r="BL8289">
        <f t="shared" si="516"/>
        <v>0</v>
      </c>
      <c r="BM8289">
        <f t="shared" si="517"/>
        <v>0</v>
      </c>
      <c r="BO8289">
        <f t="shared" si="518"/>
        <v>1</v>
      </c>
      <c r="BP8289">
        <f t="shared" si="519"/>
        <v>1</v>
      </c>
    </row>
    <row r="8290" spans="1:68" x14ac:dyDescent="0.3">
      <c r="A8290">
        <v>8285</v>
      </c>
      <c r="BG8290" s="27"/>
      <c r="BH8290" s="27"/>
      <c r="BI8290" s="27"/>
      <c r="BJ8290" s="27"/>
      <c r="BL8290">
        <f t="shared" si="516"/>
        <v>0</v>
      </c>
      <c r="BM8290">
        <f t="shared" si="517"/>
        <v>0</v>
      </c>
      <c r="BO8290">
        <f t="shared" si="518"/>
        <v>1</v>
      </c>
      <c r="BP8290">
        <f t="shared" si="519"/>
        <v>1</v>
      </c>
    </row>
    <row r="8291" spans="1:68" x14ac:dyDescent="0.3">
      <c r="A8291">
        <v>8286</v>
      </c>
      <c r="BG8291" s="27"/>
      <c r="BH8291" s="27"/>
      <c r="BI8291" s="27"/>
      <c r="BJ8291" s="27"/>
      <c r="BL8291">
        <f t="shared" si="516"/>
        <v>0</v>
      </c>
      <c r="BM8291">
        <f t="shared" si="517"/>
        <v>0</v>
      </c>
      <c r="BO8291">
        <f t="shared" si="518"/>
        <v>1</v>
      </c>
      <c r="BP8291">
        <f t="shared" si="519"/>
        <v>1</v>
      </c>
    </row>
    <row r="8292" spans="1:68" x14ac:dyDescent="0.3">
      <c r="A8292">
        <v>8287</v>
      </c>
      <c r="BG8292" s="27"/>
      <c r="BH8292" s="27"/>
      <c r="BI8292" s="27"/>
      <c r="BJ8292" s="27"/>
      <c r="BL8292">
        <f t="shared" si="516"/>
        <v>0</v>
      </c>
      <c r="BM8292">
        <f t="shared" si="517"/>
        <v>0</v>
      </c>
      <c r="BO8292">
        <f t="shared" si="518"/>
        <v>1</v>
      </c>
      <c r="BP8292">
        <f t="shared" si="519"/>
        <v>1</v>
      </c>
    </row>
    <row r="8293" spans="1:68" x14ac:dyDescent="0.3">
      <c r="A8293">
        <v>8288</v>
      </c>
      <c r="BG8293" s="27"/>
      <c r="BH8293" s="27"/>
      <c r="BI8293" s="27"/>
      <c r="BJ8293" s="27"/>
      <c r="BL8293">
        <f t="shared" si="516"/>
        <v>0</v>
      </c>
      <c r="BM8293">
        <f t="shared" si="517"/>
        <v>0</v>
      </c>
      <c r="BO8293">
        <f t="shared" si="518"/>
        <v>1</v>
      </c>
      <c r="BP8293">
        <f t="shared" si="519"/>
        <v>1</v>
      </c>
    </row>
    <row r="8294" spans="1:68" x14ac:dyDescent="0.3">
      <c r="A8294">
        <v>8289</v>
      </c>
      <c r="BG8294" s="27"/>
      <c r="BH8294" s="27"/>
      <c r="BI8294" s="27"/>
      <c r="BJ8294" s="27"/>
      <c r="BL8294">
        <f t="shared" si="516"/>
        <v>0</v>
      </c>
      <c r="BM8294">
        <f t="shared" si="517"/>
        <v>0</v>
      </c>
      <c r="BO8294">
        <f t="shared" si="518"/>
        <v>1</v>
      </c>
      <c r="BP8294">
        <f t="shared" si="519"/>
        <v>1</v>
      </c>
    </row>
    <row r="8295" spans="1:68" x14ac:dyDescent="0.3">
      <c r="A8295">
        <v>8290</v>
      </c>
      <c r="BG8295" s="27"/>
      <c r="BH8295" s="27"/>
      <c r="BI8295" s="27"/>
      <c r="BJ8295" s="27"/>
      <c r="BL8295">
        <f t="shared" si="516"/>
        <v>0</v>
      </c>
      <c r="BM8295">
        <f t="shared" si="517"/>
        <v>0</v>
      </c>
      <c r="BO8295">
        <f t="shared" si="518"/>
        <v>1</v>
      </c>
      <c r="BP8295">
        <f t="shared" si="519"/>
        <v>1</v>
      </c>
    </row>
    <row r="8296" spans="1:68" x14ac:dyDescent="0.3">
      <c r="A8296">
        <v>8291</v>
      </c>
      <c r="BG8296" s="27"/>
      <c r="BH8296" s="27"/>
      <c r="BI8296" s="27"/>
      <c r="BJ8296" s="27"/>
      <c r="BL8296">
        <f t="shared" si="516"/>
        <v>0</v>
      </c>
      <c r="BM8296">
        <f t="shared" si="517"/>
        <v>0</v>
      </c>
      <c r="BO8296">
        <f t="shared" si="518"/>
        <v>1</v>
      </c>
      <c r="BP8296">
        <f t="shared" si="519"/>
        <v>1</v>
      </c>
    </row>
    <row r="8297" spans="1:68" x14ac:dyDescent="0.3">
      <c r="A8297">
        <v>8292</v>
      </c>
      <c r="BG8297" s="27"/>
      <c r="BH8297" s="27"/>
      <c r="BI8297" s="27"/>
      <c r="BJ8297" s="27"/>
      <c r="BL8297">
        <f t="shared" si="516"/>
        <v>0</v>
      </c>
      <c r="BM8297">
        <f t="shared" si="517"/>
        <v>0</v>
      </c>
      <c r="BO8297">
        <f t="shared" si="518"/>
        <v>1</v>
      </c>
      <c r="BP8297">
        <f t="shared" si="519"/>
        <v>1</v>
      </c>
    </row>
    <row r="8298" spans="1:68" x14ac:dyDescent="0.3">
      <c r="A8298">
        <v>8293</v>
      </c>
      <c r="BG8298" s="27"/>
      <c r="BH8298" s="27"/>
      <c r="BI8298" s="27"/>
      <c r="BJ8298" s="27"/>
      <c r="BL8298">
        <f t="shared" si="516"/>
        <v>0</v>
      </c>
      <c r="BM8298">
        <f t="shared" si="517"/>
        <v>0</v>
      </c>
      <c r="BO8298">
        <f t="shared" si="518"/>
        <v>1</v>
      </c>
      <c r="BP8298">
        <f t="shared" si="519"/>
        <v>1</v>
      </c>
    </row>
    <row r="8299" spans="1:68" x14ac:dyDescent="0.3">
      <c r="A8299">
        <v>8294</v>
      </c>
      <c r="BG8299" s="27"/>
      <c r="BH8299" s="27"/>
      <c r="BI8299" s="27"/>
      <c r="BJ8299" s="27"/>
      <c r="BL8299">
        <f t="shared" si="516"/>
        <v>0</v>
      </c>
      <c r="BM8299">
        <f t="shared" si="517"/>
        <v>0</v>
      </c>
      <c r="BO8299">
        <f t="shared" si="518"/>
        <v>1</v>
      </c>
      <c r="BP8299">
        <f t="shared" si="519"/>
        <v>1</v>
      </c>
    </row>
    <row r="8300" spans="1:68" x14ac:dyDescent="0.3">
      <c r="A8300">
        <v>8295</v>
      </c>
      <c r="BG8300" s="27"/>
      <c r="BH8300" s="27"/>
      <c r="BI8300" s="27"/>
      <c r="BJ8300" s="27"/>
      <c r="BL8300">
        <f t="shared" si="516"/>
        <v>0</v>
      </c>
      <c r="BM8300">
        <f t="shared" si="517"/>
        <v>0</v>
      </c>
      <c r="BO8300">
        <f t="shared" si="518"/>
        <v>1</v>
      </c>
      <c r="BP8300">
        <f t="shared" si="519"/>
        <v>1</v>
      </c>
    </row>
    <row r="8301" spans="1:68" x14ac:dyDescent="0.3">
      <c r="A8301">
        <v>8296</v>
      </c>
      <c r="BG8301" s="27"/>
      <c r="BH8301" s="27"/>
      <c r="BI8301" s="27"/>
      <c r="BJ8301" s="27"/>
      <c r="BL8301">
        <f t="shared" si="516"/>
        <v>0</v>
      </c>
      <c r="BM8301">
        <f t="shared" si="517"/>
        <v>0</v>
      </c>
      <c r="BO8301">
        <f t="shared" si="518"/>
        <v>1</v>
      </c>
      <c r="BP8301">
        <f t="shared" si="519"/>
        <v>1</v>
      </c>
    </row>
    <row r="8302" spans="1:68" x14ac:dyDescent="0.3">
      <c r="A8302">
        <v>8297</v>
      </c>
      <c r="BG8302" s="27"/>
      <c r="BH8302" s="27"/>
      <c r="BI8302" s="27"/>
      <c r="BJ8302" s="27"/>
      <c r="BL8302">
        <f t="shared" si="516"/>
        <v>0</v>
      </c>
      <c r="BM8302">
        <f t="shared" si="517"/>
        <v>0</v>
      </c>
      <c r="BO8302">
        <f t="shared" si="518"/>
        <v>1</v>
      </c>
      <c r="BP8302">
        <f t="shared" si="519"/>
        <v>1</v>
      </c>
    </row>
    <row r="8303" spans="1:68" x14ac:dyDescent="0.3">
      <c r="A8303">
        <v>8298</v>
      </c>
      <c r="BG8303" s="27"/>
      <c r="BH8303" s="27"/>
      <c r="BI8303" s="27"/>
      <c r="BJ8303" s="27"/>
      <c r="BL8303">
        <f t="shared" si="516"/>
        <v>0</v>
      </c>
      <c r="BM8303">
        <f t="shared" si="517"/>
        <v>0</v>
      </c>
      <c r="BO8303">
        <f t="shared" si="518"/>
        <v>1</v>
      </c>
      <c r="BP8303">
        <f t="shared" si="519"/>
        <v>1</v>
      </c>
    </row>
    <row r="8304" spans="1:68" x14ac:dyDescent="0.3">
      <c r="A8304">
        <v>8299</v>
      </c>
      <c r="BG8304" s="27"/>
      <c r="BH8304" s="27"/>
      <c r="BI8304" s="27"/>
      <c r="BJ8304" s="27"/>
      <c r="BL8304">
        <f t="shared" si="516"/>
        <v>0</v>
      </c>
      <c r="BM8304">
        <f t="shared" si="517"/>
        <v>0</v>
      </c>
      <c r="BO8304">
        <f t="shared" si="518"/>
        <v>1</v>
      </c>
      <c r="BP8304">
        <f t="shared" si="519"/>
        <v>1</v>
      </c>
    </row>
    <row r="8305" spans="1:68" x14ac:dyDescent="0.3">
      <c r="A8305">
        <v>8300</v>
      </c>
      <c r="BG8305" s="27"/>
      <c r="BH8305" s="27"/>
      <c r="BI8305" s="27"/>
      <c r="BJ8305" s="27"/>
      <c r="BL8305">
        <f t="shared" si="516"/>
        <v>0</v>
      </c>
      <c r="BM8305">
        <f t="shared" si="517"/>
        <v>0</v>
      </c>
      <c r="BO8305">
        <f t="shared" si="518"/>
        <v>1</v>
      </c>
      <c r="BP8305">
        <f t="shared" si="519"/>
        <v>1</v>
      </c>
    </row>
    <row r="8306" spans="1:68" x14ac:dyDescent="0.3">
      <c r="A8306">
        <v>8301</v>
      </c>
      <c r="BG8306" s="27"/>
      <c r="BH8306" s="27"/>
      <c r="BI8306" s="27"/>
      <c r="BJ8306" s="27"/>
      <c r="BL8306">
        <f t="shared" si="516"/>
        <v>0</v>
      </c>
      <c r="BM8306">
        <f t="shared" si="517"/>
        <v>0</v>
      </c>
      <c r="BO8306">
        <f t="shared" si="518"/>
        <v>1</v>
      </c>
      <c r="BP8306">
        <f t="shared" si="519"/>
        <v>1</v>
      </c>
    </row>
    <row r="8307" spans="1:68" x14ac:dyDescent="0.3">
      <c r="A8307">
        <v>8302</v>
      </c>
      <c r="BG8307" s="27"/>
      <c r="BH8307" s="27"/>
      <c r="BI8307" s="27"/>
      <c r="BJ8307" s="27"/>
      <c r="BL8307">
        <f t="shared" si="516"/>
        <v>0</v>
      </c>
      <c r="BM8307">
        <f t="shared" si="517"/>
        <v>0</v>
      </c>
      <c r="BO8307">
        <f t="shared" si="518"/>
        <v>1</v>
      </c>
      <c r="BP8307">
        <f t="shared" si="519"/>
        <v>1</v>
      </c>
    </row>
    <row r="8308" spans="1:68" x14ac:dyDescent="0.3">
      <c r="A8308">
        <v>8303</v>
      </c>
      <c r="BG8308" s="27"/>
      <c r="BH8308" s="27"/>
      <c r="BI8308" s="27"/>
      <c r="BJ8308" s="27"/>
      <c r="BL8308">
        <f t="shared" si="516"/>
        <v>0</v>
      </c>
      <c r="BM8308">
        <f t="shared" si="517"/>
        <v>0</v>
      </c>
      <c r="BO8308">
        <f t="shared" si="518"/>
        <v>1</v>
      </c>
      <c r="BP8308">
        <f t="shared" si="519"/>
        <v>1</v>
      </c>
    </row>
    <row r="8309" spans="1:68" x14ac:dyDescent="0.3">
      <c r="A8309">
        <v>8304</v>
      </c>
      <c r="BG8309" s="27"/>
      <c r="BH8309" s="27"/>
      <c r="BI8309" s="27"/>
      <c r="BJ8309" s="27"/>
      <c r="BL8309">
        <f t="shared" si="516"/>
        <v>0</v>
      </c>
      <c r="BM8309">
        <f t="shared" si="517"/>
        <v>0</v>
      </c>
      <c r="BO8309">
        <f t="shared" si="518"/>
        <v>1</v>
      </c>
      <c r="BP8309">
        <f t="shared" si="519"/>
        <v>1</v>
      </c>
    </row>
    <row r="8310" spans="1:68" x14ac:dyDescent="0.3">
      <c r="A8310">
        <v>8305</v>
      </c>
      <c r="BG8310" s="27"/>
      <c r="BH8310" s="27"/>
      <c r="BI8310" s="27"/>
      <c r="BJ8310" s="27"/>
      <c r="BL8310">
        <f t="shared" si="516"/>
        <v>0</v>
      </c>
      <c r="BM8310">
        <f t="shared" si="517"/>
        <v>0</v>
      </c>
      <c r="BO8310">
        <f t="shared" si="518"/>
        <v>1</v>
      </c>
      <c r="BP8310">
        <f t="shared" si="519"/>
        <v>1</v>
      </c>
    </row>
    <row r="8311" spans="1:68" x14ac:dyDescent="0.3">
      <c r="A8311">
        <v>8306</v>
      </c>
      <c r="BG8311" s="27"/>
      <c r="BH8311" s="27"/>
      <c r="BI8311" s="27"/>
      <c r="BJ8311" s="27"/>
      <c r="BL8311">
        <f t="shared" si="516"/>
        <v>0</v>
      </c>
      <c r="BM8311">
        <f t="shared" si="517"/>
        <v>0</v>
      </c>
      <c r="BO8311">
        <f t="shared" si="518"/>
        <v>1</v>
      </c>
      <c r="BP8311">
        <f t="shared" si="519"/>
        <v>1</v>
      </c>
    </row>
    <row r="8312" spans="1:68" x14ac:dyDescent="0.3">
      <c r="A8312">
        <v>8307</v>
      </c>
      <c r="BG8312" s="27"/>
      <c r="BH8312" s="27"/>
      <c r="BI8312" s="27"/>
      <c r="BJ8312" s="27"/>
      <c r="BL8312">
        <f t="shared" si="516"/>
        <v>0</v>
      </c>
      <c r="BM8312">
        <f t="shared" si="517"/>
        <v>0</v>
      </c>
      <c r="BO8312">
        <f t="shared" si="518"/>
        <v>1</v>
      </c>
      <c r="BP8312">
        <f t="shared" si="519"/>
        <v>1</v>
      </c>
    </row>
    <row r="8313" spans="1:68" x14ac:dyDescent="0.3">
      <c r="A8313">
        <v>8308</v>
      </c>
      <c r="BG8313" s="27"/>
      <c r="BH8313" s="27"/>
      <c r="BI8313" s="27"/>
      <c r="BJ8313" s="27"/>
      <c r="BL8313">
        <f t="shared" si="516"/>
        <v>0</v>
      </c>
      <c r="BM8313">
        <f t="shared" si="517"/>
        <v>0</v>
      </c>
      <c r="BO8313">
        <f t="shared" si="518"/>
        <v>1</v>
      </c>
      <c r="BP8313">
        <f t="shared" si="519"/>
        <v>1</v>
      </c>
    </row>
    <row r="8314" spans="1:68" x14ac:dyDescent="0.3">
      <c r="A8314">
        <v>8309</v>
      </c>
      <c r="BG8314" s="27"/>
      <c r="BH8314" s="27"/>
      <c r="BI8314" s="27"/>
      <c r="BJ8314" s="27"/>
      <c r="BL8314">
        <f t="shared" si="516"/>
        <v>0</v>
      </c>
      <c r="BM8314">
        <f t="shared" si="517"/>
        <v>0</v>
      </c>
      <c r="BO8314">
        <f t="shared" si="518"/>
        <v>1</v>
      </c>
      <c r="BP8314">
        <f t="shared" si="519"/>
        <v>1</v>
      </c>
    </row>
    <row r="8315" spans="1:68" x14ac:dyDescent="0.3">
      <c r="A8315">
        <v>8310</v>
      </c>
      <c r="BG8315" s="27"/>
      <c r="BH8315" s="27"/>
      <c r="BI8315" s="27"/>
      <c r="BJ8315" s="27"/>
      <c r="BL8315">
        <f t="shared" si="516"/>
        <v>0</v>
      </c>
      <c r="BM8315">
        <f t="shared" si="517"/>
        <v>0</v>
      </c>
      <c r="BO8315">
        <f t="shared" si="518"/>
        <v>1</v>
      </c>
      <c r="BP8315">
        <f t="shared" si="519"/>
        <v>1</v>
      </c>
    </row>
    <row r="8316" spans="1:68" x14ac:dyDescent="0.3">
      <c r="A8316">
        <v>8311</v>
      </c>
      <c r="BG8316" s="27"/>
      <c r="BH8316" s="27"/>
      <c r="BI8316" s="27"/>
      <c r="BJ8316" s="27"/>
      <c r="BL8316">
        <f t="shared" si="516"/>
        <v>0</v>
      </c>
      <c r="BM8316">
        <f t="shared" si="517"/>
        <v>0</v>
      </c>
      <c r="BO8316">
        <f t="shared" si="518"/>
        <v>1</v>
      </c>
      <c r="BP8316">
        <f t="shared" si="519"/>
        <v>1</v>
      </c>
    </row>
    <row r="8317" spans="1:68" x14ac:dyDescent="0.3">
      <c r="A8317">
        <v>8312</v>
      </c>
      <c r="BG8317" s="27"/>
      <c r="BH8317" s="27"/>
      <c r="BI8317" s="27"/>
      <c r="BJ8317" s="27"/>
      <c r="BL8317">
        <f t="shared" si="516"/>
        <v>0</v>
      </c>
      <c r="BM8317">
        <f t="shared" si="517"/>
        <v>0</v>
      </c>
      <c r="BO8317">
        <f t="shared" si="518"/>
        <v>1</v>
      </c>
      <c r="BP8317">
        <f t="shared" si="519"/>
        <v>1</v>
      </c>
    </row>
    <row r="8318" spans="1:68" x14ac:dyDescent="0.3">
      <c r="A8318">
        <v>8313</v>
      </c>
      <c r="BG8318" s="27"/>
      <c r="BH8318" s="27"/>
      <c r="BI8318" s="27"/>
      <c r="BJ8318" s="27"/>
      <c r="BL8318">
        <f t="shared" si="516"/>
        <v>0</v>
      </c>
      <c r="BM8318">
        <f t="shared" si="517"/>
        <v>0</v>
      </c>
      <c r="BO8318">
        <f t="shared" si="518"/>
        <v>1</v>
      </c>
      <c r="BP8318">
        <f t="shared" si="519"/>
        <v>1</v>
      </c>
    </row>
    <row r="8319" spans="1:68" x14ac:dyDescent="0.3">
      <c r="A8319">
        <v>8314</v>
      </c>
      <c r="BG8319" s="27"/>
      <c r="BH8319" s="27"/>
      <c r="BI8319" s="27"/>
      <c r="BJ8319" s="27"/>
      <c r="BL8319">
        <f t="shared" si="516"/>
        <v>0</v>
      </c>
      <c r="BM8319">
        <f t="shared" si="517"/>
        <v>0</v>
      </c>
      <c r="BO8319">
        <f t="shared" si="518"/>
        <v>1</v>
      </c>
      <c r="BP8319">
        <f t="shared" si="519"/>
        <v>1</v>
      </c>
    </row>
    <row r="8320" spans="1:68" x14ac:dyDescent="0.3">
      <c r="A8320">
        <v>8315</v>
      </c>
      <c r="BG8320" s="27"/>
      <c r="BH8320" s="27"/>
      <c r="BI8320" s="27"/>
      <c r="BJ8320" s="27"/>
      <c r="BL8320">
        <f t="shared" si="516"/>
        <v>0</v>
      </c>
      <c r="BM8320">
        <f t="shared" si="517"/>
        <v>0</v>
      </c>
      <c r="BO8320">
        <f t="shared" si="518"/>
        <v>1</v>
      </c>
      <c r="BP8320">
        <f t="shared" si="519"/>
        <v>1</v>
      </c>
    </row>
    <row r="8321" spans="1:68" x14ac:dyDescent="0.3">
      <c r="A8321">
        <v>8316</v>
      </c>
      <c r="BG8321" s="27"/>
      <c r="BH8321" s="27"/>
      <c r="BI8321" s="27"/>
      <c r="BJ8321" s="27"/>
      <c r="BL8321">
        <f t="shared" si="516"/>
        <v>0</v>
      </c>
      <c r="BM8321">
        <f t="shared" si="517"/>
        <v>0</v>
      </c>
      <c r="BO8321">
        <f t="shared" si="518"/>
        <v>1</v>
      </c>
      <c r="BP8321">
        <f t="shared" si="519"/>
        <v>1</v>
      </c>
    </row>
    <row r="8322" spans="1:68" x14ac:dyDescent="0.3">
      <c r="A8322">
        <v>8317</v>
      </c>
      <c r="BG8322" s="27"/>
      <c r="BH8322" s="27"/>
      <c r="BI8322" s="27"/>
      <c r="BJ8322" s="27"/>
      <c r="BL8322">
        <f t="shared" si="516"/>
        <v>0</v>
      </c>
      <c r="BM8322">
        <f t="shared" si="517"/>
        <v>0</v>
      </c>
      <c r="BO8322">
        <f t="shared" si="518"/>
        <v>1</v>
      </c>
      <c r="BP8322">
        <f t="shared" si="519"/>
        <v>1</v>
      </c>
    </row>
    <row r="8323" spans="1:68" x14ac:dyDescent="0.3">
      <c r="A8323">
        <v>8318</v>
      </c>
      <c r="BG8323" s="27"/>
      <c r="BH8323" s="27"/>
      <c r="BI8323" s="27"/>
      <c r="BJ8323" s="27"/>
      <c r="BL8323">
        <f t="shared" si="516"/>
        <v>0</v>
      </c>
      <c r="BM8323">
        <f t="shared" si="517"/>
        <v>0</v>
      </c>
      <c r="BO8323">
        <f t="shared" si="518"/>
        <v>1</v>
      </c>
      <c r="BP8323">
        <f t="shared" si="519"/>
        <v>1</v>
      </c>
    </row>
    <row r="8324" spans="1:68" x14ac:dyDescent="0.3">
      <c r="A8324">
        <v>8319</v>
      </c>
      <c r="BG8324" s="27"/>
      <c r="BH8324" s="27"/>
      <c r="BI8324" s="27"/>
      <c r="BJ8324" s="27"/>
      <c r="BL8324">
        <f t="shared" si="516"/>
        <v>0</v>
      </c>
      <c r="BM8324">
        <f t="shared" si="517"/>
        <v>0</v>
      </c>
      <c r="BO8324">
        <f t="shared" si="518"/>
        <v>1</v>
      </c>
      <c r="BP8324">
        <f t="shared" si="519"/>
        <v>1</v>
      </c>
    </row>
    <row r="8325" spans="1:68" x14ac:dyDescent="0.3">
      <c r="A8325">
        <v>8320</v>
      </c>
      <c r="BG8325" s="27"/>
      <c r="BH8325" s="27"/>
      <c r="BI8325" s="27"/>
      <c r="BJ8325" s="27"/>
      <c r="BL8325">
        <f t="shared" si="516"/>
        <v>0</v>
      </c>
      <c r="BM8325">
        <f t="shared" si="517"/>
        <v>0</v>
      </c>
      <c r="BO8325">
        <f t="shared" si="518"/>
        <v>1</v>
      </c>
      <c r="BP8325">
        <f t="shared" si="519"/>
        <v>1</v>
      </c>
    </row>
    <row r="8326" spans="1:68" x14ac:dyDescent="0.3">
      <c r="A8326">
        <v>8321</v>
      </c>
      <c r="BG8326" s="27"/>
      <c r="BH8326" s="27"/>
      <c r="BI8326" s="27"/>
      <c r="BJ8326" s="27"/>
      <c r="BL8326">
        <f t="shared" si="516"/>
        <v>0</v>
      </c>
      <c r="BM8326">
        <f t="shared" si="517"/>
        <v>0</v>
      </c>
      <c r="BO8326">
        <f t="shared" si="518"/>
        <v>1</v>
      </c>
      <c r="BP8326">
        <f t="shared" si="519"/>
        <v>1</v>
      </c>
    </row>
    <row r="8327" spans="1:68" x14ac:dyDescent="0.3">
      <c r="A8327">
        <v>8322</v>
      </c>
      <c r="BG8327" s="27"/>
      <c r="BH8327" s="27"/>
      <c r="BI8327" s="27"/>
      <c r="BJ8327" s="27"/>
      <c r="BL8327">
        <f t="shared" ref="BL8327:BL8390" si="520">BG8327*$BM$1-BH8327</f>
        <v>0</v>
      </c>
      <c r="BM8327">
        <f t="shared" ref="BM8327:BM8390" si="521">BI8327*$BM$1-BJ8327</f>
        <v>0</v>
      </c>
      <c r="BO8327">
        <f t="shared" ref="BO8327:BO8390" si="522">IF(BL8327=MAX($BL8327:$BM8327),1,0)</f>
        <v>1</v>
      </c>
      <c r="BP8327">
        <f t="shared" ref="BP8327:BP8390" si="523">IF(BM8327=MAX($BL8327:$BM8327),1,0)</f>
        <v>1</v>
      </c>
    </row>
    <row r="8328" spans="1:68" x14ac:dyDescent="0.3">
      <c r="A8328">
        <v>8323</v>
      </c>
      <c r="BG8328" s="27"/>
      <c r="BH8328" s="27"/>
      <c r="BI8328" s="27"/>
      <c r="BJ8328" s="27"/>
      <c r="BL8328">
        <f t="shared" si="520"/>
        <v>0</v>
      </c>
      <c r="BM8328">
        <f t="shared" si="521"/>
        <v>0</v>
      </c>
      <c r="BO8328">
        <f t="shared" si="522"/>
        <v>1</v>
      </c>
      <c r="BP8328">
        <f t="shared" si="523"/>
        <v>1</v>
      </c>
    </row>
    <row r="8329" spans="1:68" x14ac:dyDescent="0.3">
      <c r="A8329">
        <v>8324</v>
      </c>
      <c r="BG8329" s="27"/>
      <c r="BH8329" s="27"/>
      <c r="BI8329" s="27"/>
      <c r="BJ8329" s="27"/>
      <c r="BL8329">
        <f t="shared" si="520"/>
        <v>0</v>
      </c>
      <c r="BM8329">
        <f t="shared" si="521"/>
        <v>0</v>
      </c>
      <c r="BO8329">
        <f t="shared" si="522"/>
        <v>1</v>
      </c>
      <c r="BP8329">
        <f t="shared" si="523"/>
        <v>1</v>
      </c>
    </row>
    <row r="8330" spans="1:68" x14ac:dyDescent="0.3">
      <c r="A8330">
        <v>8325</v>
      </c>
      <c r="BG8330" s="27"/>
      <c r="BH8330" s="27"/>
      <c r="BI8330" s="27"/>
      <c r="BJ8330" s="27"/>
      <c r="BL8330">
        <f t="shared" si="520"/>
        <v>0</v>
      </c>
      <c r="BM8330">
        <f t="shared" si="521"/>
        <v>0</v>
      </c>
      <c r="BO8330">
        <f t="shared" si="522"/>
        <v>1</v>
      </c>
      <c r="BP8330">
        <f t="shared" si="523"/>
        <v>1</v>
      </c>
    </row>
    <row r="8331" spans="1:68" x14ac:dyDescent="0.3">
      <c r="A8331">
        <v>8326</v>
      </c>
      <c r="BG8331" s="27"/>
      <c r="BH8331" s="27"/>
      <c r="BI8331" s="27"/>
      <c r="BJ8331" s="27"/>
      <c r="BL8331">
        <f t="shared" si="520"/>
        <v>0</v>
      </c>
      <c r="BM8331">
        <f t="shared" si="521"/>
        <v>0</v>
      </c>
      <c r="BO8331">
        <f t="shared" si="522"/>
        <v>1</v>
      </c>
      <c r="BP8331">
        <f t="shared" si="523"/>
        <v>1</v>
      </c>
    </row>
    <row r="8332" spans="1:68" x14ac:dyDescent="0.3">
      <c r="A8332">
        <v>8327</v>
      </c>
      <c r="BG8332" s="27"/>
      <c r="BH8332" s="27"/>
      <c r="BI8332" s="27"/>
      <c r="BJ8332" s="27"/>
      <c r="BL8332">
        <f t="shared" si="520"/>
        <v>0</v>
      </c>
      <c r="BM8332">
        <f t="shared" si="521"/>
        <v>0</v>
      </c>
      <c r="BO8332">
        <f t="shared" si="522"/>
        <v>1</v>
      </c>
      <c r="BP8332">
        <f t="shared" si="523"/>
        <v>1</v>
      </c>
    </row>
    <row r="8333" spans="1:68" x14ac:dyDescent="0.3">
      <c r="A8333">
        <v>8328</v>
      </c>
      <c r="BG8333" s="27"/>
      <c r="BH8333" s="27"/>
      <c r="BI8333" s="27"/>
      <c r="BJ8333" s="27"/>
      <c r="BL8333">
        <f t="shared" si="520"/>
        <v>0</v>
      </c>
      <c r="BM8333">
        <f t="shared" si="521"/>
        <v>0</v>
      </c>
      <c r="BO8333">
        <f t="shared" si="522"/>
        <v>1</v>
      </c>
      <c r="BP8333">
        <f t="shared" si="523"/>
        <v>1</v>
      </c>
    </row>
    <row r="8334" spans="1:68" x14ac:dyDescent="0.3">
      <c r="A8334">
        <v>8329</v>
      </c>
      <c r="BG8334" s="27"/>
      <c r="BH8334" s="27"/>
      <c r="BI8334" s="27"/>
      <c r="BJ8334" s="27"/>
      <c r="BL8334">
        <f t="shared" si="520"/>
        <v>0</v>
      </c>
      <c r="BM8334">
        <f t="shared" si="521"/>
        <v>0</v>
      </c>
      <c r="BO8334">
        <f t="shared" si="522"/>
        <v>1</v>
      </c>
      <c r="BP8334">
        <f t="shared" si="523"/>
        <v>1</v>
      </c>
    </row>
    <row r="8335" spans="1:68" x14ac:dyDescent="0.3">
      <c r="A8335">
        <v>8330</v>
      </c>
      <c r="BG8335" s="27"/>
      <c r="BH8335" s="27"/>
      <c r="BI8335" s="27"/>
      <c r="BJ8335" s="27"/>
      <c r="BL8335">
        <f t="shared" si="520"/>
        <v>0</v>
      </c>
      <c r="BM8335">
        <f t="shared" si="521"/>
        <v>0</v>
      </c>
      <c r="BO8335">
        <f t="shared" si="522"/>
        <v>1</v>
      </c>
      <c r="BP8335">
        <f t="shared" si="523"/>
        <v>1</v>
      </c>
    </row>
    <row r="8336" spans="1:68" x14ac:dyDescent="0.3">
      <c r="A8336">
        <v>8331</v>
      </c>
      <c r="BG8336" s="27"/>
      <c r="BH8336" s="27"/>
      <c r="BI8336" s="27"/>
      <c r="BJ8336" s="27"/>
      <c r="BL8336">
        <f t="shared" si="520"/>
        <v>0</v>
      </c>
      <c r="BM8336">
        <f t="shared" si="521"/>
        <v>0</v>
      </c>
      <c r="BO8336">
        <f t="shared" si="522"/>
        <v>1</v>
      </c>
      <c r="BP8336">
        <f t="shared" si="523"/>
        <v>1</v>
      </c>
    </row>
    <row r="8337" spans="1:68" x14ac:dyDescent="0.3">
      <c r="A8337">
        <v>8332</v>
      </c>
      <c r="BG8337" s="27"/>
      <c r="BH8337" s="27"/>
      <c r="BI8337" s="27"/>
      <c r="BJ8337" s="27"/>
      <c r="BL8337">
        <f t="shared" si="520"/>
        <v>0</v>
      </c>
      <c r="BM8337">
        <f t="shared" si="521"/>
        <v>0</v>
      </c>
      <c r="BO8337">
        <f t="shared" si="522"/>
        <v>1</v>
      </c>
      <c r="BP8337">
        <f t="shared" si="523"/>
        <v>1</v>
      </c>
    </row>
    <row r="8338" spans="1:68" x14ac:dyDescent="0.3">
      <c r="A8338">
        <v>8333</v>
      </c>
      <c r="BG8338" s="27"/>
      <c r="BH8338" s="27"/>
      <c r="BI8338" s="27"/>
      <c r="BJ8338" s="27"/>
      <c r="BL8338">
        <f t="shared" si="520"/>
        <v>0</v>
      </c>
      <c r="BM8338">
        <f t="shared" si="521"/>
        <v>0</v>
      </c>
      <c r="BO8338">
        <f t="shared" si="522"/>
        <v>1</v>
      </c>
      <c r="BP8338">
        <f t="shared" si="523"/>
        <v>1</v>
      </c>
    </row>
    <row r="8339" spans="1:68" x14ac:dyDescent="0.3">
      <c r="A8339">
        <v>8334</v>
      </c>
      <c r="BG8339" s="27"/>
      <c r="BH8339" s="27"/>
      <c r="BI8339" s="27"/>
      <c r="BJ8339" s="27"/>
      <c r="BL8339">
        <f t="shared" si="520"/>
        <v>0</v>
      </c>
      <c r="BM8339">
        <f t="shared" si="521"/>
        <v>0</v>
      </c>
      <c r="BO8339">
        <f t="shared" si="522"/>
        <v>1</v>
      </c>
      <c r="BP8339">
        <f t="shared" si="523"/>
        <v>1</v>
      </c>
    </row>
    <row r="8340" spans="1:68" x14ac:dyDescent="0.3">
      <c r="A8340">
        <v>8335</v>
      </c>
      <c r="BG8340" s="27"/>
      <c r="BH8340" s="27"/>
      <c r="BI8340" s="27"/>
      <c r="BJ8340" s="27"/>
      <c r="BL8340">
        <f t="shared" si="520"/>
        <v>0</v>
      </c>
      <c r="BM8340">
        <f t="shared" si="521"/>
        <v>0</v>
      </c>
      <c r="BO8340">
        <f t="shared" si="522"/>
        <v>1</v>
      </c>
      <c r="BP8340">
        <f t="shared" si="523"/>
        <v>1</v>
      </c>
    </row>
    <row r="8341" spans="1:68" x14ac:dyDescent="0.3">
      <c r="A8341">
        <v>8336</v>
      </c>
      <c r="BG8341" s="27"/>
      <c r="BH8341" s="27"/>
      <c r="BI8341" s="27"/>
      <c r="BJ8341" s="27"/>
      <c r="BL8341">
        <f t="shared" si="520"/>
        <v>0</v>
      </c>
      <c r="BM8341">
        <f t="shared" si="521"/>
        <v>0</v>
      </c>
      <c r="BO8341">
        <f t="shared" si="522"/>
        <v>1</v>
      </c>
      <c r="BP8341">
        <f t="shared" si="523"/>
        <v>1</v>
      </c>
    </row>
    <row r="8342" spans="1:68" x14ac:dyDescent="0.3">
      <c r="A8342">
        <v>8337</v>
      </c>
      <c r="BG8342" s="27"/>
      <c r="BH8342" s="27"/>
      <c r="BI8342" s="27"/>
      <c r="BJ8342" s="27"/>
      <c r="BL8342">
        <f t="shared" si="520"/>
        <v>0</v>
      </c>
      <c r="BM8342">
        <f t="shared" si="521"/>
        <v>0</v>
      </c>
      <c r="BO8342">
        <f t="shared" si="522"/>
        <v>1</v>
      </c>
      <c r="BP8342">
        <f t="shared" si="523"/>
        <v>1</v>
      </c>
    </row>
    <row r="8343" spans="1:68" x14ac:dyDescent="0.3">
      <c r="A8343">
        <v>8338</v>
      </c>
      <c r="BG8343" s="27"/>
      <c r="BH8343" s="27"/>
      <c r="BI8343" s="27"/>
      <c r="BJ8343" s="27"/>
      <c r="BL8343">
        <f t="shared" si="520"/>
        <v>0</v>
      </c>
      <c r="BM8343">
        <f t="shared" si="521"/>
        <v>0</v>
      </c>
      <c r="BO8343">
        <f t="shared" si="522"/>
        <v>1</v>
      </c>
      <c r="BP8343">
        <f t="shared" si="523"/>
        <v>1</v>
      </c>
    </row>
    <row r="8344" spans="1:68" x14ac:dyDescent="0.3">
      <c r="A8344">
        <v>8339</v>
      </c>
      <c r="BG8344" s="27"/>
      <c r="BH8344" s="27"/>
      <c r="BI8344" s="27"/>
      <c r="BJ8344" s="27"/>
      <c r="BL8344">
        <f t="shared" si="520"/>
        <v>0</v>
      </c>
      <c r="BM8344">
        <f t="shared" si="521"/>
        <v>0</v>
      </c>
      <c r="BO8344">
        <f t="shared" si="522"/>
        <v>1</v>
      </c>
      <c r="BP8344">
        <f t="shared" si="523"/>
        <v>1</v>
      </c>
    </row>
    <row r="8345" spans="1:68" x14ac:dyDescent="0.3">
      <c r="A8345">
        <v>8340</v>
      </c>
      <c r="BG8345" s="27"/>
      <c r="BH8345" s="27"/>
      <c r="BI8345" s="27"/>
      <c r="BJ8345" s="27"/>
      <c r="BL8345">
        <f t="shared" si="520"/>
        <v>0</v>
      </c>
      <c r="BM8345">
        <f t="shared" si="521"/>
        <v>0</v>
      </c>
      <c r="BO8345">
        <f t="shared" si="522"/>
        <v>1</v>
      </c>
      <c r="BP8345">
        <f t="shared" si="523"/>
        <v>1</v>
      </c>
    </row>
    <row r="8346" spans="1:68" x14ac:dyDescent="0.3">
      <c r="A8346">
        <v>8341</v>
      </c>
      <c r="BG8346" s="27"/>
      <c r="BH8346" s="27"/>
      <c r="BI8346" s="27"/>
      <c r="BJ8346" s="27"/>
      <c r="BL8346">
        <f t="shared" si="520"/>
        <v>0</v>
      </c>
      <c r="BM8346">
        <f t="shared" si="521"/>
        <v>0</v>
      </c>
      <c r="BO8346">
        <f t="shared" si="522"/>
        <v>1</v>
      </c>
      <c r="BP8346">
        <f t="shared" si="523"/>
        <v>1</v>
      </c>
    </row>
    <row r="8347" spans="1:68" x14ac:dyDescent="0.3">
      <c r="A8347">
        <v>8342</v>
      </c>
      <c r="BG8347" s="27"/>
      <c r="BH8347" s="27"/>
      <c r="BI8347" s="27"/>
      <c r="BJ8347" s="27"/>
      <c r="BL8347">
        <f t="shared" si="520"/>
        <v>0</v>
      </c>
      <c r="BM8347">
        <f t="shared" si="521"/>
        <v>0</v>
      </c>
      <c r="BO8347">
        <f t="shared" si="522"/>
        <v>1</v>
      </c>
      <c r="BP8347">
        <f t="shared" si="523"/>
        <v>1</v>
      </c>
    </row>
    <row r="8348" spans="1:68" x14ac:dyDescent="0.3">
      <c r="A8348">
        <v>8343</v>
      </c>
      <c r="BG8348" s="27"/>
      <c r="BH8348" s="27"/>
      <c r="BI8348" s="27"/>
      <c r="BJ8348" s="27"/>
      <c r="BL8348">
        <f t="shared" si="520"/>
        <v>0</v>
      </c>
      <c r="BM8348">
        <f t="shared" si="521"/>
        <v>0</v>
      </c>
      <c r="BO8348">
        <f t="shared" si="522"/>
        <v>1</v>
      </c>
      <c r="BP8348">
        <f t="shared" si="523"/>
        <v>1</v>
      </c>
    </row>
    <row r="8349" spans="1:68" x14ac:dyDescent="0.3">
      <c r="A8349">
        <v>8344</v>
      </c>
      <c r="BG8349" s="27"/>
      <c r="BH8349" s="27"/>
      <c r="BI8349" s="27"/>
      <c r="BJ8349" s="27"/>
      <c r="BL8349">
        <f t="shared" si="520"/>
        <v>0</v>
      </c>
      <c r="BM8349">
        <f t="shared" si="521"/>
        <v>0</v>
      </c>
      <c r="BO8349">
        <f t="shared" si="522"/>
        <v>1</v>
      </c>
      <c r="BP8349">
        <f t="shared" si="523"/>
        <v>1</v>
      </c>
    </row>
    <row r="8350" spans="1:68" x14ac:dyDescent="0.3">
      <c r="A8350">
        <v>8345</v>
      </c>
      <c r="BG8350" s="27"/>
      <c r="BH8350" s="27"/>
      <c r="BI8350" s="27"/>
      <c r="BJ8350" s="27"/>
      <c r="BL8350">
        <f t="shared" si="520"/>
        <v>0</v>
      </c>
      <c r="BM8350">
        <f t="shared" si="521"/>
        <v>0</v>
      </c>
      <c r="BO8350">
        <f t="shared" si="522"/>
        <v>1</v>
      </c>
      <c r="BP8350">
        <f t="shared" si="523"/>
        <v>1</v>
      </c>
    </row>
    <row r="8351" spans="1:68" x14ac:dyDescent="0.3">
      <c r="A8351">
        <v>8346</v>
      </c>
      <c r="BG8351" s="27"/>
      <c r="BH8351" s="27"/>
      <c r="BI8351" s="27"/>
      <c r="BJ8351" s="27"/>
      <c r="BL8351">
        <f t="shared" si="520"/>
        <v>0</v>
      </c>
      <c r="BM8351">
        <f t="shared" si="521"/>
        <v>0</v>
      </c>
      <c r="BO8351">
        <f t="shared" si="522"/>
        <v>1</v>
      </c>
      <c r="BP8351">
        <f t="shared" si="523"/>
        <v>1</v>
      </c>
    </row>
    <row r="8352" spans="1:68" x14ac:dyDescent="0.3">
      <c r="A8352">
        <v>8347</v>
      </c>
      <c r="BG8352" s="27"/>
      <c r="BH8352" s="27"/>
      <c r="BI8352" s="27"/>
      <c r="BJ8352" s="27"/>
      <c r="BL8352">
        <f t="shared" si="520"/>
        <v>0</v>
      </c>
      <c r="BM8352">
        <f t="shared" si="521"/>
        <v>0</v>
      </c>
      <c r="BO8352">
        <f t="shared" si="522"/>
        <v>1</v>
      </c>
      <c r="BP8352">
        <f t="shared" si="523"/>
        <v>1</v>
      </c>
    </row>
    <row r="8353" spans="1:68" x14ac:dyDescent="0.3">
      <c r="A8353">
        <v>8348</v>
      </c>
      <c r="BG8353" s="27"/>
      <c r="BH8353" s="27"/>
      <c r="BI8353" s="27"/>
      <c r="BJ8353" s="27"/>
      <c r="BL8353">
        <f t="shared" si="520"/>
        <v>0</v>
      </c>
      <c r="BM8353">
        <f t="shared" si="521"/>
        <v>0</v>
      </c>
      <c r="BO8353">
        <f t="shared" si="522"/>
        <v>1</v>
      </c>
      <c r="BP8353">
        <f t="shared" si="523"/>
        <v>1</v>
      </c>
    </row>
    <row r="8354" spans="1:68" x14ac:dyDescent="0.3">
      <c r="A8354">
        <v>8349</v>
      </c>
      <c r="BG8354" s="27"/>
      <c r="BH8354" s="27"/>
      <c r="BI8354" s="27"/>
      <c r="BJ8354" s="27"/>
      <c r="BL8354">
        <f t="shared" si="520"/>
        <v>0</v>
      </c>
      <c r="BM8354">
        <f t="shared" si="521"/>
        <v>0</v>
      </c>
      <c r="BO8354">
        <f t="shared" si="522"/>
        <v>1</v>
      </c>
      <c r="BP8354">
        <f t="shared" si="523"/>
        <v>1</v>
      </c>
    </row>
    <row r="8355" spans="1:68" x14ac:dyDescent="0.3">
      <c r="A8355">
        <v>8350</v>
      </c>
      <c r="BG8355" s="27"/>
      <c r="BH8355" s="27"/>
      <c r="BI8355" s="27"/>
      <c r="BJ8355" s="27"/>
      <c r="BL8355">
        <f t="shared" si="520"/>
        <v>0</v>
      </c>
      <c r="BM8355">
        <f t="shared" si="521"/>
        <v>0</v>
      </c>
      <c r="BO8355">
        <f t="shared" si="522"/>
        <v>1</v>
      </c>
      <c r="BP8355">
        <f t="shared" si="523"/>
        <v>1</v>
      </c>
    </row>
    <row r="8356" spans="1:68" x14ac:dyDescent="0.3">
      <c r="A8356">
        <v>8351</v>
      </c>
      <c r="BG8356" s="27"/>
      <c r="BH8356" s="27"/>
      <c r="BI8356" s="27"/>
      <c r="BJ8356" s="27"/>
      <c r="BL8356">
        <f t="shared" si="520"/>
        <v>0</v>
      </c>
      <c r="BM8356">
        <f t="shared" si="521"/>
        <v>0</v>
      </c>
      <c r="BO8356">
        <f t="shared" si="522"/>
        <v>1</v>
      </c>
      <c r="BP8356">
        <f t="shared" si="523"/>
        <v>1</v>
      </c>
    </row>
    <row r="8357" spans="1:68" x14ac:dyDescent="0.3">
      <c r="A8357">
        <v>8352</v>
      </c>
      <c r="BG8357" s="27"/>
      <c r="BH8357" s="27"/>
      <c r="BI8357" s="27"/>
      <c r="BJ8357" s="27"/>
      <c r="BL8357">
        <f t="shared" si="520"/>
        <v>0</v>
      </c>
      <c r="BM8357">
        <f t="shared" si="521"/>
        <v>0</v>
      </c>
      <c r="BO8357">
        <f t="shared" si="522"/>
        <v>1</v>
      </c>
      <c r="BP8357">
        <f t="shared" si="523"/>
        <v>1</v>
      </c>
    </row>
    <row r="8358" spans="1:68" x14ac:dyDescent="0.3">
      <c r="A8358">
        <v>8353</v>
      </c>
      <c r="BG8358" s="27"/>
      <c r="BH8358" s="27"/>
      <c r="BI8358" s="27"/>
      <c r="BJ8358" s="27"/>
      <c r="BL8358">
        <f t="shared" si="520"/>
        <v>0</v>
      </c>
      <c r="BM8358">
        <f t="shared" si="521"/>
        <v>0</v>
      </c>
      <c r="BO8358">
        <f t="shared" si="522"/>
        <v>1</v>
      </c>
      <c r="BP8358">
        <f t="shared" si="523"/>
        <v>1</v>
      </c>
    </row>
    <row r="8359" spans="1:68" x14ac:dyDescent="0.3">
      <c r="A8359">
        <v>8354</v>
      </c>
      <c r="BG8359" s="27"/>
      <c r="BH8359" s="27"/>
      <c r="BI8359" s="27"/>
      <c r="BJ8359" s="27"/>
      <c r="BL8359">
        <f t="shared" si="520"/>
        <v>0</v>
      </c>
      <c r="BM8359">
        <f t="shared" si="521"/>
        <v>0</v>
      </c>
      <c r="BO8359">
        <f t="shared" si="522"/>
        <v>1</v>
      </c>
      <c r="BP8359">
        <f t="shared" si="523"/>
        <v>1</v>
      </c>
    </row>
    <row r="8360" spans="1:68" x14ac:dyDescent="0.3">
      <c r="A8360">
        <v>8355</v>
      </c>
      <c r="BG8360" s="27"/>
      <c r="BH8360" s="27"/>
      <c r="BI8360" s="27"/>
      <c r="BJ8360" s="27"/>
      <c r="BL8360">
        <f t="shared" si="520"/>
        <v>0</v>
      </c>
      <c r="BM8360">
        <f t="shared" si="521"/>
        <v>0</v>
      </c>
      <c r="BO8360">
        <f t="shared" si="522"/>
        <v>1</v>
      </c>
      <c r="BP8360">
        <f t="shared" si="523"/>
        <v>1</v>
      </c>
    </row>
    <row r="8361" spans="1:68" x14ac:dyDescent="0.3">
      <c r="A8361">
        <v>8356</v>
      </c>
      <c r="BG8361" s="27"/>
      <c r="BH8361" s="27"/>
      <c r="BI8361" s="27"/>
      <c r="BJ8361" s="27"/>
      <c r="BL8361">
        <f t="shared" si="520"/>
        <v>0</v>
      </c>
      <c r="BM8361">
        <f t="shared" si="521"/>
        <v>0</v>
      </c>
      <c r="BO8361">
        <f t="shared" si="522"/>
        <v>1</v>
      </c>
      <c r="BP8361">
        <f t="shared" si="523"/>
        <v>1</v>
      </c>
    </row>
    <row r="8362" spans="1:68" x14ac:dyDescent="0.3">
      <c r="A8362">
        <v>8357</v>
      </c>
      <c r="BG8362" s="27"/>
      <c r="BH8362" s="27"/>
      <c r="BI8362" s="27"/>
      <c r="BJ8362" s="27"/>
      <c r="BL8362">
        <f t="shared" si="520"/>
        <v>0</v>
      </c>
      <c r="BM8362">
        <f t="shared" si="521"/>
        <v>0</v>
      </c>
      <c r="BO8362">
        <f t="shared" si="522"/>
        <v>1</v>
      </c>
      <c r="BP8362">
        <f t="shared" si="523"/>
        <v>1</v>
      </c>
    </row>
    <row r="8363" spans="1:68" x14ac:dyDescent="0.3">
      <c r="A8363">
        <v>8358</v>
      </c>
      <c r="BG8363" s="27"/>
      <c r="BH8363" s="27"/>
      <c r="BI8363" s="27"/>
      <c r="BJ8363" s="27"/>
      <c r="BL8363">
        <f t="shared" si="520"/>
        <v>0</v>
      </c>
      <c r="BM8363">
        <f t="shared" si="521"/>
        <v>0</v>
      </c>
      <c r="BO8363">
        <f t="shared" si="522"/>
        <v>1</v>
      </c>
      <c r="BP8363">
        <f t="shared" si="523"/>
        <v>1</v>
      </c>
    </row>
    <row r="8364" spans="1:68" x14ac:dyDescent="0.3">
      <c r="A8364">
        <v>8359</v>
      </c>
      <c r="BG8364" s="27"/>
      <c r="BH8364" s="27"/>
      <c r="BI8364" s="27"/>
      <c r="BJ8364" s="27"/>
      <c r="BL8364">
        <f t="shared" si="520"/>
        <v>0</v>
      </c>
      <c r="BM8364">
        <f t="shared" si="521"/>
        <v>0</v>
      </c>
      <c r="BO8364">
        <f t="shared" si="522"/>
        <v>1</v>
      </c>
      <c r="BP8364">
        <f t="shared" si="523"/>
        <v>1</v>
      </c>
    </row>
    <row r="8365" spans="1:68" x14ac:dyDescent="0.3">
      <c r="A8365">
        <v>8360</v>
      </c>
      <c r="BG8365" s="27"/>
      <c r="BH8365" s="27"/>
      <c r="BI8365" s="27"/>
      <c r="BJ8365" s="27"/>
      <c r="BL8365">
        <f t="shared" si="520"/>
        <v>0</v>
      </c>
      <c r="BM8365">
        <f t="shared" si="521"/>
        <v>0</v>
      </c>
      <c r="BO8365">
        <f t="shared" si="522"/>
        <v>1</v>
      </c>
      <c r="BP8365">
        <f t="shared" si="523"/>
        <v>1</v>
      </c>
    </row>
    <row r="8366" spans="1:68" x14ac:dyDescent="0.3">
      <c r="A8366">
        <v>8361</v>
      </c>
      <c r="BG8366" s="27"/>
      <c r="BH8366" s="27"/>
      <c r="BI8366" s="27"/>
      <c r="BJ8366" s="27"/>
      <c r="BL8366">
        <f t="shared" si="520"/>
        <v>0</v>
      </c>
      <c r="BM8366">
        <f t="shared" si="521"/>
        <v>0</v>
      </c>
      <c r="BO8366">
        <f t="shared" si="522"/>
        <v>1</v>
      </c>
      <c r="BP8366">
        <f t="shared" si="523"/>
        <v>1</v>
      </c>
    </row>
    <row r="8367" spans="1:68" x14ac:dyDescent="0.3">
      <c r="A8367">
        <v>8362</v>
      </c>
      <c r="BG8367" s="27"/>
      <c r="BH8367" s="27"/>
      <c r="BI8367" s="27"/>
      <c r="BJ8367" s="27"/>
      <c r="BL8367">
        <f t="shared" si="520"/>
        <v>0</v>
      </c>
      <c r="BM8367">
        <f t="shared" si="521"/>
        <v>0</v>
      </c>
      <c r="BO8367">
        <f t="shared" si="522"/>
        <v>1</v>
      </c>
      <c r="BP8367">
        <f t="shared" si="523"/>
        <v>1</v>
      </c>
    </row>
    <row r="8368" spans="1:68" x14ac:dyDescent="0.3">
      <c r="A8368">
        <v>8363</v>
      </c>
      <c r="BG8368" s="27"/>
      <c r="BH8368" s="27"/>
      <c r="BI8368" s="27"/>
      <c r="BJ8368" s="27"/>
      <c r="BL8368">
        <f t="shared" si="520"/>
        <v>0</v>
      </c>
      <c r="BM8368">
        <f t="shared" si="521"/>
        <v>0</v>
      </c>
      <c r="BO8368">
        <f t="shared" si="522"/>
        <v>1</v>
      </c>
      <c r="BP8368">
        <f t="shared" si="523"/>
        <v>1</v>
      </c>
    </row>
    <row r="8369" spans="1:68" x14ac:dyDescent="0.3">
      <c r="A8369">
        <v>8364</v>
      </c>
      <c r="BG8369" s="27"/>
      <c r="BH8369" s="27"/>
      <c r="BI8369" s="27"/>
      <c r="BJ8369" s="27"/>
      <c r="BL8369">
        <f t="shared" si="520"/>
        <v>0</v>
      </c>
      <c r="BM8369">
        <f t="shared" si="521"/>
        <v>0</v>
      </c>
      <c r="BO8369">
        <f t="shared" si="522"/>
        <v>1</v>
      </c>
      <c r="BP8369">
        <f t="shared" si="523"/>
        <v>1</v>
      </c>
    </row>
    <row r="8370" spans="1:68" x14ac:dyDescent="0.3">
      <c r="A8370">
        <v>8365</v>
      </c>
      <c r="BG8370" s="27"/>
      <c r="BH8370" s="27"/>
      <c r="BI8370" s="27"/>
      <c r="BJ8370" s="27"/>
      <c r="BL8370">
        <f t="shared" si="520"/>
        <v>0</v>
      </c>
      <c r="BM8370">
        <f t="shared" si="521"/>
        <v>0</v>
      </c>
      <c r="BO8370">
        <f t="shared" si="522"/>
        <v>1</v>
      </c>
      <c r="BP8370">
        <f t="shared" si="523"/>
        <v>1</v>
      </c>
    </row>
    <row r="8371" spans="1:68" x14ac:dyDescent="0.3">
      <c r="A8371">
        <v>8366</v>
      </c>
      <c r="BG8371" s="27"/>
      <c r="BH8371" s="27"/>
      <c r="BI8371" s="27"/>
      <c r="BJ8371" s="27"/>
      <c r="BL8371">
        <f t="shared" si="520"/>
        <v>0</v>
      </c>
      <c r="BM8371">
        <f t="shared" si="521"/>
        <v>0</v>
      </c>
      <c r="BO8371">
        <f t="shared" si="522"/>
        <v>1</v>
      </c>
      <c r="BP8371">
        <f t="shared" si="523"/>
        <v>1</v>
      </c>
    </row>
    <row r="8372" spans="1:68" x14ac:dyDescent="0.3">
      <c r="A8372">
        <v>8367</v>
      </c>
      <c r="BG8372" s="27"/>
      <c r="BH8372" s="27"/>
      <c r="BI8372" s="27"/>
      <c r="BJ8372" s="27"/>
      <c r="BL8372">
        <f t="shared" si="520"/>
        <v>0</v>
      </c>
      <c r="BM8372">
        <f t="shared" si="521"/>
        <v>0</v>
      </c>
      <c r="BO8372">
        <f t="shared" si="522"/>
        <v>1</v>
      </c>
      <c r="BP8372">
        <f t="shared" si="523"/>
        <v>1</v>
      </c>
    </row>
    <row r="8373" spans="1:68" x14ac:dyDescent="0.3">
      <c r="A8373">
        <v>8368</v>
      </c>
      <c r="BG8373" s="27"/>
      <c r="BH8373" s="27"/>
      <c r="BI8373" s="27"/>
      <c r="BJ8373" s="27"/>
      <c r="BL8373">
        <f t="shared" si="520"/>
        <v>0</v>
      </c>
      <c r="BM8373">
        <f t="shared" si="521"/>
        <v>0</v>
      </c>
      <c r="BO8373">
        <f t="shared" si="522"/>
        <v>1</v>
      </c>
      <c r="BP8373">
        <f t="shared" si="523"/>
        <v>1</v>
      </c>
    </row>
    <row r="8374" spans="1:68" x14ac:dyDescent="0.3">
      <c r="A8374">
        <v>8369</v>
      </c>
      <c r="BG8374" s="27"/>
      <c r="BH8374" s="27"/>
      <c r="BI8374" s="27"/>
      <c r="BJ8374" s="27"/>
      <c r="BL8374">
        <f t="shared" si="520"/>
        <v>0</v>
      </c>
      <c r="BM8374">
        <f t="shared" si="521"/>
        <v>0</v>
      </c>
      <c r="BO8374">
        <f t="shared" si="522"/>
        <v>1</v>
      </c>
      <c r="BP8374">
        <f t="shared" si="523"/>
        <v>1</v>
      </c>
    </row>
    <row r="8375" spans="1:68" x14ac:dyDescent="0.3">
      <c r="A8375">
        <v>8370</v>
      </c>
      <c r="BG8375" s="27"/>
      <c r="BH8375" s="27"/>
      <c r="BI8375" s="27"/>
      <c r="BJ8375" s="27"/>
      <c r="BL8375">
        <f t="shared" si="520"/>
        <v>0</v>
      </c>
      <c r="BM8375">
        <f t="shared" si="521"/>
        <v>0</v>
      </c>
      <c r="BO8375">
        <f t="shared" si="522"/>
        <v>1</v>
      </c>
      <c r="BP8375">
        <f t="shared" si="523"/>
        <v>1</v>
      </c>
    </row>
    <row r="8376" spans="1:68" x14ac:dyDescent="0.3">
      <c r="A8376">
        <v>8371</v>
      </c>
      <c r="BG8376" s="27"/>
      <c r="BH8376" s="27"/>
      <c r="BI8376" s="27"/>
      <c r="BJ8376" s="27"/>
      <c r="BL8376">
        <f t="shared" si="520"/>
        <v>0</v>
      </c>
      <c r="BM8376">
        <f t="shared" si="521"/>
        <v>0</v>
      </c>
      <c r="BO8376">
        <f t="shared" si="522"/>
        <v>1</v>
      </c>
      <c r="BP8376">
        <f t="shared" si="523"/>
        <v>1</v>
      </c>
    </row>
    <row r="8377" spans="1:68" x14ac:dyDescent="0.3">
      <c r="A8377">
        <v>8372</v>
      </c>
      <c r="BG8377" s="27"/>
      <c r="BH8377" s="27"/>
      <c r="BI8377" s="27"/>
      <c r="BJ8377" s="27"/>
      <c r="BL8377">
        <f t="shared" si="520"/>
        <v>0</v>
      </c>
      <c r="BM8377">
        <f t="shared" si="521"/>
        <v>0</v>
      </c>
      <c r="BO8377">
        <f t="shared" si="522"/>
        <v>1</v>
      </c>
      <c r="BP8377">
        <f t="shared" si="523"/>
        <v>1</v>
      </c>
    </row>
    <row r="8378" spans="1:68" x14ac:dyDescent="0.3">
      <c r="A8378">
        <v>8373</v>
      </c>
      <c r="BG8378" s="27"/>
      <c r="BH8378" s="27"/>
      <c r="BI8378" s="27"/>
      <c r="BJ8378" s="27"/>
      <c r="BL8378">
        <f t="shared" si="520"/>
        <v>0</v>
      </c>
      <c r="BM8378">
        <f t="shared" si="521"/>
        <v>0</v>
      </c>
      <c r="BO8378">
        <f t="shared" si="522"/>
        <v>1</v>
      </c>
      <c r="BP8378">
        <f t="shared" si="523"/>
        <v>1</v>
      </c>
    </row>
    <row r="8379" spans="1:68" x14ac:dyDescent="0.3">
      <c r="A8379">
        <v>8374</v>
      </c>
      <c r="BG8379" s="27"/>
      <c r="BH8379" s="27"/>
      <c r="BI8379" s="27"/>
      <c r="BJ8379" s="27"/>
      <c r="BL8379">
        <f t="shared" si="520"/>
        <v>0</v>
      </c>
      <c r="BM8379">
        <f t="shared" si="521"/>
        <v>0</v>
      </c>
      <c r="BO8379">
        <f t="shared" si="522"/>
        <v>1</v>
      </c>
      <c r="BP8379">
        <f t="shared" si="523"/>
        <v>1</v>
      </c>
    </row>
    <row r="8380" spans="1:68" x14ac:dyDescent="0.3">
      <c r="A8380">
        <v>8375</v>
      </c>
      <c r="BG8380" s="27"/>
      <c r="BH8380" s="27"/>
      <c r="BI8380" s="27"/>
      <c r="BJ8380" s="27"/>
      <c r="BL8380">
        <f t="shared" si="520"/>
        <v>0</v>
      </c>
      <c r="BM8380">
        <f t="shared" si="521"/>
        <v>0</v>
      </c>
      <c r="BO8380">
        <f t="shared" si="522"/>
        <v>1</v>
      </c>
      <c r="BP8380">
        <f t="shared" si="523"/>
        <v>1</v>
      </c>
    </row>
    <row r="8381" spans="1:68" x14ac:dyDescent="0.3">
      <c r="A8381">
        <v>8376</v>
      </c>
      <c r="BG8381" s="27"/>
      <c r="BH8381" s="27"/>
      <c r="BI8381" s="27"/>
      <c r="BJ8381" s="27"/>
      <c r="BL8381">
        <f t="shared" si="520"/>
        <v>0</v>
      </c>
      <c r="BM8381">
        <f t="shared" si="521"/>
        <v>0</v>
      </c>
      <c r="BO8381">
        <f t="shared" si="522"/>
        <v>1</v>
      </c>
      <c r="BP8381">
        <f t="shared" si="523"/>
        <v>1</v>
      </c>
    </row>
    <row r="8382" spans="1:68" x14ac:dyDescent="0.3">
      <c r="A8382">
        <v>8377</v>
      </c>
      <c r="BG8382" s="27"/>
      <c r="BH8382" s="27"/>
      <c r="BI8382" s="27"/>
      <c r="BJ8382" s="27"/>
      <c r="BL8382">
        <f t="shared" si="520"/>
        <v>0</v>
      </c>
      <c r="BM8382">
        <f t="shared" si="521"/>
        <v>0</v>
      </c>
      <c r="BO8382">
        <f t="shared" si="522"/>
        <v>1</v>
      </c>
      <c r="BP8382">
        <f t="shared" si="523"/>
        <v>1</v>
      </c>
    </row>
    <row r="8383" spans="1:68" x14ac:dyDescent="0.3">
      <c r="A8383">
        <v>8378</v>
      </c>
      <c r="BG8383" s="27"/>
      <c r="BH8383" s="27"/>
      <c r="BI8383" s="27"/>
      <c r="BJ8383" s="27"/>
      <c r="BL8383">
        <f t="shared" si="520"/>
        <v>0</v>
      </c>
      <c r="BM8383">
        <f t="shared" si="521"/>
        <v>0</v>
      </c>
      <c r="BO8383">
        <f t="shared" si="522"/>
        <v>1</v>
      </c>
      <c r="BP8383">
        <f t="shared" si="523"/>
        <v>1</v>
      </c>
    </row>
    <row r="8384" spans="1:68" x14ac:dyDescent="0.3">
      <c r="A8384">
        <v>8379</v>
      </c>
      <c r="BG8384" s="27"/>
      <c r="BH8384" s="27"/>
      <c r="BI8384" s="27"/>
      <c r="BJ8384" s="27"/>
      <c r="BL8384">
        <f t="shared" si="520"/>
        <v>0</v>
      </c>
      <c r="BM8384">
        <f t="shared" si="521"/>
        <v>0</v>
      </c>
      <c r="BO8384">
        <f t="shared" si="522"/>
        <v>1</v>
      </c>
      <c r="BP8384">
        <f t="shared" si="523"/>
        <v>1</v>
      </c>
    </row>
    <row r="8385" spans="1:68" x14ac:dyDescent="0.3">
      <c r="A8385">
        <v>8380</v>
      </c>
      <c r="BG8385" s="27"/>
      <c r="BH8385" s="27"/>
      <c r="BI8385" s="27"/>
      <c r="BJ8385" s="27"/>
      <c r="BL8385">
        <f t="shared" si="520"/>
        <v>0</v>
      </c>
      <c r="BM8385">
        <f t="shared" si="521"/>
        <v>0</v>
      </c>
      <c r="BO8385">
        <f t="shared" si="522"/>
        <v>1</v>
      </c>
      <c r="BP8385">
        <f t="shared" si="523"/>
        <v>1</v>
      </c>
    </row>
    <row r="8386" spans="1:68" x14ac:dyDescent="0.3">
      <c r="A8386">
        <v>8381</v>
      </c>
      <c r="BG8386" s="27"/>
      <c r="BH8386" s="27"/>
      <c r="BI8386" s="27"/>
      <c r="BJ8386" s="27"/>
      <c r="BL8386">
        <f t="shared" si="520"/>
        <v>0</v>
      </c>
      <c r="BM8386">
        <f t="shared" si="521"/>
        <v>0</v>
      </c>
      <c r="BO8386">
        <f t="shared" si="522"/>
        <v>1</v>
      </c>
      <c r="BP8386">
        <f t="shared" si="523"/>
        <v>1</v>
      </c>
    </row>
    <row r="8387" spans="1:68" x14ac:dyDescent="0.3">
      <c r="A8387">
        <v>8382</v>
      </c>
      <c r="BG8387" s="27"/>
      <c r="BH8387" s="27"/>
      <c r="BI8387" s="27"/>
      <c r="BJ8387" s="27"/>
      <c r="BL8387">
        <f t="shared" si="520"/>
        <v>0</v>
      </c>
      <c r="BM8387">
        <f t="shared" si="521"/>
        <v>0</v>
      </c>
      <c r="BO8387">
        <f t="shared" si="522"/>
        <v>1</v>
      </c>
      <c r="BP8387">
        <f t="shared" si="523"/>
        <v>1</v>
      </c>
    </row>
    <row r="8388" spans="1:68" x14ac:dyDescent="0.3">
      <c r="A8388">
        <v>8383</v>
      </c>
      <c r="BG8388" s="27"/>
      <c r="BH8388" s="27"/>
      <c r="BI8388" s="27"/>
      <c r="BJ8388" s="27"/>
      <c r="BL8388">
        <f t="shared" si="520"/>
        <v>0</v>
      </c>
      <c r="BM8388">
        <f t="shared" si="521"/>
        <v>0</v>
      </c>
      <c r="BO8388">
        <f t="shared" si="522"/>
        <v>1</v>
      </c>
      <c r="BP8388">
        <f t="shared" si="523"/>
        <v>1</v>
      </c>
    </row>
    <row r="8389" spans="1:68" x14ac:dyDescent="0.3">
      <c r="A8389">
        <v>8384</v>
      </c>
      <c r="BG8389" s="27"/>
      <c r="BH8389" s="27"/>
      <c r="BI8389" s="27"/>
      <c r="BJ8389" s="27"/>
      <c r="BL8389">
        <f t="shared" si="520"/>
        <v>0</v>
      </c>
      <c r="BM8389">
        <f t="shared" si="521"/>
        <v>0</v>
      </c>
      <c r="BO8389">
        <f t="shared" si="522"/>
        <v>1</v>
      </c>
      <c r="BP8389">
        <f t="shared" si="523"/>
        <v>1</v>
      </c>
    </row>
    <row r="8390" spans="1:68" x14ac:dyDescent="0.3">
      <c r="A8390">
        <v>8385</v>
      </c>
      <c r="BG8390" s="27"/>
      <c r="BH8390" s="27"/>
      <c r="BI8390" s="27"/>
      <c r="BJ8390" s="27"/>
      <c r="BL8390">
        <f t="shared" si="520"/>
        <v>0</v>
      </c>
      <c r="BM8390">
        <f t="shared" si="521"/>
        <v>0</v>
      </c>
      <c r="BO8390">
        <f t="shared" si="522"/>
        <v>1</v>
      </c>
      <c r="BP8390">
        <f t="shared" si="523"/>
        <v>1</v>
      </c>
    </row>
    <row r="8391" spans="1:68" x14ac:dyDescent="0.3">
      <c r="A8391">
        <v>8386</v>
      </c>
      <c r="BG8391" s="27"/>
      <c r="BH8391" s="27"/>
      <c r="BI8391" s="27"/>
      <c r="BJ8391" s="27"/>
      <c r="BL8391">
        <f t="shared" ref="BL8391:BL8454" si="524">BG8391*$BM$1-BH8391</f>
        <v>0</v>
      </c>
      <c r="BM8391">
        <f t="shared" ref="BM8391:BM8454" si="525">BI8391*$BM$1-BJ8391</f>
        <v>0</v>
      </c>
      <c r="BO8391">
        <f t="shared" ref="BO8391:BO8454" si="526">IF(BL8391=MAX($BL8391:$BM8391),1,0)</f>
        <v>1</v>
      </c>
      <c r="BP8391">
        <f t="shared" ref="BP8391:BP8454" si="527">IF(BM8391=MAX($BL8391:$BM8391),1,0)</f>
        <v>1</v>
      </c>
    </row>
    <row r="8392" spans="1:68" x14ac:dyDescent="0.3">
      <c r="A8392">
        <v>8387</v>
      </c>
      <c r="BG8392" s="27"/>
      <c r="BH8392" s="27"/>
      <c r="BI8392" s="27"/>
      <c r="BJ8392" s="27"/>
      <c r="BL8392">
        <f t="shared" si="524"/>
        <v>0</v>
      </c>
      <c r="BM8392">
        <f t="shared" si="525"/>
        <v>0</v>
      </c>
      <c r="BO8392">
        <f t="shared" si="526"/>
        <v>1</v>
      </c>
      <c r="BP8392">
        <f t="shared" si="527"/>
        <v>1</v>
      </c>
    </row>
    <row r="8393" spans="1:68" x14ac:dyDescent="0.3">
      <c r="A8393">
        <v>8388</v>
      </c>
      <c r="BG8393" s="27"/>
      <c r="BH8393" s="27"/>
      <c r="BI8393" s="27"/>
      <c r="BJ8393" s="27"/>
      <c r="BL8393">
        <f t="shared" si="524"/>
        <v>0</v>
      </c>
      <c r="BM8393">
        <f t="shared" si="525"/>
        <v>0</v>
      </c>
      <c r="BO8393">
        <f t="shared" si="526"/>
        <v>1</v>
      </c>
      <c r="BP8393">
        <f t="shared" si="527"/>
        <v>1</v>
      </c>
    </row>
    <row r="8394" spans="1:68" x14ac:dyDescent="0.3">
      <c r="A8394">
        <v>8389</v>
      </c>
      <c r="BG8394" s="27"/>
      <c r="BH8394" s="27"/>
      <c r="BI8394" s="27"/>
      <c r="BJ8394" s="27"/>
      <c r="BL8394">
        <f t="shared" si="524"/>
        <v>0</v>
      </c>
      <c r="BM8394">
        <f t="shared" si="525"/>
        <v>0</v>
      </c>
      <c r="BO8394">
        <f t="shared" si="526"/>
        <v>1</v>
      </c>
      <c r="BP8394">
        <f t="shared" si="527"/>
        <v>1</v>
      </c>
    </row>
    <row r="8395" spans="1:68" x14ac:dyDescent="0.3">
      <c r="A8395">
        <v>8390</v>
      </c>
      <c r="BG8395" s="27"/>
      <c r="BH8395" s="27"/>
      <c r="BI8395" s="27"/>
      <c r="BJ8395" s="27"/>
      <c r="BL8395">
        <f t="shared" si="524"/>
        <v>0</v>
      </c>
      <c r="BM8395">
        <f t="shared" si="525"/>
        <v>0</v>
      </c>
      <c r="BO8395">
        <f t="shared" si="526"/>
        <v>1</v>
      </c>
      <c r="BP8395">
        <f t="shared" si="527"/>
        <v>1</v>
      </c>
    </row>
    <row r="8396" spans="1:68" x14ac:dyDescent="0.3">
      <c r="A8396">
        <v>8391</v>
      </c>
      <c r="BG8396" s="27"/>
      <c r="BH8396" s="27"/>
      <c r="BI8396" s="27"/>
      <c r="BJ8396" s="27"/>
      <c r="BL8396">
        <f t="shared" si="524"/>
        <v>0</v>
      </c>
      <c r="BM8396">
        <f t="shared" si="525"/>
        <v>0</v>
      </c>
      <c r="BO8396">
        <f t="shared" si="526"/>
        <v>1</v>
      </c>
      <c r="BP8396">
        <f t="shared" si="527"/>
        <v>1</v>
      </c>
    </row>
    <row r="8397" spans="1:68" x14ac:dyDescent="0.3">
      <c r="A8397">
        <v>8392</v>
      </c>
      <c r="BG8397" s="27"/>
      <c r="BH8397" s="27"/>
      <c r="BI8397" s="27"/>
      <c r="BJ8397" s="27"/>
      <c r="BL8397">
        <f t="shared" si="524"/>
        <v>0</v>
      </c>
      <c r="BM8397">
        <f t="shared" si="525"/>
        <v>0</v>
      </c>
      <c r="BO8397">
        <f t="shared" si="526"/>
        <v>1</v>
      </c>
      <c r="BP8397">
        <f t="shared" si="527"/>
        <v>1</v>
      </c>
    </row>
    <row r="8398" spans="1:68" x14ac:dyDescent="0.3">
      <c r="A8398">
        <v>8393</v>
      </c>
      <c r="BG8398" s="27"/>
      <c r="BH8398" s="27"/>
      <c r="BI8398" s="27"/>
      <c r="BJ8398" s="27"/>
      <c r="BL8398">
        <f t="shared" si="524"/>
        <v>0</v>
      </c>
      <c r="BM8398">
        <f t="shared" si="525"/>
        <v>0</v>
      </c>
      <c r="BO8398">
        <f t="shared" si="526"/>
        <v>1</v>
      </c>
      <c r="BP8398">
        <f t="shared" si="527"/>
        <v>1</v>
      </c>
    </row>
    <row r="8399" spans="1:68" x14ac:dyDescent="0.3">
      <c r="A8399">
        <v>8394</v>
      </c>
      <c r="BG8399" s="27"/>
      <c r="BH8399" s="27"/>
      <c r="BI8399" s="27"/>
      <c r="BJ8399" s="27"/>
      <c r="BL8399">
        <f t="shared" si="524"/>
        <v>0</v>
      </c>
      <c r="BM8399">
        <f t="shared" si="525"/>
        <v>0</v>
      </c>
      <c r="BO8399">
        <f t="shared" si="526"/>
        <v>1</v>
      </c>
      <c r="BP8399">
        <f t="shared" si="527"/>
        <v>1</v>
      </c>
    </row>
    <row r="8400" spans="1:68" x14ac:dyDescent="0.3">
      <c r="A8400">
        <v>8395</v>
      </c>
      <c r="BG8400" s="27"/>
      <c r="BH8400" s="27"/>
      <c r="BI8400" s="27"/>
      <c r="BJ8400" s="27"/>
      <c r="BL8400">
        <f t="shared" si="524"/>
        <v>0</v>
      </c>
      <c r="BM8400">
        <f t="shared" si="525"/>
        <v>0</v>
      </c>
      <c r="BO8400">
        <f t="shared" si="526"/>
        <v>1</v>
      </c>
      <c r="BP8400">
        <f t="shared" si="527"/>
        <v>1</v>
      </c>
    </row>
    <row r="8401" spans="1:68" x14ac:dyDescent="0.3">
      <c r="A8401">
        <v>8396</v>
      </c>
      <c r="BG8401" s="27"/>
      <c r="BH8401" s="27"/>
      <c r="BI8401" s="27"/>
      <c r="BJ8401" s="27"/>
      <c r="BL8401">
        <f t="shared" si="524"/>
        <v>0</v>
      </c>
      <c r="BM8401">
        <f t="shared" si="525"/>
        <v>0</v>
      </c>
      <c r="BO8401">
        <f t="shared" si="526"/>
        <v>1</v>
      </c>
      <c r="BP8401">
        <f t="shared" si="527"/>
        <v>1</v>
      </c>
    </row>
    <row r="8402" spans="1:68" x14ac:dyDescent="0.3">
      <c r="A8402">
        <v>8397</v>
      </c>
      <c r="BG8402" s="27"/>
      <c r="BH8402" s="27"/>
      <c r="BI8402" s="27"/>
      <c r="BJ8402" s="27"/>
      <c r="BL8402">
        <f t="shared" si="524"/>
        <v>0</v>
      </c>
      <c r="BM8402">
        <f t="shared" si="525"/>
        <v>0</v>
      </c>
      <c r="BO8402">
        <f t="shared" si="526"/>
        <v>1</v>
      </c>
      <c r="BP8402">
        <f t="shared" si="527"/>
        <v>1</v>
      </c>
    </row>
    <row r="8403" spans="1:68" x14ac:dyDescent="0.3">
      <c r="A8403">
        <v>8398</v>
      </c>
      <c r="BG8403" s="27"/>
      <c r="BH8403" s="27"/>
      <c r="BI8403" s="27"/>
      <c r="BJ8403" s="27"/>
      <c r="BL8403">
        <f t="shared" si="524"/>
        <v>0</v>
      </c>
      <c r="BM8403">
        <f t="shared" si="525"/>
        <v>0</v>
      </c>
      <c r="BO8403">
        <f t="shared" si="526"/>
        <v>1</v>
      </c>
      <c r="BP8403">
        <f t="shared" si="527"/>
        <v>1</v>
      </c>
    </row>
    <row r="8404" spans="1:68" x14ac:dyDescent="0.3">
      <c r="A8404">
        <v>8399</v>
      </c>
      <c r="BG8404" s="27"/>
      <c r="BH8404" s="27"/>
      <c r="BI8404" s="27"/>
      <c r="BJ8404" s="27"/>
      <c r="BL8404">
        <f t="shared" si="524"/>
        <v>0</v>
      </c>
      <c r="BM8404">
        <f t="shared" si="525"/>
        <v>0</v>
      </c>
      <c r="BO8404">
        <f t="shared" si="526"/>
        <v>1</v>
      </c>
      <c r="BP8404">
        <f t="shared" si="527"/>
        <v>1</v>
      </c>
    </row>
    <row r="8405" spans="1:68" x14ac:dyDescent="0.3">
      <c r="A8405">
        <v>8400</v>
      </c>
      <c r="BG8405" s="27"/>
      <c r="BH8405" s="27"/>
      <c r="BI8405" s="27"/>
      <c r="BJ8405" s="27"/>
      <c r="BL8405">
        <f t="shared" si="524"/>
        <v>0</v>
      </c>
      <c r="BM8405">
        <f t="shared" si="525"/>
        <v>0</v>
      </c>
      <c r="BO8405">
        <f t="shared" si="526"/>
        <v>1</v>
      </c>
      <c r="BP8405">
        <f t="shared" si="527"/>
        <v>1</v>
      </c>
    </row>
    <row r="8406" spans="1:68" x14ac:dyDescent="0.3">
      <c r="A8406">
        <v>8401</v>
      </c>
      <c r="BG8406" s="27"/>
      <c r="BH8406" s="27"/>
      <c r="BI8406" s="27"/>
      <c r="BJ8406" s="27"/>
      <c r="BL8406">
        <f t="shared" si="524"/>
        <v>0</v>
      </c>
      <c r="BM8406">
        <f t="shared" si="525"/>
        <v>0</v>
      </c>
      <c r="BO8406">
        <f t="shared" si="526"/>
        <v>1</v>
      </c>
      <c r="BP8406">
        <f t="shared" si="527"/>
        <v>1</v>
      </c>
    </row>
    <row r="8407" spans="1:68" x14ac:dyDescent="0.3">
      <c r="A8407">
        <v>8402</v>
      </c>
      <c r="BG8407" s="27"/>
      <c r="BH8407" s="27"/>
      <c r="BI8407" s="27"/>
      <c r="BJ8407" s="27"/>
      <c r="BL8407">
        <f t="shared" si="524"/>
        <v>0</v>
      </c>
      <c r="BM8407">
        <f t="shared" si="525"/>
        <v>0</v>
      </c>
      <c r="BO8407">
        <f t="shared" si="526"/>
        <v>1</v>
      </c>
      <c r="BP8407">
        <f t="shared" si="527"/>
        <v>1</v>
      </c>
    </row>
    <row r="8408" spans="1:68" x14ac:dyDescent="0.3">
      <c r="A8408">
        <v>8403</v>
      </c>
      <c r="BG8408" s="27"/>
      <c r="BH8408" s="27"/>
      <c r="BI8408" s="27"/>
      <c r="BJ8408" s="27"/>
      <c r="BL8408">
        <f t="shared" si="524"/>
        <v>0</v>
      </c>
      <c r="BM8408">
        <f t="shared" si="525"/>
        <v>0</v>
      </c>
      <c r="BO8408">
        <f t="shared" si="526"/>
        <v>1</v>
      </c>
      <c r="BP8408">
        <f t="shared" si="527"/>
        <v>1</v>
      </c>
    </row>
    <row r="8409" spans="1:68" x14ac:dyDescent="0.3">
      <c r="A8409">
        <v>8404</v>
      </c>
      <c r="BG8409" s="27"/>
      <c r="BH8409" s="27"/>
      <c r="BI8409" s="27"/>
      <c r="BJ8409" s="27"/>
      <c r="BL8409">
        <f t="shared" si="524"/>
        <v>0</v>
      </c>
      <c r="BM8409">
        <f t="shared" si="525"/>
        <v>0</v>
      </c>
      <c r="BO8409">
        <f t="shared" si="526"/>
        <v>1</v>
      </c>
      <c r="BP8409">
        <f t="shared" si="527"/>
        <v>1</v>
      </c>
    </row>
    <row r="8410" spans="1:68" x14ac:dyDescent="0.3">
      <c r="A8410">
        <v>8405</v>
      </c>
      <c r="BG8410" s="27"/>
      <c r="BH8410" s="27"/>
      <c r="BI8410" s="27"/>
      <c r="BJ8410" s="27"/>
      <c r="BL8410">
        <f t="shared" si="524"/>
        <v>0</v>
      </c>
      <c r="BM8410">
        <f t="shared" si="525"/>
        <v>0</v>
      </c>
      <c r="BO8410">
        <f t="shared" si="526"/>
        <v>1</v>
      </c>
      <c r="BP8410">
        <f t="shared" si="527"/>
        <v>1</v>
      </c>
    </row>
    <row r="8411" spans="1:68" x14ac:dyDescent="0.3">
      <c r="A8411">
        <v>8406</v>
      </c>
      <c r="BG8411" s="27"/>
      <c r="BH8411" s="27"/>
      <c r="BI8411" s="27"/>
      <c r="BJ8411" s="27"/>
      <c r="BL8411">
        <f t="shared" si="524"/>
        <v>0</v>
      </c>
      <c r="BM8411">
        <f t="shared" si="525"/>
        <v>0</v>
      </c>
      <c r="BO8411">
        <f t="shared" si="526"/>
        <v>1</v>
      </c>
      <c r="BP8411">
        <f t="shared" si="527"/>
        <v>1</v>
      </c>
    </row>
    <row r="8412" spans="1:68" x14ac:dyDescent="0.3">
      <c r="A8412">
        <v>8407</v>
      </c>
      <c r="BG8412" s="27"/>
      <c r="BH8412" s="27"/>
      <c r="BI8412" s="27"/>
      <c r="BJ8412" s="27"/>
      <c r="BL8412">
        <f t="shared" si="524"/>
        <v>0</v>
      </c>
      <c r="BM8412">
        <f t="shared" si="525"/>
        <v>0</v>
      </c>
      <c r="BO8412">
        <f t="shared" si="526"/>
        <v>1</v>
      </c>
      <c r="BP8412">
        <f t="shared" si="527"/>
        <v>1</v>
      </c>
    </row>
    <row r="8413" spans="1:68" x14ac:dyDescent="0.3">
      <c r="A8413">
        <v>8408</v>
      </c>
      <c r="BG8413" s="27"/>
      <c r="BH8413" s="27"/>
      <c r="BI8413" s="27"/>
      <c r="BJ8413" s="27"/>
      <c r="BL8413">
        <f t="shared" si="524"/>
        <v>0</v>
      </c>
      <c r="BM8413">
        <f t="shared" si="525"/>
        <v>0</v>
      </c>
      <c r="BO8413">
        <f t="shared" si="526"/>
        <v>1</v>
      </c>
      <c r="BP8413">
        <f t="shared" si="527"/>
        <v>1</v>
      </c>
    </row>
    <row r="8414" spans="1:68" x14ac:dyDescent="0.3">
      <c r="A8414">
        <v>8409</v>
      </c>
      <c r="BG8414" s="27"/>
      <c r="BH8414" s="27"/>
      <c r="BI8414" s="27"/>
      <c r="BJ8414" s="27"/>
      <c r="BL8414">
        <f t="shared" si="524"/>
        <v>0</v>
      </c>
      <c r="BM8414">
        <f t="shared" si="525"/>
        <v>0</v>
      </c>
      <c r="BO8414">
        <f t="shared" si="526"/>
        <v>1</v>
      </c>
      <c r="BP8414">
        <f t="shared" si="527"/>
        <v>1</v>
      </c>
    </row>
    <row r="8415" spans="1:68" x14ac:dyDescent="0.3">
      <c r="A8415">
        <v>8410</v>
      </c>
      <c r="BG8415" s="27"/>
      <c r="BH8415" s="27"/>
      <c r="BI8415" s="27"/>
      <c r="BJ8415" s="27"/>
      <c r="BL8415">
        <f t="shared" si="524"/>
        <v>0</v>
      </c>
      <c r="BM8415">
        <f t="shared" si="525"/>
        <v>0</v>
      </c>
      <c r="BO8415">
        <f t="shared" si="526"/>
        <v>1</v>
      </c>
      <c r="BP8415">
        <f t="shared" si="527"/>
        <v>1</v>
      </c>
    </row>
    <row r="8416" spans="1:68" x14ac:dyDescent="0.3">
      <c r="A8416">
        <v>8411</v>
      </c>
      <c r="BG8416" s="27"/>
      <c r="BH8416" s="27"/>
      <c r="BI8416" s="27"/>
      <c r="BJ8416" s="27"/>
      <c r="BL8416">
        <f t="shared" si="524"/>
        <v>0</v>
      </c>
      <c r="BM8416">
        <f t="shared" si="525"/>
        <v>0</v>
      </c>
      <c r="BO8416">
        <f t="shared" si="526"/>
        <v>1</v>
      </c>
      <c r="BP8416">
        <f t="shared" si="527"/>
        <v>1</v>
      </c>
    </row>
    <row r="8417" spans="1:68" x14ac:dyDescent="0.3">
      <c r="A8417">
        <v>8412</v>
      </c>
      <c r="BG8417" s="27"/>
      <c r="BH8417" s="27"/>
      <c r="BI8417" s="27"/>
      <c r="BJ8417" s="27"/>
      <c r="BL8417">
        <f t="shared" si="524"/>
        <v>0</v>
      </c>
      <c r="BM8417">
        <f t="shared" si="525"/>
        <v>0</v>
      </c>
      <c r="BO8417">
        <f t="shared" si="526"/>
        <v>1</v>
      </c>
      <c r="BP8417">
        <f t="shared" si="527"/>
        <v>1</v>
      </c>
    </row>
    <row r="8418" spans="1:68" x14ac:dyDescent="0.3">
      <c r="A8418">
        <v>8413</v>
      </c>
      <c r="BG8418" s="27"/>
      <c r="BH8418" s="27"/>
      <c r="BI8418" s="27"/>
      <c r="BJ8418" s="27"/>
      <c r="BL8418">
        <f t="shared" si="524"/>
        <v>0</v>
      </c>
      <c r="BM8418">
        <f t="shared" si="525"/>
        <v>0</v>
      </c>
      <c r="BO8418">
        <f t="shared" si="526"/>
        <v>1</v>
      </c>
      <c r="BP8418">
        <f t="shared" si="527"/>
        <v>1</v>
      </c>
    </row>
    <row r="8419" spans="1:68" x14ac:dyDescent="0.3">
      <c r="A8419">
        <v>8414</v>
      </c>
      <c r="BG8419" s="27"/>
      <c r="BH8419" s="27"/>
      <c r="BI8419" s="27"/>
      <c r="BJ8419" s="27"/>
      <c r="BL8419">
        <f t="shared" si="524"/>
        <v>0</v>
      </c>
      <c r="BM8419">
        <f t="shared" si="525"/>
        <v>0</v>
      </c>
      <c r="BO8419">
        <f t="shared" si="526"/>
        <v>1</v>
      </c>
      <c r="BP8419">
        <f t="shared" si="527"/>
        <v>1</v>
      </c>
    </row>
    <row r="8420" spans="1:68" x14ac:dyDescent="0.3">
      <c r="A8420">
        <v>8415</v>
      </c>
      <c r="BG8420" s="27"/>
      <c r="BH8420" s="27"/>
      <c r="BI8420" s="27"/>
      <c r="BJ8420" s="27"/>
      <c r="BL8420">
        <f t="shared" si="524"/>
        <v>0</v>
      </c>
      <c r="BM8420">
        <f t="shared" si="525"/>
        <v>0</v>
      </c>
      <c r="BO8420">
        <f t="shared" si="526"/>
        <v>1</v>
      </c>
      <c r="BP8420">
        <f t="shared" si="527"/>
        <v>1</v>
      </c>
    </row>
    <row r="8421" spans="1:68" x14ac:dyDescent="0.3">
      <c r="A8421">
        <v>8416</v>
      </c>
      <c r="BG8421" s="27"/>
      <c r="BH8421" s="27"/>
      <c r="BI8421" s="27"/>
      <c r="BJ8421" s="27"/>
      <c r="BL8421">
        <f t="shared" si="524"/>
        <v>0</v>
      </c>
      <c r="BM8421">
        <f t="shared" si="525"/>
        <v>0</v>
      </c>
      <c r="BO8421">
        <f t="shared" si="526"/>
        <v>1</v>
      </c>
      <c r="BP8421">
        <f t="shared" si="527"/>
        <v>1</v>
      </c>
    </row>
    <row r="8422" spans="1:68" x14ac:dyDescent="0.3">
      <c r="A8422">
        <v>8417</v>
      </c>
      <c r="BG8422" s="27"/>
      <c r="BH8422" s="27"/>
      <c r="BI8422" s="27"/>
      <c r="BJ8422" s="27"/>
      <c r="BL8422">
        <f t="shared" si="524"/>
        <v>0</v>
      </c>
      <c r="BM8422">
        <f t="shared" si="525"/>
        <v>0</v>
      </c>
      <c r="BO8422">
        <f t="shared" si="526"/>
        <v>1</v>
      </c>
      <c r="BP8422">
        <f t="shared" si="527"/>
        <v>1</v>
      </c>
    </row>
    <row r="8423" spans="1:68" x14ac:dyDescent="0.3">
      <c r="A8423">
        <v>8418</v>
      </c>
      <c r="BG8423" s="27"/>
      <c r="BH8423" s="27"/>
      <c r="BI8423" s="27"/>
      <c r="BJ8423" s="27"/>
      <c r="BL8423">
        <f t="shared" si="524"/>
        <v>0</v>
      </c>
      <c r="BM8423">
        <f t="shared" si="525"/>
        <v>0</v>
      </c>
      <c r="BO8423">
        <f t="shared" si="526"/>
        <v>1</v>
      </c>
      <c r="BP8423">
        <f t="shared" si="527"/>
        <v>1</v>
      </c>
    </row>
    <row r="8424" spans="1:68" x14ac:dyDescent="0.3">
      <c r="A8424">
        <v>8419</v>
      </c>
      <c r="BG8424" s="27"/>
      <c r="BH8424" s="27"/>
      <c r="BI8424" s="27"/>
      <c r="BJ8424" s="27"/>
      <c r="BL8424">
        <f t="shared" si="524"/>
        <v>0</v>
      </c>
      <c r="BM8424">
        <f t="shared" si="525"/>
        <v>0</v>
      </c>
      <c r="BO8424">
        <f t="shared" si="526"/>
        <v>1</v>
      </c>
      <c r="BP8424">
        <f t="shared" si="527"/>
        <v>1</v>
      </c>
    </row>
    <row r="8425" spans="1:68" x14ac:dyDescent="0.3">
      <c r="A8425">
        <v>8420</v>
      </c>
      <c r="BG8425" s="27"/>
      <c r="BH8425" s="27"/>
      <c r="BI8425" s="27"/>
      <c r="BJ8425" s="27"/>
      <c r="BL8425">
        <f t="shared" si="524"/>
        <v>0</v>
      </c>
      <c r="BM8425">
        <f t="shared" si="525"/>
        <v>0</v>
      </c>
      <c r="BO8425">
        <f t="shared" si="526"/>
        <v>1</v>
      </c>
      <c r="BP8425">
        <f t="shared" si="527"/>
        <v>1</v>
      </c>
    </row>
    <row r="8426" spans="1:68" x14ac:dyDescent="0.3">
      <c r="A8426">
        <v>8421</v>
      </c>
      <c r="BG8426" s="27"/>
      <c r="BH8426" s="27"/>
      <c r="BI8426" s="27"/>
      <c r="BJ8426" s="27"/>
      <c r="BL8426">
        <f t="shared" si="524"/>
        <v>0</v>
      </c>
      <c r="BM8426">
        <f t="shared" si="525"/>
        <v>0</v>
      </c>
      <c r="BO8426">
        <f t="shared" si="526"/>
        <v>1</v>
      </c>
      <c r="BP8426">
        <f t="shared" si="527"/>
        <v>1</v>
      </c>
    </row>
    <row r="8427" spans="1:68" x14ac:dyDescent="0.3">
      <c r="A8427">
        <v>8422</v>
      </c>
      <c r="BG8427" s="27"/>
      <c r="BH8427" s="27"/>
      <c r="BI8427" s="27"/>
      <c r="BJ8427" s="27"/>
      <c r="BL8427">
        <f t="shared" si="524"/>
        <v>0</v>
      </c>
      <c r="BM8427">
        <f t="shared" si="525"/>
        <v>0</v>
      </c>
      <c r="BO8427">
        <f t="shared" si="526"/>
        <v>1</v>
      </c>
      <c r="BP8427">
        <f t="shared" si="527"/>
        <v>1</v>
      </c>
    </row>
    <row r="8428" spans="1:68" x14ac:dyDescent="0.3">
      <c r="A8428">
        <v>8423</v>
      </c>
      <c r="BG8428" s="27"/>
      <c r="BH8428" s="27"/>
      <c r="BI8428" s="27"/>
      <c r="BJ8428" s="27"/>
      <c r="BL8428">
        <f t="shared" si="524"/>
        <v>0</v>
      </c>
      <c r="BM8428">
        <f t="shared" si="525"/>
        <v>0</v>
      </c>
      <c r="BO8428">
        <f t="shared" si="526"/>
        <v>1</v>
      </c>
      <c r="BP8428">
        <f t="shared" si="527"/>
        <v>1</v>
      </c>
    </row>
    <row r="8429" spans="1:68" x14ac:dyDescent="0.3">
      <c r="A8429">
        <v>8424</v>
      </c>
      <c r="BG8429" s="27"/>
      <c r="BH8429" s="27"/>
      <c r="BI8429" s="27"/>
      <c r="BJ8429" s="27"/>
      <c r="BL8429">
        <f t="shared" si="524"/>
        <v>0</v>
      </c>
      <c r="BM8429">
        <f t="shared" si="525"/>
        <v>0</v>
      </c>
      <c r="BO8429">
        <f t="shared" si="526"/>
        <v>1</v>
      </c>
      <c r="BP8429">
        <f t="shared" si="527"/>
        <v>1</v>
      </c>
    </row>
    <row r="8430" spans="1:68" x14ac:dyDescent="0.3">
      <c r="A8430">
        <v>8425</v>
      </c>
      <c r="BG8430" s="27"/>
      <c r="BH8430" s="27"/>
      <c r="BI8430" s="27"/>
      <c r="BJ8430" s="27"/>
      <c r="BL8430">
        <f t="shared" si="524"/>
        <v>0</v>
      </c>
      <c r="BM8430">
        <f t="shared" si="525"/>
        <v>0</v>
      </c>
      <c r="BO8430">
        <f t="shared" si="526"/>
        <v>1</v>
      </c>
      <c r="BP8430">
        <f t="shared" si="527"/>
        <v>1</v>
      </c>
    </row>
    <row r="8431" spans="1:68" x14ac:dyDescent="0.3">
      <c r="A8431">
        <v>8426</v>
      </c>
      <c r="BG8431" s="27"/>
      <c r="BH8431" s="27"/>
      <c r="BI8431" s="27"/>
      <c r="BJ8431" s="27"/>
      <c r="BL8431">
        <f t="shared" si="524"/>
        <v>0</v>
      </c>
      <c r="BM8431">
        <f t="shared" si="525"/>
        <v>0</v>
      </c>
      <c r="BO8431">
        <f t="shared" si="526"/>
        <v>1</v>
      </c>
      <c r="BP8431">
        <f t="shared" si="527"/>
        <v>1</v>
      </c>
    </row>
    <row r="8432" spans="1:68" x14ac:dyDescent="0.3">
      <c r="A8432">
        <v>8427</v>
      </c>
      <c r="BG8432" s="27"/>
      <c r="BH8432" s="27"/>
      <c r="BI8432" s="27"/>
      <c r="BJ8432" s="27"/>
      <c r="BL8432">
        <f t="shared" si="524"/>
        <v>0</v>
      </c>
      <c r="BM8432">
        <f t="shared" si="525"/>
        <v>0</v>
      </c>
      <c r="BO8432">
        <f t="shared" si="526"/>
        <v>1</v>
      </c>
      <c r="BP8432">
        <f t="shared" si="527"/>
        <v>1</v>
      </c>
    </row>
    <row r="8433" spans="1:68" x14ac:dyDescent="0.3">
      <c r="A8433">
        <v>8428</v>
      </c>
      <c r="BG8433" s="27"/>
      <c r="BH8433" s="27"/>
      <c r="BI8433" s="27"/>
      <c r="BJ8433" s="27"/>
      <c r="BL8433">
        <f t="shared" si="524"/>
        <v>0</v>
      </c>
      <c r="BM8433">
        <f t="shared" si="525"/>
        <v>0</v>
      </c>
      <c r="BO8433">
        <f t="shared" si="526"/>
        <v>1</v>
      </c>
      <c r="BP8433">
        <f t="shared" si="527"/>
        <v>1</v>
      </c>
    </row>
    <row r="8434" spans="1:68" x14ac:dyDescent="0.3">
      <c r="A8434">
        <v>8429</v>
      </c>
      <c r="BG8434" s="27"/>
      <c r="BH8434" s="27"/>
      <c r="BI8434" s="27"/>
      <c r="BJ8434" s="27"/>
      <c r="BL8434">
        <f t="shared" si="524"/>
        <v>0</v>
      </c>
      <c r="BM8434">
        <f t="shared" si="525"/>
        <v>0</v>
      </c>
      <c r="BO8434">
        <f t="shared" si="526"/>
        <v>1</v>
      </c>
      <c r="BP8434">
        <f t="shared" si="527"/>
        <v>1</v>
      </c>
    </row>
    <row r="8435" spans="1:68" x14ac:dyDescent="0.3">
      <c r="A8435">
        <v>8430</v>
      </c>
      <c r="BG8435" s="27"/>
      <c r="BH8435" s="27"/>
      <c r="BI8435" s="27"/>
      <c r="BJ8435" s="27"/>
      <c r="BL8435">
        <f t="shared" si="524"/>
        <v>0</v>
      </c>
      <c r="BM8435">
        <f t="shared" si="525"/>
        <v>0</v>
      </c>
      <c r="BO8435">
        <f t="shared" si="526"/>
        <v>1</v>
      </c>
      <c r="BP8435">
        <f t="shared" si="527"/>
        <v>1</v>
      </c>
    </row>
    <row r="8436" spans="1:68" x14ac:dyDescent="0.3">
      <c r="A8436">
        <v>8431</v>
      </c>
      <c r="BG8436" s="27"/>
      <c r="BH8436" s="27"/>
      <c r="BI8436" s="27"/>
      <c r="BJ8436" s="27"/>
      <c r="BL8436">
        <f t="shared" si="524"/>
        <v>0</v>
      </c>
      <c r="BM8436">
        <f t="shared" si="525"/>
        <v>0</v>
      </c>
      <c r="BO8436">
        <f t="shared" si="526"/>
        <v>1</v>
      </c>
      <c r="BP8436">
        <f t="shared" si="527"/>
        <v>1</v>
      </c>
    </row>
    <row r="8437" spans="1:68" x14ac:dyDescent="0.3">
      <c r="A8437">
        <v>8432</v>
      </c>
      <c r="BG8437" s="27"/>
      <c r="BH8437" s="27"/>
      <c r="BI8437" s="27"/>
      <c r="BJ8437" s="27"/>
      <c r="BL8437">
        <f t="shared" si="524"/>
        <v>0</v>
      </c>
      <c r="BM8437">
        <f t="shared" si="525"/>
        <v>0</v>
      </c>
      <c r="BO8437">
        <f t="shared" si="526"/>
        <v>1</v>
      </c>
      <c r="BP8437">
        <f t="shared" si="527"/>
        <v>1</v>
      </c>
    </row>
    <row r="8438" spans="1:68" x14ac:dyDescent="0.3">
      <c r="A8438">
        <v>8433</v>
      </c>
      <c r="BG8438" s="27"/>
      <c r="BH8438" s="27"/>
      <c r="BI8438" s="27"/>
      <c r="BJ8438" s="27"/>
      <c r="BL8438">
        <f t="shared" si="524"/>
        <v>0</v>
      </c>
      <c r="BM8438">
        <f t="shared" si="525"/>
        <v>0</v>
      </c>
      <c r="BO8438">
        <f t="shared" si="526"/>
        <v>1</v>
      </c>
      <c r="BP8438">
        <f t="shared" si="527"/>
        <v>1</v>
      </c>
    </row>
    <row r="8439" spans="1:68" x14ac:dyDescent="0.3">
      <c r="A8439">
        <v>8434</v>
      </c>
      <c r="BG8439" s="27"/>
      <c r="BH8439" s="27"/>
      <c r="BI8439" s="27"/>
      <c r="BJ8439" s="27"/>
      <c r="BL8439">
        <f t="shared" si="524"/>
        <v>0</v>
      </c>
      <c r="BM8439">
        <f t="shared" si="525"/>
        <v>0</v>
      </c>
      <c r="BO8439">
        <f t="shared" si="526"/>
        <v>1</v>
      </c>
      <c r="BP8439">
        <f t="shared" si="527"/>
        <v>1</v>
      </c>
    </row>
    <row r="8440" spans="1:68" x14ac:dyDescent="0.3">
      <c r="A8440">
        <v>8435</v>
      </c>
      <c r="BG8440" s="27"/>
      <c r="BH8440" s="27"/>
      <c r="BI8440" s="27"/>
      <c r="BJ8440" s="27"/>
      <c r="BL8440">
        <f t="shared" si="524"/>
        <v>0</v>
      </c>
      <c r="BM8440">
        <f t="shared" si="525"/>
        <v>0</v>
      </c>
      <c r="BO8440">
        <f t="shared" si="526"/>
        <v>1</v>
      </c>
      <c r="BP8440">
        <f t="shared" si="527"/>
        <v>1</v>
      </c>
    </row>
    <row r="8441" spans="1:68" x14ac:dyDescent="0.3">
      <c r="A8441">
        <v>8436</v>
      </c>
      <c r="BG8441" s="27"/>
      <c r="BH8441" s="27"/>
      <c r="BI8441" s="27"/>
      <c r="BJ8441" s="27"/>
      <c r="BL8441">
        <f t="shared" si="524"/>
        <v>0</v>
      </c>
      <c r="BM8441">
        <f t="shared" si="525"/>
        <v>0</v>
      </c>
      <c r="BO8441">
        <f t="shared" si="526"/>
        <v>1</v>
      </c>
      <c r="BP8441">
        <f t="shared" si="527"/>
        <v>1</v>
      </c>
    </row>
    <row r="8442" spans="1:68" x14ac:dyDescent="0.3">
      <c r="A8442">
        <v>8437</v>
      </c>
      <c r="BG8442" s="27"/>
      <c r="BH8442" s="27"/>
      <c r="BI8442" s="27"/>
      <c r="BJ8442" s="27"/>
      <c r="BL8442">
        <f t="shared" si="524"/>
        <v>0</v>
      </c>
      <c r="BM8442">
        <f t="shared" si="525"/>
        <v>0</v>
      </c>
      <c r="BO8442">
        <f t="shared" si="526"/>
        <v>1</v>
      </c>
      <c r="BP8442">
        <f t="shared" si="527"/>
        <v>1</v>
      </c>
    </row>
    <row r="8443" spans="1:68" x14ac:dyDescent="0.3">
      <c r="A8443">
        <v>8438</v>
      </c>
      <c r="BG8443" s="27"/>
      <c r="BH8443" s="27"/>
      <c r="BI8443" s="27"/>
      <c r="BJ8443" s="27"/>
      <c r="BL8443">
        <f t="shared" si="524"/>
        <v>0</v>
      </c>
      <c r="BM8443">
        <f t="shared" si="525"/>
        <v>0</v>
      </c>
      <c r="BO8443">
        <f t="shared" si="526"/>
        <v>1</v>
      </c>
      <c r="BP8443">
        <f t="shared" si="527"/>
        <v>1</v>
      </c>
    </row>
    <row r="8444" spans="1:68" x14ac:dyDescent="0.3">
      <c r="A8444">
        <v>8439</v>
      </c>
      <c r="BG8444" s="27"/>
      <c r="BH8444" s="27"/>
      <c r="BI8444" s="27"/>
      <c r="BJ8444" s="27"/>
      <c r="BL8444">
        <f t="shared" si="524"/>
        <v>0</v>
      </c>
      <c r="BM8444">
        <f t="shared" si="525"/>
        <v>0</v>
      </c>
      <c r="BO8444">
        <f t="shared" si="526"/>
        <v>1</v>
      </c>
      <c r="BP8444">
        <f t="shared" si="527"/>
        <v>1</v>
      </c>
    </row>
    <row r="8445" spans="1:68" x14ac:dyDescent="0.3">
      <c r="A8445">
        <v>8440</v>
      </c>
      <c r="BG8445" s="27"/>
      <c r="BH8445" s="27"/>
      <c r="BI8445" s="27"/>
      <c r="BJ8445" s="27"/>
      <c r="BL8445">
        <f t="shared" si="524"/>
        <v>0</v>
      </c>
      <c r="BM8445">
        <f t="shared" si="525"/>
        <v>0</v>
      </c>
      <c r="BO8445">
        <f t="shared" si="526"/>
        <v>1</v>
      </c>
      <c r="BP8445">
        <f t="shared" si="527"/>
        <v>1</v>
      </c>
    </row>
    <row r="8446" spans="1:68" x14ac:dyDescent="0.3">
      <c r="A8446">
        <v>8441</v>
      </c>
      <c r="BG8446" s="27"/>
      <c r="BH8446" s="27"/>
      <c r="BI8446" s="27"/>
      <c r="BJ8446" s="27"/>
      <c r="BL8446">
        <f t="shared" si="524"/>
        <v>0</v>
      </c>
      <c r="BM8446">
        <f t="shared" si="525"/>
        <v>0</v>
      </c>
      <c r="BO8446">
        <f t="shared" si="526"/>
        <v>1</v>
      </c>
      <c r="BP8446">
        <f t="shared" si="527"/>
        <v>1</v>
      </c>
    </row>
    <row r="8447" spans="1:68" x14ac:dyDescent="0.3">
      <c r="A8447">
        <v>8442</v>
      </c>
      <c r="BG8447" s="27"/>
      <c r="BH8447" s="27"/>
      <c r="BI8447" s="27"/>
      <c r="BJ8447" s="27"/>
      <c r="BL8447">
        <f t="shared" si="524"/>
        <v>0</v>
      </c>
      <c r="BM8447">
        <f t="shared" si="525"/>
        <v>0</v>
      </c>
      <c r="BO8447">
        <f t="shared" si="526"/>
        <v>1</v>
      </c>
      <c r="BP8447">
        <f t="shared" si="527"/>
        <v>1</v>
      </c>
    </row>
    <row r="8448" spans="1:68" x14ac:dyDescent="0.3">
      <c r="A8448">
        <v>8443</v>
      </c>
      <c r="BG8448" s="27"/>
      <c r="BH8448" s="27"/>
      <c r="BI8448" s="27"/>
      <c r="BJ8448" s="27"/>
      <c r="BL8448">
        <f t="shared" si="524"/>
        <v>0</v>
      </c>
      <c r="BM8448">
        <f t="shared" si="525"/>
        <v>0</v>
      </c>
      <c r="BO8448">
        <f t="shared" si="526"/>
        <v>1</v>
      </c>
      <c r="BP8448">
        <f t="shared" si="527"/>
        <v>1</v>
      </c>
    </row>
    <row r="8449" spans="1:68" x14ac:dyDescent="0.3">
      <c r="A8449">
        <v>8444</v>
      </c>
      <c r="BG8449" s="27"/>
      <c r="BH8449" s="27"/>
      <c r="BI8449" s="27"/>
      <c r="BJ8449" s="27"/>
      <c r="BL8449">
        <f t="shared" si="524"/>
        <v>0</v>
      </c>
      <c r="BM8449">
        <f t="shared" si="525"/>
        <v>0</v>
      </c>
      <c r="BO8449">
        <f t="shared" si="526"/>
        <v>1</v>
      </c>
      <c r="BP8449">
        <f t="shared" si="527"/>
        <v>1</v>
      </c>
    </row>
    <row r="8450" spans="1:68" x14ac:dyDescent="0.3">
      <c r="A8450">
        <v>8445</v>
      </c>
      <c r="BG8450" s="27"/>
      <c r="BH8450" s="27"/>
      <c r="BI8450" s="27"/>
      <c r="BJ8450" s="27"/>
      <c r="BL8450">
        <f t="shared" si="524"/>
        <v>0</v>
      </c>
      <c r="BM8450">
        <f t="shared" si="525"/>
        <v>0</v>
      </c>
      <c r="BO8450">
        <f t="shared" si="526"/>
        <v>1</v>
      </c>
      <c r="BP8450">
        <f t="shared" si="527"/>
        <v>1</v>
      </c>
    </row>
    <row r="8451" spans="1:68" x14ac:dyDescent="0.3">
      <c r="A8451">
        <v>8446</v>
      </c>
      <c r="BG8451" s="27"/>
      <c r="BH8451" s="27"/>
      <c r="BI8451" s="27"/>
      <c r="BJ8451" s="27"/>
      <c r="BL8451">
        <f t="shared" si="524"/>
        <v>0</v>
      </c>
      <c r="BM8451">
        <f t="shared" si="525"/>
        <v>0</v>
      </c>
      <c r="BO8451">
        <f t="shared" si="526"/>
        <v>1</v>
      </c>
      <c r="BP8451">
        <f t="shared" si="527"/>
        <v>1</v>
      </c>
    </row>
    <row r="8452" spans="1:68" x14ac:dyDescent="0.3">
      <c r="A8452">
        <v>8447</v>
      </c>
      <c r="BG8452" s="27"/>
      <c r="BH8452" s="27"/>
      <c r="BI8452" s="27"/>
      <c r="BJ8452" s="27"/>
      <c r="BL8452">
        <f t="shared" si="524"/>
        <v>0</v>
      </c>
      <c r="BM8452">
        <f t="shared" si="525"/>
        <v>0</v>
      </c>
      <c r="BO8452">
        <f t="shared" si="526"/>
        <v>1</v>
      </c>
      <c r="BP8452">
        <f t="shared" si="527"/>
        <v>1</v>
      </c>
    </row>
    <row r="8453" spans="1:68" x14ac:dyDescent="0.3">
      <c r="A8453">
        <v>8448</v>
      </c>
      <c r="BG8453" s="27"/>
      <c r="BH8453" s="27"/>
      <c r="BI8453" s="27"/>
      <c r="BJ8453" s="27"/>
      <c r="BL8453">
        <f t="shared" si="524"/>
        <v>0</v>
      </c>
      <c r="BM8453">
        <f t="shared" si="525"/>
        <v>0</v>
      </c>
      <c r="BO8453">
        <f t="shared" si="526"/>
        <v>1</v>
      </c>
      <c r="BP8453">
        <f t="shared" si="527"/>
        <v>1</v>
      </c>
    </row>
    <row r="8454" spans="1:68" x14ac:dyDescent="0.3">
      <c r="A8454">
        <v>8449</v>
      </c>
      <c r="BG8454" s="27"/>
      <c r="BH8454" s="27"/>
      <c r="BI8454" s="27"/>
      <c r="BJ8454" s="27"/>
      <c r="BL8454">
        <f t="shared" si="524"/>
        <v>0</v>
      </c>
      <c r="BM8454">
        <f t="shared" si="525"/>
        <v>0</v>
      </c>
      <c r="BO8454">
        <f t="shared" si="526"/>
        <v>1</v>
      </c>
      <c r="BP8454">
        <f t="shared" si="527"/>
        <v>1</v>
      </c>
    </row>
    <row r="8455" spans="1:68" x14ac:dyDescent="0.3">
      <c r="A8455">
        <v>8450</v>
      </c>
      <c r="BG8455" s="27"/>
      <c r="BH8455" s="27"/>
      <c r="BI8455" s="27"/>
      <c r="BJ8455" s="27"/>
      <c r="BL8455">
        <f t="shared" ref="BL8455:BL8518" si="528">BG8455*$BM$1-BH8455</f>
        <v>0</v>
      </c>
      <c r="BM8455">
        <f t="shared" ref="BM8455:BM8518" si="529">BI8455*$BM$1-BJ8455</f>
        <v>0</v>
      </c>
      <c r="BO8455">
        <f t="shared" ref="BO8455:BO8518" si="530">IF(BL8455=MAX($BL8455:$BM8455),1,0)</f>
        <v>1</v>
      </c>
      <c r="BP8455">
        <f t="shared" ref="BP8455:BP8518" si="531">IF(BM8455=MAX($BL8455:$BM8455),1,0)</f>
        <v>1</v>
      </c>
    </row>
    <row r="8456" spans="1:68" x14ac:dyDescent="0.3">
      <c r="A8456">
        <v>8451</v>
      </c>
      <c r="BG8456" s="27"/>
      <c r="BH8456" s="27"/>
      <c r="BI8456" s="27"/>
      <c r="BJ8456" s="27"/>
      <c r="BL8456">
        <f t="shared" si="528"/>
        <v>0</v>
      </c>
      <c r="BM8456">
        <f t="shared" si="529"/>
        <v>0</v>
      </c>
      <c r="BO8456">
        <f t="shared" si="530"/>
        <v>1</v>
      </c>
      <c r="BP8456">
        <f t="shared" si="531"/>
        <v>1</v>
      </c>
    </row>
    <row r="8457" spans="1:68" x14ac:dyDescent="0.3">
      <c r="A8457">
        <v>8452</v>
      </c>
      <c r="BG8457" s="27"/>
      <c r="BH8457" s="27"/>
      <c r="BI8457" s="27"/>
      <c r="BJ8457" s="27"/>
      <c r="BL8457">
        <f t="shared" si="528"/>
        <v>0</v>
      </c>
      <c r="BM8457">
        <f t="shared" si="529"/>
        <v>0</v>
      </c>
      <c r="BO8457">
        <f t="shared" si="530"/>
        <v>1</v>
      </c>
      <c r="BP8457">
        <f t="shared" si="531"/>
        <v>1</v>
      </c>
    </row>
    <row r="8458" spans="1:68" x14ac:dyDescent="0.3">
      <c r="A8458">
        <v>8453</v>
      </c>
      <c r="BG8458" s="27"/>
      <c r="BH8458" s="27"/>
      <c r="BI8458" s="27"/>
      <c r="BJ8458" s="27"/>
      <c r="BL8458">
        <f t="shared" si="528"/>
        <v>0</v>
      </c>
      <c r="BM8458">
        <f t="shared" si="529"/>
        <v>0</v>
      </c>
      <c r="BO8458">
        <f t="shared" si="530"/>
        <v>1</v>
      </c>
      <c r="BP8458">
        <f t="shared" si="531"/>
        <v>1</v>
      </c>
    </row>
    <row r="8459" spans="1:68" x14ac:dyDescent="0.3">
      <c r="A8459">
        <v>8454</v>
      </c>
      <c r="BG8459" s="27"/>
      <c r="BH8459" s="27"/>
      <c r="BI8459" s="27"/>
      <c r="BJ8459" s="27"/>
      <c r="BL8459">
        <f t="shared" si="528"/>
        <v>0</v>
      </c>
      <c r="BM8459">
        <f t="shared" si="529"/>
        <v>0</v>
      </c>
      <c r="BO8459">
        <f t="shared" si="530"/>
        <v>1</v>
      </c>
      <c r="BP8459">
        <f t="shared" si="531"/>
        <v>1</v>
      </c>
    </row>
    <row r="8460" spans="1:68" x14ac:dyDescent="0.3">
      <c r="A8460">
        <v>8455</v>
      </c>
      <c r="BG8460" s="27"/>
      <c r="BH8460" s="27"/>
      <c r="BI8460" s="27"/>
      <c r="BJ8460" s="27"/>
      <c r="BL8460">
        <f t="shared" si="528"/>
        <v>0</v>
      </c>
      <c r="BM8460">
        <f t="shared" si="529"/>
        <v>0</v>
      </c>
      <c r="BO8460">
        <f t="shared" si="530"/>
        <v>1</v>
      </c>
      <c r="BP8460">
        <f t="shared" si="531"/>
        <v>1</v>
      </c>
    </row>
    <row r="8461" spans="1:68" x14ac:dyDescent="0.3">
      <c r="A8461">
        <v>8456</v>
      </c>
      <c r="BG8461" s="27"/>
      <c r="BH8461" s="27"/>
      <c r="BI8461" s="27"/>
      <c r="BJ8461" s="27"/>
      <c r="BL8461">
        <f t="shared" si="528"/>
        <v>0</v>
      </c>
      <c r="BM8461">
        <f t="shared" si="529"/>
        <v>0</v>
      </c>
      <c r="BO8461">
        <f t="shared" si="530"/>
        <v>1</v>
      </c>
      <c r="BP8461">
        <f t="shared" si="531"/>
        <v>1</v>
      </c>
    </row>
    <row r="8462" spans="1:68" x14ac:dyDescent="0.3">
      <c r="A8462">
        <v>8457</v>
      </c>
      <c r="BG8462" s="27"/>
      <c r="BH8462" s="27"/>
      <c r="BI8462" s="27"/>
      <c r="BJ8462" s="27"/>
      <c r="BL8462">
        <f t="shared" si="528"/>
        <v>0</v>
      </c>
      <c r="BM8462">
        <f t="shared" si="529"/>
        <v>0</v>
      </c>
      <c r="BO8462">
        <f t="shared" si="530"/>
        <v>1</v>
      </c>
      <c r="BP8462">
        <f t="shared" si="531"/>
        <v>1</v>
      </c>
    </row>
    <row r="8463" spans="1:68" x14ac:dyDescent="0.3">
      <c r="A8463">
        <v>8458</v>
      </c>
      <c r="BG8463" s="27"/>
      <c r="BH8463" s="27"/>
      <c r="BI8463" s="27"/>
      <c r="BJ8463" s="27"/>
      <c r="BL8463">
        <f t="shared" si="528"/>
        <v>0</v>
      </c>
      <c r="BM8463">
        <f t="shared" si="529"/>
        <v>0</v>
      </c>
      <c r="BO8463">
        <f t="shared" si="530"/>
        <v>1</v>
      </c>
      <c r="BP8463">
        <f t="shared" si="531"/>
        <v>1</v>
      </c>
    </row>
    <row r="8464" spans="1:68" x14ac:dyDescent="0.3">
      <c r="A8464">
        <v>8459</v>
      </c>
      <c r="BG8464" s="27"/>
      <c r="BH8464" s="27"/>
      <c r="BI8464" s="27"/>
      <c r="BJ8464" s="27"/>
      <c r="BL8464">
        <f t="shared" si="528"/>
        <v>0</v>
      </c>
      <c r="BM8464">
        <f t="shared" si="529"/>
        <v>0</v>
      </c>
      <c r="BO8464">
        <f t="shared" si="530"/>
        <v>1</v>
      </c>
      <c r="BP8464">
        <f t="shared" si="531"/>
        <v>1</v>
      </c>
    </row>
    <row r="8465" spans="1:68" x14ac:dyDescent="0.3">
      <c r="A8465">
        <v>8460</v>
      </c>
      <c r="BG8465" s="27"/>
      <c r="BH8465" s="27"/>
      <c r="BI8465" s="27"/>
      <c r="BJ8465" s="27"/>
      <c r="BL8465">
        <f t="shared" si="528"/>
        <v>0</v>
      </c>
      <c r="BM8465">
        <f t="shared" si="529"/>
        <v>0</v>
      </c>
      <c r="BO8465">
        <f t="shared" si="530"/>
        <v>1</v>
      </c>
      <c r="BP8465">
        <f t="shared" si="531"/>
        <v>1</v>
      </c>
    </row>
    <row r="8466" spans="1:68" x14ac:dyDescent="0.3">
      <c r="A8466">
        <v>8461</v>
      </c>
      <c r="BG8466" s="27"/>
      <c r="BH8466" s="27"/>
      <c r="BI8466" s="27"/>
      <c r="BJ8466" s="27"/>
      <c r="BL8466">
        <f t="shared" si="528"/>
        <v>0</v>
      </c>
      <c r="BM8466">
        <f t="shared" si="529"/>
        <v>0</v>
      </c>
      <c r="BO8466">
        <f t="shared" si="530"/>
        <v>1</v>
      </c>
      <c r="BP8466">
        <f t="shared" si="531"/>
        <v>1</v>
      </c>
    </row>
    <row r="8467" spans="1:68" x14ac:dyDescent="0.3">
      <c r="A8467">
        <v>8462</v>
      </c>
      <c r="BG8467" s="27"/>
      <c r="BH8467" s="27"/>
      <c r="BI8467" s="27"/>
      <c r="BJ8467" s="27"/>
      <c r="BL8467">
        <f t="shared" si="528"/>
        <v>0</v>
      </c>
      <c r="BM8467">
        <f t="shared" si="529"/>
        <v>0</v>
      </c>
      <c r="BO8467">
        <f t="shared" si="530"/>
        <v>1</v>
      </c>
      <c r="BP8467">
        <f t="shared" si="531"/>
        <v>1</v>
      </c>
    </row>
    <row r="8468" spans="1:68" x14ac:dyDescent="0.3">
      <c r="A8468">
        <v>8463</v>
      </c>
      <c r="BG8468" s="27"/>
      <c r="BH8468" s="27"/>
      <c r="BI8468" s="27"/>
      <c r="BJ8468" s="27"/>
      <c r="BL8468">
        <f t="shared" si="528"/>
        <v>0</v>
      </c>
      <c r="BM8468">
        <f t="shared" si="529"/>
        <v>0</v>
      </c>
      <c r="BO8468">
        <f t="shared" si="530"/>
        <v>1</v>
      </c>
      <c r="BP8468">
        <f t="shared" si="531"/>
        <v>1</v>
      </c>
    </row>
    <row r="8469" spans="1:68" x14ac:dyDescent="0.3">
      <c r="A8469">
        <v>8464</v>
      </c>
      <c r="BG8469" s="27"/>
      <c r="BH8469" s="27"/>
      <c r="BI8469" s="27"/>
      <c r="BJ8469" s="27"/>
      <c r="BL8469">
        <f t="shared" si="528"/>
        <v>0</v>
      </c>
      <c r="BM8469">
        <f t="shared" si="529"/>
        <v>0</v>
      </c>
      <c r="BO8469">
        <f t="shared" si="530"/>
        <v>1</v>
      </c>
      <c r="BP8469">
        <f t="shared" si="531"/>
        <v>1</v>
      </c>
    </row>
    <row r="8470" spans="1:68" x14ac:dyDescent="0.3">
      <c r="A8470">
        <v>8465</v>
      </c>
      <c r="BG8470" s="27"/>
      <c r="BH8470" s="27"/>
      <c r="BI8470" s="27"/>
      <c r="BJ8470" s="27"/>
      <c r="BL8470">
        <f t="shared" si="528"/>
        <v>0</v>
      </c>
      <c r="BM8470">
        <f t="shared" si="529"/>
        <v>0</v>
      </c>
      <c r="BO8470">
        <f t="shared" si="530"/>
        <v>1</v>
      </c>
      <c r="BP8470">
        <f t="shared" si="531"/>
        <v>1</v>
      </c>
    </row>
    <row r="8471" spans="1:68" x14ac:dyDescent="0.3">
      <c r="A8471">
        <v>8466</v>
      </c>
      <c r="BG8471" s="27"/>
      <c r="BH8471" s="27"/>
      <c r="BI8471" s="27"/>
      <c r="BJ8471" s="27"/>
      <c r="BL8471">
        <f t="shared" si="528"/>
        <v>0</v>
      </c>
      <c r="BM8471">
        <f t="shared" si="529"/>
        <v>0</v>
      </c>
      <c r="BO8471">
        <f t="shared" si="530"/>
        <v>1</v>
      </c>
      <c r="BP8471">
        <f t="shared" si="531"/>
        <v>1</v>
      </c>
    </row>
    <row r="8472" spans="1:68" x14ac:dyDescent="0.3">
      <c r="A8472">
        <v>8467</v>
      </c>
      <c r="BG8472" s="27"/>
      <c r="BH8472" s="27"/>
      <c r="BI8472" s="27"/>
      <c r="BJ8472" s="27"/>
      <c r="BL8472">
        <f t="shared" si="528"/>
        <v>0</v>
      </c>
      <c r="BM8472">
        <f t="shared" si="529"/>
        <v>0</v>
      </c>
      <c r="BO8472">
        <f t="shared" si="530"/>
        <v>1</v>
      </c>
      <c r="BP8472">
        <f t="shared" si="531"/>
        <v>1</v>
      </c>
    </row>
    <row r="8473" spans="1:68" x14ac:dyDescent="0.3">
      <c r="A8473">
        <v>8468</v>
      </c>
      <c r="BG8473" s="27"/>
      <c r="BH8473" s="27"/>
      <c r="BI8473" s="27"/>
      <c r="BJ8473" s="27"/>
      <c r="BL8473">
        <f t="shared" si="528"/>
        <v>0</v>
      </c>
      <c r="BM8473">
        <f t="shared" si="529"/>
        <v>0</v>
      </c>
      <c r="BO8473">
        <f t="shared" si="530"/>
        <v>1</v>
      </c>
      <c r="BP8473">
        <f t="shared" si="531"/>
        <v>1</v>
      </c>
    </row>
    <row r="8474" spans="1:68" x14ac:dyDescent="0.3">
      <c r="A8474">
        <v>8469</v>
      </c>
      <c r="BG8474" s="27"/>
      <c r="BH8474" s="27"/>
      <c r="BI8474" s="27"/>
      <c r="BJ8474" s="27"/>
      <c r="BL8474">
        <f t="shared" si="528"/>
        <v>0</v>
      </c>
      <c r="BM8474">
        <f t="shared" si="529"/>
        <v>0</v>
      </c>
      <c r="BO8474">
        <f t="shared" si="530"/>
        <v>1</v>
      </c>
      <c r="BP8474">
        <f t="shared" si="531"/>
        <v>1</v>
      </c>
    </row>
    <row r="8475" spans="1:68" x14ac:dyDescent="0.3">
      <c r="A8475">
        <v>8470</v>
      </c>
      <c r="BG8475" s="27"/>
      <c r="BH8475" s="27"/>
      <c r="BI8475" s="27"/>
      <c r="BJ8475" s="27"/>
      <c r="BL8475">
        <f t="shared" si="528"/>
        <v>0</v>
      </c>
      <c r="BM8475">
        <f t="shared" si="529"/>
        <v>0</v>
      </c>
      <c r="BO8475">
        <f t="shared" si="530"/>
        <v>1</v>
      </c>
      <c r="BP8475">
        <f t="shared" si="531"/>
        <v>1</v>
      </c>
    </row>
    <row r="8476" spans="1:68" x14ac:dyDescent="0.3">
      <c r="A8476">
        <v>8471</v>
      </c>
      <c r="BG8476" s="27"/>
      <c r="BH8476" s="27"/>
      <c r="BI8476" s="27"/>
      <c r="BJ8476" s="27"/>
      <c r="BL8476">
        <f t="shared" si="528"/>
        <v>0</v>
      </c>
      <c r="BM8476">
        <f t="shared" si="529"/>
        <v>0</v>
      </c>
      <c r="BO8476">
        <f t="shared" si="530"/>
        <v>1</v>
      </c>
      <c r="BP8476">
        <f t="shared" si="531"/>
        <v>1</v>
      </c>
    </row>
    <row r="8477" spans="1:68" x14ac:dyDescent="0.3">
      <c r="A8477">
        <v>8472</v>
      </c>
      <c r="BG8477" s="27"/>
      <c r="BH8477" s="27"/>
      <c r="BI8477" s="27"/>
      <c r="BJ8477" s="27"/>
      <c r="BL8477">
        <f t="shared" si="528"/>
        <v>0</v>
      </c>
      <c r="BM8477">
        <f t="shared" si="529"/>
        <v>0</v>
      </c>
      <c r="BO8477">
        <f t="shared" si="530"/>
        <v>1</v>
      </c>
      <c r="BP8477">
        <f t="shared" si="531"/>
        <v>1</v>
      </c>
    </row>
    <row r="8478" spans="1:68" x14ac:dyDescent="0.3">
      <c r="A8478">
        <v>8473</v>
      </c>
      <c r="BG8478" s="27"/>
      <c r="BH8478" s="27"/>
      <c r="BI8478" s="27"/>
      <c r="BJ8478" s="27"/>
      <c r="BL8478">
        <f t="shared" si="528"/>
        <v>0</v>
      </c>
      <c r="BM8478">
        <f t="shared" si="529"/>
        <v>0</v>
      </c>
      <c r="BO8478">
        <f t="shared" si="530"/>
        <v>1</v>
      </c>
      <c r="BP8478">
        <f t="shared" si="531"/>
        <v>1</v>
      </c>
    </row>
    <row r="8479" spans="1:68" x14ac:dyDescent="0.3">
      <c r="A8479">
        <v>8474</v>
      </c>
      <c r="BG8479" s="27"/>
      <c r="BH8479" s="27"/>
      <c r="BI8479" s="27"/>
      <c r="BJ8479" s="27"/>
      <c r="BL8479">
        <f t="shared" si="528"/>
        <v>0</v>
      </c>
      <c r="BM8479">
        <f t="shared" si="529"/>
        <v>0</v>
      </c>
      <c r="BO8479">
        <f t="shared" si="530"/>
        <v>1</v>
      </c>
      <c r="BP8479">
        <f t="shared" si="531"/>
        <v>1</v>
      </c>
    </row>
    <row r="8480" spans="1:68" x14ac:dyDescent="0.3">
      <c r="A8480">
        <v>8475</v>
      </c>
      <c r="BG8480" s="27"/>
      <c r="BH8480" s="27"/>
      <c r="BI8480" s="27"/>
      <c r="BJ8480" s="27"/>
      <c r="BL8480">
        <f t="shared" si="528"/>
        <v>0</v>
      </c>
      <c r="BM8480">
        <f t="shared" si="529"/>
        <v>0</v>
      </c>
      <c r="BO8480">
        <f t="shared" si="530"/>
        <v>1</v>
      </c>
      <c r="BP8480">
        <f t="shared" si="531"/>
        <v>1</v>
      </c>
    </row>
    <row r="8481" spans="1:68" x14ac:dyDescent="0.3">
      <c r="A8481">
        <v>8476</v>
      </c>
      <c r="BG8481" s="27"/>
      <c r="BH8481" s="27"/>
      <c r="BI8481" s="27"/>
      <c r="BJ8481" s="27"/>
      <c r="BL8481">
        <f t="shared" si="528"/>
        <v>0</v>
      </c>
      <c r="BM8481">
        <f t="shared" si="529"/>
        <v>0</v>
      </c>
      <c r="BO8481">
        <f t="shared" si="530"/>
        <v>1</v>
      </c>
      <c r="BP8481">
        <f t="shared" si="531"/>
        <v>1</v>
      </c>
    </row>
    <row r="8482" spans="1:68" x14ac:dyDescent="0.3">
      <c r="A8482">
        <v>8477</v>
      </c>
      <c r="BG8482" s="27"/>
      <c r="BH8482" s="27"/>
      <c r="BI8482" s="27"/>
      <c r="BJ8482" s="27"/>
      <c r="BL8482">
        <f t="shared" si="528"/>
        <v>0</v>
      </c>
      <c r="BM8482">
        <f t="shared" si="529"/>
        <v>0</v>
      </c>
      <c r="BO8482">
        <f t="shared" si="530"/>
        <v>1</v>
      </c>
      <c r="BP8482">
        <f t="shared" si="531"/>
        <v>1</v>
      </c>
    </row>
    <row r="8483" spans="1:68" x14ac:dyDescent="0.3">
      <c r="A8483">
        <v>8478</v>
      </c>
      <c r="BG8483" s="27"/>
      <c r="BH8483" s="27"/>
      <c r="BI8483" s="27"/>
      <c r="BJ8483" s="27"/>
      <c r="BL8483">
        <f t="shared" si="528"/>
        <v>0</v>
      </c>
      <c r="BM8483">
        <f t="shared" si="529"/>
        <v>0</v>
      </c>
      <c r="BO8483">
        <f t="shared" si="530"/>
        <v>1</v>
      </c>
      <c r="BP8483">
        <f t="shared" si="531"/>
        <v>1</v>
      </c>
    </row>
    <row r="8484" spans="1:68" x14ac:dyDescent="0.3">
      <c r="A8484">
        <v>8479</v>
      </c>
      <c r="BG8484" s="27"/>
      <c r="BH8484" s="27"/>
      <c r="BI8484" s="27"/>
      <c r="BJ8484" s="27"/>
      <c r="BL8484">
        <f t="shared" si="528"/>
        <v>0</v>
      </c>
      <c r="BM8484">
        <f t="shared" si="529"/>
        <v>0</v>
      </c>
      <c r="BO8484">
        <f t="shared" si="530"/>
        <v>1</v>
      </c>
      <c r="BP8484">
        <f t="shared" si="531"/>
        <v>1</v>
      </c>
    </row>
    <row r="8485" spans="1:68" x14ac:dyDescent="0.3">
      <c r="A8485">
        <v>8480</v>
      </c>
      <c r="BG8485" s="27"/>
      <c r="BH8485" s="27"/>
      <c r="BI8485" s="27"/>
      <c r="BJ8485" s="27"/>
      <c r="BL8485">
        <f t="shared" si="528"/>
        <v>0</v>
      </c>
      <c r="BM8485">
        <f t="shared" si="529"/>
        <v>0</v>
      </c>
      <c r="BO8485">
        <f t="shared" si="530"/>
        <v>1</v>
      </c>
      <c r="BP8485">
        <f t="shared" si="531"/>
        <v>1</v>
      </c>
    </row>
    <row r="8486" spans="1:68" x14ac:dyDescent="0.3">
      <c r="A8486">
        <v>8481</v>
      </c>
      <c r="BG8486" s="27"/>
      <c r="BH8486" s="27"/>
      <c r="BI8486" s="27"/>
      <c r="BJ8486" s="27"/>
      <c r="BL8486">
        <f t="shared" si="528"/>
        <v>0</v>
      </c>
      <c r="BM8486">
        <f t="shared" si="529"/>
        <v>0</v>
      </c>
      <c r="BO8486">
        <f t="shared" si="530"/>
        <v>1</v>
      </c>
      <c r="BP8486">
        <f t="shared" si="531"/>
        <v>1</v>
      </c>
    </row>
    <row r="8487" spans="1:68" x14ac:dyDescent="0.3">
      <c r="A8487">
        <v>8482</v>
      </c>
      <c r="BG8487" s="27"/>
      <c r="BH8487" s="27"/>
      <c r="BI8487" s="27"/>
      <c r="BJ8487" s="27"/>
      <c r="BL8487">
        <f t="shared" si="528"/>
        <v>0</v>
      </c>
      <c r="BM8487">
        <f t="shared" si="529"/>
        <v>0</v>
      </c>
      <c r="BO8487">
        <f t="shared" si="530"/>
        <v>1</v>
      </c>
      <c r="BP8487">
        <f t="shared" si="531"/>
        <v>1</v>
      </c>
    </row>
    <row r="8488" spans="1:68" x14ac:dyDescent="0.3">
      <c r="A8488">
        <v>8483</v>
      </c>
      <c r="BG8488" s="27"/>
      <c r="BH8488" s="27"/>
      <c r="BI8488" s="27"/>
      <c r="BJ8488" s="27"/>
      <c r="BL8488">
        <f t="shared" si="528"/>
        <v>0</v>
      </c>
      <c r="BM8488">
        <f t="shared" si="529"/>
        <v>0</v>
      </c>
      <c r="BO8488">
        <f t="shared" si="530"/>
        <v>1</v>
      </c>
      <c r="BP8488">
        <f t="shared" si="531"/>
        <v>1</v>
      </c>
    </row>
    <row r="8489" spans="1:68" x14ac:dyDescent="0.3">
      <c r="A8489">
        <v>8484</v>
      </c>
      <c r="BG8489" s="27"/>
      <c r="BH8489" s="27"/>
      <c r="BI8489" s="27"/>
      <c r="BJ8489" s="27"/>
      <c r="BL8489">
        <f t="shared" si="528"/>
        <v>0</v>
      </c>
      <c r="BM8489">
        <f t="shared" si="529"/>
        <v>0</v>
      </c>
      <c r="BO8489">
        <f t="shared" si="530"/>
        <v>1</v>
      </c>
      <c r="BP8489">
        <f t="shared" si="531"/>
        <v>1</v>
      </c>
    </row>
    <row r="8490" spans="1:68" x14ac:dyDescent="0.3">
      <c r="A8490">
        <v>8485</v>
      </c>
      <c r="BG8490" s="27"/>
      <c r="BH8490" s="27"/>
      <c r="BI8490" s="27"/>
      <c r="BJ8490" s="27"/>
      <c r="BL8490">
        <f t="shared" si="528"/>
        <v>0</v>
      </c>
      <c r="BM8490">
        <f t="shared" si="529"/>
        <v>0</v>
      </c>
      <c r="BO8490">
        <f t="shared" si="530"/>
        <v>1</v>
      </c>
      <c r="BP8490">
        <f t="shared" si="531"/>
        <v>1</v>
      </c>
    </row>
    <row r="8491" spans="1:68" x14ac:dyDescent="0.3">
      <c r="A8491">
        <v>8486</v>
      </c>
      <c r="BG8491" s="27"/>
      <c r="BH8491" s="27"/>
      <c r="BI8491" s="27"/>
      <c r="BJ8491" s="27"/>
      <c r="BL8491">
        <f t="shared" si="528"/>
        <v>0</v>
      </c>
      <c r="BM8491">
        <f t="shared" si="529"/>
        <v>0</v>
      </c>
      <c r="BO8491">
        <f t="shared" si="530"/>
        <v>1</v>
      </c>
      <c r="BP8491">
        <f t="shared" si="531"/>
        <v>1</v>
      </c>
    </row>
    <row r="8492" spans="1:68" x14ac:dyDescent="0.3">
      <c r="A8492">
        <v>8487</v>
      </c>
      <c r="BG8492" s="27"/>
      <c r="BH8492" s="27"/>
      <c r="BI8492" s="27"/>
      <c r="BJ8492" s="27"/>
      <c r="BL8492">
        <f t="shared" si="528"/>
        <v>0</v>
      </c>
      <c r="BM8492">
        <f t="shared" si="529"/>
        <v>0</v>
      </c>
      <c r="BO8492">
        <f t="shared" si="530"/>
        <v>1</v>
      </c>
      <c r="BP8492">
        <f t="shared" si="531"/>
        <v>1</v>
      </c>
    </row>
    <row r="8493" spans="1:68" x14ac:dyDescent="0.3">
      <c r="A8493">
        <v>8488</v>
      </c>
      <c r="BG8493" s="27"/>
      <c r="BH8493" s="27"/>
      <c r="BI8493" s="27"/>
      <c r="BJ8493" s="27"/>
      <c r="BL8493">
        <f t="shared" si="528"/>
        <v>0</v>
      </c>
      <c r="BM8493">
        <f t="shared" si="529"/>
        <v>0</v>
      </c>
      <c r="BO8493">
        <f t="shared" si="530"/>
        <v>1</v>
      </c>
      <c r="BP8493">
        <f t="shared" si="531"/>
        <v>1</v>
      </c>
    </row>
    <row r="8494" spans="1:68" x14ac:dyDescent="0.3">
      <c r="A8494">
        <v>8489</v>
      </c>
      <c r="BG8494" s="27"/>
      <c r="BH8494" s="27"/>
      <c r="BI8494" s="27"/>
      <c r="BJ8494" s="27"/>
      <c r="BL8494">
        <f t="shared" si="528"/>
        <v>0</v>
      </c>
      <c r="BM8494">
        <f t="shared" si="529"/>
        <v>0</v>
      </c>
      <c r="BO8494">
        <f t="shared" si="530"/>
        <v>1</v>
      </c>
      <c r="BP8494">
        <f t="shared" si="531"/>
        <v>1</v>
      </c>
    </row>
    <row r="8495" spans="1:68" x14ac:dyDescent="0.3">
      <c r="A8495">
        <v>8490</v>
      </c>
      <c r="BG8495" s="27"/>
      <c r="BH8495" s="27"/>
      <c r="BI8495" s="27"/>
      <c r="BJ8495" s="27"/>
      <c r="BL8495">
        <f t="shared" si="528"/>
        <v>0</v>
      </c>
      <c r="BM8495">
        <f t="shared" si="529"/>
        <v>0</v>
      </c>
      <c r="BO8495">
        <f t="shared" si="530"/>
        <v>1</v>
      </c>
      <c r="BP8495">
        <f t="shared" si="531"/>
        <v>1</v>
      </c>
    </row>
    <row r="8496" spans="1:68" x14ac:dyDescent="0.3">
      <c r="A8496">
        <v>8491</v>
      </c>
      <c r="BG8496" s="27"/>
      <c r="BH8496" s="27"/>
      <c r="BI8496" s="27"/>
      <c r="BJ8496" s="27"/>
      <c r="BL8496">
        <f t="shared" si="528"/>
        <v>0</v>
      </c>
      <c r="BM8496">
        <f t="shared" si="529"/>
        <v>0</v>
      </c>
      <c r="BO8496">
        <f t="shared" si="530"/>
        <v>1</v>
      </c>
      <c r="BP8496">
        <f t="shared" si="531"/>
        <v>1</v>
      </c>
    </row>
    <row r="8497" spans="1:68" x14ac:dyDescent="0.3">
      <c r="A8497">
        <v>8492</v>
      </c>
      <c r="BG8497" s="27"/>
      <c r="BH8497" s="27"/>
      <c r="BI8497" s="27"/>
      <c r="BJ8497" s="27"/>
      <c r="BL8497">
        <f t="shared" si="528"/>
        <v>0</v>
      </c>
      <c r="BM8497">
        <f t="shared" si="529"/>
        <v>0</v>
      </c>
      <c r="BO8497">
        <f t="shared" si="530"/>
        <v>1</v>
      </c>
      <c r="BP8497">
        <f t="shared" si="531"/>
        <v>1</v>
      </c>
    </row>
    <row r="8498" spans="1:68" x14ac:dyDescent="0.3">
      <c r="A8498">
        <v>8493</v>
      </c>
      <c r="BG8498" s="27"/>
      <c r="BH8498" s="27"/>
      <c r="BI8498" s="27"/>
      <c r="BJ8498" s="27"/>
      <c r="BL8498">
        <f t="shared" si="528"/>
        <v>0</v>
      </c>
      <c r="BM8498">
        <f t="shared" si="529"/>
        <v>0</v>
      </c>
      <c r="BO8498">
        <f t="shared" si="530"/>
        <v>1</v>
      </c>
      <c r="BP8498">
        <f t="shared" si="531"/>
        <v>1</v>
      </c>
    </row>
    <row r="8499" spans="1:68" x14ac:dyDescent="0.3">
      <c r="A8499">
        <v>8494</v>
      </c>
      <c r="BG8499" s="27"/>
      <c r="BH8499" s="27"/>
      <c r="BI8499" s="27"/>
      <c r="BJ8499" s="27"/>
      <c r="BL8499">
        <f t="shared" si="528"/>
        <v>0</v>
      </c>
      <c r="BM8499">
        <f t="shared" si="529"/>
        <v>0</v>
      </c>
      <c r="BO8499">
        <f t="shared" si="530"/>
        <v>1</v>
      </c>
      <c r="BP8499">
        <f t="shared" si="531"/>
        <v>1</v>
      </c>
    </row>
    <row r="8500" spans="1:68" x14ac:dyDescent="0.3">
      <c r="A8500">
        <v>8495</v>
      </c>
      <c r="BG8500" s="27"/>
      <c r="BH8500" s="27"/>
      <c r="BI8500" s="27"/>
      <c r="BJ8500" s="27"/>
      <c r="BL8500">
        <f t="shared" si="528"/>
        <v>0</v>
      </c>
      <c r="BM8500">
        <f t="shared" si="529"/>
        <v>0</v>
      </c>
      <c r="BO8500">
        <f t="shared" si="530"/>
        <v>1</v>
      </c>
      <c r="BP8500">
        <f t="shared" si="531"/>
        <v>1</v>
      </c>
    </row>
    <row r="8501" spans="1:68" x14ac:dyDescent="0.3">
      <c r="A8501">
        <v>8496</v>
      </c>
      <c r="BG8501" s="27"/>
      <c r="BH8501" s="27"/>
      <c r="BI8501" s="27"/>
      <c r="BJ8501" s="27"/>
      <c r="BL8501">
        <f t="shared" si="528"/>
        <v>0</v>
      </c>
      <c r="BM8501">
        <f t="shared" si="529"/>
        <v>0</v>
      </c>
      <c r="BO8501">
        <f t="shared" si="530"/>
        <v>1</v>
      </c>
      <c r="BP8501">
        <f t="shared" si="531"/>
        <v>1</v>
      </c>
    </row>
    <row r="8502" spans="1:68" x14ac:dyDescent="0.3">
      <c r="A8502">
        <v>8497</v>
      </c>
      <c r="BG8502" s="27"/>
      <c r="BH8502" s="27"/>
      <c r="BI8502" s="27"/>
      <c r="BJ8502" s="27"/>
      <c r="BL8502">
        <f t="shared" si="528"/>
        <v>0</v>
      </c>
      <c r="BM8502">
        <f t="shared" si="529"/>
        <v>0</v>
      </c>
      <c r="BO8502">
        <f t="shared" si="530"/>
        <v>1</v>
      </c>
      <c r="BP8502">
        <f t="shared" si="531"/>
        <v>1</v>
      </c>
    </row>
    <row r="8503" spans="1:68" x14ac:dyDescent="0.3">
      <c r="A8503">
        <v>8498</v>
      </c>
      <c r="BG8503" s="27"/>
      <c r="BH8503" s="27"/>
      <c r="BI8503" s="27"/>
      <c r="BJ8503" s="27"/>
      <c r="BL8503">
        <f t="shared" si="528"/>
        <v>0</v>
      </c>
      <c r="BM8503">
        <f t="shared" si="529"/>
        <v>0</v>
      </c>
      <c r="BO8503">
        <f t="shared" si="530"/>
        <v>1</v>
      </c>
      <c r="BP8503">
        <f t="shared" si="531"/>
        <v>1</v>
      </c>
    </row>
    <row r="8504" spans="1:68" x14ac:dyDescent="0.3">
      <c r="A8504">
        <v>8499</v>
      </c>
      <c r="BG8504" s="27"/>
      <c r="BH8504" s="27"/>
      <c r="BI8504" s="27"/>
      <c r="BJ8504" s="27"/>
      <c r="BL8504">
        <f t="shared" si="528"/>
        <v>0</v>
      </c>
      <c r="BM8504">
        <f t="shared" si="529"/>
        <v>0</v>
      </c>
      <c r="BO8504">
        <f t="shared" si="530"/>
        <v>1</v>
      </c>
      <c r="BP8504">
        <f t="shared" si="531"/>
        <v>1</v>
      </c>
    </row>
    <row r="8505" spans="1:68" x14ac:dyDescent="0.3">
      <c r="A8505">
        <v>8500</v>
      </c>
      <c r="BG8505" s="27"/>
      <c r="BH8505" s="27"/>
      <c r="BI8505" s="27"/>
      <c r="BJ8505" s="27"/>
      <c r="BL8505">
        <f t="shared" si="528"/>
        <v>0</v>
      </c>
      <c r="BM8505">
        <f t="shared" si="529"/>
        <v>0</v>
      </c>
      <c r="BO8505">
        <f t="shared" si="530"/>
        <v>1</v>
      </c>
      <c r="BP8505">
        <f t="shared" si="531"/>
        <v>1</v>
      </c>
    </row>
    <row r="8506" spans="1:68" x14ac:dyDescent="0.3">
      <c r="A8506">
        <v>8501</v>
      </c>
      <c r="BG8506" s="27"/>
      <c r="BH8506" s="27"/>
      <c r="BI8506" s="27"/>
      <c r="BJ8506" s="27"/>
      <c r="BL8506">
        <f t="shared" si="528"/>
        <v>0</v>
      </c>
      <c r="BM8506">
        <f t="shared" si="529"/>
        <v>0</v>
      </c>
      <c r="BO8506">
        <f t="shared" si="530"/>
        <v>1</v>
      </c>
      <c r="BP8506">
        <f t="shared" si="531"/>
        <v>1</v>
      </c>
    </row>
    <row r="8507" spans="1:68" x14ac:dyDescent="0.3">
      <c r="A8507">
        <v>8502</v>
      </c>
      <c r="BG8507" s="27"/>
      <c r="BH8507" s="27"/>
      <c r="BI8507" s="27"/>
      <c r="BJ8507" s="27"/>
      <c r="BL8507">
        <f t="shared" si="528"/>
        <v>0</v>
      </c>
      <c r="BM8507">
        <f t="shared" si="529"/>
        <v>0</v>
      </c>
      <c r="BO8507">
        <f t="shared" si="530"/>
        <v>1</v>
      </c>
      <c r="BP8507">
        <f t="shared" si="531"/>
        <v>1</v>
      </c>
    </row>
    <row r="8508" spans="1:68" x14ac:dyDescent="0.3">
      <c r="A8508">
        <v>8503</v>
      </c>
      <c r="BG8508" s="27"/>
      <c r="BH8508" s="27"/>
      <c r="BI8508" s="27"/>
      <c r="BJ8508" s="27"/>
      <c r="BL8508">
        <f t="shared" si="528"/>
        <v>0</v>
      </c>
      <c r="BM8508">
        <f t="shared" si="529"/>
        <v>0</v>
      </c>
      <c r="BO8508">
        <f t="shared" si="530"/>
        <v>1</v>
      </c>
      <c r="BP8508">
        <f t="shared" si="531"/>
        <v>1</v>
      </c>
    </row>
    <row r="8509" spans="1:68" x14ac:dyDescent="0.3">
      <c r="A8509">
        <v>8504</v>
      </c>
      <c r="BG8509" s="27"/>
      <c r="BH8509" s="27"/>
      <c r="BI8509" s="27"/>
      <c r="BJ8509" s="27"/>
      <c r="BL8509">
        <f t="shared" si="528"/>
        <v>0</v>
      </c>
      <c r="BM8509">
        <f t="shared" si="529"/>
        <v>0</v>
      </c>
      <c r="BO8509">
        <f t="shared" si="530"/>
        <v>1</v>
      </c>
      <c r="BP8509">
        <f t="shared" si="531"/>
        <v>1</v>
      </c>
    </row>
    <row r="8510" spans="1:68" x14ac:dyDescent="0.3">
      <c r="A8510">
        <v>8505</v>
      </c>
      <c r="BG8510" s="27"/>
      <c r="BH8510" s="27"/>
      <c r="BI8510" s="27"/>
      <c r="BJ8510" s="27"/>
      <c r="BL8510">
        <f t="shared" si="528"/>
        <v>0</v>
      </c>
      <c r="BM8510">
        <f t="shared" si="529"/>
        <v>0</v>
      </c>
      <c r="BO8510">
        <f t="shared" si="530"/>
        <v>1</v>
      </c>
      <c r="BP8510">
        <f t="shared" si="531"/>
        <v>1</v>
      </c>
    </row>
    <row r="8511" spans="1:68" x14ac:dyDescent="0.3">
      <c r="A8511">
        <v>8506</v>
      </c>
      <c r="BG8511" s="27"/>
      <c r="BH8511" s="27"/>
      <c r="BI8511" s="27"/>
      <c r="BJ8511" s="27"/>
      <c r="BL8511">
        <f t="shared" si="528"/>
        <v>0</v>
      </c>
      <c r="BM8511">
        <f t="shared" si="529"/>
        <v>0</v>
      </c>
      <c r="BO8511">
        <f t="shared" si="530"/>
        <v>1</v>
      </c>
      <c r="BP8511">
        <f t="shared" si="531"/>
        <v>1</v>
      </c>
    </row>
    <row r="8512" spans="1:68" x14ac:dyDescent="0.3">
      <c r="A8512">
        <v>8507</v>
      </c>
      <c r="BG8512" s="27"/>
      <c r="BH8512" s="27"/>
      <c r="BI8512" s="27"/>
      <c r="BJ8512" s="27"/>
      <c r="BL8512">
        <f t="shared" si="528"/>
        <v>0</v>
      </c>
      <c r="BM8512">
        <f t="shared" si="529"/>
        <v>0</v>
      </c>
      <c r="BO8512">
        <f t="shared" si="530"/>
        <v>1</v>
      </c>
      <c r="BP8512">
        <f t="shared" si="531"/>
        <v>1</v>
      </c>
    </row>
    <row r="8513" spans="1:68" x14ac:dyDescent="0.3">
      <c r="A8513">
        <v>8508</v>
      </c>
      <c r="BG8513" s="27"/>
      <c r="BH8513" s="27"/>
      <c r="BI8513" s="27"/>
      <c r="BJ8513" s="27"/>
      <c r="BL8513">
        <f t="shared" si="528"/>
        <v>0</v>
      </c>
      <c r="BM8513">
        <f t="shared" si="529"/>
        <v>0</v>
      </c>
      <c r="BO8513">
        <f t="shared" si="530"/>
        <v>1</v>
      </c>
      <c r="BP8513">
        <f t="shared" si="531"/>
        <v>1</v>
      </c>
    </row>
    <row r="8514" spans="1:68" x14ac:dyDescent="0.3">
      <c r="A8514">
        <v>8509</v>
      </c>
      <c r="BG8514" s="27"/>
      <c r="BH8514" s="27"/>
      <c r="BI8514" s="27"/>
      <c r="BJ8514" s="27"/>
      <c r="BL8514">
        <f t="shared" si="528"/>
        <v>0</v>
      </c>
      <c r="BM8514">
        <f t="shared" si="529"/>
        <v>0</v>
      </c>
      <c r="BO8514">
        <f t="shared" si="530"/>
        <v>1</v>
      </c>
      <c r="BP8514">
        <f t="shared" si="531"/>
        <v>1</v>
      </c>
    </row>
    <row r="8515" spans="1:68" x14ac:dyDescent="0.3">
      <c r="A8515">
        <v>8510</v>
      </c>
      <c r="BG8515" s="27"/>
      <c r="BH8515" s="27"/>
      <c r="BI8515" s="27"/>
      <c r="BJ8515" s="27"/>
      <c r="BL8515">
        <f t="shared" si="528"/>
        <v>0</v>
      </c>
      <c r="BM8515">
        <f t="shared" si="529"/>
        <v>0</v>
      </c>
      <c r="BO8515">
        <f t="shared" si="530"/>
        <v>1</v>
      </c>
      <c r="BP8515">
        <f t="shared" si="531"/>
        <v>1</v>
      </c>
    </row>
    <row r="8516" spans="1:68" x14ac:dyDescent="0.3">
      <c r="A8516">
        <v>8511</v>
      </c>
      <c r="BG8516" s="27"/>
      <c r="BH8516" s="27"/>
      <c r="BI8516" s="27"/>
      <c r="BJ8516" s="27"/>
      <c r="BL8516">
        <f t="shared" si="528"/>
        <v>0</v>
      </c>
      <c r="BM8516">
        <f t="shared" si="529"/>
        <v>0</v>
      </c>
      <c r="BO8516">
        <f t="shared" si="530"/>
        <v>1</v>
      </c>
      <c r="BP8516">
        <f t="shared" si="531"/>
        <v>1</v>
      </c>
    </row>
    <row r="8517" spans="1:68" x14ac:dyDescent="0.3">
      <c r="A8517">
        <v>8512</v>
      </c>
      <c r="BG8517" s="27"/>
      <c r="BH8517" s="27"/>
      <c r="BI8517" s="27"/>
      <c r="BJ8517" s="27"/>
      <c r="BL8517">
        <f t="shared" si="528"/>
        <v>0</v>
      </c>
      <c r="BM8517">
        <f t="shared" si="529"/>
        <v>0</v>
      </c>
      <c r="BO8517">
        <f t="shared" si="530"/>
        <v>1</v>
      </c>
      <c r="BP8517">
        <f t="shared" si="531"/>
        <v>1</v>
      </c>
    </row>
    <row r="8518" spans="1:68" x14ac:dyDescent="0.3">
      <c r="A8518">
        <v>8513</v>
      </c>
      <c r="BG8518" s="27"/>
      <c r="BH8518" s="27"/>
      <c r="BI8518" s="27"/>
      <c r="BJ8518" s="27"/>
      <c r="BL8518">
        <f t="shared" si="528"/>
        <v>0</v>
      </c>
      <c r="BM8518">
        <f t="shared" si="529"/>
        <v>0</v>
      </c>
      <c r="BO8518">
        <f t="shared" si="530"/>
        <v>1</v>
      </c>
      <c r="BP8518">
        <f t="shared" si="531"/>
        <v>1</v>
      </c>
    </row>
    <row r="8519" spans="1:68" x14ac:dyDescent="0.3">
      <c r="A8519">
        <v>8514</v>
      </c>
      <c r="BG8519" s="27"/>
      <c r="BH8519" s="27"/>
      <c r="BI8519" s="27"/>
      <c r="BJ8519" s="27"/>
      <c r="BL8519">
        <f t="shared" ref="BL8519:BL8582" si="532">BG8519*$BM$1-BH8519</f>
        <v>0</v>
      </c>
      <c r="BM8519">
        <f t="shared" ref="BM8519:BM8582" si="533">BI8519*$BM$1-BJ8519</f>
        <v>0</v>
      </c>
      <c r="BO8519">
        <f t="shared" ref="BO8519:BO8582" si="534">IF(BL8519=MAX($BL8519:$BM8519),1,0)</f>
        <v>1</v>
      </c>
      <c r="BP8519">
        <f t="shared" ref="BP8519:BP8582" si="535">IF(BM8519=MAX($BL8519:$BM8519),1,0)</f>
        <v>1</v>
      </c>
    </row>
    <row r="8520" spans="1:68" x14ac:dyDescent="0.3">
      <c r="A8520">
        <v>8515</v>
      </c>
      <c r="BG8520" s="27"/>
      <c r="BH8520" s="27"/>
      <c r="BI8520" s="27"/>
      <c r="BJ8520" s="27"/>
      <c r="BL8520">
        <f t="shared" si="532"/>
        <v>0</v>
      </c>
      <c r="BM8520">
        <f t="shared" si="533"/>
        <v>0</v>
      </c>
      <c r="BO8520">
        <f t="shared" si="534"/>
        <v>1</v>
      </c>
      <c r="BP8520">
        <f t="shared" si="535"/>
        <v>1</v>
      </c>
    </row>
    <row r="8521" spans="1:68" x14ac:dyDescent="0.3">
      <c r="A8521">
        <v>8516</v>
      </c>
      <c r="BG8521" s="27"/>
      <c r="BH8521" s="27"/>
      <c r="BI8521" s="27"/>
      <c r="BJ8521" s="27"/>
      <c r="BL8521">
        <f t="shared" si="532"/>
        <v>0</v>
      </c>
      <c r="BM8521">
        <f t="shared" si="533"/>
        <v>0</v>
      </c>
      <c r="BO8521">
        <f t="shared" si="534"/>
        <v>1</v>
      </c>
      <c r="BP8521">
        <f t="shared" si="535"/>
        <v>1</v>
      </c>
    </row>
    <row r="8522" spans="1:68" x14ac:dyDescent="0.3">
      <c r="A8522">
        <v>8517</v>
      </c>
      <c r="BG8522" s="27"/>
      <c r="BH8522" s="27"/>
      <c r="BI8522" s="27"/>
      <c r="BJ8522" s="27"/>
      <c r="BL8522">
        <f t="shared" si="532"/>
        <v>0</v>
      </c>
      <c r="BM8522">
        <f t="shared" si="533"/>
        <v>0</v>
      </c>
      <c r="BO8522">
        <f t="shared" si="534"/>
        <v>1</v>
      </c>
      <c r="BP8522">
        <f t="shared" si="535"/>
        <v>1</v>
      </c>
    </row>
    <row r="8523" spans="1:68" x14ac:dyDescent="0.3">
      <c r="A8523">
        <v>8518</v>
      </c>
      <c r="BG8523" s="27"/>
      <c r="BH8523" s="27"/>
      <c r="BI8523" s="27"/>
      <c r="BJ8523" s="27"/>
      <c r="BL8523">
        <f t="shared" si="532"/>
        <v>0</v>
      </c>
      <c r="BM8523">
        <f t="shared" si="533"/>
        <v>0</v>
      </c>
      <c r="BO8523">
        <f t="shared" si="534"/>
        <v>1</v>
      </c>
      <c r="BP8523">
        <f t="shared" si="535"/>
        <v>1</v>
      </c>
    </row>
    <row r="8524" spans="1:68" x14ac:dyDescent="0.3">
      <c r="A8524">
        <v>8519</v>
      </c>
      <c r="BG8524" s="27"/>
      <c r="BH8524" s="27"/>
      <c r="BI8524" s="27"/>
      <c r="BJ8524" s="27"/>
      <c r="BL8524">
        <f t="shared" si="532"/>
        <v>0</v>
      </c>
      <c r="BM8524">
        <f t="shared" si="533"/>
        <v>0</v>
      </c>
      <c r="BO8524">
        <f t="shared" si="534"/>
        <v>1</v>
      </c>
      <c r="BP8524">
        <f t="shared" si="535"/>
        <v>1</v>
      </c>
    </row>
    <row r="8525" spans="1:68" x14ac:dyDescent="0.3">
      <c r="A8525">
        <v>8520</v>
      </c>
      <c r="BG8525" s="27"/>
      <c r="BH8525" s="27"/>
      <c r="BI8525" s="27"/>
      <c r="BJ8525" s="27"/>
      <c r="BL8525">
        <f t="shared" si="532"/>
        <v>0</v>
      </c>
      <c r="BM8525">
        <f t="shared" si="533"/>
        <v>0</v>
      </c>
      <c r="BO8525">
        <f t="shared" si="534"/>
        <v>1</v>
      </c>
      <c r="BP8525">
        <f t="shared" si="535"/>
        <v>1</v>
      </c>
    </row>
    <row r="8526" spans="1:68" x14ac:dyDescent="0.3">
      <c r="A8526">
        <v>8521</v>
      </c>
      <c r="BG8526" s="27"/>
      <c r="BH8526" s="27"/>
      <c r="BI8526" s="27"/>
      <c r="BJ8526" s="27"/>
      <c r="BL8526">
        <f t="shared" si="532"/>
        <v>0</v>
      </c>
      <c r="BM8526">
        <f t="shared" si="533"/>
        <v>0</v>
      </c>
      <c r="BO8526">
        <f t="shared" si="534"/>
        <v>1</v>
      </c>
      <c r="BP8526">
        <f t="shared" si="535"/>
        <v>1</v>
      </c>
    </row>
    <row r="8527" spans="1:68" x14ac:dyDescent="0.3">
      <c r="A8527">
        <v>8522</v>
      </c>
      <c r="BG8527" s="27"/>
      <c r="BH8527" s="27"/>
      <c r="BI8527" s="27"/>
      <c r="BJ8527" s="27"/>
      <c r="BL8527">
        <f t="shared" si="532"/>
        <v>0</v>
      </c>
      <c r="BM8527">
        <f t="shared" si="533"/>
        <v>0</v>
      </c>
      <c r="BO8527">
        <f t="shared" si="534"/>
        <v>1</v>
      </c>
      <c r="BP8527">
        <f t="shared" si="535"/>
        <v>1</v>
      </c>
    </row>
    <row r="8528" spans="1:68" x14ac:dyDescent="0.3">
      <c r="A8528">
        <v>8523</v>
      </c>
      <c r="BG8528" s="27"/>
      <c r="BH8528" s="27"/>
      <c r="BI8528" s="27"/>
      <c r="BJ8528" s="27"/>
      <c r="BL8528">
        <f t="shared" si="532"/>
        <v>0</v>
      </c>
      <c r="BM8528">
        <f t="shared" si="533"/>
        <v>0</v>
      </c>
      <c r="BO8528">
        <f t="shared" si="534"/>
        <v>1</v>
      </c>
      <c r="BP8528">
        <f t="shared" si="535"/>
        <v>1</v>
      </c>
    </row>
    <row r="8529" spans="1:68" x14ac:dyDescent="0.3">
      <c r="A8529">
        <v>8524</v>
      </c>
      <c r="BG8529" s="27"/>
      <c r="BH8529" s="27"/>
      <c r="BI8529" s="27"/>
      <c r="BJ8529" s="27"/>
      <c r="BL8529">
        <f t="shared" si="532"/>
        <v>0</v>
      </c>
      <c r="BM8529">
        <f t="shared" si="533"/>
        <v>0</v>
      </c>
      <c r="BO8529">
        <f t="shared" si="534"/>
        <v>1</v>
      </c>
      <c r="BP8529">
        <f t="shared" si="535"/>
        <v>1</v>
      </c>
    </row>
    <row r="8530" spans="1:68" x14ac:dyDescent="0.3">
      <c r="A8530">
        <v>8525</v>
      </c>
      <c r="BG8530" s="27"/>
      <c r="BH8530" s="27"/>
      <c r="BI8530" s="27"/>
      <c r="BJ8530" s="27"/>
      <c r="BL8530">
        <f t="shared" si="532"/>
        <v>0</v>
      </c>
      <c r="BM8530">
        <f t="shared" si="533"/>
        <v>0</v>
      </c>
      <c r="BO8530">
        <f t="shared" si="534"/>
        <v>1</v>
      </c>
      <c r="BP8530">
        <f t="shared" si="535"/>
        <v>1</v>
      </c>
    </row>
    <row r="8531" spans="1:68" x14ac:dyDescent="0.3">
      <c r="A8531">
        <v>8526</v>
      </c>
      <c r="BG8531" s="27"/>
      <c r="BH8531" s="27"/>
      <c r="BI8531" s="27"/>
      <c r="BJ8531" s="27"/>
      <c r="BL8531">
        <f t="shared" si="532"/>
        <v>0</v>
      </c>
      <c r="BM8531">
        <f t="shared" si="533"/>
        <v>0</v>
      </c>
      <c r="BO8531">
        <f t="shared" si="534"/>
        <v>1</v>
      </c>
      <c r="BP8531">
        <f t="shared" si="535"/>
        <v>1</v>
      </c>
    </row>
    <row r="8532" spans="1:68" x14ac:dyDescent="0.3">
      <c r="A8532">
        <v>8527</v>
      </c>
      <c r="BG8532" s="27"/>
      <c r="BH8532" s="27"/>
      <c r="BI8532" s="27"/>
      <c r="BJ8532" s="27"/>
      <c r="BL8532">
        <f t="shared" si="532"/>
        <v>0</v>
      </c>
      <c r="BM8532">
        <f t="shared" si="533"/>
        <v>0</v>
      </c>
      <c r="BO8532">
        <f t="shared" si="534"/>
        <v>1</v>
      </c>
      <c r="BP8532">
        <f t="shared" si="535"/>
        <v>1</v>
      </c>
    </row>
    <row r="8533" spans="1:68" x14ac:dyDescent="0.3">
      <c r="A8533">
        <v>8528</v>
      </c>
      <c r="BG8533" s="27"/>
      <c r="BH8533" s="27"/>
      <c r="BI8533" s="27"/>
      <c r="BJ8533" s="27"/>
      <c r="BL8533">
        <f t="shared" si="532"/>
        <v>0</v>
      </c>
      <c r="BM8533">
        <f t="shared" si="533"/>
        <v>0</v>
      </c>
      <c r="BO8533">
        <f t="shared" si="534"/>
        <v>1</v>
      </c>
      <c r="BP8533">
        <f t="shared" si="535"/>
        <v>1</v>
      </c>
    </row>
    <row r="8534" spans="1:68" x14ac:dyDescent="0.3">
      <c r="A8534">
        <v>8529</v>
      </c>
      <c r="BG8534" s="27"/>
      <c r="BH8534" s="27"/>
      <c r="BI8534" s="27"/>
      <c r="BJ8534" s="27"/>
      <c r="BL8534">
        <f t="shared" si="532"/>
        <v>0</v>
      </c>
      <c r="BM8534">
        <f t="shared" si="533"/>
        <v>0</v>
      </c>
      <c r="BO8534">
        <f t="shared" si="534"/>
        <v>1</v>
      </c>
      <c r="BP8534">
        <f t="shared" si="535"/>
        <v>1</v>
      </c>
    </row>
    <row r="8535" spans="1:68" x14ac:dyDescent="0.3">
      <c r="A8535">
        <v>8530</v>
      </c>
      <c r="BG8535" s="27"/>
      <c r="BH8535" s="27"/>
      <c r="BI8535" s="27"/>
      <c r="BJ8535" s="27"/>
      <c r="BL8535">
        <f t="shared" si="532"/>
        <v>0</v>
      </c>
      <c r="BM8535">
        <f t="shared" si="533"/>
        <v>0</v>
      </c>
      <c r="BO8535">
        <f t="shared" si="534"/>
        <v>1</v>
      </c>
      <c r="BP8535">
        <f t="shared" si="535"/>
        <v>1</v>
      </c>
    </row>
    <row r="8536" spans="1:68" x14ac:dyDescent="0.3">
      <c r="A8536">
        <v>8531</v>
      </c>
      <c r="BG8536" s="27"/>
      <c r="BH8536" s="27"/>
      <c r="BI8536" s="27"/>
      <c r="BJ8536" s="27"/>
      <c r="BL8536">
        <f t="shared" si="532"/>
        <v>0</v>
      </c>
      <c r="BM8536">
        <f t="shared" si="533"/>
        <v>0</v>
      </c>
      <c r="BO8536">
        <f t="shared" si="534"/>
        <v>1</v>
      </c>
      <c r="BP8536">
        <f t="shared" si="535"/>
        <v>1</v>
      </c>
    </row>
    <row r="8537" spans="1:68" x14ac:dyDescent="0.3">
      <c r="A8537">
        <v>8532</v>
      </c>
      <c r="BG8537" s="27"/>
      <c r="BH8537" s="27"/>
      <c r="BI8537" s="27"/>
      <c r="BJ8537" s="27"/>
      <c r="BL8537">
        <f t="shared" si="532"/>
        <v>0</v>
      </c>
      <c r="BM8537">
        <f t="shared" si="533"/>
        <v>0</v>
      </c>
      <c r="BO8537">
        <f t="shared" si="534"/>
        <v>1</v>
      </c>
      <c r="BP8537">
        <f t="shared" si="535"/>
        <v>1</v>
      </c>
    </row>
    <row r="8538" spans="1:68" x14ac:dyDescent="0.3">
      <c r="A8538">
        <v>8533</v>
      </c>
      <c r="BG8538" s="27"/>
      <c r="BH8538" s="27"/>
      <c r="BI8538" s="27"/>
      <c r="BJ8538" s="27"/>
      <c r="BL8538">
        <f t="shared" si="532"/>
        <v>0</v>
      </c>
      <c r="BM8538">
        <f t="shared" si="533"/>
        <v>0</v>
      </c>
      <c r="BO8538">
        <f t="shared" si="534"/>
        <v>1</v>
      </c>
      <c r="BP8538">
        <f t="shared" si="535"/>
        <v>1</v>
      </c>
    </row>
    <row r="8539" spans="1:68" x14ac:dyDescent="0.3">
      <c r="A8539">
        <v>8534</v>
      </c>
      <c r="BG8539" s="27"/>
      <c r="BH8539" s="27"/>
      <c r="BI8539" s="27"/>
      <c r="BJ8539" s="27"/>
      <c r="BL8539">
        <f t="shared" si="532"/>
        <v>0</v>
      </c>
      <c r="BM8539">
        <f t="shared" si="533"/>
        <v>0</v>
      </c>
      <c r="BO8539">
        <f t="shared" si="534"/>
        <v>1</v>
      </c>
      <c r="BP8539">
        <f t="shared" si="535"/>
        <v>1</v>
      </c>
    </row>
    <row r="8540" spans="1:68" x14ac:dyDescent="0.3">
      <c r="A8540">
        <v>8535</v>
      </c>
      <c r="BG8540" s="27"/>
      <c r="BH8540" s="27"/>
      <c r="BI8540" s="27"/>
      <c r="BJ8540" s="27"/>
      <c r="BL8540">
        <f t="shared" si="532"/>
        <v>0</v>
      </c>
      <c r="BM8540">
        <f t="shared" si="533"/>
        <v>0</v>
      </c>
      <c r="BO8540">
        <f t="shared" si="534"/>
        <v>1</v>
      </c>
      <c r="BP8540">
        <f t="shared" si="535"/>
        <v>1</v>
      </c>
    </row>
    <row r="8541" spans="1:68" x14ac:dyDescent="0.3">
      <c r="A8541">
        <v>8536</v>
      </c>
      <c r="BG8541" s="27"/>
      <c r="BH8541" s="27"/>
      <c r="BI8541" s="27"/>
      <c r="BJ8541" s="27"/>
      <c r="BL8541">
        <f t="shared" si="532"/>
        <v>0</v>
      </c>
      <c r="BM8541">
        <f t="shared" si="533"/>
        <v>0</v>
      </c>
      <c r="BO8541">
        <f t="shared" si="534"/>
        <v>1</v>
      </c>
      <c r="BP8541">
        <f t="shared" si="535"/>
        <v>1</v>
      </c>
    </row>
    <row r="8542" spans="1:68" x14ac:dyDescent="0.3">
      <c r="A8542">
        <v>8537</v>
      </c>
      <c r="BG8542" s="27"/>
      <c r="BH8542" s="27"/>
      <c r="BI8542" s="27"/>
      <c r="BJ8542" s="27"/>
      <c r="BL8542">
        <f t="shared" si="532"/>
        <v>0</v>
      </c>
      <c r="BM8542">
        <f t="shared" si="533"/>
        <v>0</v>
      </c>
      <c r="BO8542">
        <f t="shared" si="534"/>
        <v>1</v>
      </c>
      <c r="BP8542">
        <f t="shared" si="535"/>
        <v>1</v>
      </c>
    </row>
    <row r="8543" spans="1:68" x14ac:dyDescent="0.3">
      <c r="A8543">
        <v>8538</v>
      </c>
      <c r="BG8543" s="27"/>
      <c r="BH8543" s="27"/>
      <c r="BI8543" s="27"/>
      <c r="BJ8543" s="27"/>
      <c r="BL8543">
        <f t="shared" si="532"/>
        <v>0</v>
      </c>
      <c r="BM8543">
        <f t="shared" si="533"/>
        <v>0</v>
      </c>
      <c r="BO8543">
        <f t="shared" si="534"/>
        <v>1</v>
      </c>
      <c r="BP8543">
        <f t="shared" si="535"/>
        <v>1</v>
      </c>
    </row>
    <row r="8544" spans="1:68" x14ac:dyDescent="0.3">
      <c r="A8544">
        <v>8539</v>
      </c>
      <c r="BG8544" s="27"/>
      <c r="BH8544" s="27"/>
      <c r="BI8544" s="27"/>
      <c r="BJ8544" s="27"/>
      <c r="BL8544">
        <f t="shared" si="532"/>
        <v>0</v>
      </c>
      <c r="BM8544">
        <f t="shared" si="533"/>
        <v>0</v>
      </c>
      <c r="BO8544">
        <f t="shared" si="534"/>
        <v>1</v>
      </c>
      <c r="BP8544">
        <f t="shared" si="535"/>
        <v>1</v>
      </c>
    </row>
    <row r="8545" spans="1:68" x14ac:dyDescent="0.3">
      <c r="A8545">
        <v>8540</v>
      </c>
      <c r="BG8545" s="27"/>
      <c r="BH8545" s="27"/>
      <c r="BI8545" s="27"/>
      <c r="BJ8545" s="27"/>
      <c r="BL8545">
        <f t="shared" si="532"/>
        <v>0</v>
      </c>
      <c r="BM8545">
        <f t="shared" si="533"/>
        <v>0</v>
      </c>
      <c r="BO8545">
        <f t="shared" si="534"/>
        <v>1</v>
      </c>
      <c r="BP8545">
        <f t="shared" si="535"/>
        <v>1</v>
      </c>
    </row>
    <row r="8546" spans="1:68" x14ac:dyDescent="0.3">
      <c r="A8546">
        <v>8541</v>
      </c>
      <c r="BG8546" s="27"/>
      <c r="BH8546" s="27"/>
      <c r="BI8546" s="27"/>
      <c r="BJ8546" s="27"/>
      <c r="BL8546">
        <f t="shared" si="532"/>
        <v>0</v>
      </c>
      <c r="BM8546">
        <f t="shared" si="533"/>
        <v>0</v>
      </c>
      <c r="BO8546">
        <f t="shared" si="534"/>
        <v>1</v>
      </c>
      <c r="BP8546">
        <f t="shared" si="535"/>
        <v>1</v>
      </c>
    </row>
    <row r="8547" spans="1:68" x14ac:dyDescent="0.3">
      <c r="A8547">
        <v>8542</v>
      </c>
      <c r="BG8547" s="27"/>
      <c r="BH8547" s="27"/>
      <c r="BI8547" s="27"/>
      <c r="BJ8547" s="27"/>
      <c r="BL8547">
        <f t="shared" si="532"/>
        <v>0</v>
      </c>
      <c r="BM8547">
        <f t="shared" si="533"/>
        <v>0</v>
      </c>
      <c r="BO8547">
        <f t="shared" si="534"/>
        <v>1</v>
      </c>
      <c r="BP8547">
        <f t="shared" si="535"/>
        <v>1</v>
      </c>
    </row>
    <row r="8548" spans="1:68" x14ac:dyDescent="0.3">
      <c r="A8548">
        <v>8543</v>
      </c>
      <c r="BG8548" s="27"/>
      <c r="BH8548" s="27"/>
      <c r="BI8548" s="27"/>
      <c r="BJ8548" s="27"/>
      <c r="BL8548">
        <f t="shared" si="532"/>
        <v>0</v>
      </c>
      <c r="BM8548">
        <f t="shared" si="533"/>
        <v>0</v>
      </c>
      <c r="BO8548">
        <f t="shared" si="534"/>
        <v>1</v>
      </c>
      <c r="BP8548">
        <f t="shared" si="535"/>
        <v>1</v>
      </c>
    </row>
    <row r="8549" spans="1:68" x14ac:dyDescent="0.3">
      <c r="A8549">
        <v>8544</v>
      </c>
      <c r="BG8549" s="27"/>
      <c r="BH8549" s="27"/>
      <c r="BI8549" s="27"/>
      <c r="BJ8549" s="27"/>
      <c r="BL8549">
        <f t="shared" si="532"/>
        <v>0</v>
      </c>
      <c r="BM8549">
        <f t="shared" si="533"/>
        <v>0</v>
      </c>
      <c r="BO8549">
        <f t="shared" si="534"/>
        <v>1</v>
      </c>
      <c r="BP8549">
        <f t="shared" si="535"/>
        <v>1</v>
      </c>
    </row>
    <row r="8550" spans="1:68" x14ac:dyDescent="0.3">
      <c r="A8550">
        <v>8545</v>
      </c>
      <c r="BG8550" s="27"/>
      <c r="BH8550" s="27"/>
      <c r="BI8550" s="27"/>
      <c r="BJ8550" s="27"/>
      <c r="BL8550">
        <f t="shared" si="532"/>
        <v>0</v>
      </c>
      <c r="BM8550">
        <f t="shared" si="533"/>
        <v>0</v>
      </c>
      <c r="BO8550">
        <f t="shared" si="534"/>
        <v>1</v>
      </c>
      <c r="BP8550">
        <f t="shared" si="535"/>
        <v>1</v>
      </c>
    </row>
    <row r="8551" spans="1:68" x14ac:dyDescent="0.3">
      <c r="A8551">
        <v>8546</v>
      </c>
      <c r="BG8551" s="27"/>
      <c r="BH8551" s="27"/>
      <c r="BI8551" s="27"/>
      <c r="BJ8551" s="27"/>
      <c r="BL8551">
        <f t="shared" si="532"/>
        <v>0</v>
      </c>
      <c r="BM8551">
        <f t="shared" si="533"/>
        <v>0</v>
      </c>
      <c r="BO8551">
        <f t="shared" si="534"/>
        <v>1</v>
      </c>
      <c r="BP8551">
        <f t="shared" si="535"/>
        <v>1</v>
      </c>
    </row>
    <row r="8552" spans="1:68" x14ac:dyDescent="0.3">
      <c r="A8552">
        <v>8547</v>
      </c>
      <c r="BG8552" s="27"/>
      <c r="BH8552" s="27"/>
      <c r="BI8552" s="27"/>
      <c r="BJ8552" s="27"/>
      <c r="BL8552">
        <f t="shared" si="532"/>
        <v>0</v>
      </c>
      <c r="BM8552">
        <f t="shared" si="533"/>
        <v>0</v>
      </c>
      <c r="BO8552">
        <f t="shared" si="534"/>
        <v>1</v>
      </c>
      <c r="BP8552">
        <f t="shared" si="535"/>
        <v>1</v>
      </c>
    </row>
    <row r="8553" spans="1:68" x14ac:dyDescent="0.3">
      <c r="A8553">
        <v>8548</v>
      </c>
      <c r="BG8553" s="27"/>
      <c r="BH8553" s="27"/>
      <c r="BI8553" s="27"/>
      <c r="BJ8553" s="27"/>
      <c r="BL8553">
        <f t="shared" si="532"/>
        <v>0</v>
      </c>
      <c r="BM8553">
        <f t="shared" si="533"/>
        <v>0</v>
      </c>
      <c r="BO8553">
        <f t="shared" si="534"/>
        <v>1</v>
      </c>
      <c r="BP8553">
        <f t="shared" si="535"/>
        <v>1</v>
      </c>
    </row>
    <row r="8554" spans="1:68" x14ac:dyDescent="0.3">
      <c r="A8554">
        <v>8549</v>
      </c>
      <c r="BG8554" s="27"/>
      <c r="BH8554" s="27"/>
      <c r="BI8554" s="27"/>
      <c r="BJ8554" s="27"/>
      <c r="BL8554">
        <f t="shared" si="532"/>
        <v>0</v>
      </c>
      <c r="BM8554">
        <f t="shared" si="533"/>
        <v>0</v>
      </c>
      <c r="BO8554">
        <f t="shared" si="534"/>
        <v>1</v>
      </c>
      <c r="BP8554">
        <f t="shared" si="535"/>
        <v>1</v>
      </c>
    </row>
    <row r="8555" spans="1:68" x14ac:dyDescent="0.3">
      <c r="A8555">
        <v>8550</v>
      </c>
      <c r="BG8555" s="27"/>
      <c r="BH8555" s="27"/>
      <c r="BI8555" s="27"/>
      <c r="BJ8555" s="27"/>
      <c r="BL8555">
        <f t="shared" si="532"/>
        <v>0</v>
      </c>
      <c r="BM8555">
        <f t="shared" si="533"/>
        <v>0</v>
      </c>
      <c r="BO8555">
        <f t="shared" si="534"/>
        <v>1</v>
      </c>
      <c r="BP8555">
        <f t="shared" si="535"/>
        <v>1</v>
      </c>
    </row>
    <row r="8556" spans="1:68" x14ac:dyDescent="0.3">
      <c r="A8556">
        <v>8551</v>
      </c>
      <c r="BG8556" s="27"/>
      <c r="BH8556" s="27"/>
      <c r="BI8556" s="27"/>
      <c r="BJ8556" s="27"/>
      <c r="BL8556">
        <f t="shared" si="532"/>
        <v>0</v>
      </c>
      <c r="BM8556">
        <f t="shared" si="533"/>
        <v>0</v>
      </c>
      <c r="BO8556">
        <f t="shared" si="534"/>
        <v>1</v>
      </c>
      <c r="BP8556">
        <f t="shared" si="535"/>
        <v>1</v>
      </c>
    </row>
    <row r="8557" spans="1:68" x14ac:dyDescent="0.3">
      <c r="A8557">
        <v>8552</v>
      </c>
      <c r="BG8557" s="27"/>
      <c r="BH8557" s="27"/>
      <c r="BI8557" s="27"/>
      <c r="BJ8557" s="27"/>
      <c r="BL8557">
        <f t="shared" si="532"/>
        <v>0</v>
      </c>
      <c r="BM8557">
        <f t="shared" si="533"/>
        <v>0</v>
      </c>
      <c r="BO8557">
        <f t="shared" si="534"/>
        <v>1</v>
      </c>
      <c r="BP8557">
        <f t="shared" si="535"/>
        <v>1</v>
      </c>
    </row>
    <row r="8558" spans="1:68" x14ac:dyDescent="0.3">
      <c r="A8558">
        <v>8553</v>
      </c>
      <c r="BG8558" s="27"/>
      <c r="BH8558" s="27"/>
      <c r="BI8558" s="27"/>
      <c r="BJ8558" s="27"/>
      <c r="BL8558">
        <f t="shared" si="532"/>
        <v>0</v>
      </c>
      <c r="BM8558">
        <f t="shared" si="533"/>
        <v>0</v>
      </c>
      <c r="BO8558">
        <f t="shared" si="534"/>
        <v>1</v>
      </c>
      <c r="BP8558">
        <f t="shared" si="535"/>
        <v>1</v>
      </c>
    </row>
    <row r="8559" spans="1:68" x14ac:dyDescent="0.3">
      <c r="A8559">
        <v>8554</v>
      </c>
      <c r="BG8559" s="27"/>
      <c r="BH8559" s="27"/>
      <c r="BI8559" s="27"/>
      <c r="BJ8559" s="27"/>
      <c r="BL8559">
        <f t="shared" si="532"/>
        <v>0</v>
      </c>
      <c r="BM8559">
        <f t="shared" si="533"/>
        <v>0</v>
      </c>
      <c r="BO8559">
        <f t="shared" si="534"/>
        <v>1</v>
      </c>
      <c r="BP8559">
        <f t="shared" si="535"/>
        <v>1</v>
      </c>
    </row>
    <row r="8560" spans="1:68" x14ac:dyDescent="0.3">
      <c r="A8560">
        <v>8555</v>
      </c>
      <c r="BG8560" s="27"/>
      <c r="BH8560" s="27"/>
      <c r="BI8560" s="27"/>
      <c r="BJ8560" s="27"/>
      <c r="BL8560">
        <f t="shared" si="532"/>
        <v>0</v>
      </c>
      <c r="BM8560">
        <f t="shared" si="533"/>
        <v>0</v>
      </c>
      <c r="BO8560">
        <f t="shared" si="534"/>
        <v>1</v>
      </c>
      <c r="BP8560">
        <f t="shared" si="535"/>
        <v>1</v>
      </c>
    </row>
    <row r="8561" spans="1:68" x14ac:dyDescent="0.3">
      <c r="A8561">
        <v>8556</v>
      </c>
      <c r="BG8561" s="27"/>
      <c r="BH8561" s="27"/>
      <c r="BI8561" s="27"/>
      <c r="BJ8561" s="27"/>
      <c r="BL8561">
        <f t="shared" si="532"/>
        <v>0</v>
      </c>
      <c r="BM8561">
        <f t="shared" si="533"/>
        <v>0</v>
      </c>
      <c r="BO8561">
        <f t="shared" si="534"/>
        <v>1</v>
      </c>
      <c r="BP8561">
        <f t="shared" si="535"/>
        <v>1</v>
      </c>
    </row>
    <row r="8562" spans="1:68" x14ac:dyDescent="0.3">
      <c r="A8562">
        <v>8557</v>
      </c>
      <c r="BG8562" s="27"/>
      <c r="BH8562" s="27"/>
      <c r="BI8562" s="27"/>
      <c r="BJ8562" s="27"/>
      <c r="BL8562">
        <f t="shared" si="532"/>
        <v>0</v>
      </c>
      <c r="BM8562">
        <f t="shared" si="533"/>
        <v>0</v>
      </c>
      <c r="BO8562">
        <f t="shared" si="534"/>
        <v>1</v>
      </c>
      <c r="BP8562">
        <f t="shared" si="535"/>
        <v>1</v>
      </c>
    </row>
    <row r="8563" spans="1:68" x14ac:dyDescent="0.3">
      <c r="A8563">
        <v>8558</v>
      </c>
      <c r="BG8563" s="27"/>
      <c r="BH8563" s="27"/>
      <c r="BI8563" s="27"/>
      <c r="BJ8563" s="27"/>
      <c r="BL8563">
        <f t="shared" si="532"/>
        <v>0</v>
      </c>
      <c r="BM8563">
        <f t="shared" si="533"/>
        <v>0</v>
      </c>
      <c r="BO8563">
        <f t="shared" si="534"/>
        <v>1</v>
      </c>
      <c r="BP8563">
        <f t="shared" si="535"/>
        <v>1</v>
      </c>
    </row>
    <row r="8564" spans="1:68" x14ac:dyDescent="0.3">
      <c r="A8564">
        <v>8559</v>
      </c>
      <c r="BG8564" s="27"/>
      <c r="BH8564" s="27"/>
      <c r="BI8564" s="27"/>
      <c r="BJ8564" s="27"/>
      <c r="BL8564">
        <f t="shared" si="532"/>
        <v>0</v>
      </c>
      <c r="BM8564">
        <f t="shared" si="533"/>
        <v>0</v>
      </c>
      <c r="BO8564">
        <f t="shared" si="534"/>
        <v>1</v>
      </c>
      <c r="BP8564">
        <f t="shared" si="535"/>
        <v>1</v>
      </c>
    </row>
    <row r="8565" spans="1:68" x14ac:dyDescent="0.3">
      <c r="A8565">
        <v>8560</v>
      </c>
      <c r="BG8565" s="27"/>
      <c r="BH8565" s="27"/>
      <c r="BI8565" s="27"/>
      <c r="BJ8565" s="27"/>
      <c r="BL8565">
        <f t="shared" si="532"/>
        <v>0</v>
      </c>
      <c r="BM8565">
        <f t="shared" si="533"/>
        <v>0</v>
      </c>
      <c r="BO8565">
        <f t="shared" si="534"/>
        <v>1</v>
      </c>
      <c r="BP8565">
        <f t="shared" si="535"/>
        <v>1</v>
      </c>
    </row>
    <row r="8566" spans="1:68" x14ac:dyDescent="0.3">
      <c r="A8566">
        <v>8561</v>
      </c>
      <c r="BG8566" s="27"/>
      <c r="BH8566" s="27"/>
      <c r="BI8566" s="27"/>
      <c r="BJ8566" s="27"/>
      <c r="BL8566">
        <f t="shared" si="532"/>
        <v>0</v>
      </c>
      <c r="BM8566">
        <f t="shared" si="533"/>
        <v>0</v>
      </c>
      <c r="BO8566">
        <f t="shared" si="534"/>
        <v>1</v>
      </c>
      <c r="BP8566">
        <f t="shared" si="535"/>
        <v>1</v>
      </c>
    </row>
    <row r="8567" spans="1:68" x14ac:dyDescent="0.3">
      <c r="A8567">
        <v>8562</v>
      </c>
      <c r="BG8567" s="27"/>
      <c r="BH8567" s="27"/>
      <c r="BI8567" s="27"/>
      <c r="BJ8567" s="27"/>
      <c r="BL8567">
        <f t="shared" si="532"/>
        <v>0</v>
      </c>
      <c r="BM8567">
        <f t="shared" si="533"/>
        <v>0</v>
      </c>
      <c r="BO8567">
        <f t="shared" si="534"/>
        <v>1</v>
      </c>
      <c r="BP8567">
        <f t="shared" si="535"/>
        <v>1</v>
      </c>
    </row>
    <row r="8568" spans="1:68" x14ac:dyDescent="0.3">
      <c r="A8568">
        <v>8563</v>
      </c>
      <c r="BG8568" s="27"/>
      <c r="BH8568" s="27"/>
      <c r="BI8568" s="27"/>
      <c r="BJ8568" s="27"/>
      <c r="BL8568">
        <f t="shared" si="532"/>
        <v>0</v>
      </c>
      <c r="BM8568">
        <f t="shared" si="533"/>
        <v>0</v>
      </c>
      <c r="BO8568">
        <f t="shared" si="534"/>
        <v>1</v>
      </c>
      <c r="BP8568">
        <f t="shared" si="535"/>
        <v>1</v>
      </c>
    </row>
    <row r="8569" spans="1:68" x14ac:dyDescent="0.3">
      <c r="A8569">
        <v>8564</v>
      </c>
      <c r="BG8569" s="27"/>
      <c r="BH8569" s="27"/>
      <c r="BI8569" s="27"/>
      <c r="BJ8569" s="27"/>
      <c r="BL8569">
        <f t="shared" si="532"/>
        <v>0</v>
      </c>
      <c r="BM8569">
        <f t="shared" si="533"/>
        <v>0</v>
      </c>
      <c r="BO8569">
        <f t="shared" si="534"/>
        <v>1</v>
      </c>
      <c r="BP8569">
        <f t="shared" si="535"/>
        <v>1</v>
      </c>
    </row>
    <row r="8570" spans="1:68" x14ac:dyDescent="0.3">
      <c r="A8570">
        <v>8565</v>
      </c>
      <c r="BG8570" s="27"/>
      <c r="BH8570" s="27"/>
      <c r="BI8570" s="27"/>
      <c r="BJ8570" s="27"/>
      <c r="BL8570">
        <f t="shared" si="532"/>
        <v>0</v>
      </c>
      <c r="BM8570">
        <f t="shared" si="533"/>
        <v>0</v>
      </c>
      <c r="BO8570">
        <f t="shared" si="534"/>
        <v>1</v>
      </c>
      <c r="BP8570">
        <f t="shared" si="535"/>
        <v>1</v>
      </c>
    </row>
    <row r="8571" spans="1:68" x14ac:dyDescent="0.3">
      <c r="A8571">
        <v>8566</v>
      </c>
      <c r="BG8571" s="27"/>
      <c r="BH8571" s="27"/>
      <c r="BI8571" s="27"/>
      <c r="BJ8571" s="27"/>
      <c r="BL8571">
        <f t="shared" si="532"/>
        <v>0</v>
      </c>
      <c r="BM8571">
        <f t="shared" si="533"/>
        <v>0</v>
      </c>
      <c r="BO8571">
        <f t="shared" si="534"/>
        <v>1</v>
      </c>
      <c r="BP8571">
        <f t="shared" si="535"/>
        <v>1</v>
      </c>
    </row>
    <row r="8572" spans="1:68" x14ac:dyDescent="0.3">
      <c r="A8572">
        <v>8567</v>
      </c>
      <c r="BG8572" s="27"/>
      <c r="BH8572" s="27"/>
      <c r="BI8572" s="27"/>
      <c r="BJ8572" s="27"/>
      <c r="BL8572">
        <f t="shared" si="532"/>
        <v>0</v>
      </c>
      <c r="BM8572">
        <f t="shared" si="533"/>
        <v>0</v>
      </c>
      <c r="BO8572">
        <f t="shared" si="534"/>
        <v>1</v>
      </c>
      <c r="BP8572">
        <f t="shared" si="535"/>
        <v>1</v>
      </c>
    </row>
    <row r="8573" spans="1:68" x14ac:dyDescent="0.3">
      <c r="A8573">
        <v>8568</v>
      </c>
      <c r="BG8573" s="27"/>
      <c r="BH8573" s="27"/>
      <c r="BI8573" s="27"/>
      <c r="BJ8573" s="27"/>
      <c r="BL8573">
        <f t="shared" si="532"/>
        <v>0</v>
      </c>
      <c r="BM8573">
        <f t="shared" si="533"/>
        <v>0</v>
      </c>
      <c r="BO8573">
        <f t="shared" si="534"/>
        <v>1</v>
      </c>
      <c r="BP8573">
        <f t="shared" si="535"/>
        <v>1</v>
      </c>
    </row>
    <row r="8574" spans="1:68" x14ac:dyDescent="0.3">
      <c r="A8574">
        <v>8569</v>
      </c>
      <c r="BG8574" s="27"/>
      <c r="BH8574" s="27"/>
      <c r="BI8574" s="27"/>
      <c r="BJ8574" s="27"/>
      <c r="BL8574">
        <f t="shared" si="532"/>
        <v>0</v>
      </c>
      <c r="BM8574">
        <f t="shared" si="533"/>
        <v>0</v>
      </c>
      <c r="BO8574">
        <f t="shared" si="534"/>
        <v>1</v>
      </c>
      <c r="BP8574">
        <f t="shared" si="535"/>
        <v>1</v>
      </c>
    </row>
    <row r="8575" spans="1:68" x14ac:dyDescent="0.3">
      <c r="A8575">
        <v>8570</v>
      </c>
      <c r="BG8575" s="27"/>
      <c r="BH8575" s="27"/>
      <c r="BI8575" s="27"/>
      <c r="BJ8575" s="27"/>
      <c r="BL8575">
        <f t="shared" si="532"/>
        <v>0</v>
      </c>
      <c r="BM8575">
        <f t="shared" si="533"/>
        <v>0</v>
      </c>
      <c r="BO8575">
        <f t="shared" si="534"/>
        <v>1</v>
      </c>
      <c r="BP8575">
        <f t="shared" si="535"/>
        <v>1</v>
      </c>
    </row>
    <row r="8576" spans="1:68" x14ac:dyDescent="0.3">
      <c r="A8576">
        <v>8571</v>
      </c>
      <c r="BG8576" s="27"/>
      <c r="BH8576" s="27"/>
      <c r="BI8576" s="27"/>
      <c r="BJ8576" s="27"/>
      <c r="BL8576">
        <f t="shared" si="532"/>
        <v>0</v>
      </c>
      <c r="BM8576">
        <f t="shared" si="533"/>
        <v>0</v>
      </c>
      <c r="BO8576">
        <f t="shared" si="534"/>
        <v>1</v>
      </c>
      <c r="BP8576">
        <f t="shared" si="535"/>
        <v>1</v>
      </c>
    </row>
    <row r="8577" spans="1:68" x14ac:dyDescent="0.3">
      <c r="A8577">
        <v>8572</v>
      </c>
      <c r="BG8577" s="27"/>
      <c r="BH8577" s="27"/>
      <c r="BI8577" s="27"/>
      <c r="BJ8577" s="27"/>
      <c r="BL8577">
        <f t="shared" si="532"/>
        <v>0</v>
      </c>
      <c r="BM8577">
        <f t="shared" si="533"/>
        <v>0</v>
      </c>
      <c r="BO8577">
        <f t="shared" si="534"/>
        <v>1</v>
      </c>
      <c r="BP8577">
        <f t="shared" si="535"/>
        <v>1</v>
      </c>
    </row>
    <row r="8578" spans="1:68" x14ac:dyDescent="0.3">
      <c r="A8578">
        <v>8573</v>
      </c>
      <c r="BG8578" s="27"/>
      <c r="BH8578" s="27"/>
      <c r="BI8578" s="27"/>
      <c r="BJ8578" s="27"/>
      <c r="BL8578">
        <f t="shared" si="532"/>
        <v>0</v>
      </c>
      <c r="BM8578">
        <f t="shared" si="533"/>
        <v>0</v>
      </c>
      <c r="BO8578">
        <f t="shared" si="534"/>
        <v>1</v>
      </c>
      <c r="BP8578">
        <f t="shared" si="535"/>
        <v>1</v>
      </c>
    </row>
    <row r="8579" spans="1:68" x14ac:dyDescent="0.3">
      <c r="A8579">
        <v>8574</v>
      </c>
      <c r="BG8579" s="27"/>
      <c r="BH8579" s="27"/>
      <c r="BI8579" s="27"/>
      <c r="BJ8579" s="27"/>
      <c r="BL8579">
        <f t="shared" si="532"/>
        <v>0</v>
      </c>
      <c r="BM8579">
        <f t="shared" si="533"/>
        <v>0</v>
      </c>
      <c r="BO8579">
        <f t="shared" si="534"/>
        <v>1</v>
      </c>
      <c r="BP8579">
        <f t="shared" si="535"/>
        <v>1</v>
      </c>
    </row>
    <row r="8580" spans="1:68" x14ac:dyDescent="0.3">
      <c r="A8580">
        <v>8575</v>
      </c>
      <c r="BG8580" s="27"/>
      <c r="BH8580" s="27"/>
      <c r="BI8580" s="27"/>
      <c r="BJ8580" s="27"/>
      <c r="BL8580">
        <f t="shared" si="532"/>
        <v>0</v>
      </c>
      <c r="BM8580">
        <f t="shared" si="533"/>
        <v>0</v>
      </c>
      <c r="BO8580">
        <f t="shared" si="534"/>
        <v>1</v>
      </c>
      <c r="BP8580">
        <f t="shared" si="535"/>
        <v>1</v>
      </c>
    </row>
    <row r="8581" spans="1:68" x14ac:dyDescent="0.3">
      <c r="A8581">
        <v>8576</v>
      </c>
      <c r="BG8581" s="27"/>
      <c r="BH8581" s="27"/>
      <c r="BI8581" s="27"/>
      <c r="BJ8581" s="27"/>
      <c r="BL8581">
        <f t="shared" si="532"/>
        <v>0</v>
      </c>
      <c r="BM8581">
        <f t="shared" si="533"/>
        <v>0</v>
      </c>
      <c r="BO8581">
        <f t="shared" si="534"/>
        <v>1</v>
      </c>
      <c r="BP8581">
        <f t="shared" si="535"/>
        <v>1</v>
      </c>
    </row>
    <row r="8582" spans="1:68" x14ac:dyDescent="0.3">
      <c r="A8582">
        <v>8577</v>
      </c>
      <c r="BG8582" s="27"/>
      <c r="BH8582" s="27"/>
      <c r="BI8582" s="27"/>
      <c r="BJ8582" s="27"/>
      <c r="BL8582">
        <f t="shared" si="532"/>
        <v>0</v>
      </c>
      <c r="BM8582">
        <f t="shared" si="533"/>
        <v>0</v>
      </c>
      <c r="BO8582">
        <f t="shared" si="534"/>
        <v>1</v>
      </c>
      <c r="BP8582">
        <f t="shared" si="535"/>
        <v>1</v>
      </c>
    </row>
    <row r="8583" spans="1:68" x14ac:dyDescent="0.3">
      <c r="A8583">
        <v>8578</v>
      </c>
      <c r="BG8583" s="27"/>
      <c r="BH8583" s="27"/>
      <c r="BI8583" s="27"/>
      <c r="BJ8583" s="27"/>
      <c r="BL8583">
        <f t="shared" ref="BL8583:BL8646" si="536">BG8583*$BM$1-BH8583</f>
        <v>0</v>
      </c>
      <c r="BM8583">
        <f t="shared" ref="BM8583:BM8646" si="537">BI8583*$BM$1-BJ8583</f>
        <v>0</v>
      </c>
      <c r="BO8583">
        <f t="shared" ref="BO8583:BO8646" si="538">IF(BL8583=MAX($BL8583:$BM8583),1,0)</f>
        <v>1</v>
      </c>
      <c r="BP8583">
        <f t="shared" ref="BP8583:BP8646" si="539">IF(BM8583=MAX($BL8583:$BM8583),1,0)</f>
        <v>1</v>
      </c>
    </row>
    <row r="8584" spans="1:68" x14ac:dyDescent="0.3">
      <c r="A8584">
        <v>8579</v>
      </c>
      <c r="BG8584" s="27"/>
      <c r="BH8584" s="27"/>
      <c r="BI8584" s="27"/>
      <c r="BJ8584" s="27"/>
      <c r="BL8584">
        <f t="shared" si="536"/>
        <v>0</v>
      </c>
      <c r="BM8584">
        <f t="shared" si="537"/>
        <v>0</v>
      </c>
      <c r="BO8584">
        <f t="shared" si="538"/>
        <v>1</v>
      </c>
      <c r="BP8584">
        <f t="shared" si="539"/>
        <v>1</v>
      </c>
    </row>
    <row r="8585" spans="1:68" x14ac:dyDescent="0.3">
      <c r="A8585">
        <v>8580</v>
      </c>
      <c r="BG8585" s="27"/>
      <c r="BH8585" s="27"/>
      <c r="BI8585" s="27"/>
      <c r="BJ8585" s="27"/>
      <c r="BL8585">
        <f t="shared" si="536"/>
        <v>0</v>
      </c>
      <c r="BM8585">
        <f t="shared" si="537"/>
        <v>0</v>
      </c>
      <c r="BO8585">
        <f t="shared" si="538"/>
        <v>1</v>
      </c>
      <c r="BP8585">
        <f t="shared" si="539"/>
        <v>1</v>
      </c>
    </row>
    <row r="8586" spans="1:68" x14ac:dyDescent="0.3">
      <c r="A8586">
        <v>8581</v>
      </c>
      <c r="BG8586" s="27"/>
      <c r="BH8586" s="27"/>
      <c r="BI8586" s="27"/>
      <c r="BJ8586" s="27"/>
      <c r="BL8586">
        <f t="shared" si="536"/>
        <v>0</v>
      </c>
      <c r="BM8586">
        <f t="shared" si="537"/>
        <v>0</v>
      </c>
      <c r="BO8586">
        <f t="shared" si="538"/>
        <v>1</v>
      </c>
      <c r="BP8586">
        <f t="shared" si="539"/>
        <v>1</v>
      </c>
    </row>
    <row r="8587" spans="1:68" x14ac:dyDescent="0.3">
      <c r="A8587">
        <v>8582</v>
      </c>
      <c r="BG8587" s="27"/>
      <c r="BH8587" s="27"/>
      <c r="BI8587" s="27"/>
      <c r="BJ8587" s="27"/>
      <c r="BL8587">
        <f t="shared" si="536"/>
        <v>0</v>
      </c>
      <c r="BM8587">
        <f t="shared" si="537"/>
        <v>0</v>
      </c>
      <c r="BO8587">
        <f t="shared" si="538"/>
        <v>1</v>
      </c>
      <c r="BP8587">
        <f t="shared" si="539"/>
        <v>1</v>
      </c>
    </row>
    <row r="8588" spans="1:68" x14ac:dyDescent="0.3">
      <c r="A8588">
        <v>8583</v>
      </c>
      <c r="BG8588" s="27"/>
      <c r="BH8588" s="27"/>
      <c r="BI8588" s="27"/>
      <c r="BJ8588" s="27"/>
      <c r="BL8588">
        <f t="shared" si="536"/>
        <v>0</v>
      </c>
      <c r="BM8588">
        <f t="shared" si="537"/>
        <v>0</v>
      </c>
      <c r="BO8588">
        <f t="shared" si="538"/>
        <v>1</v>
      </c>
      <c r="BP8588">
        <f t="shared" si="539"/>
        <v>1</v>
      </c>
    </row>
    <row r="8589" spans="1:68" x14ac:dyDescent="0.3">
      <c r="A8589">
        <v>8584</v>
      </c>
      <c r="BG8589" s="27"/>
      <c r="BH8589" s="27"/>
      <c r="BI8589" s="27"/>
      <c r="BJ8589" s="27"/>
      <c r="BL8589">
        <f t="shared" si="536"/>
        <v>0</v>
      </c>
      <c r="BM8589">
        <f t="shared" si="537"/>
        <v>0</v>
      </c>
      <c r="BO8589">
        <f t="shared" si="538"/>
        <v>1</v>
      </c>
      <c r="BP8589">
        <f t="shared" si="539"/>
        <v>1</v>
      </c>
    </row>
    <row r="8590" spans="1:68" x14ac:dyDescent="0.3">
      <c r="A8590">
        <v>8585</v>
      </c>
      <c r="BG8590" s="27"/>
      <c r="BH8590" s="27"/>
      <c r="BI8590" s="27"/>
      <c r="BJ8590" s="27"/>
      <c r="BL8590">
        <f t="shared" si="536"/>
        <v>0</v>
      </c>
      <c r="BM8590">
        <f t="shared" si="537"/>
        <v>0</v>
      </c>
      <c r="BO8590">
        <f t="shared" si="538"/>
        <v>1</v>
      </c>
      <c r="BP8590">
        <f t="shared" si="539"/>
        <v>1</v>
      </c>
    </row>
    <row r="8591" spans="1:68" x14ac:dyDescent="0.3">
      <c r="A8591">
        <v>8586</v>
      </c>
      <c r="BG8591" s="27"/>
      <c r="BH8591" s="27"/>
      <c r="BI8591" s="27"/>
      <c r="BJ8591" s="27"/>
      <c r="BL8591">
        <f t="shared" si="536"/>
        <v>0</v>
      </c>
      <c r="BM8591">
        <f t="shared" si="537"/>
        <v>0</v>
      </c>
      <c r="BO8591">
        <f t="shared" si="538"/>
        <v>1</v>
      </c>
      <c r="BP8591">
        <f t="shared" si="539"/>
        <v>1</v>
      </c>
    </row>
    <row r="8592" spans="1:68" x14ac:dyDescent="0.3">
      <c r="A8592">
        <v>8587</v>
      </c>
      <c r="BG8592" s="27"/>
      <c r="BH8592" s="27"/>
      <c r="BI8592" s="27"/>
      <c r="BJ8592" s="27"/>
      <c r="BL8592">
        <f t="shared" si="536"/>
        <v>0</v>
      </c>
      <c r="BM8592">
        <f t="shared" si="537"/>
        <v>0</v>
      </c>
      <c r="BO8592">
        <f t="shared" si="538"/>
        <v>1</v>
      </c>
      <c r="BP8592">
        <f t="shared" si="539"/>
        <v>1</v>
      </c>
    </row>
    <row r="8593" spans="1:68" x14ac:dyDescent="0.3">
      <c r="A8593">
        <v>8588</v>
      </c>
      <c r="BG8593" s="27"/>
      <c r="BH8593" s="27"/>
      <c r="BI8593" s="27"/>
      <c r="BJ8593" s="27"/>
      <c r="BL8593">
        <f t="shared" si="536"/>
        <v>0</v>
      </c>
      <c r="BM8593">
        <f t="shared" si="537"/>
        <v>0</v>
      </c>
      <c r="BO8593">
        <f t="shared" si="538"/>
        <v>1</v>
      </c>
      <c r="BP8593">
        <f t="shared" si="539"/>
        <v>1</v>
      </c>
    </row>
    <row r="8594" spans="1:68" x14ac:dyDescent="0.3">
      <c r="A8594">
        <v>8589</v>
      </c>
      <c r="BG8594" s="27"/>
      <c r="BH8594" s="27"/>
      <c r="BI8594" s="27"/>
      <c r="BJ8594" s="27"/>
      <c r="BL8594">
        <f t="shared" si="536"/>
        <v>0</v>
      </c>
      <c r="BM8594">
        <f t="shared" si="537"/>
        <v>0</v>
      </c>
      <c r="BO8594">
        <f t="shared" si="538"/>
        <v>1</v>
      </c>
      <c r="BP8594">
        <f t="shared" si="539"/>
        <v>1</v>
      </c>
    </row>
    <row r="8595" spans="1:68" x14ac:dyDescent="0.3">
      <c r="A8595">
        <v>8590</v>
      </c>
      <c r="BG8595" s="27"/>
      <c r="BH8595" s="27"/>
      <c r="BI8595" s="27"/>
      <c r="BJ8595" s="27"/>
      <c r="BL8595">
        <f t="shared" si="536"/>
        <v>0</v>
      </c>
      <c r="BM8595">
        <f t="shared" si="537"/>
        <v>0</v>
      </c>
      <c r="BO8595">
        <f t="shared" si="538"/>
        <v>1</v>
      </c>
      <c r="BP8595">
        <f t="shared" si="539"/>
        <v>1</v>
      </c>
    </row>
    <row r="8596" spans="1:68" x14ac:dyDescent="0.3">
      <c r="A8596">
        <v>8591</v>
      </c>
      <c r="BG8596" s="27"/>
      <c r="BH8596" s="27"/>
      <c r="BI8596" s="27"/>
      <c r="BJ8596" s="27"/>
      <c r="BL8596">
        <f t="shared" si="536"/>
        <v>0</v>
      </c>
      <c r="BM8596">
        <f t="shared" si="537"/>
        <v>0</v>
      </c>
      <c r="BO8596">
        <f t="shared" si="538"/>
        <v>1</v>
      </c>
      <c r="BP8596">
        <f t="shared" si="539"/>
        <v>1</v>
      </c>
    </row>
    <row r="8597" spans="1:68" x14ac:dyDescent="0.3">
      <c r="A8597">
        <v>8592</v>
      </c>
      <c r="BG8597" s="27"/>
      <c r="BH8597" s="27"/>
      <c r="BI8597" s="27"/>
      <c r="BJ8597" s="27"/>
      <c r="BL8597">
        <f t="shared" si="536"/>
        <v>0</v>
      </c>
      <c r="BM8597">
        <f t="shared" si="537"/>
        <v>0</v>
      </c>
      <c r="BO8597">
        <f t="shared" si="538"/>
        <v>1</v>
      </c>
      <c r="BP8597">
        <f t="shared" si="539"/>
        <v>1</v>
      </c>
    </row>
    <row r="8598" spans="1:68" x14ac:dyDescent="0.3">
      <c r="A8598">
        <v>8593</v>
      </c>
      <c r="BG8598" s="27"/>
      <c r="BH8598" s="27"/>
      <c r="BI8598" s="27"/>
      <c r="BJ8598" s="27"/>
      <c r="BL8598">
        <f t="shared" si="536"/>
        <v>0</v>
      </c>
      <c r="BM8598">
        <f t="shared" si="537"/>
        <v>0</v>
      </c>
      <c r="BO8598">
        <f t="shared" si="538"/>
        <v>1</v>
      </c>
      <c r="BP8598">
        <f t="shared" si="539"/>
        <v>1</v>
      </c>
    </row>
    <row r="8599" spans="1:68" x14ac:dyDescent="0.3">
      <c r="A8599">
        <v>8594</v>
      </c>
      <c r="BG8599" s="27"/>
      <c r="BH8599" s="27"/>
      <c r="BI8599" s="27"/>
      <c r="BJ8599" s="27"/>
      <c r="BL8599">
        <f t="shared" si="536"/>
        <v>0</v>
      </c>
      <c r="BM8599">
        <f t="shared" si="537"/>
        <v>0</v>
      </c>
      <c r="BO8599">
        <f t="shared" si="538"/>
        <v>1</v>
      </c>
      <c r="BP8599">
        <f t="shared" si="539"/>
        <v>1</v>
      </c>
    </row>
    <row r="8600" spans="1:68" x14ac:dyDescent="0.3">
      <c r="A8600">
        <v>8595</v>
      </c>
      <c r="BG8600" s="27"/>
      <c r="BH8600" s="27"/>
      <c r="BI8600" s="27"/>
      <c r="BJ8600" s="27"/>
      <c r="BL8600">
        <f t="shared" si="536"/>
        <v>0</v>
      </c>
      <c r="BM8600">
        <f t="shared" si="537"/>
        <v>0</v>
      </c>
      <c r="BO8600">
        <f t="shared" si="538"/>
        <v>1</v>
      </c>
      <c r="BP8600">
        <f t="shared" si="539"/>
        <v>1</v>
      </c>
    </row>
    <row r="8601" spans="1:68" x14ac:dyDescent="0.3">
      <c r="A8601">
        <v>8596</v>
      </c>
      <c r="BG8601" s="27"/>
      <c r="BH8601" s="27"/>
      <c r="BI8601" s="27"/>
      <c r="BJ8601" s="27"/>
      <c r="BL8601">
        <f t="shared" si="536"/>
        <v>0</v>
      </c>
      <c r="BM8601">
        <f t="shared" si="537"/>
        <v>0</v>
      </c>
      <c r="BO8601">
        <f t="shared" si="538"/>
        <v>1</v>
      </c>
      <c r="BP8601">
        <f t="shared" si="539"/>
        <v>1</v>
      </c>
    </row>
    <row r="8602" spans="1:68" x14ac:dyDescent="0.3">
      <c r="A8602">
        <v>8597</v>
      </c>
      <c r="BG8602" s="27"/>
      <c r="BH8602" s="27"/>
      <c r="BI8602" s="27"/>
      <c r="BJ8602" s="27"/>
      <c r="BL8602">
        <f t="shared" si="536"/>
        <v>0</v>
      </c>
      <c r="BM8602">
        <f t="shared" si="537"/>
        <v>0</v>
      </c>
      <c r="BO8602">
        <f t="shared" si="538"/>
        <v>1</v>
      </c>
      <c r="BP8602">
        <f t="shared" si="539"/>
        <v>1</v>
      </c>
    </row>
    <row r="8603" spans="1:68" x14ac:dyDescent="0.3">
      <c r="A8603">
        <v>8598</v>
      </c>
      <c r="BG8603" s="27"/>
      <c r="BH8603" s="27"/>
      <c r="BI8603" s="27"/>
      <c r="BJ8603" s="27"/>
      <c r="BL8603">
        <f t="shared" si="536"/>
        <v>0</v>
      </c>
      <c r="BM8603">
        <f t="shared" si="537"/>
        <v>0</v>
      </c>
      <c r="BO8603">
        <f t="shared" si="538"/>
        <v>1</v>
      </c>
      <c r="BP8603">
        <f t="shared" si="539"/>
        <v>1</v>
      </c>
    </row>
    <row r="8604" spans="1:68" x14ac:dyDescent="0.3">
      <c r="A8604">
        <v>8599</v>
      </c>
      <c r="BG8604" s="27"/>
      <c r="BH8604" s="27"/>
      <c r="BI8604" s="27"/>
      <c r="BJ8604" s="27"/>
      <c r="BL8604">
        <f t="shared" si="536"/>
        <v>0</v>
      </c>
      <c r="BM8604">
        <f t="shared" si="537"/>
        <v>0</v>
      </c>
      <c r="BO8604">
        <f t="shared" si="538"/>
        <v>1</v>
      </c>
      <c r="BP8604">
        <f t="shared" si="539"/>
        <v>1</v>
      </c>
    </row>
    <row r="8605" spans="1:68" x14ac:dyDescent="0.3">
      <c r="A8605">
        <v>8600</v>
      </c>
      <c r="BG8605" s="27"/>
      <c r="BH8605" s="27"/>
      <c r="BI8605" s="27"/>
      <c r="BJ8605" s="27"/>
      <c r="BL8605">
        <f t="shared" si="536"/>
        <v>0</v>
      </c>
      <c r="BM8605">
        <f t="shared" si="537"/>
        <v>0</v>
      </c>
      <c r="BO8605">
        <f t="shared" si="538"/>
        <v>1</v>
      </c>
      <c r="BP8605">
        <f t="shared" si="539"/>
        <v>1</v>
      </c>
    </row>
    <row r="8606" spans="1:68" x14ac:dyDescent="0.3">
      <c r="A8606">
        <v>8601</v>
      </c>
      <c r="BG8606" s="27"/>
      <c r="BH8606" s="27"/>
      <c r="BI8606" s="27"/>
      <c r="BJ8606" s="27"/>
      <c r="BL8606">
        <f t="shared" si="536"/>
        <v>0</v>
      </c>
      <c r="BM8606">
        <f t="shared" si="537"/>
        <v>0</v>
      </c>
      <c r="BO8606">
        <f t="shared" si="538"/>
        <v>1</v>
      </c>
      <c r="BP8606">
        <f t="shared" si="539"/>
        <v>1</v>
      </c>
    </row>
    <row r="8607" spans="1:68" x14ac:dyDescent="0.3">
      <c r="A8607">
        <v>8602</v>
      </c>
      <c r="BG8607" s="27"/>
      <c r="BH8607" s="27"/>
      <c r="BI8607" s="27"/>
      <c r="BJ8607" s="27"/>
      <c r="BL8607">
        <f t="shared" si="536"/>
        <v>0</v>
      </c>
      <c r="BM8607">
        <f t="shared" si="537"/>
        <v>0</v>
      </c>
      <c r="BO8607">
        <f t="shared" si="538"/>
        <v>1</v>
      </c>
      <c r="BP8607">
        <f t="shared" si="539"/>
        <v>1</v>
      </c>
    </row>
    <row r="8608" spans="1:68" x14ac:dyDescent="0.3">
      <c r="A8608">
        <v>8603</v>
      </c>
      <c r="BG8608" s="27"/>
      <c r="BH8608" s="27"/>
      <c r="BI8608" s="27"/>
      <c r="BJ8608" s="27"/>
      <c r="BL8608">
        <f t="shared" si="536"/>
        <v>0</v>
      </c>
      <c r="BM8608">
        <f t="shared" si="537"/>
        <v>0</v>
      </c>
      <c r="BO8608">
        <f t="shared" si="538"/>
        <v>1</v>
      </c>
      <c r="BP8608">
        <f t="shared" si="539"/>
        <v>1</v>
      </c>
    </row>
    <row r="8609" spans="1:68" x14ac:dyDescent="0.3">
      <c r="A8609">
        <v>8604</v>
      </c>
      <c r="BG8609" s="27"/>
      <c r="BH8609" s="27"/>
      <c r="BI8609" s="27"/>
      <c r="BJ8609" s="27"/>
      <c r="BL8609">
        <f t="shared" si="536"/>
        <v>0</v>
      </c>
      <c r="BM8609">
        <f t="shared" si="537"/>
        <v>0</v>
      </c>
      <c r="BO8609">
        <f t="shared" si="538"/>
        <v>1</v>
      </c>
      <c r="BP8609">
        <f t="shared" si="539"/>
        <v>1</v>
      </c>
    </row>
    <row r="8610" spans="1:68" x14ac:dyDescent="0.3">
      <c r="A8610">
        <v>8605</v>
      </c>
      <c r="BG8610" s="27"/>
      <c r="BH8610" s="27"/>
      <c r="BI8610" s="27"/>
      <c r="BJ8610" s="27"/>
      <c r="BL8610">
        <f t="shared" si="536"/>
        <v>0</v>
      </c>
      <c r="BM8610">
        <f t="shared" si="537"/>
        <v>0</v>
      </c>
      <c r="BO8610">
        <f t="shared" si="538"/>
        <v>1</v>
      </c>
      <c r="BP8610">
        <f t="shared" si="539"/>
        <v>1</v>
      </c>
    </row>
    <row r="8611" spans="1:68" x14ac:dyDescent="0.3">
      <c r="A8611">
        <v>8606</v>
      </c>
      <c r="BG8611" s="27"/>
      <c r="BH8611" s="27"/>
      <c r="BI8611" s="27"/>
      <c r="BJ8611" s="27"/>
      <c r="BL8611">
        <f t="shared" si="536"/>
        <v>0</v>
      </c>
      <c r="BM8611">
        <f t="shared" si="537"/>
        <v>0</v>
      </c>
      <c r="BO8611">
        <f t="shared" si="538"/>
        <v>1</v>
      </c>
      <c r="BP8611">
        <f t="shared" si="539"/>
        <v>1</v>
      </c>
    </row>
    <row r="8612" spans="1:68" x14ac:dyDescent="0.3">
      <c r="A8612">
        <v>8607</v>
      </c>
      <c r="BG8612" s="27"/>
      <c r="BH8612" s="27"/>
      <c r="BI8612" s="27"/>
      <c r="BJ8612" s="27"/>
      <c r="BL8612">
        <f t="shared" si="536"/>
        <v>0</v>
      </c>
      <c r="BM8612">
        <f t="shared" si="537"/>
        <v>0</v>
      </c>
      <c r="BO8612">
        <f t="shared" si="538"/>
        <v>1</v>
      </c>
      <c r="BP8612">
        <f t="shared" si="539"/>
        <v>1</v>
      </c>
    </row>
    <row r="8613" spans="1:68" x14ac:dyDescent="0.3">
      <c r="A8613">
        <v>8608</v>
      </c>
      <c r="BG8613" s="27"/>
      <c r="BH8613" s="27"/>
      <c r="BI8613" s="27"/>
      <c r="BJ8613" s="27"/>
      <c r="BL8613">
        <f t="shared" si="536"/>
        <v>0</v>
      </c>
      <c r="BM8613">
        <f t="shared" si="537"/>
        <v>0</v>
      </c>
      <c r="BO8613">
        <f t="shared" si="538"/>
        <v>1</v>
      </c>
      <c r="BP8613">
        <f t="shared" si="539"/>
        <v>1</v>
      </c>
    </row>
    <row r="8614" spans="1:68" x14ac:dyDescent="0.3">
      <c r="A8614">
        <v>8609</v>
      </c>
      <c r="BG8614" s="27"/>
      <c r="BH8614" s="27"/>
      <c r="BI8614" s="27"/>
      <c r="BJ8614" s="27"/>
      <c r="BL8614">
        <f t="shared" si="536"/>
        <v>0</v>
      </c>
      <c r="BM8614">
        <f t="shared" si="537"/>
        <v>0</v>
      </c>
      <c r="BO8614">
        <f t="shared" si="538"/>
        <v>1</v>
      </c>
      <c r="BP8614">
        <f t="shared" si="539"/>
        <v>1</v>
      </c>
    </row>
    <row r="8615" spans="1:68" x14ac:dyDescent="0.3">
      <c r="A8615">
        <v>8610</v>
      </c>
      <c r="BG8615" s="27"/>
      <c r="BH8615" s="27"/>
      <c r="BI8615" s="27"/>
      <c r="BJ8615" s="27"/>
      <c r="BL8615">
        <f t="shared" si="536"/>
        <v>0</v>
      </c>
      <c r="BM8615">
        <f t="shared" si="537"/>
        <v>0</v>
      </c>
      <c r="BO8615">
        <f t="shared" si="538"/>
        <v>1</v>
      </c>
      <c r="BP8615">
        <f t="shared" si="539"/>
        <v>1</v>
      </c>
    </row>
    <row r="8616" spans="1:68" x14ac:dyDescent="0.3">
      <c r="A8616">
        <v>8611</v>
      </c>
      <c r="BG8616" s="27"/>
      <c r="BH8616" s="27"/>
      <c r="BI8616" s="27"/>
      <c r="BJ8616" s="27"/>
      <c r="BL8616">
        <f t="shared" si="536"/>
        <v>0</v>
      </c>
      <c r="BM8616">
        <f t="shared" si="537"/>
        <v>0</v>
      </c>
      <c r="BO8616">
        <f t="shared" si="538"/>
        <v>1</v>
      </c>
      <c r="BP8616">
        <f t="shared" si="539"/>
        <v>1</v>
      </c>
    </row>
    <row r="8617" spans="1:68" x14ac:dyDescent="0.3">
      <c r="A8617">
        <v>8612</v>
      </c>
      <c r="BG8617" s="27"/>
      <c r="BH8617" s="27"/>
      <c r="BI8617" s="27"/>
      <c r="BJ8617" s="27"/>
      <c r="BL8617">
        <f t="shared" si="536"/>
        <v>0</v>
      </c>
      <c r="BM8617">
        <f t="shared" si="537"/>
        <v>0</v>
      </c>
      <c r="BO8617">
        <f t="shared" si="538"/>
        <v>1</v>
      </c>
      <c r="BP8617">
        <f t="shared" si="539"/>
        <v>1</v>
      </c>
    </row>
    <row r="8618" spans="1:68" x14ac:dyDescent="0.3">
      <c r="A8618">
        <v>8613</v>
      </c>
      <c r="BG8618" s="27"/>
      <c r="BH8618" s="27"/>
      <c r="BI8618" s="27"/>
      <c r="BJ8618" s="27"/>
      <c r="BL8618">
        <f t="shared" si="536"/>
        <v>0</v>
      </c>
      <c r="BM8618">
        <f t="shared" si="537"/>
        <v>0</v>
      </c>
      <c r="BO8618">
        <f t="shared" si="538"/>
        <v>1</v>
      </c>
      <c r="BP8618">
        <f t="shared" si="539"/>
        <v>1</v>
      </c>
    </row>
    <row r="8619" spans="1:68" x14ac:dyDescent="0.3">
      <c r="A8619">
        <v>8614</v>
      </c>
      <c r="BG8619" s="27"/>
      <c r="BH8619" s="27"/>
      <c r="BI8619" s="27"/>
      <c r="BJ8619" s="27"/>
      <c r="BL8619">
        <f t="shared" si="536"/>
        <v>0</v>
      </c>
      <c r="BM8619">
        <f t="shared" si="537"/>
        <v>0</v>
      </c>
      <c r="BO8619">
        <f t="shared" si="538"/>
        <v>1</v>
      </c>
      <c r="BP8619">
        <f t="shared" si="539"/>
        <v>1</v>
      </c>
    </row>
    <row r="8620" spans="1:68" x14ac:dyDescent="0.3">
      <c r="A8620">
        <v>8615</v>
      </c>
      <c r="BG8620" s="27"/>
      <c r="BH8620" s="27"/>
      <c r="BI8620" s="27"/>
      <c r="BJ8620" s="27"/>
      <c r="BL8620">
        <f t="shared" si="536"/>
        <v>0</v>
      </c>
      <c r="BM8620">
        <f t="shared" si="537"/>
        <v>0</v>
      </c>
      <c r="BO8620">
        <f t="shared" si="538"/>
        <v>1</v>
      </c>
      <c r="BP8620">
        <f t="shared" si="539"/>
        <v>1</v>
      </c>
    </row>
    <row r="8621" spans="1:68" x14ac:dyDescent="0.3">
      <c r="A8621">
        <v>8616</v>
      </c>
      <c r="BG8621" s="27"/>
      <c r="BH8621" s="27"/>
      <c r="BI8621" s="27"/>
      <c r="BJ8621" s="27"/>
      <c r="BL8621">
        <f t="shared" si="536"/>
        <v>0</v>
      </c>
      <c r="BM8621">
        <f t="shared" si="537"/>
        <v>0</v>
      </c>
      <c r="BO8621">
        <f t="shared" si="538"/>
        <v>1</v>
      </c>
      <c r="BP8621">
        <f t="shared" si="539"/>
        <v>1</v>
      </c>
    </row>
    <row r="8622" spans="1:68" x14ac:dyDescent="0.3">
      <c r="A8622">
        <v>8617</v>
      </c>
      <c r="BG8622" s="27"/>
      <c r="BH8622" s="27"/>
      <c r="BI8622" s="27"/>
      <c r="BJ8622" s="27"/>
      <c r="BL8622">
        <f t="shared" si="536"/>
        <v>0</v>
      </c>
      <c r="BM8622">
        <f t="shared" si="537"/>
        <v>0</v>
      </c>
      <c r="BO8622">
        <f t="shared" si="538"/>
        <v>1</v>
      </c>
      <c r="BP8622">
        <f t="shared" si="539"/>
        <v>1</v>
      </c>
    </row>
    <row r="8623" spans="1:68" x14ac:dyDescent="0.3">
      <c r="A8623">
        <v>8618</v>
      </c>
      <c r="BG8623" s="27"/>
      <c r="BH8623" s="27"/>
      <c r="BI8623" s="27"/>
      <c r="BJ8623" s="27"/>
      <c r="BL8623">
        <f t="shared" si="536"/>
        <v>0</v>
      </c>
      <c r="BM8623">
        <f t="shared" si="537"/>
        <v>0</v>
      </c>
      <c r="BO8623">
        <f t="shared" si="538"/>
        <v>1</v>
      </c>
      <c r="BP8623">
        <f t="shared" si="539"/>
        <v>1</v>
      </c>
    </row>
    <row r="8624" spans="1:68" x14ac:dyDescent="0.3">
      <c r="A8624">
        <v>8619</v>
      </c>
      <c r="BG8624" s="27"/>
      <c r="BH8624" s="27"/>
      <c r="BI8624" s="27"/>
      <c r="BJ8624" s="27"/>
      <c r="BL8624">
        <f t="shared" si="536"/>
        <v>0</v>
      </c>
      <c r="BM8624">
        <f t="shared" si="537"/>
        <v>0</v>
      </c>
      <c r="BO8624">
        <f t="shared" si="538"/>
        <v>1</v>
      </c>
      <c r="BP8624">
        <f t="shared" si="539"/>
        <v>1</v>
      </c>
    </row>
    <row r="8625" spans="1:68" x14ac:dyDescent="0.3">
      <c r="A8625">
        <v>8620</v>
      </c>
      <c r="BG8625" s="27"/>
      <c r="BH8625" s="27"/>
      <c r="BI8625" s="27"/>
      <c r="BJ8625" s="27"/>
      <c r="BL8625">
        <f t="shared" si="536"/>
        <v>0</v>
      </c>
      <c r="BM8625">
        <f t="shared" si="537"/>
        <v>0</v>
      </c>
      <c r="BO8625">
        <f t="shared" si="538"/>
        <v>1</v>
      </c>
      <c r="BP8625">
        <f t="shared" si="539"/>
        <v>1</v>
      </c>
    </row>
    <row r="8626" spans="1:68" x14ac:dyDescent="0.3">
      <c r="A8626">
        <v>8621</v>
      </c>
      <c r="BG8626" s="27"/>
      <c r="BH8626" s="27"/>
      <c r="BI8626" s="27"/>
      <c r="BJ8626" s="27"/>
      <c r="BL8626">
        <f t="shared" si="536"/>
        <v>0</v>
      </c>
      <c r="BM8626">
        <f t="shared" si="537"/>
        <v>0</v>
      </c>
      <c r="BO8626">
        <f t="shared" si="538"/>
        <v>1</v>
      </c>
      <c r="BP8626">
        <f t="shared" si="539"/>
        <v>1</v>
      </c>
    </row>
    <row r="8627" spans="1:68" x14ac:dyDescent="0.3">
      <c r="A8627">
        <v>8622</v>
      </c>
      <c r="BG8627" s="27"/>
      <c r="BH8627" s="27"/>
      <c r="BI8627" s="27"/>
      <c r="BJ8627" s="27"/>
      <c r="BL8627">
        <f t="shared" si="536"/>
        <v>0</v>
      </c>
      <c r="BM8627">
        <f t="shared" si="537"/>
        <v>0</v>
      </c>
      <c r="BO8627">
        <f t="shared" si="538"/>
        <v>1</v>
      </c>
      <c r="BP8627">
        <f t="shared" si="539"/>
        <v>1</v>
      </c>
    </row>
    <row r="8628" spans="1:68" x14ac:dyDescent="0.3">
      <c r="A8628">
        <v>8623</v>
      </c>
      <c r="BG8628" s="27"/>
      <c r="BH8628" s="27"/>
      <c r="BI8628" s="27"/>
      <c r="BJ8628" s="27"/>
      <c r="BL8628">
        <f t="shared" si="536"/>
        <v>0</v>
      </c>
      <c r="BM8628">
        <f t="shared" si="537"/>
        <v>0</v>
      </c>
      <c r="BO8628">
        <f t="shared" si="538"/>
        <v>1</v>
      </c>
      <c r="BP8628">
        <f t="shared" si="539"/>
        <v>1</v>
      </c>
    </row>
    <row r="8629" spans="1:68" x14ac:dyDescent="0.3">
      <c r="A8629">
        <v>8624</v>
      </c>
      <c r="BG8629" s="27"/>
      <c r="BH8629" s="27"/>
      <c r="BI8629" s="27"/>
      <c r="BJ8629" s="27"/>
      <c r="BL8629">
        <f t="shared" si="536"/>
        <v>0</v>
      </c>
      <c r="BM8629">
        <f t="shared" si="537"/>
        <v>0</v>
      </c>
      <c r="BO8629">
        <f t="shared" si="538"/>
        <v>1</v>
      </c>
      <c r="BP8629">
        <f t="shared" si="539"/>
        <v>1</v>
      </c>
    </row>
    <row r="8630" spans="1:68" x14ac:dyDescent="0.3">
      <c r="A8630">
        <v>8625</v>
      </c>
      <c r="BG8630" s="27"/>
      <c r="BH8630" s="27"/>
      <c r="BI8630" s="27"/>
      <c r="BJ8630" s="27"/>
      <c r="BL8630">
        <f t="shared" si="536"/>
        <v>0</v>
      </c>
      <c r="BM8630">
        <f t="shared" si="537"/>
        <v>0</v>
      </c>
      <c r="BO8630">
        <f t="shared" si="538"/>
        <v>1</v>
      </c>
      <c r="BP8630">
        <f t="shared" si="539"/>
        <v>1</v>
      </c>
    </row>
    <row r="8631" spans="1:68" x14ac:dyDescent="0.3">
      <c r="A8631">
        <v>8626</v>
      </c>
      <c r="BG8631" s="27"/>
      <c r="BH8631" s="27"/>
      <c r="BI8631" s="27"/>
      <c r="BJ8631" s="27"/>
      <c r="BL8631">
        <f t="shared" si="536"/>
        <v>0</v>
      </c>
      <c r="BM8631">
        <f t="shared" si="537"/>
        <v>0</v>
      </c>
      <c r="BO8631">
        <f t="shared" si="538"/>
        <v>1</v>
      </c>
      <c r="BP8631">
        <f t="shared" si="539"/>
        <v>1</v>
      </c>
    </row>
    <row r="8632" spans="1:68" x14ac:dyDescent="0.3">
      <c r="A8632">
        <v>8627</v>
      </c>
      <c r="BG8632" s="27"/>
      <c r="BH8632" s="27"/>
      <c r="BI8632" s="27"/>
      <c r="BJ8632" s="27"/>
      <c r="BL8632">
        <f t="shared" si="536"/>
        <v>0</v>
      </c>
      <c r="BM8632">
        <f t="shared" si="537"/>
        <v>0</v>
      </c>
      <c r="BO8632">
        <f t="shared" si="538"/>
        <v>1</v>
      </c>
      <c r="BP8632">
        <f t="shared" si="539"/>
        <v>1</v>
      </c>
    </row>
    <row r="8633" spans="1:68" x14ac:dyDescent="0.3">
      <c r="A8633">
        <v>8628</v>
      </c>
      <c r="BG8633" s="27"/>
      <c r="BH8633" s="27"/>
      <c r="BI8633" s="27"/>
      <c r="BJ8633" s="27"/>
      <c r="BL8633">
        <f t="shared" si="536"/>
        <v>0</v>
      </c>
      <c r="BM8633">
        <f t="shared" si="537"/>
        <v>0</v>
      </c>
      <c r="BO8633">
        <f t="shared" si="538"/>
        <v>1</v>
      </c>
      <c r="BP8633">
        <f t="shared" si="539"/>
        <v>1</v>
      </c>
    </row>
    <row r="8634" spans="1:68" x14ac:dyDescent="0.3">
      <c r="A8634">
        <v>8629</v>
      </c>
      <c r="BG8634" s="27"/>
      <c r="BH8634" s="27"/>
      <c r="BI8634" s="27"/>
      <c r="BJ8634" s="27"/>
      <c r="BL8634">
        <f t="shared" si="536"/>
        <v>0</v>
      </c>
      <c r="BM8634">
        <f t="shared" si="537"/>
        <v>0</v>
      </c>
      <c r="BO8634">
        <f t="shared" si="538"/>
        <v>1</v>
      </c>
      <c r="BP8634">
        <f t="shared" si="539"/>
        <v>1</v>
      </c>
    </row>
    <row r="8635" spans="1:68" x14ac:dyDescent="0.3">
      <c r="A8635">
        <v>8630</v>
      </c>
      <c r="BG8635" s="27"/>
      <c r="BH8635" s="27"/>
      <c r="BI8635" s="27"/>
      <c r="BJ8635" s="27"/>
      <c r="BL8635">
        <f t="shared" si="536"/>
        <v>0</v>
      </c>
      <c r="BM8635">
        <f t="shared" si="537"/>
        <v>0</v>
      </c>
      <c r="BO8635">
        <f t="shared" si="538"/>
        <v>1</v>
      </c>
      <c r="BP8635">
        <f t="shared" si="539"/>
        <v>1</v>
      </c>
    </row>
    <row r="8636" spans="1:68" x14ac:dyDescent="0.3">
      <c r="A8636">
        <v>8631</v>
      </c>
      <c r="BG8636" s="27"/>
      <c r="BH8636" s="27"/>
      <c r="BI8636" s="27"/>
      <c r="BJ8636" s="27"/>
      <c r="BL8636">
        <f t="shared" si="536"/>
        <v>0</v>
      </c>
      <c r="BM8636">
        <f t="shared" si="537"/>
        <v>0</v>
      </c>
      <c r="BO8636">
        <f t="shared" si="538"/>
        <v>1</v>
      </c>
      <c r="BP8636">
        <f t="shared" si="539"/>
        <v>1</v>
      </c>
    </row>
    <row r="8637" spans="1:68" x14ac:dyDescent="0.3">
      <c r="A8637">
        <v>8632</v>
      </c>
      <c r="BG8637" s="27"/>
      <c r="BH8637" s="27"/>
      <c r="BI8637" s="27"/>
      <c r="BJ8637" s="27"/>
      <c r="BL8637">
        <f t="shared" si="536"/>
        <v>0</v>
      </c>
      <c r="BM8637">
        <f t="shared" si="537"/>
        <v>0</v>
      </c>
      <c r="BO8637">
        <f t="shared" si="538"/>
        <v>1</v>
      </c>
      <c r="BP8637">
        <f t="shared" si="539"/>
        <v>1</v>
      </c>
    </row>
    <row r="8638" spans="1:68" x14ac:dyDescent="0.3">
      <c r="A8638">
        <v>8633</v>
      </c>
      <c r="BG8638" s="27"/>
      <c r="BH8638" s="27"/>
      <c r="BI8638" s="27"/>
      <c r="BJ8638" s="27"/>
      <c r="BL8638">
        <f t="shared" si="536"/>
        <v>0</v>
      </c>
      <c r="BM8638">
        <f t="shared" si="537"/>
        <v>0</v>
      </c>
      <c r="BO8638">
        <f t="shared" si="538"/>
        <v>1</v>
      </c>
      <c r="BP8638">
        <f t="shared" si="539"/>
        <v>1</v>
      </c>
    </row>
    <row r="8639" spans="1:68" x14ac:dyDescent="0.3">
      <c r="A8639">
        <v>8634</v>
      </c>
      <c r="BG8639" s="27"/>
      <c r="BH8639" s="27"/>
      <c r="BI8639" s="27"/>
      <c r="BJ8639" s="27"/>
      <c r="BL8639">
        <f t="shared" si="536"/>
        <v>0</v>
      </c>
      <c r="BM8639">
        <f t="shared" si="537"/>
        <v>0</v>
      </c>
      <c r="BO8639">
        <f t="shared" si="538"/>
        <v>1</v>
      </c>
      <c r="BP8639">
        <f t="shared" si="539"/>
        <v>1</v>
      </c>
    </row>
    <row r="8640" spans="1:68" x14ac:dyDescent="0.3">
      <c r="A8640">
        <v>8635</v>
      </c>
      <c r="BG8640" s="27"/>
      <c r="BH8640" s="27"/>
      <c r="BI8640" s="27"/>
      <c r="BJ8640" s="27"/>
      <c r="BL8640">
        <f t="shared" si="536"/>
        <v>0</v>
      </c>
      <c r="BM8640">
        <f t="shared" si="537"/>
        <v>0</v>
      </c>
      <c r="BO8640">
        <f t="shared" si="538"/>
        <v>1</v>
      </c>
      <c r="BP8640">
        <f t="shared" si="539"/>
        <v>1</v>
      </c>
    </row>
    <row r="8641" spans="1:68" x14ac:dyDescent="0.3">
      <c r="A8641">
        <v>8636</v>
      </c>
      <c r="BG8641" s="27"/>
      <c r="BH8641" s="27"/>
      <c r="BI8641" s="27"/>
      <c r="BJ8641" s="27"/>
      <c r="BL8641">
        <f t="shared" si="536"/>
        <v>0</v>
      </c>
      <c r="BM8641">
        <f t="shared" si="537"/>
        <v>0</v>
      </c>
      <c r="BO8641">
        <f t="shared" si="538"/>
        <v>1</v>
      </c>
      <c r="BP8641">
        <f t="shared" si="539"/>
        <v>1</v>
      </c>
    </row>
    <row r="8642" spans="1:68" x14ac:dyDescent="0.3">
      <c r="A8642">
        <v>8637</v>
      </c>
      <c r="BG8642" s="27"/>
      <c r="BH8642" s="27"/>
      <c r="BI8642" s="27"/>
      <c r="BJ8642" s="27"/>
      <c r="BL8642">
        <f t="shared" si="536"/>
        <v>0</v>
      </c>
      <c r="BM8642">
        <f t="shared" si="537"/>
        <v>0</v>
      </c>
      <c r="BO8642">
        <f t="shared" si="538"/>
        <v>1</v>
      </c>
      <c r="BP8642">
        <f t="shared" si="539"/>
        <v>1</v>
      </c>
    </row>
    <row r="8643" spans="1:68" x14ac:dyDescent="0.3">
      <c r="A8643">
        <v>8638</v>
      </c>
      <c r="BG8643" s="27"/>
      <c r="BH8643" s="27"/>
      <c r="BI8643" s="27"/>
      <c r="BJ8643" s="27"/>
      <c r="BL8643">
        <f t="shared" si="536"/>
        <v>0</v>
      </c>
      <c r="BM8643">
        <f t="shared" si="537"/>
        <v>0</v>
      </c>
      <c r="BO8643">
        <f t="shared" si="538"/>
        <v>1</v>
      </c>
      <c r="BP8643">
        <f t="shared" si="539"/>
        <v>1</v>
      </c>
    </row>
    <row r="8644" spans="1:68" x14ac:dyDescent="0.3">
      <c r="A8644">
        <v>8639</v>
      </c>
      <c r="BG8644" s="27"/>
      <c r="BH8644" s="27"/>
      <c r="BI8644" s="27"/>
      <c r="BJ8644" s="27"/>
      <c r="BL8644">
        <f t="shared" si="536"/>
        <v>0</v>
      </c>
      <c r="BM8644">
        <f t="shared" si="537"/>
        <v>0</v>
      </c>
      <c r="BO8644">
        <f t="shared" si="538"/>
        <v>1</v>
      </c>
      <c r="BP8644">
        <f t="shared" si="539"/>
        <v>1</v>
      </c>
    </row>
    <row r="8645" spans="1:68" x14ac:dyDescent="0.3">
      <c r="A8645">
        <v>8640</v>
      </c>
      <c r="BG8645" s="27"/>
      <c r="BH8645" s="27"/>
      <c r="BI8645" s="27"/>
      <c r="BJ8645" s="27"/>
      <c r="BL8645">
        <f t="shared" si="536"/>
        <v>0</v>
      </c>
      <c r="BM8645">
        <f t="shared" si="537"/>
        <v>0</v>
      </c>
      <c r="BO8645">
        <f t="shared" si="538"/>
        <v>1</v>
      </c>
      <c r="BP8645">
        <f t="shared" si="539"/>
        <v>1</v>
      </c>
    </row>
    <row r="8646" spans="1:68" x14ac:dyDescent="0.3">
      <c r="A8646">
        <v>8641</v>
      </c>
      <c r="BG8646" s="27"/>
      <c r="BH8646" s="27"/>
      <c r="BI8646" s="27"/>
      <c r="BJ8646" s="27"/>
      <c r="BL8646">
        <f t="shared" si="536"/>
        <v>0</v>
      </c>
      <c r="BM8646">
        <f t="shared" si="537"/>
        <v>0</v>
      </c>
      <c r="BO8646">
        <f t="shared" si="538"/>
        <v>1</v>
      </c>
      <c r="BP8646">
        <f t="shared" si="539"/>
        <v>1</v>
      </c>
    </row>
    <row r="8647" spans="1:68" x14ac:dyDescent="0.3">
      <c r="A8647">
        <v>8642</v>
      </c>
      <c r="BG8647" s="27"/>
      <c r="BH8647" s="27"/>
      <c r="BI8647" s="27"/>
      <c r="BJ8647" s="27"/>
      <c r="BL8647">
        <f t="shared" ref="BL8647:BL8710" si="540">BG8647*$BM$1-BH8647</f>
        <v>0</v>
      </c>
      <c r="BM8647">
        <f t="shared" ref="BM8647:BM8710" si="541">BI8647*$BM$1-BJ8647</f>
        <v>0</v>
      </c>
      <c r="BO8647">
        <f t="shared" ref="BO8647:BO8710" si="542">IF(BL8647=MAX($BL8647:$BM8647),1,0)</f>
        <v>1</v>
      </c>
      <c r="BP8647">
        <f t="shared" ref="BP8647:BP8710" si="543">IF(BM8647=MAX($BL8647:$BM8647),1,0)</f>
        <v>1</v>
      </c>
    </row>
    <row r="8648" spans="1:68" x14ac:dyDescent="0.3">
      <c r="A8648">
        <v>8643</v>
      </c>
      <c r="BG8648" s="27"/>
      <c r="BH8648" s="27"/>
      <c r="BI8648" s="27"/>
      <c r="BJ8648" s="27"/>
      <c r="BL8648">
        <f t="shared" si="540"/>
        <v>0</v>
      </c>
      <c r="BM8648">
        <f t="shared" si="541"/>
        <v>0</v>
      </c>
      <c r="BO8648">
        <f t="shared" si="542"/>
        <v>1</v>
      </c>
      <c r="BP8648">
        <f t="shared" si="543"/>
        <v>1</v>
      </c>
    </row>
    <row r="8649" spans="1:68" x14ac:dyDescent="0.3">
      <c r="A8649">
        <v>8644</v>
      </c>
      <c r="BG8649" s="27"/>
      <c r="BH8649" s="27"/>
      <c r="BI8649" s="27"/>
      <c r="BJ8649" s="27"/>
      <c r="BL8649">
        <f t="shared" si="540"/>
        <v>0</v>
      </c>
      <c r="BM8649">
        <f t="shared" si="541"/>
        <v>0</v>
      </c>
      <c r="BO8649">
        <f t="shared" si="542"/>
        <v>1</v>
      </c>
      <c r="BP8649">
        <f t="shared" si="543"/>
        <v>1</v>
      </c>
    </row>
    <row r="8650" spans="1:68" x14ac:dyDescent="0.3">
      <c r="A8650">
        <v>8645</v>
      </c>
      <c r="BG8650" s="27"/>
      <c r="BH8650" s="27"/>
      <c r="BI8650" s="27"/>
      <c r="BJ8650" s="27"/>
      <c r="BL8650">
        <f t="shared" si="540"/>
        <v>0</v>
      </c>
      <c r="BM8650">
        <f t="shared" si="541"/>
        <v>0</v>
      </c>
      <c r="BO8650">
        <f t="shared" si="542"/>
        <v>1</v>
      </c>
      <c r="BP8650">
        <f t="shared" si="543"/>
        <v>1</v>
      </c>
    </row>
    <row r="8651" spans="1:68" x14ac:dyDescent="0.3">
      <c r="A8651">
        <v>8646</v>
      </c>
      <c r="BG8651" s="27"/>
      <c r="BH8651" s="27"/>
      <c r="BI8651" s="27"/>
      <c r="BJ8651" s="27"/>
      <c r="BL8651">
        <f t="shared" si="540"/>
        <v>0</v>
      </c>
      <c r="BM8651">
        <f t="shared" si="541"/>
        <v>0</v>
      </c>
      <c r="BO8651">
        <f t="shared" si="542"/>
        <v>1</v>
      </c>
      <c r="BP8651">
        <f t="shared" si="543"/>
        <v>1</v>
      </c>
    </row>
    <row r="8652" spans="1:68" x14ac:dyDescent="0.3">
      <c r="A8652">
        <v>8647</v>
      </c>
      <c r="BG8652" s="27"/>
      <c r="BH8652" s="27"/>
      <c r="BI8652" s="27"/>
      <c r="BJ8652" s="27"/>
      <c r="BL8652">
        <f t="shared" si="540"/>
        <v>0</v>
      </c>
      <c r="BM8652">
        <f t="shared" si="541"/>
        <v>0</v>
      </c>
      <c r="BO8652">
        <f t="shared" si="542"/>
        <v>1</v>
      </c>
      <c r="BP8652">
        <f t="shared" si="543"/>
        <v>1</v>
      </c>
    </row>
    <row r="8653" spans="1:68" x14ac:dyDescent="0.3">
      <c r="A8653">
        <v>8648</v>
      </c>
      <c r="BG8653" s="27"/>
      <c r="BH8653" s="27"/>
      <c r="BI8653" s="27"/>
      <c r="BJ8653" s="27"/>
      <c r="BL8653">
        <f t="shared" si="540"/>
        <v>0</v>
      </c>
      <c r="BM8653">
        <f t="shared" si="541"/>
        <v>0</v>
      </c>
      <c r="BO8653">
        <f t="shared" si="542"/>
        <v>1</v>
      </c>
      <c r="BP8653">
        <f t="shared" si="543"/>
        <v>1</v>
      </c>
    </row>
    <row r="8654" spans="1:68" x14ac:dyDescent="0.3">
      <c r="A8654">
        <v>8649</v>
      </c>
      <c r="BG8654" s="27"/>
      <c r="BH8654" s="27"/>
      <c r="BI8654" s="27"/>
      <c r="BJ8654" s="27"/>
      <c r="BL8654">
        <f t="shared" si="540"/>
        <v>0</v>
      </c>
      <c r="BM8654">
        <f t="shared" si="541"/>
        <v>0</v>
      </c>
      <c r="BO8654">
        <f t="shared" si="542"/>
        <v>1</v>
      </c>
      <c r="BP8654">
        <f t="shared" si="543"/>
        <v>1</v>
      </c>
    </row>
    <row r="8655" spans="1:68" x14ac:dyDescent="0.3">
      <c r="A8655">
        <v>8650</v>
      </c>
      <c r="BG8655" s="27"/>
      <c r="BH8655" s="27"/>
      <c r="BI8655" s="27"/>
      <c r="BJ8655" s="27"/>
      <c r="BL8655">
        <f t="shared" si="540"/>
        <v>0</v>
      </c>
      <c r="BM8655">
        <f t="shared" si="541"/>
        <v>0</v>
      </c>
      <c r="BO8655">
        <f t="shared" si="542"/>
        <v>1</v>
      </c>
      <c r="BP8655">
        <f t="shared" si="543"/>
        <v>1</v>
      </c>
    </row>
    <row r="8656" spans="1:68" x14ac:dyDescent="0.3">
      <c r="A8656">
        <v>8651</v>
      </c>
      <c r="BG8656" s="27"/>
      <c r="BH8656" s="27"/>
      <c r="BI8656" s="27"/>
      <c r="BJ8656" s="27"/>
      <c r="BL8656">
        <f t="shared" si="540"/>
        <v>0</v>
      </c>
      <c r="BM8656">
        <f t="shared" si="541"/>
        <v>0</v>
      </c>
      <c r="BO8656">
        <f t="shared" si="542"/>
        <v>1</v>
      </c>
      <c r="BP8656">
        <f t="shared" si="543"/>
        <v>1</v>
      </c>
    </row>
    <row r="8657" spans="1:68" x14ac:dyDescent="0.3">
      <c r="A8657">
        <v>8652</v>
      </c>
      <c r="BG8657" s="27"/>
      <c r="BH8657" s="27"/>
      <c r="BI8657" s="27"/>
      <c r="BJ8657" s="27"/>
      <c r="BL8657">
        <f t="shared" si="540"/>
        <v>0</v>
      </c>
      <c r="BM8657">
        <f t="shared" si="541"/>
        <v>0</v>
      </c>
      <c r="BO8657">
        <f t="shared" si="542"/>
        <v>1</v>
      </c>
      <c r="BP8657">
        <f t="shared" si="543"/>
        <v>1</v>
      </c>
    </row>
    <row r="8658" spans="1:68" x14ac:dyDescent="0.3">
      <c r="A8658">
        <v>8653</v>
      </c>
      <c r="BG8658" s="27"/>
      <c r="BH8658" s="27"/>
      <c r="BI8658" s="27"/>
      <c r="BJ8658" s="27"/>
      <c r="BL8658">
        <f t="shared" si="540"/>
        <v>0</v>
      </c>
      <c r="BM8658">
        <f t="shared" si="541"/>
        <v>0</v>
      </c>
      <c r="BO8658">
        <f t="shared" si="542"/>
        <v>1</v>
      </c>
      <c r="BP8658">
        <f t="shared" si="543"/>
        <v>1</v>
      </c>
    </row>
    <row r="8659" spans="1:68" x14ac:dyDescent="0.3">
      <c r="A8659">
        <v>8654</v>
      </c>
      <c r="BG8659" s="27"/>
      <c r="BH8659" s="27"/>
      <c r="BI8659" s="27"/>
      <c r="BJ8659" s="27"/>
      <c r="BL8659">
        <f t="shared" si="540"/>
        <v>0</v>
      </c>
      <c r="BM8659">
        <f t="shared" si="541"/>
        <v>0</v>
      </c>
      <c r="BO8659">
        <f t="shared" si="542"/>
        <v>1</v>
      </c>
      <c r="BP8659">
        <f t="shared" si="543"/>
        <v>1</v>
      </c>
    </row>
    <row r="8660" spans="1:68" x14ac:dyDescent="0.3">
      <c r="A8660">
        <v>8655</v>
      </c>
      <c r="BG8660" s="27"/>
      <c r="BH8660" s="27"/>
      <c r="BI8660" s="27"/>
      <c r="BJ8660" s="27"/>
      <c r="BL8660">
        <f t="shared" si="540"/>
        <v>0</v>
      </c>
      <c r="BM8660">
        <f t="shared" si="541"/>
        <v>0</v>
      </c>
      <c r="BO8660">
        <f t="shared" si="542"/>
        <v>1</v>
      </c>
      <c r="BP8660">
        <f t="shared" si="543"/>
        <v>1</v>
      </c>
    </row>
    <row r="8661" spans="1:68" x14ac:dyDescent="0.3">
      <c r="A8661">
        <v>8656</v>
      </c>
      <c r="BG8661" s="27"/>
      <c r="BH8661" s="27"/>
      <c r="BI8661" s="27"/>
      <c r="BJ8661" s="27"/>
      <c r="BL8661">
        <f t="shared" si="540"/>
        <v>0</v>
      </c>
      <c r="BM8661">
        <f t="shared" si="541"/>
        <v>0</v>
      </c>
      <c r="BO8661">
        <f t="shared" si="542"/>
        <v>1</v>
      </c>
      <c r="BP8661">
        <f t="shared" si="543"/>
        <v>1</v>
      </c>
    </row>
    <row r="8662" spans="1:68" x14ac:dyDescent="0.3">
      <c r="A8662">
        <v>8657</v>
      </c>
      <c r="BG8662" s="27"/>
      <c r="BH8662" s="27"/>
      <c r="BI8662" s="27"/>
      <c r="BJ8662" s="27"/>
      <c r="BL8662">
        <f t="shared" si="540"/>
        <v>0</v>
      </c>
      <c r="BM8662">
        <f t="shared" si="541"/>
        <v>0</v>
      </c>
      <c r="BO8662">
        <f t="shared" si="542"/>
        <v>1</v>
      </c>
      <c r="BP8662">
        <f t="shared" si="543"/>
        <v>1</v>
      </c>
    </row>
    <row r="8663" spans="1:68" x14ac:dyDescent="0.3">
      <c r="A8663">
        <v>8658</v>
      </c>
      <c r="BG8663" s="27"/>
      <c r="BH8663" s="27"/>
      <c r="BI8663" s="27"/>
      <c r="BJ8663" s="27"/>
      <c r="BL8663">
        <f t="shared" si="540"/>
        <v>0</v>
      </c>
      <c r="BM8663">
        <f t="shared" si="541"/>
        <v>0</v>
      </c>
      <c r="BO8663">
        <f t="shared" si="542"/>
        <v>1</v>
      </c>
      <c r="BP8663">
        <f t="shared" si="543"/>
        <v>1</v>
      </c>
    </row>
    <row r="8664" spans="1:68" x14ac:dyDescent="0.3">
      <c r="A8664">
        <v>8659</v>
      </c>
      <c r="BG8664" s="27"/>
      <c r="BH8664" s="27"/>
      <c r="BI8664" s="27"/>
      <c r="BJ8664" s="27"/>
      <c r="BL8664">
        <f t="shared" si="540"/>
        <v>0</v>
      </c>
      <c r="BM8664">
        <f t="shared" si="541"/>
        <v>0</v>
      </c>
      <c r="BO8664">
        <f t="shared" si="542"/>
        <v>1</v>
      </c>
      <c r="BP8664">
        <f t="shared" si="543"/>
        <v>1</v>
      </c>
    </row>
    <row r="8665" spans="1:68" x14ac:dyDescent="0.3">
      <c r="A8665">
        <v>8660</v>
      </c>
      <c r="BG8665" s="27"/>
      <c r="BH8665" s="27"/>
      <c r="BI8665" s="27"/>
      <c r="BJ8665" s="27"/>
      <c r="BL8665">
        <f t="shared" si="540"/>
        <v>0</v>
      </c>
      <c r="BM8665">
        <f t="shared" si="541"/>
        <v>0</v>
      </c>
      <c r="BO8665">
        <f t="shared" si="542"/>
        <v>1</v>
      </c>
      <c r="BP8665">
        <f t="shared" si="543"/>
        <v>1</v>
      </c>
    </row>
    <row r="8666" spans="1:68" x14ac:dyDescent="0.3">
      <c r="A8666">
        <v>8661</v>
      </c>
      <c r="BG8666" s="27"/>
      <c r="BH8666" s="27"/>
      <c r="BI8666" s="27"/>
      <c r="BJ8666" s="27"/>
      <c r="BL8666">
        <f t="shared" si="540"/>
        <v>0</v>
      </c>
      <c r="BM8666">
        <f t="shared" si="541"/>
        <v>0</v>
      </c>
      <c r="BO8666">
        <f t="shared" si="542"/>
        <v>1</v>
      </c>
      <c r="BP8666">
        <f t="shared" si="543"/>
        <v>1</v>
      </c>
    </row>
    <row r="8667" spans="1:68" x14ac:dyDescent="0.3">
      <c r="A8667">
        <v>8662</v>
      </c>
      <c r="BG8667" s="27"/>
      <c r="BH8667" s="27"/>
      <c r="BI8667" s="27"/>
      <c r="BJ8667" s="27"/>
      <c r="BL8667">
        <f t="shared" si="540"/>
        <v>0</v>
      </c>
      <c r="BM8667">
        <f t="shared" si="541"/>
        <v>0</v>
      </c>
      <c r="BO8667">
        <f t="shared" si="542"/>
        <v>1</v>
      </c>
      <c r="BP8667">
        <f t="shared" si="543"/>
        <v>1</v>
      </c>
    </row>
    <row r="8668" spans="1:68" x14ac:dyDescent="0.3">
      <c r="A8668">
        <v>8663</v>
      </c>
      <c r="BG8668" s="27"/>
      <c r="BH8668" s="27"/>
      <c r="BI8668" s="27"/>
      <c r="BJ8668" s="27"/>
      <c r="BL8668">
        <f t="shared" si="540"/>
        <v>0</v>
      </c>
      <c r="BM8668">
        <f t="shared" si="541"/>
        <v>0</v>
      </c>
      <c r="BO8668">
        <f t="shared" si="542"/>
        <v>1</v>
      </c>
      <c r="BP8668">
        <f t="shared" si="543"/>
        <v>1</v>
      </c>
    </row>
    <row r="8669" spans="1:68" x14ac:dyDescent="0.3">
      <c r="A8669">
        <v>8664</v>
      </c>
      <c r="BG8669" s="27"/>
      <c r="BH8669" s="27"/>
      <c r="BI8669" s="27"/>
      <c r="BJ8669" s="27"/>
      <c r="BL8669">
        <f t="shared" si="540"/>
        <v>0</v>
      </c>
      <c r="BM8669">
        <f t="shared" si="541"/>
        <v>0</v>
      </c>
      <c r="BO8669">
        <f t="shared" si="542"/>
        <v>1</v>
      </c>
      <c r="BP8669">
        <f t="shared" si="543"/>
        <v>1</v>
      </c>
    </row>
    <row r="8670" spans="1:68" x14ac:dyDescent="0.3">
      <c r="A8670">
        <v>8665</v>
      </c>
      <c r="BG8670" s="27"/>
      <c r="BH8670" s="27"/>
      <c r="BI8670" s="27"/>
      <c r="BJ8670" s="27"/>
      <c r="BL8670">
        <f t="shared" si="540"/>
        <v>0</v>
      </c>
      <c r="BM8670">
        <f t="shared" si="541"/>
        <v>0</v>
      </c>
      <c r="BO8670">
        <f t="shared" si="542"/>
        <v>1</v>
      </c>
      <c r="BP8670">
        <f t="shared" si="543"/>
        <v>1</v>
      </c>
    </row>
    <row r="8671" spans="1:68" x14ac:dyDescent="0.3">
      <c r="A8671">
        <v>8666</v>
      </c>
      <c r="BG8671" s="27"/>
      <c r="BH8671" s="27"/>
      <c r="BI8671" s="27"/>
      <c r="BJ8671" s="27"/>
      <c r="BL8671">
        <f t="shared" si="540"/>
        <v>0</v>
      </c>
      <c r="BM8671">
        <f t="shared" si="541"/>
        <v>0</v>
      </c>
      <c r="BO8671">
        <f t="shared" si="542"/>
        <v>1</v>
      </c>
      <c r="BP8671">
        <f t="shared" si="543"/>
        <v>1</v>
      </c>
    </row>
    <row r="8672" spans="1:68" x14ac:dyDescent="0.3">
      <c r="A8672">
        <v>8667</v>
      </c>
      <c r="BG8672" s="27"/>
      <c r="BH8672" s="27"/>
      <c r="BI8672" s="27"/>
      <c r="BJ8672" s="27"/>
      <c r="BL8672">
        <f t="shared" si="540"/>
        <v>0</v>
      </c>
      <c r="BM8672">
        <f t="shared" si="541"/>
        <v>0</v>
      </c>
      <c r="BO8672">
        <f t="shared" si="542"/>
        <v>1</v>
      </c>
      <c r="BP8672">
        <f t="shared" si="543"/>
        <v>1</v>
      </c>
    </row>
    <row r="8673" spans="1:68" x14ac:dyDescent="0.3">
      <c r="A8673">
        <v>8668</v>
      </c>
      <c r="BG8673" s="27"/>
      <c r="BH8673" s="27"/>
      <c r="BI8673" s="27"/>
      <c r="BJ8673" s="27"/>
      <c r="BL8673">
        <f t="shared" si="540"/>
        <v>0</v>
      </c>
      <c r="BM8673">
        <f t="shared" si="541"/>
        <v>0</v>
      </c>
      <c r="BO8673">
        <f t="shared" si="542"/>
        <v>1</v>
      </c>
      <c r="BP8673">
        <f t="shared" si="543"/>
        <v>1</v>
      </c>
    </row>
    <row r="8674" spans="1:68" x14ac:dyDescent="0.3">
      <c r="A8674">
        <v>8669</v>
      </c>
      <c r="BG8674" s="27"/>
      <c r="BH8674" s="27"/>
      <c r="BI8674" s="27"/>
      <c r="BJ8674" s="27"/>
      <c r="BL8674">
        <f t="shared" si="540"/>
        <v>0</v>
      </c>
      <c r="BM8674">
        <f t="shared" si="541"/>
        <v>0</v>
      </c>
      <c r="BO8674">
        <f t="shared" si="542"/>
        <v>1</v>
      </c>
      <c r="BP8674">
        <f t="shared" si="543"/>
        <v>1</v>
      </c>
    </row>
    <row r="8675" spans="1:68" x14ac:dyDescent="0.3">
      <c r="A8675">
        <v>8670</v>
      </c>
      <c r="BG8675" s="27"/>
      <c r="BH8675" s="27"/>
      <c r="BI8675" s="27"/>
      <c r="BJ8675" s="27"/>
      <c r="BL8675">
        <f t="shared" si="540"/>
        <v>0</v>
      </c>
      <c r="BM8675">
        <f t="shared" si="541"/>
        <v>0</v>
      </c>
      <c r="BO8675">
        <f t="shared" si="542"/>
        <v>1</v>
      </c>
      <c r="BP8675">
        <f t="shared" si="543"/>
        <v>1</v>
      </c>
    </row>
    <row r="8676" spans="1:68" x14ac:dyDescent="0.3">
      <c r="A8676">
        <v>8671</v>
      </c>
      <c r="BG8676" s="27"/>
      <c r="BH8676" s="27"/>
      <c r="BI8676" s="27"/>
      <c r="BJ8676" s="27"/>
      <c r="BL8676">
        <f t="shared" si="540"/>
        <v>0</v>
      </c>
      <c r="BM8676">
        <f t="shared" si="541"/>
        <v>0</v>
      </c>
      <c r="BO8676">
        <f t="shared" si="542"/>
        <v>1</v>
      </c>
      <c r="BP8676">
        <f t="shared" si="543"/>
        <v>1</v>
      </c>
    </row>
    <row r="8677" spans="1:68" x14ac:dyDescent="0.3">
      <c r="A8677">
        <v>8672</v>
      </c>
      <c r="BG8677" s="27"/>
      <c r="BH8677" s="27"/>
      <c r="BI8677" s="27"/>
      <c r="BJ8677" s="27"/>
      <c r="BL8677">
        <f t="shared" si="540"/>
        <v>0</v>
      </c>
      <c r="BM8677">
        <f t="shared" si="541"/>
        <v>0</v>
      </c>
      <c r="BO8677">
        <f t="shared" si="542"/>
        <v>1</v>
      </c>
      <c r="BP8677">
        <f t="shared" si="543"/>
        <v>1</v>
      </c>
    </row>
    <row r="8678" spans="1:68" x14ac:dyDescent="0.3">
      <c r="A8678">
        <v>8673</v>
      </c>
      <c r="BG8678" s="27"/>
      <c r="BH8678" s="27"/>
      <c r="BI8678" s="27"/>
      <c r="BJ8678" s="27"/>
      <c r="BL8678">
        <f t="shared" si="540"/>
        <v>0</v>
      </c>
      <c r="BM8678">
        <f t="shared" si="541"/>
        <v>0</v>
      </c>
      <c r="BO8678">
        <f t="shared" si="542"/>
        <v>1</v>
      </c>
      <c r="BP8678">
        <f t="shared" si="543"/>
        <v>1</v>
      </c>
    </row>
    <row r="8679" spans="1:68" x14ac:dyDescent="0.3">
      <c r="A8679">
        <v>8674</v>
      </c>
      <c r="BG8679" s="27"/>
      <c r="BH8679" s="27"/>
      <c r="BI8679" s="27"/>
      <c r="BJ8679" s="27"/>
      <c r="BL8679">
        <f t="shared" si="540"/>
        <v>0</v>
      </c>
      <c r="BM8679">
        <f t="shared" si="541"/>
        <v>0</v>
      </c>
      <c r="BO8679">
        <f t="shared" si="542"/>
        <v>1</v>
      </c>
      <c r="BP8679">
        <f t="shared" si="543"/>
        <v>1</v>
      </c>
    </row>
    <row r="8680" spans="1:68" x14ac:dyDescent="0.3">
      <c r="A8680">
        <v>8675</v>
      </c>
      <c r="BG8680" s="27"/>
      <c r="BH8680" s="27"/>
      <c r="BI8680" s="27"/>
      <c r="BJ8680" s="27"/>
      <c r="BL8680">
        <f t="shared" si="540"/>
        <v>0</v>
      </c>
      <c r="BM8680">
        <f t="shared" si="541"/>
        <v>0</v>
      </c>
      <c r="BO8680">
        <f t="shared" si="542"/>
        <v>1</v>
      </c>
      <c r="BP8680">
        <f t="shared" si="543"/>
        <v>1</v>
      </c>
    </row>
    <row r="8681" spans="1:68" x14ac:dyDescent="0.3">
      <c r="A8681">
        <v>8676</v>
      </c>
      <c r="BG8681" s="27"/>
      <c r="BH8681" s="27"/>
      <c r="BI8681" s="27"/>
      <c r="BJ8681" s="27"/>
      <c r="BL8681">
        <f t="shared" si="540"/>
        <v>0</v>
      </c>
      <c r="BM8681">
        <f t="shared" si="541"/>
        <v>0</v>
      </c>
      <c r="BO8681">
        <f t="shared" si="542"/>
        <v>1</v>
      </c>
      <c r="BP8681">
        <f t="shared" si="543"/>
        <v>1</v>
      </c>
    </row>
    <row r="8682" spans="1:68" x14ac:dyDescent="0.3">
      <c r="A8682">
        <v>8677</v>
      </c>
      <c r="BG8682" s="27"/>
      <c r="BH8682" s="27"/>
      <c r="BI8682" s="27"/>
      <c r="BJ8682" s="27"/>
      <c r="BL8682">
        <f t="shared" si="540"/>
        <v>0</v>
      </c>
      <c r="BM8682">
        <f t="shared" si="541"/>
        <v>0</v>
      </c>
      <c r="BO8682">
        <f t="shared" si="542"/>
        <v>1</v>
      </c>
      <c r="BP8682">
        <f t="shared" si="543"/>
        <v>1</v>
      </c>
    </row>
    <row r="8683" spans="1:68" x14ac:dyDescent="0.3">
      <c r="A8683">
        <v>8678</v>
      </c>
      <c r="BG8683" s="27"/>
      <c r="BH8683" s="27"/>
      <c r="BI8683" s="27"/>
      <c r="BJ8683" s="27"/>
      <c r="BL8683">
        <f t="shared" si="540"/>
        <v>0</v>
      </c>
      <c r="BM8683">
        <f t="shared" si="541"/>
        <v>0</v>
      </c>
      <c r="BO8683">
        <f t="shared" si="542"/>
        <v>1</v>
      </c>
      <c r="BP8683">
        <f t="shared" si="543"/>
        <v>1</v>
      </c>
    </row>
    <row r="8684" spans="1:68" x14ac:dyDescent="0.3">
      <c r="A8684">
        <v>8679</v>
      </c>
      <c r="BG8684" s="27"/>
      <c r="BH8684" s="27"/>
      <c r="BI8684" s="27"/>
      <c r="BJ8684" s="27"/>
      <c r="BL8684">
        <f t="shared" si="540"/>
        <v>0</v>
      </c>
      <c r="BM8684">
        <f t="shared" si="541"/>
        <v>0</v>
      </c>
      <c r="BO8684">
        <f t="shared" si="542"/>
        <v>1</v>
      </c>
      <c r="BP8684">
        <f t="shared" si="543"/>
        <v>1</v>
      </c>
    </row>
    <row r="8685" spans="1:68" x14ac:dyDescent="0.3">
      <c r="A8685">
        <v>8680</v>
      </c>
      <c r="BG8685" s="27"/>
      <c r="BH8685" s="27"/>
      <c r="BI8685" s="27"/>
      <c r="BJ8685" s="27"/>
      <c r="BL8685">
        <f t="shared" si="540"/>
        <v>0</v>
      </c>
      <c r="BM8685">
        <f t="shared" si="541"/>
        <v>0</v>
      </c>
      <c r="BO8685">
        <f t="shared" si="542"/>
        <v>1</v>
      </c>
      <c r="BP8685">
        <f t="shared" si="543"/>
        <v>1</v>
      </c>
    </row>
    <row r="8686" spans="1:68" x14ac:dyDescent="0.3">
      <c r="A8686">
        <v>8681</v>
      </c>
      <c r="BG8686" s="27"/>
      <c r="BH8686" s="27"/>
      <c r="BI8686" s="27"/>
      <c r="BJ8686" s="27"/>
      <c r="BL8686">
        <f t="shared" si="540"/>
        <v>0</v>
      </c>
      <c r="BM8686">
        <f t="shared" si="541"/>
        <v>0</v>
      </c>
      <c r="BO8686">
        <f t="shared" si="542"/>
        <v>1</v>
      </c>
      <c r="BP8686">
        <f t="shared" si="543"/>
        <v>1</v>
      </c>
    </row>
    <row r="8687" spans="1:68" x14ac:dyDescent="0.3">
      <c r="A8687">
        <v>8682</v>
      </c>
      <c r="BG8687" s="27"/>
      <c r="BH8687" s="27"/>
      <c r="BI8687" s="27"/>
      <c r="BJ8687" s="27"/>
      <c r="BL8687">
        <f t="shared" si="540"/>
        <v>0</v>
      </c>
      <c r="BM8687">
        <f t="shared" si="541"/>
        <v>0</v>
      </c>
      <c r="BO8687">
        <f t="shared" si="542"/>
        <v>1</v>
      </c>
      <c r="BP8687">
        <f t="shared" si="543"/>
        <v>1</v>
      </c>
    </row>
    <row r="8688" spans="1:68" x14ac:dyDescent="0.3">
      <c r="A8688">
        <v>8683</v>
      </c>
      <c r="BG8688" s="27"/>
      <c r="BH8688" s="27"/>
      <c r="BI8688" s="27"/>
      <c r="BJ8688" s="27"/>
      <c r="BL8688">
        <f t="shared" si="540"/>
        <v>0</v>
      </c>
      <c r="BM8688">
        <f t="shared" si="541"/>
        <v>0</v>
      </c>
      <c r="BO8688">
        <f t="shared" si="542"/>
        <v>1</v>
      </c>
      <c r="BP8688">
        <f t="shared" si="543"/>
        <v>1</v>
      </c>
    </row>
    <row r="8689" spans="1:68" x14ac:dyDescent="0.3">
      <c r="A8689">
        <v>8684</v>
      </c>
      <c r="BG8689" s="27"/>
      <c r="BH8689" s="27"/>
      <c r="BI8689" s="27"/>
      <c r="BJ8689" s="27"/>
      <c r="BL8689">
        <f t="shared" si="540"/>
        <v>0</v>
      </c>
      <c r="BM8689">
        <f t="shared" si="541"/>
        <v>0</v>
      </c>
      <c r="BO8689">
        <f t="shared" si="542"/>
        <v>1</v>
      </c>
      <c r="BP8689">
        <f t="shared" si="543"/>
        <v>1</v>
      </c>
    </row>
    <row r="8690" spans="1:68" x14ac:dyDescent="0.3">
      <c r="A8690">
        <v>8685</v>
      </c>
      <c r="BG8690" s="27"/>
      <c r="BH8690" s="27"/>
      <c r="BI8690" s="27"/>
      <c r="BJ8690" s="27"/>
      <c r="BL8690">
        <f t="shared" si="540"/>
        <v>0</v>
      </c>
      <c r="BM8690">
        <f t="shared" si="541"/>
        <v>0</v>
      </c>
      <c r="BO8690">
        <f t="shared" si="542"/>
        <v>1</v>
      </c>
      <c r="BP8690">
        <f t="shared" si="543"/>
        <v>1</v>
      </c>
    </row>
    <row r="8691" spans="1:68" x14ac:dyDescent="0.3">
      <c r="A8691">
        <v>8686</v>
      </c>
      <c r="BG8691" s="27"/>
      <c r="BH8691" s="27"/>
      <c r="BI8691" s="27"/>
      <c r="BJ8691" s="27"/>
      <c r="BL8691">
        <f t="shared" si="540"/>
        <v>0</v>
      </c>
      <c r="BM8691">
        <f t="shared" si="541"/>
        <v>0</v>
      </c>
      <c r="BO8691">
        <f t="shared" si="542"/>
        <v>1</v>
      </c>
      <c r="BP8691">
        <f t="shared" si="543"/>
        <v>1</v>
      </c>
    </row>
    <row r="8692" spans="1:68" x14ac:dyDescent="0.3">
      <c r="A8692">
        <v>8687</v>
      </c>
      <c r="BG8692" s="27"/>
      <c r="BH8692" s="27"/>
      <c r="BI8692" s="27"/>
      <c r="BJ8692" s="27"/>
      <c r="BL8692">
        <f t="shared" si="540"/>
        <v>0</v>
      </c>
      <c r="BM8692">
        <f t="shared" si="541"/>
        <v>0</v>
      </c>
      <c r="BO8692">
        <f t="shared" si="542"/>
        <v>1</v>
      </c>
      <c r="BP8692">
        <f t="shared" si="543"/>
        <v>1</v>
      </c>
    </row>
    <row r="8693" spans="1:68" x14ac:dyDescent="0.3">
      <c r="A8693">
        <v>8688</v>
      </c>
      <c r="BG8693" s="27"/>
      <c r="BH8693" s="27"/>
      <c r="BI8693" s="27"/>
      <c r="BJ8693" s="27"/>
      <c r="BL8693">
        <f t="shared" si="540"/>
        <v>0</v>
      </c>
      <c r="BM8693">
        <f t="shared" si="541"/>
        <v>0</v>
      </c>
      <c r="BO8693">
        <f t="shared" si="542"/>
        <v>1</v>
      </c>
      <c r="BP8693">
        <f t="shared" si="543"/>
        <v>1</v>
      </c>
    </row>
    <row r="8694" spans="1:68" x14ac:dyDescent="0.3">
      <c r="A8694">
        <v>8689</v>
      </c>
      <c r="BG8694" s="27"/>
      <c r="BH8694" s="27"/>
      <c r="BI8694" s="27"/>
      <c r="BJ8694" s="27"/>
      <c r="BL8694">
        <f t="shared" si="540"/>
        <v>0</v>
      </c>
      <c r="BM8694">
        <f t="shared" si="541"/>
        <v>0</v>
      </c>
      <c r="BO8694">
        <f t="shared" si="542"/>
        <v>1</v>
      </c>
      <c r="BP8694">
        <f t="shared" si="543"/>
        <v>1</v>
      </c>
    </row>
    <row r="8695" spans="1:68" x14ac:dyDescent="0.3">
      <c r="A8695">
        <v>8690</v>
      </c>
      <c r="BG8695" s="27"/>
      <c r="BH8695" s="27"/>
      <c r="BI8695" s="27"/>
      <c r="BJ8695" s="27"/>
      <c r="BL8695">
        <f t="shared" si="540"/>
        <v>0</v>
      </c>
      <c r="BM8695">
        <f t="shared" si="541"/>
        <v>0</v>
      </c>
      <c r="BO8695">
        <f t="shared" si="542"/>
        <v>1</v>
      </c>
      <c r="BP8695">
        <f t="shared" si="543"/>
        <v>1</v>
      </c>
    </row>
    <row r="8696" spans="1:68" x14ac:dyDescent="0.3">
      <c r="A8696">
        <v>8691</v>
      </c>
      <c r="BG8696" s="27"/>
      <c r="BH8696" s="27"/>
      <c r="BI8696" s="27"/>
      <c r="BJ8696" s="27"/>
      <c r="BL8696">
        <f t="shared" si="540"/>
        <v>0</v>
      </c>
      <c r="BM8696">
        <f t="shared" si="541"/>
        <v>0</v>
      </c>
      <c r="BO8696">
        <f t="shared" si="542"/>
        <v>1</v>
      </c>
      <c r="BP8696">
        <f t="shared" si="543"/>
        <v>1</v>
      </c>
    </row>
    <row r="8697" spans="1:68" x14ac:dyDescent="0.3">
      <c r="A8697">
        <v>8692</v>
      </c>
      <c r="BG8697" s="27"/>
      <c r="BH8697" s="27"/>
      <c r="BI8697" s="27"/>
      <c r="BJ8697" s="27"/>
      <c r="BL8697">
        <f t="shared" si="540"/>
        <v>0</v>
      </c>
      <c r="BM8697">
        <f t="shared" si="541"/>
        <v>0</v>
      </c>
      <c r="BO8697">
        <f t="shared" si="542"/>
        <v>1</v>
      </c>
      <c r="BP8697">
        <f t="shared" si="543"/>
        <v>1</v>
      </c>
    </row>
    <row r="8698" spans="1:68" x14ac:dyDescent="0.3">
      <c r="A8698">
        <v>8693</v>
      </c>
      <c r="BG8698" s="27"/>
      <c r="BH8698" s="27"/>
      <c r="BI8698" s="27"/>
      <c r="BJ8698" s="27"/>
      <c r="BL8698">
        <f t="shared" si="540"/>
        <v>0</v>
      </c>
      <c r="BM8698">
        <f t="shared" si="541"/>
        <v>0</v>
      </c>
      <c r="BO8698">
        <f t="shared" si="542"/>
        <v>1</v>
      </c>
      <c r="BP8698">
        <f t="shared" si="543"/>
        <v>1</v>
      </c>
    </row>
    <row r="8699" spans="1:68" x14ac:dyDescent="0.3">
      <c r="A8699">
        <v>8694</v>
      </c>
      <c r="BG8699" s="27"/>
      <c r="BH8699" s="27"/>
      <c r="BI8699" s="27"/>
      <c r="BJ8699" s="27"/>
      <c r="BL8699">
        <f t="shared" si="540"/>
        <v>0</v>
      </c>
      <c r="BM8699">
        <f t="shared" si="541"/>
        <v>0</v>
      </c>
      <c r="BO8699">
        <f t="shared" si="542"/>
        <v>1</v>
      </c>
      <c r="BP8699">
        <f t="shared" si="543"/>
        <v>1</v>
      </c>
    </row>
    <row r="8700" spans="1:68" x14ac:dyDescent="0.3">
      <c r="A8700">
        <v>8695</v>
      </c>
      <c r="BG8700" s="27"/>
      <c r="BH8700" s="27"/>
      <c r="BI8700" s="27"/>
      <c r="BJ8700" s="27"/>
      <c r="BL8700">
        <f t="shared" si="540"/>
        <v>0</v>
      </c>
      <c r="BM8700">
        <f t="shared" si="541"/>
        <v>0</v>
      </c>
      <c r="BO8700">
        <f t="shared" si="542"/>
        <v>1</v>
      </c>
      <c r="BP8700">
        <f t="shared" si="543"/>
        <v>1</v>
      </c>
    </row>
    <row r="8701" spans="1:68" x14ac:dyDescent="0.3">
      <c r="A8701">
        <v>8696</v>
      </c>
      <c r="BG8701" s="27"/>
      <c r="BH8701" s="27"/>
      <c r="BI8701" s="27"/>
      <c r="BJ8701" s="27"/>
      <c r="BL8701">
        <f t="shared" si="540"/>
        <v>0</v>
      </c>
      <c r="BM8701">
        <f t="shared" si="541"/>
        <v>0</v>
      </c>
      <c r="BO8701">
        <f t="shared" si="542"/>
        <v>1</v>
      </c>
      <c r="BP8701">
        <f t="shared" si="543"/>
        <v>1</v>
      </c>
    </row>
    <row r="8702" spans="1:68" x14ac:dyDescent="0.3">
      <c r="A8702">
        <v>8697</v>
      </c>
      <c r="BG8702" s="27"/>
      <c r="BH8702" s="27"/>
      <c r="BI8702" s="27"/>
      <c r="BJ8702" s="27"/>
      <c r="BL8702">
        <f t="shared" si="540"/>
        <v>0</v>
      </c>
      <c r="BM8702">
        <f t="shared" si="541"/>
        <v>0</v>
      </c>
      <c r="BO8702">
        <f t="shared" si="542"/>
        <v>1</v>
      </c>
      <c r="BP8702">
        <f t="shared" si="543"/>
        <v>1</v>
      </c>
    </row>
    <row r="8703" spans="1:68" x14ac:dyDescent="0.3">
      <c r="A8703">
        <v>8698</v>
      </c>
      <c r="BG8703" s="27"/>
      <c r="BH8703" s="27"/>
      <c r="BI8703" s="27"/>
      <c r="BJ8703" s="27"/>
      <c r="BL8703">
        <f t="shared" si="540"/>
        <v>0</v>
      </c>
      <c r="BM8703">
        <f t="shared" si="541"/>
        <v>0</v>
      </c>
      <c r="BO8703">
        <f t="shared" si="542"/>
        <v>1</v>
      </c>
      <c r="BP8703">
        <f t="shared" si="543"/>
        <v>1</v>
      </c>
    </row>
    <row r="8704" spans="1:68" x14ac:dyDescent="0.3">
      <c r="A8704">
        <v>8699</v>
      </c>
      <c r="BG8704" s="27"/>
      <c r="BH8704" s="27"/>
      <c r="BI8704" s="27"/>
      <c r="BJ8704" s="27"/>
      <c r="BL8704">
        <f t="shared" si="540"/>
        <v>0</v>
      </c>
      <c r="BM8704">
        <f t="shared" si="541"/>
        <v>0</v>
      </c>
      <c r="BO8704">
        <f t="shared" si="542"/>
        <v>1</v>
      </c>
      <c r="BP8704">
        <f t="shared" si="543"/>
        <v>1</v>
      </c>
    </row>
    <row r="8705" spans="1:68" x14ac:dyDescent="0.3">
      <c r="A8705">
        <v>8700</v>
      </c>
      <c r="BG8705" s="27"/>
      <c r="BH8705" s="27"/>
      <c r="BI8705" s="27"/>
      <c r="BJ8705" s="27"/>
      <c r="BL8705">
        <f t="shared" si="540"/>
        <v>0</v>
      </c>
      <c r="BM8705">
        <f t="shared" si="541"/>
        <v>0</v>
      </c>
      <c r="BO8705">
        <f t="shared" si="542"/>
        <v>1</v>
      </c>
      <c r="BP8705">
        <f t="shared" si="543"/>
        <v>1</v>
      </c>
    </row>
    <row r="8706" spans="1:68" x14ac:dyDescent="0.3">
      <c r="A8706">
        <v>8701</v>
      </c>
      <c r="BG8706" s="27"/>
      <c r="BH8706" s="27"/>
      <c r="BI8706" s="27"/>
      <c r="BJ8706" s="27"/>
      <c r="BL8706">
        <f t="shared" si="540"/>
        <v>0</v>
      </c>
      <c r="BM8706">
        <f t="shared" si="541"/>
        <v>0</v>
      </c>
      <c r="BO8706">
        <f t="shared" si="542"/>
        <v>1</v>
      </c>
      <c r="BP8706">
        <f t="shared" si="543"/>
        <v>1</v>
      </c>
    </row>
    <row r="8707" spans="1:68" x14ac:dyDescent="0.3">
      <c r="A8707">
        <v>8702</v>
      </c>
      <c r="BG8707" s="27"/>
      <c r="BH8707" s="27"/>
      <c r="BI8707" s="27"/>
      <c r="BJ8707" s="27"/>
      <c r="BL8707">
        <f t="shared" si="540"/>
        <v>0</v>
      </c>
      <c r="BM8707">
        <f t="shared" si="541"/>
        <v>0</v>
      </c>
      <c r="BO8707">
        <f t="shared" si="542"/>
        <v>1</v>
      </c>
      <c r="BP8707">
        <f t="shared" si="543"/>
        <v>1</v>
      </c>
    </row>
    <row r="8708" spans="1:68" x14ac:dyDescent="0.3">
      <c r="A8708">
        <v>8703</v>
      </c>
      <c r="BG8708" s="27"/>
      <c r="BH8708" s="27"/>
      <c r="BI8708" s="27"/>
      <c r="BJ8708" s="27"/>
      <c r="BL8708">
        <f t="shared" si="540"/>
        <v>0</v>
      </c>
      <c r="BM8708">
        <f t="shared" si="541"/>
        <v>0</v>
      </c>
      <c r="BO8708">
        <f t="shared" si="542"/>
        <v>1</v>
      </c>
      <c r="BP8708">
        <f t="shared" si="543"/>
        <v>1</v>
      </c>
    </row>
    <row r="8709" spans="1:68" x14ac:dyDescent="0.3">
      <c r="A8709">
        <v>8704</v>
      </c>
      <c r="BG8709" s="27"/>
      <c r="BH8709" s="27"/>
      <c r="BI8709" s="27"/>
      <c r="BJ8709" s="27"/>
      <c r="BL8709">
        <f t="shared" si="540"/>
        <v>0</v>
      </c>
      <c r="BM8709">
        <f t="shared" si="541"/>
        <v>0</v>
      </c>
      <c r="BO8709">
        <f t="shared" si="542"/>
        <v>1</v>
      </c>
      <c r="BP8709">
        <f t="shared" si="543"/>
        <v>1</v>
      </c>
    </row>
    <row r="8710" spans="1:68" x14ac:dyDescent="0.3">
      <c r="A8710">
        <v>8705</v>
      </c>
      <c r="BG8710" s="27"/>
      <c r="BH8710" s="27"/>
      <c r="BI8710" s="27"/>
      <c r="BJ8710" s="27"/>
      <c r="BL8710">
        <f t="shared" si="540"/>
        <v>0</v>
      </c>
      <c r="BM8710">
        <f t="shared" si="541"/>
        <v>0</v>
      </c>
      <c r="BO8710">
        <f t="shared" si="542"/>
        <v>1</v>
      </c>
      <c r="BP8710">
        <f t="shared" si="543"/>
        <v>1</v>
      </c>
    </row>
    <row r="8711" spans="1:68" x14ac:dyDescent="0.3">
      <c r="A8711">
        <v>8706</v>
      </c>
      <c r="BG8711" s="27"/>
      <c r="BH8711" s="27"/>
      <c r="BI8711" s="27"/>
      <c r="BJ8711" s="27"/>
      <c r="BL8711">
        <f t="shared" ref="BL8711:BL8774" si="544">BG8711*$BM$1-BH8711</f>
        <v>0</v>
      </c>
      <c r="BM8711">
        <f t="shared" ref="BM8711:BM8774" si="545">BI8711*$BM$1-BJ8711</f>
        <v>0</v>
      </c>
      <c r="BO8711">
        <f t="shared" ref="BO8711:BO8774" si="546">IF(BL8711=MAX($BL8711:$BM8711),1,0)</f>
        <v>1</v>
      </c>
      <c r="BP8711">
        <f t="shared" ref="BP8711:BP8774" si="547">IF(BM8711=MAX($BL8711:$BM8711),1,0)</f>
        <v>1</v>
      </c>
    </row>
    <row r="8712" spans="1:68" x14ac:dyDescent="0.3">
      <c r="A8712">
        <v>8707</v>
      </c>
      <c r="BG8712" s="27"/>
      <c r="BH8712" s="27"/>
      <c r="BI8712" s="27"/>
      <c r="BJ8712" s="27"/>
      <c r="BL8712">
        <f t="shared" si="544"/>
        <v>0</v>
      </c>
      <c r="BM8712">
        <f t="shared" si="545"/>
        <v>0</v>
      </c>
      <c r="BO8712">
        <f t="shared" si="546"/>
        <v>1</v>
      </c>
      <c r="BP8712">
        <f t="shared" si="547"/>
        <v>1</v>
      </c>
    </row>
    <row r="8713" spans="1:68" x14ac:dyDescent="0.3">
      <c r="A8713">
        <v>8708</v>
      </c>
      <c r="BG8713" s="27"/>
      <c r="BH8713" s="27"/>
      <c r="BI8713" s="27"/>
      <c r="BJ8713" s="27"/>
      <c r="BL8713">
        <f t="shared" si="544"/>
        <v>0</v>
      </c>
      <c r="BM8713">
        <f t="shared" si="545"/>
        <v>0</v>
      </c>
      <c r="BO8713">
        <f t="shared" si="546"/>
        <v>1</v>
      </c>
      <c r="BP8713">
        <f t="shared" si="547"/>
        <v>1</v>
      </c>
    </row>
    <row r="8714" spans="1:68" x14ac:dyDescent="0.3">
      <c r="A8714">
        <v>8709</v>
      </c>
      <c r="BG8714" s="27"/>
      <c r="BH8714" s="27"/>
      <c r="BI8714" s="27"/>
      <c r="BJ8714" s="27"/>
      <c r="BL8714">
        <f t="shared" si="544"/>
        <v>0</v>
      </c>
      <c r="BM8714">
        <f t="shared" si="545"/>
        <v>0</v>
      </c>
      <c r="BO8714">
        <f t="shared" si="546"/>
        <v>1</v>
      </c>
      <c r="BP8714">
        <f t="shared" si="547"/>
        <v>1</v>
      </c>
    </row>
    <row r="8715" spans="1:68" x14ac:dyDescent="0.3">
      <c r="A8715">
        <v>8710</v>
      </c>
      <c r="BG8715" s="27"/>
      <c r="BH8715" s="27"/>
      <c r="BI8715" s="27"/>
      <c r="BJ8715" s="27"/>
      <c r="BL8715">
        <f t="shared" si="544"/>
        <v>0</v>
      </c>
      <c r="BM8715">
        <f t="shared" si="545"/>
        <v>0</v>
      </c>
      <c r="BO8715">
        <f t="shared" si="546"/>
        <v>1</v>
      </c>
      <c r="BP8715">
        <f t="shared" si="547"/>
        <v>1</v>
      </c>
    </row>
    <row r="8716" spans="1:68" x14ac:dyDescent="0.3">
      <c r="A8716">
        <v>8711</v>
      </c>
      <c r="BG8716" s="27"/>
      <c r="BH8716" s="27"/>
      <c r="BI8716" s="27"/>
      <c r="BJ8716" s="27"/>
      <c r="BL8716">
        <f t="shared" si="544"/>
        <v>0</v>
      </c>
      <c r="BM8716">
        <f t="shared" si="545"/>
        <v>0</v>
      </c>
      <c r="BO8716">
        <f t="shared" si="546"/>
        <v>1</v>
      </c>
      <c r="BP8716">
        <f t="shared" si="547"/>
        <v>1</v>
      </c>
    </row>
    <row r="8717" spans="1:68" x14ac:dyDescent="0.3">
      <c r="A8717">
        <v>8712</v>
      </c>
      <c r="BG8717" s="27"/>
      <c r="BH8717" s="27"/>
      <c r="BI8717" s="27"/>
      <c r="BJ8717" s="27"/>
      <c r="BL8717">
        <f t="shared" si="544"/>
        <v>0</v>
      </c>
      <c r="BM8717">
        <f t="shared" si="545"/>
        <v>0</v>
      </c>
      <c r="BO8717">
        <f t="shared" si="546"/>
        <v>1</v>
      </c>
      <c r="BP8717">
        <f t="shared" si="547"/>
        <v>1</v>
      </c>
    </row>
    <row r="8718" spans="1:68" x14ac:dyDescent="0.3">
      <c r="A8718">
        <v>8713</v>
      </c>
      <c r="BG8718" s="27"/>
      <c r="BH8718" s="27"/>
      <c r="BI8718" s="27"/>
      <c r="BJ8718" s="27"/>
      <c r="BL8718">
        <f t="shared" si="544"/>
        <v>0</v>
      </c>
      <c r="BM8718">
        <f t="shared" si="545"/>
        <v>0</v>
      </c>
      <c r="BO8718">
        <f t="shared" si="546"/>
        <v>1</v>
      </c>
      <c r="BP8718">
        <f t="shared" si="547"/>
        <v>1</v>
      </c>
    </row>
    <row r="8719" spans="1:68" x14ac:dyDescent="0.3">
      <c r="A8719">
        <v>8714</v>
      </c>
      <c r="BG8719" s="27"/>
      <c r="BH8719" s="27"/>
      <c r="BI8719" s="27"/>
      <c r="BJ8719" s="27"/>
      <c r="BL8719">
        <f t="shared" si="544"/>
        <v>0</v>
      </c>
      <c r="BM8719">
        <f t="shared" si="545"/>
        <v>0</v>
      </c>
      <c r="BO8719">
        <f t="shared" si="546"/>
        <v>1</v>
      </c>
      <c r="BP8719">
        <f t="shared" si="547"/>
        <v>1</v>
      </c>
    </row>
    <row r="8720" spans="1:68" x14ac:dyDescent="0.3">
      <c r="A8720">
        <v>8715</v>
      </c>
      <c r="BG8720" s="27"/>
      <c r="BH8720" s="27"/>
      <c r="BI8720" s="27"/>
      <c r="BJ8720" s="27"/>
      <c r="BL8720">
        <f t="shared" si="544"/>
        <v>0</v>
      </c>
      <c r="BM8720">
        <f t="shared" si="545"/>
        <v>0</v>
      </c>
      <c r="BO8720">
        <f t="shared" si="546"/>
        <v>1</v>
      </c>
      <c r="BP8720">
        <f t="shared" si="547"/>
        <v>1</v>
      </c>
    </row>
    <row r="8721" spans="1:68" x14ac:dyDescent="0.3">
      <c r="A8721">
        <v>8716</v>
      </c>
      <c r="BG8721" s="27"/>
      <c r="BH8721" s="27"/>
      <c r="BI8721" s="27"/>
      <c r="BJ8721" s="27"/>
      <c r="BL8721">
        <f t="shared" si="544"/>
        <v>0</v>
      </c>
      <c r="BM8721">
        <f t="shared" si="545"/>
        <v>0</v>
      </c>
      <c r="BO8721">
        <f t="shared" si="546"/>
        <v>1</v>
      </c>
      <c r="BP8721">
        <f t="shared" si="547"/>
        <v>1</v>
      </c>
    </row>
    <row r="8722" spans="1:68" x14ac:dyDescent="0.3">
      <c r="A8722">
        <v>8717</v>
      </c>
      <c r="BG8722" s="27"/>
      <c r="BH8722" s="27"/>
      <c r="BI8722" s="27"/>
      <c r="BJ8722" s="27"/>
      <c r="BL8722">
        <f t="shared" si="544"/>
        <v>0</v>
      </c>
      <c r="BM8722">
        <f t="shared" si="545"/>
        <v>0</v>
      </c>
      <c r="BO8722">
        <f t="shared" si="546"/>
        <v>1</v>
      </c>
      <c r="BP8722">
        <f t="shared" si="547"/>
        <v>1</v>
      </c>
    </row>
    <row r="8723" spans="1:68" x14ac:dyDescent="0.3">
      <c r="A8723">
        <v>8718</v>
      </c>
      <c r="BG8723" s="27"/>
      <c r="BH8723" s="27"/>
      <c r="BI8723" s="27"/>
      <c r="BJ8723" s="27"/>
      <c r="BL8723">
        <f t="shared" si="544"/>
        <v>0</v>
      </c>
      <c r="BM8723">
        <f t="shared" si="545"/>
        <v>0</v>
      </c>
      <c r="BO8723">
        <f t="shared" si="546"/>
        <v>1</v>
      </c>
      <c r="BP8723">
        <f t="shared" si="547"/>
        <v>1</v>
      </c>
    </row>
    <row r="8724" spans="1:68" x14ac:dyDescent="0.3">
      <c r="A8724">
        <v>8719</v>
      </c>
      <c r="BG8724" s="27"/>
      <c r="BH8724" s="27"/>
      <c r="BI8724" s="27"/>
      <c r="BJ8724" s="27"/>
      <c r="BL8724">
        <f t="shared" si="544"/>
        <v>0</v>
      </c>
      <c r="BM8724">
        <f t="shared" si="545"/>
        <v>0</v>
      </c>
      <c r="BO8724">
        <f t="shared" si="546"/>
        <v>1</v>
      </c>
      <c r="BP8724">
        <f t="shared" si="547"/>
        <v>1</v>
      </c>
    </row>
    <row r="8725" spans="1:68" x14ac:dyDescent="0.3">
      <c r="A8725">
        <v>8720</v>
      </c>
      <c r="BG8725" s="27"/>
      <c r="BH8725" s="27"/>
      <c r="BI8725" s="27"/>
      <c r="BJ8725" s="27"/>
      <c r="BL8725">
        <f t="shared" si="544"/>
        <v>0</v>
      </c>
      <c r="BM8725">
        <f t="shared" si="545"/>
        <v>0</v>
      </c>
      <c r="BO8725">
        <f t="shared" si="546"/>
        <v>1</v>
      </c>
      <c r="BP8725">
        <f t="shared" si="547"/>
        <v>1</v>
      </c>
    </row>
    <row r="8726" spans="1:68" x14ac:dyDescent="0.3">
      <c r="A8726">
        <v>8721</v>
      </c>
      <c r="BG8726" s="27"/>
      <c r="BH8726" s="27"/>
      <c r="BI8726" s="27"/>
      <c r="BJ8726" s="27"/>
      <c r="BL8726">
        <f t="shared" si="544"/>
        <v>0</v>
      </c>
      <c r="BM8726">
        <f t="shared" si="545"/>
        <v>0</v>
      </c>
      <c r="BO8726">
        <f t="shared" si="546"/>
        <v>1</v>
      </c>
      <c r="BP8726">
        <f t="shared" si="547"/>
        <v>1</v>
      </c>
    </row>
    <row r="8727" spans="1:68" x14ac:dyDescent="0.3">
      <c r="A8727">
        <v>8722</v>
      </c>
      <c r="BG8727" s="27"/>
      <c r="BH8727" s="27"/>
      <c r="BI8727" s="27"/>
      <c r="BJ8727" s="27"/>
      <c r="BL8727">
        <f t="shared" si="544"/>
        <v>0</v>
      </c>
      <c r="BM8727">
        <f t="shared" si="545"/>
        <v>0</v>
      </c>
      <c r="BO8727">
        <f t="shared" si="546"/>
        <v>1</v>
      </c>
      <c r="BP8727">
        <f t="shared" si="547"/>
        <v>1</v>
      </c>
    </row>
    <row r="8728" spans="1:68" x14ac:dyDescent="0.3">
      <c r="A8728">
        <v>8723</v>
      </c>
      <c r="BG8728" s="27"/>
      <c r="BH8728" s="27"/>
      <c r="BI8728" s="27"/>
      <c r="BJ8728" s="27"/>
      <c r="BL8728">
        <f t="shared" si="544"/>
        <v>0</v>
      </c>
      <c r="BM8728">
        <f t="shared" si="545"/>
        <v>0</v>
      </c>
      <c r="BO8728">
        <f t="shared" si="546"/>
        <v>1</v>
      </c>
      <c r="BP8728">
        <f t="shared" si="547"/>
        <v>1</v>
      </c>
    </row>
    <row r="8729" spans="1:68" x14ac:dyDescent="0.3">
      <c r="A8729">
        <v>8724</v>
      </c>
      <c r="BG8729" s="27"/>
      <c r="BH8729" s="27"/>
      <c r="BI8729" s="27"/>
      <c r="BJ8729" s="27"/>
      <c r="BL8729">
        <f t="shared" si="544"/>
        <v>0</v>
      </c>
      <c r="BM8729">
        <f t="shared" si="545"/>
        <v>0</v>
      </c>
      <c r="BO8729">
        <f t="shared" si="546"/>
        <v>1</v>
      </c>
      <c r="BP8729">
        <f t="shared" si="547"/>
        <v>1</v>
      </c>
    </row>
    <row r="8730" spans="1:68" x14ac:dyDescent="0.3">
      <c r="A8730">
        <v>8725</v>
      </c>
      <c r="BG8730" s="27"/>
      <c r="BH8730" s="27"/>
      <c r="BI8730" s="27"/>
      <c r="BJ8730" s="27"/>
      <c r="BL8730">
        <f t="shared" si="544"/>
        <v>0</v>
      </c>
      <c r="BM8730">
        <f t="shared" si="545"/>
        <v>0</v>
      </c>
      <c r="BO8730">
        <f t="shared" si="546"/>
        <v>1</v>
      </c>
      <c r="BP8730">
        <f t="shared" si="547"/>
        <v>1</v>
      </c>
    </row>
    <row r="8731" spans="1:68" x14ac:dyDescent="0.3">
      <c r="A8731">
        <v>8726</v>
      </c>
      <c r="BG8731" s="27"/>
      <c r="BH8731" s="27"/>
      <c r="BI8731" s="27"/>
      <c r="BJ8731" s="27"/>
      <c r="BL8731">
        <f t="shared" si="544"/>
        <v>0</v>
      </c>
      <c r="BM8731">
        <f t="shared" si="545"/>
        <v>0</v>
      </c>
      <c r="BO8731">
        <f t="shared" si="546"/>
        <v>1</v>
      </c>
      <c r="BP8731">
        <f t="shared" si="547"/>
        <v>1</v>
      </c>
    </row>
    <row r="8732" spans="1:68" x14ac:dyDescent="0.3">
      <c r="A8732">
        <v>8727</v>
      </c>
      <c r="BG8732" s="27"/>
      <c r="BH8732" s="27"/>
      <c r="BI8732" s="27"/>
      <c r="BJ8732" s="27"/>
      <c r="BL8732">
        <f t="shared" si="544"/>
        <v>0</v>
      </c>
      <c r="BM8732">
        <f t="shared" si="545"/>
        <v>0</v>
      </c>
      <c r="BO8732">
        <f t="shared" si="546"/>
        <v>1</v>
      </c>
      <c r="BP8732">
        <f t="shared" si="547"/>
        <v>1</v>
      </c>
    </row>
    <row r="8733" spans="1:68" x14ac:dyDescent="0.3">
      <c r="A8733">
        <v>8728</v>
      </c>
      <c r="BG8733" s="27"/>
      <c r="BH8733" s="27"/>
      <c r="BI8733" s="27"/>
      <c r="BJ8733" s="27"/>
      <c r="BL8733">
        <f t="shared" si="544"/>
        <v>0</v>
      </c>
      <c r="BM8733">
        <f t="shared" si="545"/>
        <v>0</v>
      </c>
      <c r="BO8733">
        <f t="shared" si="546"/>
        <v>1</v>
      </c>
      <c r="BP8733">
        <f t="shared" si="547"/>
        <v>1</v>
      </c>
    </row>
    <row r="8734" spans="1:68" x14ac:dyDescent="0.3">
      <c r="A8734">
        <v>8729</v>
      </c>
      <c r="BG8734" s="27"/>
      <c r="BH8734" s="27"/>
      <c r="BI8734" s="27"/>
      <c r="BJ8734" s="27"/>
      <c r="BL8734">
        <f t="shared" si="544"/>
        <v>0</v>
      </c>
      <c r="BM8734">
        <f t="shared" si="545"/>
        <v>0</v>
      </c>
      <c r="BO8734">
        <f t="shared" si="546"/>
        <v>1</v>
      </c>
      <c r="BP8734">
        <f t="shared" si="547"/>
        <v>1</v>
      </c>
    </row>
    <row r="8735" spans="1:68" x14ac:dyDescent="0.3">
      <c r="A8735">
        <v>8730</v>
      </c>
      <c r="BG8735" s="27"/>
      <c r="BH8735" s="27"/>
      <c r="BI8735" s="27"/>
      <c r="BJ8735" s="27"/>
      <c r="BL8735">
        <f t="shared" si="544"/>
        <v>0</v>
      </c>
      <c r="BM8735">
        <f t="shared" si="545"/>
        <v>0</v>
      </c>
      <c r="BO8735">
        <f t="shared" si="546"/>
        <v>1</v>
      </c>
      <c r="BP8735">
        <f t="shared" si="547"/>
        <v>1</v>
      </c>
    </row>
    <row r="8736" spans="1:68" x14ac:dyDescent="0.3">
      <c r="A8736">
        <v>8731</v>
      </c>
      <c r="BG8736" s="27"/>
      <c r="BH8736" s="27"/>
      <c r="BI8736" s="27"/>
      <c r="BJ8736" s="27"/>
      <c r="BL8736">
        <f t="shared" si="544"/>
        <v>0</v>
      </c>
      <c r="BM8736">
        <f t="shared" si="545"/>
        <v>0</v>
      </c>
      <c r="BO8736">
        <f t="shared" si="546"/>
        <v>1</v>
      </c>
      <c r="BP8736">
        <f t="shared" si="547"/>
        <v>1</v>
      </c>
    </row>
    <row r="8737" spans="1:68" x14ac:dyDescent="0.3">
      <c r="A8737">
        <v>8732</v>
      </c>
      <c r="BG8737" s="27"/>
      <c r="BH8737" s="27"/>
      <c r="BI8737" s="27"/>
      <c r="BJ8737" s="27"/>
      <c r="BL8737">
        <f t="shared" si="544"/>
        <v>0</v>
      </c>
      <c r="BM8737">
        <f t="shared" si="545"/>
        <v>0</v>
      </c>
      <c r="BO8737">
        <f t="shared" si="546"/>
        <v>1</v>
      </c>
      <c r="BP8737">
        <f t="shared" si="547"/>
        <v>1</v>
      </c>
    </row>
    <row r="8738" spans="1:68" x14ac:dyDescent="0.3">
      <c r="A8738">
        <v>8733</v>
      </c>
      <c r="BG8738" s="27"/>
      <c r="BH8738" s="27"/>
      <c r="BI8738" s="27"/>
      <c r="BJ8738" s="27"/>
      <c r="BL8738">
        <f t="shared" si="544"/>
        <v>0</v>
      </c>
      <c r="BM8738">
        <f t="shared" si="545"/>
        <v>0</v>
      </c>
      <c r="BO8738">
        <f t="shared" si="546"/>
        <v>1</v>
      </c>
      <c r="BP8738">
        <f t="shared" si="547"/>
        <v>1</v>
      </c>
    </row>
    <row r="8739" spans="1:68" x14ac:dyDescent="0.3">
      <c r="A8739">
        <v>8734</v>
      </c>
      <c r="BG8739" s="27"/>
      <c r="BH8739" s="27"/>
      <c r="BI8739" s="27"/>
      <c r="BJ8739" s="27"/>
      <c r="BL8739">
        <f t="shared" si="544"/>
        <v>0</v>
      </c>
      <c r="BM8739">
        <f t="shared" si="545"/>
        <v>0</v>
      </c>
      <c r="BO8739">
        <f t="shared" si="546"/>
        <v>1</v>
      </c>
      <c r="BP8739">
        <f t="shared" si="547"/>
        <v>1</v>
      </c>
    </row>
    <row r="8740" spans="1:68" x14ac:dyDescent="0.3">
      <c r="A8740">
        <v>8735</v>
      </c>
      <c r="BG8740" s="27"/>
      <c r="BH8740" s="27"/>
      <c r="BI8740" s="27"/>
      <c r="BJ8740" s="27"/>
      <c r="BL8740">
        <f t="shared" si="544"/>
        <v>0</v>
      </c>
      <c r="BM8740">
        <f t="shared" si="545"/>
        <v>0</v>
      </c>
      <c r="BO8740">
        <f t="shared" si="546"/>
        <v>1</v>
      </c>
      <c r="BP8740">
        <f t="shared" si="547"/>
        <v>1</v>
      </c>
    </row>
    <row r="8741" spans="1:68" x14ac:dyDescent="0.3">
      <c r="A8741">
        <v>8736</v>
      </c>
      <c r="BG8741" s="27"/>
      <c r="BH8741" s="27"/>
      <c r="BI8741" s="27"/>
      <c r="BJ8741" s="27"/>
      <c r="BL8741">
        <f t="shared" si="544"/>
        <v>0</v>
      </c>
      <c r="BM8741">
        <f t="shared" si="545"/>
        <v>0</v>
      </c>
      <c r="BO8741">
        <f t="shared" si="546"/>
        <v>1</v>
      </c>
      <c r="BP8741">
        <f t="shared" si="547"/>
        <v>1</v>
      </c>
    </row>
    <row r="8742" spans="1:68" x14ac:dyDescent="0.3">
      <c r="A8742">
        <v>8737</v>
      </c>
      <c r="BG8742" s="27"/>
      <c r="BH8742" s="27"/>
      <c r="BI8742" s="27"/>
      <c r="BJ8742" s="27"/>
      <c r="BL8742">
        <f t="shared" si="544"/>
        <v>0</v>
      </c>
      <c r="BM8742">
        <f t="shared" si="545"/>
        <v>0</v>
      </c>
      <c r="BO8742">
        <f t="shared" si="546"/>
        <v>1</v>
      </c>
      <c r="BP8742">
        <f t="shared" si="547"/>
        <v>1</v>
      </c>
    </row>
    <row r="8743" spans="1:68" x14ac:dyDescent="0.3">
      <c r="A8743">
        <v>8738</v>
      </c>
      <c r="BG8743" s="27"/>
      <c r="BH8743" s="27"/>
      <c r="BI8743" s="27"/>
      <c r="BJ8743" s="27"/>
      <c r="BL8743">
        <f t="shared" si="544"/>
        <v>0</v>
      </c>
      <c r="BM8743">
        <f t="shared" si="545"/>
        <v>0</v>
      </c>
      <c r="BO8743">
        <f t="shared" si="546"/>
        <v>1</v>
      </c>
      <c r="BP8743">
        <f t="shared" si="547"/>
        <v>1</v>
      </c>
    </row>
    <row r="8744" spans="1:68" x14ac:dyDescent="0.3">
      <c r="A8744">
        <v>8739</v>
      </c>
      <c r="BG8744" s="27"/>
      <c r="BH8744" s="27"/>
      <c r="BI8744" s="27"/>
      <c r="BJ8744" s="27"/>
      <c r="BL8744">
        <f t="shared" si="544"/>
        <v>0</v>
      </c>
      <c r="BM8744">
        <f t="shared" si="545"/>
        <v>0</v>
      </c>
      <c r="BO8744">
        <f t="shared" si="546"/>
        <v>1</v>
      </c>
      <c r="BP8744">
        <f t="shared" si="547"/>
        <v>1</v>
      </c>
    </row>
    <row r="8745" spans="1:68" x14ac:dyDescent="0.3">
      <c r="A8745">
        <v>8740</v>
      </c>
      <c r="BG8745" s="27"/>
      <c r="BH8745" s="27"/>
      <c r="BI8745" s="27"/>
      <c r="BJ8745" s="27"/>
      <c r="BL8745">
        <f t="shared" si="544"/>
        <v>0</v>
      </c>
      <c r="BM8745">
        <f t="shared" si="545"/>
        <v>0</v>
      </c>
      <c r="BO8745">
        <f t="shared" si="546"/>
        <v>1</v>
      </c>
      <c r="BP8745">
        <f t="shared" si="547"/>
        <v>1</v>
      </c>
    </row>
    <row r="8746" spans="1:68" x14ac:dyDescent="0.3">
      <c r="A8746">
        <v>8741</v>
      </c>
      <c r="BG8746" s="27"/>
      <c r="BH8746" s="27"/>
      <c r="BI8746" s="27"/>
      <c r="BJ8746" s="27"/>
      <c r="BL8746">
        <f t="shared" si="544"/>
        <v>0</v>
      </c>
      <c r="BM8746">
        <f t="shared" si="545"/>
        <v>0</v>
      </c>
      <c r="BO8746">
        <f t="shared" si="546"/>
        <v>1</v>
      </c>
      <c r="BP8746">
        <f t="shared" si="547"/>
        <v>1</v>
      </c>
    </row>
    <row r="8747" spans="1:68" x14ac:dyDescent="0.3">
      <c r="A8747">
        <v>8742</v>
      </c>
      <c r="BG8747" s="27"/>
      <c r="BH8747" s="27"/>
      <c r="BI8747" s="27"/>
      <c r="BJ8747" s="27"/>
      <c r="BL8747">
        <f t="shared" si="544"/>
        <v>0</v>
      </c>
      <c r="BM8747">
        <f t="shared" si="545"/>
        <v>0</v>
      </c>
      <c r="BO8747">
        <f t="shared" si="546"/>
        <v>1</v>
      </c>
      <c r="BP8747">
        <f t="shared" si="547"/>
        <v>1</v>
      </c>
    </row>
    <row r="8748" spans="1:68" x14ac:dyDescent="0.3">
      <c r="A8748">
        <v>8743</v>
      </c>
      <c r="BG8748" s="27"/>
      <c r="BH8748" s="27"/>
      <c r="BI8748" s="27"/>
      <c r="BJ8748" s="27"/>
      <c r="BL8748">
        <f t="shared" si="544"/>
        <v>0</v>
      </c>
      <c r="BM8748">
        <f t="shared" si="545"/>
        <v>0</v>
      </c>
      <c r="BO8748">
        <f t="shared" si="546"/>
        <v>1</v>
      </c>
      <c r="BP8748">
        <f t="shared" si="547"/>
        <v>1</v>
      </c>
    </row>
    <row r="8749" spans="1:68" x14ac:dyDescent="0.3">
      <c r="A8749">
        <v>8744</v>
      </c>
      <c r="BG8749" s="27"/>
      <c r="BH8749" s="27"/>
      <c r="BI8749" s="27"/>
      <c r="BJ8749" s="27"/>
      <c r="BL8749">
        <f t="shared" si="544"/>
        <v>0</v>
      </c>
      <c r="BM8749">
        <f t="shared" si="545"/>
        <v>0</v>
      </c>
      <c r="BO8749">
        <f t="shared" si="546"/>
        <v>1</v>
      </c>
      <c r="BP8749">
        <f t="shared" si="547"/>
        <v>1</v>
      </c>
    </row>
    <row r="8750" spans="1:68" x14ac:dyDescent="0.3">
      <c r="A8750">
        <v>8745</v>
      </c>
      <c r="BG8750" s="27"/>
      <c r="BH8750" s="27"/>
      <c r="BI8750" s="27"/>
      <c r="BJ8750" s="27"/>
      <c r="BL8750">
        <f t="shared" si="544"/>
        <v>0</v>
      </c>
      <c r="BM8750">
        <f t="shared" si="545"/>
        <v>0</v>
      </c>
      <c r="BO8750">
        <f t="shared" si="546"/>
        <v>1</v>
      </c>
      <c r="BP8750">
        <f t="shared" si="547"/>
        <v>1</v>
      </c>
    </row>
    <row r="8751" spans="1:68" x14ac:dyDescent="0.3">
      <c r="A8751">
        <v>8746</v>
      </c>
      <c r="BG8751" s="27"/>
      <c r="BH8751" s="27"/>
      <c r="BI8751" s="27"/>
      <c r="BJ8751" s="27"/>
      <c r="BL8751">
        <f t="shared" si="544"/>
        <v>0</v>
      </c>
      <c r="BM8751">
        <f t="shared" si="545"/>
        <v>0</v>
      </c>
      <c r="BO8751">
        <f t="shared" si="546"/>
        <v>1</v>
      </c>
      <c r="BP8751">
        <f t="shared" si="547"/>
        <v>1</v>
      </c>
    </row>
    <row r="8752" spans="1:68" x14ac:dyDescent="0.3">
      <c r="A8752">
        <v>8747</v>
      </c>
      <c r="BG8752" s="27"/>
      <c r="BH8752" s="27"/>
      <c r="BI8752" s="27"/>
      <c r="BJ8752" s="27"/>
      <c r="BL8752">
        <f t="shared" si="544"/>
        <v>0</v>
      </c>
      <c r="BM8752">
        <f t="shared" si="545"/>
        <v>0</v>
      </c>
      <c r="BO8752">
        <f t="shared" si="546"/>
        <v>1</v>
      </c>
      <c r="BP8752">
        <f t="shared" si="547"/>
        <v>1</v>
      </c>
    </row>
    <row r="8753" spans="1:68" x14ac:dyDescent="0.3">
      <c r="A8753">
        <v>8748</v>
      </c>
      <c r="BG8753" s="27"/>
      <c r="BH8753" s="27"/>
      <c r="BI8753" s="27"/>
      <c r="BJ8753" s="27"/>
      <c r="BL8753">
        <f t="shared" si="544"/>
        <v>0</v>
      </c>
      <c r="BM8753">
        <f t="shared" si="545"/>
        <v>0</v>
      </c>
      <c r="BO8753">
        <f t="shared" si="546"/>
        <v>1</v>
      </c>
      <c r="BP8753">
        <f t="shared" si="547"/>
        <v>1</v>
      </c>
    </row>
    <row r="8754" spans="1:68" x14ac:dyDescent="0.3">
      <c r="A8754">
        <v>8749</v>
      </c>
      <c r="BG8754" s="27"/>
      <c r="BH8754" s="27"/>
      <c r="BI8754" s="27"/>
      <c r="BJ8754" s="27"/>
      <c r="BL8754">
        <f t="shared" si="544"/>
        <v>0</v>
      </c>
      <c r="BM8754">
        <f t="shared" si="545"/>
        <v>0</v>
      </c>
      <c r="BO8754">
        <f t="shared" si="546"/>
        <v>1</v>
      </c>
      <c r="BP8754">
        <f t="shared" si="547"/>
        <v>1</v>
      </c>
    </row>
    <row r="8755" spans="1:68" x14ac:dyDescent="0.3">
      <c r="A8755">
        <v>8750</v>
      </c>
      <c r="BG8755" s="27"/>
      <c r="BH8755" s="27"/>
      <c r="BI8755" s="27"/>
      <c r="BJ8755" s="27"/>
      <c r="BL8755">
        <f t="shared" si="544"/>
        <v>0</v>
      </c>
      <c r="BM8755">
        <f t="shared" si="545"/>
        <v>0</v>
      </c>
      <c r="BO8755">
        <f t="shared" si="546"/>
        <v>1</v>
      </c>
      <c r="BP8755">
        <f t="shared" si="547"/>
        <v>1</v>
      </c>
    </row>
    <row r="8756" spans="1:68" x14ac:dyDescent="0.3">
      <c r="A8756">
        <v>8751</v>
      </c>
      <c r="BG8756" s="27"/>
      <c r="BH8756" s="27"/>
      <c r="BI8756" s="27"/>
      <c r="BJ8756" s="27"/>
      <c r="BL8756">
        <f t="shared" si="544"/>
        <v>0</v>
      </c>
      <c r="BM8756">
        <f t="shared" si="545"/>
        <v>0</v>
      </c>
      <c r="BO8756">
        <f t="shared" si="546"/>
        <v>1</v>
      </c>
      <c r="BP8756">
        <f t="shared" si="547"/>
        <v>1</v>
      </c>
    </row>
    <row r="8757" spans="1:68" x14ac:dyDescent="0.3">
      <c r="A8757">
        <v>8752</v>
      </c>
      <c r="BG8757" s="27"/>
      <c r="BH8757" s="27"/>
      <c r="BI8757" s="27"/>
      <c r="BJ8757" s="27"/>
      <c r="BL8757">
        <f t="shared" si="544"/>
        <v>0</v>
      </c>
      <c r="BM8757">
        <f t="shared" si="545"/>
        <v>0</v>
      </c>
      <c r="BO8757">
        <f t="shared" si="546"/>
        <v>1</v>
      </c>
      <c r="BP8757">
        <f t="shared" si="547"/>
        <v>1</v>
      </c>
    </row>
    <row r="8758" spans="1:68" x14ac:dyDescent="0.3">
      <c r="A8758">
        <v>8753</v>
      </c>
      <c r="BG8758" s="27"/>
      <c r="BH8758" s="27"/>
      <c r="BI8758" s="27"/>
      <c r="BJ8758" s="27"/>
      <c r="BL8758">
        <f t="shared" si="544"/>
        <v>0</v>
      </c>
      <c r="BM8758">
        <f t="shared" si="545"/>
        <v>0</v>
      </c>
      <c r="BO8758">
        <f t="shared" si="546"/>
        <v>1</v>
      </c>
      <c r="BP8758">
        <f t="shared" si="547"/>
        <v>1</v>
      </c>
    </row>
    <row r="8759" spans="1:68" x14ac:dyDescent="0.3">
      <c r="A8759">
        <v>8754</v>
      </c>
      <c r="BG8759" s="27"/>
      <c r="BH8759" s="27"/>
      <c r="BI8759" s="27"/>
      <c r="BJ8759" s="27"/>
      <c r="BL8759">
        <f t="shared" si="544"/>
        <v>0</v>
      </c>
      <c r="BM8759">
        <f t="shared" si="545"/>
        <v>0</v>
      </c>
      <c r="BO8759">
        <f t="shared" si="546"/>
        <v>1</v>
      </c>
      <c r="BP8759">
        <f t="shared" si="547"/>
        <v>1</v>
      </c>
    </row>
    <row r="8760" spans="1:68" x14ac:dyDescent="0.3">
      <c r="A8760">
        <v>8755</v>
      </c>
      <c r="BG8760" s="27"/>
      <c r="BH8760" s="27"/>
      <c r="BI8760" s="27"/>
      <c r="BJ8760" s="27"/>
      <c r="BL8760">
        <f t="shared" si="544"/>
        <v>0</v>
      </c>
      <c r="BM8760">
        <f t="shared" si="545"/>
        <v>0</v>
      </c>
      <c r="BO8760">
        <f t="shared" si="546"/>
        <v>1</v>
      </c>
      <c r="BP8760">
        <f t="shared" si="547"/>
        <v>1</v>
      </c>
    </row>
    <row r="8761" spans="1:68" x14ac:dyDescent="0.3">
      <c r="A8761">
        <v>8756</v>
      </c>
      <c r="BG8761" s="27"/>
      <c r="BH8761" s="27"/>
      <c r="BI8761" s="27"/>
      <c r="BJ8761" s="27"/>
      <c r="BL8761">
        <f t="shared" si="544"/>
        <v>0</v>
      </c>
      <c r="BM8761">
        <f t="shared" si="545"/>
        <v>0</v>
      </c>
      <c r="BO8761">
        <f t="shared" si="546"/>
        <v>1</v>
      </c>
      <c r="BP8761">
        <f t="shared" si="547"/>
        <v>1</v>
      </c>
    </row>
    <row r="8762" spans="1:68" x14ac:dyDescent="0.3">
      <c r="A8762">
        <v>8757</v>
      </c>
      <c r="BG8762" s="27"/>
      <c r="BH8762" s="27"/>
      <c r="BI8762" s="27"/>
      <c r="BJ8762" s="27"/>
      <c r="BL8762">
        <f t="shared" si="544"/>
        <v>0</v>
      </c>
      <c r="BM8762">
        <f t="shared" si="545"/>
        <v>0</v>
      </c>
      <c r="BO8762">
        <f t="shared" si="546"/>
        <v>1</v>
      </c>
      <c r="BP8762">
        <f t="shared" si="547"/>
        <v>1</v>
      </c>
    </row>
    <row r="8763" spans="1:68" x14ac:dyDescent="0.3">
      <c r="A8763">
        <v>8758</v>
      </c>
      <c r="BG8763" s="27"/>
      <c r="BH8763" s="27"/>
      <c r="BI8763" s="27"/>
      <c r="BJ8763" s="27"/>
      <c r="BL8763">
        <f t="shared" si="544"/>
        <v>0</v>
      </c>
      <c r="BM8763">
        <f t="shared" si="545"/>
        <v>0</v>
      </c>
      <c r="BO8763">
        <f t="shared" si="546"/>
        <v>1</v>
      </c>
      <c r="BP8763">
        <f t="shared" si="547"/>
        <v>1</v>
      </c>
    </row>
    <row r="8764" spans="1:68" x14ac:dyDescent="0.3">
      <c r="A8764">
        <v>8759</v>
      </c>
      <c r="BG8764" s="27"/>
      <c r="BH8764" s="27"/>
      <c r="BI8764" s="27"/>
      <c r="BJ8764" s="27"/>
      <c r="BL8764">
        <f t="shared" si="544"/>
        <v>0</v>
      </c>
      <c r="BM8764">
        <f t="shared" si="545"/>
        <v>0</v>
      </c>
      <c r="BO8764">
        <f t="shared" si="546"/>
        <v>1</v>
      </c>
      <c r="BP8764">
        <f t="shared" si="547"/>
        <v>1</v>
      </c>
    </row>
    <row r="8765" spans="1:68" x14ac:dyDescent="0.3">
      <c r="A8765">
        <v>8760</v>
      </c>
      <c r="BG8765" s="27"/>
      <c r="BH8765" s="27"/>
      <c r="BI8765" s="27"/>
      <c r="BJ8765" s="27"/>
      <c r="BL8765">
        <f t="shared" si="544"/>
        <v>0</v>
      </c>
      <c r="BM8765">
        <f t="shared" si="545"/>
        <v>0</v>
      </c>
      <c r="BO8765">
        <f t="shared" si="546"/>
        <v>1</v>
      </c>
      <c r="BP8765">
        <f t="shared" si="547"/>
        <v>1</v>
      </c>
    </row>
    <row r="8766" spans="1:68" x14ac:dyDescent="0.3">
      <c r="A8766">
        <v>8761</v>
      </c>
      <c r="BG8766" s="27"/>
      <c r="BH8766" s="27"/>
      <c r="BI8766" s="27"/>
      <c r="BJ8766" s="27"/>
      <c r="BL8766">
        <f t="shared" si="544"/>
        <v>0</v>
      </c>
      <c r="BM8766">
        <f t="shared" si="545"/>
        <v>0</v>
      </c>
      <c r="BO8766">
        <f t="shared" si="546"/>
        <v>1</v>
      </c>
      <c r="BP8766">
        <f t="shared" si="547"/>
        <v>1</v>
      </c>
    </row>
    <row r="8767" spans="1:68" x14ac:dyDescent="0.3">
      <c r="A8767">
        <v>8762</v>
      </c>
      <c r="BG8767" s="27"/>
      <c r="BH8767" s="27"/>
      <c r="BI8767" s="27"/>
      <c r="BJ8767" s="27"/>
      <c r="BL8767">
        <f t="shared" si="544"/>
        <v>0</v>
      </c>
      <c r="BM8767">
        <f t="shared" si="545"/>
        <v>0</v>
      </c>
      <c r="BO8767">
        <f t="shared" si="546"/>
        <v>1</v>
      </c>
      <c r="BP8767">
        <f t="shared" si="547"/>
        <v>1</v>
      </c>
    </row>
    <row r="8768" spans="1:68" x14ac:dyDescent="0.3">
      <c r="A8768">
        <v>8763</v>
      </c>
      <c r="BG8768" s="27"/>
      <c r="BH8768" s="27"/>
      <c r="BI8768" s="27"/>
      <c r="BJ8768" s="27"/>
      <c r="BL8768">
        <f t="shared" si="544"/>
        <v>0</v>
      </c>
      <c r="BM8768">
        <f t="shared" si="545"/>
        <v>0</v>
      </c>
      <c r="BO8768">
        <f t="shared" si="546"/>
        <v>1</v>
      </c>
      <c r="BP8768">
        <f t="shared" si="547"/>
        <v>1</v>
      </c>
    </row>
    <row r="8769" spans="1:68" x14ac:dyDescent="0.3">
      <c r="A8769">
        <v>8764</v>
      </c>
      <c r="BG8769" s="27"/>
      <c r="BH8769" s="27"/>
      <c r="BI8769" s="27"/>
      <c r="BJ8769" s="27"/>
      <c r="BL8769">
        <f t="shared" si="544"/>
        <v>0</v>
      </c>
      <c r="BM8769">
        <f t="shared" si="545"/>
        <v>0</v>
      </c>
      <c r="BO8769">
        <f t="shared" si="546"/>
        <v>1</v>
      </c>
      <c r="BP8769">
        <f t="shared" si="547"/>
        <v>1</v>
      </c>
    </row>
    <row r="8770" spans="1:68" x14ac:dyDescent="0.3">
      <c r="A8770">
        <v>8765</v>
      </c>
      <c r="BG8770" s="27"/>
      <c r="BH8770" s="27"/>
      <c r="BI8770" s="27"/>
      <c r="BJ8770" s="27"/>
      <c r="BL8770">
        <f t="shared" si="544"/>
        <v>0</v>
      </c>
      <c r="BM8770">
        <f t="shared" si="545"/>
        <v>0</v>
      </c>
      <c r="BO8770">
        <f t="shared" si="546"/>
        <v>1</v>
      </c>
      <c r="BP8770">
        <f t="shared" si="547"/>
        <v>1</v>
      </c>
    </row>
    <row r="8771" spans="1:68" x14ac:dyDescent="0.3">
      <c r="A8771">
        <v>8766</v>
      </c>
      <c r="BG8771" s="27"/>
      <c r="BH8771" s="27"/>
      <c r="BI8771" s="27"/>
      <c r="BJ8771" s="27"/>
      <c r="BL8771">
        <f t="shared" si="544"/>
        <v>0</v>
      </c>
      <c r="BM8771">
        <f t="shared" si="545"/>
        <v>0</v>
      </c>
      <c r="BO8771">
        <f t="shared" si="546"/>
        <v>1</v>
      </c>
      <c r="BP8771">
        <f t="shared" si="547"/>
        <v>1</v>
      </c>
    </row>
    <row r="8772" spans="1:68" x14ac:dyDescent="0.3">
      <c r="A8772">
        <v>8767</v>
      </c>
      <c r="BG8772" s="27"/>
      <c r="BH8772" s="27"/>
      <c r="BI8772" s="27"/>
      <c r="BJ8772" s="27"/>
      <c r="BL8772">
        <f t="shared" si="544"/>
        <v>0</v>
      </c>
      <c r="BM8772">
        <f t="shared" si="545"/>
        <v>0</v>
      </c>
      <c r="BO8772">
        <f t="shared" si="546"/>
        <v>1</v>
      </c>
      <c r="BP8772">
        <f t="shared" si="547"/>
        <v>1</v>
      </c>
    </row>
    <row r="8773" spans="1:68" x14ac:dyDescent="0.3">
      <c r="A8773">
        <v>8768</v>
      </c>
      <c r="BG8773" s="27"/>
      <c r="BH8773" s="27"/>
      <c r="BI8773" s="27"/>
      <c r="BJ8773" s="27"/>
      <c r="BL8773">
        <f t="shared" si="544"/>
        <v>0</v>
      </c>
      <c r="BM8773">
        <f t="shared" si="545"/>
        <v>0</v>
      </c>
      <c r="BO8773">
        <f t="shared" si="546"/>
        <v>1</v>
      </c>
      <c r="BP8773">
        <f t="shared" si="547"/>
        <v>1</v>
      </c>
    </row>
    <row r="8774" spans="1:68" x14ac:dyDescent="0.3">
      <c r="A8774">
        <v>8769</v>
      </c>
      <c r="BG8774" s="27"/>
      <c r="BH8774" s="27"/>
      <c r="BI8774" s="27"/>
      <c r="BJ8774" s="27"/>
      <c r="BL8774">
        <f t="shared" si="544"/>
        <v>0</v>
      </c>
      <c r="BM8774">
        <f t="shared" si="545"/>
        <v>0</v>
      </c>
      <c r="BO8774">
        <f t="shared" si="546"/>
        <v>1</v>
      </c>
      <c r="BP8774">
        <f t="shared" si="547"/>
        <v>1</v>
      </c>
    </row>
    <row r="8775" spans="1:68" x14ac:dyDescent="0.3">
      <c r="A8775">
        <v>8770</v>
      </c>
      <c r="BG8775" s="27"/>
      <c r="BH8775" s="27"/>
      <c r="BI8775" s="27"/>
      <c r="BJ8775" s="27"/>
      <c r="BL8775">
        <f t="shared" ref="BL8775:BL8838" si="548">BG8775*$BM$1-BH8775</f>
        <v>0</v>
      </c>
      <c r="BM8775">
        <f t="shared" ref="BM8775:BM8838" si="549">BI8775*$BM$1-BJ8775</f>
        <v>0</v>
      </c>
      <c r="BO8775">
        <f t="shared" ref="BO8775:BO8838" si="550">IF(BL8775=MAX($BL8775:$BM8775),1,0)</f>
        <v>1</v>
      </c>
      <c r="BP8775">
        <f t="shared" ref="BP8775:BP8838" si="551">IF(BM8775=MAX($BL8775:$BM8775),1,0)</f>
        <v>1</v>
      </c>
    </row>
    <row r="8776" spans="1:68" x14ac:dyDescent="0.3">
      <c r="A8776">
        <v>8771</v>
      </c>
      <c r="BG8776" s="27"/>
      <c r="BH8776" s="27"/>
      <c r="BI8776" s="27"/>
      <c r="BJ8776" s="27"/>
      <c r="BL8776">
        <f t="shared" si="548"/>
        <v>0</v>
      </c>
      <c r="BM8776">
        <f t="shared" si="549"/>
        <v>0</v>
      </c>
      <c r="BO8776">
        <f t="shared" si="550"/>
        <v>1</v>
      </c>
      <c r="BP8776">
        <f t="shared" si="551"/>
        <v>1</v>
      </c>
    </row>
    <row r="8777" spans="1:68" x14ac:dyDescent="0.3">
      <c r="A8777">
        <v>8772</v>
      </c>
      <c r="BG8777" s="27"/>
      <c r="BH8777" s="27"/>
      <c r="BI8777" s="27"/>
      <c r="BJ8777" s="27"/>
      <c r="BL8777">
        <f t="shared" si="548"/>
        <v>0</v>
      </c>
      <c r="BM8777">
        <f t="shared" si="549"/>
        <v>0</v>
      </c>
      <c r="BO8777">
        <f t="shared" si="550"/>
        <v>1</v>
      </c>
      <c r="BP8777">
        <f t="shared" si="551"/>
        <v>1</v>
      </c>
    </row>
    <row r="8778" spans="1:68" x14ac:dyDescent="0.3">
      <c r="A8778">
        <v>8773</v>
      </c>
      <c r="BG8778" s="27"/>
      <c r="BH8778" s="27"/>
      <c r="BI8778" s="27"/>
      <c r="BJ8778" s="27"/>
      <c r="BL8778">
        <f t="shared" si="548"/>
        <v>0</v>
      </c>
      <c r="BM8778">
        <f t="shared" si="549"/>
        <v>0</v>
      </c>
      <c r="BO8778">
        <f t="shared" si="550"/>
        <v>1</v>
      </c>
      <c r="BP8778">
        <f t="shared" si="551"/>
        <v>1</v>
      </c>
    </row>
    <row r="8779" spans="1:68" x14ac:dyDescent="0.3">
      <c r="A8779">
        <v>8774</v>
      </c>
      <c r="BG8779" s="27"/>
      <c r="BH8779" s="27"/>
      <c r="BI8779" s="27"/>
      <c r="BJ8779" s="27"/>
      <c r="BL8779">
        <f t="shared" si="548"/>
        <v>0</v>
      </c>
      <c r="BM8779">
        <f t="shared" si="549"/>
        <v>0</v>
      </c>
      <c r="BO8779">
        <f t="shared" si="550"/>
        <v>1</v>
      </c>
      <c r="BP8779">
        <f t="shared" si="551"/>
        <v>1</v>
      </c>
    </row>
    <row r="8780" spans="1:68" x14ac:dyDescent="0.3">
      <c r="A8780">
        <v>8775</v>
      </c>
      <c r="BG8780" s="27"/>
      <c r="BH8780" s="27"/>
      <c r="BI8780" s="27"/>
      <c r="BJ8780" s="27"/>
      <c r="BL8780">
        <f t="shared" si="548"/>
        <v>0</v>
      </c>
      <c r="BM8780">
        <f t="shared" si="549"/>
        <v>0</v>
      </c>
      <c r="BO8780">
        <f t="shared" si="550"/>
        <v>1</v>
      </c>
      <c r="BP8780">
        <f t="shared" si="551"/>
        <v>1</v>
      </c>
    </row>
    <row r="8781" spans="1:68" x14ac:dyDescent="0.3">
      <c r="A8781">
        <v>8776</v>
      </c>
      <c r="BG8781" s="27"/>
      <c r="BH8781" s="27"/>
      <c r="BI8781" s="27"/>
      <c r="BJ8781" s="27"/>
      <c r="BL8781">
        <f t="shared" si="548"/>
        <v>0</v>
      </c>
      <c r="BM8781">
        <f t="shared" si="549"/>
        <v>0</v>
      </c>
      <c r="BO8781">
        <f t="shared" si="550"/>
        <v>1</v>
      </c>
      <c r="BP8781">
        <f t="shared" si="551"/>
        <v>1</v>
      </c>
    </row>
    <row r="8782" spans="1:68" x14ac:dyDescent="0.3">
      <c r="A8782">
        <v>8777</v>
      </c>
      <c r="BG8782" s="27"/>
      <c r="BH8782" s="27"/>
      <c r="BI8782" s="27"/>
      <c r="BJ8782" s="27"/>
      <c r="BL8782">
        <f t="shared" si="548"/>
        <v>0</v>
      </c>
      <c r="BM8782">
        <f t="shared" si="549"/>
        <v>0</v>
      </c>
      <c r="BO8782">
        <f t="shared" si="550"/>
        <v>1</v>
      </c>
      <c r="BP8782">
        <f t="shared" si="551"/>
        <v>1</v>
      </c>
    </row>
    <row r="8783" spans="1:68" x14ac:dyDescent="0.3">
      <c r="A8783">
        <v>8778</v>
      </c>
      <c r="BG8783" s="27"/>
      <c r="BH8783" s="27"/>
      <c r="BI8783" s="27"/>
      <c r="BJ8783" s="27"/>
      <c r="BL8783">
        <f t="shared" si="548"/>
        <v>0</v>
      </c>
      <c r="BM8783">
        <f t="shared" si="549"/>
        <v>0</v>
      </c>
      <c r="BO8783">
        <f t="shared" si="550"/>
        <v>1</v>
      </c>
      <c r="BP8783">
        <f t="shared" si="551"/>
        <v>1</v>
      </c>
    </row>
    <row r="8784" spans="1:68" x14ac:dyDescent="0.3">
      <c r="A8784">
        <v>8779</v>
      </c>
      <c r="BG8784" s="27"/>
      <c r="BH8784" s="27"/>
      <c r="BI8784" s="27"/>
      <c r="BJ8784" s="27"/>
      <c r="BL8784">
        <f t="shared" si="548"/>
        <v>0</v>
      </c>
      <c r="BM8784">
        <f t="shared" si="549"/>
        <v>0</v>
      </c>
      <c r="BO8784">
        <f t="shared" si="550"/>
        <v>1</v>
      </c>
      <c r="BP8784">
        <f t="shared" si="551"/>
        <v>1</v>
      </c>
    </row>
    <row r="8785" spans="1:68" x14ac:dyDescent="0.3">
      <c r="A8785">
        <v>8780</v>
      </c>
      <c r="BG8785" s="27"/>
      <c r="BH8785" s="27"/>
      <c r="BI8785" s="27"/>
      <c r="BJ8785" s="27"/>
      <c r="BL8785">
        <f t="shared" si="548"/>
        <v>0</v>
      </c>
      <c r="BM8785">
        <f t="shared" si="549"/>
        <v>0</v>
      </c>
      <c r="BO8785">
        <f t="shared" si="550"/>
        <v>1</v>
      </c>
      <c r="BP8785">
        <f t="shared" si="551"/>
        <v>1</v>
      </c>
    </row>
    <row r="8786" spans="1:68" x14ac:dyDescent="0.3">
      <c r="A8786">
        <v>8781</v>
      </c>
      <c r="BG8786" s="27"/>
      <c r="BH8786" s="27"/>
      <c r="BI8786" s="27"/>
      <c r="BJ8786" s="27"/>
      <c r="BL8786">
        <f t="shared" si="548"/>
        <v>0</v>
      </c>
      <c r="BM8786">
        <f t="shared" si="549"/>
        <v>0</v>
      </c>
      <c r="BO8786">
        <f t="shared" si="550"/>
        <v>1</v>
      </c>
      <c r="BP8786">
        <f t="shared" si="551"/>
        <v>1</v>
      </c>
    </row>
    <row r="8787" spans="1:68" x14ac:dyDescent="0.3">
      <c r="A8787">
        <v>8782</v>
      </c>
      <c r="BG8787" s="27"/>
      <c r="BH8787" s="27"/>
      <c r="BI8787" s="27"/>
      <c r="BJ8787" s="27"/>
      <c r="BL8787">
        <f t="shared" si="548"/>
        <v>0</v>
      </c>
      <c r="BM8787">
        <f t="shared" si="549"/>
        <v>0</v>
      </c>
      <c r="BO8787">
        <f t="shared" si="550"/>
        <v>1</v>
      </c>
      <c r="BP8787">
        <f t="shared" si="551"/>
        <v>1</v>
      </c>
    </row>
    <row r="8788" spans="1:68" x14ac:dyDescent="0.3">
      <c r="A8788">
        <v>8783</v>
      </c>
      <c r="BG8788" s="27"/>
      <c r="BH8788" s="27"/>
      <c r="BI8788" s="27"/>
      <c r="BJ8788" s="27"/>
      <c r="BL8788">
        <f t="shared" si="548"/>
        <v>0</v>
      </c>
      <c r="BM8788">
        <f t="shared" si="549"/>
        <v>0</v>
      </c>
      <c r="BO8788">
        <f t="shared" si="550"/>
        <v>1</v>
      </c>
      <c r="BP8788">
        <f t="shared" si="551"/>
        <v>1</v>
      </c>
    </row>
    <row r="8789" spans="1:68" x14ac:dyDescent="0.3">
      <c r="A8789">
        <v>8784</v>
      </c>
      <c r="BG8789" s="27"/>
      <c r="BH8789" s="27"/>
      <c r="BI8789" s="27"/>
      <c r="BJ8789" s="27"/>
      <c r="BL8789">
        <f t="shared" si="548"/>
        <v>0</v>
      </c>
      <c r="BM8789">
        <f t="shared" si="549"/>
        <v>0</v>
      </c>
      <c r="BO8789">
        <f t="shared" si="550"/>
        <v>1</v>
      </c>
      <c r="BP8789">
        <f t="shared" si="551"/>
        <v>1</v>
      </c>
    </row>
    <row r="8790" spans="1:68" x14ac:dyDescent="0.3">
      <c r="A8790">
        <v>8785</v>
      </c>
      <c r="BG8790" s="27"/>
      <c r="BH8790" s="27"/>
      <c r="BI8790" s="27"/>
      <c r="BJ8790" s="27"/>
      <c r="BL8790">
        <f t="shared" si="548"/>
        <v>0</v>
      </c>
      <c r="BM8790">
        <f t="shared" si="549"/>
        <v>0</v>
      </c>
      <c r="BO8790">
        <f t="shared" si="550"/>
        <v>1</v>
      </c>
      <c r="BP8790">
        <f t="shared" si="551"/>
        <v>1</v>
      </c>
    </row>
    <row r="8791" spans="1:68" x14ac:dyDescent="0.3">
      <c r="A8791">
        <v>8786</v>
      </c>
      <c r="BG8791" s="27"/>
      <c r="BH8791" s="27"/>
      <c r="BI8791" s="27"/>
      <c r="BJ8791" s="27"/>
      <c r="BL8791">
        <f t="shared" si="548"/>
        <v>0</v>
      </c>
      <c r="BM8791">
        <f t="shared" si="549"/>
        <v>0</v>
      </c>
      <c r="BO8791">
        <f t="shared" si="550"/>
        <v>1</v>
      </c>
      <c r="BP8791">
        <f t="shared" si="551"/>
        <v>1</v>
      </c>
    </row>
    <row r="8792" spans="1:68" x14ac:dyDescent="0.3">
      <c r="A8792">
        <v>8787</v>
      </c>
      <c r="BG8792" s="27"/>
      <c r="BH8792" s="27"/>
      <c r="BI8792" s="27"/>
      <c r="BJ8792" s="27"/>
      <c r="BL8792">
        <f t="shared" si="548"/>
        <v>0</v>
      </c>
      <c r="BM8792">
        <f t="shared" si="549"/>
        <v>0</v>
      </c>
      <c r="BO8792">
        <f t="shared" si="550"/>
        <v>1</v>
      </c>
      <c r="BP8792">
        <f t="shared" si="551"/>
        <v>1</v>
      </c>
    </row>
    <row r="8793" spans="1:68" x14ac:dyDescent="0.3">
      <c r="A8793">
        <v>8788</v>
      </c>
      <c r="BG8793" s="27"/>
      <c r="BH8793" s="27"/>
      <c r="BI8793" s="27"/>
      <c r="BJ8793" s="27"/>
      <c r="BL8793">
        <f t="shared" si="548"/>
        <v>0</v>
      </c>
      <c r="BM8793">
        <f t="shared" si="549"/>
        <v>0</v>
      </c>
      <c r="BO8793">
        <f t="shared" si="550"/>
        <v>1</v>
      </c>
      <c r="BP8793">
        <f t="shared" si="551"/>
        <v>1</v>
      </c>
    </row>
    <row r="8794" spans="1:68" x14ac:dyDescent="0.3">
      <c r="A8794">
        <v>8789</v>
      </c>
      <c r="BG8794" s="27"/>
      <c r="BH8794" s="27"/>
      <c r="BI8794" s="27"/>
      <c r="BJ8794" s="27"/>
      <c r="BL8794">
        <f t="shared" si="548"/>
        <v>0</v>
      </c>
      <c r="BM8794">
        <f t="shared" si="549"/>
        <v>0</v>
      </c>
      <c r="BO8794">
        <f t="shared" si="550"/>
        <v>1</v>
      </c>
      <c r="BP8794">
        <f t="shared" si="551"/>
        <v>1</v>
      </c>
    </row>
    <row r="8795" spans="1:68" x14ac:dyDescent="0.3">
      <c r="A8795">
        <v>8790</v>
      </c>
      <c r="BG8795" s="27"/>
      <c r="BH8795" s="27"/>
      <c r="BI8795" s="27"/>
      <c r="BJ8795" s="27"/>
      <c r="BL8795">
        <f t="shared" si="548"/>
        <v>0</v>
      </c>
      <c r="BM8795">
        <f t="shared" si="549"/>
        <v>0</v>
      </c>
      <c r="BO8795">
        <f t="shared" si="550"/>
        <v>1</v>
      </c>
      <c r="BP8795">
        <f t="shared" si="551"/>
        <v>1</v>
      </c>
    </row>
    <row r="8796" spans="1:68" x14ac:dyDescent="0.3">
      <c r="A8796">
        <v>8791</v>
      </c>
      <c r="BG8796" s="27"/>
      <c r="BH8796" s="27"/>
      <c r="BI8796" s="27"/>
      <c r="BJ8796" s="27"/>
      <c r="BL8796">
        <f t="shared" si="548"/>
        <v>0</v>
      </c>
      <c r="BM8796">
        <f t="shared" si="549"/>
        <v>0</v>
      </c>
      <c r="BO8796">
        <f t="shared" si="550"/>
        <v>1</v>
      </c>
      <c r="BP8796">
        <f t="shared" si="551"/>
        <v>1</v>
      </c>
    </row>
    <row r="8797" spans="1:68" x14ac:dyDescent="0.3">
      <c r="A8797">
        <v>8792</v>
      </c>
      <c r="BG8797" s="27"/>
      <c r="BH8797" s="27"/>
      <c r="BI8797" s="27"/>
      <c r="BJ8797" s="27"/>
      <c r="BL8797">
        <f t="shared" si="548"/>
        <v>0</v>
      </c>
      <c r="BM8797">
        <f t="shared" si="549"/>
        <v>0</v>
      </c>
      <c r="BO8797">
        <f t="shared" si="550"/>
        <v>1</v>
      </c>
      <c r="BP8797">
        <f t="shared" si="551"/>
        <v>1</v>
      </c>
    </row>
    <row r="8798" spans="1:68" x14ac:dyDescent="0.3">
      <c r="A8798">
        <v>8793</v>
      </c>
      <c r="BG8798" s="27"/>
      <c r="BH8798" s="27"/>
      <c r="BI8798" s="27"/>
      <c r="BJ8798" s="27"/>
      <c r="BL8798">
        <f t="shared" si="548"/>
        <v>0</v>
      </c>
      <c r="BM8798">
        <f t="shared" si="549"/>
        <v>0</v>
      </c>
      <c r="BO8798">
        <f t="shared" si="550"/>
        <v>1</v>
      </c>
      <c r="BP8798">
        <f t="shared" si="551"/>
        <v>1</v>
      </c>
    </row>
    <row r="8799" spans="1:68" x14ac:dyDescent="0.3">
      <c r="A8799">
        <v>8794</v>
      </c>
      <c r="BG8799" s="27"/>
      <c r="BH8799" s="27"/>
      <c r="BI8799" s="27"/>
      <c r="BJ8799" s="27"/>
      <c r="BL8799">
        <f t="shared" si="548"/>
        <v>0</v>
      </c>
      <c r="BM8799">
        <f t="shared" si="549"/>
        <v>0</v>
      </c>
      <c r="BO8799">
        <f t="shared" si="550"/>
        <v>1</v>
      </c>
      <c r="BP8799">
        <f t="shared" si="551"/>
        <v>1</v>
      </c>
    </row>
    <row r="8800" spans="1:68" x14ac:dyDescent="0.3">
      <c r="A8800">
        <v>8795</v>
      </c>
      <c r="BG8800" s="27"/>
      <c r="BH8800" s="27"/>
      <c r="BI8800" s="27"/>
      <c r="BJ8800" s="27"/>
      <c r="BL8800">
        <f t="shared" si="548"/>
        <v>0</v>
      </c>
      <c r="BM8800">
        <f t="shared" si="549"/>
        <v>0</v>
      </c>
      <c r="BO8800">
        <f t="shared" si="550"/>
        <v>1</v>
      </c>
      <c r="BP8800">
        <f t="shared" si="551"/>
        <v>1</v>
      </c>
    </row>
    <row r="8801" spans="1:68" x14ac:dyDescent="0.3">
      <c r="A8801">
        <v>8796</v>
      </c>
      <c r="BG8801" s="27"/>
      <c r="BH8801" s="27"/>
      <c r="BI8801" s="27"/>
      <c r="BJ8801" s="27"/>
      <c r="BL8801">
        <f t="shared" si="548"/>
        <v>0</v>
      </c>
      <c r="BM8801">
        <f t="shared" si="549"/>
        <v>0</v>
      </c>
      <c r="BO8801">
        <f t="shared" si="550"/>
        <v>1</v>
      </c>
      <c r="BP8801">
        <f t="shared" si="551"/>
        <v>1</v>
      </c>
    </row>
    <row r="8802" spans="1:68" x14ac:dyDescent="0.3">
      <c r="A8802">
        <v>8797</v>
      </c>
      <c r="BG8802" s="27"/>
      <c r="BH8802" s="27"/>
      <c r="BI8802" s="27"/>
      <c r="BJ8802" s="27"/>
      <c r="BL8802">
        <f t="shared" si="548"/>
        <v>0</v>
      </c>
      <c r="BM8802">
        <f t="shared" si="549"/>
        <v>0</v>
      </c>
      <c r="BO8802">
        <f t="shared" si="550"/>
        <v>1</v>
      </c>
      <c r="BP8802">
        <f t="shared" si="551"/>
        <v>1</v>
      </c>
    </row>
    <row r="8803" spans="1:68" x14ac:dyDescent="0.3">
      <c r="A8803">
        <v>8798</v>
      </c>
      <c r="BG8803" s="27"/>
      <c r="BH8803" s="27"/>
      <c r="BI8803" s="27"/>
      <c r="BJ8803" s="27"/>
      <c r="BL8803">
        <f t="shared" si="548"/>
        <v>0</v>
      </c>
      <c r="BM8803">
        <f t="shared" si="549"/>
        <v>0</v>
      </c>
      <c r="BO8803">
        <f t="shared" si="550"/>
        <v>1</v>
      </c>
      <c r="BP8803">
        <f t="shared" si="551"/>
        <v>1</v>
      </c>
    </row>
    <row r="8804" spans="1:68" x14ac:dyDescent="0.3">
      <c r="A8804">
        <v>8799</v>
      </c>
      <c r="BG8804" s="27"/>
      <c r="BH8804" s="27"/>
      <c r="BI8804" s="27"/>
      <c r="BJ8804" s="27"/>
      <c r="BL8804">
        <f t="shared" si="548"/>
        <v>0</v>
      </c>
      <c r="BM8804">
        <f t="shared" si="549"/>
        <v>0</v>
      </c>
      <c r="BO8804">
        <f t="shared" si="550"/>
        <v>1</v>
      </c>
      <c r="BP8804">
        <f t="shared" si="551"/>
        <v>1</v>
      </c>
    </row>
    <row r="8805" spans="1:68" x14ac:dyDescent="0.3">
      <c r="A8805">
        <v>8800</v>
      </c>
      <c r="BG8805" s="27"/>
      <c r="BH8805" s="27"/>
      <c r="BI8805" s="27"/>
      <c r="BJ8805" s="27"/>
      <c r="BL8805">
        <f t="shared" si="548"/>
        <v>0</v>
      </c>
      <c r="BM8805">
        <f t="shared" si="549"/>
        <v>0</v>
      </c>
      <c r="BO8805">
        <f t="shared" si="550"/>
        <v>1</v>
      </c>
      <c r="BP8805">
        <f t="shared" si="551"/>
        <v>1</v>
      </c>
    </row>
    <row r="8806" spans="1:68" x14ac:dyDescent="0.3">
      <c r="A8806">
        <v>8801</v>
      </c>
      <c r="BG8806" s="27"/>
      <c r="BH8806" s="27"/>
      <c r="BI8806" s="27"/>
      <c r="BJ8806" s="27"/>
      <c r="BL8806">
        <f t="shared" si="548"/>
        <v>0</v>
      </c>
      <c r="BM8806">
        <f t="shared" si="549"/>
        <v>0</v>
      </c>
      <c r="BO8806">
        <f t="shared" si="550"/>
        <v>1</v>
      </c>
      <c r="BP8806">
        <f t="shared" si="551"/>
        <v>1</v>
      </c>
    </row>
    <row r="8807" spans="1:68" x14ac:dyDescent="0.3">
      <c r="A8807">
        <v>8802</v>
      </c>
      <c r="BG8807" s="27"/>
      <c r="BH8807" s="27"/>
      <c r="BI8807" s="27"/>
      <c r="BJ8807" s="27"/>
      <c r="BL8807">
        <f t="shared" si="548"/>
        <v>0</v>
      </c>
      <c r="BM8807">
        <f t="shared" si="549"/>
        <v>0</v>
      </c>
      <c r="BO8807">
        <f t="shared" si="550"/>
        <v>1</v>
      </c>
      <c r="BP8807">
        <f t="shared" si="551"/>
        <v>1</v>
      </c>
    </row>
    <row r="8808" spans="1:68" x14ac:dyDescent="0.3">
      <c r="A8808">
        <v>8803</v>
      </c>
      <c r="BG8808" s="27"/>
      <c r="BH8808" s="27"/>
      <c r="BI8808" s="27"/>
      <c r="BJ8808" s="27"/>
      <c r="BL8808">
        <f t="shared" si="548"/>
        <v>0</v>
      </c>
      <c r="BM8808">
        <f t="shared" si="549"/>
        <v>0</v>
      </c>
      <c r="BO8808">
        <f t="shared" si="550"/>
        <v>1</v>
      </c>
      <c r="BP8808">
        <f t="shared" si="551"/>
        <v>1</v>
      </c>
    </row>
    <row r="8809" spans="1:68" x14ac:dyDescent="0.3">
      <c r="A8809">
        <v>8804</v>
      </c>
      <c r="BG8809" s="27"/>
      <c r="BH8809" s="27"/>
      <c r="BI8809" s="27"/>
      <c r="BJ8809" s="27"/>
      <c r="BL8809">
        <f t="shared" si="548"/>
        <v>0</v>
      </c>
      <c r="BM8809">
        <f t="shared" si="549"/>
        <v>0</v>
      </c>
      <c r="BO8809">
        <f t="shared" si="550"/>
        <v>1</v>
      </c>
      <c r="BP8809">
        <f t="shared" si="551"/>
        <v>1</v>
      </c>
    </row>
    <row r="8810" spans="1:68" x14ac:dyDescent="0.3">
      <c r="A8810">
        <v>8805</v>
      </c>
      <c r="BG8810" s="27"/>
      <c r="BH8810" s="27"/>
      <c r="BI8810" s="27"/>
      <c r="BJ8810" s="27"/>
      <c r="BL8810">
        <f t="shared" si="548"/>
        <v>0</v>
      </c>
      <c r="BM8810">
        <f t="shared" si="549"/>
        <v>0</v>
      </c>
      <c r="BO8810">
        <f t="shared" si="550"/>
        <v>1</v>
      </c>
      <c r="BP8810">
        <f t="shared" si="551"/>
        <v>1</v>
      </c>
    </row>
    <row r="8811" spans="1:68" x14ac:dyDescent="0.3">
      <c r="A8811">
        <v>8806</v>
      </c>
      <c r="BG8811" s="27"/>
      <c r="BH8811" s="27"/>
      <c r="BI8811" s="27"/>
      <c r="BJ8811" s="27"/>
      <c r="BL8811">
        <f t="shared" si="548"/>
        <v>0</v>
      </c>
      <c r="BM8811">
        <f t="shared" si="549"/>
        <v>0</v>
      </c>
      <c r="BO8811">
        <f t="shared" si="550"/>
        <v>1</v>
      </c>
      <c r="BP8811">
        <f t="shared" si="551"/>
        <v>1</v>
      </c>
    </row>
    <row r="8812" spans="1:68" x14ac:dyDescent="0.3">
      <c r="A8812">
        <v>8807</v>
      </c>
      <c r="BG8812" s="27"/>
      <c r="BH8812" s="27"/>
      <c r="BI8812" s="27"/>
      <c r="BJ8812" s="27"/>
      <c r="BL8812">
        <f t="shared" si="548"/>
        <v>0</v>
      </c>
      <c r="BM8812">
        <f t="shared" si="549"/>
        <v>0</v>
      </c>
      <c r="BO8812">
        <f t="shared" si="550"/>
        <v>1</v>
      </c>
      <c r="BP8812">
        <f t="shared" si="551"/>
        <v>1</v>
      </c>
    </row>
    <row r="8813" spans="1:68" x14ac:dyDescent="0.3">
      <c r="A8813">
        <v>8808</v>
      </c>
      <c r="BG8813" s="27"/>
      <c r="BH8813" s="27"/>
      <c r="BI8813" s="27"/>
      <c r="BJ8813" s="27"/>
      <c r="BL8813">
        <f t="shared" si="548"/>
        <v>0</v>
      </c>
      <c r="BM8813">
        <f t="shared" si="549"/>
        <v>0</v>
      </c>
      <c r="BO8813">
        <f t="shared" si="550"/>
        <v>1</v>
      </c>
      <c r="BP8813">
        <f t="shared" si="551"/>
        <v>1</v>
      </c>
    </row>
    <row r="8814" spans="1:68" x14ac:dyDescent="0.3">
      <c r="A8814">
        <v>8809</v>
      </c>
      <c r="BG8814" s="27"/>
      <c r="BH8814" s="27"/>
      <c r="BI8814" s="27"/>
      <c r="BJ8814" s="27"/>
      <c r="BL8814">
        <f t="shared" si="548"/>
        <v>0</v>
      </c>
      <c r="BM8814">
        <f t="shared" si="549"/>
        <v>0</v>
      </c>
      <c r="BO8814">
        <f t="shared" si="550"/>
        <v>1</v>
      </c>
      <c r="BP8814">
        <f t="shared" si="551"/>
        <v>1</v>
      </c>
    </row>
    <row r="8815" spans="1:68" x14ac:dyDescent="0.3">
      <c r="A8815">
        <v>8810</v>
      </c>
      <c r="BG8815" s="27"/>
      <c r="BH8815" s="27"/>
      <c r="BI8815" s="27"/>
      <c r="BJ8815" s="27"/>
      <c r="BL8815">
        <f t="shared" si="548"/>
        <v>0</v>
      </c>
      <c r="BM8815">
        <f t="shared" si="549"/>
        <v>0</v>
      </c>
      <c r="BO8815">
        <f t="shared" si="550"/>
        <v>1</v>
      </c>
      <c r="BP8815">
        <f t="shared" si="551"/>
        <v>1</v>
      </c>
    </row>
    <row r="8816" spans="1:68" x14ac:dyDescent="0.3">
      <c r="A8816">
        <v>8811</v>
      </c>
      <c r="BG8816" s="27"/>
      <c r="BH8816" s="27"/>
      <c r="BI8816" s="27"/>
      <c r="BJ8816" s="27"/>
      <c r="BL8816">
        <f t="shared" si="548"/>
        <v>0</v>
      </c>
      <c r="BM8816">
        <f t="shared" si="549"/>
        <v>0</v>
      </c>
      <c r="BO8816">
        <f t="shared" si="550"/>
        <v>1</v>
      </c>
      <c r="BP8816">
        <f t="shared" si="551"/>
        <v>1</v>
      </c>
    </row>
    <row r="8817" spans="1:68" x14ac:dyDescent="0.3">
      <c r="A8817">
        <v>8812</v>
      </c>
      <c r="BG8817" s="27"/>
      <c r="BH8817" s="27"/>
      <c r="BI8817" s="27"/>
      <c r="BJ8817" s="27"/>
      <c r="BL8817">
        <f t="shared" si="548"/>
        <v>0</v>
      </c>
      <c r="BM8817">
        <f t="shared" si="549"/>
        <v>0</v>
      </c>
      <c r="BO8817">
        <f t="shared" si="550"/>
        <v>1</v>
      </c>
      <c r="BP8817">
        <f t="shared" si="551"/>
        <v>1</v>
      </c>
    </row>
    <row r="8818" spans="1:68" x14ac:dyDescent="0.3">
      <c r="A8818">
        <v>8813</v>
      </c>
      <c r="BG8818" s="27"/>
      <c r="BH8818" s="27"/>
      <c r="BI8818" s="27"/>
      <c r="BJ8818" s="27"/>
      <c r="BL8818">
        <f t="shared" si="548"/>
        <v>0</v>
      </c>
      <c r="BM8818">
        <f t="shared" si="549"/>
        <v>0</v>
      </c>
      <c r="BO8818">
        <f t="shared" si="550"/>
        <v>1</v>
      </c>
      <c r="BP8818">
        <f t="shared" si="551"/>
        <v>1</v>
      </c>
    </row>
    <row r="8819" spans="1:68" x14ac:dyDescent="0.3">
      <c r="A8819">
        <v>8814</v>
      </c>
      <c r="BG8819" s="27"/>
      <c r="BH8819" s="27"/>
      <c r="BI8819" s="27"/>
      <c r="BJ8819" s="27"/>
      <c r="BL8819">
        <f t="shared" si="548"/>
        <v>0</v>
      </c>
      <c r="BM8819">
        <f t="shared" si="549"/>
        <v>0</v>
      </c>
      <c r="BO8819">
        <f t="shared" si="550"/>
        <v>1</v>
      </c>
      <c r="BP8819">
        <f t="shared" si="551"/>
        <v>1</v>
      </c>
    </row>
    <row r="8820" spans="1:68" x14ac:dyDescent="0.3">
      <c r="A8820">
        <v>8815</v>
      </c>
      <c r="BG8820" s="27"/>
      <c r="BH8820" s="27"/>
      <c r="BI8820" s="27"/>
      <c r="BJ8820" s="27"/>
      <c r="BL8820">
        <f t="shared" si="548"/>
        <v>0</v>
      </c>
      <c r="BM8820">
        <f t="shared" si="549"/>
        <v>0</v>
      </c>
      <c r="BO8820">
        <f t="shared" si="550"/>
        <v>1</v>
      </c>
      <c r="BP8820">
        <f t="shared" si="551"/>
        <v>1</v>
      </c>
    </row>
    <row r="8821" spans="1:68" x14ac:dyDescent="0.3">
      <c r="A8821">
        <v>8816</v>
      </c>
      <c r="BG8821" s="27"/>
      <c r="BH8821" s="27"/>
      <c r="BI8821" s="27"/>
      <c r="BJ8821" s="27"/>
      <c r="BL8821">
        <f t="shared" si="548"/>
        <v>0</v>
      </c>
      <c r="BM8821">
        <f t="shared" si="549"/>
        <v>0</v>
      </c>
      <c r="BO8821">
        <f t="shared" si="550"/>
        <v>1</v>
      </c>
      <c r="BP8821">
        <f t="shared" si="551"/>
        <v>1</v>
      </c>
    </row>
    <row r="8822" spans="1:68" x14ac:dyDescent="0.3">
      <c r="A8822">
        <v>8817</v>
      </c>
      <c r="BG8822" s="27"/>
      <c r="BH8822" s="27"/>
      <c r="BI8822" s="27"/>
      <c r="BJ8822" s="27"/>
      <c r="BL8822">
        <f t="shared" si="548"/>
        <v>0</v>
      </c>
      <c r="BM8822">
        <f t="shared" si="549"/>
        <v>0</v>
      </c>
      <c r="BO8822">
        <f t="shared" si="550"/>
        <v>1</v>
      </c>
      <c r="BP8822">
        <f t="shared" si="551"/>
        <v>1</v>
      </c>
    </row>
    <row r="8823" spans="1:68" x14ac:dyDescent="0.3">
      <c r="A8823">
        <v>8818</v>
      </c>
      <c r="BG8823" s="27"/>
      <c r="BH8823" s="27"/>
      <c r="BI8823" s="27"/>
      <c r="BJ8823" s="27"/>
      <c r="BL8823">
        <f t="shared" si="548"/>
        <v>0</v>
      </c>
      <c r="BM8823">
        <f t="shared" si="549"/>
        <v>0</v>
      </c>
      <c r="BO8823">
        <f t="shared" si="550"/>
        <v>1</v>
      </c>
      <c r="BP8823">
        <f t="shared" si="551"/>
        <v>1</v>
      </c>
    </row>
    <row r="8824" spans="1:68" x14ac:dyDescent="0.3">
      <c r="A8824">
        <v>8819</v>
      </c>
      <c r="BG8824" s="27"/>
      <c r="BH8824" s="27"/>
      <c r="BI8824" s="27"/>
      <c r="BJ8824" s="27"/>
      <c r="BL8824">
        <f t="shared" si="548"/>
        <v>0</v>
      </c>
      <c r="BM8824">
        <f t="shared" si="549"/>
        <v>0</v>
      </c>
      <c r="BO8824">
        <f t="shared" si="550"/>
        <v>1</v>
      </c>
      <c r="BP8824">
        <f t="shared" si="551"/>
        <v>1</v>
      </c>
    </row>
    <row r="8825" spans="1:68" x14ac:dyDescent="0.3">
      <c r="A8825">
        <v>8820</v>
      </c>
      <c r="BG8825" s="27"/>
      <c r="BH8825" s="27"/>
      <c r="BI8825" s="27"/>
      <c r="BJ8825" s="27"/>
      <c r="BL8825">
        <f t="shared" si="548"/>
        <v>0</v>
      </c>
      <c r="BM8825">
        <f t="shared" si="549"/>
        <v>0</v>
      </c>
      <c r="BO8825">
        <f t="shared" si="550"/>
        <v>1</v>
      </c>
      <c r="BP8825">
        <f t="shared" si="551"/>
        <v>1</v>
      </c>
    </row>
    <row r="8826" spans="1:68" x14ac:dyDescent="0.3">
      <c r="A8826">
        <v>8821</v>
      </c>
      <c r="BG8826" s="27"/>
      <c r="BH8826" s="27"/>
      <c r="BI8826" s="27"/>
      <c r="BJ8826" s="27"/>
      <c r="BL8826">
        <f t="shared" si="548"/>
        <v>0</v>
      </c>
      <c r="BM8826">
        <f t="shared" si="549"/>
        <v>0</v>
      </c>
      <c r="BO8826">
        <f t="shared" si="550"/>
        <v>1</v>
      </c>
      <c r="BP8826">
        <f t="shared" si="551"/>
        <v>1</v>
      </c>
    </row>
    <row r="8827" spans="1:68" x14ac:dyDescent="0.3">
      <c r="A8827">
        <v>8822</v>
      </c>
      <c r="BG8827" s="27"/>
      <c r="BH8827" s="27"/>
      <c r="BI8827" s="27"/>
      <c r="BJ8827" s="27"/>
      <c r="BL8827">
        <f t="shared" si="548"/>
        <v>0</v>
      </c>
      <c r="BM8827">
        <f t="shared" si="549"/>
        <v>0</v>
      </c>
      <c r="BO8827">
        <f t="shared" si="550"/>
        <v>1</v>
      </c>
      <c r="BP8827">
        <f t="shared" si="551"/>
        <v>1</v>
      </c>
    </row>
    <row r="8828" spans="1:68" x14ac:dyDescent="0.3">
      <c r="A8828">
        <v>8823</v>
      </c>
      <c r="BG8828" s="27"/>
      <c r="BH8828" s="27"/>
      <c r="BI8828" s="27"/>
      <c r="BJ8828" s="27"/>
      <c r="BL8828">
        <f t="shared" si="548"/>
        <v>0</v>
      </c>
      <c r="BM8828">
        <f t="shared" si="549"/>
        <v>0</v>
      </c>
      <c r="BO8828">
        <f t="shared" si="550"/>
        <v>1</v>
      </c>
      <c r="BP8828">
        <f t="shared" si="551"/>
        <v>1</v>
      </c>
    </row>
    <row r="8829" spans="1:68" x14ac:dyDescent="0.3">
      <c r="A8829">
        <v>8824</v>
      </c>
      <c r="BG8829" s="27"/>
      <c r="BH8829" s="27"/>
      <c r="BI8829" s="27"/>
      <c r="BJ8829" s="27"/>
      <c r="BL8829">
        <f t="shared" si="548"/>
        <v>0</v>
      </c>
      <c r="BM8829">
        <f t="shared" si="549"/>
        <v>0</v>
      </c>
      <c r="BO8829">
        <f t="shared" si="550"/>
        <v>1</v>
      </c>
      <c r="BP8829">
        <f t="shared" si="551"/>
        <v>1</v>
      </c>
    </row>
    <row r="8830" spans="1:68" x14ac:dyDescent="0.3">
      <c r="A8830">
        <v>8825</v>
      </c>
      <c r="BG8830" s="27"/>
      <c r="BH8830" s="27"/>
      <c r="BI8830" s="27"/>
      <c r="BJ8830" s="27"/>
      <c r="BL8830">
        <f t="shared" si="548"/>
        <v>0</v>
      </c>
      <c r="BM8830">
        <f t="shared" si="549"/>
        <v>0</v>
      </c>
      <c r="BO8830">
        <f t="shared" si="550"/>
        <v>1</v>
      </c>
      <c r="BP8830">
        <f t="shared" si="551"/>
        <v>1</v>
      </c>
    </row>
    <row r="8831" spans="1:68" x14ac:dyDescent="0.3">
      <c r="A8831">
        <v>8826</v>
      </c>
      <c r="BG8831" s="27"/>
      <c r="BH8831" s="27"/>
      <c r="BI8831" s="27"/>
      <c r="BJ8831" s="27"/>
      <c r="BL8831">
        <f t="shared" si="548"/>
        <v>0</v>
      </c>
      <c r="BM8831">
        <f t="shared" si="549"/>
        <v>0</v>
      </c>
      <c r="BO8831">
        <f t="shared" si="550"/>
        <v>1</v>
      </c>
      <c r="BP8831">
        <f t="shared" si="551"/>
        <v>1</v>
      </c>
    </row>
    <row r="8832" spans="1:68" x14ac:dyDescent="0.3">
      <c r="A8832">
        <v>8827</v>
      </c>
      <c r="BG8832" s="27"/>
      <c r="BH8832" s="27"/>
      <c r="BI8832" s="27"/>
      <c r="BJ8832" s="27"/>
      <c r="BL8832">
        <f t="shared" si="548"/>
        <v>0</v>
      </c>
      <c r="BM8832">
        <f t="shared" si="549"/>
        <v>0</v>
      </c>
      <c r="BO8832">
        <f t="shared" si="550"/>
        <v>1</v>
      </c>
      <c r="BP8832">
        <f t="shared" si="551"/>
        <v>1</v>
      </c>
    </row>
    <row r="8833" spans="1:68" x14ac:dyDescent="0.3">
      <c r="A8833">
        <v>8828</v>
      </c>
      <c r="BG8833" s="27"/>
      <c r="BH8833" s="27"/>
      <c r="BI8833" s="27"/>
      <c r="BJ8833" s="27"/>
      <c r="BL8833">
        <f t="shared" si="548"/>
        <v>0</v>
      </c>
      <c r="BM8833">
        <f t="shared" si="549"/>
        <v>0</v>
      </c>
      <c r="BO8833">
        <f t="shared" si="550"/>
        <v>1</v>
      </c>
      <c r="BP8833">
        <f t="shared" si="551"/>
        <v>1</v>
      </c>
    </row>
    <row r="8834" spans="1:68" x14ac:dyDescent="0.3">
      <c r="A8834">
        <v>8829</v>
      </c>
      <c r="BG8834" s="27"/>
      <c r="BH8834" s="27"/>
      <c r="BI8834" s="27"/>
      <c r="BJ8834" s="27"/>
      <c r="BL8834">
        <f t="shared" si="548"/>
        <v>0</v>
      </c>
      <c r="BM8834">
        <f t="shared" si="549"/>
        <v>0</v>
      </c>
      <c r="BO8834">
        <f t="shared" si="550"/>
        <v>1</v>
      </c>
      <c r="BP8834">
        <f t="shared" si="551"/>
        <v>1</v>
      </c>
    </row>
    <row r="8835" spans="1:68" x14ac:dyDescent="0.3">
      <c r="A8835">
        <v>8830</v>
      </c>
      <c r="BG8835" s="27"/>
      <c r="BH8835" s="27"/>
      <c r="BI8835" s="27"/>
      <c r="BJ8835" s="27"/>
      <c r="BL8835">
        <f t="shared" si="548"/>
        <v>0</v>
      </c>
      <c r="BM8835">
        <f t="shared" si="549"/>
        <v>0</v>
      </c>
      <c r="BO8835">
        <f t="shared" si="550"/>
        <v>1</v>
      </c>
      <c r="BP8835">
        <f t="shared" si="551"/>
        <v>1</v>
      </c>
    </row>
    <row r="8836" spans="1:68" x14ac:dyDescent="0.3">
      <c r="A8836">
        <v>8831</v>
      </c>
      <c r="BG8836" s="27"/>
      <c r="BH8836" s="27"/>
      <c r="BI8836" s="27"/>
      <c r="BJ8836" s="27"/>
      <c r="BL8836">
        <f t="shared" si="548"/>
        <v>0</v>
      </c>
      <c r="BM8836">
        <f t="shared" si="549"/>
        <v>0</v>
      </c>
      <c r="BO8836">
        <f t="shared" si="550"/>
        <v>1</v>
      </c>
      <c r="BP8836">
        <f t="shared" si="551"/>
        <v>1</v>
      </c>
    </row>
    <row r="8837" spans="1:68" x14ac:dyDescent="0.3">
      <c r="A8837">
        <v>8832</v>
      </c>
      <c r="BG8837" s="27"/>
      <c r="BH8837" s="27"/>
      <c r="BI8837" s="27"/>
      <c r="BJ8837" s="27"/>
      <c r="BL8837">
        <f t="shared" si="548"/>
        <v>0</v>
      </c>
      <c r="BM8837">
        <f t="shared" si="549"/>
        <v>0</v>
      </c>
      <c r="BO8837">
        <f t="shared" si="550"/>
        <v>1</v>
      </c>
      <c r="BP8837">
        <f t="shared" si="551"/>
        <v>1</v>
      </c>
    </row>
    <row r="8838" spans="1:68" x14ac:dyDescent="0.3">
      <c r="A8838">
        <v>8833</v>
      </c>
      <c r="BG8838" s="27"/>
      <c r="BH8838" s="27"/>
      <c r="BI8838" s="27"/>
      <c r="BJ8838" s="27"/>
      <c r="BL8838">
        <f t="shared" si="548"/>
        <v>0</v>
      </c>
      <c r="BM8838">
        <f t="shared" si="549"/>
        <v>0</v>
      </c>
      <c r="BO8838">
        <f t="shared" si="550"/>
        <v>1</v>
      </c>
      <c r="BP8838">
        <f t="shared" si="551"/>
        <v>1</v>
      </c>
    </row>
    <row r="8839" spans="1:68" x14ac:dyDescent="0.3">
      <c r="A8839">
        <v>8834</v>
      </c>
      <c r="BG8839" s="27"/>
      <c r="BH8839" s="27"/>
      <c r="BI8839" s="27"/>
      <c r="BJ8839" s="27"/>
      <c r="BL8839">
        <f t="shared" ref="BL8839:BL8902" si="552">BG8839*$BM$1-BH8839</f>
        <v>0</v>
      </c>
      <c r="BM8839">
        <f t="shared" ref="BM8839:BM8902" si="553">BI8839*$BM$1-BJ8839</f>
        <v>0</v>
      </c>
      <c r="BO8839">
        <f t="shared" ref="BO8839:BO8902" si="554">IF(BL8839=MAX($BL8839:$BM8839),1,0)</f>
        <v>1</v>
      </c>
      <c r="BP8839">
        <f t="shared" ref="BP8839:BP8902" si="555">IF(BM8839=MAX($BL8839:$BM8839),1,0)</f>
        <v>1</v>
      </c>
    </row>
    <row r="8840" spans="1:68" x14ac:dyDescent="0.3">
      <c r="A8840">
        <v>8835</v>
      </c>
      <c r="BG8840" s="27"/>
      <c r="BH8840" s="27"/>
      <c r="BI8840" s="27"/>
      <c r="BJ8840" s="27"/>
      <c r="BL8840">
        <f t="shared" si="552"/>
        <v>0</v>
      </c>
      <c r="BM8840">
        <f t="shared" si="553"/>
        <v>0</v>
      </c>
      <c r="BO8840">
        <f t="shared" si="554"/>
        <v>1</v>
      </c>
      <c r="BP8840">
        <f t="shared" si="555"/>
        <v>1</v>
      </c>
    </row>
    <row r="8841" spans="1:68" x14ac:dyDescent="0.3">
      <c r="A8841">
        <v>8836</v>
      </c>
      <c r="BG8841" s="27"/>
      <c r="BH8841" s="27"/>
      <c r="BI8841" s="27"/>
      <c r="BJ8841" s="27"/>
      <c r="BL8841">
        <f t="shared" si="552"/>
        <v>0</v>
      </c>
      <c r="BM8841">
        <f t="shared" si="553"/>
        <v>0</v>
      </c>
      <c r="BO8841">
        <f t="shared" si="554"/>
        <v>1</v>
      </c>
      <c r="BP8841">
        <f t="shared" si="555"/>
        <v>1</v>
      </c>
    </row>
    <row r="8842" spans="1:68" x14ac:dyDescent="0.3">
      <c r="A8842">
        <v>8837</v>
      </c>
      <c r="BG8842" s="27"/>
      <c r="BH8842" s="27"/>
      <c r="BI8842" s="27"/>
      <c r="BJ8842" s="27"/>
      <c r="BL8842">
        <f t="shared" si="552"/>
        <v>0</v>
      </c>
      <c r="BM8842">
        <f t="shared" si="553"/>
        <v>0</v>
      </c>
      <c r="BO8842">
        <f t="shared" si="554"/>
        <v>1</v>
      </c>
      <c r="BP8842">
        <f t="shared" si="555"/>
        <v>1</v>
      </c>
    </row>
    <row r="8843" spans="1:68" x14ac:dyDescent="0.3">
      <c r="A8843">
        <v>8838</v>
      </c>
      <c r="BG8843" s="27"/>
      <c r="BH8843" s="27"/>
      <c r="BI8843" s="27"/>
      <c r="BJ8843" s="27"/>
      <c r="BL8843">
        <f t="shared" si="552"/>
        <v>0</v>
      </c>
      <c r="BM8843">
        <f t="shared" si="553"/>
        <v>0</v>
      </c>
      <c r="BO8843">
        <f t="shared" si="554"/>
        <v>1</v>
      </c>
      <c r="BP8843">
        <f t="shared" si="555"/>
        <v>1</v>
      </c>
    </row>
    <row r="8844" spans="1:68" x14ac:dyDescent="0.3">
      <c r="A8844">
        <v>8839</v>
      </c>
      <c r="BG8844" s="27"/>
      <c r="BH8844" s="27"/>
      <c r="BI8844" s="27"/>
      <c r="BJ8844" s="27"/>
      <c r="BL8844">
        <f t="shared" si="552"/>
        <v>0</v>
      </c>
      <c r="BM8844">
        <f t="shared" si="553"/>
        <v>0</v>
      </c>
      <c r="BO8844">
        <f t="shared" si="554"/>
        <v>1</v>
      </c>
      <c r="BP8844">
        <f t="shared" si="555"/>
        <v>1</v>
      </c>
    </row>
    <row r="8845" spans="1:68" x14ac:dyDescent="0.3">
      <c r="A8845">
        <v>8840</v>
      </c>
      <c r="BG8845" s="27"/>
      <c r="BH8845" s="27"/>
      <c r="BI8845" s="27"/>
      <c r="BJ8845" s="27"/>
      <c r="BL8845">
        <f t="shared" si="552"/>
        <v>0</v>
      </c>
      <c r="BM8845">
        <f t="shared" si="553"/>
        <v>0</v>
      </c>
      <c r="BO8845">
        <f t="shared" si="554"/>
        <v>1</v>
      </c>
      <c r="BP8845">
        <f t="shared" si="555"/>
        <v>1</v>
      </c>
    </row>
    <row r="8846" spans="1:68" x14ac:dyDescent="0.3">
      <c r="A8846">
        <v>8841</v>
      </c>
      <c r="BG8846" s="27"/>
      <c r="BH8846" s="27"/>
      <c r="BI8846" s="27"/>
      <c r="BJ8846" s="27"/>
      <c r="BL8846">
        <f t="shared" si="552"/>
        <v>0</v>
      </c>
      <c r="BM8846">
        <f t="shared" si="553"/>
        <v>0</v>
      </c>
      <c r="BO8846">
        <f t="shared" si="554"/>
        <v>1</v>
      </c>
      <c r="BP8846">
        <f t="shared" si="555"/>
        <v>1</v>
      </c>
    </row>
    <row r="8847" spans="1:68" x14ac:dyDescent="0.3">
      <c r="A8847">
        <v>8842</v>
      </c>
      <c r="BG8847" s="27"/>
      <c r="BH8847" s="27"/>
      <c r="BI8847" s="27"/>
      <c r="BJ8847" s="27"/>
      <c r="BL8847">
        <f t="shared" si="552"/>
        <v>0</v>
      </c>
      <c r="BM8847">
        <f t="shared" si="553"/>
        <v>0</v>
      </c>
      <c r="BO8847">
        <f t="shared" si="554"/>
        <v>1</v>
      </c>
      <c r="BP8847">
        <f t="shared" si="555"/>
        <v>1</v>
      </c>
    </row>
    <row r="8848" spans="1:68" x14ac:dyDescent="0.3">
      <c r="A8848">
        <v>8843</v>
      </c>
      <c r="BG8848" s="27"/>
      <c r="BH8848" s="27"/>
      <c r="BI8848" s="27"/>
      <c r="BJ8848" s="27"/>
      <c r="BL8848">
        <f t="shared" si="552"/>
        <v>0</v>
      </c>
      <c r="BM8848">
        <f t="shared" si="553"/>
        <v>0</v>
      </c>
      <c r="BO8848">
        <f t="shared" si="554"/>
        <v>1</v>
      </c>
      <c r="BP8848">
        <f t="shared" si="555"/>
        <v>1</v>
      </c>
    </row>
    <row r="8849" spans="1:68" x14ac:dyDescent="0.3">
      <c r="A8849">
        <v>8844</v>
      </c>
      <c r="BG8849" s="27"/>
      <c r="BH8849" s="27"/>
      <c r="BI8849" s="27"/>
      <c r="BJ8849" s="27"/>
      <c r="BL8849">
        <f t="shared" si="552"/>
        <v>0</v>
      </c>
      <c r="BM8849">
        <f t="shared" si="553"/>
        <v>0</v>
      </c>
      <c r="BO8849">
        <f t="shared" si="554"/>
        <v>1</v>
      </c>
      <c r="BP8849">
        <f t="shared" si="555"/>
        <v>1</v>
      </c>
    </row>
    <row r="8850" spans="1:68" x14ac:dyDescent="0.3">
      <c r="A8850">
        <v>8845</v>
      </c>
      <c r="BG8850" s="27"/>
      <c r="BH8850" s="27"/>
      <c r="BI8850" s="27"/>
      <c r="BJ8850" s="27"/>
      <c r="BL8850">
        <f t="shared" si="552"/>
        <v>0</v>
      </c>
      <c r="BM8850">
        <f t="shared" si="553"/>
        <v>0</v>
      </c>
      <c r="BO8850">
        <f t="shared" si="554"/>
        <v>1</v>
      </c>
      <c r="BP8850">
        <f t="shared" si="555"/>
        <v>1</v>
      </c>
    </row>
    <row r="8851" spans="1:68" x14ac:dyDescent="0.3">
      <c r="A8851">
        <v>8846</v>
      </c>
      <c r="BG8851" s="27"/>
      <c r="BH8851" s="27"/>
      <c r="BI8851" s="27"/>
      <c r="BJ8851" s="27"/>
      <c r="BL8851">
        <f t="shared" si="552"/>
        <v>0</v>
      </c>
      <c r="BM8851">
        <f t="shared" si="553"/>
        <v>0</v>
      </c>
      <c r="BO8851">
        <f t="shared" si="554"/>
        <v>1</v>
      </c>
      <c r="BP8851">
        <f t="shared" si="555"/>
        <v>1</v>
      </c>
    </row>
    <row r="8852" spans="1:68" x14ac:dyDescent="0.3">
      <c r="A8852">
        <v>8847</v>
      </c>
      <c r="BG8852" s="27"/>
      <c r="BH8852" s="27"/>
      <c r="BI8852" s="27"/>
      <c r="BJ8852" s="27"/>
      <c r="BL8852">
        <f t="shared" si="552"/>
        <v>0</v>
      </c>
      <c r="BM8852">
        <f t="shared" si="553"/>
        <v>0</v>
      </c>
      <c r="BO8852">
        <f t="shared" si="554"/>
        <v>1</v>
      </c>
      <c r="BP8852">
        <f t="shared" si="555"/>
        <v>1</v>
      </c>
    </row>
    <row r="8853" spans="1:68" x14ac:dyDescent="0.3">
      <c r="A8853">
        <v>8848</v>
      </c>
      <c r="BG8853" s="27"/>
      <c r="BH8853" s="27"/>
      <c r="BI8853" s="27"/>
      <c r="BJ8853" s="27"/>
      <c r="BL8853">
        <f t="shared" si="552"/>
        <v>0</v>
      </c>
      <c r="BM8853">
        <f t="shared" si="553"/>
        <v>0</v>
      </c>
      <c r="BO8853">
        <f t="shared" si="554"/>
        <v>1</v>
      </c>
      <c r="BP8853">
        <f t="shared" si="555"/>
        <v>1</v>
      </c>
    </row>
    <row r="8854" spans="1:68" x14ac:dyDescent="0.3">
      <c r="A8854">
        <v>8849</v>
      </c>
      <c r="BG8854" s="27"/>
      <c r="BH8854" s="27"/>
      <c r="BI8854" s="27"/>
      <c r="BJ8854" s="27"/>
      <c r="BL8854">
        <f t="shared" si="552"/>
        <v>0</v>
      </c>
      <c r="BM8854">
        <f t="shared" si="553"/>
        <v>0</v>
      </c>
      <c r="BO8854">
        <f t="shared" si="554"/>
        <v>1</v>
      </c>
      <c r="BP8854">
        <f t="shared" si="555"/>
        <v>1</v>
      </c>
    </row>
    <row r="8855" spans="1:68" x14ac:dyDescent="0.3">
      <c r="A8855">
        <v>8850</v>
      </c>
      <c r="BG8855" s="27"/>
      <c r="BH8855" s="27"/>
      <c r="BI8855" s="27"/>
      <c r="BJ8855" s="27"/>
      <c r="BL8855">
        <f t="shared" si="552"/>
        <v>0</v>
      </c>
      <c r="BM8855">
        <f t="shared" si="553"/>
        <v>0</v>
      </c>
      <c r="BO8855">
        <f t="shared" si="554"/>
        <v>1</v>
      </c>
      <c r="BP8855">
        <f t="shared" si="555"/>
        <v>1</v>
      </c>
    </row>
    <row r="8856" spans="1:68" x14ac:dyDescent="0.3">
      <c r="A8856">
        <v>8851</v>
      </c>
      <c r="BG8856" s="27"/>
      <c r="BH8856" s="27"/>
      <c r="BI8856" s="27"/>
      <c r="BJ8856" s="27"/>
      <c r="BL8856">
        <f t="shared" si="552"/>
        <v>0</v>
      </c>
      <c r="BM8856">
        <f t="shared" si="553"/>
        <v>0</v>
      </c>
      <c r="BO8856">
        <f t="shared" si="554"/>
        <v>1</v>
      </c>
      <c r="BP8856">
        <f t="shared" si="555"/>
        <v>1</v>
      </c>
    </row>
    <row r="8857" spans="1:68" x14ac:dyDescent="0.3">
      <c r="A8857">
        <v>8852</v>
      </c>
      <c r="BG8857" s="27"/>
      <c r="BH8857" s="27"/>
      <c r="BI8857" s="27"/>
      <c r="BJ8857" s="27"/>
      <c r="BL8857">
        <f t="shared" si="552"/>
        <v>0</v>
      </c>
      <c r="BM8857">
        <f t="shared" si="553"/>
        <v>0</v>
      </c>
      <c r="BO8857">
        <f t="shared" si="554"/>
        <v>1</v>
      </c>
      <c r="BP8857">
        <f t="shared" si="555"/>
        <v>1</v>
      </c>
    </row>
    <row r="8858" spans="1:68" x14ac:dyDescent="0.3">
      <c r="A8858">
        <v>8853</v>
      </c>
      <c r="BG8858" s="27"/>
      <c r="BH8858" s="27"/>
      <c r="BI8858" s="27"/>
      <c r="BJ8858" s="27"/>
      <c r="BL8858">
        <f t="shared" si="552"/>
        <v>0</v>
      </c>
      <c r="BM8858">
        <f t="shared" si="553"/>
        <v>0</v>
      </c>
      <c r="BO8858">
        <f t="shared" si="554"/>
        <v>1</v>
      </c>
      <c r="BP8858">
        <f t="shared" si="555"/>
        <v>1</v>
      </c>
    </row>
    <row r="8859" spans="1:68" x14ac:dyDescent="0.3">
      <c r="A8859">
        <v>8854</v>
      </c>
      <c r="BG8859" s="27"/>
      <c r="BH8859" s="27"/>
      <c r="BI8859" s="27"/>
      <c r="BJ8859" s="27"/>
      <c r="BL8859">
        <f t="shared" si="552"/>
        <v>0</v>
      </c>
      <c r="BM8859">
        <f t="shared" si="553"/>
        <v>0</v>
      </c>
      <c r="BO8859">
        <f t="shared" si="554"/>
        <v>1</v>
      </c>
      <c r="BP8859">
        <f t="shared" si="555"/>
        <v>1</v>
      </c>
    </row>
    <row r="8860" spans="1:68" x14ac:dyDescent="0.3">
      <c r="A8860">
        <v>8855</v>
      </c>
      <c r="BG8860" s="27"/>
      <c r="BH8860" s="27"/>
      <c r="BI8860" s="27"/>
      <c r="BJ8860" s="27"/>
      <c r="BL8860">
        <f t="shared" si="552"/>
        <v>0</v>
      </c>
      <c r="BM8860">
        <f t="shared" si="553"/>
        <v>0</v>
      </c>
      <c r="BO8860">
        <f t="shared" si="554"/>
        <v>1</v>
      </c>
      <c r="BP8860">
        <f t="shared" si="555"/>
        <v>1</v>
      </c>
    </row>
    <row r="8861" spans="1:68" x14ac:dyDescent="0.3">
      <c r="A8861">
        <v>8856</v>
      </c>
      <c r="BG8861" s="27"/>
      <c r="BH8861" s="27"/>
      <c r="BI8861" s="27"/>
      <c r="BJ8861" s="27"/>
      <c r="BL8861">
        <f t="shared" si="552"/>
        <v>0</v>
      </c>
      <c r="BM8861">
        <f t="shared" si="553"/>
        <v>0</v>
      </c>
      <c r="BO8861">
        <f t="shared" si="554"/>
        <v>1</v>
      </c>
      <c r="BP8861">
        <f t="shared" si="555"/>
        <v>1</v>
      </c>
    </row>
    <row r="8862" spans="1:68" x14ac:dyDescent="0.3">
      <c r="A8862">
        <v>8857</v>
      </c>
      <c r="BG8862" s="27"/>
      <c r="BH8862" s="27"/>
      <c r="BI8862" s="27"/>
      <c r="BJ8862" s="27"/>
      <c r="BL8862">
        <f t="shared" si="552"/>
        <v>0</v>
      </c>
      <c r="BM8862">
        <f t="shared" si="553"/>
        <v>0</v>
      </c>
      <c r="BO8862">
        <f t="shared" si="554"/>
        <v>1</v>
      </c>
      <c r="BP8862">
        <f t="shared" si="555"/>
        <v>1</v>
      </c>
    </row>
    <row r="8863" spans="1:68" x14ac:dyDescent="0.3">
      <c r="A8863">
        <v>8858</v>
      </c>
      <c r="BG8863" s="27"/>
      <c r="BH8863" s="27"/>
      <c r="BI8863" s="27"/>
      <c r="BJ8863" s="27"/>
      <c r="BL8863">
        <f t="shared" si="552"/>
        <v>0</v>
      </c>
      <c r="BM8863">
        <f t="shared" si="553"/>
        <v>0</v>
      </c>
      <c r="BO8863">
        <f t="shared" si="554"/>
        <v>1</v>
      </c>
      <c r="BP8863">
        <f t="shared" si="555"/>
        <v>1</v>
      </c>
    </row>
    <row r="8864" spans="1:68" x14ac:dyDescent="0.3">
      <c r="A8864">
        <v>8859</v>
      </c>
      <c r="BG8864" s="27"/>
      <c r="BH8864" s="27"/>
      <c r="BI8864" s="27"/>
      <c r="BJ8864" s="27"/>
      <c r="BL8864">
        <f t="shared" si="552"/>
        <v>0</v>
      </c>
      <c r="BM8864">
        <f t="shared" si="553"/>
        <v>0</v>
      </c>
      <c r="BO8864">
        <f t="shared" si="554"/>
        <v>1</v>
      </c>
      <c r="BP8864">
        <f t="shared" si="555"/>
        <v>1</v>
      </c>
    </row>
    <row r="8865" spans="1:68" x14ac:dyDescent="0.3">
      <c r="A8865">
        <v>8860</v>
      </c>
      <c r="BG8865" s="27"/>
      <c r="BH8865" s="27"/>
      <c r="BI8865" s="27"/>
      <c r="BJ8865" s="27"/>
      <c r="BL8865">
        <f t="shared" si="552"/>
        <v>0</v>
      </c>
      <c r="BM8865">
        <f t="shared" si="553"/>
        <v>0</v>
      </c>
      <c r="BO8865">
        <f t="shared" si="554"/>
        <v>1</v>
      </c>
      <c r="BP8865">
        <f t="shared" si="555"/>
        <v>1</v>
      </c>
    </row>
    <row r="8866" spans="1:68" x14ac:dyDescent="0.3">
      <c r="A8866">
        <v>8861</v>
      </c>
      <c r="BG8866" s="27"/>
      <c r="BH8866" s="27"/>
      <c r="BI8866" s="27"/>
      <c r="BJ8866" s="27"/>
      <c r="BL8866">
        <f t="shared" si="552"/>
        <v>0</v>
      </c>
      <c r="BM8866">
        <f t="shared" si="553"/>
        <v>0</v>
      </c>
      <c r="BO8866">
        <f t="shared" si="554"/>
        <v>1</v>
      </c>
      <c r="BP8866">
        <f t="shared" si="555"/>
        <v>1</v>
      </c>
    </row>
    <row r="8867" spans="1:68" x14ac:dyDescent="0.3">
      <c r="A8867">
        <v>8862</v>
      </c>
      <c r="BG8867" s="27"/>
      <c r="BH8867" s="27"/>
      <c r="BI8867" s="27"/>
      <c r="BJ8867" s="27"/>
      <c r="BL8867">
        <f t="shared" si="552"/>
        <v>0</v>
      </c>
      <c r="BM8867">
        <f t="shared" si="553"/>
        <v>0</v>
      </c>
      <c r="BO8867">
        <f t="shared" si="554"/>
        <v>1</v>
      </c>
      <c r="BP8867">
        <f t="shared" si="555"/>
        <v>1</v>
      </c>
    </row>
    <row r="8868" spans="1:68" x14ac:dyDescent="0.3">
      <c r="A8868">
        <v>8863</v>
      </c>
      <c r="BG8868" s="27"/>
      <c r="BH8868" s="27"/>
      <c r="BI8868" s="27"/>
      <c r="BJ8868" s="27"/>
      <c r="BL8868">
        <f t="shared" si="552"/>
        <v>0</v>
      </c>
      <c r="BM8868">
        <f t="shared" si="553"/>
        <v>0</v>
      </c>
      <c r="BO8868">
        <f t="shared" si="554"/>
        <v>1</v>
      </c>
      <c r="BP8868">
        <f t="shared" si="555"/>
        <v>1</v>
      </c>
    </row>
    <row r="8869" spans="1:68" x14ac:dyDescent="0.3">
      <c r="A8869">
        <v>8864</v>
      </c>
      <c r="BG8869" s="27"/>
      <c r="BH8869" s="27"/>
      <c r="BI8869" s="27"/>
      <c r="BJ8869" s="27"/>
      <c r="BL8869">
        <f t="shared" si="552"/>
        <v>0</v>
      </c>
      <c r="BM8869">
        <f t="shared" si="553"/>
        <v>0</v>
      </c>
      <c r="BO8869">
        <f t="shared" si="554"/>
        <v>1</v>
      </c>
      <c r="BP8869">
        <f t="shared" si="555"/>
        <v>1</v>
      </c>
    </row>
    <row r="8870" spans="1:68" x14ac:dyDescent="0.3">
      <c r="A8870">
        <v>8865</v>
      </c>
      <c r="BG8870" s="27"/>
      <c r="BH8870" s="27"/>
      <c r="BI8870" s="27"/>
      <c r="BJ8870" s="27"/>
      <c r="BL8870">
        <f t="shared" si="552"/>
        <v>0</v>
      </c>
      <c r="BM8870">
        <f t="shared" si="553"/>
        <v>0</v>
      </c>
      <c r="BO8870">
        <f t="shared" si="554"/>
        <v>1</v>
      </c>
      <c r="BP8870">
        <f t="shared" si="555"/>
        <v>1</v>
      </c>
    </row>
    <row r="8871" spans="1:68" x14ac:dyDescent="0.3">
      <c r="A8871">
        <v>8866</v>
      </c>
      <c r="BG8871" s="27"/>
      <c r="BH8871" s="27"/>
      <c r="BI8871" s="27"/>
      <c r="BJ8871" s="27"/>
      <c r="BL8871">
        <f t="shared" si="552"/>
        <v>0</v>
      </c>
      <c r="BM8871">
        <f t="shared" si="553"/>
        <v>0</v>
      </c>
      <c r="BO8871">
        <f t="shared" si="554"/>
        <v>1</v>
      </c>
      <c r="BP8871">
        <f t="shared" si="555"/>
        <v>1</v>
      </c>
    </row>
    <row r="8872" spans="1:68" x14ac:dyDescent="0.3">
      <c r="A8872">
        <v>8867</v>
      </c>
      <c r="BG8872" s="27"/>
      <c r="BH8872" s="27"/>
      <c r="BI8872" s="27"/>
      <c r="BJ8872" s="27"/>
      <c r="BL8872">
        <f t="shared" si="552"/>
        <v>0</v>
      </c>
      <c r="BM8872">
        <f t="shared" si="553"/>
        <v>0</v>
      </c>
      <c r="BO8872">
        <f t="shared" si="554"/>
        <v>1</v>
      </c>
      <c r="BP8872">
        <f t="shared" si="555"/>
        <v>1</v>
      </c>
    </row>
    <row r="8873" spans="1:68" x14ac:dyDescent="0.3">
      <c r="A8873">
        <v>8868</v>
      </c>
      <c r="BG8873" s="27"/>
      <c r="BH8873" s="27"/>
      <c r="BI8873" s="27"/>
      <c r="BJ8873" s="27"/>
      <c r="BL8873">
        <f t="shared" si="552"/>
        <v>0</v>
      </c>
      <c r="BM8873">
        <f t="shared" si="553"/>
        <v>0</v>
      </c>
      <c r="BO8873">
        <f t="shared" si="554"/>
        <v>1</v>
      </c>
      <c r="BP8873">
        <f t="shared" si="555"/>
        <v>1</v>
      </c>
    </row>
    <row r="8874" spans="1:68" x14ac:dyDescent="0.3">
      <c r="A8874">
        <v>8869</v>
      </c>
      <c r="BG8874" s="27"/>
      <c r="BH8874" s="27"/>
      <c r="BI8874" s="27"/>
      <c r="BJ8874" s="27"/>
      <c r="BL8874">
        <f t="shared" si="552"/>
        <v>0</v>
      </c>
      <c r="BM8874">
        <f t="shared" si="553"/>
        <v>0</v>
      </c>
      <c r="BO8874">
        <f t="shared" si="554"/>
        <v>1</v>
      </c>
      <c r="BP8874">
        <f t="shared" si="555"/>
        <v>1</v>
      </c>
    </row>
    <row r="8875" spans="1:68" x14ac:dyDescent="0.3">
      <c r="A8875">
        <v>8870</v>
      </c>
      <c r="BG8875" s="27"/>
      <c r="BH8875" s="27"/>
      <c r="BI8875" s="27"/>
      <c r="BJ8875" s="27"/>
      <c r="BL8875">
        <f t="shared" si="552"/>
        <v>0</v>
      </c>
      <c r="BM8875">
        <f t="shared" si="553"/>
        <v>0</v>
      </c>
      <c r="BO8875">
        <f t="shared" si="554"/>
        <v>1</v>
      </c>
      <c r="BP8875">
        <f t="shared" si="555"/>
        <v>1</v>
      </c>
    </row>
    <row r="8876" spans="1:68" x14ac:dyDescent="0.3">
      <c r="A8876">
        <v>8871</v>
      </c>
      <c r="BG8876" s="27"/>
      <c r="BH8876" s="27"/>
      <c r="BI8876" s="27"/>
      <c r="BJ8876" s="27"/>
      <c r="BL8876">
        <f t="shared" si="552"/>
        <v>0</v>
      </c>
      <c r="BM8876">
        <f t="shared" si="553"/>
        <v>0</v>
      </c>
      <c r="BO8876">
        <f t="shared" si="554"/>
        <v>1</v>
      </c>
      <c r="BP8876">
        <f t="shared" si="555"/>
        <v>1</v>
      </c>
    </row>
    <row r="8877" spans="1:68" x14ac:dyDescent="0.3">
      <c r="A8877">
        <v>8872</v>
      </c>
      <c r="BG8877" s="27"/>
      <c r="BH8877" s="27"/>
      <c r="BI8877" s="27"/>
      <c r="BJ8877" s="27"/>
      <c r="BL8877">
        <f t="shared" si="552"/>
        <v>0</v>
      </c>
      <c r="BM8877">
        <f t="shared" si="553"/>
        <v>0</v>
      </c>
      <c r="BO8877">
        <f t="shared" si="554"/>
        <v>1</v>
      </c>
      <c r="BP8877">
        <f t="shared" si="555"/>
        <v>1</v>
      </c>
    </row>
    <row r="8878" spans="1:68" x14ac:dyDescent="0.3">
      <c r="A8878">
        <v>8873</v>
      </c>
      <c r="BG8878" s="27"/>
      <c r="BH8878" s="27"/>
      <c r="BI8878" s="27"/>
      <c r="BJ8878" s="27"/>
      <c r="BL8878">
        <f t="shared" si="552"/>
        <v>0</v>
      </c>
      <c r="BM8878">
        <f t="shared" si="553"/>
        <v>0</v>
      </c>
      <c r="BO8878">
        <f t="shared" si="554"/>
        <v>1</v>
      </c>
      <c r="BP8878">
        <f t="shared" si="555"/>
        <v>1</v>
      </c>
    </row>
    <row r="8879" spans="1:68" x14ac:dyDescent="0.3">
      <c r="A8879">
        <v>8874</v>
      </c>
      <c r="BG8879" s="27"/>
      <c r="BH8879" s="27"/>
      <c r="BI8879" s="27"/>
      <c r="BJ8879" s="27"/>
      <c r="BL8879">
        <f t="shared" si="552"/>
        <v>0</v>
      </c>
      <c r="BM8879">
        <f t="shared" si="553"/>
        <v>0</v>
      </c>
      <c r="BO8879">
        <f t="shared" si="554"/>
        <v>1</v>
      </c>
      <c r="BP8879">
        <f t="shared" si="555"/>
        <v>1</v>
      </c>
    </row>
    <row r="8880" spans="1:68" x14ac:dyDescent="0.3">
      <c r="A8880">
        <v>8875</v>
      </c>
      <c r="BG8880" s="27"/>
      <c r="BH8880" s="27"/>
      <c r="BI8880" s="27"/>
      <c r="BJ8880" s="27"/>
      <c r="BL8880">
        <f t="shared" si="552"/>
        <v>0</v>
      </c>
      <c r="BM8880">
        <f t="shared" si="553"/>
        <v>0</v>
      </c>
      <c r="BO8880">
        <f t="shared" si="554"/>
        <v>1</v>
      </c>
      <c r="BP8880">
        <f t="shared" si="555"/>
        <v>1</v>
      </c>
    </row>
    <row r="8881" spans="1:68" x14ac:dyDescent="0.3">
      <c r="A8881">
        <v>8876</v>
      </c>
      <c r="BG8881" s="27"/>
      <c r="BH8881" s="27"/>
      <c r="BI8881" s="27"/>
      <c r="BJ8881" s="27"/>
      <c r="BL8881">
        <f t="shared" si="552"/>
        <v>0</v>
      </c>
      <c r="BM8881">
        <f t="shared" si="553"/>
        <v>0</v>
      </c>
      <c r="BO8881">
        <f t="shared" si="554"/>
        <v>1</v>
      </c>
      <c r="BP8881">
        <f t="shared" si="555"/>
        <v>1</v>
      </c>
    </row>
    <row r="8882" spans="1:68" x14ac:dyDescent="0.3">
      <c r="A8882">
        <v>8877</v>
      </c>
      <c r="BG8882" s="27"/>
      <c r="BH8882" s="27"/>
      <c r="BI8882" s="27"/>
      <c r="BJ8882" s="27"/>
      <c r="BL8882">
        <f t="shared" si="552"/>
        <v>0</v>
      </c>
      <c r="BM8882">
        <f t="shared" si="553"/>
        <v>0</v>
      </c>
      <c r="BO8882">
        <f t="shared" si="554"/>
        <v>1</v>
      </c>
      <c r="BP8882">
        <f t="shared" si="555"/>
        <v>1</v>
      </c>
    </row>
    <row r="8883" spans="1:68" x14ac:dyDescent="0.3">
      <c r="A8883">
        <v>8878</v>
      </c>
      <c r="BG8883" s="27"/>
      <c r="BH8883" s="27"/>
      <c r="BI8883" s="27"/>
      <c r="BJ8883" s="27"/>
      <c r="BL8883">
        <f t="shared" si="552"/>
        <v>0</v>
      </c>
      <c r="BM8883">
        <f t="shared" si="553"/>
        <v>0</v>
      </c>
      <c r="BO8883">
        <f t="shared" si="554"/>
        <v>1</v>
      </c>
      <c r="BP8883">
        <f t="shared" si="555"/>
        <v>1</v>
      </c>
    </row>
    <row r="8884" spans="1:68" x14ac:dyDescent="0.3">
      <c r="A8884">
        <v>8879</v>
      </c>
      <c r="BG8884" s="27"/>
      <c r="BH8884" s="27"/>
      <c r="BI8884" s="27"/>
      <c r="BJ8884" s="27"/>
      <c r="BL8884">
        <f t="shared" si="552"/>
        <v>0</v>
      </c>
      <c r="BM8884">
        <f t="shared" si="553"/>
        <v>0</v>
      </c>
      <c r="BO8884">
        <f t="shared" si="554"/>
        <v>1</v>
      </c>
      <c r="BP8884">
        <f t="shared" si="555"/>
        <v>1</v>
      </c>
    </row>
    <row r="8885" spans="1:68" x14ac:dyDescent="0.3">
      <c r="A8885">
        <v>8880</v>
      </c>
      <c r="BG8885" s="27"/>
      <c r="BH8885" s="27"/>
      <c r="BI8885" s="27"/>
      <c r="BJ8885" s="27"/>
      <c r="BL8885">
        <f t="shared" si="552"/>
        <v>0</v>
      </c>
      <c r="BM8885">
        <f t="shared" si="553"/>
        <v>0</v>
      </c>
      <c r="BO8885">
        <f t="shared" si="554"/>
        <v>1</v>
      </c>
      <c r="BP8885">
        <f t="shared" si="555"/>
        <v>1</v>
      </c>
    </row>
    <row r="8886" spans="1:68" x14ac:dyDescent="0.3">
      <c r="A8886">
        <v>8881</v>
      </c>
      <c r="BG8886" s="27"/>
      <c r="BH8886" s="27"/>
      <c r="BI8886" s="27"/>
      <c r="BJ8886" s="27"/>
      <c r="BL8886">
        <f t="shared" si="552"/>
        <v>0</v>
      </c>
      <c r="BM8886">
        <f t="shared" si="553"/>
        <v>0</v>
      </c>
      <c r="BO8886">
        <f t="shared" si="554"/>
        <v>1</v>
      </c>
      <c r="BP8886">
        <f t="shared" si="555"/>
        <v>1</v>
      </c>
    </row>
    <row r="8887" spans="1:68" x14ac:dyDescent="0.3">
      <c r="A8887">
        <v>8882</v>
      </c>
      <c r="BG8887" s="27"/>
      <c r="BH8887" s="27"/>
      <c r="BI8887" s="27"/>
      <c r="BJ8887" s="27"/>
      <c r="BL8887">
        <f t="shared" si="552"/>
        <v>0</v>
      </c>
      <c r="BM8887">
        <f t="shared" si="553"/>
        <v>0</v>
      </c>
      <c r="BO8887">
        <f t="shared" si="554"/>
        <v>1</v>
      </c>
      <c r="BP8887">
        <f t="shared" si="555"/>
        <v>1</v>
      </c>
    </row>
    <row r="8888" spans="1:68" x14ac:dyDescent="0.3">
      <c r="A8888">
        <v>8883</v>
      </c>
      <c r="BG8888" s="27"/>
      <c r="BH8888" s="27"/>
      <c r="BI8888" s="27"/>
      <c r="BJ8888" s="27"/>
      <c r="BL8888">
        <f t="shared" si="552"/>
        <v>0</v>
      </c>
      <c r="BM8888">
        <f t="shared" si="553"/>
        <v>0</v>
      </c>
      <c r="BO8888">
        <f t="shared" si="554"/>
        <v>1</v>
      </c>
      <c r="BP8888">
        <f t="shared" si="555"/>
        <v>1</v>
      </c>
    </row>
    <row r="8889" spans="1:68" x14ac:dyDescent="0.3">
      <c r="A8889">
        <v>8884</v>
      </c>
      <c r="BG8889" s="27"/>
      <c r="BH8889" s="27"/>
      <c r="BI8889" s="27"/>
      <c r="BJ8889" s="27"/>
      <c r="BL8889">
        <f t="shared" si="552"/>
        <v>0</v>
      </c>
      <c r="BM8889">
        <f t="shared" si="553"/>
        <v>0</v>
      </c>
      <c r="BO8889">
        <f t="shared" si="554"/>
        <v>1</v>
      </c>
      <c r="BP8889">
        <f t="shared" si="555"/>
        <v>1</v>
      </c>
    </row>
    <row r="8890" spans="1:68" x14ac:dyDescent="0.3">
      <c r="A8890">
        <v>8885</v>
      </c>
      <c r="BG8890" s="27"/>
      <c r="BH8890" s="27"/>
      <c r="BI8890" s="27"/>
      <c r="BJ8890" s="27"/>
      <c r="BL8890">
        <f t="shared" si="552"/>
        <v>0</v>
      </c>
      <c r="BM8890">
        <f t="shared" si="553"/>
        <v>0</v>
      </c>
      <c r="BO8890">
        <f t="shared" si="554"/>
        <v>1</v>
      </c>
      <c r="BP8890">
        <f t="shared" si="555"/>
        <v>1</v>
      </c>
    </row>
    <row r="8891" spans="1:68" x14ac:dyDescent="0.3">
      <c r="A8891">
        <v>8886</v>
      </c>
      <c r="BG8891" s="27"/>
      <c r="BH8891" s="27"/>
      <c r="BI8891" s="27"/>
      <c r="BJ8891" s="27"/>
      <c r="BL8891">
        <f t="shared" si="552"/>
        <v>0</v>
      </c>
      <c r="BM8891">
        <f t="shared" si="553"/>
        <v>0</v>
      </c>
      <c r="BO8891">
        <f t="shared" si="554"/>
        <v>1</v>
      </c>
      <c r="BP8891">
        <f t="shared" si="555"/>
        <v>1</v>
      </c>
    </row>
    <row r="8892" spans="1:68" x14ac:dyDescent="0.3">
      <c r="A8892">
        <v>8887</v>
      </c>
      <c r="BG8892" s="27"/>
      <c r="BH8892" s="27"/>
      <c r="BI8892" s="27"/>
      <c r="BJ8892" s="27"/>
      <c r="BL8892">
        <f t="shared" si="552"/>
        <v>0</v>
      </c>
      <c r="BM8892">
        <f t="shared" si="553"/>
        <v>0</v>
      </c>
      <c r="BO8892">
        <f t="shared" si="554"/>
        <v>1</v>
      </c>
      <c r="BP8892">
        <f t="shared" si="555"/>
        <v>1</v>
      </c>
    </row>
    <row r="8893" spans="1:68" x14ac:dyDescent="0.3">
      <c r="A8893">
        <v>8888</v>
      </c>
      <c r="BG8893" s="27"/>
      <c r="BH8893" s="27"/>
      <c r="BI8893" s="27"/>
      <c r="BJ8893" s="27"/>
      <c r="BL8893">
        <f t="shared" si="552"/>
        <v>0</v>
      </c>
      <c r="BM8893">
        <f t="shared" si="553"/>
        <v>0</v>
      </c>
      <c r="BO8893">
        <f t="shared" si="554"/>
        <v>1</v>
      </c>
      <c r="BP8893">
        <f t="shared" si="555"/>
        <v>1</v>
      </c>
    </row>
    <row r="8894" spans="1:68" x14ac:dyDescent="0.3">
      <c r="A8894">
        <v>8889</v>
      </c>
      <c r="BG8894" s="27"/>
      <c r="BH8894" s="27"/>
      <c r="BI8894" s="27"/>
      <c r="BJ8894" s="27"/>
      <c r="BL8894">
        <f t="shared" si="552"/>
        <v>0</v>
      </c>
      <c r="BM8894">
        <f t="shared" si="553"/>
        <v>0</v>
      </c>
      <c r="BO8894">
        <f t="shared" si="554"/>
        <v>1</v>
      </c>
      <c r="BP8894">
        <f t="shared" si="555"/>
        <v>1</v>
      </c>
    </row>
    <row r="8895" spans="1:68" x14ac:dyDescent="0.3">
      <c r="A8895">
        <v>8890</v>
      </c>
      <c r="BG8895" s="27"/>
      <c r="BH8895" s="27"/>
      <c r="BI8895" s="27"/>
      <c r="BJ8895" s="27"/>
      <c r="BL8895">
        <f t="shared" si="552"/>
        <v>0</v>
      </c>
      <c r="BM8895">
        <f t="shared" si="553"/>
        <v>0</v>
      </c>
      <c r="BO8895">
        <f t="shared" si="554"/>
        <v>1</v>
      </c>
      <c r="BP8895">
        <f t="shared" si="555"/>
        <v>1</v>
      </c>
    </row>
    <row r="8896" spans="1:68" x14ac:dyDescent="0.3">
      <c r="A8896">
        <v>8891</v>
      </c>
      <c r="BG8896" s="27"/>
      <c r="BH8896" s="27"/>
      <c r="BI8896" s="27"/>
      <c r="BJ8896" s="27"/>
      <c r="BL8896">
        <f t="shared" si="552"/>
        <v>0</v>
      </c>
      <c r="BM8896">
        <f t="shared" si="553"/>
        <v>0</v>
      </c>
      <c r="BO8896">
        <f t="shared" si="554"/>
        <v>1</v>
      </c>
      <c r="BP8896">
        <f t="shared" si="555"/>
        <v>1</v>
      </c>
    </row>
    <row r="8897" spans="1:68" x14ac:dyDescent="0.3">
      <c r="A8897">
        <v>8892</v>
      </c>
      <c r="BG8897" s="27"/>
      <c r="BH8897" s="27"/>
      <c r="BI8897" s="27"/>
      <c r="BJ8897" s="27"/>
      <c r="BL8897">
        <f t="shared" si="552"/>
        <v>0</v>
      </c>
      <c r="BM8897">
        <f t="shared" si="553"/>
        <v>0</v>
      </c>
      <c r="BO8897">
        <f t="shared" si="554"/>
        <v>1</v>
      </c>
      <c r="BP8897">
        <f t="shared" si="555"/>
        <v>1</v>
      </c>
    </row>
    <row r="8898" spans="1:68" x14ac:dyDescent="0.3">
      <c r="A8898">
        <v>8893</v>
      </c>
      <c r="BG8898" s="27"/>
      <c r="BH8898" s="27"/>
      <c r="BI8898" s="27"/>
      <c r="BJ8898" s="27"/>
      <c r="BL8898">
        <f t="shared" si="552"/>
        <v>0</v>
      </c>
      <c r="BM8898">
        <f t="shared" si="553"/>
        <v>0</v>
      </c>
      <c r="BO8898">
        <f t="shared" si="554"/>
        <v>1</v>
      </c>
      <c r="BP8898">
        <f t="shared" si="555"/>
        <v>1</v>
      </c>
    </row>
    <row r="8899" spans="1:68" x14ac:dyDescent="0.3">
      <c r="A8899">
        <v>8894</v>
      </c>
      <c r="BG8899" s="27"/>
      <c r="BH8899" s="27"/>
      <c r="BI8899" s="27"/>
      <c r="BJ8899" s="27"/>
      <c r="BL8899">
        <f t="shared" si="552"/>
        <v>0</v>
      </c>
      <c r="BM8899">
        <f t="shared" si="553"/>
        <v>0</v>
      </c>
      <c r="BO8899">
        <f t="shared" si="554"/>
        <v>1</v>
      </c>
      <c r="BP8899">
        <f t="shared" si="555"/>
        <v>1</v>
      </c>
    </row>
    <row r="8900" spans="1:68" x14ac:dyDescent="0.3">
      <c r="A8900">
        <v>8895</v>
      </c>
      <c r="BG8900" s="27"/>
      <c r="BH8900" s="27"/>
      <c r="BI8900" s="27"/>
      <c r="BJ8900" s="27"/>
      <c r="BL8900">
        <f t="shared" si="552"/>
        <v>0</v>
      </c>
      <c r="BM8900">
        <f t="shared" si="553"/>
        <v>0</v>
      </c>
      <c r="BO8900">
        <f t="shared" si="554"/>
        <v>1</v>
      </c>
      <c r="BP8900">
        <f t="shared" si="555"/>
        <v>1</v>
      </c>
    </row>
    <row r="8901" spans="1:68" x14ac:dyDescent="0.3">
      <c r="A8901">
        <v>8896</v>
      </c>
      <c r="BG8901" s="27"/>
      <c r="BH8901" s="27"/>
      <c r="BI8901" s="27"/>
      <c r="BJ8901" s="27"/>
      <c r="BL8901">
        <f t="shared" si="552"/>
        <v>0</v>
      </c>
      <c r="BM8901">
        <f t="shared" si="553"/>
        <v>0</v>
      </c>
      <c r="BO8901">
        <f t="shared" si="554"/>
        <v>1</v>
      </c>
      <c r="BP8901">
        <f t="shared" si="555"/>
        <v>1</v>
      </c>
    </row>
    <row r="8902" spans="1:68" x14ac:dyDescent="0.3">
      <c r="A8902">
        <v>8897</v>
      </c>
      <c r="BG8902" s="27"/>
      <c r="BH8902" s="27"/>
      <c r="BI8902" s="27"/>
      <c r="BJ8902" s="27"/>
      <c r="BL8902">
        <f t="shared" si="552"/>
        <v>0</v>
      </c>
      <c r="BM8902">
        <f t="shared" si="553"/>
        <v>0</v>
      </c>
      <c r="BO8902">
        <f t="shared" si="554"/>
        <v>1</v>
      </c>
      <c r="BP8902">
        <f t="shared" si="555"/>
        <v>1</v>
      </c>
    </row>
    <row r="8903" spans="1:68" x14ac:dyDescent="0.3">
      <c r="A8903">
        <v>8898</v>
      </c>
      <c r="BG8903" s="27"/>
      <c r="BH8903" s="27"/>
      <c r="BI8903" s="27"/>
      <c r="BJ8903" s="27"/>
      <c r="BL8903">
        <f t="shared" ref="BL8903:BL8966" si="556">BG8903*$BM$1-BH8903</f>
        <v>0</v>
      </c>
      <c r="BM8903">
        <f t="shared" ref="BM8903:BM8966" si="557">BI8903*$BM$1-BJ8903</f>
        <v>0</v>
      </c>
      <c r="BO8903">
        <f t="shared" ref="BO8903:BO8966" si="558">IF(BL8903=MAX($BL8903:$BM8903),1,0)</f>
        <v>1</v>
      </c>
      <c r="BP8903">
        <f t="shared" ref="BP8903:BP8966" si="559">IF(BM8903=MAX($BL8903:$BM8903),1,0)</f>
        <v>1</v>
      </c>
    </row>
    <row r="8904" spans="1:68" x14ac:dyDescent="0.3">
      <c r="A8904">
        <v>8899</v>
      </c>
      <c r="BG8904" s="27"/>
      <c r="BH8904" s="27"/>
      <c r="BI8904" s="27"/>
      <c r="BJ8904" s="27"/>
      <c r="BL8904">
        <f t="shared" si="556"/>
        <v>0</v>
      </c>
      <c r="BM8904">
        <f t="shared" si="557"/>
        <v>0</v>
      </c>
      <c r="BO8904">
        <f t="shared" si="558"/>
        <v>1</v>
      </c>
      <c r="BP8904">
        <f t="shared" si="559"/>
        <v>1</v>
      </c>
    </row>
    <row r="8905" spans="1:68" x14ac:dyDescent="0.3">
      <c r="A8905">
        <v>8900</v>
      </c>
      <c r="BG8905" s="27"/>
      <c r="BH8905" s="27"/>
      <c r="BI8905" s="27"/>
      <c r="BJ8905" s="27"/>
      <c r="BL8905">
        <f t="shared" si="556"/>
        <v>0</v>
      </c>
      <c r="BM8905">
        <f t="shared" si="557"/>
        <v>0</v>
      </c>
      <c r="BO8905">
        <f t="shared" si="558"/>
        <v>1</v>
      </c>
      <c r="BP8905">
        <f t="shared" si="559"/>
        <v>1</v>
      </c>
    </row>
    <row r="8906" spans="1:68" x14ac:dyDescent="0.3">
      <c r="A8906">
        <v>8901</v>
      </c>
      <c r="BG8906" s="27"/>
      <c r="BH8906" s="27"/>
      <c r="BI8906" s="27"/>
      <c r="BJ8906" s="27"/>
      <c r="BL8906">
        <f t="shared" si="556"/>
        <v>0</v>
      </c>
      <c r="BM8906">
        <f t="shared" si="557"/>
        <v>0</v>
      </c>
      <c r="BO8906">
        <f t="shared" si="558"/>
        <v>1</v>
      </c>
      <c r="BP8906">
        <f t="shared" si="559"/>
        <v>1</v>
      </c>
    </row>
    <row r="8907" spans="1:68" x14ac:dyDescent="0.3">
      <c r="A8907">
        <v>8902</v>
      </c>
      <c r="BG8907" s="27"/>
      <c r="BH8907" s="27"/>
      <c r="BI8907" s="27"/>
      <c r="BJ8907" s="27"/>
      <c r="BL8907">
        <f t="shared" si="556"/>
        <v>0</v>
      </c>
      <c r="BM8907">
        <f t="shared" si="557"/>
        <v>0</v>
      </c>
      <c r="BO8907">
        <f t="shared" si="558"/>
        <v>1</v>
      </c>
      <c r="BP8907">
        <f t="shared" si="559"/>
        <v>1</v>
      </c>
    </row>
    <row r="8908" spans="1:68" x14ac:dyDescent="0.3">
      <c r="A8908">
        <v>8903</v>
      </c>
      <c r="BG8908" s="27"/>
      <c r="BH8908" s="27"/>
      <c r="BI8908" s="27"/>
      <c r="BJ8908" s="27"/>
      <c r="BL8908">
        <f t="shared" si="556"/>
        <v>0</v>
      </c>
      <c r="BM8908">
        <f t="shared" si="557"/>
        <v>0</v>
      </c>
      <c r="BO8908">
        <f t="shared" si="558"/>
        <v>1</v>
      </c>
      <c r="BP8908">
        <f t="shared" si="559"/>
        <v>1</v>
      </c>
    </row>
    <row r="8909" spans="1:68" x14ac:dyDescent="0.3">
      <c r="A8909">
        <v>8904</v>
      </c>
      <c r="BG8909" s="27"/>
      <c r="BH8909" s="27"/>
      <c r="BI8909" s="27"/>
      <c r="BJ8909" s="27"/>
      <c r="BL8909">
        <f t="shared" si="556"/>
        <v>0</v>
      </c>
      <c r="BM8909">
        <f t="shared" si="557"/>
        <v>0</v>
      </c>
      <c r="BO8909">
        <f t="shared" si="558"/>
        <v>1</v>
      </c>
      <c r="BP8909">
        <f t="shared" si="559"/>
        <v>1</v>
      </c>
    </row>
    <row r="8910" spans="1:68" x14ac:dyDescent="0.3">
      <c r="A8910">
        <v>8905</v>
      </c>
      <c r="BG8910" s="27"/>
      <c r="BH8910" s="27"/>
      <c r="BI8910" s="27"/>
      <c r="BJ8910" s="27"/>
      <c r="BL8910">
        <f t="shared" si="556"/>
        <v>0</v>
      </c>
      <c r="BM8910">
        <f t="shared" si="557"/>
        <v>0</v>
      </c>
      <c r="BO8910">
        <f t="shared" si="558"/>
        <v>1</v>
      </c>
      <c r="BP8910">
        <f t="shared" si="559"/>
        <v>1</v>
      </c>
    </row>
    <row r="8911" spans="1:68" x14ac:dyDescent="0.3">
      <c r="A8911">
        <v>8906</v>
      </c>
      <c r="BG8911" s="27"/>
      <c r="BH8911" s="27"/>
      <c r="BI8911" s="27"/>
      <c r="BJ8911" s="27"/>
      <c r="BL8911">
        <f t="shared" si="556"/>
        <v>0</v>
      </c>
      <c r="BM8911">
        <f t="shared" si="557"/>
        <v>0</v>
      </c>
      <c r="BO8911">
        <f t="shared" si="558"/>
        <v>1</v>
      </c>
      <c r="BP8911">
        <f t="shared" si="559"/>
        <v>1</v>
      </c>
    </row>
    <row r="8912" spans="1:68" x14ac:dyDescent="0.3">
      <c r="A8912">
        <v>8907</v>
      </c>
      <c r="BG8912" s="27"/>
      <c r="BH8912" s="27"/>
      <c r="BI8912" s="27"/>
      <c r="BJ8912" s="27"/>
      <c r="BL8912">
        <f t="shared" si="556"/>
        <v>0</v>
      </c>
      <c r="BM8912">
        <f t="shared" si="557"/>
        <v>0</v>
      </c>
      <c r="BO8912">
        <f t="shared" si="558"/>
        <v>1</v>
      </c>
      <c r="BP8912">
        <f t="shared" si="559"/>
        <v>1</v>
      </c>
    </row>
    <row r="8913" spans="1:68" x14ac:dyDescent="0.3">
      <c r="A8913">
        <v>8908</v>
      </c>
      <c r="BG8913" s="27"/>
      <c r="BH8913" s="27"/>
      <c r="BI8913" s="27"/>
      <c r="BJ8913" s="27"/>
      <c r="BL8913">
        <f t="shared" si="556"/>
        <v>0</v>
      </c>
      <c r="BM8913">
        <f t="shared" si="557"/>
        <v>0</v>
      </c>
      <c r="BO8913">
        <f t="shared" si="558"/>
        <v>1</v>
      </c>
      <c r="BP8913">
        <f t="shared" si="559"/>
        <v>1</v>
      </c>
    </row>
    <row r="8914" spans="1:68" x14ac:dyDescent="0.3">
      <c r="A8914">
        <v>8909</v>
      </c>
      <c r="BG8914" s="27"/>
      <c r="BH8914" s="27"/>
      <c r="BI8914" s="27"/>
      <c r="BJ8914" s="27"/>
      <c r="BL8914">
        <f t="shared" si="556"/>
        <v>0</v>
      </c>
      <c r="BM8914">
        <f t="shared" si="557"/>
        <v>0</v>
      </c>
      <c r="BO8914">
        <f t="shared" si="558"/>
        <v>1</v>
      </c>
      <c r="BP8914">
        <f t="shared" si="559"/>
        <v>1</v>
      </c>
    </row>
    <row r="8915" spans="1:68" x14ac:dyDescent="0.3">
      <c r="A8915">
        <v>8910</v>
      </c>
      <c r="BG8915" s="27"/>
      <c r="BH8915" s="27"/>
      <c r="BI8915" s="27"/>
      <c r="BJ8915" s="27"/>
      <c r="BL8915">
        <f t="shared" si="556"/>
        <v>0</v>
      </c>
      <c r="BM8915">
        <f t="shared" si="557"/>
        <v>0</v>
      </c>
      <c r="BO8915">
        <f t="shared" si="558"/>
        <v>1</v>
      </c>
      <c r="BP8915">
        <f t="shared" si="559"/>
        <v>1</v>
      </c>
    </row>
    <row r="8916" spans="1:68" x14ac:dyDescent="0.3">
      <c r="A8916">
        <v>8911</v>
      </c>
      <c r="BG8916" s="27"/>
      <c r="BH8916" s="27"/>
      <c r="BI8916" s="27"/>
      <c r="BJ8916" s="27"/>
      <c r="BL8916">
        <f t="shared" si="556"/>
        <v>0</v>
      </c>
      <c r="BM8916">
        <f t="shared" si="557"/>
        <v>0</v>
      </c>
      <c r="BO8916">
        <f t="shared" si="558"/>
        <v>1</v>
      </c>
      <c r="BP8916">
        <f t="shared" si="559"/>
        <v>1</v>
      </c>
    </row>
    <row r="8917" spans="1:68" x14ac:dyDescent="0.3">
      <c r="A8917">
        <v>8912</v>
      </c>
      <c r="BG8917" s="27"/>
      <c r="BH8917" s="27"/>
      <c r="BI8917" s="27"/>
      <c r="BJ8917" s="27"/>
      <c r="BL8917">
        <f t="shared" si="556"/>
        <v>0</v>
      </c>
      <c r="BM8917">
        <f t="shared" si="557"/>
        <v>0</v>
      </c>
      <c r="BO8917">
        <f t="shared" si="558"/>
        <v>1</v>
      </c>
      <c r="BP8917">
        <f t="shared" si="559"/>
        <v>1</v>
      </c>
    </row>
    <row r="8918" spans="1:68" x14ac:dyDescent="0.3">
      <c r="A8918">
        <v>8913</v>
      </c>
      <c r="BG8918" s="27"/>
      <c r="BH8918" s="27"/>
      <c r="BI8918" s="27"/>
      <c r="BJ8918" s="27"/>
      <c r="BL8918">
        <f t="shared" si="556"/>
        <v>0</v>
      </c>
      <c r="BM8918">
        <f t="shared" si="557"/>
        <v>0</v>
      </c>
      <c r="BO8918">
        <f t="shared" si="558"/>
        <v>1</v>
      </c>
      <c r="BP8918">
        <f t="shared" si="559"/>
        <v>1</v>
      </c>
    </row>
    <row r="8919" spans="1:68" x14ac:dyDescent="0.3">
      <c r="A8919">
        <v>8914</v>
      </c>
      <c r="BG8919" s="27"/>
      <c r="BH8919" s="27"/>
      <c r="BI8919" s="27"/>
      <c r="BJ8919" s="27"/>
      <c r="BL8919">
        <f t="shared" si="556"/>
        <v>0</v>
      </c>
      <c r="BM8919">
        <f t="shared" si="557"/>
        <v>0</v>
      </c>
      <c r="BO8919">
        <f t="shared" si="558"/>
        <v>1</v>
      </c>
      <c r="BP8919">
        <f t="shared" si="559"/>
        <v>1</v>
      </c>
    </row>
    <row r="8920" spans="1:68" x14ac:dyDescent="0.3">
      <c r="A8920">
        <v>8915</v>
      </c>
      <c r="BG8920" s="27"/>
      <c r="BH8920" s="27"/>
      <c r="BI8920" s="27"/>
      <c r="BJ8920" s="27"/>
      <c r="BL8920">
        <f t="shared" si="556"/>
        <v>0</v>
      </c>
      <c r="BM8920">
        <f t="shared" si="557"/>
        <v>0</v>
      </c>
      <c r="BO8920">
        <f t="shared" si="558"/>
        <v>1</v>
      </c>
      <c r="BP8920">
        <f t="shared" si="559"/>
        <v>1</v>
      </c>
    </row>
    <row r="8921" spans="1:68" x14ac:dyDescent="0.3">
      <c r="A8921">
        <v>8916</v>
      </c>
      <c r="BG8921" s="27"/>
      <c r="BH8921" s="27"/>
      <c r="BI8921" s="27"/>
      <c r="BJ8921" s="27"/>
      <c r="BL8921">
        <f t="shared" si="556"/>
        <v>0</v>
      </c>
      <c r="BM8921">
        <f t="shared" si="557"/>
        <v>0</v>
      </c>
      <c r="BO8921">
        <f t="shared" si="558"/>
        <v>1</v>
      </c>
      <c r="BP8921">
        <f t="shared" si="559"/>
        <v>1</v>
      </c>
    </row>
    <row r="8922" spans="1:68" x14ac:dyDescent="0.3">
      <c r="A8922">
        <v>8917</v>
      </c>
      <c r="BG8922" s="27"/>
      <c r="BH8922" s="27"/>
      <c r="BI8922" s="27"/>
      <c r="BJ8922" s="27"/>
      <c r="BL8922">
        <f t="shared" si="556"/>
        <v>0</v>
      </c>
      <c r="BM8922">
        <f t="shared" si="557"/>
        <v>0</v>
      </c>
      <c r="BO8922">
        <f t="shared" si="558"/>
        <v>1</v>
      </c>
      <c r="BP8922">
        <f t="shared" si="559"/>
        <v>1</v>
      </c>
    </row>
    <row r="8923" spans="1:68" x14ac:dyDescent="0.3">
      <c r="A8923">
        <v>8918</v>
      </c>
      <c r="BG8923" s="27"/>
      <c r="BH8923" s="27"/>
      <c r="BI8923" s="27"/>
      <c r="BJ8923" s="27"/>
      <c r="BL8923">
        <f t="shared" si="556"/>
        <v>0</v>
      </c>
      <c r="BM8923">
        <f t="shared" si="557"/>
        <v>0</v>
      </c>
      <c r="BO8923">
        <f t="shared" si="558"/>
        <v>1</v>
      </c>
      <c r="BP8923">
        <f t="shared" si="559"/>
        <v>1</v>
      </c>
    </row>
    <row r="8924" spans="1:68" x14ac:dyDescent="0.3">
      <c r="A8924">
        <v>8919</v>
      </c>
      <c r="BG8924" s="27"/>
      <c r="BH8924" s="27"/>
      <c r="BI8924" s="27"/>
      <c r="BJ8924" s="27"/>
      <c r="BL8924">
        <f t="shared" si="556"/>
        <v>0</v>
      </c>
      <c r="BM8924">
        <f t="shared" si="557"/>
        <v>0</v>
      </c>
      <c r="BO8924">
        <f t="shared" si="558"/>
        <v>1</v>
      </c>
      <c r="BP8924">
        <f t="shared" si="559"/>
        <v>1</v>
      </c>
    </row>
    <row r="8925" spans="1:68" x14ac:dyDescent="0.3">
      <c r="A8925">
        <v>8920</v>
      </c>
      <c r="BG8925" s="27"/>
      <c r="BH8925" s="27"/>
      <c r="BI8925" s="27"/>
      <c r="BJ8925" s="27"/>
      <c r="BL8925">
        <f t="shared" si="556"/>
        <v>0</v>
      </c>
      <c r="BM8925">
        <f t="shared" si="557"/>
        <v>0</v>
      </c>
      <c r="BO8925">
        <f t="shared" si="558"/>
        <v>1</v>
      </c>
      <c r="BP8925">
        <f t="shared" si="559"/>
        <v>1</v>
      </c>
    </row>
    <row r="8926" spans="1:68" x14ac:dyDescent="0.3">
      <c r="A8926">
        <v>8921</v>
      </c>
      <c r="BG8926" s="27"/>
      <c r="BH8926" s="27"/>
      <c r="BI8926" s="27"/>
      <c r="BJ8926" s="27"/>
      <c r="BL8926">
        <f t="shared" si="556"/>
        <v>0</v>
      </c>
      <c r="BM8926">
        <f t="shared" si="557"/>
        <v>0</v>
      </c>
      <c r="BO8926">
        <f t="shared" si="558"/>
        <v>1</v>
      </c>
      <c r="BP8926">
        <f t="shared" si="559"/>
        <v>1</v>
      </c>
    </row>
    <row r="8927" spans="1:68" x14ac:dyDescent="0.3">
      <c r="A8927">
        <v>8922</v>
      </c>
      <c r="BG8927" s="27"/>
      <c r="BH8927" s="27"/>
      <c r="BI8927" s="27"/>
      <c r="BJ8927" s="27"/>
      <c r="BL8927">
        <f t="shared" si="556"/>
        <v>0</v>
      </c>
      <c r="BM8927">
        <f t="shared" si="557"/>
        <v>0</v>
      </c>
      <c r="BO8927">
        <f t="shared" si="558"/>
        <v>1</v>
      </c>
      <c r="BP8927">
        <f t="shared" si="559"/>
        <v>1</v>
      </c>
    </row>
    <row r="8928" spans="1:68" x14ac:dyDescent="0.3">
      <c r="A8928">
        <v>8923</v>
      </c>
      <c r="BG8928" s="27"/>
      <c r="BH8928" s="27"/>
      <c r="BI8928" s="27"/>
      <c r="BJ8928" s="27"/>
      <c r="BL8928">
        <f t="shared" si="556"/>
        <v>0</v>
      </c>
      <c r="BM8928">
        <f t="shared" si="557"/>
        <v>0</v>
      </c>
      <c r="BO8928">
        <f t="shared" si="558"/>
        <v>1</v>
      </c>
      <c r="BP8928">
        <f t="shared" si="559"/>
        <v>1</v>
      </c>
    </row>
    <row r="8929" spans="1:68" x14ac:dyDescent="0.3">
      <c r="A8929">
        <v>8924</v>
      </c>
      <c r="BG8929" s="27"/>
      <c r="BH8929" s="27"/>
      <c r="BI8929" s="27"/>
      <c r="BJ8929" s="27"/>
      <c r="BL8929">
        <f t="shared" si="556"/>
        <v>0</v>
      </c>
      <c r="BM8929">
        <f t="shared" si="557"/>
        <v>0</v>
      </c>
      <c r="BO8929">
        <f t="shared" si="558"/>
        <v>1</v>
      </c>
      <c r="BP8929">
        <f t="shared" si="559"/>
        <v>1</v>
      </c>
    </row>
    <row r="8930" spans="1:68" x14ac:dyDescent="0.3">
      <c r="A8930">
        <v>8925</v>
      </c>
      <c r="BG8930" s="27"/>
      <c r="BH8930" s="27"/>
      <c r="BI8930" s="27"/>
      <c r="BJ8930" s="27"/>
      <c r="BL8930">
        <f t="shared" si="556"/>
        <v>0</v>
      </c>
      <c r="BM8930">
        <f t="shared" si="557"/>
        <v>0</v>
      </c>
      <c r="BO8930">
        <f t="shared" si="558"/>
        <v>1</v>
      </c>
      <c r="BP8930">
        <f t="shared" si="559"/>
        <v>1</v>
      </c>
    </row>
    <row r="8931" spans="1:68" x14ac:dyDescent="0.3">
      <c r="A8931">
        <v>8926</v>
      </c>
      <c r="BG8931" s="27"/>
      <c r="BH8931" s="27"/>
      <c r="BI8931" s="27"/>
      <c r="BJ8931" s="27"/>
      <c r="BL8931">
        <f t="shared" si="556"/>
        <v>0</v>
      </c>
      <c r="BM8931">
        <f t="shared" si="557"/>
        <v>0</v>
      </c>
      <c r="BO8931">
        <f t="shared" si="558"/>
        <v>1</v>
      </c>
      <c r="BP8931">
        <f t="shared" si="559"/>
        <v>1</v>
      </c>
    </row>
    <row r="8932" spans="1:68" x14ac:dyDescent="0.3">
      <c r="A8932">
        <v>8927</v>
      </c>
      <c r="BG8932" s="27"/>
      <c r="BH8932" s="27"/>
      <c r="BI8932" s="27"/>
      <c r="BJ8932" s="27"/>
      <c r="BL8932">
        <f t="shared" si="556"/>
        <v>0</v>
      </c>
      <c r="BM8932">
        <f t="shared" si="557"/>
        <v>0</v>
      </c>
      <c r="BO8932">
        <f t="shared" si="558"/>
        <v>1</v>
      </c>
      <c r="BP8932">
        <f t="shared" si="559"/>
        <v>1</v>
      </c>
    </row>
    <row r="8933" spans="1:68" x14ac:dyDescent="0.3">
      <c r="A8933">
        <v>8928</v>
      </c>
      <c r="BG8933" s="27"/>
      <c r="BH8933" s="27"/>
      <c r="BI8933" s="27"/>
      <c r="BJ8933" s="27"/>
      <c r="BL8933">
        <f t="shared" si="556"/>
        <v>0</v>
      </c>
      <c r="BM8933">
        <f t="shared" si="557"/>
        <v>0</v>
      </c>
      <c r="BO8933">
        <f t="shared" si="558"/>
        <v>1</v>
      </c>
      <c r="BP8933">
        <f t="shared" si="559"/>
        <v>1</v>
      </c>
    </row>
    <row r="8934" spans="1:68" x14ac:dyDescent="0.3">
      <c r="A8934">
        <v>8929</v>
      </c>
      <c r="BG8934" s="27"/>
      <c r="BH8934" s="27"/>
      <c r="BI8934" s="27"/>
      <c r="BJ8934" s="27"/>
      <c r="BL8934">
        <f t="shared" si="556"/>
        <v>0</v>
      </c>
      <c r="BM8934">
        <f t="shared" si="557"/>
        <v>0</v>
      </c>
      <c r="BO8934">
        <f t="shared" si="558"/>
        <v>1</v>
      </c>
      <c r="BP8934">
        <f t="shared" si="559"/>
        <v>1</v>
      </c>
    </row>
    <row r="8935" spans="1:68" x14ac:dyDescent="0.3">
      <c r="A8935">
        <v>8930</v>
      </c>
      <c r="BG8935" s="27"/>
      <c r="BH8935" s="27"/>
      <c r="BI8935" s="27"/>
      <c r="BJ8935" s="27"/>
      <c r="BL8935">
        <f t="shared" si="556"/>
        <v>0</v>
      </c>
      <c r="BM8935">
        <f t="shared" si="557"/>
        <v>0</v>
      </c>
      <c r="BO8935">
        <f t="shared" si="558"/>
        <v>1</v>
      </c>
      <c r="BP8935">
        <f t="shared" si="559"/>
        <v>1</v>
      </c>
    </row>
    <row r="8936" spans="1:68" x14ac:dyDescent="0.3">
      <c r="A8936">
        <v>8931</v>
      </c>
      <c r="BG8936" s="27"/>
      <c r="BH8936" s="27"/>
      <c r="BI8936" s="27"/>
      <c r="BJ8936" s="27"/>
      <c r="BL8936">
        <f t="shared" si="556"/>
        <v>0</v>
      </c>
      <c r="BM8936">
        <f t="shared" si="557"/>
        <v>0</v>
      </c>
      <c r="BO8936">
        <f t="shared" si="558"/>
        <v>1</v>
      </c>
      <c r="BP8936">
        <f t="shared" si="559"/>
        <v>1</v>
      </c>
    </row>
    <row r="8937" spans="1:68" x14ac:dyDescent="0.3">
      <c r="A8937">
        <v>8932</v>
      </c>
      <c r="BG8937" s="27"/>
      <c r="BH8937" s="27"/>
      <c r="BI8937" s="27"/>
      <c r="BJ8937" s="27"/>
      <c r="BL8937">
        <f t="shared" si="556"/>
        <v>0</v>
      </c>
      <c r="BM8937">
        <f t="shared" si="557"/>
        <v>0</v>
      </c>
      <c r="BO8937">
        <f t="shared" si="558"/>
        <v>1</v>
      </c>
      <c r="BP8937">
        <f t="shared" si="559"/>
        <v>1</v>
      </c>
    </row>
    <row r="8938" spans="1:68" x14ac:dyDescent="0.3">
      <c r="A8938">
        <v>8933</v>
      </c>
      <c r="BG8938" s="27"/>
      <c r="BH8938" s="27"/>
      <c r="BI8938" s="27"/>
      <c r="BJ8938" s="27"/>
      <c r="BL8938">
        <f t="shared" si="556"/>
        <v>0</v>
      </c>
      <c r="BM8938">
        <f t="shared" si="557"/>
        <v>0</v>
      </c>
      <c r="BO8938">
        <f t="shared" si="558"/>
        <v>1</v>
      </c>
      <c r="BP8938">
        <f t="shared" si="559"/>
        <v>1</v>
      </c>
    </row>
    <row r="8939" spans="1:68" x14ac:dyDescent="0.3">
      <c r="A8939">
        <v>8934</v>
      </c>
      <c r="BG8939" s="27"/>
      <c r="BH8939" s="27"/>
      <c r="BI8939" s="27"/>
      <c r="BJ8939" s="27"/>
      <c r="BL8939">
        <f t="shared" si="556"/>
        <v>0</v>
      </c>
      <c r="BM8939">
        <f t="shared" si="557"/>
        <v>0</v>
      </c>
      <c r="BO8939">
        <f t="shared" si="558"/>
        <v>1</v>
      </c>
      <c r="BP8939">
        <f t="shared" si="559"/>
        <v>1</v>
      </c>
    </row>
    <row r="8940" spans="1:68" x14ac:dyDescent="0.3">
      <c r="A8940">
        <v>8935</v>
      </c>
      <c r="BG8940" s="27"/>
      <c r="BH8940" s="27"/>
      <c r="BI8940" s="27"/>
      <c r="BJ8940" s="27"/>
      <c r="BL8940">
        <f t="shared" si="556"/>
        <v>0</v>
      </c>
      <c r="BM8940">
        <f t="shared" si="557"/>
        <v>0</v>
      </c>
      <c r="BO8940">
        <f t="shared" si="558"/>
        <v>1</v>
      </c>
      <c r="BP8940">
        <f t="shared" si="559"/>
        <v>1</v>
      </c>
    </row>
    <row r="8941" spans="1:68" x14ac:dyDescent="0.3">
      <c r="A8941">
        <v>8936</v>
      </c>
      <c r="BG8941" s="27"/>
      <c r="BH8941" s="27"/>
      <c r="BI8941" s="27"/>
      <c r="BJ8941" s="27"/>
      <c r="BL8941">
        <f t="shared" si="556"/>
        <v>0</v>
      </c>
      <c r="BM8941">
        <f t="shared" si="557"/>
        <v>0</v>
      </c>
      <c r="BO8941">
        <f t="shared" si="558"/>
        <v>1</v>
      </c>
      <c r="BP8941">
        <f t="shared" si="559"/>
        <v>1</v>
      </c>
    </row>
    <row r="8942" spans="1:68" x14ac:dyDescent="0.3">
      <c r="A8942">
        <v>8937</v>
      </c>
      <c r="BG8942" s="27"/>
      <c r="BH8942" s="27"/>
      <c r="BI8942" s="27"/>
      <c r="BJ8942" s="27"/>
      <c r="BL8942">
        <f t="shared" si="556"/>
        <v>0</v>
      </c>
      <c r="BM8942">
        <f t="shared" si="557"/>
        <v>0</v>
      </c>
      <c r="BO8942">
        <f t="shared" si="558"/>
        <v>1</v>
      </c>
      <c r="BP8942">
        <f t="shared" si="559"/>
        <v>1</v>
      </c>
    </row>
    <row r="8943" spans="1:68" x14ac:dyDescent="0.3">
      <c r="A8943">
        <v>8938</v>
      </c>
      <c r="BG8943" s="27"/>
      <c r="BH8943" s="27"/>
      <c r="BI8943" s="27"/>
      <c r="BJ8943" s="27"/>
      <c r="BL8943">
        <f t="shared" si="556"/>
        <v>0</v>
      </c>
      <c r="BM8943">
        <f t="shared" si="557"/>
        <v>0</v>
      </c>
      <c r="BO8943">
        <f t="shared" si="558"/>
        <v>1</v>
      </c>
      <c r="BP8943">
        <f t="shared" si="559"/>
        <v>1</v>
      </c>
    </row>
    <row r="8944" spans="1:68" x14ac:dyDescent="0.3">
      <c r="A8944">
        <v>8939</v>
      </c>
      <c r="BG8944" s="27"/>
      <c r="BH8944" s="27"/>
      <c r="BI8944" s="27"/>
      <c r="BJ8944" s="27"/>
      <c r="BL8944">
        <f t="shared" si="556"/>
        <v>0</v>
      </c>
      <c r="BM8944">
        <f t="shared" si="557"/>
        <v>0</v>
      </c>
      <c r="BO8944">
        <f t="shared" si="558"/>
        <v>1</v>
      </c>
      <c r="BP8944">
        <f t="shared" si="559"/>
        <v>1</v>
      </c>
    </row>
    <row r="8945" spans="1:68" x14ac:dyDescent="0.3">
      <c r="A8945">
        <v>8940</v>
      </c>
      <c r="BG8945" s="27"/>
      <c r="BH8945" s="27"/>
      <c r="BI8945" s="27"/>
      <c r="BJ8945" s="27"/>
      <c r="BL8945">
        <f t="shared" si="556"/>
        <v>0</v>
      </c>
      <c r="BM8945">
        <f t="shared" si="557"/>
        <v>0</v>
      </c>
      <c r="BO8945">
        <f t="shared" si="558"/>
        <v>1</v>
      </c>
      <c r="BP8945">
        <f t="shared" si="559"/>
        <v>1</v>
      </c>
    </row>
    <row r="8946" spans="1:68" x14ac:dyDescent="0.3">
      <c r="A8946">
        <v>8941</v>
      </c>
      <c r="BG8946" s="27"/>
      <c r="BH8946" s="27"/>
      <c r="BI8946" s="27"/>
      <c r="BJ8946" s="27"/>
      <c r="BL8946">
        <f t="shared" si="556"/>
        <v>0</v>
      </c>
      <c r="BM8946">
        <f t="shared" si="557"/>
        <v>0</v>
      </c>
      <c r="BO8946">
        <f t="shared" si="558"/>
        <v>1</v>
      </c>
      <c r="BP8946">
        <f t="shared" si="559"/>
        <v>1</v>
      </c>
    </row>
    <row r="8947" spans="1:68" x14ac:dyDescent="0.3">
      <c r="A8947">
        <v>8942</v>
      </c>
      <c r="BG8947" s="27"/>
      <c r="BH8947" s="27"/>
      <c r="BI8947" s="27"/>
      <c r="BJ8947" s="27"/>
      <c r="BL8947">
        <f t="shared" si="556"/>
        <v>0</v>
      </c>
      <c r="BM8947">
        <f t="shared" si="557"/>
        <v>0</v>
      </c>
      <c r="BO8947">
        <f t="shared" si="558"/>
        <v>1</v>
      </c>
      <c r="BP8947">
        <f t="shared" si="559"/>
        <v>1</v>
      </c>
    </row>
    <row r="8948" spans="1:68" x14ac:dyDescent="0.3">
      <c r="A8948">
        <v>8943</v>
      </c>
      <c r="BG8948" s="27"/>
      <c r="BH8948" s="27"/>
      <c r="BI8948" s="27"/>
      <c r="BJ8948" s="27"/>
      <c r="BL8948">
        <f t="shared" si="556"/>
        <v>0</v>
      </c>
      <c r="BM8948">
        <f t="shared" si="557"/>
        <v>0</v>
      </c>
      <c r="BO8948">
        <f t="shared" si="558"/>
        <v>1</v>
      </c>
      <c r="BP8948">
        <f t="shared" si="559"/>
        <v>1</v>
      </c>
    </row>
    <row r="8949" spans="1:68" x14ac:dyDescent="0.3">
      <c r="A8949">
        <v>8944</v>
      </c>
      <c r="BG8949" s="27"/>
      <c r="BH8949" s="27"/>
      <c r="BI8949" s="27"/>
      <c r="BJ8949" s="27"/>
      <c r="BL8949">
        <f t="shared" si="556"/>
        <v>0</v>
      </c>
      <c r="BM8949">
        <f t="shared" si="557"/>
        <v>0</v>
      </c>
      <c r="BO8949">
        <f t="shared" si="558"/>
        <v>1</v>
      </c>
      <c r="BP8949">
        <f t="shared" si="559"/>
        <v>1</v>
      </c>
    </row>
    <row r="8950" spans="1:68" x14ac:dyDescent="0.3">
      <c r="A8950">
        <v>8945</v>
      </c>
      <c r="BG8950" s="27"/>
      <c r="BH8950" s="27"/>
      <c r="BI8950" s="27"/>
      <c r="BJ8950" s="27"/>
      <c r="BL8950">
        <f t="shared" si="556"/>
        <v>0</v>
      </c>
      <c r="BM8950">
        <f t="shared" si="557"/>
        <v>0</v>
      </c>
      <c r="BO8950">
        <f t="shared" si="558"/>
        <v>1</v>
      </c>
      <c r="BP8950">
        <f t="shared" si="559"/>
        <v>1</v>
      </c>
    </row>
    <row r="8951" spans="1:68" x14ac:dyDescent="0.3">
      <c r="A8951">
        <v>8946</v>
      </c>
      <c r="BG8951" s="27"/>
      <c r="BH8951" s="27"/>
      <c r="BI8951" s="27"/>
      <c r="BJ8951" s="27"/>
      <c r="BL8951">
        <f t="shared" si="556"/>
        <v>0</v>
      </c>
      <c r="BM8951">
        <f t="shared" si="557"/>
        <v>0</v>
      </c>
      <c r="BO8951">
        <f t="shared" si="558"/>
        <v>1</v>
      </c>
      <c r="BP8951">
        <f t="shared" si="559"/>
        <v>1</v>
      </c>
    </row>
    <row r="8952" spans="1:68" x14ac:dyDescent="0.3">
      <c r="A8952">
        <v>8947</v>
      </c>
      <c r="BG8952" s="27"/>
      <c r="BH8952" s="27"/>
      <c r="BI8952" s="27"/>
      <c r="BJ8952" s="27"/>
      <c r="BL8952">
        <f t="shared" si="556"/>
        <v>0</v>
      </c>
      <c r="BM8952">
        <f t="shared" si="557"/>
        <v>0</v>
      </c>
      <c r="BO8952">
        <f t="shared" si="558"/>
        <v>1</v>
      </c>
      <c r="BP8952">
        <f t="shared" si="559"/>
        <v>1</v>
      </c>
    </row>
    <row r="8953" spans="1:68" x14ac:dyDescent="0.3">
      <c r="A8953">
        <v>8948</v>
      </c>
      <c r="BG8953" s="27"/>
      <c r="BH8953" s="27"/>
      <c r="BI8953" s="27"/>
      <c r="BJ8953" s="27"/>
      <c r="BL8953">
        <f t="shared" si="556"/>
        <v>0</v>
      </c>
      <c r="BM8953">
        <f t="shared" si="557"/>
        <v>0</v>
      </c>
      <c r="BO8953">
        <f t="shared" si="558"/>
        <v>1</v>
      </c>
      <c r="BP8953">
        <f t="shared" si="559"/>
        <v>1</v>
      </c>
    </row>
    <row r="8954" spans="1:68" x14ac:dyDescent="0.3">
      <c r="A8954">
        <v>8949</v>
      </c>
      <c r="BG8954" s="27"/>
      <c r="BH8954" s="27"/>
      <c r="BI8954" s="27"/>
      <c r="BJ8954" s="27"/>
      <c r="BL8954">
        <f t="shared" si="556"/>
        <v>0</v>
      </c>
      <c r="BM8954">
        <f t="shared" si="557"/>
        <v>0</v>
      </c>
      <c r="BO8954">
        <f t="shared" si="558"/>
        <v>1</v>
      </c>
      <c r="BP8954">
        <f t="shared" si="559"/>
        <v>1</v>
      </c>
    </row>
    <row r="8955" spans="1:68" x14ac:dyDescent="0.3">
      <c r="A8955">
        <v>8950</v>
      </c>
      <c r="BG8955" s="27"/>
      <c r="BH8955" s="27"/>
      <c r="BI8955" s="27"/>
      <c r="BJ8955" s="27"/>
      <c r="BL8955">
        <f t="shared" si="556"/>
        <v>0</v>
      </c>
      <c r="BM8955">
        <f t="shared" si="557"/>
        <v>0</v>
      </c>
      <c r="BO8955">
        <f t="shared" si="558"/>
        <v>1</v>
      </c>
      <c r="BP8955">
        <f t="shared" si="559"/>
        <v>1</v>
      </c>
    </row>
    <row r="8956" spans="1:68" x14ac:dyDescent="0.3">
      <c r="A8956">
        <v>8951</v>
      </c>
      <c r="BG8956" s="27"/>
      <c r="BH8956" s="27"/>
      <c r="BI8956" s="27"/>
      <c r="BJ8956" s="27"/>
      <c r="BL8956">
        <f t="shared" si="556"/>
        <v>0</v>
      </c>
      <c r="BM8956">
        <f t="shared" si="557"/>
        <v>0</v>
      </c>
      <c r="BO8956">
        <f t="shared" si="558"/>
        <v>1</v>
      </c>
      <c r="BP8956">
        <f t="shared" si="559"/>
        <v>1</v>
      </c>
    </row>
    <row r="8957" spans="1:68" x14ac:dyDescent="0.3">
      <c r="A8957">
        <v>8952</v>
      </c>
      <c r="BG8957" s="27"/>
      <c r="BH8957" s="27"/>
      <c r="BI8957" s="27"/>
      <c r="BJ8957" s="27"/>
      <c r="BL8957">
        <f t="shared" si="556"/>
        <v>0</v>
      </c>
      <c r="BM8957">
        <f t="shared" si="557"/>
        <v>0</v>
      </c>
      <c r="BO8957">
        <f t="shared" si="558"/>
        <v>1</v>
      </c>
      <c r="BP8957">
        <f t="shared" si="559"/>
        <v>1</v>
      </c>
    </row>
    <row r="8958" spans="1:68" x14ac:dyDescent="0.3">
      <c r="A8958">
        <v>8953</v>
      </c>
      <c r="BG8958" s="27"/>
      <c r="BH8958" s="27"/>
      <c r="BI8958" s="27"/>
      <c r="BJ8958" s="27"/>
      <c r="BL8958">
        <f t="shared" si="556"/>
        <v>0</v>
      </c>
      <c r="BM8958">
        <f t="shared" si="557"/>
        <v>0</v>
      </c>
      <c r="BO8958">
        <f t="shared" si="558"/>
        <v>1</v>
      </c>
      <c r="BP8958">
        <f t="shared" si="559"/>
        <v>1</v>
      </c>
    </row>
    <row r="8959" spans="1:68" x14ac:dyDescent="0.3">
      <c r="A8959">
        <v>8954</v>
      </c>
      <c r="BG8959" s="27"/>
      <c r="BH8959" s="27"/>
      <c r="BI8959" s="27"/>
      <c r="BJ8959" s="27"/>
      <c r="BL8959">
        <f t="shared" si="556"/>
        <v>0</v>
      </c>
      <c r="BM8959">
        <f t="shared" si="557"/>
        <v>0</v>
      </c>
      <c r="BO8959">
        <f t="shared" si="558"/>
        <v>1</v>
      </c>
      <c r="BP8959">
        <f t="shared" si="559"/>
        <v>1</v>
      </c>
    </row>
    <row r="8960" spans="1:68" x14ac:dyDescent="0.3">
      <c r="A8960">
        <v>8955</v>
      </c>
      <c r="BG8960" s="27"/>
      <c r="BH8960" s="27"/>
      <c r="BI8960" s="27"/>
      <c r="BJ8960" s="27"/>
      <c r="BL8960">
        <f t="shared" si="556"/>
        <v>0</v>
      </c>
      <c r="BM8960">
        <f t="shared" si="557"/>
        <v>0</v>
      </c>
      <c r="BO8960">
        <f t="shared" si="558"/>
        <v>1</v>
      </c>
      <c r="BP8960">
        <f t="shared" si="559"/>
        <v>1</v>
      </c>
    </row>
    <row r="8961" spans="1:68" x14ac:dyDescent="0.3">
      <c r="A8961">
        <v>8956</v>
      </c>
      <c r="BG8961" s="27"/>
      <c r="BH8961" s="27"/>
      <c r="BI8961" s="27"/>
      <c r="BJ8961" s="27"/>
      <c r="BL8961">
        <f t="shared" si="556"/>
        <v>0</v>
      </c>
      <c r="BM8961">
        <f t="shared" si="557"/>
        <v>0</v>
      </c>
      <c r="BO8961">
        <f t="shared" si="558"/>
        <v>1</v>
      </c>
      <c r="BP8961">
        <f t="shared" si="559"/>
        <v>1</v>
      </c>
    </row>
    <row r="8962" spans="1:68" x14ac:dyDescent="0.3">
      <c r="A8962">
        <v>8957</v>
      </c>
      <c r="BG8962" s="27"/>
      <c r="BH8962" s="27"/>
      <c r="BI8962" s="27"/>
      <c r="BJ8962" s="27"/>
      <c r="BL8962">
        <f t="shared" si="556"/>
        <v>0</v>
      </c>
      <c r="BM8962">
        <f t="shared" si="557"/>
        <v>0</v>
      </c>
      <c r="BO8962">
        <f t="shared" si="558"/>
        <v>1</v>
      </c>
      <c r="BP8962">
        <f t="shared" si="559"/>
        <v>1</v>
      </c>
    </row>
    <row r="8963" spans="1:68" x14ac:dyDescent="0.3">
      <c r="A8963">
        <v>8958</v>
      </c>
      <c r="BG8963" s="27"/>
      <c r="BH8963" s="27"/>
      <c r="BI8963" s="27"/>
      <c r="BJ8963" s="27"/>
      <c r="BL8963">
        <f t="shared" si="556"/>
        <v>0</v>
      </c>
      <c r="BM8963">
        <f t="shared" si="557"/>
        <v>0</v>
      </c>
      <c r="BO8963">
        <f t="shared" si="558"/>
        <v>1</v>
      </c>
      <c r="BP8963">
        <f t="shared" si="559"/>
        <v>1</v>
      </c>
    </row>
    <row r="8964" spans="1:68" x14ac:dyDescent="0.3">
      <c r="A8964">
        <v>8959</v>
      </c>
      <c r="BG8964" s="27"/>
      <c r="BH8964" s="27"/>
      <c r="BI8964" s="27"/>
      <c r="BJ8964" s="27"/>
      <c r="BL8964">
        <f t="shared" si="556"/>
        <v>0</v>
      </c>
      <c r="BM8964">
        <f t="shared" si="557"/>
        <v>0</v>
      </c>
      <c r="BO8964">
        <f t="shared" si="558"/>
        <v>1</v>
      </c>
      <c r="BP8964">
        <f t="shared" si="559"/>
        <v>1</v>
      </c>
    </row>
    <row r="8965" spans="1:68" x14ac:dyDescent="0.3">
      <c r="A8965">
        <v>8960</v>
      </c>
      <c r="BG8965" s="27"/>
      <c r="BH8965" s="27"/>
      <c r="BI8965" s="27"/>
      <c r="BJ8965" s="27"/>
      <c r="BL8965">
        <f t="shared" si="556"/>
        <v>0</v>
      </c>
      <c r="BM8965">
        <f t="shared" si="557"/>
        <v>0</v>
      </c>
      <c r="BO8965">
        <f t="shared" si="558"/>
        <v>1</v>
      </c>
      <c r="BP8965">
        <f t="shared" si="559"/>
        <v>1</v>
      </c>
    </row>
    <row r="8966" spans="1:68" x14ac:dyDescent="0.3">
      <c r="A8966">
        <v>8961</v>
      </c>
      <c r="BG8966" s="27"/>
      <c r="BH8966" s="27"/>
      <c r="BI8966" s="27"/>
      <c r="BJ8966" s="27"/>
      <c r="BL8966">
        <f t="shared" si="556"/>
        <v>0</v>
      </c>
      <c r="BM8966">
        <f t="shared" si="557"/>
        <v>0</v>
      </c>
      <c r="BO8966">
        <f t="shared" si="558"/>
        <v>1</v>
      </c>
      <c r="BP8966">
        <f t="shared" si="559"/>
        <v>1</v>
      </c>
    </row>
    <row r="8967" spans="1:68" x14ac:dyDescent="0.3">
      <c r="A8967">
        <v>8962</v>
      </c>
      <c r="BG8967" s="27"/>
      <c r="BH8967" s="27"/>
      <c r="BI8967" s="27"/>
      <c r="BJ8967" s="27"/>
      <c r="BL8967">
        <f t="shared" ref="BL8967:BL9030" si="560">BG8967*$BM$1-BH8967</f>
        <v>0</v>
      </c>
      <c r="BM8967">
        <f t="shared" ref="BM8967:BM9030" si="561">BI8967*$BM$1-BJ8967</f>
        <v>0</v>
      </c>
      <c r="BO8967">
        <f t="shared" ref="BO8967:BO9030" si="562">IF(BL8967=MAX($BL8967:$BM8967),1,0)</f>
        <v>1</v>
      </c>
      <c r="BP8967">
        <f t="shared" ref="BP8967:BP9030" si="563">IF(BM8967=MAX($BL8967:$BM8967),1,0)</f>
        <v>1</v>
      </c>
    </row>
    <row r="8968" spans="1:68" x14ac:dyDescent="0.3">
      <c r="A8968">
        <v>8963</v>
      </c>
      <c r="BG8968" s="27"/>
      <c r="BH8968" s="27"/>
      <c r="BI8968" s="27"/>
      <c r="BJ8968" s="27"/>
      <c r="BL8968">
        <f t="shared" si="560"/>
        <v>0</v>
      </c>
      <c r="BM8968">
        <f t="shared" si="561"/>
        <v>0</v>
      </c>
      <c r="BO8968">
        <f t="shared" si="562"/>
        <v>1</v>
      </c>
      <c r="BP8968">
        <f t="shared" si="563"/>
        <v>1</v>
      </c>
    </row>
    <row r="8969" spans="1:68" x14ac:dyDescent="0.3">
      <c r="A8969">
        <v>8964</v>
      </c>
      <c r="BG8969" s="27"/>
      <c r="BH8969" s="27"/>
      <c r="BI8969" s="27"/>
      <c r="BJ8969" s="27"/>
      <c r="BL8969">
        <f t="shared" si="560"/>
        <v>0</v>
      </c>
      <c r="BM8969">
        <f t="shared" si="561"/>
        <v>0</v>
      </c>
      <c r="BO8969">
        <f t="shared" si="562"/>
        <v>1</v>
      </c>
      <c r="BP8969">
        <f t="shared" si="563"/>
        <v>1</v>
      </c>
    </row>
    <row r="8970" spans="1:68" x14ac:dyDescent="0.3">
      <c r="A8970">
        <v>8965</v>
      </c>
      <c r="BG8970" s="27"/>
      <c r="BH8970" s="27"/>
      <c r="BI8970" s="27"/>
      <c r="BJ8970" s="27"/>
      <c r="BL8970">
        <f t="shared" si="560"/>
        <v>0</v>
      </c>
      <c r="BM8970">
        <f t="shared" si="561"/>
        <v>0</v>
      </c>
      <c r="BO8970">
        <f t="shared" si="562"/>
        <v>1</v>
      </c>
      <c r="BP8970">
        <f t="shared" si="563"/>
        <v>1</v>
      </c>
    </row>
    <row r="8971" spans="1:68" x14ac:dyDescent="0.3">
      <c r="A8971">
        <v>8966</v>
      </c>
      <c r="BG8971" s="27"/>
      <c r="BH8971" s="27"/>
      <c r="BI8971" s="27"/>
      <c r="BJ8971" s="27"/>
      <c r="BL8971">
        <f t="shared" si="560"/>
        <v>0</v>
      </c>
      <c r="BM8971">
        <f t="shared" si="561"/>
        <v>0</v>
      </c>
      <c r="BO8971">
        <f t="shared" si="562"/>
        <v>1</v>
      </c>
      <c r="BP8971">
        <f t="shared" si="563"/>
        <v>1</v>
      </c>
    </row>
    <row r="8972" spans="1:68" x14ac:dyDescent="0.3">
      <c r="A8972">
        <v>8967</v>
      </c>
      <c r="BG8972" s="27"/>
      <c r="BH8972" s="27"/>
      <c r="BI8972" s="27"/>
      <c r="BJ8972" s="27"/>
      <c r="BL8972">
        <f t="shared" si="560"/>
        <v>0</v>
      </c>
      <c r="BM8972">
        <f t="shared" si="561"/>
        <v>0</v>
      </c>
      <c r="BO8972">
        <f t="shared" si="562"/>
        <v>1</v>
      </c>
      <c r="BP8972">
        <f t="shared" si="563"/>
        <v>1</v>
      </c>
    </row>
    <row r="8973" spans="1:68" x14ac:dyDescent="0.3">
      <c r="A8973">
        <v>8968</v>
      </c>
      <c r="BG8973" s="27"/>
      <c r="BH8973" s="27"/>
      <c r="BI8973" s="27"/>
      <c r="BJ8973" s="27"/>
      <c r="BL8973">
        <f t="shared" si="560"/>
        <v>0</v>
      </c>
      <c r="BM8973">
        <f t="shared" si="561"/>
        <v>0</v>
      </c>
      <c r="BO8973">
        <f t="shared" si="562"/>
        <v>1</v>
      </c>
      <c r="BP8973">
        <f t="shared" si="563"/>
        <v>1</v>
      </c>
    </row>
    <row r="8974" spans="1:68" x14ac:dyDescent="0.3">
      <c r="A8974">
        <v>8969</v>
      </c>
      <c r="BG8974" s="27"/>
      <c r="BH8974" s="27"/>
      <c r="BI8974" s="27"/>
      <c r="BJ8974" s="27"/>
      <c r="BL8974">
        <f t="shared" si="560"/>
        <v>0</v>
      </c>
      <c r="BM8974">
        <f t="shared" si="561"/>
        <v>0</v>
      </c>
      <c r="BO8974">
        <f t="shared" si="562"/>
        <v>1</v>
      </c>
      <c r="BP8974">
        <f t="shared" si="563"/>
        <v>1</v>
      </c>
    </row>
    <row r="8975" spans="1:68" x14ac:dyDescent="0.3">
      <c r="A8975">
        <v>8970</v>
      </c>
      <c r="BG8975" s="27"/>
      <c r="BH8975" s="27"/>
      <c r="BI8975" s="27"/>
      <c r="BJ8975" s="27"/>
      <c r="BL8975">
        <f t="shared" si="560"/>
        <v>0</v>
      </c>
      <c r="BM8975">
        <f t="shared" si="561"/>
        <v>0</v>
      </c>
      <c r="BO8975">
        <f t="shared" si="562"/>
        <v>1</v>
      </c>
      <c r="BP8975">
        <f t="shared" si="563"/>
        <v>1</v>
      </c>
    </row>
    <row r="8976" spans="1:68" x14ac:dyDescent="0.3">
      <c r="A8976">
        <v>8971</v>
      </c>
      <c r="BG8976" s="27"/>
      <c r="BH8976" s="27"/>
      <c r="BI8976" s="27"/>
      <c r="BJ8976" s="27"/>
      <c r="BL8976">
        <f t="shared" si="560"/>
        <v>0</v>
      </c>
      <c r="BM8976">
        <f t="shared" si="561"/>
        <v>0</v>
      </c>
      <c r="BO8976">
        <f t="shared" si="562"/>
        <v>1</v>
      </c>
      <c r="BP8976">
        <f t="shared" si="563"/>
        <v>1</v>
      </c>
    </row>
    <row r="8977" spans="1:68" x14ac:dyDescent="0.3">
      <c r="A8977">
        <v>8972</v>
      </c>
      <c r="BG8977" s="27"/>
      <c r="BH8977" s="27"/>
      <c r="BI8977" s="27"/>
      <c r="BJ8977" s="27"/>
      <c r="BL8977">
        <f t="shared" si="560"/>
        <v>0</v>
      </c>
      <c r="BM8977">
        <f t="shared" si="561"/>
        <v>0</v>
      </c>
      <c r="BO8977">
        <f t="shared" si="562"/>
        <v>1</v>
      </c>
      <c r="BP8977">
        <f t="shared" si="563"/>
        <v>1</v>
      </c>
    </row>
    <row r="8978" spans="1:68" x14ac:dyDescent="0.3">
      <c r="A8978">
        <v>8973</v>
      </c>
      <c r="BG8978" s="27"/>
      <c r="BH8978" s="27"/>
      <c r="BI8978" s="27"/>
      <c r="BJ8978" s="27"/>
      <c r="BL8978">
        <f t="shared" si="560"/>
        <v>0</v>
      </c>
      <c r="BM8978">
        <f t="shared" si="561"/>
        <v>0</v>
      </c>
      <c r="BO8978">
        <f t="shared" si="562"/>
        <v>1</v>
      </c>
      <c r="BP8978">
        <f t="shared" si="563"/>
        <v>1</v>
      </c>
    </row>
    <row r="8979" spans="1:68" x14ac:dyDescent="0.3">
      <c r="A8979">
        <v>8974</v>
      </c>
      <c r="BG8979" s="27"/>
      <c r="BH8979" s="27"/>
      <c r="BI8979" s="27"/>
      <c r="BJ8979" s="27"/>
      <c r="BL8979">
        <f t="shared" si="560"/>
        <v>0</v>
      </c>
      <c r="BM8979">
        <f t="shared" si="561"/>
        <v>0</v>
      </c>
      <c r="BO8979">
        <f t="shared" si="562"/>
        <v>1</v>
      </c>
      <c r="BP8979">
        <f t="shared" si="563"/>
        <v>1</v>
      </c>
    </row>
    <row r="8980" spans="1:68" x14ac:dyDescent="0.3">
      <c r="A8980">
        <v>8975</v>
      </c>
      <c r="BG8980" s="27"/>
      <c r="BH8980" s="27"/>
      <c r="BI8980" s="27"/>
      <c r="BJ8980" s="27"/>
      <c r="BL8980">
        <f t="shared" si="560"/>
        <v>0</v>
      </c>
      <c r="BM8980">
        <f t="shared" si="561"/>
        <v>0</v>
      </c>
      <c r="BO8980">
        <f t="shared" si="562"/>
        <v>1</v>
      </c>
      <c r="BP8980">
        <f t="shared" si="563"/>
        <v>1</v>
      </c>
    </row>
    <row r="8981" spans="1:68" x14ac:dyDescent="0.3">
      <c r="A8981">
        <v>8976</v>
      </c>
      <c r="BG8981" s="27"/>
      <c r="BH8981" s="27"/>
      <c r="BI8981" s="27"/>
      <c r="BJ8981" s="27"/>
      <c r="BL8981">
        <f t="shared" si="560"/>
        <v>0</v>
      </c>
      <c r="BM8981">
        <f t="shared" si="561"/>
        <v>0</v>
      </c>
      <c r="BO8981">
        <f t="shared" si="562"/>
        <v>1</v>
      </c>
      <c r="BP8981">
        <f t="shared" si="563"/>
        <v>1</v>
      </c>
    </row>
    <row r="8982" spans="1:68" x14ac:dyDescent="0.3">
      <c r="A8982">
        <v>8977</v>
      </c>
      <c r="BG8982" s="27"/>
      <c r="BH8982" s="27"/>
      <c r="BI8982" s="27"/>
      <c r="BJ8982" s="27"/>
      <c r="BL8982">
        <f t="shared" si="560"/>
        <v>0</v>
      </c>
      <c r="BM8982">
        <f t="shared" si="561"/>
        <v>0</v>
      </c>
      <c r="BO8982">
        <f t="shared" si="562"/>
        <v>1</v>
      </c>
      <c r="BP8982">
        <f t="shared" si="563"/>
        <v>1</v>
      </c>
    </row>
    <row r="8983" spans="1:68" x14ac:dyDescent="0.3">
      <c r="A8983">
        <v>8978</v>
      </c>
      <c r="BG8983" s="27"/>
      <c r="BH8983" s="27"/>
      <c r="BI8983" s="27"/>
      <c r="BJ8983" s="27"/>
      <c r="BL8983">
        <f t="shared" si="560"/>
        <v>0</v>
      </c>
      <c r="BM8983">
        <f t="shared" si="561"/>
        <v>0</v>
      </c>
      <c r="BO8983">
        <f t="shared" si="562"/>
        <v>1</v>
      </c>
      <c r="BP8983">
        <f t="shared" si="563"/>
        <v>1</v>
      </c>
    </row>
    <row r="8984" spans="1:68" x14ac:dyDescent="0.3">
      <c r="A8984">
        <v>8979</v>
      </c>
      <c r="BG8984" s="27"/>
      <c r="BH8984" s="27"/>
      <c r="BI8984" s="27"/>
      <c r="BJ8984" s="27"/>
      <c r="BL8984">
        <f t="shared" si="560"/>
        <v>0</v>
      </c>
      <c r="BM8984">
        <f t="shared" si="561"/>
        <v>0</v>
      </c>
      <c r="BO8984">
        <f t="shared" si="562"/>
        <v>1</v>
      </c>
      <c r="BP8984">
        <f t="shared" si="563"/>
        <v>1</v>
      </c>
    </row>
    <row r="8985" spans="1:68" x14ac:dyDescent="0.3">
      <c r="A8985">
        <v>8980</v>
      </c>
      <c r="BG8985" s="27"/>
      <c r="BH8985" s="27"/>
      <c r="BI8985" s="27"/>
      <c r="BJ8985" s="27"/>
      <c r="BL8985">
        <f t="shared" si="560"/>
        <v>0</v>
      </c>
      <c r="BM8985">
        <f t="shared" si="561"/>
        <v>0</v>
      </c>
      <c r="BO8985">
        <f t="shared" si="562"/>
        <v>1</v>
      </c>
      <c r="BP8985">
        <f t="shared" si="563"/>
        <v>1</v>
      </c>
    </row>
    <row r="8986" spans="1:68" x14ac:dyDescent="0.3">
      <c r="A8986">
        <v>8981</v>
      </c>
      <c r="BG8986" s="27"/>
      <c r="BH8986" s="27"/>
      <c r="BI8986" s="27"/>
      <c r="BJ8986" s="27"/>
      <c r="BL8986">
        <f t="shared" si="560"/>
        <v>0</v>
      </c>
      <c r="BM8986">
        <f t="shared" si="561"/>
        <v>0</v>
      </c>
      <c r="BO8986">
        <f t="shared" si="562"/>
        <v>1</v>
      </c>
      <c r="BP8986">
        <f t="shared" si="563"/>
        <v>1</v>
      </c>
    </row>
    <row r="8987" spans="1:68" x14ac:dyDescent="0.3">
      <c r="A8987">
        <v>8982</v>
      </c>
      <c r="BG8987" s="27"/>
      <c r="BH8987" s="27"/>
      <c r="BI8987" s="27"/>
      <c r="BJ8987" s="27"/>
      <c r="BL8987">
        <f t="shared" si="560"/>
        <v>0</v>
      </c>
      <c r="BM8987">
        <f t="shared" si="561"/>
        <v>0</v>
      </c>
      <c r="BO8987">
        <f t="shared" si="562"/>
        <v>1</v>
      </c>
      <c r="BP8987">
        <f t="shared" si="563"/>
        <v>1</v>
      </c>
    </row>
    <row r="8988" spans="1:68" x14ac:dyDescent="0.3">
      <c r="A8988">
        <v>8983</v>
      </c>
      <c r="BG8988" s="27"/>
      <c r="BH8988" s="27"/>
      <c r="BI8988" s="27"/>
      <c r="BJ8988" s="27"/>
      <c r="BL8988">
        <f t="shared" si="560"/>
        <v>0</v>
      </c>
      <c r="BM8988">
        <f t="shared" si="561"/>
        <v>0</v>
      </c>
      <c r="BO8988">
        <f t="shared" si="562"/>
        <v>1</v>
      </c>
      <c r="BP8988">
        <f t="shared" si="563"/>
        <v>1</v>
      </c>
    </row>
    <row r="8989" spans="1:68" x14ac:dyDescent="0.3">
      <c r="A8989">
        <v>8984</v>
      </c>
      <c r="BG8989" s="27"/>
      <c r="BH8989" s="27"/>
      <c r="BI8989" s="27"/>
      <c r="BJ8989" s="27"/>
      <c r="BL8989">
        <f t="shared" si="560"/>
        <v>0</v>
      </c>
      <c r="BM8989">
        <f t="shared" si="561"/>
        <v>0</v>
      </c>
      <c r="BO8989">
        <f t="shared" si="562"/>
        <v>1</v>
      </c>
      <c r="BP8989">
        <f t="shared" si="563"/>
        <v>1</v>
      </c>
    </row>
    <row r="8990" spans="1:68" x14ac:dyDescent="0.3">
      <c r="A8990">
        <v>8985</v>
      </c>
      <c r="BG8990" s="27"/>
      <c r="BH8990" s="27"/>
      <c r="BI8990" s="27"/>
      <c r="BJ8990" s="27"/>
      <c r="BL8990">
        <f t="shared" si="560"/>
        <v>0</v>
      </c>
      <c r="BM8990">
        <f t="shared" si="561"/>
        <v>0</v>
      </c>
      <c r="BO8990">
        <f t="shared" si="562"/>
        <v>1</v>
      </c>
      <c r="BP8990">
        <f t="shared" si="563"/>
        <v>1</v>
      </c>
    </row>
    <row r="8991" spans="1:68" x14ac:dyDescent="0.3">
      <c r="A8991">
        <v>8986</v>
      </c>
      <c r="BG8991" s="27"/>
      <c r="BH8991" s="27"/>
      <c r="BI8991" s="27"/>
      <c r="BJ8991" s="27"/>
      <c r="BL8991">
        <f t="shared" si="560"/>
        <v>0</v>
      </c>
      <c r="BM8991">
        <f t="shared" si="561"/>
        <v>0</v>
      </c>
      <c r="BO8991">
        <f t="shared" si="562"/>
        <v>1</v>
      </c>
      <c r="BP8991">
        <f t="shared" si="563"/>
        <v>1</v>
      </c>
    </row>
    <row r="8992" spans="1:68" x14ac:dyDescent="0.3">
      <c r="A8992">
        <v>8987</v>
      </c>
      <c r="BG8992" s="27"/>
      <c r="BH8992" s="27"/>
      <c r="BI8992" s="27"/>
      <c r="BJ8992" s="27"/>
      <c r="BL8992">
        <f t="shared" si="560"/>
        <v>0</v>
      </c>
      <c r="BM8992">
        <f t="shared" si="561"/>
        <v>0</v>
      </c>
      <c r="BO8992">
        <f t="shared" si="562"/>
        <v>1</v>
      </c>
      <c r="BP8992">
        <f t="shared" si="563"/>
        <v>1</v>
      </c>
    </row>
    <row r="8993" spans="1:68" x14ac:dyDescent="0.3">
      <c r="A8993">
        <v>8988</v>
      </c>
      <c r="BG8993" s="27"/>
      <c r="BH8993" s="27"/>
      <c r="BI8993" s="27"/>
      <c r="BJ8993" s="27"/>
      <c r="BL8993">
        <f t="shared" si="560"/>
        <v>0</v>
      </c>
      <c r="BM8993">
        <f t="shared" si="561"/>
        <v>0</v>
      </c>
      <c r="BO8993">
        <f t="shared" si="562"/>
        <v>1</v>
      </c>
      <c r="BP8993">
        <f t="shared" si="563"/>
        <v>1</v>
      </c>
    </row>
    <row r="8994" spans="1:68" x14ac:dyDescent="0.3">
      <c r="A8994">
        <v>8989</v>
      </c>
      <c r="BG8994" s="27"/>
      <c r="BH8994" s="27"/>
      <c r="BI8994" s="27"/>
      <c r="BJ8994" s="27"/>
      <c r="BL8994">
        <f t="shared" si="560"/>
        <v>0</v>
      </c>
      <c r="BM8994">
        <f t="shared" si="561"/>
        <v>0</v>
      </c>
      <c r="BO8994">
        <f t="shared" si="562"/>
        <v>1</v>
      </c>
      <c r="BP8994">
        <f t="shared" si="563"/>
        <v>1</v>
      </c>
    </row>
    <row r="8995" spans="1:68" x14ac:dyDescent="0.3">
      <c r="A8995">
        <v>8990</v>
      </c>
      <c r="BG8995" s="27"/>
      <c r="BH8995" s="27"/>
      <c r="BI8995" s="27"/>
      <c r="BJ8995" s="27"/>
      <c r="BL8995">
        <f t="shared" si="560"/>
        <v>0</v>
      </c>
      <c r="BM8995">
        <f t="shared" si="561"/>
        <v>0</v>
      </c>
      <c r="BO8995">
        <f t="shared" si="562"/>
        <v>1</v>
      </c>
      <c r="BP8995">
        <f t="shared" si="563"/>
        <v>1</v>
      </c>
    </row>
    <row r="8996" spans="1:68" x14ac:dyDescent="0.3">
      <c r="A8996">
        <v>8991</v>
      </c>
      <c r="BG8996" s="27"/>
      <c r="BH8996" s="27"/>
      <c r="BI8996" s="27"/>
      <c r="BJ8996" s="27"/>
      <c r="BL8996">
        <f t="shared" si="560"/>
        <v>0</v>
      </c>
      <c r="BM8996">
        <f t="shared" si="561"/>
        <v>0</v>
      </c>
      <c r="BO8996">
        <f t="shared" si="562"/>
        <v>1</v>
      </c>
      <c r="BP8996">
        <f t="shared" si="563"/>
        <v>1</v>
      </c>
    </row>
    <row r="8997" spans="1:68" x14ac:dyDescent="0.3">
      <c r="A8997">
        <v>8992</v>
      </c>
      <c r="BG8997" s="27"/>
      <c r="BH8997" s="27"/>
      <c r="BI8997" s="27"/>
      <c r="BJ8997" s="27"/>
      <c r="BL8997">
        <f t="shared" si="560"/>
        <v>0</v>
      </c>
      <c r="BM8997">
        <f t="shared" si="561"/>
        <v>0</v>
      </c>
      <c r="BO8997">
        <f t="shared" si="562"/>
        <v>1</v>
      </c>
      <c r="BP8997">
        <f t="shared" si="563"/>
        <v>1</v>
      </c>
    </row>
    <row r="8998" spans="1:68" x14ac:dyDescent="0.3">
      <c r="A8998">
        <v>8993</v>
      </c>
      <c r="BG8998" s="27"/>
      <c r="BH8998" s="27"/>
      <c r="BI8998" s="27"/>
      <c r="BJ8998" s="27"/>
      <c r="BL8998">
        <f t="shared" si="560"/>
        <v>0</v>
      </c>
      <c r="BM8998">
        <f t="shared" si="561"/>
        <v>0</v>
      </c>
      <c r="BO8998">
        <f t="shared" si="562"/>
        <v>1</v>
      </c>
      <c r="BP8998">
        <f t="shared" si="563"/>
        <v>1</v>
      </c>
    </row>
    <row r="8999" spans="1:68" x14ac:dyDescent="0.3">
      <c r="A8999">
        <v>8994</v>
      </c>
      <c r="BG8999" s="27"/>
      <c r="BH8999" s="27"/>
      <c r="BI8999" s="27"/>
      <c r="BJ8999" s="27"/>
      <c r="BL8999">
        <f t="shared" si="560"/>
        <v>0</v>
      </c>
      <c r="BM8999">
        <f t="shared" si="561"/>
        <v>0</v>
      </c>
      <c r="BO8999">
        <f t="shared" si="562"/>
        <v>1</v>
      </c>
      <c r="BP8999">
        <f t="shared" si="563"/>
        <v>1</v>
      </c>
    </row>
    <row r="9000" spans="1:68" x14ac:dyDescent="0.3">
      <c r="A9000">
        <v>8995</v>
      </c>
      <c r="BG9000" s="27"/>
      <c r="BH9000" s="27"/>
      <c r="BI9000" s="27"/>
      <c r="BJ9000" s="27"/>
      <c r="BL9000">
        <f t="shared" si="560"/>
        <v>0</v>
      </c>
      <c r="BM9000">
        <f t="shared" si="561"/>
        <v>0</v>
      </c>
      <c r="BO9000">
        <f t="shared" si="562"/>
        <v>1</v>
      </c>
      <c r="BP9000">
        <f t="shared" si="563"/>
        <v>1</v>
      </c>
    </row>
    <row r="9001" spans="1:68" x14ac:dyDescent="0.3">
      <c r="A9001">
        <v>8996</v>
      </c>
      <c r="BG9001" s="27"/>
      <c r="BH9001" s="27"/>
      <c r="BI9001" s="27"/>
      <c r="BJ9001" s="27"/>
      <c r="BL9001">
        <f t="shared" si="560"/>
        <v>0</v>
      </c>
      <c r="BM9001">
        <f t="shared" si="561"/>
        <v>0</v>
      </c>
      <c r="BO9001">
        <f t="shared" si="562"/>
        <v>1</v>
      </c>
      <c r="BP9001">
        <f t="shared" si="563"/>
        <v>1</v>
      </c>
    </row>
    <row r="9002" spans="1:68" x14ac:dyDescent="0.3">
      <c r="A9002">
        <v>8997</v>
      </c>
      <c r="BG9002" s="27"/>
      <c r="BH9002" s="27"/>
      <c r="BI9002" s="27"/>
      <c r="BJ9002" s="27"/>
      <c r="BL9002">
        <f t="shared" si="560"/>
        <v>0</v>
      </c>
      <c r="BM9002">
        <f t="shared" si="561"/>
        <v>0</v>
      </c>
      <c r="BO9002">
        <f t="shared" si="562"/>
        <v>1</v>
      </c>
      <c r="BP9002">
        <f t="shared" si="563"/>
        <v>1</v>
      </c>
    </row>
    <row r="9003" spans="1:68" x14ac:dyDescent="0.3">
      <c r="A9003">
        <v>8998</v>
      </c>
      <c r="BG9003" s="27"/>
      <c r="BH9003" s="27"/>
      <c r="BI9003" s="27"/>
      <c r="BJ9003" s="27"/>
      <c r="BL9003">
        <f t="shared" si="560"/>
        <v>0</v>
      </c>
      <c r="BM9003">
        <f t="shared" si="561"/>
        <v>0</v>
      </c>
      <c r="BO9003">
        <f t="shared" si="562"/>
        <v>1</v>
      </c>
      <c r="BP9003">
        <f t="shared" si="563"/>
        <v>1</v>
      </c>
    </row>
    <row r="9004" spans="1:68" x14ac:dyDescent="0.3">
      <c r="A9004">
        <v>8999</v>
      </c>
      <c r="BG9004" s="27"/>
      <c r="BH9004" s="27"/>
      <c r="BI9004" s="27"/>
      <c r="BJ9004" s="27"/>
      <c r="BL9004">
        <f t="shared" si="560"/>
        <v>0</v>
      </c>
      <c r="BM9004">
        <f t="shared" si="561"/>
        <v>0</v>
      </c>
      <c r="BO9004">
        <f t="shared" si="562"/>
        <v>1</v>
      </c>
      <c r="BP9004">
        <f t="shared" si="563"/>
        <v>1</v>
      </c>
    </row>
    <row r="9005" spans="1:68" x14ac:dyDescent="0.3">
      <c r="A9005">
        <v>9000</v>
      </c>
      <c r="BG9005" s="27"/>
      <c r="BH9005" s="27"/>
      <c r="BI9005" s="27"/>
      <c r="BJ9005" s="27"/>
      <c r="BL9005">
        <f t="shared" si="560"/>
        <v>0</v>
      </c>
      <c r="BM9005">
        <f t="shared" si="561"/>
        <v>0</v>
      </c>
      <c r="BO9005">
        <f t="shared" si="562"/>
        <v>1</v>
      </c>
      <c r="BP9005">
        <f t="shared" si="563"/>
        <v>1</v>
      </c>
    </row>
    <row r="9006" spans="1:68" x14ac:dyDescent="0.3">
      <c r="A9006">
        <v>9001</v>
      </c>
      <c r="BG9006" s="27"/>
      <c r="BH9006" s="27"/>
      <c r="BI9006" s="27"/>
      <c r="BJ9006" s="27"/>
      <c r="BL9006">
        <f t="shared" si="560"/>
        <v>0</v>
      </c>
      <c r="BM9006">
        <f t="shared" si="561"/>
        <v>0</v>
      </c>
      <c r="BO9006">
        <f t="shared" si="562"/>
        <v>1</v>
      </c>
      <c r="BP9006">
        <f t="shared" si="563"/>
        <v>1</v>
      </c>
    </row>
    <row r="9007" spans="1:68" x14ac:dyDescent="0.3">
      <c r="A9007">
        <v>9002</v>
      </c>
      <c r="BG9007" s="27"/>
      <c r="BH9007" s="27"/>
      <c r="BI9007" s="27"/>
      <c r="BJ9007" s="27"/>
      <c r="BL9007">
        <f t="shared" si="560"/>
        <v>0</v>
      </c>
      <c r="BM9007">
        <f t="shared" si="561"/>
        <v>0</v>
      </c>
      <c r="BO9007">
        <f t="shared" si="562"/>
        <v>1</v>
      </c>
      <c r="BP9007">
        <f t="shared" si="563"/>
        <v>1</v>
      </c>
    </row>
    <row r="9008" spans="1:68" x14ac:dyDescent="0.3">
      <c r="A9008">
        <v>9003</v>
      </c>
      <c r="BG9008" s="27"/>
      <c r="BH9008" s="27"/>
      <c r="BI9008" s="27"/>
      <c r="BJ9008" s="27"/>
      <c r="BL9008">
        <f t="shared" si="560"/>
        <v>0</v>
      </c>
      <c r="BM9008">
        <f t="shared" si="561"/>
        <v>0</v>
      </c>
      <c r="BO9008">
        <f t="shared" si="562"/>
        <v>1</v>
      </c>
      <c r="BP9008">
        <f t="shared" si="563"/>
        <v>1</v>
      </c>
    </row>
    <row r="9009" spans="1:68" x14ac:dyDescent="0.3">
      <c r="A9009">
        <v>9004</v>
      </c>
      <c r="BG9009" s="27"/>
      <c r="BH9009" s="27"/>
      <c r="BI9009" s="27"/>
      <c r="BJ9009" s="27"/>
      <c r="BL9009">
        <f t="shared" si="560"/>
        <v>0</v>
      </c>
      <c r="BM9009">
        <f t="shared" si="561"/>
        <v>0</v>
      </c>
      <c r="BO9009">
        <f t="shared" si="562"/>
        <v>1</v>
      </c>
      <c r="BP9009">
        <f t="shared" si="563"/>
        <v>1</v>
      </c>
    </row>
    <row r="9010" spans="1:68" x14ac:dyDescent="0.3">
      <c r="A9010">
        <v>9005</v>
      </c>
      <c r="BG9010" s="27"/>
      <c r="BH9010" s="27"/>
      <c r="BI9010" s="27"/>
      <c r="BJ9010" s="27"/>
      <c r="BL9010">
        <f t="shared" si="560"/>
        <v>0</v>
      </c>
      <c r="BM9010">
        <f t="shared" si="561"/>
        <v>0</v>
      </c>
      <c r="BO9010">
        <f t="shared" si="562"/>
        <v>1</v>
      </c>
      <c r="BP9010">
        <f t="shared" si="563"/>
        <v>1</v>
      </c>
    </row>
    <row r="9011" spans="1:68" x14ac:dyDescent="0.3">
      <c r="A9011">
        <v>9006</v>
      </c>
      <c r="BG9011" s="27"/>
      <c r="BH9011" s="27"/>
      <c r="BI9011" s="27"/>
      <c r="BJ9011" s="27"/>
      <c r="BL9011">
        <f t="shared" si="560"/>
        <v>0</v>
      </c>
      <c r="BM9011">
        <f t="shared" si="561"/>
        <v>0</v>
      </c>
      <c r="BO9011">
        <f t="shared" si="562"/>
        <v>1</v>
      </c>
      <c r="BP9011">
        <f t="shared" si="563"/>
        <v>1</v>
      </c>
    </row>
    <row r="9012" spans="1:68" x14ac:dyDescent="0.3">
      <c r="A9012">
        <v>9007</v>
      </c>
      <c r="BG9012" s="27"/>
      <c r="BH9012" s="27"/>
      <c r="BI9012" s="27"/>
      <c r="BJ9012" s="27"/>
      <c r="BL9012">
        <f t="shared" si="560"/>
        <v>0</v>
      </c>
      <c r="BM9012">
        <f t="shared" si="561"/>
        <v>0</v>
      </c>
      <c r="BO9012">
        <f t="shared" si="562"/>
        <v>1</v>
      </c>
      <c r="BP9012">
        <f t="shared" si="563"/>
        <v>1</v>
      </c>
    </row>
    <row r="9013" spans="1:68" x14ac:dyDescent="0.3">
      <c r="A9013">
        <v>9008</v>
      </c>
      <c r="BG9013" s="27"/>
      <c r="BH9013" s="27"/>
      <c r="BI9013" s="27"/>
      <c r="BJ9013" s="27"/>
      <c r="BL9013">
        <f t="shared" si="560"/>
        <v>0</v>
      </c>
      <c r="BM9013">
        <f t="shared" si="561"/>
        <v>0</v>
      </c>
      <c r="BO9013">
        <f t="shared" si="562"/>
        <v>1</v>
      </c>
      <c r="BP9013">
        <f t="shared" si="563"/>
        <v>1</v>
      </c>
    </row>
    <row r="9014" spans="1:68" x14ac:dyDescent="0.3">
      <c r="A9014">
        <v>9009</v>
      </c>
      <c r="BG9014" s="27"/>
      <c r="BH9014" s="27"/>
      <c r="BI9014" s="27"/>
      <c r="BJ9014" s="27"/>
      <c r="BL9014">
        <f t="shared" si="560"/>
        <v>0</v>
      </c>
      <c r="BM9014">
        <f t="shared" si="561"/>
        <v>0</v>
      </c>
      <c r="BO9014">
        <f t="shared" si="562"/>
        <v>1</v>
      </c>
      <c r="BP9014">
        <f t="shared" si="563"/>
        <v>1</v>
      </c>
    </row>
    <row r="9015" spans="1:68" x14ac:dyDescent="0.3">
      <c r="A9015">
        <v>9010</v>
      </c>
      <c r="BG9015" s="27"/>
      <c r="BH9015" s="27"/>
      <c r="BI9015" s="27"/>
      <c r="BJ9015" s="27"/>
      <c r="BL9015">
        <f t="shared" si="560"/>
        <v>0</v>
      </c>
      <c r="BM9015">
        <f t="shared" si="561"/>
        <v>0</v>
      </c>
      <c r="BO9015">
        <f t="shared" si="562"/>
        <v>1</v>
      </c>
      <c r="BP9015">
        <f t="shared" si="563"/>
        <v>1</v>
      </c>
    </row>
    <row r="9016" spans="1:68" x14ac:dyDescent="0.3">
      <c r="A9016">
        <v>9011</v>
      </c>
      <c r="BG9016" s="27"/>
      <c r="BH9016" s="27"/>
      <c r="BI9016" s="27"/>
      <c r="BJ9016" s="27"/>
      <c r="BL9016">
        <f t="shared" si="560"/>
        <v>0</v>
      </c>
      <c r="BM9016">
        <f t="shared" si="561"/>
        <v>0</v>
      </c>
      <c r="BO9016">
        <f t="shared" si="562"/>
        <v>1</v>
      </c>
      <c r="BP9016">
        <f t="shared" si="563"/>
        <v>1</v>
      </c>
    </row>
    <row r="9017" spans="1:68" x14ac:dyDescent="0.3">
      <c r="A9017">
        <v>9012</v>
      </c>
      <c r="BG9017" s="27"/>
      <c r="BH9017" s="27"/>
      <c r="BI9017" s="27"/>
      <c r="BJ9017" s="27"/>
      <c r="BL9017">
        <f t="shared" si="560"/>
        <v>0</v>
      </c>
      <c r="BM9017">
        <f t="shared" si="561"/>
        <v>0</v>
      </c>
      <c r="BO9017">
        <f t="shared" si="562"/>
        <v>1</v>
      </c>
      <c r="BP9017">
        <f t="shared" si="563"/>
        <v>1</v>
      </c>
    </row>
    <row r="9018" spans="1:68" x14ac:dyDescent="0.3">
      <c r="A9018">
        <v>9013</v>
      </c>
      <c r="BG9018" s="27"/>
      <c r="BH9018" s="27"/>
      <c r="BI9018" s="27"/>
      <c r="BJ9018" s="27"/>
      <c r="BL9018">
        <f t="shared" si="560"/>
        <v>0</v>
      </c>
      <c r="BM9018">
        <f t="shared" si="561"/>
        <v>0</v>
      </c>
      <c r="BO9018">
        <f t="shared" si="562"/>
        <v>1</v>
      </c>
      <c r="BP9018">
        <f t="shared" si="563"/>
        <v>1</v>
      </c>
    </row>
    <row r="9019" spans="1:68" x14ac:dyDescent="0.3">
      <c r="A9019">
        <v>9014</v>
      </c>
      <c r="BG9019" s="27"/>
      <c r="BH9019" s="27"/>
      <c r="BI9019" s="27"/>
      <c r="BJ9019" s="27"/>
      <c r="BL9019">
        <f t="shared" si="560"/>
        <v>0</v>
      </c>
      <c r="BM9019">
        <f t="shared" si="561"/>
        <v>0</v>
      </c>
      <c r="BO9019">
        <f t="shared" si="562"/>
        <v>1</v>
      </c>
      <c r="BP9019">
        <f t="shared" si="563"/>
        <v>1</v>
      </c>
    </row>
    <row r="9020" spans="1:68" x14ac:dyDescent="0.3">
      <c r="A9020">
        <v>9015</v>
      </c>
      <c r="BG9020" s="27"/>
      <c r="BH9020" s="27"/>
      <c r="BI9020" s="27"/>
      <c r="BJ9020" s="27"/>
      <c r="BL9020">
        <f t="shared" si="560"/>
        <v>0</v>
      </c>
      <c r="BM9020">
        <f t="shared" si="561"/>
        <v>0</v>
      </c>
      <c r="BO9020">
        <f t="shared" si="562"/>
        <v>1</v>
      </c>
      <c r="BP9020">
        <f t="shared" si="563"/>
        <v>1</v>
      </c>
    </row>
    <row r="9021" spans="1:68" x14ac:dyDescent="0.3">
      <c r="A9021">
        <v>9016</v>
      </c>
      <c r="BG9021" s="27"/>
      <c r="BH9021" s="27"/>
      <c r="BI9021" s="27"/>
      <c r="BJ9021" s="27"/>
      <c r="BL9021">
        <f t="shared" si="560"/>
        <v>0</v>
      </c>
      <c r="BM9021">
        <f t="shared" si="561"/>
        <v>0</v>
      </c>
      <c r="BO9021">
        <f t="shared" si="562"/>
        <v>1</v>
      </c>
      <c r="BP9021">
        <f t="shared" si="563"/>
        <v>1</v>
      </c>
    </row>
    <row r="9022" spans="1:68" x14ac:dyDescent="0.3">
      <c r="A9022">
        <v>9017</v>
      </c>
      <c r="BG9022" s="27"/>
      <c r="BH9022" s="27"/>
      <c r="BI9022" s="27"/>
      <c r="BJ9022" s="27"/>
      <c r="BL9022">
        <f t="shared" si="560"/>
        <v>0</v>
      </c>
      <c r="BM9022">
        <f t="shared" si="561"/>
        <v>0</v>
      </c>
      <c r="BO9022">
        <f t="shared" si="562"/>
        <v>1</v>
      </c>
      <c r="BP9022">
        <f t="shared" si="563"/>
        <v>1</v>
      </c>
    </row>
    <row r="9023" spans="1:68" x14ac:dyDescent="0.3">
      <c r="A9023">
        <v>9018</v>
      </c>
      <c r="BG9023" s="27"/>
      <c r="BH9023" s="27"/>
      <c r="BI9023" s="27"/>
      <c r="BJ9023" s="27"/>
      <c r="BL9023">
        <f t="shared" si="560"/>
        <v>0</v>
      </c>
      <c r="BM9023">
        <f t="shared" si="561"/>
        <v>0</v>
      </c>
      <c r="BO9023">
        <f t="shared" si="562"/>
        <v>1</v>
      </c>
      <c r="BP9023">
        <f t="shared" si="563"/>
        <v>1</v>
      </c>
    </row>
    <row r="9024" spans="1:68" x14ac:dyDescent="0.3">
      <c r="A9024">
        <v>9019</v>
      </c>
      <c r="BG9024" s="27"/>
      <c r="BH9024" s="27"/>
      <c r="BI9024" s="27"/>
      <c r="BJ9024" s="27"/>
      <c r="BL9024">
        <f t="shared" si="560"/>
        <v>0</v>
      </c>
      <c r="BM9024">
        <f t="shared" si="561"/>
        <v>0</v>
      </c>
      <c r="BO9024">
        <f t="shared" si="562"/>
        <v>1</v>
      </c>
      <c r="BP9024">
        <f t="shared" si="563"/>
        <v>1</v>
      </c>
    </row>
    <row r="9025" spans="1:68" x14ac:dyDescent="0.3">
      <c r="A9025">
        <v>9020</v>
      </c>
      <c r="BG9025" s="27"/>
      <c r="BH9025" s="27"/>
      <c r="BI9025" s="27"/>
      <c r="BJ9025" s="27"/>
      <c r="BL9025">
        <f t="shared" si="560"/>
        <v>0</v>
      </c>
      <c r="BM9025">
        <f t="shared" si="561"/>
        <v>0</v>
      </c>
      <c r="BO9025">
        <f t="shared" si="562"/>
        <v>1</v>
      </c>
      <c r="BP9025">
        <f t="shared" si="563"/>
        <v>1</v>
      </c>
    </row>
    <row r="9026" spans="1:68" x14ac:dyDescent="0.3">
      <c r="A9026">
        <v>9021</v>
      </c>
      <c r="BG9026" s="27"/>
      <c r="BH9026" s="27"/>
      <c r="BI9026" s="27"/>
      <c r="BJ9026" s="27"/>
      <c r="BL9026">
        <f t="shared" si="560"/>
        <v>0</v>
      </c>
      <c r="BM9026">
        <f t="shared" si="561"/>
        <v>0</v>
      </c>
      <c r="BO9026">
        <f t="shared" si="562"/>
        <v>1</v>
      </c>
      <c r="BP9026">
        <f t="shared" si="563"/>
        <v>1</v>
      </c>
    </row>
    <row r="9027" spans="1:68" x14ac:dyDescent="0.3">
      <c r="A9027">
        <v>9022</v>
      </c>
      <c r="BG9027" s="27"/>
      <c r="BH9027" s="27"/>
      <c r="BI9027" s="27"/>
      <c r="BJ9027" s="27"/>
      <c r="BL9027">
        <f t="shared" si="560"/>
        <v>0</v>
      </c>
      <c r="BM9027">
        <f t="shared" si="561"/>
        <v>0</v>
      </c>
      <c r="BO9027">
        <f t="shared" si="562"/>
        <v>1</v>
      </c>
      <c r="BP9027">
        <f t="shared" si="563"/>
        <v>1</v>
      </c>
    </row>
    <row r="9028" spans="1:68" x14ac:dyDescent="0.3">
      <c r="A9028">
        <v>9023</v>
      </c>
      <c r="BG9028" s="27"/>
      <c r="BH9028" s="27"/>
      <c r="BI9028" s="27"/>
      <c r="BJ9028" s="27"/>
      <c r="BL9028">
        <f t="shared" si="560"/>
        <v>0</v>
      </c>
      <c r="BM9028">
        <f t="shared" si="561"/>
        <v>0</v>
      </c>
      <c r="BO9028">
        <f t="shared" si="562"/>
        <v>1</v>
      </c>
      <c r="BP9028">
        <f t="shared" si="563"/>
        <v>1</v>
      </c>
    </row>
    <row r="9029" spans="1:68" x14ac:dyDescent="0.3">
      <c r="A9029">
        <v>9024</v>
      </c>
      <c r="BG9029" s="27"/>
      <c r="BH9029" s="27"/>
      <c r="BI9029" s="27"/>
      <c r="BJ9029" s="27"/>
      <c r="BL9029">
        <f t="shared" si="560"/>
        <v>0</v>
      </c>
      <c r="BM9029">
        <f t="shared" si="561"/>
        <v>0</v>
      </c>
      <c r="BO9029">
        <f t="shared" si="562"/>
        <v>1</v>
      </c>
      <c r="BP9029">
        <f t="shared" si="563"/>
        <v>1</v>
      </c>
    </row>
    <row r="9030" spans="1:68" x14ac:dyDescent="0.3">
      <c r="A9030">
        <v>9025</v>
      </c>
      <c r="BG9030" s="27"/>
      <c r="BH9030" s="27"/>
      <c r="BI9030" s="27"/>
      <c r="BJ9030" s="27"/>
      <c r="BL9030">
        <f t="shared" si="560"/>
        <v>0</v>
      </c>
      <c r="BM9030">
        <f t="shared" si="561"/>
        <v>0</v>
      </c>
      <c r="BO9030">
        <f t="shared" si="562"/>
        <v>1</v>
      </c>
      <c r="BP9030">
        <f t="shared" si="563"/>
        <v>1</v>
      </c>
    </row>
    <row r="9031" spans="1:68" x14ac:dyDescent="0.3">
      <c r="A9031">
        <v>9026</v>
      </c>
      <c r="BG9031" s="27"/>
      <c r="BH9031" s="27"/>
      <c r="BI9031" s="27"/>
      <c r="BJ9031" s="27"/>
      <c r="BL9031">
        <f t="shared" ref="BL9031:BL9094" si="564">BG9031*$BM$1-BH9031</f>
        <v>0</v>
      </c>
      <c r="BM9031">
        <f t="shared" ref="BM9031:BM9094" si="565">BI9031*$BM$1-BJ9031</f>
        <v>0</v>
      </c>
      <c r="BO9031">
        <f t="shared" ref="BO9031:BO9094" si="566">IF(BL9031=MAX($BL9031:$BM9031),1,0)</f>
        <v>1</v>
      </c>
      <c r="BP9031">
        <f t="shared" ref="BP9031:BP9094" si="567">IF(BM9031=MAX($BL9031:$BM9031),1,0)</f>
        <v>1</v>
      </c>
    </row>
    <row r="9032" spans="1:68" x14ac:dyDescent="0.3">
      <c r="A9032">
        <v>9027</v>
      </c>
      <c r="BG9032" s="27"/>
      <c r="BH9032" s="27"/>
      <c r="BI9032" s="27"/>
      <c r="BJ9032" s="27"/>
      <c r="BL9032">
        <f t="shared" si="564"/>
        <v>0</v>
      </c>
      <c r="BM9032">
        <f t="shared" si="565"/>
        <v>0</v>
      </c>
      <c r="BO9032">
        <f t="shared" si="566"/>
        <v>1</v>
      </c>
      <c r="BP9032">
        <f t="shared" si="567"/>
        <v>1</v>
      </c>
    </row>
    <row r="9033" spans="1:68" x14ac:dyDescent="0.3">
      <c r="A9033">
        <v>9028</v>
      </c>
      <c r="BG9033" s="27"/>
      <c r="BH9033" s="27"/>
      <c r="BI9033" s="27"/>
      <c r="BJ9033" s="27"/>
      <c r="BL9033">
        <f t="shared" si="564"/>
        <v>0</v>
      </c>
      <c r="BM9033">
        <f t="shared" si="565"/>
        <v>0</v>
      </c>
      <c r="BO9033">
        <f t="shared" si="566"/>
        <v>1</v>
      </c>
      <c r="BP9033">
        <f t="shared" si="567"/>
        <v>1</v>
      </c>
    </row>
    <row r="9034" spans="1:68" x14ac:dyDescent="0.3">
      <c r="A9034">
        <v>9029</v>
      </c>
      <c r="BG9034" s="27"/>
      <c r="BH9034" s="27"/>
      <c r="BI9034" s="27"/>
      <c r="BJ9034" s="27"/>
      <c r="BL9034">
        <f t="shared" si="564"/>
        <v>0</v>
      </c>
      <c r="BM9034">
        <f t="shared" si="565"/>
        <v>0</v>
      </c>
      <c r="BO9034">
        <f t="shared" si="566"/>
        <v>1</v>
      </c>
      <c r="BP9034">
        <f t="shared" si="567"/>
        <v>1</v>
      </c>
    </row>
    <row r="9035" spans="1:68" x14ac:dyDescent="0.3">
      <c r="A9035">
        <v>9030</v>
      </c>
      <c r="BG9035" s="27"/>
      <c r="BH9035" s="27"/>
      <c r="BI9035" s="27"/>
      <c r="BJ9035" s="27"/>
      <c r="BL9035">
        <f t="shared" si="564"/>
        <v>0</v>
      </c>
      <c r="BM9035">
        <f t="shared" si="565"/>
        <v>0</v>
      </c>
      <c r="BO9035">
        <f t="shared" si="566"/>
        <v>1</v>
      </c>
      <c r="BP9035">
        <f t="shared" si="567"/>
        <v>1</v>
      </c>
    </row>
    <row r="9036" spans="1:68" x14ac:dyDescent="0.3">
      <c r="A9036">
        <v>9031</v>
      </c>
      <c r="BG9036" s="27"/>
      <c r="BH9036" s="27"/>
      <c r="BI9036" s="27"/>
      <c r="BJ9036" s="27"/>
      <c r="BL9036">
        <f t="shared" si="564"/>
        <v>0</v>
      </c>
      <c r="BM9036">
        <f t="shared" si="565"/>
        <v>0</v>
      </c>
      <c r="BO9036">
        <f t="shared" si="566"/>
        <v>1</v>
      </c>
      <c r="BP9036">
        <f t="shared" si="567"/>
        <v>1</v>
      </c>
    </row>
    <row r="9037" spans="1:68" x14ac:dyDescent="0.3">
      <c r="A9037">
        <v>9032</v>
      </c>
      <c r="BG9037" s="27"/>
      <c r="BH9037" s="27"/>
      <c r="BI9037" s="27"/>
      <c r="BJ9037" s="27"/>
      <c r="BL9037">
        <f t="shared" si="564"/>
        <v>0</v>
      </c>
      <c r="BM9037">
        <f t="shared" si="565"/>
        <v>0</v>
      </c>
      <c r="BO9037">
        <f t="shared" si="566"/>
        <v>1</v>
      </c>
      <c r="BP9037">
        <f t="shared" si="567"/>
        <v>1</v>
      </c>
    </row>
    <row r="9038" spans="1:68" x14ac:dyDescent="0.3">
      <c r="A9038">
        <v>9033</v>
      </c>
      <c r="BG9038" s="27"/>
      <c r="BH9038" s="27"/>
      <c r="BI9038" s="27"/>
      <c r="BJ9038" s="27"/>
      <c r="BL9038">
        <f t="shared" si="564"/>
        <v>0</v>
      </c>
      <c r="BM9038">
        <f t="shared" si="565"/>
        <v>0</v>
      </c>
      <c r="BO9038">
        <f t="shared" si="566"/>
        <v>1</v>
      </c>
      <c r="BP9038">
        <f t="shared" si="567"/>
        <v>1</v>
      </c>
    </row>
    <row r="9039" spans="1:68" x14ac:dyDescent="0.3">
      <c r="A9039">
        <v>9034</v>
      </c>
      <c r="BG9039" s="27"/>
      <c r="BH9039" s="27"/>
      <c r="BI9039" s="27"/>
      <c r="BJ9039" s="27"/>
      <c r="BL9039">
        <f t="shared" si="564"/>
        <v>0</v>
      </c>
      <c r="BM9039">
        <f t="shared" si="565"/>
        <v>0</v>
      </c>
      <c r="BO9039">
        <f t="shared" si="566"/>
        <v>1</v>
      </c>
      <c r="BP9039">
        <f t="shared" si="567"/>
        <v>1</v>
      </c>
    </row>
    <row r="9040" spans="1:68" x14ac:dyDescent="0.3">
      <c r="A9040">
        <v>9035</v>
      </c>
      <c r="BG9040" s="27"/>
      <c r="BH9040" s="27"/>
      <c r="BI9040" s="27"/>
      <c r="BJ9040" s="27"/>
      <c r="BL9040">
        <f t="shared" si="564"/>
        <v>0</v>
      </c>
      <c r="BM9040">
        <f t="shared" si="565"/>
        <v>0</v>
      </c>
      <c r="BO9040">
        <f t="shared" si="566"/>
        <v>1</v>
      </c>
      <c r="BP9040">
        <f t="shared" si="567"/>
        <v>1</v>
      </c>
    </row>
    <row r="9041" spans="1:68" x14ac:dyDescent="0.3">
      <c r="A9041">
        <v>9036</v>
      </c>
      <c r="BG9041" s="27"/>
      <c r="BH9041" s="27"/>
      <c r="BI9041" s="27"/>
      <c r="BJ9041" s="27"/>
      <c r="BL9041">
        <f t="shared" si="564"/>
        <v>0</v>
      </c>
      <c r="BM9041">
        <f t="shared" si="565"/>
        <v>0</v>
      </c>
      <c r="BO9041">
        <f t="shared" si="566"/>
        <v>1</v>
      </c>
      <c r="BP9041">
        <f t="shared" si="567"/>
        <v>1</v>
      </c>
    </row>
    <row r="9042" spans="1:68" x14ac:dyDescent="0.3">
      <c r="A9042">
        <v>9037</v>
      </c>
      <c r="BG9042" s="27"/>
      <c r="BH9042" s="27"/>
      <c r="BI9042" s="27"/>
      <c r="BJ9042" s="27"/>
      <c r="BL9042">
        <f t="shared" si="564"/>
        <v>0</v>
      </c>
      <c r="BM9042">
        <f t="shared" si="565"/>
        <v>0</v>
      </c>
      <c r="BO9042">
        <f t="shared" si="566"/>
        <v>1</v>
      </c>
      <c r="BP9042">
        <f t="shared" si="567"/>
        <v>1</v>
      </c>
    </row>
    <row r="9043" spans="1:68" x14ac:dyDescent="0.3">
      <c r="A9043">
        <v>9038</v>
      </c>
      <c r="BG9043" s="27"/>
      <c r="BH9043" s="27"/>
      <c r="BI9043" s="27"/>
      <c r="BJ9043" s="27"/>
      <c r="BL9043">
        <f t="shared" si="564"/>
        <v>0</v>
      </c>
      <c r="BM9043">
        <f t="shared" si="565"/>
        <v>0</v>
      </c>
      <c r="BO9043">
        <f t="shared" si="566"/>
        <v>1</v>
      </c>
      <c r="BP9043">
        <f t="shared" si="567"/>
        <v>1</v>
      </c>
    </row>
    <row r="9044" spans="1:68" x14ac:dyDescent="0.3">
      <c r="A9044">
        <v>9039</v>
      </c>
      <c r="BG9044" s="27"/>
      <c r="BH9044" s="27"/>
      <c r="BI9044" s="27"/>
      <c r="BJ9044" s="27"/>
      <c r="BL9044">
        <f t="shared" si="564"/>
        <v>0</v>
      </c>
      <c r="BM9044">
        <f t="shared" si="565"/>
        <v>0</v>
      </c>
      <c r="BO9044">
        <f t="shared" si="566"/>
        <v>1</v>
      </c>
      <c r="BP9044">
        <f t="shared" si="567"/>
        <v>1</v>
      </c>
    </row>
    <row r="9045" spans="1:68" x14ac:dyDescent="0.3">
      <c r="A9045">
        <v>9040</v>
      </c>
      <c r="BG9045" s="27"/>
      <c r="BH9045" s="27"/>
      <c r="BI9045" s="27"/>
      <c r="BJ9045" s="27"/>
      <c r="BL9045">
        <f t="shared" si="564"/>
        <v>0</v>
      </c>
      <c r="BM9045">
        <f t="shared" si="565"/>
        <v>0</v>
      </c>
      <c r="BO9045">
        <f t="shared" si="566"/>
        <v>1</v>
      </c>
      <c r="BP9045">
        <f t="shared" si="567"/>
        <v>1</v>
      </c>
    </row>
    <row r="9046" spans="1:68" x14ac:dyDescent="0.3">
      <c r="A9046">
        <v>9041</v>
      </c>
      <c r="BG9046" s="27"/>
      <c r="BH9046" s="27"/>
      <c r="BI9046" s="27"/>
      <c r="BJ9046" s="27"/>
      <c r="BL9046">
        <f t="shared" si="564"/>
        <v>0</v>
      </c>
      <c r="BM9046">
        <f t="shared" si="565"/>
        <v>0</v>
      </c>
      <c r="BO9046">
        <f t="shared" si="566"/>
        <v>1</v>
      </c>
      <c r="BP9046">
        <f t="shared" si="567"/>
        <v>1</v>
      </c>
    </row>
    <row r="9047" spans="1:68" x14ac:dyDescent="0.3">
      <c r="A9047">
        <v>9042</v>
      </c>
      <c r="BG9047" s="27"/>
      <c r="BH9047" s="27"/>
      <c r="BI9047" s="27"/>
      <c r="BJ9047" s="27"/>
      <c r="BL9047">
        <f t="shared" si="564"/>
        <v>0</v>
      </c>
      <c r="BM9047">
        <f t="shared" si="565"/>
        <v>0</v>
      </c>
      <c r="BO9047">
        <f t="shared" si="566"/>
        <v>1</v>
      </c>
      <c r="BP9047">
        <f t="shared" si="567"/>
        <v>1</v>
      </c>
    </row>
    <row r="9048" spans="1:68" x14ac:dyDescent="0.3">
      <c r="A9048">
        <v>9043</v>
      </c>
      <c r="BG9048" s="27"/>
      <c r="BH9048" s="27"/>
      <c r="BI9048" s="27"/>
      <c r="BJ9048" s="27"/>
      <c r="BL9048">
        <f t="shared" si="564"/>
        <v>0</v>
      </c>
      <c r="BM9048">
        <f t="shared" si="565"/>
        <v>0</v>
      </c>
      <c r="BO9048">
        <f t="shared" si="566"/>
        <v>1</v>
      </c>
      <c r="BP9048">
        <f t="shared" si="567"/>
        <v>1</v>
      </c>
    </row>
    <row r="9049" spans="1:68" x14ac:dyDescent="0.3">
      <c r="A9049">
        <v>9044</v>
      </c>
      <c r="BG9049" s="27"/>
      <c r="BH9049" s="27"/>
      <c r="BI9049" s="27"/>
      <c r="BJ9049" s="27"/>
      <c r="BL9049">
        <f t="shared" si="564"/>
        <v>0</v>
      </c>
      <c r="BM9049">
        <f t="shared" si="565"/>
        <v>0</v>
      </c>
      <c r="BO9049">
        <f t="shared" si="566"/>
        <v>1</v>
      </c>
      <c r="BP9049">
        <f t="shared" si="567"/>
        <v>1</v>
      </c>
    </row>
    <row r="9050" spans="1:68" x14ac:dyDescent="0.3">
      <c r="A9050">
        <v>9045</v>
      </c>
      <c r="BG9050" s="27"/>
      <c r="BH9050" s="27"/>
      <c r="BI9050" s="27"/>
      <c r="BJ9050" s="27"/>
      <c r="BL9050">
        <f t="shared" si="564"/>
        <v>0</v>
      </c>
      <c r="BM9050">
        <f t="shared" si="565"/>
        <v>0</v>
      </c>
      <c r="BO9050">
        <f t="shared" si="566"/>
        <v>1</v>
      </c>
      <c r="BP9050">
        <f t="shared" si="567"/>
        <v>1</v>
      </c>
    </row>
    <row r="9051" spans="1:68" x14ac:dyDescent="0.3">
      <c r="A9051">
        <v>9046</v>
      </c>
      <c r="BG9051" s="27"/>
      <c r="BH9051" s="27"/>
      <c r="BI9051" s="27"/>
      <c r="BJ9051" s="27"/>
      <c r="BL9051">
        <f t="shared" si="564"/>
        <v>0</v>
      </c>
      <c r="BM9051">
        <f t="shared" si="565"/>
        <v>0</v>
      </c>
      <c r="BO9051">
        <f t="shared" si="566"/>
        <v>1</v>
      </c>
      <c r="BP9051">
        <f t="shared" si="567"/>
        <v>1</v>
      </c>
    </row>
    <row r="9052" spans="1:68" x14ac:dyDescent="0.3">
      <c r="A9052">
        <v>9047</v>
      </c>
      <c r="BG9052" s="27"/>
      <c r="BH9052" s="27"/>
      <c r="BI9052" s="27"/>
      <c r="BJ9052" s="27"/>
      <c r="BL9052">
        <f t="shared" si="564"/>
        <v>0</v>
      </c>
      <c r="BM9052">
        <f t="shared" si="565"/>
        <v>0</v>
      </c>
      <c r="BO9052">
        <f t="shared" si="566"/>
        <v>1</v>
      </c>
      <c r="BP9052">
        <f t="shared" si="567"/>
        <v>1</v>
      </c>
    </row>
    <row r="9053" spans="1:68" x14ac:dyDescent="0.3">
      <c r="A9053">
        <v>9048</v>
      </c>
      <c r="BG9053" s="27"/>
      <c r="BH9053" s="27"/>
      <c r="BI9053" s="27"/>
      <c r="BJ9053" s="27"/>
      <c r="BL9053">
        <f t="shared" si="564"/>
        <v>0</v>
      </c>
      <c r="BM9053">
        <f t="shared" si="565"/>
        <v>0</v>
      </c>
      <c r="BO9053">
        <f t="shared" si="566"/>
        <v>1</v>
      </c>
      <c r="BP9053">
        <f t="shared" si="567"/>
        <v>1</v>
      </c>
    </row>
    <row r="9054" spans="1:68" x14ac:dyDescent="0.3">
      <c r="A9054">
        <v>9049</v>
      </c>
      <c r="BG9054" s="27"/>
      <c r="BH9054" s="27"/>
      <c r="BI9054" s="27"/>
      <c r="BJ9054" s="27"/>
      <c r="BL9054">
        <f t="shared" si="564"/>
        <v>0</v>
      </c>
      <c r="BM9054">
        <f t="shared" si="565"/>
        <v>0</v>
      </c>
      <c r="BO9054">
        <f t="shared" si="566"/>
        <v>1</v>
      </c>
      <c r="BP9054">
        <f t="shared" si="567"/>
        <v>1</v>
      </c>
    </row>
    <row r="9055" spans="1:68" x14ac:dyDescent="0.3">
      <c r="A9055">
        <v>9050</v>
      </c>
      <c r="BG9055" s="27"/>
      <c r="BH9055" s="27"/>
      <c r="BI9055" s="27"/>
      <c r="BJ9055" s="27"/>
      <c r="BL9055">
        <f t="shared" si="564"/>
        <v>0</v>
      </c>
      <c r="BM9055">
        <f t="shared" si="565"/>
        <v>0</v>
      </c>
      <c r="BO9055">
        <f t="shared" si="566"/>
        <v>1</v>
      </c>
      <c r="BP9055">
        <f t="shared" si="567"/>
        <v>1</v>
      </c>
    </row>
    <row r="9056" spans="1:68" x14ac:dyDescent="0.3">
      <c r="A9056">
        <v>9051</v>
      </c>
      <c r="BG9056" s="27"/>
      <c r="BH9056" s="27"/>
      <c r="BI9056" s="27"/>
      <c r="BJ9056" s="27"/>
      <c r="BL9056">
        <f t="shared" si="564"/>
        <v>0</v>
      </c>
      <c r="BM9056">
        <f t="shared" si="565"/>
        <v>0</v>
      </c>
      <c r="BO9056">
        <f t="shared" si="566"/>
        <v>1</v>
      </c>
      <c r="BP9056">
        <f t="shared" si="567"/>
        <v>1</v>
      </c>
    </row>
    <row r="9057" spans="1:68" x14ac:dyDescent="0.3">
      <c r="A9057">
        <v>9052</v>
      </c>
      <c r="BG9057" s="27"/>
      <c r="BH9057" s="27"/>
      <c r="BI9057" s="27"/>
      <c r="BJ9057" s="27"/>
      <c r="BL9057">
        <f t="shared" si="564"/>
        <v>0</v>
      </c>
      <c r="BM9057">
        <f t="shared" si="565"/>
        <v>0</v>
      </c>
      <c r="BO9057">
        <f t="shared" si="566"/>
        <v>1</v>
      </c>
      <c r="BP9057">
        <f t="shared" si="567"/>
        <v>1</v>
      </c>
    </row>
    <row r="9058" spans="1:68" x14ac:dyDescent="0.3">
      <c r="A9058">
        <v>9053</v>
      </c>
      <c r="BG9058" s="27"/>
      <c r="BH9058" s="27"/>
      <c r="BI9058" s="27"/>
      <c r="BJ9058" s="27"/>
      <c r="BL9058">
        <f t="shared" si="564"/>
        <v>0</v>
      </c>
      <c r="BM9058">
        <f t="shared" si="565"/>
        <v>0</v>
      </c>
      <c r="BO9058">
        <f t="shared" si="566"/>
        <v>1</v>
      </c>
      <c r="BP9058">
        <f t="shared" si="567"/>
        <v>1</v>
      </c>
    </row>
    <row r="9059" spans="1:68" x14ac:dyDescent="0.3">
      <c r="A9059">
        <v>9054</v>
      </c>
      <c r="BG9059" s="27"/>
      <c r="BH9059" s="27"/>
      <c r="BI9059" s="27"/>
      <c r="BJ9059" s="27"/>
      <c r="BL9059">
        <f t="shared" si="564"/>
        <v>0</v>
      </c>
      <c r="BM9059">
        <f t="shared" si="565"/>
        <v>0</v>
      </c>
      <c r="BO9059">
        <f t="shared" si="566"/>
        <v>1</v>
      </c>
      <c r="BP9059">
        <f t="shared" si="567"/>
        <v>1</v>
      </c>
    </row>
    <row r="9060" spans="1:68" x14ac:dyDescent="0.3">
      <c r="A9060">
        <v>9055</v>
      </c>
      <c r="BG9060" s="27"/>
      <c r="BH9060" s="27"/>
      <c r="BI9060" s="27"/>
      <c r="BJ9060" s="27"/>
      <c r="BL9060">
        <f t="shared" si="564"/>
        <v>0</v>
      </c>
      <c r="BM9060">
        <f t="shared" si="565"/>
        <v>0</v>
      </c>
      <c r="BO9060">
        <f t="shared" si="566"/>
        <v>1</v>
      </c>
      <c r="BP9060">
        <f t="shared" si="567"/>
        <v>1</v>
      </c>
    </row>
    <row r="9061" spans="1:68" x14ac:dyDescent="0.3">
      <c r="A9061">
        <v>9056</v>
      </c>
      <c r="BG9061" s="27"/>
      <c r="BH9061" s="27"/>
      <c r="BI9061" s="27"/>
      <c r="BJ9061" s="27"/>
      <c r="BL9061">
        <f t="shared" si="564"/>
        <v>0</v>
      </c>
      <c r="BM9061">
        <f t="shared" si="565"/>
        <v>0</v>
      </c>
      <c r="BO9061">
        <f t="shared" si="566"/>
        <v>1</v>
      </c>
      <c r="BP9061">
        <f t="shared" si="567"/>
        <v>1</v>
      </c>
    </row>
    <row r="9062" spans="1:68" x14ac:dyDescent="0.3">
      <c r="A9062">
        <v>9057</v>
      </c>
      <c r="BG9062" s="27"/>
      <c r="BH9062" s="27"/>
      <c r="BI9062" s="27"/>
      <c r="BJ9062" s="27"/>
      <c r="BL9062">
        <f t="shared" si="564"/>
        <v>0</v>
      </c>
      <c r="BM9062">
        <f t="shared" si="565"/>
        <v>0</v>
      </c>
      <c r="BO9062">
        <f t="shared" si="566"/>
        <v>1</v>
      </c>
      <c r="BP9062">
        <f t="shared" si="567"/>
        <v>1</v>
      </c>
    </row>
    <row r="9063" spans="1:68" x14ac:dyDescent="0.3">
      <c r="A9063">
        <v>9058</v>
      </c>
      <c r="BG9063" s="27"/>
      <c r="BH9063" s="27"/>
      <c r="BI9063" s="27"/>
      <c r="BJ9063" s="27"/>
      <c r="BL9063">
        <f t="shared" si="564"/>
        <v>0</v>
      </c>
      <c r="BM9063">
        <f t="shared" si="565"/>
        <v>0</v>
      </c>
      <c r="BO9063">
        <f t="shared" si="566"/>
        <v>1</v>
      </c>
      <c r="BP9063">
        <f t="shared" si="567"/>
        <v>1</v>
      </c>
    </row>
    <row r="9064" spans="1:68" x14ac:dyDescent="0.3">
      <c r="A9064">
        <v>9059</v>
      </c>
      <c r="BG9064" s="27"/>
      <c r="BH9064" s="27"/>
      <c r="BI9064" s="27"/>
      <c r="BJ9064" s="27"/>
      <c r="BL9064">
        <f t="shared" si="564"/>
        <v>0</v>
      </c>
      <c r="BM9064">
        <f t="shared" si="565"/>
        <v>0</v>
      </c>
      <c r="BO9064">
        <f t="shared" si="566"/>
        <v>1</v>
      </c>
      <c r="BP9064">
        <f t="shared" si="567"/>
        <v>1</v>
      </c>
    </row>
    <row r="9065" spans="1:68" x14ac:dyDescent="0.3">
      <c r="A9065">
        <v>9060</v>
      </c>
      <c r="BG9065" s="27"/>
      <c r="BH9065" s="27"/>
      <c r="BI9065" s="27"/>
      <c r="BJ9065" s="27"/>
      <c r="BL9065">
        <f t="shared" si="564"/>
        <v>0</v>
      </c>
      <c r="BM9065">
        <f t="shared" si="565"/>
        <v>0</v>
      </c>
      <c r="BO9065">
        <f t="shared" si="566"/>
        <v>1</v>
      </c>
      <c r="BP9065">
        <f t="shared" si="567"/>
        <v>1</v>
      </c>
    </row>
    <row r="9066" spans="1:68" x14ac:dyDescent="0.3">
      <c r="A9066">
        <v>9061</v>
      </c>
      <c r="BG9066" s="27"/>
      <c r="BH9066" s="27"/>
      <c r="BI9066" s="27"/>
      <c r="BJ9066" s="27"/>
      <c r="BL9066">
        <f t="shared" si="564"/>
        <v>0</v>
      </c>
      <c r="BM9066">
        <f t="shared" si="565"/>
        <v>0</v>
      </c>
      <c r="BO9066">
        <f t="shared" si="566"/>
        <v>1</v>
      </c>
      <c r="BP9066">
        <f t="shared" si="567"/>
        <v>1</v>
      </c>
    </row>
    <row r="9067" spans="1:68" x14ac:dyDescent="0.3">
      <c r="A9067">
        <v>9062</v>
      </c>
      <c r="BG9067" s="27"/>
      <c r="BH9067" s="27"/>
      <c r="BI9067" s="27"/>
      <c r="BJ9067" s="27"/>
      <c r="BL9067">
        <f t="shared" si="564"/>
        <v>0</v>
      </c>
      <c r="BM9067">
        <f t="shared" si="565"/>
        <v>0</v>
      </c>
      <c r="BO9067">
        <f t="shared" si="566"/>
        <v>1</v>
      </c>
      <c r="BP9067">
        <f t="shared" si="567"/>
        <v>1</v>
      </c>
    </row>
    <row r="9068" spans="1:68" x14ac:dyDescent="0.3">
      <c r="A9068">
        <v>9063</v>
      </c>
      <c r="BG9068" s="27"/>
      <c r="BH9068" s="27"/>
      <c r="BI9068" s="27"/>
      <c r="BJ9068" s="27"/>
      <c r="BL9068">
        <f t="shared" si="564"/>
        <v>0</v>
      </c>
      <c r="BM9068">
        <f t="shared" si="565"/>
        <v>0</v>
      </c>
      <c r="BO9068">
        <f t="shared" si="566"/>
        <v>1</v>
      </c>
      <c r="BP9068">
        <f t="shared" si="567"/>
        <v>1</v>
      </c>
    </row>
    <row r="9069" spans="1:68" x14ac:dyDescent="0.3">
      <c r="A9069">
        <v>9064</v>
      </c>
      <c r="BG9069" s="27"/>
      <c r="BH9069" s="27"/>
      <c r="BI9069" s="27"/>
      <c r="BJ9069" s="27"/>
      <c r="BL9069">
        <f t="shared" si="564"/>
        <v>0</v>
      </c>
      <c r="BM9069">
        <f t="shared" si="565"/>
        <v>0</v>
      </c>
      <c r="BO9069">
        <f t="shared" si="566"/>
        <v>1</v>
      </c>
      <c r="BP9069">
        <f t="shared" si="567"/>
        <v>1</v>
      </c>
    </row>
    <row r="9070" spans="1:68" x14ac:dyDescent="0.3">
      <c r="A9070">
        <v>9065</v>
      </c>
      <c r="BG9070" s="27"/>
      <c r="BH9070" s="27"/>
      <c r="BI9070" s="27"/>
      <c r="BJ9070" s="27"/>
      <c r="BL9070">
        <f t="shared" si="564"/>
        <v>0</v>
      </c>
      <c r="BM9070">
        <f t="shared" si="565"/>
        <v>0</v>
      </c>
      <c r="BO9070">
        <f t="shared" si="566"/>
        <v>1</v>
      </c>
      <c r="BP9070">
        <f t="shared" si="567"/>
        <v>1</v>
      </c>
    </row>
    <row r="9071" spans="1:68" x14ac:dyDescent="0.3">
      <c r="A9071">
        <v>9066</v>
      </c>
      <c r="BG9071" s="27"/>
      <c r="BH9071" s="27"/>
      <c r="BI9071" s="27"/>
      <c r="BJ9071" s="27"/>
      <c r="BL9071">
        <f t="shared" si="564"/>
        <v>0</v>
      </c>
      <c r="BM9071">
        <f t="shared" si="565"/>
        <v>0</v>
      </c>
      <c r="BO9071">
        <f t="shared" si="566"/>
        <v>1</v>
      </c>
      <c r="BP9071">
        <f t="shared" si="567"/>
        <v>1</v>
      </c>
    </row>
    <row r="9072" spans="1:68" x14ac:dyDescent="0.3">
      <c r="A9072">
        <v>9067</v>
      </c>
      <c r="BG9072" s="27"/>
      <c r="BH9072" s="27"/>
      <c r="BI9072" s="27"/>
      <c r="BJ9072" s="27"/>
      <c r="BL9072">
        <f t="shared" si="564"/>
        <v>0</v>
      </c>
      <c r="BM9072">
        <f t="shared" si="565"/>
        <v>0</v>
      </c>
      <c r="BO9072">
        <f t="shared" si="566"/>
        <v>1</v>
      </c>
      <c r="BP9072">
        <f t="shared" si="567"/>
        <v>1</v>
      </c>
    </row>
    <row r="9073" spans="1:68" x14ac:dyDescent="0.3">
      <c r="A9073">
        <v>9068</v>
      </c>
      <c r="BG9073" s="27"/>
      <c r="BH9073" s="27"/>
      <c r="BI9073" s="27"/>
      <c r="BJ9073" s="27"/>
      <c r="BL9073">
        <f t="shared" si="564"/>
        <v>0</v>
      </c>
      <c r="BM9073">
        <f t="shared" si="565"/>
        <v>0</v>
      </c>
      <c r="BO9073">
        <f t="shared" si="566"/>
        <v>1</v>
      </c>
      <c r="BP9073">
        <f t="shared" si="567"/>
        <v>1</v>
      </c>
    </row>
    <row r="9074" spans="1:68" x14ac:dyDescent="0.3">
      <c r="A9074">
        <v>9069</v>
      </c>
      <c r="BG9074" s="27"/>
      <c r="BH9074" s="27"/>
      <c r="BI9074" s="27"/>
      <c r="BJ9074" s="27"/>
      <c r="BL9074">
        <f t="shared" si="564"/>
        <v>0</v>
      </c>
      <c r="BM9074">
        <f t="shared" si="565"/>
        <v>0</v>
      </c>
      <c r="BO9074">
        <f t="shared" si="566"/>
        <v>1</v>
      </c>
      <c r="BP9074">
        <f t="shared" si="567"/>
        <v>1</v>
      </c>
    </row>
    <row r="9075" spans="1:68" x14ac:dyDescent="0.3">
      <c r="A9075">
        <v>9070</v>
      </c>
      <c r="BG9075" s="27"/>
      <c r="BH9075" s="27"/>
      <c r="BI9075" s="27"/>
      <c r="BJ9075" s="27"/>
      <c r="BL9075">
        <f t="shared" si="564"/>
        <v>0</v>
      </c>
      <c r="BM9075">
        <f t="shared" si="565"/>
        <v>0</v>
      </c>
      <c r="BO9075">
        <f t="shared" si="566"/>
        <v>1</v>
      </c>
      <c r="BP9075">
        <f t="shared" si="567"/>
        <v>1</v>
      </c>
    </row>
    <row r="9076" spans="1:68" x14ac:dyDescent="0.3">
      <c r="A9076">
        <v>9071</v>
      </c>
      <c r="BG9076" s="27"/>
      <c r="BH9076" s="27"/>
      <c r="BI9076" s="27"/>
      <c r="BJ9076" s="27"/>
      <c r="BL9076">
        <f t="shared" si="564"/>
        <v>0</v>
      </c>
      <c r="BM9076">
        <f t="shared" si="565"/>
        <v>0</v>
      </c>
      <c r="BO9076">
        <f t="shared" si="566"/>
        <v>1</v>
      </c>
      <c r="BP9076">
        <f t="shared" si="567"/>
        <v>1</v>
      </c>
    </row>
    <row r="9077" spans="1:68" x14ac:dyDescent="0.3">
      <c r="A9077">
        <v>9072</v>
      </c>
      <c r="BG9077" s="27"/>
      <c r="BH9077" s="27"/>
      <c r="BI9077" s="27"/>
      <c r="BJ9077" s="27"/>
      <c r="BL9077">
        <f t="shared" si="564"/>
        <v>0</v>
      </c>
      <c r="BM9077">
        <f t="shared" si="565"/>
        <v>0</v>
      </c>
      <c r="BO9077">
        <f t="shared" si="566"/>
        <v>1</v>
      </c>
      <c r="BP9077">
        <f t="shared" si="567"/>
        <v>1</v>
      </c>
    </row>
    <row r="9078" spans="1:68" x14ac:dyDescent="0.3">
      <c r="A9078">
        <v>9073</v>
      </c>
      <c r="BG9078" s="27"/>
      <c r="BH9078" s="27"/>
      <c r="BI9078" s="27"/>
      <c r="BJ9078" s="27"/>
      <c r="BL9078">
        <f t="shared" si="564"/>
        <v>0</v>
      </c>
      <c r="BM9078">
        <f t="shared" si="565"/>
        <v>0</v>
      </c>
      <c r="BO9078">
        <f t="shared" si="566"/>
        <v>1</v>
      </c>
      <c r="BP9078">
        <f t="shared" si="567"/>
        <v>1</v>
      </c>
    </row>
    <row r="9079" spans="1:68" x14ac:dyDescent="0.3">
      <c r="A9079">
        <v>9074</v>
      </c>
      <c r="BG9079" s="27"/>
      <c r="BH9079" s="27"/>
      <c r="BI9079" s="27"/>
      <c r="BJ9079" s="27"/>
      <c r="BL9079">
        <f t="shared" si="564"/>
        <v>0</v>
      </c>
      <c r="BM9079">
        <f t="shared" si="565"/>
        <v>0</v>
      </c>
      <c r="BO9079">
        <f t="shared" si="566"/>
        <v>1</v>
      </c>
      <c r="BP9079">
        <f t="shared" si="567"/>
        <v>1</v>
      </c>
    </row>
    <row r="9080" spans="1:68" x14ac:dyDescent="0.3">
      <c r="A9080">
        <v>9075</v>
      </c>
      <c r="BG9080" s="27"/>
      <c r="BH9080" s="27"/>
      <c r="BI9080" s="27"/>
      <c r="BJ9080" s="27"/>
      <c r="BL9080">
        <f t="shared" si="564"/>
        <v>0</v>
      </c>
      <c r="BM9080">
        <f t="shared" si="565"/>
        <v>0</v>
      </c>
      <c r="BO9080">
        <f t="shared" si="566"/>
        <v>1</v>
      </c>
      <c r="BP9080">
        <f t="shared" si="567"/>
        <v>1</v>
      </c>
    </row>
    <row r="9081" spans="1:68" x14ac:dyDescent="0.3">
      <c r="A9081">
        <v>9076</v>
      </c>
      <c r="BG9081" s="27"/>
      <c r="BH9081" s="27"/>
      <c r="BI9081" s="27"/>
      <c r="BJ9081" s="27"/>
      <c r="BL9081">
        <f t="shared" si="564"/>
        <v>0</v>
      </c>
      <c r="BM9081">
        <f t="shared" si="565"/>
        <v>0</v>
      </c>
      <c r="BO9081">
        <f t="shared" si="566"/>
        <v>1</v>
      </c>
      <c r="BP9081">
        <f t="shared" si="567"/>
        <v>1</v>
      </c>
    </row>
    <row r="9082" spans="1:68" x14ac:dyDescent="0.3">
      <c r="A9082">
        <v>9077</v>
      </c>
      <c r="BG9082" s="27"/>
      <c r="BH9082" s="27"/>
      <c r="BI9082" s="27"/>
      <c r="BJ9082" s="27"/>
      <c r="BL9082">
        <f t="shared" si="564"/>
        <v>0</v>
      </c>
      <c r="BM9082">
        <f t="shared" si="565"/>
        <v>0</v>
      </c>
      <c r="BO9082">
        <f t="shared" si="566"/>
        <v>1</v>
      </c>
      <c r="BP9082">
        <f t="shared" si="567"/>
        <v>1</v>
      </c>
    </row>
    <row r="9083" spans="1:68" x14ac:dyDescent="0.3">
      <c r="A9083">
        <v>9078</v>
      </c>
      <c r="BG9083" s="27"/>
      <c r="BH9083" s="27"/>
      <c r="BI9083" s="27"/>
      <c r="BJ9083" s="27"/>
      <c r="BL9083">
        <f t="shared" si="564"/>
        <v>0</v>
      </c>
      <c r="BM9083">
        <f t="shared" si="565"/>
        <v>0</v>
      </c>
      <c r="BO9083">
        <f t="shared" si="566"/>
        <v>1</v>
      </c>
      <c r="BP9083">
        <f t="shared" si="567"/>
        <v>1</v>
      </c>
    </row>
    <row r="9084" spans="1:68" x14ac:dyDescent="0.3">
      <c r="A9084">
        <v>9079</v>
      </c>
      <c r="BG9084" s="27"/>
      <c r="BH9084" s="27"/>
      <c r="BI9084" s="27"/>
      <c r="BJ9084" s="27"/>
      <c r="BL9084">
        <f t="shared" si="564"/>
        <v>0</v>
      </c>
      <c r="BM9084">
        <f t="shared" si="565"/>
        <v>0</v>
      </c>
      <c r="BO9084">
        <f t="shared" si="566"/>
        <v>1</v>
      </c>
      <c r="BP9084">
        <f t="shared" si="567"/>
        <v>1</v>
      </c>
    </row>
    <row r="9085" spans="1:68" x14ac:dyDescent="0.3">
      <c r="A9085">
        <v>9080</v>
      </c>
      <c r="BG9085" s="27"/>
      <c r="BH9085" s="27"/>
      <c r="BI9085" s="27"/>
      <c r="BJ9085" s="27"/>
      <c r="BL9085">
        <f t="shared" si="564"/>
        <v>0</v>
      </c>
      <c r="BM9085">
        <f t="shared" si="565"/>
        <v>0</v>
      </c>
      <c r="BO9085">
        <f t="shared" si="566"/>
        <v>1</v>
      </c>
      <c r="BP9085">
        <f t="shared" si="567"/>
        <v>1</v>
      </c>
    </row>
    <row r="9086" spans="1:68" x14ac:dyDescent="0.3">
      <c r="A9086">
        <v>9081</v>
      </c>
      <c r="BG9086" s="27"/>
      <c r="BH9086" s="27"/>
      <c r="BI9086" s="27"/>
      <c r="BJ9086" s="27"/>
      <c r="BL9086">
        <f t="shared" si="564"/>
        <v>0</v>
      </c>
      <c r="BM9086">
        <f t="shared" si="565"/>
        <v>0</v>
      </c>
      <c r="BO9086">
        <f t="shared" si="566"/>
        <v>1</v>
      </c>
      <c r="BP9086">
        <f t="shared" si="567"/>
        <v>1</v>
      </c>
    </row>
    <row r="9087" spans="1:68" x14ac:dyDescent="0.3">
      <c r="A9087">
        <v>9082</v>
      </c>
      <c r="BG9087" s="27"/>
      <c r="BH9087" s="27"/>
      <c r="BI9087" s="27"/>
      <c r="BJ9087" s="27"/>
      <c r="BL9087">
        <f t="shared" si="564"/>
        <v>0</v>
      </c>
      <c r="BM9087">
        <f t="shared" si="565"/>
        <v>0</v>
      </c>
      <c r="BO9087">
        <f t="shared" si="566"/>
        <v>1</v>
      </c>
      <c r="BP9087">
        <f t="shared" si="567"/>
        <v>1</v>
      </c>
    </row>
    <row r="9088" spans="1:68" x14ac:dyDescent="0.3">
      <c r="A9088">
        <v>9083</v>
      </c>
      <c r="BG9088" s="27"/>
      <c r="BH9088" s="27"/>
      <c r="BI9088" s="27"/>
      <c r="BJ9088" s="27"/>
      <c r="BL9088">
        <f t="shared" si="564"/>
        <v>0</v>
      </c>
      <c r="BM9088">
        <f t="shared" si="565"/>
        <v>0</v>
      </c>
      <c r="BO9088">
        <f t="shared" si="566"/>
        <v>1</v>
      </c>
      <c r="BP9088">
        <f t="shared" si="567"/>
        <v>1</v>
      </c>
    </row>
    <row r="9089" spans="1:68" x14ac:dyDescent="0.3">
      <c r="A9089">
        <v>9084</v>
      </c>
      <c r="BG9089" s="27"/>
      <c r="BH9089" s="27"/>
      <c r="BI9089" s="27"/>
      <c r="BJ9089" s="27"/>
      <c r="BL9089">
        <f t="shared" si="564"/>
        <v>0</v>
      </c>
      <c r="BM9089">
        <f t="shared" si="565"/>
        <v>0</v>
      </c>
      <c r="BO9089">
        <f t="shared" si="566"/>
        <v>1</v>
      </c>
      <c r="BP9089">
        <f t="shared" si="567"/>
        <v>1</v>
      </c>
    </row>
    <row r="9090" spans="1:68" x14ac:dyDescent="0.3">
      <c r="A9090">
        <v>9085</v>
      </c>
      <c r="BG9090" s="27"/>
      <c r="BH9090" s="27"/>
      <c r="BI9090" s="27"/>
      <c r="BJ9090" s="27"/>
      <c r="BL9090">
        <f t="shared" si="564"/>
        <v>0</v>
      </c>
      <c r="BM9090">
        <f t="shared" si="565"/>
        <v>0</v>
      </c>
      <c r="BO9090">
        <f t="shared" si="566"/>
        <v>1</v>
      </c>
      <c r="BP9090">
        <f t="shared" si="567"/>
        <v>1</v>
      </c>
    </row>
    <row r="9091" spans="1:68" x14ac:dyDescent="0.3">
      <c r="A9091">
        <v>9086</v>
      </c>
      <c r="BG9091" s="27"/>
      <c r="BH9091" s="27"/>
      <c r="BI9091" s="27"/>
      <c r="BJ9091" s="27"/>
      <c r="BL9091">
        <f t="shared" si="564"/>
        <v>0</v>
      </c>
      <c r="BM9091">
        <f t="shared" si="565"/>
        <v>0</v>
      </c>
      <c r="BO9091">
        <f t="shared" si="566"/>
        <v>1</v>
      </c>
      <c r="BP9091">
        <f t="shared" si="567"/>
        <v>1</v>
      </c>
    </row>
    <row r="9092" spans="1:68" x14ac:dyDescent="0.3">
      <c r="A9092">
        <v>9087</v>
      </c>
      <c r="BG9092" s="27"/>
      <c r="BH9092" s="27"/>
      <c r="BI9092" s="27"/>
      <c r="BJ9092" s="27"/>
      <c r="BL9092">
        <f t="shared" si="564"/>
        <v>0</v>
      </c>
      <c r="BM9092">
        <f t="shared" si="565"/>
        <v>0</v>
      </c>
      <c r="BO9092">
        <f t="shared" si="566"/>
        <v>1</v>
      </c>
      <c r="BP9092">
        <f t="shared" si="567"/>
        <v>1</v>
      </c>
    </row>
    <row r="9093" spans="1:68" x14ac:dyDescent="0.3">
      <c r="A9093">
        <v>9088</v>
      </c>
      <c r="BG9093" s="27"/>
      <c r="BH9093" s="27"/>
      <c r="BI9093" s="27"/>
      <c r="BJ9093" s="27"/>
      <c r="BL9093">
        <f t="shared" si="564"/>
        <v>0</v>
      </c>
      <c r="BM9093">
        <f t="shared" si="565"/>
        <v>0</v>
      </c>
      <c r="BO9093">
        <f t="shared" si="566"/>
        <v>1</v>
      </c>
      <c r="BP9093">
        <f t="shared" si="567"/>
        <v>1</v>
      </c>
    </row>
    <row r="9094" spans="1:68" x14ac:dyDescent="0.3">
      <c r="A9094">
        <v>9089</v>
      </c>
      <c r="BG9094" s="27"/>
      <c r="BH9094" s="27"/>
      <c r="BI9094" s="27"/>
      <c r="BJ9094" s="27"/>
      <c r="BL9094">
        <f t="shared" si="564"/>
        <v>0</v>
      </c>
      <c r="BM9094">
        <f t="shared" si="565"/>
        <v>0</v>
      </c>
      <c r="BO9094">
        <f t="shared" si="566"/>
        <v>1</v>
      </c>
      <c r="BP9094">
        <f t="shared" si="567"/>
        <v>1</v>
      </c>
    </row>
    <row r="9095" spans="1:68" x14ac:dyDescent="0.3">
      <c r="A9095">
        <v>9090</v>
      </c>
      <c r="BG9095" s="27"/>
      <c r="BH9095" s="27"/>
      <c r="BI9095" s="27"/>
      <c r="BJ9095" s="27"/>
      <c r="BL9095">
        <f t="shared" ref="BL9095:BL9158" si="568">BG9095*$BM$1-BH9095</f>
        <v>0</v>
      </c>
      <c r="BM9095">
        <f t="shared" ref="BM9095:BM9158" si="569">BI9095*$BM$1-BJ9095</f>
        <v>0</v>
      </c>
      <c r="BO9095">
        <f t="shared" ref="BO9095:BO9158" si="570">IF(BL9095=MAX($BL9095:$BM9095),1,0)</f>
        <v>1</v>
      </c>
      <c r="BP9095">
        <f t="shared" ref="BP9095:BP9158" si="571">IF(BM9095=MAX($BL9095:$BM9095),1,0)</f>
        <v>1</v>
      </c>
    </row>
    <row r="9096" spans="1:68" x14ac:dyDescent="0.3">
      <c r="A9096">
        <v>9091</v>
      </c>
      <c r="BG9096" s="27"/>
      <c r="BH9096" s="27"/>
      <c r="BI9096" s="27"/>
      <c r="BJ9096" s="27"/>
      <c r="BL9096">
        <f t="shared" si="568"/>
        <v>0</v>
      </c>
      <c r="BM9096">
        <f t="shared" si="569"/>
        <v>0</v>
      </c>
      <c r="BO9096">
        <f t="shared" si="570"/>
        <v>1</v>
      </c>
      <c r="BP9096">
        <f t="shared" si="571"/>
        <v>1</v>
      </c>
    </row>
    <row r="9097" spans="1:68" x14ac:dyDescent="0.3">
      <c r="A9097">
        <v>9092</v>
      </c>
      <c r="BG9097" s="27"/>
      <c r="BH9097" s="27"/>
      <c r="BI9097" s="27"/>
      <c r="BJ9097" s="27"/>
      <c r="BL9097">
        <f t="shared" si="568"/>
        <v>0</v>
      </c>
      <c r="BM9097">
        <f t="shared" si="569"/>
        <v>0</v>
      </c>
      <c r="BO9097">
        <f t="shared" si="570"/>
        <v>1</v>
      </c>
      <c r="BP9097">
        <f t="shared" si="571"/>
        <v>1</v>
      </c>
    </row>
    <row r="9098" spans="1:68" x14ac:dyDescent="0.3">
      <c r="A9098">
        <v>9093</v>
      </c>
      <c r="BG9098" s="27"/>
      <c r="BH9098" s="27"/>
      <c r="BI9098" s="27"/>
      <c r="BJ9098" s="27"/>
      <c r="BL9098">
        <f t="shared" si="568"/>
        <v>0</v>
      </c>
      <c r="BM9098">
        <f t="shared" si="569"/>
        <v>0</v>
      </c>
      <c r="BO9098">
        <f t="shared" si="570"/>
        <v>1</v>
      </c>
      <c r="BP9098">
        <f t="shared" si="571"/>
        <v>1</v>
      </c>
    </row>
    <row r="9099" spans="1:68" x14ac:dyDescent="0.3">
      <c r="A9099">
        <v>9094</v>
      </c>
      <c r="BG9099" s="27"/>
      <c r="BH9099" s="27"/>
      <c r="BI9099" s="27"/>
      <c r="BJ9099" s="27"/>
      <c r="BL9099">
        <f t="shared" si="568"/>
        <v>0</v>
      </c>
      <c r="BM9099">
        <f t="shared" si="569"/>
        <v>0</v>
      </c>
      <c r="BO9099">
        <f t="shared" si="570"/>
        <v>1</v>
      </c>
      <c r="BP9099">
        <f t="shared" si="571"/>
        <v>1</v>
      </c>
    </row>
    <row r="9100" spans="1:68" x14ac:dyDescent="0.3">
      <c r="A9100">
        <v>9095</v>
      </c>
      <c r="BG9100" s="27"/>
      <c r="BH9100" s="27"/>
      <c r="BI9100" s="27"/>
      <c r="BJ9100" s="27"/>
      <c r="BL9100">
        <f t="shared" si="568"/>
        <v>0</v>
      </c>
      <c r="BM9100">
        <f t="shared" si="569"/>
        <v>0</v>
      </c>
      <c r="BO9100">
        <f t="shared" si="570"/>
        <v>1</v>
      </c>
      <c r="BP9100">
        <f t="shared" si="571"/>
        <v>1</v>
      </c>
    </row>
    <row r="9101" spans="1:68" x14ac:dyDescent="0.3">
      <c r="A9101">
        <v>9096</v>
      </c>
      <c r="BG9101" s="27"/>
      <c r="BH9101" s="27"/>
      <c r="BI9101" s="27"/>
      <c r="BJ9101" s="27"/>
      <c r="BL9101">
        <f t="shared" si="568"/>
        <v>0</v>
      </c>
      <c r="BM9101">
        <f t="shared" si="569"/>
        <v>0</v>
      </c>
      <c r="BO9101">
        <f t="shared" si="570"/>
        <v>1</v>
      </c>
      <c r="BP9101">
        <f t="shared" si="571"/>
        <v>1</v>
      </c>
    </row>
    <row r="9102" spans="1:68" x14ac:dyDescent="0.3">
      <c r="A9102">
        <v>9097</v>
      </c>
      <c r="BG9102" s="27"/>
      <c r="BH9102" s="27"/>
      <c r="BI9102" s="27"/>
      <c r="BJ9102" s="27"/>
      <c r="BL9102">
        <f t="shared" si="568"/>
        <v>0</v>
      </c>
      <c r="BM9102">
        <f t="shared" si="569"/>
        <v>0</v>
      </c>
      <c r="BO9102">
        <f t="shared" si="570"/>
        <v>1</v>
      </c>
      <c r="BP9102">
        <f t="shared" si="571"/>
        <v>1</v>
      </c>
    </row>
    <row r="9103" spans="1:68" x14ac:dyDescent="0.3">
      <c r="A9103">
        <v>9098</v>
      </c>
      <c r="BG9103" s="27"/>
      <c r="BH9103" s="27"/>
      <c r="BI9103" s="27"/>
      <c r="BJ9103" s="27"/>
      <c r="BL9103">
        <f t="shared" si="568"/>
        <v>0</v>
      </c>
      <c r="BM9103">
        <f t="shared" si="569"/>
        <v>0</v>
      </c>
      <c r="BO9103">
        <f t="shared" si="570"/>
        <v>1</v>
      </c>
      <c r="BP9103">
        <f t="shared" si="571"/>
        <v>1</v>
      </c>
    </row>
    <row r="9104" spans="1:68" x14ac:dyDescent="0.3">
      <c r="A9104">
        <v>9099</v>
      </c>
      <c r="BG9104" s="27"/>
      <c r="BH9104" s="27"/>
      <c r="BI9104" s="27"/>
      <c r="BJ9104" s="27"/>
      <c r="BL9104">
        <f t="shared" si="568"/>
        <v>0</v>
      </c>
      <c r="BM9104">
        <f t="shared" si="569"/>
        <v>0</v>
      </c>
      <c r="BO9104">
        <f t="shared" si="570"/>
        <v>1</v>
      </c>
      <c r="BP9104">
        <f t="shared" si="571"/>
        <v>1</v>
      </c>
    </row>
    <row r="9105" spans="1:68" x14ac:dyDescent="0.3">
      <c r="A9105">
        <v>9100</v>
      </c>
      <c r="BG9105" s="27"/>
      <c r="BH9105" s="27"/>
      <c r="BI9105" s="27"/>
      <c r="BJ9105" s="27"/>
      <c r="BL9105">
        <f t="shared" si="568"/>
        <v>0</v>
      </c>
      <c r="BM9105">
        <f t="shared" si="569"/>
        <v>0</v>
      </c>
      <c r="BO9105">
        <f t="shared" si="570"/>
        <v>1</v>
      </c>
      <c r="BP9105">
        <f t="shared" si="571"/>
        <v>1</v>
      </c>
    </row>
    <row r="9106" spans="1:68" x14ac:dyDescent="0.3">
      <c r="A9106">
        <v>9101</v>
      </c>
      <c r="BG9106" s="27"/>
      <c r="BH9106" s="27"/>
      <c r="BI9106" s="27"/>
      <c r="BJ9106" s="27"/>
      <c r="BL9106">
        <f t="shared" si="568"/>
        <v>0</v>
      </c>
      <c r="BM9106">
        <f t="shared" si="569"/>
        <v>0</v>
      </c>
      <c r="BO9106">
        <f t="shared" si="570"/>
        <v>1</v>
      </c>
      <c r="BP9106">
        <f t="shared" si="571"/>
        <v>1</v>
      </c>
    </row>
    <row r="9107" spans="1:68" x14ac:dyDescent="0.3">
      <c r="A9107">
        <v>9102</v>
      </c>
      <c r="BG9107" s="27"/>
      <c r="BH9107" s="27"/>
      <c r="BI9107" s="27"/>
      <c r="BJ9107" s="27"/>
      <c r="BL9107">
        <f t="shared" si="568"/>
        <v>0</v>
      </c>
      <c r="BM9107">
        <f t="shared" si="569"/>
        <v>0</v>
      </c>
      <c r="BO9107">
        <f t="shared" si="570"/>
        <v>1</v>
      </c>
      <c r="BP9107">
        <f t="shared" si="571"/>
        <v>1</v>
      </c>
    </row>
    <row r="9108" spans="1:68" x14ac:dyDescent="0.3">
      <c r="A9108">
        <v>9103</v>
      </c>
      <c r="BG9108" s="27"/>
      <c r="BH9108" s="27"/>
      <c r="BI9108" s="27"/>
      <c r="BJ9108" s="27"/>
      <c r="BL9108">
        <f t="shared" si="568"/>
        <v>0</v>
      </c>
      <c r="BM9108">
        <f t="shared" si="569"/>
        <v>0</v>
      </c>
      <c r="BO9108">
        <f t="shared" si="570"/>
        <v>1</v>
      </c>
      <c r="BP9108">
        <f t="shared" si="571"/>
        <v>1</v>
      </c>
    </row>
    <row r="9109" spans="1:68" x14ac:dyDescent="0.3">
      <c r="A9109">
        <v>9104</v>
      </c>
      <c r="BG9109" s="27"/>
      <c r="BH9109" s="27"/>
      <c r="BI9109" s="27"/>
      <c r="BJ9109" s="27"/>
      <c r="BL9109">
        <f t="shared" si="568"/>
        <v>0</v>
      </c>
      <c r="BM9109">
        <f t="shared" si="569"/>
        <v>0</v>
      </c>
      <c r="BO9109">
        <f t="shared" si="570"/>
        <v>1</v>
      </c>
      <c r="BP9109">
        <f t="shared" si="571"/>
        <v>1</v>
      </c>
    </row>
    <row r="9110" spans="1:68" x14ac:dyDescent="0.3">
      <c r="A9110">
        <v>9105</v>
      </c>
      <c r="BG9110" s="27"/>
      <c r="BH9110" s="27"/>
      <c r="BI9110" s="27"/>
      <c r="BJ9110" s="27"/>
      <c r="BL9110">
        <f t="shared" si="568"/>
        <v>0</v>
      </c>
      <c r="BM9110">
        <f t="shared" si="569"/>
        <v>0</v>
      </c>
      <c r="BO9110">
        <f t="shared" si="570"/>
        <v>1</v>
      </c>
      <c r="BP9110">
        <f t="shared" si="571"/>
        <v>1</v>
      </c>
    </row>
    <row r="9111" spans="1:68" x14ac:dyDescent="0.3">
      <c r="A9111">
        <v>9106</v>
      </c>
      <c r="BG9111" s="27"/>
      <c r="BH9111" s="27"/>
      <c r="BI9111" s="27"/>
      <c r="BJ9111" s="27"/>
      <c r="BL9111">
        <f t="shared" si="568"/>
        <v>0</v>
      </c>
      <c r="BM9111">
        <f t="shared" si="569"/>
        <v>0</v>
      </c>
      <c r="BO9111">
        <f t="shared" si="570"/>
        <v>1</v>
      </c>
      <c r="BP9111">
        <f t="shared" si="571"/>
        <v>1</v>
      </c>
    </row>
    <row r="9112" spans="1:68" x14ac:dyDescent="0.3">
      <c r="A9112">
        <v>9107</v>
      </c>
      <c r="BG9112" s="27"/>
      <c r="BH9112" s="27"/>
      <c r="BI9112" s="27"/>
      <c r="BJ9112" s="27"/>
      <c r="BL9112">
        <f t="shared" si="568"/>
        <v>0</v>
      </c>
      <c r="BM9112">
        <f t="shared" si="569"/>
        <v>0</v>
      </c>
      <c r="BO9112">
        <f t="shared" si="570"/>
        <v>1</v>
      </c>
      <c r="BP9112">
        <f t="shared" si="571"/>
        <v>1</v>
      </c>
    </row>
    <row r="9113" spans="1:68" x14ac:dyDescent="0.3">
      <c r="A9113">
        <v>9108</v>
      </c>
      <c r="BG9113" s="27"/>
      <c r="BH9113" s="27"/>
      <c r="BI9113" s="27"/>
      <c r="BJ9113" s="27"/>
      <c r="BL9113">
        <f t="shared" si="568"/>
        <v>0</v>
      </c>
      <c r="BM9113">
        <f t="shared" si="569"/>
        <v>0</v>
      </c>
      <c r="BO9113">
        <f t="shared" si="570"/>
        <v>1</v>
      </c>
      <c r="BP9113">
        <f t="shared" si="571"/>
        <v>1</v>
      </c>
    </row>
    <row r="9114" spans="1:68" x14ac:dyDescent="0.3">
      <c r="A9114">
        <v>9109</v>
      </c>
      <c r="BG9114" s="27"/>
      <c r="BH9114" s="27"/>
      <c r="BI9114" s="27"/>
      <c r="BJ9114" s="27"/>
      <c r="BL9114">
        <f t="shared" si="568"/>
        <v>0</v>
      </c>
      <c r="BM9114">
        <f t="shared" si="569"/>
        <v>0</v>
      </c>
      <c r="BO9114">
        <f t="shared" si="570"/>
        <v>1</v>
      </c>
      <c r="BP9114">
        <f t="shared" si="571"/>
        <v>1</v>
      </c>
    </row>
    <row r="9115" spans="1:68" x14ac:dyDescent="0.3">
      <c r="A9115">
        <v>9110</v>
      </c>
      <c r="BG9115" s="27"/>
      <c r="BH9115" s="27"/>
      <c r="BI9115" s="27"/>
      <c r="BJ9115" s="27"/>
      <c r="BL9115">
        <f t="shared" si="568"/>
        <v>0</v>
      </c>
      <c r="BM9115">
        <f t="shared" si="569"/>
        <v>0</v>
      </c>
      <c r="BO9115">
        <f t="shared" si="570"/>
        <v>1</v>
      </c>
      <c r="BP9115">
        <f t="shared" si="571"/>
        <v>1</v>
      </c>
    </row>
    <row r="9116" spans="1:68" x14ac:dyDescent="0.3">
      <c r="A9116">
        <v>9111</v>
      </c>
      <c r="BG9116" s="27"/>
      <c r="BH9116" s="27"/>
      <c r="BI9116" s="27"/>
      <c r="BJ9116" s="27"/>
      <c r="BL9116">
        <f t="shared" si="568"/>
        <v>0</v>
      </c>
      <c r="BM9116">
        <f t="shared" si="569"/>
        <v>0</v>
      </c>
      <c r="BO9116">
        <f t="shared" si="570"/>
        <v>1</v>
      </c>
      <c r="BP9116">
        <f t="shared" si="571"/>
        <v>1</v>
      </c>
    </row>
    <row r="9117" spans="1:68" x14ac:dyDescent="0.3">
      <c r="A9117">
        <v>9112</v>
      </c>
      <c r="BG9117" s="27"/>
      <c r="BH9117" s="27"/>
      <c r="BI9117" s="27"/>
      <c r="BJ9117" s="27"/>
      <c r="BL9117">
        <f t="shared" si="568"/>
        <v>0</v>
      </c>
      <c r="BM9117">
        <f t="shared" si="569"/>
        <v>0</v>
      </c>
      <c r="BO9117">
        <f t="shared" si="570"/>
        <v>1</v>
      </c>
      <c r="BP9117">
        <f t="shared" si="571"/>
        <v>1</v>
      </c>
    </row>
    <row r="9118" spans="1:68" x14ac:dyDescent="0.3">
      <c r="A9118">
        <v>9113</v>
      </c>
      <c r="BG9118" s="27"/>
      <c r="BH9118" s="27"/>
      <c r="BI9118" s="27"/>
      <c r="BJ9118" s="27"/>
      <c r="BL9118">
        <f t="shared" si="568"/>
        <v>0</v>
      </c>
      <c r="BM9118">
        <f t="shared" si="569"/>
        <v>0</v>
      </c>
      <c r="BO9118">
        <f t="shared" si="570"/>
        <v>1</v>
      </c>
      <c r="BP9118">
        <f t="shared" si="571"/>
        <v>1</v>
      </c>
    </row>
    <row r="9119" spans="1:68" x14ac:dyDescent="0.3">
      <c r="A9119">
        <v>9114</v>
      </c>
      <c r="BG9119" s="27"/>
      <c r="BH9119" s="27"/>
      <c r="BI9119" s="27"/>
      <c r="BJ9119" s="27"/>
      <c r="BL9119">
        <f t="shared" si="568"/>
        <v>0</v>
      </c>
      <c r="BM9119">
        <f t="shared" si="569"/>
        <v>0</v>
      </c>
      <c r="BO9119">
        <f t="shared" si="570"/>
        <v>1</v>
      </c>
      <c r="BP9119">
        <f t="shared" si="571"/>
        <v>1</v>
      </c>
    </row>
    <row r="9120" spans="1:68" x14ac:dyDescent="0.3">
      <c r="A9120">
        <v>9115</v>
      </c>
      <c r="BG9120" s="27"/>
      <c r="BH9120" s="27"/>
      <c r="BI9120" s="27"/>
      <c r="BJ9120" s="27"/>
      <c r="BL9120">
        <f t="shared" si="568"/>
        <v>0</v>
      </c>
      <c r="BM9120">
        <f t="shared" si="569"/>
        <v>0</v>
      </c>
      <c r="BO9120">
        <f t="shared" si="570"/>
        <v>1</v>
      </c>
      <c r="BP9120">
        <f t="shared" si="571"/>
        <v>1</v>
      </c>
    </row>
    <row r="9121" spans="1:68" x14ac:dyDescent="0.3">
      <c r="A9121">
        <v>9116</v>
      </c>
      <c r="BG9121" s="27"/>
      <c r="BH9121" s="27"/>
      <c r="BI9121" s="27"/>
      <c r="BJ9121" s="27"/>
      <c r="BL9121">
        <f t="shared" si="568"/>
        <v>0</v>
      </c>
      <c r="BM9121">
        <f t="shared" si="569"/>
        <v>0</v>
      </c>
      <c r="BO9121">
        <f t="shared" si="570"/>
        <v>1</v>
      </c>
      <c r="BP9121">
        <f t="shared" si="571"/>
        <v>1</v>
      </c>
    </row>
    <row r="9122" spans="1:68" x14ac:dyDescent="0.3">
      <c r="A9122">
        <v>9117</v>
      </c>
      <c r="BG9122" s="27"/>
      <c r="BH9122" s="27"/>
      <c r="BI9122" s="27"/>
      <c r="BJ9122" s="27"/>
      <c r="BL9122">
        <f t="shared" si="568"/>
        <v>0</v>
      </c>
      <c r="BM9122">
        <f t="shared" si="569"/>
        <v>0</v>
      </c>
      <c r="BO9122">
        <f t="shared" si="570"/>
        <v>1</v>
      </c>
      <c r="BP9122">
        <f t="shared" si="571"/>
        <v>1</v>
      </c>
    </row>
    <row r="9123" spans="1:68" x14ac:dyDescent="0.3">
      <c r="A9123">
        <v>9118</v>
      </c>
      <c r="BG9123" s="27"/>
      <c r="BH9123" s="27"/>
      <c r="BI9123" s="27"/>
      <c r="BJ9123" s="27"/>
      <c r="BL9123">
        <f t="shared" si="568"/>
        <v>0</v>
      </c>
      <c r="BM9123">
        <f t="shared" si="569"/>
        <v>0</v>
      </c>
      <c r="BO9123">
        <f t="shared" si="570"/>
        <v>1</v>
      </c>
      <c r="BP9123">
        <f t="shared" si="571"/>
        <v>1</v>
      </c>
    </row>
    <row r="9124" spans="1:68" x14ac:dyDescent="0.3">
      <c r="A9124">
        <v>9119</v>
      </c>
      <c r="BG9124" s="27"/>
      <c r="BH9124" s="27"/>
      <c r="BI9124" s="27"/>
      <c r="BJ9124" s="27"/>
      <c r="BL9124">
        <f t="shared" si="568"/>
        <v>0</v>
      </c>
      <c r="BM9124">
        <f t="shared" si="569"/>
        <v>0</v>
      </c>
      <c r="BO9124">
        <f t="shared" si="570"/>
        <v>1</v>
      </c>
      <c r="BP9124">
        <f t="shared" si="571"/>
        <v>1</v>
      </c>
    </row>
    <row r="9125" spans="1:68" x14ac:dyDescent="0.3">
      <c r="A9125">
        <v>9120</v>
      </c>
      <c r="BG9125" s="27"/>
      <c r="BH9125" s="27"/>
      <c r="BI9125" s="27"/>
      <c r="BJ9125" s="27"/>
      <c r="BL9125">
        <f t="shared" si="568"/>
        <v>0</v>
      </c>
      <c r="BM9125">
        <f t="shared" si="569"/>
        <v>0</v>
      </c>
      <c r="BO9125">
        <f t="shared" si="570"/>
        <v>1</v>
      </c>
      <c r="BP9125">
        <f t="shared" si="571"/>
        <v>1</v>
      </c>
    </row>
    <row r="9126" spans="1:68" x14ac:dyDescent="0.3">
      <c r="A9126">
        <v>9121</v>
      </c>
      <c r="BG9126" s="27"/>
      <c r="BH9126" s="27"/>
      <c r="BI9126" s="27"/>
      <c r="BJ9126" s="27"/>
      <c r="BL9126">
        <f t="shared" si="568"/>
        <v>0</v>
      </c>
      <c r="BM9126">
        <f t="shared" si="569"/>
        <v>0</v>
      </c>
      <c r="BO9126">
        <f t="shared" si="570"/>
        <v>1</v>
      </c>
      <c r="BP9126">
        <f t="shared" si="571"/>
        <v>1</v>
      </c>
    </row>
    <row r="9127" spans="1:68" x14ac:dyDescent="0.3">
      <c r="A9127">
        <v>9122</v>
      </c>
      <c r="BG9127" s="27"/>
      <c r="BH9127" s="27"/>
      <c r="BI9127" s="27"/>
      <c r="BJ9127" s="27"/>
      <c r="BL9127">
        <f t="shared" si="568"/>
        <v>0</v>
      </c>
      <c r="BM9127">
        <f t="shared" si="569"/>
        <v>0</v>
      </c>
      <c r="BO9127">
        <f t="shared" si="570"/>
        <v>1</v>
      </c>
      <c r="BP9127">
        <f t="shared" si="571"/>
        <v>1</v>
      </c>
    </row>
    <row r="9128" spans="1:68" x14ac:dyDescent="0.3">
      <c r="A9128">
        <v>9123</v>
      </c>
      <c r="BG9128" s="27"/>
      <c r="BH9128" s="27"/>
      <c r="BI9128" s="27"/>
      <c r="BJ9128" s="27"/>
      <c r="BL9128">
        <f t="shared" si="568"/>
        <v>0</v>
      </c>
      <c r="BM9128">
        <f t="shared" si="569"/>
        <v>0</v>
      </c>
      <c r="BO9128">
        <f t="shared" si="570"/>
        <v>1</v>
      </c>
      <c r="BP9128">
        <f t="shared" si="571"/>
        <v>1</v>
      </c>
    </row>
    <row r="9129" spans="1:68" x14ac:dyDescent="0.3">
      <c r="A9129">
        <v>9124</v>
      </c>
      <c r="BG9129" s="27"/>
      <c r="BH9129" s="27"/>
      <c r="BI9129" s="27"/>
      <c r="BJ9129" s="27"/>
      <c r="BL9129">
        <f t="shared" si="568"/>
        <v>0</v>
      </c>
      <c r="BM9129">
        <f t="shared" si="569"/>
        <v>0</v>
      </c>
      <c r="BO9129">
        <f t="shared" si="570"/>
        <v>1</v>
      </c>
      <c r="BP9129">
        <f t="shared" si="571"/>
        <v>1</v>
      </c>
    </row>
    <row r="9130" spans="1:68" x14ac:dyDescent="0.3">
      <c r="A9130">
        <v>9125</v>
      </c>
      <c r="BG9130" s="27"/>
      <c r="BH9130" s="27"/>
      <c r="BI9130" s="27"/>
      <c r="BJ9130" s="27"/>
      <c r="BL9130">
        <f t="shared" si="568"/>
        <v>0</v>
      </c>
      <c r="BM9130">
        <f t="shared" si="569"/>
        <v>0</v>
      </c>
      <c r="BO9130">
        <f t="shared" si="570"/>
        <v>1</v>
      </c>
      <c r="BP9130">
        <f t="shared" si="571"/>
        <v>1</v>
      </c>
    </row>
    <row r="9131" spans="1:68" x14ac:dyDescent="0.3">
      <c r="A9131">
        <v>9126</v>
      </c>
      <c r="BG9131" s="27"/>
      <c r="BH9131" s="27"/>
      <c r="BI9131" s="27"/>
      <c r="BJ9131" s="27"/>
      <c r="BL9131">
        <f t="shared" si="568"/>
        <v>0</v>
      </c>
      <c r="BM9131">
        <f t="shared" si="569"/>
        <v>0</v>
      </c>
      <c r="BO9131">
        <f t="shared" si="570"/>
        <v>1</v>
      </c>
      <c r="BP9131">
        <f t="shared" si="571"/>
        <v>1</v>
      </c>
    </row>
    <row r="9132" spans="1:68" x14ac:dyDescent="0.3">
      <c r="A9132">
        <v>9127</v>
      </c>
      <c r="BG9132" s="27"/>
      <c r="BH9132" s="27"/>
      <c r="BI9132" s="27"/>
      <c r="BJ9132" s="27"/>
      <c r="BL9132">
        <f t="shared" si="568"/>
        <v>0</v>
      </c>
      <c r="BM9132">
        <f t="shared" si="569"/>
        <v>0</v>
      </c>
      <c r="BO9132">
        <f t="shared" si="570"/>
        <v>1</v>
      </c>
      <c r="BP9132">
        <f t="shared" si="571"/>
        <v>1</v>
      </c>
    </row>
    <row r="9133" spans="1:68" x14ac:dyDescent="0.3">
      <c r="A9133">
        <v>9128</v>
      </c>
      <c r="BG9133" s="27"/>
      <c r="BH9133" s="27"/>
      <c r="BI9133" s="27"/>
      <c r="BJ9133" s="27"/>
      <c r="BL9133">
        <f t="shared" si="568"/>
        <v>0</v>
      </c>
      <c r="BM9133">
        <f t="shared" si="569"/>
        <v>0</v>
      </c>
      <c r="BO9133">
        <f t="shared" si="570"/>
        <v>1</v>
      </c>
      <c r="BP9133">
        <f t="shared" si="571"/>
        <v>1</v>
      </c>
    </row>
    <row r="9134" spans="1:68" x14ac:dyDescent="0.3">
      <c r="A9134">
        <v>9129</v>
      </c>
      <c r="BG9134" s="27"/>
      <c r="BH9134" s="27"/>
      <c r="BI9134" s="27"/>
      <c r="BJ9134" s="27"/>
      <c r="BL9134">
        <f t="shared" si="568"/>
        <v>0</v>
      </c>
      <c r="BM9134">
        <f t="shared" si="569"/>
        <v>0</v>
      </c>
      <c r="BO9134">
        <f t="shared" si="570"/>
        <v>1</v>
      </c>
      <c r="BP9134">
        <f t="shared" si="571"/>
        <v>1</v>
      </c>
    </row>
    <row r="9135" spans="1:68" x14ac:dyDescent="0.3">
      <c r="A9135">
        <v>9130</v>
      </c>
      <c r="BG9135" s="27"/>
      <c r="BH9135" s="27"/>
      <c r="BI9135" s="27"/>
      <c r="BJ9135" s="27"/>
      <c r="BL9135">
        <f t="shared" si="568"/>
        <v>0</v>
      </c>
      <c r="BM9135">
        <f t="shared" si="569"/>
        <v>0</v>
      </c>
      <c r="BO9135">
        <f t="shared" si="570"/>
        <v>1</v>
      </c>
      <c r="BP9135">
        <f t="shared" si="571"/>
        <v>1</v>
      </c>
    </row>
    <row r="9136" spans="1:68" x14ac:dyDescent="0.3">
      <c r="A9136">
        <v>9131</v>
      </c>
      <c r="BG9136" s="27"/>
      <c r="BH9136" s="27"/>
      <c r="BI9136" s="27"/>
      <c r="BJ9136" s="27"/>
      <c r="BL9136">
        <f t="shared" si="568"/>
        <v>0</v>
      </c>
      <c r="BM9136">
        <f t="shared" si="569"/>
        <v>0</v>
      </c>
      <c r="BO9136">
        <f t="shared" si="570"/>
        <v>1</v>
      </c>
      <c r="BP9136">
        <f t="shared" si="571"/>
        <v>1</v>
      </c>
    </row>
    <row r="9137" spans="1:68" x14ac:dyDescent="0.3">
      <c r="A9137">
        <v>9132</v>
      </c>
      <c r="BG9137" s="27"/>
      <c r="BH9137" s="27"/>
      <c r="BI9137" s="27"/>
      <c r="BJ9137" s="27"/>
      <c r="BL9137">
        <f t="shared" si="568"/>
        <v>0</v>
      </c>
      <c r="BM9137">
        <f t="shared" si="569"/>
        <v>0</v>
      </c>
      <c r="BO9137">
        <f t="shared" si="570"/>
        <v>1</v>
      </c>
      <c r="BP9137">
        <f t="shared" si="571"/>
        <v>1</v>
      </c>
    </row>
    <row r="9138" spans="1:68" x14ac:dyDescent="0.3">
      <c r="A9138">
        <v>9133</v>
      </c>
      <c r="BG9138" s="27"/>
      <c r="BH9138" s="27"/>
      <c r="BI9138" s="27"/>
      <c r="BJ9138" s="27"/>
      <c r="BL9138">
        <f t="shared" si="568"/>
        <v>0</v>
      </c>
      <c r="BM9138">
        <f t="shared" si="569"/>
        <v>0</v>
      </c>
      <c r="BO9138">
        <f t="shared" si="570"/>
        <v>1</v>
      </c>
      <c r="BP9138">
        <f t="shared" si="571"/>
        <v>1</v>
      </c>
    </row>
    <row r="9139" spans="1:68" x14ac:dyDescent="0.3">
      <c r="A9139">
        <v>9134</v>
      </c>
      <c r="BG9139" s="27"/>
      <c r="BH9139" s="27"/>
      <c r="BI9139" s="27"/>
      <c r="BJ9139" s="27"/>
      <c r="BL9139">
        <f t="shared" si="568"/>
        <v>0</v>
      </c>
      <c r="BM9139">
        <f t="shared" si="569"/>
        <v>0</v>
      </c>
      <c r="BO9139">
        <f t="shared" si="570"/>
        <v>1</v>
      </c>
      <c r="BP9139">
        <f t="shared" si="571"/>
        <v>1</v>
      </c>
    </row>
    <row r="9140" spans="1:68" x14ac:dyDescent="0.3">
      <c r="A9140">
        <v>9135</v>
      </c>
      <c r="BG9140" s="27"/>
      <c r="BH9140" s="27"/>
      <c r="BI9140" s="27"/>
      <c r="BJ9140" s="27"/>
      <c r="BL9140">
        <f t="shared" si="568"/>
        <v>0</v>
      </c>
      <c r="BM9140">
        <f t="shared" si="569"/>
        <v>0</v>
      </c>
      <c r="BO9140">
        <f t="shared" si="570"/>
        <v>1</v>
      </c>
      <c r="BP9140">
        <f t="shared" si="571"/>
        <v>1</v>
      </c>
    </row>
    <row r="9141" spans="1:68" x14ac:dyDescent="0.3">
      <c r="A9141">
        <v>9136</v>
      </c>
      <c r="BG9141" s="27"/>
      <c r="BH9141" s="27"/>
      <c r="BI9141" s="27"/>
      <c r="BJ9141" s="27"/>
      <c r="BL9141">
        <f t="shared" si="568"/>
        <v>0</v>
      </c>
      <c r="BM9141">
        <f t="shared" si="569"/>
        <v>0</v>
      </c>
      <c r="BO9141">
        <f t="shared" si="570"/>
        <v>1</v>
      </c>
      <c r="BP9141">
        <f t="shared" si="571"/>
        <v>1</v>
      </c>
    </row>
    <row r="9142" spans="1:68" x14ac:dyDescent="0.3">
      <c r="A9142">
        <v>9137</v>
      </c>
      <c r="BG9142" s="27"/>
      <c r="BH9142" s="27"/>
      <c r="BI9142" s="27"/>
      <c r="BJ9142" s="27"/>
      <c r="BL9142">
        <f t="shared" si="568"/>
        <v>0</v>
      </c>
      <c r="BM9142">
        <f t="shared" si="569"/>
        <v>0</v>
      </c>
      <c r="BO9142">
        <f t="shared" si="570"/>
        <v>1</v>
      </c>
      <c r="BP9142">
        <f t="shared" si="571"/>
        <v>1</v>
      </c>
    </row>
    <row r="9143" spans="1:68" x14ac:dyDescent="0.3">
      <c r="A9143">
        <v>9138</v>
      </c>
      <c r="BG9143" s="27"/>
      <c r="BH9143" s="27"/>
      <c r="BI9143" s="27"/>
      <c r="BJ9143" s="27"/>
      <c r="BL9143">
        <f t="shared" si="568"/>
        <v>0</v>
      </c>
      <c r="BM9143">
        <f t="shared" si="569"/>
        <v>0</v>
      </c>
      <c r="BO9143">
        <f t="shared" si="570"/>
        <v>1</v>
      </c>
      <c r="BP9143">
        <f t="shared" si="571"/>
        <v>1</v>
      </c>
    </row>
    <row r="9144" spans="1:68" x14ac:dyDescent="0.3">
      <c r="A9144">
        <v>9139</v>
      </c>
      <c r="BG9144" s="27"/>
      <c r="BH9144" s="27"/>
      <c r="BI9144" s="27"/>
      <c r="BJ9144" s="27"/>
      <c r="BL9144">
        <f t="shared" si="568"/>
        <v>0</v>
      </c>
      <c r="BM9144">
        <f t="shared" si="569"/>
        <v>0</v>
      </c>
      <c r="BO9144">
        <f t="shared" si="570"/>
        <v>1</v>
      </c>
      <c r="BP9144">
        <f t="shared" si="571"/>
        <v>1</v>
      </c>
    </row>
    <row r="9145" spans="1:68" x14ac:dyDescent="0.3">
      <c r="A9145">
        <v>9140</v>
      </c>
      <c r="BG9145" s="27"/>
      <c r="BH9145" s="27"/>
      <c r="BI9145" s="27"/>
      <c r="BJ9145" s="27"/>
      <c r="BL9145">
        <f t="shared" si="568"/>
        <v>0</v>
      </c>
      <c r="BM9145">
        <f t="shared" si="569"/>
        <v>0</v>
      </c>
      <c r="BO9145">
        <f t="shared" si="570"/>
        <v>1</v>
      </c>
      <c r="BP9145">
        <f t="shared" si="571"/>
        <v>1</v>
      </c>
    </row>
    <row r="9146" spans="1:68" x14ac:dyDescent="0.3">
      <c r="A9146">
        <v>9141</v>
      </c>
      <c r="BG9146" s="27"/>
      <c r="BH9146" s="27"/>
      <c r="BI9146" s="27"/>
      <c r="BJ9146" s="27"/>
      <c r="BL9146">
        <f t="shared" si="568"/>
        <v>0</v>
      </c>
      <c r="BM9146">
        <f t="shared" si="569"/>
        <v>0</v>
      </c>
      <c r="BO9146">
        <f t="shared" si="570"/>
        <v>1</v>
      </c>
      <c r="BP9146">
        <f t="shared" si="571"/>
        <v>1</v>
      </c>
    </row>
    <row r="9147" spans="1:68" x14ac:dyDescent="0.3">
      <c r="A9147">
        <v>9142</v>
      </c>
      <c r="BG9147" s="27"/>
      <c r="BH9147" s="27"/>
      <c r="BI9147" s="27"/>
      <c r="BJ9147" s="27"/>
      <c r="BL9147">
        <f t="shared" si="568"/>
        <v>0</v>
      </c>
      <c r="BM9147">
        <f t="shared" si="569"/>
        <v>0</v>
      </c>
      <c r="BO9147">
        <f t="shared" si="570"/>
        <v>1</v>
      </c>
      <c r="BP9147">
        <f t="shared" si="571"/>
        <v>1</v>
      </c>
    </row>
    <row r="9148" spans="1:68" x14ac:dyDescent="0.3">
      <c r="A9148">
        <v>9143</v>
      </c>
      <c r="BG9148" s="27"/>
      <c r="BH9148" s="27"/>
      <c r="BI9148" s="27"/>
      <c r="BJ9148" s="27"/>
      <c r="BL9148">
        <f t="shared" si="568"/>
        <v>0</v>
      </c>
      <c r="BM9148">
        <f t="shared" si="569"/>
        <v>0</v>
      </c>
      <c r="BO9148">
        <f t="shared" si="570"/>
        <v>1</v>
      </c>
      <c r="BP9148">
        <f t="shared" si="571"/>
        <v>1</v>
      </c>
    </row>
    <row r="9149" spans="1:68" x14ac:dyDescent="0.3">
      <c r="A9149">
        <v>9144</v>
      </c>
      <c r="BG9149" s="27"/>
      <c r="BH9149" s="27"/>
      <c r="BI9149" s="27"/>
      <c r="BJ9149" s="27"/>
      <c r="BL9149">
        <f t="shared" si="568"/>
        <v>0</v>
      </c>
      <c r="BM9149">
        <f t="shared" si="569"/>
        <v>0</v>
      </c>
      <c r="BO9149">
        <f t="shared" si="570"/>
        <v>1</v>
      </c>
      <c r="BP9149">
        <f t="shared" si="571"/>
        <v>1</v>
      </c>
    </row>
    <row r="9150" spans="1:68" x14ac:dyDescent="0.3">
      <c r="A9150">
        <v>9145</v>
      </c>
      <c r="BG9150" s="27"/>
      <c r="BH9150" s="27"/>
      <c r="BI9150" s="27"/>
      <c r="BJ9150" s="27"/>
      <c r="BL9150">
        <f t="shared" si="568"/>
        <v>0</v>
      </c>
      <c r="BM9150">
        <f t="shared" si="569"/>
        <v>0</v>
      </c>
      <c r="BO9150">
        <f t="shared" si="570"/>
        <v>1</v>
      </c>
      <c r="BP9150">
        <f t="shared" si="571"/>
        <v>1</v>
      </c>
    </row>
    <row r="9151" spans="1:68" x14ac:dyDescent="0.3">
      <c r="A9151">
        <v>9146</v>
      </c>
      <c r="BG9151" s="27"/>
      <c r="BH9151" s="27"/>
      <c r="BI9151" s="27"/>
      <c r="BJ9151" s="27"/>
      <c r="BL9151">
        <f t="shared" si="568"/>
        <v>0</v>
      </c>
      <c r="BM9151">
        <f t="shared" si="569"/>
        <v>0</v>
      </c>
      <c r="BO9151">
        <f t="shared" si="570"/>
        <v>1</v>
      </c>
      <c r="BP9151">
        <f t="shared" si="571"/>
        <v>1</v>
      </c>
    </row>
    <row r="9152" spans="1:68" x14ac:dyDescent="0.3">
      <c r="A9152">
        <v>9147</v>
      </c>
      <c r="BG9152" s="27"/>
      <c r="BH9152" s="27"/>
      <c r="BI9152" s="27"/>
      <c r="BJ9152" s="27"/>
      <c r="BL9152">
        <f t="shared" si="568"/>
        <v>0</v>
      </c>
      <c r="BM9152">
        <f t="shared" si="569"/>
        <v>0</v>
      </c>
      <c r="BO9152">
        <f t="shared" si="570"/>
        <v>1</v>
      </c>
      <c r="BP9152">
        <f t="shared" si="571"/>
        <v>1</v>
      </c>
    </row>
    <row r="9153" spans="1:68" x14ac:dyDescent="0.3">
      <c r="A9153">
        <v>9148</v>
      </c>
      <c r="BG9153" s="27"/>
      <c r="BH9153" s="27"/>
      <c r="BI9153" s="27"/>
      <c r="BJ9153" s="27"/>
      <c r="BL9153">
        <f t="shared" si="568"/>
        <v>0</v>
      </c>
      <c r="BM9153">
        <f t="shared" si="569"/>
        <v>0</v>
      </c>
      <c r="BO9153">
        <f t="shared" si="570"/>
        <v>1</v>
      </c>
      <c r="BP9153">
        <f t="shared" si="571"/>
        <v>1</v>
      </c>
    </row>
    <row r="9154" spans="1:68" x14ac:dyDescent="0.3">
      <c r="A9154">
        <v>9149</v>
      </c>
      <c r="BG9154" s="27"/>
      <c r="BH9154" s="27"/>
      <c r="BI9154" s="27"/>
      <c r="BJ9154" s="27"/>
      <c r="BL9154">
        <f t="shared" si="568"/>
        <v>0</v>
      </c>
      <c r="BM9154">
        <f t="shared" si="569"/>
        <v>0</v>
      </c>
      <c r="BO9154">
        <f t="shared" si="570"/>
        <v>1</v>
      </c>
      <c r="BP9154">
        <f t="shared" si="571"/>
        <v>1</v>
      </c>
    </row>
    <row r="9155" spans="1:68" x14ac:dyDescent="0.3">
      <c r="A9155">
        <v>9150</v>
      </c>
      <c r="BG9155" s="27"/>
      <c r="BH9155" s="27"/>
      <c r="BI9155" s="27"/>
      <c r="BJ9155" s="27"/>
      <c r="BL9155">
        <f t="shared" si="568"/>
        <v>0</v>
      </c>
      <c r="BM9155">
        <f t="shared" si="569"/>
        <v>0</v>
      </c>
      <c r="BO9155">
        <f t="shared" si="570"/>
        <v>1</v>
      </c>
      <c r="BP9155">
        <f t="shared" si="571"/>
        <v>1</v>
      </c>
    </row>
    <row r="9156" spans="1:68" x14ac:dyDescent="0.3">
      <c r="A9156">
        <v>9151</v>
      </c>
      <c r="BG9156" s="27"/>
      <c r="BH9156" s="27"/>
      <c r="BI9156" s="27"/>
      <c r="BJ9156" s="27"/>
      <c r="BL9156">
        <f t="shared" si="568"/>
        <v>0</v>
      </c>
      <c r="BM9156">
        <f t="shared" si="569"/>
        <v>0</v>
      </c>
      <c r="BO9156">
        <f t="shared" si="570"/>
        <v>1</v>
      </c>
      <c r="BP9156">
        <f t="shared" si="571"/>
        <v>1</v>
      </c>
    </row>
    <row r="9157" spans="1:68" x14ac:dyDescent="0.3">
      <c r="A9157">
        <v>9152</v>
      </c>
      <c r="BG9157" s="27"/>
      <c r="BH9157" s="27"/>
      <c r="BI9157" s="27"/>
      <c r="BJ9157" s="27"/>
      <c r="BL9157">
        <f t="shared" si="568"/>
        <v>0</v>
      </c>
      <c r="BM9157">
        <f t="shared" si="569"/>
        <v>0</v>
      </c>
      <c r="BO9157">
        <f t="shared" si="570"/>
        <v>1</v>
      </c>
      <c r="BP9157">
        <f t="shared" si="571"/>
        <v>1</v>
      </c>
    </row>
    <row r="9158" spans="1:68" x14ac:dyDescent="0.3">
      <c r="A9158">
        <v>9153</v>
      </c>
      <c r="BG9158" s="27"/>
      <c r="BH9158" s="27"/>
      <c r="BI9158" s="27"/>
      <c r="BJ9158" s="27"/>
      <c r="BL9158">
        <f t="shared" si="568"/>
        <v>0</v>
      </c>
      <c r="BM9158">
        <f t="shared" si="569"/>
        <v>0</v>
      </c>
      <c r="BO9158">
        <f t="shared" si="570"/>
        <v>1</v>
      </c>
      <c r="BP9158">
        <f t="shared" si="571"/>
        <v>1</v>
      </c>
    </row>
    <row r="9159" spans="1:68" x14ac:dyDescent="0.3">
      <c r="A9159">
        <v>9154</v>
      </c>
      <c r="BG9159" s="27"/>
      <c r="BH9159" s="27"/>
      <c r="BI9159" s="27"/>
      <c r="BJ9159" s="27"/>
      <c r="BL9159">
        <f t="shared" ref="BL9159:BL9222" si="572">BG9159*$BM$1-BH9159</f>
        <v>0</v>
      </c>
      <c r="BM9159">
        <f t="shared" ref="BM9159:BM9222" si="573">BI9159*$BM$1-BJ9159</f>
        <v>0</v>
      </c>
      <c r="BO9159">
        <f t="shared" ref="BO9159:BO9222" si="574">IF(BL9159=MAX($BL9159:$BM9159),1,0)</f>
        <v>1</v>
      </c>
      <c r="BP9159">
        <f t="shared" ref="BP9159:BP9222" si="575">IF(BM9159=MAX($BL9159:$BM9159),1,0)</f>
        <v>1</v>
      </c>
    </row>
    <row r="9160" spans="1:68" x14ac:dyDescent="0.3">
      <c r="A9160">
        <v>9155</v>
      </c>
      <c r="BG9160" s="27"/>
      <c r="BH9160" s="27"/>
      <c r="BI9160" s="27"/>
      <c r="BJ9160" s="27"/>
      <c r="BL9160">
        <f t="shared" si="572"/>
        <v>0</v>
      </c>
      <c r="BM9160">
        <f t="shared" si="573"/>
        <v>0</v>
      </c>
      <c r="BO9160">
        <f t="shared" si="574"/>
        <v>1</v>
      </c>
      <c r="BP9160">
        <f t="shared" si="575"/>
        <v>1</v>
      </c>
    </row>
    <row r="9161" spans="1:68" x14ac:dyDescent="0.3">
      <c r="A9161">
        <v>9156</v>
      </c>
      <c r="BG9161" s="27"/>
      <c r="BH9161" s="27"/>
      <c r="BI9161" s="27"/>
      <c r="BJ9161" s="27"/>
      <c r="BL9161">
        <f t="shared" si="572"/>
        <v>0</v>
      </c>
      <c r="BM9161">
        <f t="shared" si="573"/>
        <v>0</v>
      </c>
      <c r="BO9161">
        <f t="shared" si="574"/>
        <v>1</v>
      </c>
      <c r="BP9161">
        <f t="shared" si="575"/>
        <v>1</v>
      </c>
    </row>
    <row r="9162" spans="1:68" x14ac:dyDescent="0.3">
      <c r="A9162">
        <v>9157</v>
      </c>
      <c r="BG9162" s="27"/>
      <c r="BH9162" s="27"/>
      <c r="BI9162" s="27"/>
      <c r="BJ9162" s="27"/>
      <c r="BL9162">
        <f t="shared" si="572"/>
        <v>0</v>
      </c>
      <c r="BM9162">
        <f t="shared" si="573"/>
        <v>0</v>
      </c>
      <c r="BO9162">
        <f t="shared" si="574"/>
        <v>1</v>
      </c>
      <c r="BP9162">
        <f t="shared" si="575"/>
        <v>1</v>
      </c>
    </row>
    <row r="9163" spans="1:68" x14ac:dyDescent="0.3">
      <c r="A9163">
        <v>9158</v>
      </c>
      <c r="BG9163" s="27"/>
      <c r="BH9163" s="27"/>
      <c r="BI9163" s="27"/>
      <c r="BJ9163" s="27"/>
      <c r="BL9163">
        <f t="shared" si="572"/>
        <v>0</v>
      </c>
      <c r="BM9163">
        <f t="shared" si="573"/>
        <v>0</v>
      </c>
      <c r="BO9163">
        <f t="shared" si="574"/>
        <v>1</v>
      </c>
      <c r="BP9163">
        <f t="shared" si="575"/>
        <v>1</v>
      </c>
    </row>
    <row r="9164" spans="1:68" x14ac:dyDescent="0.3">
      <c r="A9164">
        <v>9159</v>
      </c>
      <c r="BG9164" s="27"/>
      <c r="BH9164" s="27"/>
      <c r="BI9164" s="27"/>
      <c r="BJ9164" s="27"/>
      <c r="BL9164">
        <f t="shared" si="572"/>
        <v>0</v>
      </c>
      <c r="BM9164">
        <f t="shared" si="573"/>
        <v>0</v>
      </c>
      <c r="BO9164">
        <f t="shared" si="574"/>
        <v>1</v>
      </c>
      <c r="BP9164">
        <f t="shared" si="575"/>
        <v>1</v>
      </c>
    </row>
    <row r="9165" spans="1:68" x14ac:dyDescent="0.3">
      <c r="A9165">
        <v>9160</v>
      </c>
      <c r="BG9165" s="27"/>
      <c r="BH9165" s="27"/>
      <c r="BI9165" s="27"/>
      <c r="BJ9165" s="27"/>
      <c r="BL9165">
        <f t="shared" si="572"/>
        <v>0</v>
      </c>
      <c r="BM9165">
        <f t="shared" si="573"/>
        <v>0</v>
      </c>
      <c r="BO9165">
        <f t="shared" si="574"/>
        <v>1</v>
      </c>
      <c r="BP9165">
        <f t="shared" si="575"/>
        <v>1</v>
      </c>
    </row>
    <row r="9166" spans="1:68" x14ac:dyDescent="0.3">
      <c r="A9166">
        <v>9161</v>
      </c>
      <c r="BG9166" s="27"/>
      <c r="BH9166" s="27"/>
      <c r="BI9166" s="27"/>
      <c r="BJ9166" s="27"/>
      <c r="BL9166">
        <f t="shared" si="572"/>
        <v>0</v>
      </c>
      <c r="BM9166">
        <f t="shared" si="573"/>
        <v>0</v>
      </c>
      <c r="BO9166">
        <f t="shared" si="574"/>
        <v>1</v>
      </c>
      <c r="BP9166">
        <f t="shared" si="575"/>
        <v>1</v>
      </c>
    </row>
    <row r="9167" spans="1:68" x14ac:dyDescent="0.3">
      <c r="A9167">
        <v>9162</v>
      </c>
      <c r="BG9167" s="27"/>
      <c r="BH9167" s="27"/>
      <c r="BI9167" s="27"/>
      <c r="BJ9167" s="27"/>
      <c r="BL9167">
        <f t="shared" si="572"/>
        <v>0</v>
      </c>
      <c r="BM9167">
        <f t="shared" si="573"/>
        <v>0</v>
      </c>
      <c r="BO9167">
        <f t="shared" si="574"/>
        <v>1</v>
      </c>
      <c r="BP9167">
        <f t="shared" si="575"/>
        <v>1</v>
      </c>
    </row>
    <row r="9168" spans="1:68" x14ac:dyDescent="0.3">
      <c r="A9168">
        <v>9163</v>
      </c>
      <c r="BG9168" s="27"/>
      <c r="BH9168" s="27"/>
      <c r="BI9168" s="27"/>
      <c r="BJ9168" s="27"/>
      <c r="BL9168">
        <f t="shared" si="572"/>
        <v>0</v>
      </c>
      <c r="BM9168">
        <f t="shared" si="573"/>
        <v>0</v>
      </c>
      <c r="BO9168">
        <f t="shared" si="574"/>
        <v>1</v>
      </c>
      <c r="BP9168">
        <f t="shared" si="575"/>
        <v>1</v>
      </c>
    </row>
    <row r="9169" spans="1:68" x14ac:dyDescent="0.3">
      <c r="A9169">
        <v>9164</v>
      </c>
      <c r="BG9169" s="27"/>
      <c r="BH9169" s="27"/>
      <c r="BI9169" s="27"/>
      <c r="BJ9169" s="27"/>
      <c r="BL9169">
        <f t="shared" si="572"/>
        <v>0</v>
      </c>
      <c r="BM9169">
        <f t="shared" si="573"/>
        <v>0</v>
      </c>
      <c r="BO9169">
        <f t="shared" si="574"/>
        <v>1</v>
      </c>
      <c r="BP9169">
        <f t="shared" si="575"/>
        <v>1</v>
      </c>
    </row>
    <row r="9170" spans="1:68" x14ac:dyDescent="0.3">
      <c r="A9170">
        <v>9165</v>
      </c>
      <c r="BG9170" s="27"/>
      <c r="BH9170" s="27"/>
      <c r="BI9170" s="27"/>
      <c r="BJ9170" s="27"/>
      <c r="BL9170">
        <f t="shared" si="572"/>
        <v>0</v>
      </c>
      <c r="BM9170">
        <f t="shared" si="573"/>
        <v>0</v>
      </c>
      <c r="BO9170">
        <f t="shared" si="574"/>
        <v>1</v>
      </c>
      <c r="BP9170">
        <f t="shared" si="575"/>
        <v>1</v>
      </c>
    </row>
    <row r="9171" spans="1:68" x14ac:dyDescent="0.3">
      <c r="A9171">
        <v>9166</v>
      </c>
      <c r="BG9171" s="27"/>
      <c r="BH9171" s="27"/>
      <c r="BI9171" s="27"/>
      <c r="BJ9171" s="27"/>
      <c r="BL9171">
        <f t="shared" si="572"/>
        <v>0</v>
      </c>
      <c r="BM9171">
        <f t="shared" si="573"/>
        <v>0</v>
      </c>
      <c r="BO9171">
        <f t="shared" si="574"/>
        <v>1</v>
      </c>
      <c r="BP9171">
        <f t="shared" si="575"/>
        <v>1</v>
      </c>
    </row>
    <row r="9172" spans="1:68" x14ac:dyDescent="0.3">
      <c r="A9172">
        <v>9167</v>
      </c>
      <c r="BG9172" s="27"/>
      <c r="BH9172" s="27"/>
      <c r="BI9172" s="27"/>
      <c r="BJ9172" s="27"/>
      <c r="BL9172">
        <f t="shared" si="572"/>
        <v>0</v>
      </c>
      <c r="BM9172">
        <f t="shared" si="573"/>
        <v>0</v>
      </c>
      <c r="BO9172">
        <f t="shared" si="574"/>
        <v>1</v>
      </c>
      <c r="BP9172">
        <f t="shared" si="575"/>
        <v>1</v>
      </c>
    </row>
    <row r="9173" spans="1:68" x14ac:dyDescent="0.3">
      <c r="A9173">
        <v>9168</v>
      </c>
      <c r="BG9173" s="27"/>
      <c r="BH9173" s="27"/>
      <c r="BI9173" s="27"/>
      <c r="BJ9173" s="27"/>
      <c r="BL9173">
        <f t="shared" si="572"/>
        <v>0</v>
      </c>
      <c r="BM9173">
        <f t="shared" si="573"/>
        <v>0</v>
      </c>
      <c r="BO9173">
        <f t="shared" si="574"/>
        <v>1</v>
      </c>
      <c r="BP9173">
        <f t="shared" si="575"/>
        <v>1</v>
      </c>
    </row>
    <row r="9174" spans="1:68" x14ac:dyDescent="0.3">
      <c r="A9174">
        <v>9169</v>
      </c>
      <c r="BG9174" s="27"/>
      <c r="BH9174" s="27"/>
      <c r="BI9174" s="27"/>
      <c r="BJ9174" s="27"/>
      <c r="BL9174">
        <f t="shared" si="572"/>
        <v>0</v>
      </c>
      <c r="BM9174">
        <f t="shared" si="573"/>
        <v>0</v>
      </c>
      <c r="BO9174">
        <f t="shared" si="574"/>
        <v>1</v>
      </c>
      <c r="BP9174">
        <f t="shared" si="575"/>
        <v>1</v>
      </c>
    </row>
    <row r="9175" spans="1:68" x14ac:dyDescent="0.3">
      <c r="A9175">
        <v>9170</v>
      </c>
      <c r="BG9175" s="27"/>
      <c r="BH9175" s="27"/>
      <c r="BI9175" s="27"/>
      <c r="BJ9175" s="27"/>
      <c r="BL9175">
        <f t="shared" si="572"/>
        <v>0</v>
      </c>
      <c r="BM9175">
        <f t="shared" si="573"/>
        <v>0</v>
      </c>
      <c r="BO9175">
        <f t="shared" si="574"/>
        <v>1</v>
      </c>
      <c r="BP9175">
        <f t="shared" si="575"/>
        <v>1</v>
      </c>
    </row>
    <row r="9176" spans="1:68" x14ac:dyDescent="0.3">
      <c r="A9176">
        <v>9171</v>
      </c>
      <c r="BG9176" s="27"/>
      <c r="BH9176" s="27"/>
      <c r="BI9176" s="27"/>
      <c r="BJ9176" s="27"/>
      <c r="BL9176">
        <f t="shared" si="572"/>
        <v>0</v>
      </c>
      <c r="BM9176">
        <f t="shared" si="573"/>
        <v>0</v>
      </c>
      <c r="BO9176">
        <f t="shared" si="574"/>
        <v>1</v>
      </c>
      <c r="BP9176">
        <f t="shared" si="575"/>
        <v>1</v>
      </c>
    </row>
    <row r="9177" spans="1:68" x14ac:dyDescent="0.3">
      <c r="A9177">
        <v>9172</v>
      </c>
      <c r="BG9177" s="27"/>
      <c r="BH9177" s="27"/>
      <c r="BI9177" s="27"/>
      <c r="BJ9177" s="27"/>
      <c r="BL9177">
        <f t="shared" si="572"/>
        <v>0</v>
      </c>
      <c r="BM9177">
        <f t="shared" si="573"/>
        <v>0</v>
      </c>
      <c r="BO9177">
        <f t="shared" si="574"/>
        <v>1</v>
      </c>
      <c r="BP9177">
        <f t="shared" si="575"/>
        <v>1</v>
      </c>
    </row>
    <row r="9178" spans="1:68" x14ac:dyDescent="0.3">
      <c r="A9178">
        <v>9173</v>
      </c>
      <c r="BG9178" s="27"/>
      <c r="BH9178" s="27"/>
      <c r="BI9178" s="27"/>
      <c r="BJ9178" s="27"/>
      <c r="BL9178">
        <f t="shared" si="572"/>
        <v>0</v>
      </c>
      <c r="BM9178">
        <f t="shared" si="573"/>
        <v>0</v>
      </c>
      <c r="BO9178">
        <f t="shared" si="574"/>
        <v>1</v>
      </c>
      <c r="BP9178">
        <f t="shared" si="575"/>
        <v>1</v>
      </c>
    </row>
    <row r="9179" spans="1:68" x14ac:dyDescent="0.3">
      <c r="A9179">
        <v>9174</v>
      </c>
      <c r="BG9179" s="27"/>
      <c r="BH9179" s="27"/>
      <c r="BI9179" s="27"/>
      <c r="BJ9179" s="27"/>
      <c r="BL9179">
        <f t="shared" si="572"/>
        <v>0</v>
      </c>
      <c r="BM9179">
        <f t="shared" si="573"/>
        <v>0</v>
      </c>
      <c r="BO9179">
        <f t="shared" si="574"/>
        <v>1</v>
      </c>
      <c r="BP9179">
        <f t="shared" si="575"/>
        <v>1</v>
      </c>
    </row>
    <row r="9180" spans="1:68" x14ac:dyDescent="0.3">
      <c r="A9180">
        <v>9175</v>
      </c>
      <c r="BG9180" s="27"/>
      <c r="BH9180" s="27"/>
      <c r="BI9180" s="27"/>
      <c r="BJ9180" s="27"/>
      <c r="BL9180">
        <f t="shared" si="572"/>
        <v>0</v>
      </c>
      <c r="BM9180">
        <f t="shared" si="573"/>
        <v>0</v>
      </c>
      <c r="BO9180">
        <f t="shared" si="574"/>
        <v>1</v>
      </c>
      <c r="BP9180">
        <f t="shared" si="575"/>
        <v>1</v>
      </c>
    </row>
    <row r="9181" spans="1:68" x14ac:dyDescent="0.3">
      <c r="A9181">
        <v>9176</v>
      </c>
      <c r="BG9181" s="27"/>
      <c r="BH9181" s="27"/>
      <c r="BI9181" s="27"/>
      <c r="BJ9181" s="27"/>
      <c r="BL9181">
        <f t="shared" si="572"/>
        <v>0</v>
      </c>
      <c r="BM9181">
        <f t="shared" si="573"/>
        <v>0</v>
      </c>
      <c r="BO9181">
        <f t="shared" si="574"/>
        <v>1</v>
      </c>
      <c r="BP9181">
        <f t="shared" si="575"/>
        <v>1</v>
      </c>
    </row>
    <row r="9182" spans="1:68" x14ac:dyDescent="0.3">
      <c r="A9182">
        <v>9177</v>
      </c>
      <c r="BG9182" s="27"/>
      <c r="BH9182" s="27"/>
      <c r="BI9182" s="27"/>
      <c r="BJ9182" s="27"/>
      <c r="BL9182">
        <f t="shared" si="572"/>
        <v>0</v>
      </c>
      <c r="BM9182">
        <f t="shared" si="573"/>
        <v>0</v>
      </c>
      <c r="BO9182">
        <f t="shared" si="574"/>
        <v>1</v>
      </c>
      <c r="BP9182">
        <f t="shared" si="575"/>
        <v>1</v>
      </c>
    </row>
    <row r="9183" spans="1:68" x14ac:dyDescent="0.3">
      <c r="A9183">
        <v>9178</v>
      </c>
      <c r="BG9183" s="27"/>
      <c r="BH9183" s="27"/>
      <c r="BI9183" s="27"/>
      <c r="BJ9183" s="27"/>
      <c r="BL9183">
        <f t="shared" si="572"/>
        <v>0</v>
      </c>
      <c r="BM9183">
        <f t="shared" si="573"/>
        <v>0</v>
      </c>
      <c r="BO9183">
        <f t="shared" si="574"/>
        <v>1</v>
      </c>
      <c r="BP9183">
        <f t="shared" si="575"/>
        <v>1</v>
      </c>
    </row>
    <row r="9184" spans="1:68" x14ac:dyDescent="0.3">
      <c r="A9184">
        <v>9179</v>
      </c>
      <c r="BG9184" s="27"/>
      <c r="BH9184" s="27"/>
      <c r="BI9184" s="27"/>
      <c r="BJ9184" s="27"/>
      <c r="BL9184">
        <f t="shared" si="572"/>
        <v>0</v>
      </c>
      <c r="BM9184">
        <f t="shared" si="573"/>
        <v>0</v>
      </c>
      <c r="BO9184">
        <f t="shared" si="574"/>
        <v>1</v>
      </c>
      <c r="BP9184">
        <f t="shared" si="575"/>
        <v>1</v>
      </c>
    </row>
    <row r="9185" spans="1:68" x14ac:dyDescent="0.3">
      <c r="A9185">
        <v>9180</v>
      </c>
      <c r="BG9185" s="27"/>
      <c r="BH9185" s="27"/>
      <c r="BI9185" s="27"/>
      <c r="BJ9185" s="27"/>
      <c r="BL9185">
        <f t="shared" si="572"/>
        <v>0</v>
      </c>
      <c r="BM9185">
        <f t="shared" si="573"/>
        <v>0</v>
      </c>
      <c r="BO9185">
        <f t="shared" si="574"/>
        <v>1</v>
      </c>
      <c r="BP9185">
        <f t="shared" si="575"/>
        <v>1</v>
      </c>
    </row>
    <row r="9186" spans="1:68" x14ac:dyDescent="0.3">
      <c r="A9186">
        <v>9181</v>
      </c>
      <c r="BG9186" s="27"/>
      <c r="BH9186" s="27"/>
      <c r="BI9186" s="27"/>
      <c r="BJ9186" s="27"/>
      <c r="BL9186">
        <f t="shared" si="572"/>
        <v>0</v>
      </c>
      <c r="BM9186">
        <f t="shared" si="573"/>
        <v>0</v>
      </c>
      <c r="BO9186">
        <f t="shared" si="574"/>
        <v>1</v>
      </c>
      <c r="BP9186">
        <f t="shared" si="575"/>
        <v>1</v>
      </c>
    </row>
    <row r="9187" spans="1:68" x14ac:dyDescent="0.3">
      <c r="A9187">
        <v>9182</v>
      </c>
      <c r="BG9187" s="27"/>
      <c r="BH9187" s="27"/>
      <c r="BI9187" s="27"/>
      <c r="BJ9187" s="27"/>
      <c r="BL9187">
        <f t="shared" si="572"/>
        <v>0</v>
      </c>
      <c r="BM9187">
        <f t="shared" si="573"/>
        <v>0</v>
      </c>
      <c r="BO9187">
        <f t="shared" si="574"/>
        <v>1</v>
      </c>
      <c r="BP9187">
        <f t="shared" si="575"/>
        <v>1</v>
      </c>
    </row>
    <row r="9188" spans="1:68" x14ac:dyDescent="0.3">
      <c r="A9188">
        <v>9183</v>
      </c>
      <c r="BG9188" s="27"/>
      <c r="BH9188" s="27"/>
      <c r="BI9188" s="27"/>
      <c r="BJ9188" s="27"/>
      <c r="BL9188">
        <f t="shared" si="572"/>
        <v>0</v>
      </c>
      <c r="BM9188">
        <f t="shared" si="573"/>
        <v>0</v>
      </c>
      <c r="BO9188">
        <f t="shared" si="574"/>
        <v>1</v>
      </c>
      <c r="BP9188">
        <f t="shared" si="575"/>
        <v>1</v>
      </c>
    </row>
    <row r="9189" spans="1:68" x14ac:dyDescent="0.3">
      <c r="A9189">
        <v>9184</v>
      </c>
      <c r="BG9189" s="27"/>
      <c r="BH9189" s="27"/>
      <c r="BI9189" s="27"/>
      <c r="BJ9189" s="27"/>
      <c r="BL9189">
        <f t="shared" si="572"/>
        <v>0</v>
      </c>
      <c r="BM9189">
        <f t="shared" si="573"/>
        <v>0</v>
      </c>
      <c r="BO9189">
        <f t="shared" si="574"/>
        <v>1</v>
      </c>
      <c r="BP9189">
        <f t="shared" si="575"/>
        <v>1</v>
      </c>
    </row>
    <row r="9190" spans="1:68" x14ac:dyDescent="0.3">
      <c r="A9190">
        <v>9185</v>
      </c>
      <c r="BG9190" s="27"/>
      <c r="BH9190" s="27"/>
      <c r="BI9190" s="27"/>
      <c r="BJ9190" s="27"/>
      <c r="BL9190">
        <f t="shared" si="572"/>
        <v>0</v>
      </c>
      <c r="BM9190">
        <f t="shared" si="573"/>
        <v>0</v>
      </c>
      <c r="BO9190">
        <f t="shared" si="574"/>
        <v>1</v>
      </c>
      <c r="BP9190">
        <f t="shared" si="575"/>
        <v>1</v>
      </c>
    </row>
    <row r="9191" spans="1:68" x14ac:dyDescent="0.3">
      <c r="A9191">
        <v>9186</v>
      </c>
      <c r="BG9191" s="27"/>
      <c r="BH9191" s="27"/>
      <c r="BI9191" s="27"/>
      <c r="BJ9191" s="27"/>
      <c r="BL9191">
        <f t="shared" si="572"/>
        <v>0</v>
      </c>
      <c r="BM9191">
        <f t="shared" si="573"/>
        <v>0</v>
      </c>
      <c r="BO9191">
        <f t="shared" si="574"/>
        <v>1</v>
      </c>
      <c r="BP9191">
        <f t="shared" si="575"/>
        <v>1</v>
      </c>
    </row>
    <row r="9192" spans="1:68" x14ac:dyDescent="0.3">
      <c r="A9192">
        <v>9187</v>
      </c>
      <c r="BG9192" s="27"/>
      <c r="BH9192" s="27"/>
      <c r="BI9192" s="27"/>
      <c r="BJ9192" s="27"/>
      <c r="BL9192">
        <f t="shared" si="572"/>
        <v>0</v>
      </c>
      <c r="BM9192">
        <f t="shared" si="573"/>
        <v>0</v>
      </c>
      <c r="BO9192">
        <f t="shared" si="574"/>
        <v>1</v>
      </c>
      <c r="BP9192">
        <f t="shared" si="575"/>
        <v>1</v>
      </c>
    </row>
    <row r="9193" spans="1:68" x14ac:dyDescent="0.3">
      <c r="A9193">
        <v>9188</v>
      </c>
      <c r="BG9193" s="27"/>
      <c r="BH9193" s="27"/>
      <c r="BI9193" s="27"/>
      <c r="BJ9193" s="27"/>
      <c r="BL9193">
        <f t="shared" si="572"/>
        <v>0</v>
      </c>
      <c r="BM9193">
        <f t="shared" si="573"/>
        <v>0</v>
      </c>
      <c r="BO9193">
        <f t="shared" si="574"/>
        <v>1</v>
      </c>
      <c r="BP9193">
        <f t="shared" si="575"/>
        <v>1</v>
      </c>
    </row>
    <row r="9194" spans="1:68" x14ac:dyDescent="0.3">
      <c r="A9194">
        <v>9189</v>
      </c>
      <c r="BG9194" s="27"/>
      <c r="BH9194" s="27"/>
      <c r="BI9194" s="27"/>
      <c r="BJ9194" s="27"/>
      <c r="BL9194">
        <f t="shared" si="572"/>
        <v>0</v>
      </c>
      <c r="BM9194">
        <f t="shared" si="573"/>
        <v>0</v>
      </c>
      <c r="BO9194">
        <f t="shared" si="574"/>
        <v>1</v>
      </c>
      <c r="BP9194">
        <f t="shared" si="575"/>
        <v>1</v>
      </c>
    </row>
    <row r="9195" spans="1:68" x14ac:dyDescent="0.3">
      <c r="A9195">
        <v>9190</v>
      </c>
      <c r="BG9195" s="27"/>
      <c r="BH9195" s="27"/>
      <c r="BI9195" s="27"/>
      <c r="BJ9195" s="27"/>
      <c r="BL9195">
        <f t="shared" si="572"/>
        <v>0</v>
      </c>
      <c r="BM9195">
        <f t="shared" si="573"/>
        <v>0</v>
      </c>
      <c r="BO9195">
        <f t="shared" si="574"/>
        <v>1</v>
      </c>
      <c r="BP9195">
        <f t="shared" si="575"/>
        <v>1</v>
      </c>
    </row>
    <row r="9196" spans="1:68" x14ac:dyDescent="0.3">
      <c r="A9196">
        <v>9191</v>
      </c>
      <c r="BG9196" s="27"/>
      <c r="BH9196" s="27"/>
      <c r="BI9196" s="27"/>
      <c r="BJ9196" s="27"/>
      <c r="BL9196">
        <f t="shared" si="572"/>
        <v>0</v>
      </c>
      <c r="BM9196">
        <f t="shared" si="573"/>
        <v>0</v>
      </c>
      <c r="BO9196">
        <f t="shared" si="574"/>
        <v>1</v>
      </c>
      <c r="BP9196">
        <f t="shared" si="575"/>
        <v>1</v>
      </c>
    </row>
    <row r="9197" spans="1:68" x14ac:dyDescent="0.3">
      <c r="A9197">
        <v>9192</v>
      </c>
      <c r="BG9197" s="27"/>
      <c r="BH9197" s="27"/>
      <c r="BI9197" s="27"/>
      <c r="BJ9197" s="27"/>
      <c r="BL9197">
        <f t="shared" si="572"/>
        <v>0</v>
      </c>
      <c r="BM9197">
        <f t="shared" si="573"/>
        <v>0</v>
      </c>
      <c r="BO9197">
        <f t="shared" si="574"/>
        <v>1</v>
      </c>
      <c r="BP9197">
        <f t="shared" si="575"/>
        <v>1</v>
      </c>
    </row>
    <row r="9198" spans="1:68" x14ac:dyDescent="0.3">
      <c r="A9198">
        <v>9193</v>
      </c>
      <c r="BG9198" s="27"/>
      <c r="BH9198" s="27"/>
      <c r="BI9198" s="27"/>
      <c r="BJ9198" s="27"/>
      <c r="BL9198">
        <f t="shared" si="572"/>
        <v>0</v>
      </c>
      <c r="BM9198">
        <f t="shared" si="573"/>
        <v>0</v>
      </c>
      <c r="BO9198">
        <f t="shared" si="574"/>
        <v>1</v>
      </c>
      <c r="BP9198">
        <f t="shared" si="575"/>
        <v>1</v>
      </c>
    </row>
    <row r="9199" spans="1:68" x14ac:dyDescent="0.3">
      <c r="A9199">
        <v>9194</v>
      </c>
      <c r="BG9199" s="27"/>
      <c r="BH9199" s="27"/>
      <c r="BI9199" s="27"/>
      <c r="BJ9199" s="27"/>
      <c r="BL9199">
        <f t="shared" si="572"/>
        <v>0</v>
      </c>
      <c r="BM9199">
        <f t="shared" si="573"/>
        <v>0</v>
      </c>
      <c r="BO9199">
        <f t="shared" si="574"/>
        <v>1</v>
      </c>
      <c r="BP9199">
        <f t="shared" si="575"/>
        <v>1</v>
      </c>
    </row>
    <row r="9200" spans="1:68" x14ac:dyDescent="0.3">
      <c r="A9200">
        <v>9195</v>
      </c>
      <c r="BG9200" s="27"/>
      <c r="BH9200" s="27"/>
      <c r="BI9200" s="27"/>
      <c r="BJ9200" s="27"/>
      <c r="BL9200">
        <f t="shared" si="572"/>
        <v>0</v>
      </c>
      <c r="BM9200">
        <f t="shared" si="573"/>
        <v>0</v>
      </c>
      <c r="BO9200">
        <f t="shared" si="574"/>
        <v>1</v>
      </c>
      <c r="BP9200">
        <f t="shared" si="575"/>
        <v>1</v>
      </c>
    </row>
    <row r="9201" spans="1:68" x14ac:dyDescent="0.3">
      <c r="A9201">
        <v>9196</v>
      </c>
      <c r="BG9201" s="27"/>
      <c r="BH9201" s="27"/>
      <c r="BI9201" s="27"/>
      <c r="BJ9201" s="27"/>
      <c r="BL9201">
        <f t="shared" si="572"/>
        <v>0</v>
      </c>
      <c r="BM9201">
        <f t="shared" si="573"/>
        <v>0</v>
      </c>
      <c r="BO9201">
        <f t="shared" si="574"/>
        <v>1</v>
      </c>
      <c r="BP9201">
        <f t="shared" si="575"/>
        <v>1</v>
      </c>
    </row>
    <row r="9202" spans="1:68" x14ac:dyDescent="0.3">
      <c r="A9202">
        <v>9197</v>
      </c>
      <c r="BG9202" s="27"/>
      <c r="BH9202" s="27"/>
      <c r="BI9202" s="27"/>
      <c r="BJ9202" s="27"/>
      <c r="BL9202">
        <f t="shared" si="572"/>
        <v>0</v>
      </c>
      <c r="BM9202">
        <f t="shared" si="573"/>
        <v>0</v>
      </c>
      <c r="BO9202">
        <f t="shared" si="574"/>
        <v>1</v>
      </c>
      <c r="BP9202">
        <f t="shared" si="575"/>
        <v>1</v>
      </c>
    </row>
    <row r="9203" spans="1:68" x14ac:dyDescent="0.3">
      <c r="A9203">
        <v>9198</v>
      </c>
      <c r="BG9203" s="27"/>
      <c r="BH9203" s="27"/>
      <c r="BI9203" s="27"/>
      <c r="BJ9203" s="27"/>
      <c r="BL9203">
        <f t="shared" si="572"/>
        <v>0</v>
      </c>
      <c r="BM9203">
        <f t="shared" si="573"/>
        <v>0</v>
      </c>
      <c r="BO9203">
        <f t="shared" si="574"/>
        <v>1</v>
      </c>
      <c r="BP9203">
        <f t="shared" si="575"/>
        <v>1</v>
      </c>
    </row>
    <row r="9204" spans="1:68" x14ac:dyDescent="0.3">
      <c r="A9204">
        <v>9199</v>
      </c>
      <c r="BG9204" s="27"/>
      <c r="BH9204" s="27"/>
      <c r="BI9204" s="27"/>
      <c r="BJ9204" s="27"/>
      <c r="BL9204">
        <f t="shared" si="572"/>
        <v>0</v>
      </c>
      <c r="BM9204">
        <f t="shared" si="573"/>
        <v>0</v>
      </c>
      <c r="BO9204">
        <f t="shared" si="574"/>
        <v>1</v>
      </c>
      <c r="BP9204">
        <f t="shared" si="575"/>
        <v>1</v>
      </c>
    </row>
    <row r="9205" spans="1:68" x14ac:dyDescent="0.3">
      <c r="A9205">
        <v>9200</v>
      </c>
      <c r="BG9205" s="27"/>
      <c r="BH9205" s="27"/>
      <c r="BI9205" s="27"/>
      <c r="BJ9205" s="27"/>
      <c r="BL9205">
        <f t="shared" si="572"/>
        <v>0</v>
      </c>
      <c r="BM9205">
        <f t="shared" si="573"/>
        <v>0</v>
      </c>
      <c r="BO9205">
        <f t="shared" si="574"/>
        <v>1</v>
      </c>
      <c r="BP9205">
        <f t="shared" si="575"/>
        <v>1</v>
      </c>
    </row>
    <row r="9206" spans="1:68" x14ac:dyDescent="0.3">
      <c r="A9206">
        <v>9201</v>
      </c>
      <c r="BG9206" s="27"/>
      <c r="BH9206" s="27"/>
      <c r="BI9206" s="27"/>
      <c r="BJ9206" s="27"/>
      <c r="BL9206">
        <f t="shared" si="572"/>
        <v>0</v>
      </c>
      <c r="BM9206">
        <f t="shared" si="573"/>
        <v>0</v>
      </c>
      <c r="BO9206">
        <f t="shared" si="574"/>
        <v>1</v>
      </c>
      <c r="BP9206">
        <f t="shared" si="575"/>
        <v>1</v>
      </c>
    </row>
    <row r="9207" spans="1:68" x14ac:dyDescent="0.3">
      <c r="A9207">
        <v>9202</v>
      </c>
      <c r="BG9207" s="27"/>
      <c r="BH9207" s="27"/>
      <c r="BI9207" s="27"/>
      <c r="BJ9207" s="27"/>
      <c r="BL9207">
        <f t="shared" si="572"/>
        <v>0</v>
      </c>
      <c r="BM9207">
        <f t="shared" si="573"/>
        <v>0</v>
      </c>
      <c r="BO9207">
        <f t="shared" si="574"/>
        <v>1</v>
      </c>
      <c r="BP9207">
        <f t="shared" si="575"/>
        <v>1</v>
      </c>
    </row>
    <row r="9208" spans="1:68" x14ac:dyDescent="0.3">
      <c r="A9208">
        <v>9203</v>
      </c>
      <c r="BG9208" s="27"/>
      <c r="BH9208" s="27"/>
      <c r="BI9208" s="27"/>
      <c r="BJ9208" s="27"/>
      <c r="BL9208">
        <f t="shared" si="572"/>
        <v>0</v>
      </c>
      <c r="BM9208">
        <f t="shared" si="573"/>
        <v>0</v>
      </c>
      <c r="BO9208">
        <f t="shared" si="574"/>
        <v>1</v>
      </c>
      <c r="BP9208">
        <f t="shared" si="575"/>
        <v>1</v>
      </c>
    </row>
    <row r="9209" spans="1:68" x14ac:dyDescent="0.3">
      <c r="A9209">
        <v>9204</v>
      </c>
      <c r="BG9209" s="27"/>
      <c r="BH9209" s="27"/>
      <c r="BI9209" s="27"/>
      <c r="BJ9209" s="27"/>
      <c r="BL9209">
        <f t="shared" si="572"/>
        <v>0</v>
      </c>
      <c r="BM9209">
        <f t="shared" si="573"/>
        <v>0</v>
      </c>
      <c r="BO9209">
        <f t="shared" si="574"/>
        <v>1</v>
      </c>
      <c r="BP9209">
        <f t="shared" si="575"/>
        <v>1</v>
      </c>
    </row>
    <row r="9210" spans="1:68" x14ac:dyDescent="0.3">
      <c r="A9210">
        <v>9205</v>
      </c>
      <c r="BG9210" s="27"/>
      <c r="BH9210" s="27"/>
      <c r="BI9210" s="27"/>
      <c r="BJ9210" s="27"/>
      <c r="BL9210">
        <f t="shared" si="572"/>
        <v>0</v>
      </c>
      <c r="BM9210">
        <f t="shared" si="573"/>
        <v>0</v>
      </c>
      <c r="BO9210">
        <f t="shared" si="574"/>
        <v>1</v>
      </c>
      <c r="BP9210">
        <f t="shared" si="575"/>
        <v>1</v>
      </c>
    </row>
    <row r="9211" spans="1:68" x14ac:dyDescent="0.3">
      <c r="A9211">
        <v>9206</v>
      </c>
      <c r="BG9211" s="27"/>
      <c r="BH9211" s="27"/>
      <c r="BI9211" s="27"/>
      <c r="BJ9211" s="27"/>
      <c r="BL9211">
        <f t="shared" si="572"/>
        <v>0</v>
      </c>
      <c r="BM9211">
        <f t="shared" si="573"/>
        <v>0</v>
      </c>
      <c r="BO9211">
        <f t="shared" si="574"/>
        <v>1</v>
      </c>
      <c r="BP9211">
        <f t="shared" si="575"/>
        <v>1</v>
      </c>
    </row>
    <row r="9212" spans="1:68" x14ac:dyDescent="0.3">
      <c r="A9212">
        <v>9207</v>
      </c>
      <c r="BG9212" s="27"/>
      <c r="BH9212" s="27"/>
      <c r="BI9212" s="27"/>
      <c r="BJ9212" s="27"/>
      <c r="BL9212">
        <f t="shared" si="572"/>
        <v>0</v>
      </c>
      <c r="BM9212">
        <f t="shared" si="573"/>
        <v>0</v>
      </c>
      <c r="BO9212">
        <f t="shared" si="574"/>
        <v>1</v>
      </c>
      <c r="BP9212">
        <f t="shared" si="575"/>
        <v>1</v>
      </c>
    </row>
    <row r="9213" spans="1:68" x14ac:dyDescent="0.3">
      <c r="A9213">
        <v>9208</v>
      </c>
      <c r="BG9213" s="27"/>
      <c r="BH9213" s="27"/>
      <c r="BI9213" s="27"/>
      <c r="BJ9213" s="27"/>
      <c r="BL9213">
        <f t="shared" si="572"/>
        <v>0</v>
      </c>
      <c r="BM9213">
        <f t="shared" si="573"/>
        <v>0</v>
      </c>
      <c r="BO9213">
        <f t="shared" si="574"/>
        <v>1</v>
      </c>
      <c r="BP9213">
        <f t="shared" si="575"/>
        <v>1</v>
      </c>
    </row>
    <row r="9214" spans="1:68" x14ac:dyDescent="0.3">
      <c r="A9214">
        <v>9209</v>
      </c>
      <c r="BG9214" s="27"/>
      <c r="BH9214" s="27"/>
      <c r="BI9214" s="27"/>
      <c r="BJ9214" s="27"/>
      <c r="BL9214">
        <f t="shared" si="572"/>
        <v>0</v>
      </c>
      <c r="BM9214">
        <f t="shared" si="573"/>
        <v>0</v>
      </c>
      <c r="BO9214">
        <f t="shared" si="574"/>
        <v>1</v>
      </c>
      <c r="BP9214">
        <f t="shared" si="575"/>
        <v>1</v>
      </c>
    </row>
    <row r="9215" spans="1:68" x14ac:dyDescent="0.3">
      <c r="A9215">
        <v>9210</v>
      </c>
      <c r="BG9215" s="27"/>
      <c r="BH9215" s="27"/>
      <c r="BI9215" s="27"/>
      <c r="BJ9215" s="27"/>
      <c r="BL9215">
        <f t="shared" si="572"/>
        <v>0</v>
      </c>
      <c r="BM9215">
        <f t="shared" si="573"/>
        <v>0</v>
      </c>
      <c r="BO9215">
        <f t="shared" si="574"/>
        <v>1</v>
      </c>
      <c r="BP9215">
        <f t="shared" si="575"/>
        <v>1</v>
      </c>
    </row>
    <row r="9216" spans="1:68" x14ac:dyDescent="0.3">
      <c r="A9216">
        <v>9211</v>
      </c>
      <c r="BG9216" s="27"/>
      <c r="BH9216" s="27"/>
      <c r="BI9216" s="27"/>
      <c r="BJ9216" s="27"/>
      <c r="BL9216">
        <f t="shared" si="572"/>
        <v>0</v>
      </c>
      <c r="BM9216">
        <f t="shared" si="573"/>
        <v>0</v>
      </c>
      <c r="BO9216">
        <f t="shared" si="574"/>
        <v>1</v>
      </c>
      <c r="BP9216">
        <f t="shared" si="575"/>
        <v>1</v>
      </c>
    </row>
    <row r="9217" spans="1:68" x14ac:dyDescent="0.3">
      <c r="A9217">
        <v>9212</v>
      </c>
      <c r="BG9217" s="27"/>
      <c r="BH9217" s="27"/>
      <c r="BI9217" s="27"/>
      <c r="BJ9217" s="27"/>
      <c r="BL9217">
        <f t="shared" si="572"/>
        <v>0</v>
      </c>
      <c r="BM9217">
        <f t="shared" si="573"/>
        <v>0</v>
      </c>
      <c r="BO9217">
        <f t="shared" si="574"/>
        <v>1</v>
      </c>
      <c r="BP9217">
        <f t="shared" si="575"/>
        <v>1</v>
      </c>
    </row>
    <row r="9218" spans="1:68" x14ac:dyDescent="0.3">
      <c r="A9218">
        <v>9213</v>
      </c>
      <c r="BG9218" s="27"/>
      <c r="BH9218" s="27"/>
      <c r="BI9218" s="27"/>
      <c r="BJ9218" s="27"/>
      <c r="BL9218">
        <f t="shared" si="572"/>
        <v>0</v>
      </c>
      <c r="BM9218">
        <f t="shared" si="573"/>
        <v>0</v>
      </c>
      <c r="BO9218">
        <f t="shared" si="574"/>
        <v>1</v>
      </c>
      <c r="BP9218">
        <f t="shared" si="575"/>
        <v>1</v>
      </c>
    </row>
    <row r="9219" spans="1:68" x14ac:dyDescent="0.3">
      <c r="A9219">
        <v>9214</v>
      </c>
      <c r="BG9219" s="27"/>
      <c r="BH9219" s="27"/>
      <c r="BI9219" s="27"/>
      <c r="BJ9219" s="27"/>
      <c r="BL9219">
        <f t="shared" si="572"/>
        <v>0</v>
      </c>
      <c r="BM9219">
        <f t="shared" si="573"/>
        <v>0</v>
      </c>
      <c r="BO9219">
        <f t="shared" si="574"/>
        <v>1</v>
      </c>
      <c r="BP9219">
        <f t="shared" si="575"/>
        <v>1</v>
      </c>
    </row>
    <row r="9220" spans="1:68" x14ac:dyDescent="0.3">
      <c r="A9220">
        <v>9215</v>
      </c>
      <c r="BG9220" s="27"/>
      <c r="BH9220" s="27"/>
      <c r="BI9220" s="27"/>
      <c r="BJ9220" s="27"/>
      <c r="BL9220">
        <f t="shared" si="572"/>
        <v>0</v>
      </c>
      <c r="BM9220">
        <f t="shared" si="573"/>
        <v>0</v>
      </c>
      <c r="BO9220">
        <f t="shared" si="574"/>
        <v>1</v>
      </c>
      <c r="BP9220">
        <f t="shared" si="575"/>
        <v>1</v>
      </c>
    </row>
    <row r="9221" spans="1:68" x14ac:dyDescent="0.3">
      <c r="A9221">
        <v>9216</v>
      </c>
      <c r="BG9221" s="27"/>
      <c r="BH9221" s="27"/>
      <c r="BI9221" s="27"/>
      <c r="BJ9221" s="27"/>
      <c r="BL9221">
        <f t="shared" si="572"/>
        <v>0</v>
      </c>
      <c r="BM9221">
        <f t="shared" si="573"/>
        <v>0</v>
      </c>
      <c r="BO9221">
        <f t="shared" si="574"/>
        <v>1</v>
      </c>
      <c r="BP9221">
        <f t="shared" si="575"/>
        <v>1</v>
      </c>
    </row>
    <row r="9222" spans="1:68" x14ac:dyDescent="0.3">
      <c r="A9222">
        <v>9217</v>
      </c>
      <c r="BG9222" s="27"/>
      <c r="BH9222" s="27"/>
      <c r="BI9222" s="27"/>
      <c r="BJ9222" s="27"/>
      <c r="BL9222">
        <f t="shared" si="572"/>
        <v>0</v>
      </c>
      <c r="BM9222">
        <f t="shared" si="573"/>
        <v>0</v>
      </c>
      <c r="BO9222">
        <f t="shared" si="574"/>
        <v>1</v>
      </c>
      <c r="BP9222">
        <f t="shared" si="575"/>
        <v>1</v>
      </c>
    </row>
    <row r="9223" spans="1:68" x14ac:dyDescent="0.3">
      <c r="A9223">
        <v>9218</v>
      </c>
      <c r="BG9223" s="27"/>
      <c r="BH9223" s="27"/>
      <c r="BI9223" s="27"/>
      <c r="BJ9223" s="27"/>
      <c r="BL9223">
        <f t="shared" ref="BL9223:BL9286" si="576">BG9223*$BM$1-BH9223</f>
        <v>0</v>
      </c>
      <c r="BM9223">
        <f t="shared" ref="BM9223:BM9286" si="577">BI9223*$BM$1-BJ9223</f>
        <v>0</v>
      </c>
      <c r="BO9223">
        <f t="shared" ref="BO9223:BO9286" si="578">IF(BL9223=MAX($BL9223:$BM9223),1,0)</f>
        <v>1</v>
      </c>
      <c r="BP9223">
        <f t="shared" ref="BP9223:BP9286" si="579">IF(BM9223=MAX($BL9223:$BM9223),1,0)</f>
        <v>1</v>
      </c>
    </row>
    <row r="9224" spans="1:68" x14ac:dyDescent="0.3">
      <c r="A9224">
        <v>9219</v>
      </c>
      <c r="BG9224" s="27"/>
      <c r="BH9224" s="27"/>
      <c r="BI9224" s="27"/>
      <c r="BJ9224" s="27"/>
      <c r="BL9224">
        <f t="shared" si="576"/>
        <v>0</v>
      </c>
      <c r="BM9224">
        <f t="shared" si="577"/>
        <v>0</v>
      </c>
      <c r="BO9224">
        <f t="shared" si="578"/>
        <v>1</v>
      </c>
      <c r="BP9224">
        <f t="shared" si="579"/>
        <v>1</v>
      </c>
    </row>
    <row r="9225" spans="1:68" x14ac:dyDescent="0.3">
      <c r="A9225">
        <v>9220</v>
      </c>
      <c r="BG9225" s="27"/>
      <c r="BH9225" s="27"/>
      <c r="BI9225" s="27"/>
      <c r="BJ9225" s="27"/>
      <c r="BL9225">
        <f t="shared" si="576"/>
        <v>0</v>
      </c>
      <c r="BM9225">
        <f t="shared" si="577"/>
        <v>0</v>
      </c>
      <c r="BO9225">
        <f t="shared" si="578"/>
        <v>1</v>
      </c>
      <c r="BP9225">
        <f t="shared" si="579"/>
        <v>1</v>
      </c>
    </row>
    <row r="9226" spans="1:68" x14ac:dyDescent="0.3">
      <c r="A9226">
        <v>9221</v>
      </c>
      <c r="BG9226" s="27"/>
      <c r="BH9226" s="27"/>
      <c r="BI9226" s="27"/>
      <c r="BJ9226" s="27"/>
      <c r="BL9226">
        <f t="shared" si="576"/>
        <v>0</v>
      </c>
      <c r="BM9226">
        <f t="shared" si="577"/>
        <v>0</v>
      </c>
      <c r="BO9226">
        <f t="shared" si="578"/>
        <v>1</v>
      </c>
      <c r="BP9226">
        <f t="shared" si="579"/>
        <v>1</v>
      </c>
    </row>
    <row r="9227" spans="1:68" x14ac:dyDescent="0.3">
      <c r="A9227">
        <v>9222</v>
      </c>
      <c r="BG9227" s="27"/>
      <c r="BH9227" s="27"/>
      <c r="BI9227" s="27"/>
      <c r="BJ9227" s="27"/>
      <c r="BL9227">
        <f t="shared" si="576"/>
        <v>0</v>
      </c>
      <c r="BM9227">
        <f t="shared" si="577"/>
        <v>0</v>
      </c>
      <c r="BO9227">
        <f t="shared" si="578"/>
        <v>1</v>
      </c>
      <c r="BP9227">
        <f t="shared" si="579"/>
        <v>1</v>
      </c>
    </row>
    <row r="9228" spans="1:68" x14ac:dyDescent="0.3">
      <c r="A9228">
        <v>9223</v>
      </c>
      <c r="BG9228" s="27"/>
      <c r="BH9228" s="27"/>
      <c r="BI9228" s="27"/>
      <c r="BJ9228" s="27"/>
      <c r="BL9228">
        <f t="shared" si="576"/>
        <v>0</v>
      </c>
      <c r="BM9228">
        <f t="shared" si="577"/>
        <v>0</v>
      </c>
      <c r="BO9228">
        <f t="shared" si="578"/>
        <v>1</v>
      </c>
      <c r="BP9228">
        <f t="shared" si="579"/>
        <v>1</v>
      </c>
    </row>
    <row r="9229" spans="1:68" x14ac:dyDescent="0.3">
      <c r="A9229">
        <v>9224</v>
      </c>
      <c r="BG9229" s="27"/>
      <c r="BH9229" s="27"/>
      <c r="BI9229" s="27"/>
      <c r="BJ9229" s="27"/>
      <c r="BL9229">
        <f t="shared" si="576"/>
        <v>0</v>
      </c>
      <c r="BM9229">
        <f t="shared" si="577"/>
        <v>0</v>
      </c>
      <c r="BO9229">
        <f t="shared" si="578"/>
        <v>1</v>
      </c>
      <c r="BP9229">
        <f t="shared" si="579"/>
        <v>1</v>
      </c>
    </row>
    <row r="9230" spans="1:68" x14ac:dyDescent="0.3">
      <c r="A9230">
        <v>9225</v>
      </c>
      <c r="BG9230" s="27"/>
      <c r="BH9230" s="27"/>
      <c r="BI9230" s="27"/>
      <c r="BJ9230" s="27"/>
      <c r="BL9230">
        <f t="shared" si="576"/>
        <v>0</v>
      </c>
      <c r="BM9230">
        <f t="shared" si="577"/>
        <v>0</v>
      </c>
      <c r="BO9230">
        <f t="shared" si="578"/>
        <v>1</v>
      </c>
      <c r="BP9230">
        <f t="shared" si="579"/>
        <v>1</v>
      </c>
    </row>
    <row r="9231" spans="1:68" x14ac:dyDescent="0.3">
      <c r="A9231">
        <v>9226</v>
      </c>
      <c r="BG9231" s="27"/>
      <c r="BH9231" s="27"/>
      <c r="BI9231" s="27"/>
      <c r="BJ9231" s="27"/>
      <c r="BL9231">
        <f t="shared" si="576"/>
        <v>0</v>
      </c>
      <c r="BM9231">
        <f t="shared" si="577"/>
        <v>0</v>
      </c>
      <c r="BO9231">
        <f t="shared" si="578"/>
        <v>1</v>
      </c>
      <c r="BP9231">
        <f t="shared" si="579"/>
        <v>1</v>
      </c>
    </row>
    <row r="9232" spans="1:68" x14ac:dyDescent="0.3">
      <c r="A9232">
        <v>9227</v>
      </c>
      <c r="BG9232" s="27"/>
      <c r="BH9232" s="27"/>
      <c r="BI9232" s="27"/>
      <c r="BJ9232" s="27"/>
      <c r="BL9232">
        <f t="shared" si="576"/>
        <v>0</v>
      </c>
      <c r="BM9232">
        <f t="shared" si="577"/>
        <v>0</v>
      </c>
      <c r="BO9232">
        <f t="shared" si="578"/>
        <v>1</v>
      </c>
      <c r="BP9232">
        <f t="shared" si="579"/>
        <v>1</v>
      </c>
    </row>
    <row r="9233" spans="1:68" x14ac:dyDescent="0.3">
      <c r="A9233">
        <v>9228</v>
      </c>
      <c r="BG9233" s="27"/>
      <c r="BH9233" s="27"/>
      <c r="BI9233" s="27"/>
      <c r="BJ9233" s="27"/>
      <c r="BL9233">
        <f t="shared" si="576"/>
        <v>0</v>
      </c>
      <c r="BM9233">
        <f t="shared" si="577"/>
        <v>0</v>
      </c>
      <c r="BO9233">
        <f t="shared" si="578"/>
        <v>1</v>
      </c>
      <c r="BP9233">
        <f t="shared" si="579"/>
        <v>1</v>
      </c>
    </row>
    <row r="9234" spans="1:68" x14ac:dyDescent="0.3">
      <c r="A9234">
        <v>9229</v>
      </c>
      <c r="BG9234" s="27"/>
      <c r="BH9234" s="27"/>
      <c r="BI9234" s="27"/>
      <c r="BJ9234" s="27"/>
      <c r="BL9234">
        <f t="shared" si="576"/>
        <v>0</v>
      </c>
      <c r="BM9234">
        <f t="shared" si="577"/>
        <v>0</v>
      </c>
      <c r="BO9234">
        <f t="shared" si="578"/>
        <v>1</v>
      </c>
      <c r="BP9234">
        <f t="shared" si="579"/>
        <v>1</v>
      </c>
    </row>
    <row r="9235" spans="1:68" x14ac:dyDescent="0.3">
      <c r="A9235">
        <v>9230</v>
      </c>
      <c r="BG9235" s="27"/>
      <c r="BH9235" s="27"/>
      <c r="BI9235" s="27"/>
      <c r="BJ9235" s="27"/>
      <c r="BL9235">
        <f t="shared" si="576"/>
        <v>0</v>
      </c>
      <c r="BM9235">
        <f t="shared" si="577"/>
        <v>0</v>
      </c>
      <c r="BO9235">
        <f t="shared" si="578"/>
        <v>1</v>
      </c>
      <c r="BP9235">
        <f t="shared" si="579"/>
        <v>1</v>
      </c>
    </row>
    <row r="9236" spans="1:68" x14ac:dyDescent="0.3">
      <c r="A9236">
        <v>9231</v>
      </c>
      <c r="BG9236" s="27"/>
      <c r="BH9236" s="27"/>
      <c r="BI9236" s="27"/>
      <c r="BJ9236" s="27"/>
      <c r="BL9236">
        <f t="shared" si="576"/>
        <v>0</v>
      </c>
      <c r="BM9236">
        <f t="shared" si="577"/>
        <v>0</v>
      </c>
      <c r="BO9236">
        <f t="shared" si="578"/>
        <v>1</v>
      </c>
      <c r="BP9236">
        <f t="shared" si="579"/>
        <v>1</v>
      </c>
    </row>
    <row r="9237" spans="1:68" x14ac:dyDescent="0.3">
      <c r="A9237">
        <v>9232</v>
      </c>
      <c r="BG9237" s="27"/>
      <c r="BH9237" s="27"/>
      <c r="BI9237" s="27"/>
      <c r="BJ9237" s="27"/>
      <c r="BL9237">
        <f t="shared" si="576"/>
        <v>0</v>
      </c>
      <c r="BM9237">
        <f t="shared" si="577"/>
        <v>0</v>
      </c>
      <c r="BO9237">
        <f t="shared" si="578"/>
        <v>1</v>
      </c>
      <c r="BP9237">
        <f t="shared" si="579"/>
        <v>1</v>
      </c>
    </row>
    <row r="9238" spans="1:68" x14ac:dyDescent="0.3">
      <c r="A9238">
        <v>9233</v>
      </c>
      <c r="BG9238" s="27"/>
      <c r="BH9238" s="27"/>
      <c r="BI9238" s="27"/>
      <c r="BJ9238" s="27"/>
      <c r="BL9238">
        <f t="shared" si="576"/>
        <v>0</v>
      </c>
      <c r="BM9238">
        <f t="shared" si="577"/>
        <v>0</v>
      </c>
      <c r="BO9238">
        <f t="shared" si="578"/>
        <v>1</v>
      </c>
      <c r="BP9238">
        <f t="shared" si="579"/>
        <v>1</v>
      </c>
    </row>
    <row r="9239" spans="1:68" x14ac:dyDescent="0.3">
      <c r="A9239">
        <v>9234</v>
      </c>
      <c r="BG9239" s="27"/>
      <c r="BH9239" s="27"/>
      <c r="BI9239" s="27"/>
      <c r="BJ9239" s="27"/>
      <c r="BL9239">
        <f t="shared" si="576"/>
        <v>0</v>
      </c>
      <c r="BM9239">
        <f t="shared" si="577"/>
        <v>0</v>
      </c>
      <c r="BO9239">
        <f t="shared" si="578"/>
        <v>1</v>
      </c>
      <c r="BP9239">
        <f t="shared" si="579"/>
        <v>1</v>
      </c>
    </row>
    <row r="9240" spans="1:68" x14ac:dyDescent="0.3">
      <c r="A9240">
        <v>9235</v>
      </c>
      <c r="BG9240" s="27"/>
      <c r="BH9240" s="27"/>
      <c r="BI9240" s="27"/>
      <c r="BJ9240" s="27"/>
      <c r="BL9240">
        <f t="shared" si="576"/>
        <v>0</v>
      </c>
      <c r="BM9240">
        <f t="shared" si="577"/>
        <v>0</v>
      </c>
      <c r="BO9240">
        <f t="shared" si="578"/>
        <v>1</v>
      </c>
      <c r="BP9240">
        <f t="shared" si="579"/>
        <v>1</v>
      </c>
    </row>
    <row r="9241" spans="1:68" x14ac:dyDescent="0.3">
      <c r="A9241">
        <v>9236</v>
      </c>
      <c r="BG9241" s="27"/>
      <c r="BH9241" s="27"/>
      <c r="BI9241" s="27"/>
      <c r="BJ9241" s="27"/>
      <c r="BL9241">
        <f t="shared" si="576"/>
        <v>0</v>
      </c>
      <c r="BM9241">
        <f t="shared" si="577"/>
        <v>0</v>
      </c>
      <c r="BO9241">
        <f t="shared" si="578"/>
        <v>1</v>
      </c>
      <c r="BP9241">
        <f t="shared" si="579"/>
        <v>1</v>
      </c>
    </row>
    <row r="9242" spans="1:68" x14ac:dyDescent="0.3">
      <c r="A9242">
        <v>9237</v>
      </c>
      <c r="BG9242" s="27"/>
      <c r="BH9242" s="27"/>
      <c r="BI9242" s="27"/>
      <c r="BJ9242" s="27"/>
      <c r="BL9242">
        <f t="shared" si="576"/>
        <v>0</v>
      </c>
      <c r="BM9242">
        <f t="shared" si="577"/>
        <v>0</v>
      </c>
      <c r="BO9242">
        <f t="shared" si="578"/>
        <v>1</v>
      </c>
      <c r="BP9242">
        <f t="shared" si="579"/>
        <v>1</v>
      </c>
    </row>
    <row r="9243" spans="1:68" x14ac:dyDescent="0.3">
      <c r="A9243">
        <v>9238</v>
      </c>
      <c r="BG9243" s="27"/>
      <c r="BH9243" s="27"/>
      <c r="BI9243" s="27"/>
      <c r="BJ9243" s="27"/>
      <c r="BL9243">
        <f t="shared" si="576"/>
        <v>0</v>
      </c>
      <c r="BM9243">
        <f t="shared" si="577"/>
        <v>0</v>
      </c>
      <c r="BO9243">
        <f t="shared" si="578"/>
        <v>1</v>
      </c>
      <c r="BP9243">
        <f t="shared" si="579"/>
        <v>1</v>
      </c>
    </row>
    <row r="9244" spans="1:68" x14ac:dyDescent="0.3">
      <c r="A9244">
        <v>9239</v>
      </c>
      <c r="BG9244" s="27"/>
      <c r="BH9244" s="27"/>
      <c r="BI9244" s="27"/>
      <c r="BJ9244" s="27"/>
      <c r="BL9244">
        <f t="shared" si="576"/>
        <v>0</v>
      </c>
      <c r="BM9244">
        <f t="shared" si="577"/>
        <v>0</v>
      </c>
      <c r="BO9244">
        <f t="shared" si="578"/>
        <v>1</v>
      </c>
      <c r="BP9244">
        <f t="shared" si="579"/>
        <v>1</v>
      </c>
    </row>
    <row r="9245" spans="1:68" x14ac:dyDescent="0.3">
      <c r="A9245">
        <v>9240</v>
      </c>
      <c r="BG9245" s="27"/>
      <c r="BH9245" s="27"/>
      <c r="BI9245" s="27"/>
      <c r="BJ9245" s="27"/>
      <c r="BL9245">
        <f t="shared" si="576"/>
        <v>0</v>
      </c>
      <c r="BM9245">
        <f t="shared" si="577"/>
        <v>0</v>
      </c>
      <c r="BO9245">
        <f t="shared" si="578"/>
        <v>1</v>
      </c>
      <c r="BP9245">
        <f t="shared" si="579"/>
        <v>1</v>
      </c>
    </row>
    <row r="9246" spans="1:68" x14ac:dyDescent="0.3">
      <c r="A9246">
        <v>9241</v>
      </c>
      <c r="BG9246" s="27"/>
      <c r="BH9246" s="27"/>
      <c r="BI9246" s="27"/>
      <c r="BJ9246" s="27"/>
      <c r="BL9246">
        <f t="shared" si="576"/>
        <v>0</v>
      </c>
      <c r="BM9246">
        <f t="shared" si="577"/>
        <v>0</v>
      </c>
      <c r="BO9246">
        <f t="shared" si="578"/>
        <v>1</v>
      </c>
      <c r="BP9246">
        <f t="shared" si="579"/>
        <v>1</v>
      </c>
    </row>
    <row r="9247" spans="1:68" x14ac:dyDescent="0.3">
      <c r="A9247">
        <v>9242</v>
      </c>
      <c r="BG9247" s="27"/>
      <c r="BH9247" s="27"/>
      <c r="BI9247" s="27"/>
      <c r="BJ9247" s="27"/>
      <c r="BL9247">
        <f t="shared" si="576"/>
        <v>0</v>
      </c>
      <c r="BM9247">
        <f t="shared" si="577"/>
        <v>0</v>
      </c>
      <c r="BO9247">
        <f t="shared" si="578"/>
        <v>1</v>
      </c>
      <c r="BP9247">
        <f t="shared" si="579"/>
        <v>1</v>
      </c>
    </row>
    <row r="9248" spans="1:68" x14ac:dyDescent="0.3">
      <c r="A9248">
        <v>9243</v>
      </c>
      <c r="BG9248" s="27"/>
      <c r="BH9248" s="27"/>
      <c r="BI9248" s="27"/>
      <c r="BJ9248" s="27"/>
      <c r="BL9248">
        <f t="shared" si="576"/>
        <v>0</v>
      </c>
      <c r="BM9248">
        <f t="shared" si="577"/>
        <v>0</v>
      </c>
      <c r="BO9248">
        <f t="shared" si="578"/>
        <v>1</v>
      </c>
      <c r="BP9248">
        <f t="shared" si="579"/>
        <v>1</v>
      </c>
    </row>
    <row r="9249" spans="1:68" x14ac:dyDescent="0.3">
      <c r="A9249">
        <v>9244</v>
      </c>
      <c r="BG9249" s="27"/>
      <c r="BH9249" s="27"/>
      <c r="BI9249" s="27"/>
      <c r="BJ9249" s="27"/>
      <c r="BL9249">
        <f t="shared" si="576"/>
        <v>0</v>
      </c>
      <c r="BM9249">
        <f t="shared" si="577"/>
        <v>0</v>
      </c>
      <c r="BO9249">
        <f t="shared" si="578"/>
        <v>1</v>
      </c>
      <c r="BP9249">
        <f t="shared" si="579"/>
        <v>1</v>
      </c>
    </row>
    <row r="9250" spans="1:68" x14ac:dyDescent="0.3">
      <c r="A9250">
        <v>9245</v>
      </c>
      <c r="BG9250" s="27"/>
      <c r="BH9250" s="27"/>
      <c r="BI9250" s="27"/>
      <c r="BJ9250" s="27"/>
      <c r="BL9250">
        <f t="shared" si="576"/>
        <v>0</v>
      </c>
      <c r="BM9250">
        <f t="shared" si="577"/>
        <v>0</v>
      </c>
      <c r="BO9250">
        <f t="shared" si="578"/>
        <v>1</v>
      </c>
      <c r="BP9250">
        <f t="shared" si="579"/>
        <v>1</v>
      </c>
    </row>
    <row r="9251" spans="1:68" x14ac:dyDescent="0.3">
      <c r="A9251">
        <v>9246</v>
      </c>
      <c r="BG9251" s="27"/>
      <c r="BH9251" s="27"/>
      <c r="BI9251" s="27"/>
      <c r="BJ9251" s="27"/>
      <c r="BL9251">
        <f t="shared" si="576"/>
        <v>0</v>
      </c>
      <c r="BM9251">
        <f t="shared" si="577"/>
        <v>0</v>
      </c>
      <c r="BO9251">
        <f t="shared" si="578"/>
        <v>1</v>
      </c>
      <c r="BP9251">
        <f t="shared" si="579"/>
        <v>1</v>
      </c>
    </row>
    <row r="9252" spans="1:68" x14ac:dyDescent="0.3">
      <c r="A9252">
        <v>9247</v>
      </c>
      <c r="BG9252" s="27"/>
      <c r="BH9252" s="27"/>
      <c r="BI9252" s="27"/>
      <c r="BJ9252" s="27"/>
      <c r="BL9252">
        <f t="shared" si="576"/>
        <v>0</v>
      </c>
      <c r="BM9252">
        <f t="shared" si="577"/>
        <v>0</v>
      </c>
      <c r="BO9252">
        <f t="shared" si="578"/>
        <v>1</v>
      </c>
      <c r="BP9252">
        <f t="shared" si="579"/>
        <v>1</v>
      </c>
    </row>
    <row r="9253" spans="1:68" x14ac:dyDescent="0.3">
      <c r="A9253">
        <v>9248</v>
      </c>
      <c r="BG9253" s="27"/>
      <c r="BH9253" s="27"/>
      <c r="BI9253" s="27"/>
      <c r="BJ9253" s="27"/>
      <c r="BL9253">
        <f t="shared" si="576"/>
        <v>0</v>
      </c>
      <c r="BM9253">
        <f t="shared" si="577"/>
        <v>0</v>
      </c>
      <c r="BO9253">
        <f t="shared" si="578"/>
        <v>1</v>
      </c>
      <c r="BP9253">
        <f t="shared" si="579"/>
        <v>1</v>
      </c>
    </row>
    <row r="9254" spans="1:68" x14ac:dyDescent="0.3">
      <c r="A9254">
        <v>9249</v>
      </c>
      <c r="BG9254" s="27"/>
      <c r="BH9254" s="27"/>
      <c r="BI9254" s="27"/>
      <c r="BJ9254" s="27"/>
      <c r="BL9254">
        <f t="shared" si="576"/>
        <v>0</v>
      </c>
      <c r="BM9254">
        <f t="shared" si="577"/>
        <v>0</v>
      </c>
      <c r="BO9254">
        <f t="shared" si="578"/>
        <v>1</v>
      </c>
      <c r="BP9254">
        <f t="shared" si="579"/>
        <v>1</v>
      </c>
    </row>
    <row r="9255" spans="1:68" x14ac:dyDescent="0.3">
      <c r="A9255">
        <v>9250</v>
      </c>
      <c r="BG9255" s="27"/>
      <c r="BH9255" s="27"/>
      <c r="BI9255" s="27"/>
      <c r="BJ9255" s="27"/>
      <c r="BL9255">
        <f t="shared" si="576"/>
        <v>0</v>
      </c>
      <c r="BM9255">
        <f t="shared" si="577"/>
        <v>0</v>
      </c>
      <c r="BO9255">
        <f t="shared" si="578"/>
        <v>1</v>
      </c>
      <c r="BP9255">
        <f t="shared" si="579"/>
        <v>1</v>
      </c>
    </row>
    <row r="9256" spans="1:68" x14ac:dyDescent="0.3">
      <c r="A9256">
        <v>9251</v>
      </c>
      <c r="BG9256" s="27"/>
      <c r="BH9256" s="27"/>
      <c r="BI9256" s="27"/>
      <c r="BJ9256" s="27"/>
      <c r="BL9256">
        <f t="shared" si="576"/>
        <v>0</v>
      </c>
      <c r="BM9256">
        <f t="shared" si="577"/>
        <v>0</v>
      </c>
      <c r="BO9256">
        <f t="shared" si="578"/>
        <v>1</v>
      </c>
      <c r="BP9256">
        <f t="shared" si="579"/>
        <v>1</v>
      </c>
    </row>
    <row r="9257" spans="1:68" x14ac:dyDescent="0.3">
      <c r="A9257">
        <v>9252</v>
      </c>
      <c r="BG9257" s="27"/>
      <c r="BH9257" s="27"/>
      <c r="BI9257" s="27"/>
      <c r="BJ9257" s="27"/>
      <c r="BL9257">
        <f t="shared" si="576"/>
        <v>0</v>
      </c>
      <c r="BM9257">
        <f t="shared" si="577"/>
        <v>0</v>
      </c>
      <c r="BO9257">
        <f t="shared" si="578"/>
        <v>1</v>
      </c>
      <c r="BP9257">
        <f t="shared" si="579"/>
        <v>1</v>
      </c>
    </row>
    <row r="9258" spans="1:68" x14ac:dyDescent="0.3">
      <c r="A9258">
        <v>9253</v>
      </c>
      <c r="BG9258" s="27"/>
      <c r="BH9258" s="27"/>
      <c r="BI9258" s="27"/>
      <c r="BJ9258" s="27"/>
      <c r="BL9258">
        <f t="shared" si="576"/>
        <v>0</v>
      </c>
      <c r="BM9258">
        <f t="shared" si="577"/>
        <v>0</v>
      </c>
      <c r="BO9258">
        <f t="shared" si="578"/>
        <v>1</v>
      </c>
      <c r="BP9258">
        <f t="shared" si="579"/>
        <v>1</v>
      </c>
    </row>
    <row r="9259" spans="1:68" x14ac:dyDescent="0.3">
      <c r="A9259">
        <v>9254</v>
      </c>
      <c r="BG9259" s="27"/>
      <c r="BH9259" s="27"/>
      <c r="BI9259" s="27"/>
      <c r="BJ9259" s="27"/>
      <c r="BL9259">
        <f t="shared" si="576"/>
        <v>0</v>
      </c>
      <c r="BM9259">
        <f t="shared" si="577"/>
        <v>0</v>
      </c>
      <c r="BO9259">
        <f t="shared" si="578"/>
        <v>1</v>
      </c>
      <c r="BP9259">
        <f t="shared" si="579"/>
        <v>1</v>
      </c>
    </row>
    <row r="9260" spans="1:68" x14ac:dyDescent="0.3">
      <c r="A9260">
        <v>9255</v>
      </c>
      <c r="BG9260" s="27"/>
      <c r="BH9260" s="27"/>
      <c r="BI9260" s="27"/>
      <c r="BJ9260" s="27"/>
      <c r="BL9260">
        <f t="shared" si="576"/>
        <v>0</v>
      </c>
      <c r="BM9260">
        <f t="shared" si="577"/>
        <v>0</v>
      </c>
      <c r="BO9260">
        <f t="shared" si="578"/>
        <v>1</v>
      </c>
      <c r="BP9260">
        <f t="shared" si="579"/>
        <v>1</v>
      </c>
    </row>
    <row r="9261" spans="1:68" x14ac:dyDescent="0.3">
      <c r="A9261">
        <v>9256</v>
      </c>
      <c r="BG9261" s="27"/>
      <c r="BH9261" s="27"/>
      <c r="BI9261" s="27"/>
      <c r="BJ9261" s="27"/>
      <c r="BL9261">
        <f t="shared" si="576"/>
        <v>0</v>
      </c>
      <c r="BM9261">
        <f t="shared" si="577"/>
        <v>0</v>
      </c>
      <c r="BO9261">
        <f t="shared" si="578"/>
        <v>1</v>
      </c>
      <c r="BP9261">
        <f t="shared" si="579"/>
        <v>1</v>
      </c>
    </row>
    <row r="9262" spans="1:68" x14ac:dyDescent="0.3">
      <c r="A9262">
        <v>9257</v>
      </c>
      <c r="BG9262" s="27"/>
      <c r="BH9262" s="27"/>
      <c r="BI9262" s="27"/>
      <c r="BJ9262" s="27"/>
      <c r="BL9262">
        <f t="shared" si="576"/>
        <v>0</v>
      </c>
      <c r="BM9262">
        <f t="shared" si="577"/>
        <v>0</v>
      </c>
      <c r="BO9262">
        <f t="shared" si="578"/>
        <v>1</v>
      </c>
      <c r="BP9262">
        <f t="shared" si="579"/>
        <v>1</v>
      </c>
    </row>
    <row r="9263" spans="1:68" x14ac:dyDescent="0.3">
      <c r="A9263">
        <v>9258</v>
      </c>
      <c r="BG9263" s="27"/>
      <c r="BH9263" s="27"/>
      <c r="BI9263" s="27"/>
      <c r="BJ9263" s="27"/>
      <c r="BL9263">
        <f t="shared" si="576"/>
        <v>0</v>
      </c>
      <c r="BM9263">
        <f t="shared" si="577"/>
        <v>0</v>
      </c>
      <c r="BO9263">
        <f t="shared" si="578"/>
        <v>1</v>
      </c>
      <c r="BP9263">
        <f t="shared" si="579"/>
        <v>1</v>
      </c>
    </row>
    <row r="9264" spans="1:68" x14ac:dyDescent="0.3">
      <c r="A9264">
        <v>9259</v>
      </c>
      <c r="BG9264" s="27"/>
      <c r="BH9264" s="27"/>
      <c r="BI9264" s="27"/>
      <c r="BJ9264" s="27"/>
      <c r="BL9264">
        <f t="shared" si="576"/>
        <v>0</v>
      </c>
      <c r="BM9264">
        <f t="shared" si="577"/>
        <v>0</v>
      </c>
      <c r="BO9264">
        <f t="shared" si="578"/>
        <v>1</v>
      </c>
      <c r="BP9264">
        <f t="shared" si="579"/>
        <v>1</v>
      </c>
    </row>
    <row r="9265" spans="1:68" x14ac:dyDescent="0.3">
      <c r="A9265">
        <v>9260</v>
      </c>
      <c r="BG9265" s="27"/>
      <c r="BH9265" s="27"/>
      <c r="BI9265" s="27"/>
      <c r="BJ9265" s="27"/>
      <c r="BL9265">
        <f t="shared" si="576"/>
        <v>0</v>
      </c>
      <c r="BM9265">
        <f t="shared" si="577"/>
        <v>0</v>
      </c>
      <c r="BO9265">
        <f t="shared" si="578"/>
        <v>1</v>
      </c>
      <c r="BP9265">
        <f t="shared" si="579"/>
        <v>1</v>
      </c>
    </row>
    <row r="9266" spans="1:68" x14ac:dyDescent="0.3">
      <c r="A9266">
        <v>9261</v>
      </c>
      <c r="BG9266" s="27"/>
      <c r="BH9266" s="27"/>
      <c r="BI9266" s="27"/>
      <c r="BJ9266" s="27"/>
      <c r="BL9266">
        <f t="shared" si="576"/>
        <v>0</v>
      </c>
      <c r="BM9266">
        <f t="shared" si="577"/>
        <v>0</v>
      </c>
      <c r="BO9266">
        <f t="shared" si="578"/>
        <v>1</v>
      </c>
      <c r="BP9266">
        <f t="shared" si="579"/>
        <v>1</v>
      </c>
    </row>
    <row r="9267" spans="1:68" x14ac:dyDescent="0.3">
      <c r="A9267">
        <v>9262</v>
      </c>
      <c r="BG9267" s="27"/>
      <c r="BH9267" s="27"/>
      <c r="BI9267" s="27"/>
      <c r="BJ9267" s="27"/>
      <c r="BL9267">
        <f t="shared" si="576"/>
        <v>0</v>
      </c>
      <c r="BM9267">
        <f t="shared" si="577"/>
        <v>0</v>
      </c>
      <c r="BO9267">
        <f t="shared" si="578"/>
        <v>1</v>
      </c>
      <c r="BP9267">
        <f t="shared" si="579"/>
        <v>1</v>
      </c>
    </row>
    <row r="9268" spans="1:68" x14ac:dyDescent="0.3">
      <c r="A9268">
        <v>9263</v>
      </c>
      <c r="BG9268" s="27"/>
      <c r="BH9268" s="27"/>
      <c r="BI9268" s="27"/>
      <c r="BJ9268" s="27"/>
      <c r="BL9268">
        <f t="shared" si="576"/>
        <v>0</v>
      </c>
      <c r="BM9268">
        <f t="shared" si="577"/>
        <v>0</v>
      </c>
      <c r="BO9268">
        <f t="shared" si="578"/>
        <v>1</v>
      </c>
      <c r="BP9268">
        <f t="shared" si="579"/>
        <v>1</v>
      </c>
    </row>
    <row r="9269" spans="1:68" x14ac:dyDescent="0.3">
      <c r="A9269">
        <v>9264</v>
      </c>
      <c r="BG9269" s="27"/>
      <c r="BH9269" s="27"/>
      <c r="BI9269" s="27"/>
      <c r="BJ9269" s="27"/>
      <c r="BL9269">
        <f t="shared" si="576"/>
        <v>0</v>
      </c>
      <c r="BM9269">
        <f t="shared" si="577"/>
        <v>0</v>
      </c>
      <c r="BO9269">
        <f t="shared" si="578"/>
        <v>1</v>
      </c>
      <c r="BP9269">
        <f t="shared" si="579"/>
        <v>1</v>
      </c>
    </row>
    <row r="9270" spans="1:68" x14ac:dyDescent="0.3">
      <c r="A9270">
        <v>9265</v>
      </c>
      <c r="BG9270" s="27"/>
      <c r="BH9270" s="27"/>
      <c r="BI9270" s="27"/>
      <c r="BJ9270" s="27"/>
      <c r="BL9270">
        <f t="shared" si="576"/>
        <v>0</v>
      </c>
      <c r="BM9270">
        <f t="shared" si="577"/>
        <v>0</v>
      </c>
      <c r="BO9270">
        <f t="shared" si="578"/>
        <v>1</v>
      </c>
      <c r="BP9270">
        <f t="shared" si="579"/>
        <v>1</v>
      </c>
    </row>
    <row r="9271" spans="1:68" x14ac:dyDescent="0.3">
      <c r="A9271">
        <v>9266</v>
      </c>
      <c r="BG9271" s="27"/>
      <c r="BH9271" s="27"/>
      <c r="BI9271" s="27"/>
      <c r="BJ9271" s="27"/>
      <c r="BL9271">
        <f t="shared" si="576"/>
        <v>0</v>
      </c>
      <c r="BM9271">
        <f t="shared" si="577"/>
        <v>0</v>
      </c>
      <c r="BO9271">
        <f t="shared" si="578"/>
        <v>1</v>
      </c>
      <c r="BP9271">
        <f t="shared" si="579"/>
        <v>1</v>
      </c>
    </row>
    <row r="9272" spans="1:68" x14ac:dyDescent="0.3">
      <c r="A9272">
        <v>9267</v>
      </c>
      <c r="BG9272" s="27"/>
      <c r="BH9272" s="27"/>
      <c r="BI9272" s="27"/>
      <c r="BJ9272" s="27"/>
      <c r="BL9272">
        <f t="shared" si="576"/>
        <v>0</v>
      </c>
      <c r="BM9272">
        <f t="shared" si="577"/>
        <v>0</v>
      </c>
      <c r="BO9272">
        <f t="shared" si="578"/>
        <v>1</v>
      </c>
      <c r="BP9272">
        <f t="shared" si="579"/>
        <v>1</v>
      </c>
    </row>
    <row r="9273" spans="1:68" x14ac:dyDescent="0.3">
      <c r="A9273">
        <v>9268</v>
      </c>
      <c r="BG9273" s="27"/>
      <c r="BH9273" s="27"/>
      <c r="BI9273" s="27"/>
      <c r="BJ9273" s="27"/>
      <c r="BL9273">
        <f t="shared" si="576"/>
        <v>0</v>
      </c>
      <c r="BM9273">
        <f t="shared" si="577"/>
        <v>0</v>
      </c>
      <c r="BO9273">
        <f t="shared" si="578"/>
        <v>1</v>
      </c>
      <c r="BP9273">
        <f t="shared" si="579"/>
        <v>1</v>
      </c>
    </row>
    <row r="9274" spans="1:68" x14ac:dyDescent="0.3">
      <c r="A9274">
        <v>9269</v>
      </c>
      <c r="BG9274" s="27"/>
      <c r="BH9274" s="27"/>
      <c r="BI9274" s="27"/>
      <c r="BJ9274" s="27"/>
      <c r="BL9274">
        <f t="shared" si="576"/>
        <v>0</v>
      </c>
      <c r="BM9274">
        <f t="shared" si="577"/>
        <v>0</v>
      </c>
      <c r="BO9274">
        <f t="shared" si="578"/>
        <v>1</v>
      </c>
      <c r="BP9274">
        <f t="shared" si="579"/>
        <v>1</v>
      </c>
    </row>
    <row r="9275" spans="1:68" x14ac:dyDescent="0.3">
      <c r="A9275">
        <v>9270</v>
      </c>
      <c r="BG9275" s="27"/>
      <c r="BH9275" s="27"/>
      <c r="BI9275" s="27"/>
      <c r="BJ9275" s="27"/>
      <c r="BL9275">
        <f t="shared" si="576"/>
        <v>0</v>
      </c>
      <c r="BM9275">
        <f t="shared" si="577"/>
        <v>0</v>
      </c>
      <c r="BO9275">
        <f t="shared" si="578"/>
        <v>1</v>
      </c>
      <c r="BP9275">
        <f t="shared" si="579"/>
        <v>1</v>
      </c>
    </row>
    <row r="9276" spans="1:68" x14ac:dyDescent="0.3">
      <c r="A9276">
        <v>9271</v>
      </c>
      <c r="BG9276" s="27"/>
      <c r="BH9276" s="27"/>
      <c r="BI9276" s="27"/>
      <c r="BJ9276" s="27"/>
      <c r="BL9276">
        <f t="shared" si="576"/>
        <v>0</v>
      </c>
      <c r="BM9276">
        <f t="shared" si="577"/>
        <v>0</v>
      </c>
      <c r="BO9276">
        <f t="shared" si="578"/>
        <v>1</v>
      </c>
      <c r="BP9276">
        <f t="shared" si="579"/>
        <v>1</v>
      </c>
    </row>
    <row r="9277" spans="1:68" x14ac:dyDescent="0.3">
      <c r="A9277">
        <v>9272</v>
      </c>
      <c r="BG9277" s="27"/>
      <c r="BH9277" s="27"/>
      <c r="BI9277" s="27"/>
      <c r="BJ9277" s="27"/>
      <c r="BL9277">
        <f t="shared" si="576"/>
        <v>0</v>
      </c>
      <c r="BM9277">
        <f t="shared" si="577"/>
        <v>0</v>
      </c>
      <c r="BO9277">
        <f t="shared" si="578"/>
        <v>1</v>
      </c>
      <c r="BP9277">
        <f t="shared" si="579"/>
        <v>1</v>
      </c>
    </row>
    <row r="9278" spans="1:68" x14ac:dyDescent="0.3">
      <c r="A9278">
        <v>9273</v>
      </c>
      <c r="BG9278" s="27"/>
      <c r="BH9278" s="27"/>
      <c r="BI9278" s="27"/>
      <c r="BJ9278" s="27"/>
      <c r="BL9278">
        <f t="shared" si="576"/>
        <v>0</v>
      </c>
      <c r="BM9278">
        <f t="shared" si="577"/>
        <v>0</v>
      </c>
      <c r="BO9278">
        <f t="shared" si="578"/>
        <v>1</v>
      </c>
      <c r="BP9278">
        <f t="shared" si="579"/>
        <v>1</v>
      </c>
    </row>
    <row r="9279" spans="1:68" x14ac:dyDescent="0.3">
      <c r="A9279">
        <v>9274</v>
      </c>
      <c r="BG9279" s="27"/>
      <c r="BH9279" s="27"/>
      <c r="BI9279" s="27"/>
      <c r="BJ9279" s="27"/>
      <c r="BL9279">
        <f t="shared" si="576"/>
        <v>0</v>
      </c>
      <c r="BM9279">
        <f t="shared" si="577"/>
        <v>0</v>
      </c>
      <c r="BO9279">
        <f t="shared" si="578"/>
        <v>1</v>
      </c>
      <c r="BP9279">
        <f t="shared" si="579"/>
        <v>1</v>
      </c>
    </row>
    <row r="9280" spans="1:68" x14ac:dyDescent="0.3">
      <c r="A9280">
        <v>9275</v>
      </c>
      <c r="BG9280" s="27"/>
      <c r="BH9280" s="27"/>
      <c r="BI9280" s="27"/>
      <c r="BJ9280" s="27"/>
      <c r="BL9280">
        <f t="shared" si="576"/>
        <v>0</v>
      </c>
      <c r="BM9280">
        <f t="shared" si="577"/>
        <v>0</v>
      </c>
      <c r="BO9280">
        <f t="shared" si="578"/>
        <v>1</v>
      </c>
      <c r="BP9280">
        <f t="shared" si="579"/>
        <v>1</v>
      </c>
    </row>
    <row r="9281" spans="1:68" x14ac:dyDescent="0.3">
      <c r="A9281">
        <v>9276</v>
      </c>
      <c r="BG9281" s="27"/>
      <c r="BH9281" s="27"/>
      <c r="BI9281" s="27"/>
      <c r="BJ9281" s="27"/>
      <c r="BL9281">
        <f t="shared" si="576"/>
        <v>0</v>
      </c>
      <c r="BM9281">
        <f t="shared" si="577"/>
        <v>0</v>
      </c>
      <c r="BO9281">
        <f t="shared" si="578"/>
        <v>1</v>
      </c>
      <c r="BP9281">
        <f t="shared" si="579"/>
        <v>1</v>
      </c>
    </row>
    <row r="9282" spans="1:68" x14ac:dyDescent="0.3">
      <c r="A9282">
        <v>9277</v>
      </c>
      <c r="BG9282" s="27"/>
      <c r="BH9282" s="27"/>
      <c r="BI9282" s="27"/>
      <c r="BJ9282" s="27"/>
      <c r="BL9282">
        <f t="shared" si="576"/>
        <v>0</v>
      </c>
      <c r="BM9282">
        <f t="shared" si="577"/>
        <v>0</v>
      </c>
      <c r="BO9282">
        <f t="shared" si="578"/>
        <v>1</v>
      </c>
      <c r="BP9282">
        <f t="shared" si="579"/>
        <v>1</v>
      </c>
    </row>
    <row r="9283" spans="1:68" x14ac:dyDescent="0.3">
      <c r="A9283">
        <v>9278</v>
      </c>
      <c r="BG9283" s="27"/>
      <c r="BH9283" s="27"/>
      <c r="BI9283" s="27"/>
      <c r="BJ9283" s="27"/>
      <c r="BL9283">
        <f t="shared" si="576"/>
        <v>0</v>
      </c>
      <c r="BM9283">
        <f t="shared" si="577"/>
        <v>0</v>
      </c>
      <c r="BO9283">
        <f t="shared" si="578"/>
        <v>1</v>
      </c>
      <c r="BP9283">
        <f t="shared" si="579"/>
        <v>1</v>
      </c>
    </row>
    <row r="9284" spans="1:68" x14ac:dyDescent="0.3">
      <c r="A9284">
        <v>9279</v>
      </c>
      <c r="BG9284" s="27"/>
      <c r="BH9284" s="27"/>
      <c r="BI9284" s="27"/>
      <c r="BJ9284" s="27"/>
      <c r="BL9284">
        <f t="shared" si="576"/>
        <v>0</v>
      </c>
      <c r="BM9284">
        <f t="shared" si="577"/>
        <v>0</v>
      </c>
      <c r="BO9284">
        <f t="shared" si="578"/>
        <v>1</v>
      </c>
      <c r="BP9284">
        <f t="shared" si="579"/>
        <v>1</v>
      </c>
    </row>
    <row r="9285" spans="1:68" x14ac:dyDescent="0.3">
      <c r="A9285">
        <v>9280</v>
      </c>
      <c r="BG9285" s="27"/>
      <c r="BH9285" s="27"/>
      <c r="BI9285" s="27"/>
      <c r="BJ9285" s="27"/>
      <c r="BL9285">
        <f t="shared" si="576"/>
        <v>0</v>
      </c>
      <c r="BM9285">
        <f t="shared" si="577"/>
        <v>0</v>
      </c>
      <c r="BO9285">
        <f t="shared" si="578"/>
        <v>1</v>
      </c>
      <c r="BP9285">
        <f t="shared" si="579"/>
        <v>1</v>
      </c>
    </row>
    <row r="9286" spans="1:68" x14ac:dyDescent="0.3">
      <c r="A9286">
        <v>9281</v>
      </c>
      <c r="BG9286" s="27"/>
      <c r="BH9286" s="27"/>
      <c r="BI9286" s="27"/>
      <c r="BJ9286" s="27"/>
      <c r="BL9286">
        <f t="shared" si="576"/>
        <v>0</v>
      </c>
      <c r="BM9286">
        <f t="shared" si="577"/>
        <v>0</v>
      </c>
      <c r="BO9286">
        <f t="shared" si="578"/>
        <v>1</v>
      </c>
      <c r="BP9286">
        <f t="shared" si="579"/>
        <v>1</v>
      </c>
    </row>
    <row r="9287" spans="1:68" x14ac:dyDescent="0.3">
      <c r="A9287">
        <v>9282</v>
      </c>
      <c r="BG9287" s="27"/>
      <c r="BH9287" s="27"/>
      <c r="BI9287" s="27"/>
      <c r="BJ9287" s="27"/>
      <c r="BL9287">
        <f t="shared" ref="BL9287:BL9350" si="580">BG9287*$BM$1-BH9287</f>
        <v>0</v>
      </c>
      <c r="BM9287">
        <f t="shared" ref="BM9287:BM9350" si="581">BI9287*$BM$1-BJ9287</f>
        <v>0</v>
      </c>
      <c r="BO9287">
        <f t="shared" ref="BO9287:BO9350" si="582">IF(BL9287=MAX($BL9287:$BM9287),1,0)</f>
        <v>1</v>
      </c>
      <c r="BP9287">
        <f t="shared" ref="BP9287:BP9350" si="583">IF(BM9287=MAX($BL9287:$BM9287),1,0)</f>
        <v>1</v>
      </c>
    </row>
    <row r="9288" spans="1:68" x14ac:dyDescent="0.3">
      <c r="A9288">
        <v>9283</v>
      </c>
      <c r="BG9288" s="27"/>
      <c r="BH9288" s="27"/>
      <c r="BI9288" s="27"/>
      <c r="BJ9288" s="27"/>
      <c r="BL9288">
        <f t="shared" si="580"/>
        <v>0</v>
      </c>
      <c r="BM9288">
        <f t="shared" si="581"/>
        <v>0</v>
      </c>
      <c r="BO9288">
        <f t="shared" si="582"/>
        <v>1</v>
      </c>
      <c r="BP9288">
        <f t="shared" si="583"/>
        <v>1</v>
      </c>
    </row>
    <row r="9289" spans="1:68" x14ac:dyDescent="0.3">
      <c r="A9289">
        <v>9284</v>
      </c>
      <c r="BG9289" s="27"/>
      <c r="BH9289" s="27"/>
      <c r="BI9289" s="27"/>
      <c r="BJ9289" s="27"/>
      <c r="BL9289">
        <f t="shared" si="580"/>
        <v>0</v>
      </c>
      <c r="BM9289">
        <f t="shared" si="581"/>
        <v>0</v>
      </c>
      <c r="BO9289">
        <f t="shared" si="582"/>
        <v>1</v>
      </c>
      <c r="BP9289">
        <f t="shared" si="583"/>
        <v>1</v>
      </c>
    </row>
    <row r="9290" spans="1:68" x14ac:dyDescent="0.3">
      <c r="A9290">
        <v>9285</v>
      </c>
      <c r="BG9290" s="27"/>
      <c r="BH9290" s="27"/>
      <c r="BI9290" s="27"/>
      <c r="BJ9290" s="27"/>
      <c r="BL9290">
        <f t="shared" si="580"/>
        <v>0</v>
      </c>
      <c r="BM9290">
        <f t="shared" si="581"/>
        <v>0</v>
      </c>
      <c r="BO9290">
        <f t="shared" si="582"/>
        <v>1</v>
      </c>
      <c r="BP9290">
        <f t="shared" si="583"/>
        <v>1</v>
      </c>
    </row>
    <row r="9291" spans="1:68" x14ac:dyDescent="0.3">
      <c r="A9291">
        <v>9286</v>
      </c>
      <c r="BG9291" s="27"/>
      <c r="BH9291" s="27"/>
      <c r="BI9291" s="27"/>
      <c r="BJ9291" s="27"/>
      <c r="BL9291">
        <f t="shared" si="580"/>
        <v>0</v>
      </c>
      <c r="BM9291">
        <f t="shared" si="581"/>
        <v>0</v>
      </c>
      <c r="BO9291">
        <f t="shared" si="582"/>
        <v>1</v>
      </c>
      <c r="BP9291">
        <f t="shared" si="583"/>
        <v>1</v>
      </c>
    </row>
    <row r="9292" spans="1:68" x14ac:dyDescent="0.3">
      <c r="A9292">
        <v>9287</v>
      </c>
      <c r="BG9292" s="27"/>
      <c r="BH9292" s="27"/>
      <c r="BI9292" s="27"/>
      <c r="BJ9292" s="27"/>
      <c r="BL9292">
        <f t="shared" si="580"/>
        <v>0</v>
      </c>
      <c r="BM9292">
        <f t="shared" si="581"/>
        <v>0</v>
      </c>
      <c r="BO9292">
        <f t="shared" si="582"/>
        <v>1</v>
      </c>
      <c r="BP9292">
        <f t="shared" si="583"/>
        <v>1</v>
      </c>
    </row>
    <row r="9293" spans="1:68" x14ac:dyDescent="0.3">
      <c r="A9293">
        <v>9288</v>
      </c>
      <c r="BG9293" s="27"/>
      <c r="BH9293" s="27"/>
      <c r="BI9293" s="27"/>
      <c r="BJ9293" s="27"/>
      <c r="BL9293">
        <f t="shared" si="580"/>
        <v>0</v>
      </c>
      <c r="BM9293">
        <f t="shared" si="581"/>
        <v>0</v>
      </c>
      <c r="BO9293">
        <f t="shared" si="582"/>
        <v>1</v>
      </c>
      <c r="BP9293">
        <f t="shared" si="583"/>
        <v>1</v>
      </c>
    </row>
    <row r="9294" spans="1:68" x14ac:dyDescent="0.3">
      <c r="A9294">
        <v>9289</v>
      </c>
      <c r="BG9294" s="27"/>
      <c r="BH9294" s="27"/>
      <c r="BI9294" s="27"/>
      <c r="BJ9294" s="27"/>
      <c r="BL9294">
        <f t="shared" si="580"/>
        <v>0</v>
      </c>
      <c r="BM9294">
        <f t="shared" si="581"/>
        <v>0</v>
      </c>
      <c r="BO9294">
        <f t="shared" si="582"/>
        <v>1</v>
      </c>
      <c r="BP9294">
        <f t="shared" si="583"/>
        <v>1</v>
      </c>
    </row>
    <row r="9295" spans="1:68" x14ac:dyDescent="0.3">
      <c r="A9295">
        <v>9290</v>
      </c>
      <c r="BG9295" s="27"/>
      <c r="BH9295" s="27"/>
      <c r="BI9295" s="27"/>
      <c r="BJ9295" s="27"/>
      <c r="BL9295">
        <f t="shared" si="580"/>
        <v>0</v>
      </c>
      <c r="BM9295">
        <f t="shared" si="581"/>
        <v>0</v>
      </c>
      <c r="BO9295">
        <f t="shared" si="582"/>
        <v>1</v>
      </c>
      <c r="BP9295">
        <f t="shared" si="583"/>
        <v>1</v>
      </c>
    </row>
    <row r="9296" spans="1:68" x14ac:dyDescent="0.3">
      <c r="A9296">
        <v>9291</v>
      </c>
      <c r="BG9296" s="27"/>
      <c r="BH9296" s="27"/>
      <c r="BI9296" s="27"/>
      <c r="BJ9296" s="27"/>
      <c r="BL9296">
        <f t="shared" si="580"/>
        <v>0</v>
      </c>
      <c r="BM9296">
        <f t="shared" si="581"/>
        <v>0</v>
      </c>
      <c r="BO9296">
        <f t="shared" si="582"/>
        <v>1</v>
      </c>
      <c r="BP9296">
        <f t="shared" si="583"/>
        <v>1</v>
      </c>
    </row>
    <row r="9297" spans="1:68" x14ac:dyDescent="0.3">
      <c r="A9297">
        <v>9292</v>
      </c>
      <c r="BG9297" s="27"/>
      <c r="BH9297" s="27"/>
      <c r="BI9297" s="27"/>
      <c r="BJ9297" s="27"/>
      <c r="BL9297">
        <f t="shared" si="580"/>
        <v>0</v>
      </c>
      <c r="BM9297">
        <f t="shared" si="581"/>
        <v>0</v>
      </c>
      <c r="BO9297">
        <f t="shared" si="582"/>
        <v>1</v>
      </c>
      <c r="BP9297">
        <f t="shared" si="583"/>
        <v>1</v>
      </c>
    </row>
    <row r="9298" spans="1:68" x14ac:dyDescent="0.3">
      <c r="A9298">
        <v>9293</v>
      </c>
      <c r="BG9298" s="27"/>
      <c r="BH9298" s="27"/>
      <c r="BI9298" s="27"/>
      <c r="BJ9298" s="27"/>
      <c r="BL9298">
        <f t="shared" si="580"/>
        <v>0</v>
      </c>
      <c r="BM9298">
        <f t="shared" si="581"/>
        <v>0</v>
      </c>
      <c r="BO9298">
        <f t="shared" si="582"/>
        <v>1</v>
      </c>
      <c r="BP9298">
        <f t="shared" si="583"/>
        <v>1</v>
      </c>
    </row>
    <row r="9299" spans="1:68" x14ac:dyDescent="0.3">
      <c r="A9299">
        <v>9294</v>
      </c>
      <c r="BG9299" s="27"/>
      <c r="BH9299" s="27"/>
      <c r="BI9299" s="27"/>
      <c r="BJ9299" s="27"/>
      <c r="BL9299">
        <f t="shared" si="580"/>
        <v>0</v>
      </c>
      <c r="BM9299">
        <f t="shared" si="581"/>
        <v>0</v>
      </c>
      <c r="BO9299">
        <f t="shared" si="582"/>
        <v>1</v>
      </c>
      <c r="BP9299">
        <f t="shared" si="583"/>
        <v>1</v>
      </c>
    </row>
    <row r="9300" spans="1:68" x14ac:dyDescent="0.3">
      <c r="A9300">
        <v>9295</v>
      </c>
      <c r="BG9300" s="27"/>
      <c r="BH9300" s="27"/>
      <c r="BI9300" s="27"/>
      <c r="BJ9300" s="27"/>
      <c r="BL9300">
        <f t="shared" si="580"/>
        <v>0</v>
      </c>
      <c r="BM9300">
        <f t="shared" si="581"/>
        <v>0</v>
      </c>
      <c r="BO9300">
        <f t="shared" si="582"/>
        <v>1</v>
      </c>
      <c r="BP9300">
        <f t="shared" si="583"/>
        <v>1</v>
      </c>
    </row>
    <row r="9301" spans="1:68" x14ac:dyDescent="0.3">
      <c r="A9301">
        <v>9296</v>
      </c>
      <c r="BG9301" s="27"/>
      <c r="BH9301" s="27"/>
      <c r="BI9301" s="27"/>
      <c r="BJ9301" s="27"/>
      <c r="BL9301">
        <f t="shared" si="580"/>
        <v>0</v>
      </c>
      <c r="BM9301">
        <f t="shared" si="581"/>
        <v>0</v>
      </c>
      <c r="BO9301">
        <f t="shared" si="582"/>
        <v>1</v>
      </c>
      <c r="BP9301">
        <f t="shared" si="583"/>
        <v>1</v>
      </c>
    </row>
    <row r="9302" spans="1:68" x14ac:dyDescent="0.3">
      <c r="A9302">
        <v>9297</v>
      </c>
      <c r="BG9302" s="27"/>
      <c r="BH9302" s="27"/>
      <c r="BI9302" s="27"/>
      <c r="BJ9302" s="27"/>
      <c r="BL9302">
        <f t="shared" si="580"/>
        <v>0</v>
      </c>
      <c r="BM9302">
        <f t="shared" si="581"/>
        <v>0</v>
      </c>
      <c r="BO9302">
        <f t="shared" si="582"/>
        <v>1</v>
      </c>
      <c r="BP9302">
        <f t="shared" si="583"/>
        <v>1</v>
      </c>
    </row>
    <row r="9303" spans="1:68" x14ac:dyDescent="0.3">
      <c r="A9303">
        <v>9298</v>
      </c>
      <c r="BG9303" s="27"/>
      <c r="BH9303" s="27"/>
      <c r="BI9303" s="27"/>
      <c r="BJ9303" s="27"/>
      <c r="BL9303">
        <f t="shared" si="580"/>
        <v>0</v>
      </c>
      <c r="BM9303">
        <f t="shared" si="581"/>
        <v>0</v>
      </c>
      <c r="BO9303">
        <f t="shared" si="582"/>
        <v>1</v>
      </c>
      <c r="BP9303">
        <f t="shared" si="583"/>
        <v>1</v>
      </c>
    </row>
    <row r="9304" spans="1:68" x14ac:dyDescent="0.3">
      <c r="A9304">
        <v>9299</v>
      </c>
      <c r="BG9304" s="27"/>
      <c r="BH9304" s="27"/>
      <c r="BI9304" s="27"/>
      <c r="BJ9304" s="27"/>
      <c r="BL9304">
        <f t="shared" si="580"/>
        <v>0</v>
      </c>
      <c r="BM9304">
        <f t="shared" si="581"/>
        <v>0</v>
      </c>
      <c r="BO9304">
        <f t="shared" si="582"/>
        <v>1</v>
      </c>
      <c r="BP9304">
        <f t="shared" si="583"/>
        <v>1</v>
      </c>
    </row>
    <row r="9305" spans="1:68" x14ac:dyDescent="0.3">
      <c r="A9305">
        <v>9300</v>
      </c>
      <c r="BG9305" s="27"/>
      <c r="BH9305" s="27"/>
      <c r="BI9305" s="27"/>
      <c r="BJ9305" s="27"/>
      <c r="BL9305">
        <f t="shared" si="580"/>
        <v>0</v>
      </c>
      <c r="BM9305">
        <f t="shared" si="581"/>
        <v>0</v>
      </c>
      <c r="BO9305">
        <f t="shared" si="582"/>
        <v>1</v>
      </c>
      <c r="BP9305">
        <f t="shared" si="583"/>
        <v>1</v>
      </c>
    </row>
    <row r="9306" spans="1:68" x14ac:dyDescent="0.3">
      <c r="A9306">
        <v>9301</v>
      </c>
      <c r="BG9306" s="27"/>
      <c r="BH9306" s="27"/>
      <c r="BI9306" s="27"/>
      <c r="BJ9306" s="27"/>
      <c r="BL9306">
        <f t="shared" si="580"/>
        <v>0</v>
      </c>
      <c r="BM9306">
        <f t="shared" si="581"/>
        <v>0</v>
      </c>
      <c r="BO9306">
        <f t="shared" si="582"/>
        <v>1</v>
      </c>
      <c r="BP9306">
        <f t="shared" si="583"/>
        <v>1</v>
      </c>
    </row>
    <row r="9307" spans="1:68" x14ac:dyDescent="0.3">
      <c r="A9307">
        <v>9302</v>
      </c>
      <c r="BG9307" s="27"/>
      <c r="BH9307" s="27"/>
      <c r="BI9307" s="27"/>
      <c r="BJ9307" s="27"/>
      <c r="BL9307">
        <f t="shared" si="580"/>
        <v>0</v>
      </c>
      <c r="BM9307">
        <f t="shared" si="581"/>
        <v>0</v>
      </c>
      <c r="BO9307">
        <f t="shared" si="582"/>
        <v>1</v>
      </c>
      <c r="BP9307">
        <f t="shared" si="583"/>
        <v>1</v>
      </c>
    </row>
    <row r="9308" spans="1:68" x14ac:dyDescent="0.3">
      <c r="A9308">
        <v>9303</v>
      </c>
      <c r="BG9308" s="27"/>
      <c r="BH9308" s="27"/>
      <c r="BI9308" s="27"/>
      <c r="BJ9308" s="27"/>
      <c r="BL9308">
        <f t="shared" si="580"/>
        <v>0</v>
      </c>
      <c r="BM9308">
        <f t="shared" si="581"/>
        <v>0</v>
      </c>
      <c r="BO9308">
        <f t="shared" si="582"/>
        <v>1</v>
      </c>
      <c r="BP9308">
        <f t="shared" si="583"/>
        <v>1</v>
      </c>
    </row>
    <row r="9309" spans="1:68" x14ac:dyDescent="0.3">
      <c r="A9309">
        <v>9304</v>
      </c>
      <c r="BG9309" s="27"/>
      <c r="BH9309" s="27"/>
      <c r="BI9309" s="27"/>
      <c r="BJ9309" s="27"/>
      <c r="BL9309">
        <f t="shared" si="580"/>
        <v>0</v>
      </c>
      <c r="BM9309">
        <f t="shared" si="581"/>
        <v>0</v>
      </c>
      <c r="BO9309">
        <f t="shared" si="582"/>
        <v>1</v>
      </c>
      <c r="BP9309">
        <f t="shared" si="583"/>
        <v>1</v>
      </c>
    </row>
    <row r="9310" spans="1:68" x14ac:dyDescent="0.3">
      <c r="A9310">
        <v>9305</v>
      </c>
      <c r="BG9310" s="27"/>
      <c r="BH9310" s="27"/>
      <c r="BI9310" s="27"/>
      <c r="BJ9310" s="27"/>
      <c r="BL9310">
        <f t="shared" si="580"/>
        <v>0</v>
      </c>
      <c r="BM9310">
        <f t="shared" si="581"/>
        <v>0</v>
      </c>
      <c r="BO9310">
        <f t="shared" si="582"/>
        <v>1</v>
      </c>
      <c r="BP9310">
        <f t="shared" si="583"/>
        <v>1</v>
      </c>
    </row>
    <row r="9311" spans="1:68" x14ac:dyDescent="0.3">
      <c r="A9311">
        <v>9306</v>
      </c>
      <c r="BG9311" s="27"/>
      <c r="BH9311" s="27"/>
      <c r="BI9311" s="27"/>
      <c r="BJ9311" s="27"/>
      <c r="BL9311">
        <f t="shared" si="580"/>
        <v>0</v>
      </c>
      <c r="BM9311">
        <f t="shared" si="581"/>
        <v>0</v>
      </c>
      <c r="BO9311">
        <f t="shared" si="582"/>
        <v>1</v>
      </c>
      <c r="BP9311">
        <f t="shared" si="583"/>
        <v>1</v>
      </c>
    </row>
    <row r="9312" spans="1:68" x14ac:dyDescent="0.3">
      <c r="A9312">
        <v>9307</v>
      </c>
      <c r="BG9312" s="27"/>
      <c r="BH9312" s="27"/>
      <c r="BI9312" s="27"/>
      <c r="BJ9312" s="27"/>
      <c r="BL9312">
        <f t="shared" si="580"/>
        <v>0</v>
      </c>
      <c r="BM9312">
        <f t="shared" si="581"/>
        <v>0</v>
      </c>
      <c r="BO9312">
        <f t="shared" si="582"/>
        <v>1</v>
      </c>
      <c r="BP9312">
        <f t="shared" si="583"/>
        <v>1</v>
      </c>
    </row>
    <row r="9313" spans="1:68" x14ac:dyDescent="0.3">
      <c r="A9313">
        <v>9308</v>
      </c>
      <c r="BG9313" s="27"/>
      <c r="BH9313" s="27"/>
      <c r="BI9313" s="27"/>
      <c r="BJ9313" s="27"/>
      <c r="BL9313">
        <f t="shared" si="580"/>
        <v>0</v>
      </c>
      <c r="BM9313">
        <f t="shared" si="581"/>
        <v>0</v>
      </c>
      <c r="BO9313">
        <f t="shared" si="582"/>
        <v>1</v>
      </c>
      <c r="BP9313">
        <f t="shared" si="583"/>
        <v>1</v>
      </c>
    </row>
    <row r="9314" spans="1:68" x14ac:dyDescent="0.3">
      <c r="A9314">
        <v>9309</v>
      </c>
      <c r="BG9314" s="27"/>
      <c r="BH9314" s="27"/>
      <c r="BI9314" s="27"/>
      <c r="BJ9314" s="27"/>
      <c r="BL9314">
        <f t="shared" si="580"/>
        <v>0</v>
      </c>
      <c r="BM9314">
        <f t="shared" si="581"/>
        <v>0</v>
      </c>
      <c r="BO9314">
        <f t="shared" si="582"/>
        <v>1</v>
      </c>
      <c r="BP9314">
        <f t="shared" si="583"/>
        <v>1</v>
      </c>
    </row>
    <row r="9315" spans="1:68" x14ac:dyDescent="0.3">
      <c r="A9315">
        <v>9310</v>
      </c>
      <c r="BG9315" s="27"/>
      <c r="BH9315" s="27"/>
      <c r="BI9315" s="27"/>
      <c r="BJ9315" s="27"/>
      <c r="BL9315">
        <f t="shared" si="580"/>
        <v>0</v>
      </c>
      <c r="BM9315">
        <f t="shared" si="581"/>
        <v>0</v>
      </c>
      <c r="BO9315">
        <f t="shared" si="582"/>
        <v>1</v>
      </c>
      <c r="BP9315">
        <f t="shared" si="583"/>
        <v>1</v>
      </c>
    </row>
    <row r="9316" spans="1:68" x14ac:dyDescent="0.3">
      <c r="A9316">
        <v>9311</v>
      </c>
      <c r="BG9316" s="27"/>
      <c r="BH9316" s="27"/>
      <c r="BI9316" s="27"/>
      <c r="BJ9316" s="27"/>
      <c r="BL9316">
        <f t="shared" si="580"/>
        <v>0</v>
      </c>
      <c r="BM9316">
        <f t="shared" si="581"/>
        <v>0</v>
      </c>
      <c r="BO9316">
        <f t="shared" si="582"/>
        <v>1</v>
      </c>
      <c r="BP9316">
        <f t="shared" si="583"/>
        <v>1</v>
      </c>
    </row>
    <row r="9317" spans="1:68" x14ac:dyDescent="0.3">
      <c r="A9317">
        <v>9312</v>
      </c>
      <c r="BG9317" s="27"/>
      <c r="BH9317" s="27"/>
      <c r="BI9317" s="27"/>
      <c r="BJ9317" s="27"/>
      <c r="BL9317">
        <f t="shared" si="580"/>
        <v>0</v>
      </c>
      <c r="BM9317">
        <f t="shared" si="581"/>
        <v>0</v>
      </c>
      <c r="BO9317">
        <f t="shared" si="582"/>
        <v>1</v>
      </c>
      <c r="BP9317">
        <f t="shared" si="583"/>
        <v>1</v>
      </c>
    </row>
    <row r="9318" spans="1:68" x14ac:dyDescent="0.3">
      <c r="A9318">
        <v>9313</v>
      </c>
      <c r="BG9318" s="27"/>
      <c r="BH9318" s="27"/>
      <c r="BI9318" s="27"/>
      <c r="BJ9318" s="27"/>
      <c r="BL9318">
        <f t="shared" si="580"/>
        <v>0</v>
      </c>
      <c r="BM9318">
        <f t="shared" si="581"/>
        <v>0</v>
      </c>
      <c r="BO9318">
        <f t="shared" si="582"/>
        <v>1</v>
      </c>
      <c r="BP9318">
        <f t="shared" si="583"/>
        <v>1</v>
      </c>
    </row>
    <row r="9319" spans="1:68" x14ac:dyDescent="0.3">
      <c r="A9319">
        <v>9314</v>
      </c>
      <c r="BG9319" s="27"/>
      <c r="BH9319" s="27"/>
      <c r="BI9319" s="27"/>
      <c r="BJ9319" s="27"/>
      <c r="BL9319">
        <f t="shared" si="580"/>
        <v>0</v>
      </c>
      <c r="BM9319">
        <f t="shared" si="581"/>
        <v>0</v>
      </c>
      <c r="BO9319">
        <f t="shared" si="582"/>
        <v>1</v>
      </c>
      <c r="BP9319">
        <f t="shared" si="583"/>
        <v>1</v>
      </c>
    </row>
    <row r="9320" spans="1:68" x14ac:dyDescent="0.3">
      <c r="A9320">
        <v>9315</v>
      </c>
      <c r="BG9320" s="27"/>
      <c r="BH9320" s="27"/>
      <c r="BI9320" s="27"/>
      <c r="BJ9320" s="27"/>
      <c r="BL9320">
        <f t="shared" si="580"/>
        <v>0</v>
      </c>
      <c r="BM9320">
        <f t="shared" si="581"/>
        <v>0</v>
      </c>
      <c r="BO9320">
        <f t="shared" si="582"/>
        <v>1</v>
      </c>
      <c r="BP9320">
        <f t="shared" si="583"/>
        <v>1</v>
      </c>
    </row>
    <row r="9321" spans="1:68" x14ac:dyDescent="0.3">
      <c r="A9321">
        <v>9316</v>
      </c>
      <c r="BG9321" s="27"/>
      <c r="BH9321" s="27"/>
      <c r="BI9321" s="27"/>
      <c r="BJ9321" s="27"/>
      <c r="BL9321">
        <f t="shared" si="580"/>
        <v>0</v>
      </c>
      <c r="BM9321">
        <f t="shared" si="581"/>
        <v>0</v>
      </c>
      <c r="BO9321">
        <f t="shared" si="582"/>
        <v>1</v>
      </c>
      <c r="BP9321">
        <f t="shared" si="583"/>
        <v>1</v>
      </c>
    </row>
    <row r="9322" spans="1:68" x14ac:dyDescent="0.3">
      <c r="A9322">
        <v>9317</v>
      </c>
      <c r="BG9322" s="27"/>
      <c r="BH9322" s="27"/>
      <c r="BI9322" s="27"/>
      <c r="BJ9322" s="27"/>
      <c r="BL9322">
        <f t="shared" si="580"/>
        <v>0</v>
      </c>
      <c r="BM9322">
        <f t="shared" si="581"/>
        <v>0</v>
      </c>
      <c r="BO9322">
        <f t="shared" si="582"/>
        <v>1</v>
      </c>
      <c r="BP9322">
        <f t="shared" si="583"/>
        <v>1</v>
      </c>
    </row>
    <row r="9323" spans="1:68" x14ac:dyDescent="0.3">
      <c r="A9323">
        <v>9318</v>
      </c>
      <c r="BG9323" s="27"/>
      <c r="BH9323" s="27"/>
      <c r="BI9323" s="27"/>
      <c r="BJ9323" s="27"/>
      <c r="BL9323">
        <f t="shared" si="580"/>
        <v>0</v>
      </c>
      <c r="BM9323">
        <f t="shared" si="581"/>
        <v>0</v>
      </c>
      <c r="BO9323">
        <f t="shared" si="582"/>
        <v>1</v>
      </c>
      <c r="BP9323">
        <f t="shared" si="583"/>
        <v>1</v>
      </c>
    </row>
    <row r="9324" spans="1:68" x14ac:dyDescent="0.3">
      <c r="A9324">
        <v>9319</v>
      </c>
      <c r="BG9324" s="27"/>
      <c r="BH9324" s="27"/>
      <c r="BI9324" s="27"/>
      <c r="BJ9324" s="27"/>
      <c r="BL9324">
        <f t="shared" si="580"/>
        <v>0</v>
      </c>
      <c r="BM9324">
        <f t="shared" si="581"/>
        <v>0</v>
      </c>
      <c r="BO9324">
        <f t="shared" si="582"/>
        <v>1</v>
      </c>
      <c r="BP9324">
        <f t="shared" si="583"/>
        <v>1</v>
      </c>
    </row>
    <row r="9325" spans="1:68" x14ac:dyDescent="0.3">
      <c r="A9325">
        <v>9320</v>
      </c>
      <c r="BG9325" s="27"/>
      <c r="BH9325" s="27"/>
      <c r="BI9325" s="27"/>
      <c r="BJ9325" s="27"/>
      <c r="BL9325">
        <f t="shared" si="580"/>
        <v>0</v>
      </c>
      <c r="BM9325">
        <f t="shared" si="581"/>
        <v>0</v>
      </c>
      <c r="BO9325">
        <f t="shared" si="582"/>
        <v>1</v>
      </c>
      <c r="BP9325">
        <f t="shared" si="583"/>
        <v>1</v>
      </c>
    </row>
    <row r="9326" spans="1:68" x14ac:dyDescent="0.3">
      <c r="A9326">
        <v>9321</v>
      </c>
      <c r="BG9326" s="27"/>
      <c r="BH9326" s="27"/>
      <c r="BI9326" s="27"/>
      <c r="BJ9326" s="27"/>
      <c r="BL9326">
        <f t="shared" si="580"/>
        <v>0</v>
      </c>
      <c r="BM9326">
        <f t="shared" si="581"/>
        <v>0</v>
      </c>
      <c r="BO9326">
        <f t="shared" si="582"/>
        <v>1</v>
      </c>
      <c r="BP9326">
        <f t="shared" si="583"/>
        <v>1</v>
      </c>
    </row>
    <row r="9327" spans="1:68" x14ac:dyDescent="0.3">
      <c r="A9327">
        <v>9322</v>
      </c>
      <c r="BG9327" s="27"/>
      <c r="BH9327" s="27"/>
      <c r="BI9327" s="27"/>
      <c r="BJ9327" s="27"/>
      <c r="BL9327">
        <f t="shared" si="580"/>
        <v>0</v>
      </c>
      <c r="BM9327">
        <f t="shared" si="581"/>
        <v>0</v>
      </c>
      <c r="BO9327">
        <f t="shared" si="582"/>
        <v>1</v>
      </c>
      <c r="BP9327">
        <f t="shared" si="583"/>
        <v>1</v>
      </c>
    </row>
    <row r="9328" spans="1:68" x14ac:dyDescent="0.3">
      <c r="A9328">
        <v>9323</v>
      </c>
      <c r="BG9328" s="27"/>
      <c r="BH9328" s="27"/>
      <c r="BI9328" s="27"/>
      <c r="BJ9328" s="27"/>
      <c r="BL9328">
        <f t="shared" si="580"/>
        <v>0</v>
      </c>
      <c r="BM9328">
        <f t="shared" si="581"/>
        <v>0</v>
      </c>
      <c r="BO9328">
        <f t="shared" si="582"/>
        <v>1</v>
      </c>
      <c r="BP9328">
        <f t="shared" si="583"/>
        <v>1</v>
      </c>
    </row>
    <row r="9329" spans="1:68" x14ac:dyDescent="0.3">
      <c r="A9329">
        <v>9324</v>
      </c>
      <c r="BG9329" s="27"/>
      <c r="BH9329" s="27"/>
      <c r="BI9329" s="27"/>
      <c r="BJ9329" s="27"/>
      <c r="BL9329">
        <f t="shared" si="580"/>
        <v>0</v>
      </c>
      <c r="BM9329">
        <f t="shared" si="581"/>
        <v>0</v>
      </c>
      <c r="BO9329">
        <f t="shared" si="582"/>
        <v>1</v>
      </c>
      <c r="BP9329">
        <f t="shared" si="583"/>
        <v>1</v>
      </c>
    </row>
    <row r="9330" spans="1:68" x14ac:dyDescent="0.3">
      <c r="A9330">
        <v>9325</v>
      </c>
      <c r="BG9330" s="27"/>
      <c r="BH9330" s="27"/>
      <c r="BI9330" s="27"/>
      <c r="BJ9330" s="27"/>
      <c r="BL9330">
        <f t="shared" si="580"/>
        <v>0</v>
      </c>
      <c r="BM9330">
        <f t="shared" si="581"/>
        <v>0</v>
      </c>
      <c r="BO9330">
        <f t="shared" si="582"/>
        <v>1</v>
      </c>
      <c r="BP9330">
        <f t="shared" si="583"/>
        <v>1</v>
      </c>
    </row>
    <row r="9331" spans="1:68" x14ac:dyDescent="0.3">
      <c r="A9331">
        <v>9326</v>
      </c>
      <c r="BG9331" s="27"/>
      <c r="BH9331" s="27"/>
      <c r="BI9331" s="27"/>
      <c r="BJ9331" s="27"/>
      <c r="BL9331">
        <f t="shared" si="580"/>
        <v>0</v>
      </c>
      <c r="BM9331">
        <f t="shared" si="581"/>
        <v>0</v>
      </c>
      <c r="BO9331">
        <f t="shared" si="582"/>
        <v>1</v>
      </c>
      <c r="BP9331">
        <f t="shared" si="583"/>
        <v>1</v>
      </c>
    </row>
    <row r="9332" spans="1:68" x14ac:dyDescent="0.3">
      <c r="A9332">
        <v>9327</v>
      </c>
      <c r="BG9332" s="27"/>
      <c r="BH9332" s="27"/>
      <c r="BI9332" s="27"/>
      <c r="BJ9332" s="27"/>
      <c r="BL9332">
        <f t="shared" si="580"/>
        <v>0</v>
      </c>
      <c r="BM9332">
        <f t="shared" si="581"/>
        <v>0</v>
      </c>
      <c r="BO9332">
        <f t="shared" si="582"/>
        <v>1</v>
      </c>
      <c r="BP9332">
        <f t="shared" si="583"/>
        <v>1</v>
      </c>
    </row>
    <row r="9333" spans="1:68" x14ac:dyDescent="0.3">
      <c r="A9333">
        <v>9328</v>
      </c>
      <c r="BG9333" s="27"/>
      <c r="BH9333" s="27"/>
      <c r="BI9333" s="27"/>
      <c r="BJ9333" s="27"/>
      <c r="BL9333">
        <f t="shared" si="580"/>
        <v>0</v>
      </c>
      <c r="BM9333">
        <f t="shared" si="581"/>
        <v>0</v>
      </c>
      <c r="BO9333">
        <f t="shared" si="582"/>
        <v>1</v>
      </c>
      <c r="BP9333">
        <f t="shared" si="583"/>
        <v>1</v>
      </c>
    </row>
    <row r="9334" spans="1:68" x14ac:dyDescent="0.3">
      <c r="A9334">
        <v>9329</v>
      </c>
      <c r="BG9334" s="27"/>
      <c r="BH9334" s="27"/>
      <c r="BI9334" s="27"/>
      <c r="BJ9334" s="27"/>
      <c r="BL9334">
        <f t="shared" si="580"/>
        <v>0</v>
      </c>
      <c r="BM9334">
        <f t="shared" si="581"/>
        <v>0</v>
      </c>
      <c r="BO9334">
        <f t="shared" si="582"/>
        <v>1</v>
      </c>
      <c r="BP9334">
        <f t="shared" si="583"/>
        <v>1</v>
      </c>
    </row>
    <row r="9335" spans="1:68" x14ac:dyDescent="0.3">
      <c r="A9335">
        <v>9330</v>
      </c>
      <c r="BG9335" s="27"/>
      <c r="BH9335" s="27"/>
      <c r="BI9335" s="27"/>
      <c r="BJ9335" s="27"/>
      <c r="BL9335">
        <f t="shared" si="580"/>
        <v>0</v>
      </c>
      <c r="BM9335">
        <f t="shared" si="581"/>
        <v>0</v>
      </c>
      <c r="BO9335">
        <f t="shared" si="582"/>
        <v>1</v>
      </c>
      <c r="BP9335">
        <f t="shared" si="583"/>
        <v>1</v>
      </c>
    </row>
    <row r="9336" spans="1:68" x14ac:dyDescent="0.3">
      <c r="A9336">
        <v>9331</v>
      </c>
      <c r="BG9336" s="27"/>
      <c r="BH9336" s="27"/>
      <c r="BI9336" s="27"/>
      <c r="BJ9336" s="27"/>
      <c r="BL9336">
        <f t="shared" si="580"/>
        <v>0</v>
      </c>
      <c r="BM9336">
        <f t="shared" si="581"/>
        <v>0</v>
      </c>
      <c r="BO9336">
        <f t="shared" si="582"/>
        <v>1</v>
      </c>
      <c r="BP9336">
        <f t="shared" si="583"/>
        <v>1</v>
      </c>
    </row>
    <row r="9337" spans="1:68" x14ac:dyDescent="0.3">
      <c r="A9337">
        <v>9332</v>
      </c>
      <c r="BG9337" s="27"/>
      <c r="BH9337" s="27"/>
      <c r="BI9337" s="27"/>
      <c r="BJ9337" s="27"/>
      <c r="BL9337">
        <f t="shared" si="580"/>
        <v>0</v>
      </c>
      <c r="BM9337">
        <f t="shared" si="581"/>
        <v>0</v>
      </c>
      <c r="BO9337">
        <f t="shared" si="582"/>
        <v>1</v>
      </c>
      <c r="BP9337">
        <f t="shared" si="583"/>
        <v>1</v>
      </c>
    </row>
    <row r="9338" spans="1:68" x14ac:dyDescent="0.3">
      <c r="A9338">
        <v>9333</v>
      </c>
      <c r="BG9338" s="27"/>
      <c r="BH9338" s="27"/>
      <c r="BI9338" s="27"/>
      <c r="BJ9338" s="27"/>
      <c r="BL9338">
        <f t="shared" si="580"/>
        <v>0</v>
      </c>
      <c r="BM9338">
        <f t="shared" si="581"/>
        <v>0</v>
      </c>
      <c r="BO9338">
        <f t="shared" si="582"/>
        <v>1</v>
      </c>
      <c r="BP9338">
        <f t="shared" si="583"/>
        <v>1</v>
      </c>
    </row>
    <row r="9339" spans="1:68" x14ac:dyDescent="0.3">
      <c r="A9339">
        <v>9334</v>
      </c>
      <c r="BG9339" s="27"/>
      <c r="BH9339" s="27"/>
      <c r="BI9339" s="27"/>
      <c r="BJ9339" s="27"/>
      <c r="BL9339">
        <f t="shared" si="580"/>
        <v>0</v>
      </c>
      <c r="BM9339">
        <f t="shared" si="581"/>
        <v>0</v>
      </c>
      <c r="BO9339">
        <f t="shared" si="582"/>
        <v>1</v>
      </c>
      <c r="BP9339">
        <f t="shared" si="583"/>
        <v>1</v>
      </c>
    </row>
    <row r="9340" spans="1:68" x14ac:dyDescent="0.3">
      <c r="A9340">
        <v>9335</v>
      </c>
      <c r="BG9340" s="27"/>
      <c r="BH9340" s="27"/>
      <c r="BI9340" s="27"/>
      <c r="BJ9340" s="27"/>
      <c r="BL9340">
        <f t="shared" si="580"/>
        <v>0</v>
      </c>
      <c r="BM9340">
        <f t="shared" si="581"/>
        <v>0</v>
      </c>
      <c r="BO9340">
        <f t="shared" si="582"/>
        <v>1</v>
      </c>
      <c r="BP9340">
        <f t="shared" si="583"/>
        <v>1</v>
      </c>
    </row>
    <row r="9341" spans="1:68" x14ac:dyDescent="0.3">
      <c r="A9341">
        <v>9336</v>
      </c>
      <c r="BG9341" s="27"/>
      <c r="BH9341" s="27"/>
      <c r="BI9341" s="27"/>
      <c r="BJ9341" s="27"/>
      <c r="BL9341">
        <f t="shared" si="580"/>
        <v>0</v>
      </c>
      <c r="BM9341">
        <f t="shared" si="581"/>
        <v>0</v>
      </c>
      <c r="BO9341">
        <f t="shared" si="582"/>
        <v>1</v>
      </c>
      <c r="BP9341">
        <f t="shared" si="583"/>
        <v>1</v>
      </c>
    </row>
    <row r="9342" spans="1:68" x14ac:dyDescent="0.3">
      <c r="A9342">
        <v>9337</v>
      </c>
      <c r="BG9342" s="27"/>
      <c r="BH9342" s="27"/>
      <c r="BI9342" s="27"/>
      <c r="BJ9342" s="27"/>
      <c r="BL9342">
        <f t="shared" si="580"/>
        <v>0</v>
      </c>
      <c r="BM9342">
        <f t="shared" si="581"/>
        <v>0</v>
      </c>
      <c r="BO9342">
        <f t="shared" si="582"/>
        <v>1</v>
      </c>
      <c r="BP9342">
        <f t="shared" si="583"/>
        <v>1</v>
      </c>
    </row>
    <row r="9343" spans="1:68" x14ac:dyDescent="0.3">
      <c r="A9343">
        <v>9338</v>
      </c>
      <c r="BG9343" s="27"/>
      <c r="BH9343" s="27"/>
      <c r="BI9343" s="27"/>
      <c r="BJ9343" s="27"/>
      <c r="BL9343">
        <f t="shared" si="580"/>
        <v>0</v>
      </c>
      <c r="BM9343">
        <f t="shared" si="581"/>
        <v>0</v>
      </c>
      <c r="BO9343">
        <f t="shared" si="582"/>
        <v>1</v>
      </c>
      <c r="BP9343">
        <f t="shared" si="583"/>
        <v>1</v>
      </c>
    </row>
    <row r="9344" spans="1:68" x14ac:dyDescent="0.3">
      <c r="A9344">
        <v>9339</v>
      </c>
      <c r="BG9344" s="27"/>
      <c r="BH9344" s="27"/>
      <c r="BI9344" s="27"/>
      <c r="BJ9344" s="27"/>
      <c r="BL9344">
        <f t="shared" si="580"/>
        <v>0</v>
      </c>
      <c r="BM9344">
        <f t="shared" si="581"/>
        <v>0</v>
      </c>
      <c r="BO9344">
        <f t="shared" si="582"/>
        <v>1</v>
      </c>
      <c r="BP9344">
        <f t="shared" si="583"/>
        <v>1</v>
      </c>
    </row>
    <row r="9345" spans="1:68" x14ac:dyDescent="0.3">
      <c r="A9345">
        <v>9340</v>
      </c>
      <c r="BG9345" s="27"/>
      <c r="BH9345" s="27"/>
      <c r="BI9345" s="27"/>
      <c r="BJ9345" s="27"/>
      <c r="BL9345">
        <f t="shared" si="580"/>
        <v>0</v>
      </c>
      <c r="BM9345">
        <f t="shared" si="581"/>
        <v>0</v>
      </c>
      <c r="BO9345">
        <f t="shared" si="582"/>
        <v>1</v>
      </c>
      <c r="BP9345">
        <f t="shared" si="583"/>
        <v>1</v>
      </c>
    </row>
    <row r="9346" spans="1:68" x14ac:dyDescent="0.3">
      <c r="A9346">
        <v>9341</v>
      </c>
      <c r="BG9346" s="27"/>
      <c r="BH9346" s="27"/>
      <c r="BI9346" s="27"/>
      <c r="BJ9346" s="27"/>
      <c r="BL9346">
        <f t="shared" si="580"/>
        <v>0</v>
      </c>
      <c r="BM9346">
        <f t="shared" si="581"/>
        <v>0</v>
      </c>
      <c r="BO9346">
        <f t="shared" si="582"/>
        <v>1</v>
      </c>
      <c r="BP9346">
        <f t="shared" si="583"/>
        <v>1</v>
      </c>
    </row>
    <row r="9347" spans="1:68" x14ac:dyDescent="0.3">
      <c r="A9347">
        <v>9342</v>
      </c>
      <c r="BG9347" s="27"/>
      <c r="BH9347" s="27"/>
      <c r="BI9347" s="27"/>
      <c r="BJ9347" s="27"/>
      <c r="BL9347">
        <f t="shared" si="580"/>
        <v>0</v>
      </c>
      <c r="BM9347">
        <f t="shared" si="581"/>
        <v>0</v>
      </c>
      <c r="BO9347">
        <f t="shared" si="582"/>
        <v>1</v>
      </c>
      <c r="BP9347">
        <f t="shared" si="583"/>
        <v>1</v>
      </c>
    </row>
    <row r="9348" spans="1:68" x14ac:dyDescent="0.3">
      <c r="A9348">
        <v>9343</v>
      </c>
      <c r="BG9348" s="27"/>
      <c r="BH9348" s="27"/>
      <c r="BI9348" s="27"/>
      <c r="BJ9348" s="27"/>
      <c r="BL9348">
        <f t="shared" si="580"/>
        <v>0</v>
      </c>
      <c r="BM9348">
        <f t="shared" si="581"/>
        <v>0</v>
      </c>
      <c r="BO9348">
        <f t="shared" si="582"/>
        <v>1</v>
      </c>
      <c r="BP9348">
        <f t="shared" si="583"/>
        <v>1</v>
      </c>
    </row>
    <row r="9349" spans="1:68" x14ac:dyDescent="0.3">
      <c r="A9349">
        <v>9344</v>
      </c>
      <c r="BG9349" s="27"/>
      <c r="BH9349" s="27"/>
      <c r="BI9349" s="27"/>
      <c r="BJ9349" s="27"/>
      <c r="BL9349">
        <f t="shared" si="580"/>
        <v>0</v>
      </c>
      <c r="BM9349">
        <f t="shared" si="581"/>
        <v>0</v>
      </c>
      <c r="BO9349">
        <f t="shared" si="582"/>
        <v>1</v>
      </c>
      <c r="BP9349">
        <f t="shared" si="583"/>
        <v>1</v>
      </c>
    </row>
    <row r="9350" spans="1:68" x14ac:dyDescent="0.3">
      <c r="A9350">
        <v>9345</v>
      </c>
      <c r="BG9350" s="27"/>
      <c r="BH9350" s="27"/>
      <c r="BI9350" s="27"/>
      <c r="BJ9350" s="27"/>
      <c r="BL9350">
        <f t="shared" si="580"/>
        <v>0</v>
      </c>
      <c r="BM9350">
        <f t="shared" si="581"/>
        <v>0</v>
      </c>
      <c r="BO9350">
        <f t="shared" si="582"/>
        <v>1</v>
      </c>
      <c r="BP9350">
        <f t="shared" si="583"/>
        <v>1</v>
      </c>
    </row>
    <row r="9351" spans="1:68" x14ac:dyDescent="0.3">
      <c r="A9351">
        <v>9346</v>
      </c>
      <c r="BG9351" s="27"/>
      <c r="BH9351" s="27"/>
      <c r="BI9351" s="27"/>
      <c r="BJ9351" s="27"/>
      <c r="BL9351">
        <f t="shared" ref="BL9351:BL9414" si="584">BG9351*$BM$1-BH9351</f>
        <v>0</v>
      </c>
      <c r="BM9351">
        <f t="shared" ref="BM9351:BM9414" si="585">BI9351*$BM$1-BJ9351</f>
        <v>0</v>
      </c>
      <c r="BO9351">
        <f t="shared" ref="BO9351:BO9414" si="586">IF(BL9351=MAX($BL9351:$BM9351),1,0)</f>
        <v>1</v>
      </c>
      <c r="BP9351">
        <f t="shared" ref="BP9351:BP9414" si="587">IF(BM9351=MAX($BL9351:$BM9351),1,0)</f>
        <v>1</v>
      </c>
    </row>
    <row r="9352" spans="1:68" x14ac:dyDescent="0.3">
      <c r="A9352">
        <v>9347</v>
      </c>
      <c r="BG9352" s="27"/>
      <c r="BH9352" s="27"/>
      <c r="BI9352" s="27"/>
      <c r="BJ9352" s="27"/>
      <c r="BL9352">
        <f t="shared" si="584"/>
        <v>0</v>
      </c>
      <c r="BM9352">
        <f t="shared" si="585"/>
        <v>0</v>
      </c>
      <c r="BO9352">
        <f t="shared" si="586"/>
        <v>1</v>
      </c>
      <c r="BP9352">
        <f t="shared" si="587"/>
        <v>1</v>
      </c>
    </row>
    <row r="9353" spans="1:68" x14ac:dyDescent="0.3">
      <c r="A9353">
        <v>9348</v>
      </c>
      <c r="BG9353" s="27"/>
      <c r="BH9353" s="27"/>
      <c r="BI9353" s="27"/>
      <c r="BJ9353" s="27"/>
      <c r="BL9353">
        <f t="shared" si="584"/>
        <v>0</v>
      </c>
      <c r="BM9353">
        <f t="shared" si="585"/>
        <v>0</v>
      </c>
      <c r="BO9353">
        <f t="shared" si="586"/>
        <v>1</v>
      </c>
      <c r="BP9353">
        <f t="shared" si="587"/>
        <v>1</v>
      </c>
    </row>
    <row r="9354" spans="1:68" x14ac:dyDescent="0.3">
      <c r="A9354">
        <v>9349</v>
      </c>
      <c r="BG9354" s="27"/>
      <c r="BH9354" s="27"/>
      <c r="BI9354" s="27"/>
      <c r="BJ9354" s="27"/>
      <c r="BL9354">
        <f t="shared" si="584"/>
        <v>0</v>
      </c>
      <c r="BM9354">
        <f t="shared" si="585"/>
        <v>0</v>
      </c>
      <c r="BO9354">
        <f t="shared" si="586"/>
        <v>1</v>
      </c>
      <c r="BP9354">
        <f t="shared" si="587"/>
        <v>1</v>
      </c>
    </row>
    <row r="9355" spans="1:68" x14ac:dyDescent="0.3">
      <c r="A9355">
        <v>9350</v>
      </c>
      <c r="BG9355" s="27"/>
      <c r="BH9355" s="27"/>
      <c r="BI9355" s="27"/>
      <c r="BJ9355" s="27"/>
      <c r="BL9355">
        <f t="shared" si="584"/>
        <v>0</v>
      </c>
      <c r="BM9355">
        <f t="shared" si="585"/>
        <v>0</v>
      </c>
      <c r="BO9355">
        <f t="shared" si="586"/>
        <v>1</v>
      </c>
      <c r="BP9355">
        <f t="shared" si="587"/>
        <v>1</v>
      </c>
    </row>
    <row r="9356" spans="1:68" x14ac:dyDescent="0.3">
      <c r="A9356">
        <v>9351</v>
      </c>
      <c r="BG9356" s="27"/>
      <c r="BH9356" s="27"/>
      <c r="BI9356" s="27"/>
      <c r="BJ9356" s="27"/>
      <c r="BL9356">
        <f t="shared" si="584"/>
        <v>0</v>
      </c>
      <c r="BM9356">
        <f t="shared" si="585"/>
        <v>0</v>
      </c>
      <c r="BO9356">
        <f t="shared" si="586"/>
        <v>1</v>
      </c>
      <c r="BP9356">
        <f t="shared" si="587"/>
        <v>1</v>
      </c>
    </row>
    <row r="9357" spans="1:68" x14ac:dyDescent="0.3">
      <c r="A9357">
        <v>9352</v>
      </c>
      <c r="BG9357" s="27"/>
      <c r="BH9357" s="27"/>
      <c r="BI9357" s="27"/>
      <c r="BJ9357" s="27"/>
      <c r="BL9357">
        <f t="shared" si="584"/>
        <v>0</v>
      </c>
      <c r="BM9357">
        <f t="shared" si="585"/>
        <v>0</v>
      </c>
      <c r="BO9357">
        <f t="shared" si="586"/>
        <v>1</v>
      </c>
      <c r="BP9357">
        <f t="shared" si="587"/>
        <v>1</v>
      </c>
    </row>
    <row r="9358" spans="1:68" x14ac:dyDescent="0.3">
      <c r="A9358">
        <v>9353</v>
      </c>
      <c r="BG9358" s="27"/>
      <c r="BH9358" s="27"/>
      <c r="BI9358" s="27"/>
      <c r="BJ9358" s="27"/>
      <c r="BL9358">
        <f t="shared" si="584"/>
        <v>0</v>
      </c>
      <c r="BM9358">
        <f t="shared" si="585"/>
        <v>0</v>
      </c>
      <c r="BO9358">
        <f t="shared" si="586"/>
        <v>1</v>
      </c>
      <c r="BP9358">
        <f t="shared" si="587"/>
        <v>1</v>
      </c>
    </row>
    <row r="9359" spans="1:68" x14ac:dyDescent="0.3">
      <c r="A9359">
        <v>9354</v>
      </c>
      <c r="BG9359" s="27"/>
      <c r="BH9359" s="27"/>
      <c r="BI9359" s="27"/>
      <c r="BJ9359" s="27"/>
      <c r="BL9359">
        <f t="shared" si="584"/>
        <v>0</v>
      </c>
      <c r="BM9359">
        <f t="shared" si="585"/>
        <v>0</v>
      </c>
      <c r="BO9359">
        <f t="shared" si="586"/>
        <v>1</v>
      </c>
      <c r="BP9359">
        <f t="shared" si="587"/>
        <v>1</v>
      </c>
    </row>
    <row r="9360" spans="1:68" x14ac:dyDescent="0.3">
      <c r="A9360">
        <v>9355</v>
      </c>
      <c r="BG9360" s="27"/>
      <c r="BH9360" s="27"/>
      <c r="BI9360" s="27"/>
      <c r="BJ9360" s="27"/>
      <c r="BL9360">
        <f t="shared" si="584"/>
        <v>0</v>
      </c>
      <c r="BM9360">
        <f t="shared" si="585"/>
        <v>0</v>
      </c>
      <c r="BO9360">
        <f t="shared" si="586"/>
        <v>1</v>
      </c>
      <c r="BP9360">
        <f t="shared" si="587"/>
        <v>1</v>
      </c>
    </row>
    <row r="9361" spans="1:68" x14ac:dyDescent="0.3">
      <c r="A9361">
        <v>9356</v>
      </c>
      <c r="BG9361" s="27"/>
      <c r="BH9361" s="27"/>
      <c r="BI9361" s="27"/>
      <c r="BJ9361" s="27"/>
      <c r="BL9361">
        <f t="shared" si="584"/>
        <v>0</v>
      </c>
      <c r="BM9361">
        <f t="shared" si="585"/>
        <v>0</v>
      </c>
      <c r="BO9361">
        <f t="shared" si="586"/>
        <v>1</v>
      </c>
      <c r="BP9361">
        <f t="shared" si="587"/>
        <v>1</v>
      </c>
    </row>
    <row r="9362" spans="1:68" x14ac:dyDescent="0.3">
      <c r="A9362">
        <v>9357</v>
      </c>
      <c r="BG9362" s="27"/>
      <c r="BH9362" s="27"/>
      <c r="BI9362" s="27"/>
      <c r="BJ9362" s="27"/>
      <c r="BL9362">
        <f t="shared" si="584"/>
        <v>0</v>
      </c>
      <c r="BM9362">
        <f t="shared" si="585"/>
        <v>0</v>
      </c>
      <c r="BO9362">
        <f t="shared" si="586"/>
        <v>1</v>
      </c>
      <c r="BP9362">
        <f t="shared" si="587"/>
        <v>1</v>
      </c>
    </row>
    <row r="9363" spans="1:68" x14ac:dyDescent="0.3">
      <c r="A9363">
        <v>9358</v>
      </c>
      <c r="BG9363" s="27"/>
      <c r="BH9363" s="27"/>
      <c r="BI9363" s="27"/>
      <c r="BJ9363" s="27"/>
      <c r="BL9363">
        <f t="shared" si="584"/>
        <v>0</v>
      </c>
      <c r="BM9363">
        <f t="shared" si="585"/>
        <v>0</v>
      </c>
      <c r="BO9363">
        <f t="shared" si="586"/>
        <v>1</v>
      </c>
      <c r="BP9363">
        <f t="shared" si="587"/>
        <v>1</v>
      </c>
    </row>
    <row r="9364" spans="1:68" x14ac:dyDescent="0.3">
      <c r="A9364">
        <v>9359</v>
      </c>
      <c r="BG9364" s="27"/>
      <c r="BH9364" s="27"/>
      <c r="BI9364" s="27"/>
      <c r="BJ9364" s="27"/>
      <c r="BL9364">
        <f t="shared" si="584"/>
        <v>0</v>
      </c>
      <c r="BM9364">
        <f t="shared" si="585"/>
        <v>0</v>
      </c>
      <c r="BO9364">
        <f t="shared" si="586"/>
        <v>1</v>
      </c>
      <c r="BP9364">
        <f t="shared" si="587"/>
        <v>1</v>
      </c>
    </row>
    <row r="9365" spans="1:68" x14ac:dyDescent="0.3">
      <c r="A9365">
        <v>9360</v>
      </c>
      <c r="BG9365" s="27"/>
      <c r="BH9365" s="27"/>
      <c r="BI9365" s="27"/>
      <c r="BJ9365" s="27"/>
      <c r="BL9365">
        <f t="shared" si="584"/>
        <v>0</v>
      </c>
      <c r="BM9365">
        <f t="shared" si="585"/>
        <v>0</v>
      </c>
      <c r="BO9365">
        <f t="shared" si="586"/>
        <v>1</v>
      </c>
      <c r="BP9365">
        <f t="shared" si="587"/>
        <v>1</v>
      </c>
    </row>
    <row r="9366" spans="1:68" x14ac:dyDescent="0.3">
      <c r="A9366">
        <v>9361</v>
      </c>
      <c r="BG9366" s="27"/>
      <c r="BH9366" s="27"/>
      <c r="BI9366" s="27"/>
      <c r="BJ9366" s="27"/>
      <c r="BL9366">
        <f t="shared" si="584"/>
        <v>0</v>
      </c>
      <c r="BM9366">
        <f t="shared" si="585"/>
        <v>0</v>
      </c>
      <c r="BO9366">
        <f t="shared" si="586"/>
        <v>1</v>
      </c>
      <c r="BP9366">
        <f t="shared" si="587"/>
        <v>1</v>
      </c>
    </row>
    <row r="9367" spans="1:68" x14ac:dyDescent="0.3">
      <c r="A9367">
        <v>9362</v>
      </c>
      <c r="BG9367" s="27"/>
      <c r="BH9367" s="27"/>
      <c r="BI9367" s="27"/>
      <c r="BJ9367" s="27"/>
      <c r="BL9367">
        <f t="shared" si="584"/>
        <v>0</v>
      </c>
      <c r="BM9367">
        <f t="shared" si="585"/>
        <v>0</v>
      </c>
      <c r="BO9367">
        <f t="shared" si="586"/>
        <v>1</v>
      </c>
      <c r="BP9367">
        <f t="shared" si="587"/>
        <v>1</v>
      </c>
    </row>
    <row r="9368" spans="1:68" x14ac:dyDescent="0.3">
      <c r="A9368">
        <v>9363</v>
      </c>
      <c r="BG9368" s="27"/>
      <c r="BH9368" s="27"/>
      <c r="BI9368" s="27"/>
      <c r="BJ9368" s="27"/>
      <c r="BL9368">
        <f t="shared" si="584"/>
        <v>0</v>
      </c>
      <c r="BM9368">
        <f t="shared" si="585"/>
        <v>0</v>
      </c>
      <c r="BO9368">
        <f t="shared" si="586"/>
        <v>1</v>
      </c>
      <c r="BP9368">
        <f t="shared" si="587"/>
        <v>1</v>
      </c>
    </row>
    <row r="9369" spans="1:68" x14ac:dyDescent="0.3">
      <c r="A9369">
        <v>9364</v>
      </c>
      <c r="BG9369" s="27"/>
      <c r="BH9369" s="27"/>
      <c r="BI9369" s="27"/>
      <c r="BJ9369" s="27"/>
      <c r="BL9369">
        <f t="shared" si="584"/>
        <v>0</v>
      </c>
      <c r="BM9369">
        <f t="shared" si="585"/>
        <v>0</v>
      </c>
      <c r="BO9369">
        <f t="shared" si="586"/>
        <v>1</v>
      </c>
      <c r="BP9369">
        <f t="shared" si="587"/>
        <v>1</v>
      </c>
    </row>
    <row r="9370" spans="1:68" x14ac:dyDescent="0.3">
      <c r="A9370">
        <v>9365</v>
      </c>
      <c r="BG9370" s="27"/>
      <c r="BH9370" s="27"/>
      <c r="BI9370" s="27"/>
      <c r="BJ9370" s="27"/>
      <c r="BL9370">
        <f t="shared" si="584"/>
        <v>0</v>
      </c>
      <c r="BM9370">
        <f t="shared" si="585"/>
        <v>0</v>
      </c>
      <c r="BO9370">
        <f t="shared" si="586"/>
        <v>1</v>
      </c>
      <c r="BP9370">
        <f t="shared" si="587"/>
        <v>1</v>
      </c>
    </row>
    <row r="9371" spans="1:68" x14ac:dyDescent="0.3">
      <c r="A9371">
        <v>9366</v>
      </c>
      <c r="BG9371" s="27"/>
      <c r="BH9371" s="27"/>
      <c r="BI9371" s="27"/>
      <c r="BJ9371" s="27"/>
      <c r="BL9371">
        <f t="shared" si="584"/>
        <v>0</v>
      </c>
      <c r="BM9371">
        <f t="shared" si="585"/>
        <v>0</v>
      </c>
      <c r="BO9371">
        <f t="shared" si="586"/>
        <v>1</v>
      </c>
      <c r="BP9371">
        <f t="shared" si="587"/>
        <v>1</v>
      </c>
    </row>
    <row r="9372" spans="1:68" x14ac:dyDescent="0.3">
      <c r="A9372">
        <v>9367</v>
      </c>
      <c r="BG9372" s="27"/>
      <c r="BH9372" s="27"/>
      <c r="BI9372" s="27"/>
      <c r="BJ9372" s="27"/>
      <c r="BL9372">
        <f t="shared" si="584"/>
        <v>0</v>
      </c>
      <c r="BM9372">
        <f t="shared" si="585"/>
        <v>0</v>
      </c>
      <c r="BO9372">
        <f t="shared" si="586"/>
        <v>1</v>
      </c>
      <c r="BP9372">
        <f t="shared" si="587"/>
        <v>1</v>
      </c>
    </row>
    <row r="9373" spans="1:68" x14ac:dyDescent="0.3">
      <c r="A9373">
        <v>9368</v>
      </c>
      <c r="BG9373" s="27"/>
      <c r="BH9373" s="27"/>
      <c r="BI9373" s="27"/>
      <c r="BJ9373" s="27"/>
      <c r="BL9373">
        <f t="shared" si="584"/>
        <v>0</v>
      </c>
      <c r="BM9373">
        <f t="shared" si="585"/>
        <v>0</v>
      </c>
      <c r="BO9373">
        <f t="shared" si="586"/>
        <v>1</v>
      </c>
      <c r="BP9373">
        <f t="shared" si="587"/>
        <v>1</v>
      </c>
    </row>
    <row r="9374" spans="1:68" x14ac:dyDescent="0.3">
      <c r="A9374">
        <v>9369</v>
      </c>
      <c r="BG9374" s="27"/>
      <c r="BH9374" s="27"/>
      <c r="BI9374" s="27"/>
      <c r="BJ9374" s="27"/>
      <c r="BL9374">
        <f t="shared" si="584"/>
        <v>0</v>
      </c>
      <c r="BM9374">
        <f t="shared" si="585"/>
        <v>0</v>
      </c>
      <c r="BO9374">
        <f t="shared" si="586"/>
        <v>1</v>
      </c>
      <c r="BP9374">
        <f t="shared" si="587"/>
        <v>1</v>
      </c>
    </row>
    <row r="9375" spans="1:68" x14ac:dyDescent="0.3">
      <c r="A9375">
        <v>9370</v>
      </c>
      <c r="BG9375" s="27"/>
      <c r="BH9375" s="27"/>
      <c r="BI9375" s="27"/>
      <c r="BJ9375" s="27"/>
      <c r="BL9375">
        <f t="shared" si="584"/>
        <v>0</v>
      </c>
      <c r="BM9375">
        <f t="shared" si="585"/>
        <v>0</v>
      </c>
      <c r="BO9375">
        <f t="shared" si="586"/>
        <v>1</v>
      </c>
      <c r="BP9375">
        <f t="shared" si="587"/>
        <v>1</v>
      </c>
    </row>
    <row r="9376" spans="1:68" x14ac:dyDescent="0.3">
      <c r="A9376">
        <v>9371</v>
      </c>
      <c r="BG9376" s="27"/>
      <c r="BH9376" s="27"/>
      <c r="BI9376" s="27"/>
      <c r="BJ9376" s="27"/>
      <c r="BL9376">
        <f t="shared" si="584"/>
        <v>0</v>
      </c>
      <c r="BM9376">
        <f t="shared" si="585"/>
        <v>0</v>
      </c>
      <c r="BO9376">
        <f t="shared" si="586"/>
        <v>1</v>
      </c>
      <c r="BP9376">
        <f t="shared" si="587"/>
        <v>1</v>
      </c>
    </row>
    <row r="9377" spans="1:68" x14ac:dyDescent="0.3">
      <c r="A9377">
        <v>9372</v>
      </c>
      <c r="BG9377" s="27"/>
      <c r="BH9377" s="27"/>
      <c r="BI9377" s="27"/>
      <c r="BJ9377" s="27"/>
      <c r="BL9377">
        <f t="shared" si="584"/>
        <v>0</v>
      </c>
      <c r="BM9377">
        <f t="shared" si="585"/>
        <v>0</v>
      </c>
      <c r="BO9377">
        <f t="shared" si="586"/>
        <v>1</v>
      </c>
      <c r="BP9377">
        <f t="shared" si="587"/>
        <v>1</v>
      </c>
    </row>
    <row r="9378" spans="1:68" x14ac:dyDescent="0.3">
      <c r="A9378">
        <v>9373</v>
      </c>
      <c r="BG9378" s="27"/>
      <c r="BH9378" s="27"/>
      <c r="BI9378" s="27"/>
      <c r="BJ9378" s="27"/>
      <c r="BL9378">
        <f t="shared" si="584"/>
        <v>0</v>
      </c>
      <c r="BM9378">
        <f t="shared" si="585"/>
        <v>0</v>
      </c>
      <c r="BO9378">
        <f t="shared" si="586"/>
        <v>1</v>
      </c>
      <c r="BP9378">
        <f t="shared" si="587"/>
        <v>1</v>
      </c>
    </row>
    <row r="9379" spans="1:68" x14ac:dyDescent="0.3">
      <c r="A9379">
        <v>9374</v>
      </c>
      <c r="BG9379" s="27"/>
      <c r="BH9379" s="27"/>
      <c r="BI9379" s="27"/>
      <c r="BJ9379" s="27"/>
      <c r="BL9379">
        <f t="shared" si="584"/>
        <v>0</v>
      </c>
      <c r="BM9379">
        <f t="shared" si="585"/>
        <v>0</v>
      </c>
      <c r="BO9379">
        <f t="shared" si="586"/>
        <v>1</v>
      </c>
      <c r="BP9379">
        <f t="shared" si="587"/>
        <v>1</v>
      </c>
    </row>
    <row r="9380" spans="1:68" x14ac:dyDescent="0.3">
      <c r="A9380">
        <v>9375</v>
      </c>
      <c r="BG9380" s="27"/>
      <c r="BH9380" s="27"/>
      <c r="BI9380" s="27"/>
      <c r="BJ9380" s="27"/>
      <c r="BL9380">
        <f t="shared" si="584"/>
        <v>0</v>
      </c>
      <c r="BM9380">
        <f t="shared" si="585"/>
        <v>0</v>
      </c>
      <c r="BO9380">
        <f t="shared" si="586"/>
        <v>1</v>
      </c>
      <c r="BP9380">
        <f t="shared" si="587"/>
        <v>1</v>
      </c>
    </row>
    <row r="9381" spans="1:68" x14ac:dyDescent="0.3">
      <c r="A9381">
        <v>9376</v>
      </c>
      <c r="BG9381" s="27"/>
      <c r="BH9381" s="27"/>
      <c r="BI9381" s="27"/>
      <c r="BJ9381" s="27"/>
      <c r="BL9381">
        <f t="shared" si="584"/>
        <v>0</v>
      </c>
      <c r="BM9381">
        <f t="shared" si="585"/>
        <v>0</v>
      </c>
      <c r="BO9381">
        <f t="shared" si="586"/>
        <v>1</v>
      </c>
      <c r="BP9381">
        <f t="shared" si="587"/>
        <v>1</v>
      </c>
    </row>
    <row r="9382" spans="1:68" x14ac:dyDescent="0.3">
      <c r="A9382">
        <v>9377</v>
      </c>
      <c r="BG9382" s="27"/>
      <c r="BH9382" s="27"/>
      <c r="BI9382" s="27"/>
      <c r="BJ9382" s="27"/>
      <c r="BL9382">
        <f t="shared" si="584"/>
        <v>0</v>
      </c>
      <c r="BM9382">
        <f t="shared" si="585"/>
        <v>0</v>
      </c>
      <c r="BO9382">
        <f t="shared" si="586"/>
        <v>1</v>
      </c>
      <c r="BP9382">
        <f t="shared" si="587"/>
        <v>1</v>
      </c>
    </row>
    <row r="9383" spans="1:68" x14ac:dyDescent="0.3">
      <c r="A9383">
        <v>9378</v>
      </c>
      <c r="BG9383" s="27"/>
      <c r="BH9383" s="27"/>
      <c r="BI9383" s="27"/>
      <c r="BJ9383" s="27"/>
      <c r="BL9383">
        <f t="shared" si="584"/>
        <v>0</v>
      </c>
      <c r="BM9383">
        <f t="shared" si="585"/>
        <v>0</v>
      </c>
      <c r="BO9383">
        <f t="shared" si="586"/>
        <v>1</v>
      </c>
      <c r="BP9383">
        <f t="shared" si="587"/>
        <v>1</v>
      </c>
    </row>
    <row r="9384" spans="1:68" x14ac:dyDescent="0.3">
      <c r="A9384">
        <v>9379</v>
      </c>
      <c r="BG9384" s="27"/>
      <c r="BH9384" s="27"/>
      <c r="BI9384" s="27"/>
      <c r="BJ9384" s="27"/>
      <c r="BL9384">
        <f t="shared" si="584"/>
        <v>0</v>
      </c>
      <c r="BM9384">
        <f t="shared" si="585"/>
        <v>0</v>
      </c>
      <c r="BO9384">
        <f t="shared" si="586"/>
        <v>1</v>
      </c>
      <c r="BP9384">
        <f t="shared" si="587"/>
        <v>1</v>
      </c>
    </row>
    <row r="9385" spans="1:68" x14ac:dyDescent="0.3">
      <c r="A9385">
        <v>9380</v>
      </c>
      <c r="BG9385" s="27"/>
      <c r="BH9385" s="27"/>
      <c r="BI9385" s="27"/>
      <c r="BJ9385" s="27"/>
      <c r="BL9385">
        <f t="shared" si="584"/>
        <v>0</v>
      </c>
      <c r="BM9385">
        <f t="shared" si="585"/>
        <v>0</v>
      </c>
      <c r="BO9385">
        <f t="shared" si="586"/>
        <v>1</v>
      </c>
      <c r="BP9385">
        <f t="shared" si="587"/>
        <v>1</v>
      </c>
    </row>
    <row r="9386" spans="1:68" x14ac:dyDescent="0.3">
      <c r="A9386">
        <v>9381</v>
      </c>
      <c r="BG9386" s="27"/>
      <c r="BH9386" s="27"/>
      <c r="BI9386" s="27"/>
      <c r="BJ9386" s="27"/>
      <c r="BL9386">
        <f t="shared" si="584"/>
        <v>0</v>
      </c>
      <c r="BM9386">
        <f t="shared" si="585"/>
        <v>0</v>
      </c>
      <c r="BO9386">
        <f t="shared" si="586"/>
        <v>1</v>
      </c>
      <c r="BP9386">
        <f t="shared" si="587"/>
        <v>1</v>
      </c>
    </row>
    <row r="9387" spans="1:68" x14ac:dyDescent="0.3">
      <c r="A9387">
        <v>9382</v>
      </c>
      <c r="BG9387" s="27"/>
      <c r="BH9387" s="27"/>
      <c r="BI9387" s="27"/>
      <c r="BJ9387" s="27"/>
      <c r="BL9387">
        <f t="shared" si="584"/>
        <v>0</v>
      </c>
      <c r="BM9387">
        <f t="shared" si="585"/>
        <v>0</v>
      </c>
      <c r="BO9387">
        <f t="shared" si="586"/>
        <v>1</v>
      </c>
      <c r="BP9387">
        <f t="shared" si="587"/>
        <v>1</v>
      </c>
    </row>
    <row r="9388" spans="1:68" x14ac:dyDescent="0.3">
      <c r="A9388">
        <v>9383</v>
      </c>
      <c r="BG9388" s="27"/>
      <c r="BH9388" s="27"/>
      <c r="BI9388" s="27"/>
      <c r="BJ9388" s="27"/>
      <c r="BL9388">
        <f t="shared" si="584"/>
        <v>0</v>
      </c>
      <c r="BM9388">
        <f t="shared" si="585"/>
        <v>0</v>
      </c>
      <c r="BO9388">
        <f t="shared" si="586"/>
        <v>1</v>
      </c>
      <c r="BP9388">
        <f t="shared" si="587"/>
        <v>1</v>
      </c>
    </row>
    <row r="9389" spans="1:68" x14ac:dyDescent="0.3">
      <c r="A9389">
        <v>9384</v>
      </c>
      <c r="BG9389" s="27"/>
      <c r="BH9389" s="27"/>
      <c r="BI9389" s="27"/>
      <c r="BJ9389" s="27"/>
      <c r="BL9389">
        <f t="shared" si="584"/>
        <v>0</v>
      </c>
      <c r="BM9389">
        <f t="shared" si="585"/>
        <v>0</v>
      </c>
      <c r="BO9389">
        <f t="shared" si="586"/>
        <v>1</v>
      </c>
      <c r="BP9389">
        <f t="shared" si="587"/>
        <v>1</v>
      </c>
    </row>
    <row r="9390" spans="1:68" x14ac:dyDescent="0.3">
      <c r="A9390">
        <v>9385</v>
      </c>
      <c r="BG9390" s="27"/>
      <c r="BH9390" s="27"/>
      <c r="BI9390" s="27"/>
      <c r="BJ9390" s="27"/>
      <c r="BL9390">
        <f t="shared" si="584"/>
        <v>0</v>
      </c>
      <c r="BM9390">
        <f t="shared" si="585"/>
        <v>0</v>
      </c>
      <c r="BO9390">
        <f t="shared" si="586"/>
        <v>1</v>
      </c>
      <c r="BP9390">
        <f t="shared" si="587"/>
        <v>1</v>
      </c>
    </row>
    <row r="9391" spans="1:68" x14ac:dyDescent="0.3">
      <c r="A9391">
        <v>9386</v>
      </c>
      <c r="BG9391" s="27"/>
      <c r="BH9391" s="27"/>
      <c r="BI9391" s="27"/>
      <c r="BJ9391" s="27"/>
      <c r="BL9391">
        <f t="shared" si="584"/>
        <v>0</v>
      </c>
      <c r="BM9391">
        <f t="shared" si="585"/>
        <v>0</v>
      </c>
      <c r="BO9391">
        <f t="shared" si="586"/>
        <v>1</v>
      </c>
      <c r="BP9391">
        <f t="shared" si="587"/>
        <v>1</v>
      </c>
    </row>
    <row r="9392" spans="1:68" x14ac:dyDescent="0.3">
      <c r="A9392">
        <v>9387</v>
      </c>
      <c r="BG9392" s="27"/>
      <c r="BH9392" s="27"/>
      <c r="BI9392" s="27"/>
      <c r="BJ9392" s="27"/>
      <c r="BL9392">
        <f t="shared" si="584"/>
        <v>0</v>
      </c>
      <c r="BM9392">
        <f t="shared" si="585"/>
        <v>0</v>
      </c>
      <c r="BO9392">
        <f t="shared" si="586"/>
        <v>1</v>
      </c>
      <c r="BP9392">
        <f t="shared" si="587"/>
        <v>1</v>
      </c>
    </row>
    <row r="9393" spans="1:68" x14ac:dyDescent="0.3">
      <c r="A9393">
        <v>9388</v>
      </c>
      <c r="BG9393" s="27"/>
      <c r="BH9393" s="27"/>
      <c r="BI9393" s="27"/>
      <c r="BJ9393" s="27"/>
      <c r="BL9393">
        <f t="shared" si="584"/>
        <v>0</v>
      </c>
      <c r="BM9393">
        <f t="shared" si="585"/>
        <v>0</v>
      </c>
      <c r="BO9393">
        <f t="shared" si="586"/>
        <v>1</v>
      </c>
      <c r="BP9393">
        <f t="shared" si="587"/>
        <v>1</v>
      </c>
    </row>
    <row r="9394" spans="1:68" x14ac:dyDescent="0.3">
      <c r="A9394">
        <v>9389</v>
      </c>
      <c r="BG9394" s="27"/>
      <c r="BH9394" s="27"/>
      <c r="BI9394" s="27"/>
      <c r="BJ9394" s="27"/>
      <c r="BL9394">
        <f t="shared" si="584"/>
        <v>0</v>
      </c>
      <c r="BM9394">
        <f t="shared" si="585"/>
        <v>0</v>
      </c>
      <c r="BO9394">
        <f t="shared" si="586"/>
        <v>1</v>
      </c>
      <c r="BP9394">
        <f t="shared" si="587"/>
        <v>1</v>
      </c>
    </row>
    <row r="9395" spans="1:68" x14ac:dyDescent="0.3">
      <c r="A9395">
        <v>9390</v>
      </c>
      <c r="BG9395" s="27"/>
      <c r="BH9395" s="27"/>
      <c r="BI9395" s="27"/>
      <c r="BJ9395" s="27"/>
      <c r="BL9395">
        <f t="shared" si="584"/>
        <v>0</v>
      </c>
      <c r="BM9395">
        <f t="shared" si="585"/>
        <v>0</v>
      </c>
      <c r="BO9395">
        <f t="shared" si="586"/>
        <v>1</v>
      </c>
      <c r="BP9395">
        <f t="shared" si="587"/>
        <v>1</v>
      </c>
    </row>
    <row r="9396" spans="1:68" x14ac:dyDescent="0.3">
      <c r="A9396">
        <v>9391</v>
      </c>
      <c r="BG9396" s="27"/>
      <c r="BH9396" s="27"/>
      <c r="BI9396" s="27"/>
      <c r="BJ9396" s="27"/>
      <c r="BL9396">
        <f t="shared" si="584"/>
        <v>0</v>
      </c>
      <c r="BM9396">
        <f t="shared" si="585"/>
        <v>0</v>
      </c>
      <c r="BO9396">
        <f t="shared" si="586"/>
        <v>1</v>
      </c>
      <c r="BP9396">
        <f t="shared" si="587"/>
        <v>1</v>
      </c>
    </row>
    <row r="9397" spans="1:68" x14ac:dyDescent="0.3">
      <c r="A9397">
        <v>9392</v>
      </c>
      <c r="BG9397" s="27"/>
      <c r="BH9397" s="27"/>
      <c r="BI9397" s="27"/>
      <c r="BJ9397" s="27"/>
      <c r="BL9397">
        <f t="shared" si="584"/>
        <v>0</v>
      </c>
      <c r="BM9397">
        <f t="shared" si="585"/>
        <v>0</v>
      </c>
      <c r="BO9397">
        <f t="shared" si="586"/>
        <v>1</v>
      </c>
      <c r="BP9397">
        <f t="shared" si="587"/>
        <v>1</v>
      </c>
    </row>
    <row r="9398" spans="1:68" x14ac:dyDescent="0.3">
      <c r="A9398">
        <v>9393</v>
      </c>
      <c r="BG9398" s="27"/>
      <c r="BH9398" s="27"/>
      <c r="BI9398" s="27"/>
      <c r="BJ9398" s="27"/>
      <c r="BL9398">
        <f t="shared" si="584"/>
        <v>0</v>
      </c>
      <c r="BM9398">
        <f t="shared" si="585"/>
        <v>0</v>
      </c>
      <c r="BO9398">
        <f t="shared" si="586"/>
        <v>1</v>
      </c>
      <c r="BP9398">
        <f t="shared" si="587"/>
        <v>1</v>
      </c>
    </row>
    <row r="9399" spans="1:68" x14ac:dyDescent="0.3">
      <c r="A9399">
        <v>9394</v>
      </c>
      <c r="BG9399" s="27"/>
      <c r="BH9399" s="27"/>
      <c r="BI9399" s="27"/>
      <c r="BJ9399" s="27"/>
      <c r="BL9399">
        <f t="shared" si="584"/>
        <v>0</v>
      </c>
      <c r="BM9399">
        <f t="shared" si="585"/>
        <v>0</v>
      </c>
      <c r="BO9399">
        <f t="shared" si="586"/>
        <v>1</v>
      </c>
      <c r="BP9399">
        <f t="shared" si="587"/>
        <v>1</v>
      </c>
    </row>
    <row r="9400" spans="1:68" x14ac:dyDescent="0.3">
      <c r="A9400">
        <v>9395</v>
      </c>
      <c r="BG9400" s="27"/>
      <c r="BH9400" s="27"/>
      <c r="BI9400" s="27"/>
      <c r="BJ9400" s="27"/>
      <c r="BL9400">
        <f t="shared" si="584"/>
        <v>0</v>
      </c>
      <c r="BM9400">
        <f t="shared" si="585"/>
        <v>0</v>
      </c>
      <c r="BO9400">
        <f t="shared" si="586"/>
        <v>1</v>
      </c>
      <c r="BP9400">
        <f t="shared" si="587"/>
        <v>1</v>
      </c>
    </row>
    <row r="9401" spans="1:68" x14ac:dyDescent="0.3">
      <c r="A9401">
        <v>9396</v>
      </c>
      <c r="BG9401" s="27"/>
      <c r="BH9401" s="27"/>
      <c r="BI9401" s="27"/>
      <c r="BJ9401" s="27"/>
      <c r="BL9401">
        <f t="shared" si="584"/>
        <v>0</v>
      </c>
      <c r="BM9401">
        <f t="shared" si="585"/>
        <v>0</v>
      </c>
      <c r="BO9401">
        <f t="shared" si="586"/>
        <v>1</v>
      </c>
      <c r="BP9401">
        <f t="shared" si="587"/>
        <v>1</v>
      </c>
    </row>
    <row r="9402" spans="1:68" x14ac:dyDescent="0.3">
      <c r="A9402">
        <v>9397</v>
      </c>
      <c r="BG9402" s="27"/>
      <c r="BH9402" s="27"/>
      <c r="BI9402" s="27"/>
      <c r="BJ9402" s="27"/>
      <c r="BL9402">
        <f t="shared" si="584"/>
        <v>0</v>
      </c>
      <c r="BM9402">
        <f t="shared" si="585"/>
        <v>0</v>
      </c>
      <c r="BO9402">
        <f t="shared" si="586"/>
        <v>1</v>
      </c>
      <c r="BP9402">
        <f t="shared" si="587"/>
        <v>1</v>
      </c>
    </row>
    <row r="9403" spans="1:68" x14ac:dyDescent="0.3">
      <c r="A9403">
        <v>9398</v>
      </c>
      <c r="BG9403" s="27"/>
      <c r="BH9403" s="27"/>
      <c r="BI9403" s="27"/>
      <c r="BJ9403" s="27"/>
      <c r="BL9403">
        <f t="shared" si="584"/>
        <v>0</v>
      </c>
      <c r="BM9403">
        <f t="shared" si="585"/>
        <v>0</v>
      </c>
      <c r="BO9403">
        <f t="shared" si="586"/>
        <v>1</v>
      </c>
      <c r="BP9403">
        <f t="shared" si="587"/>
        <v>1</v>
      </c>
    </row>
    <row r="9404" spans="1:68" x14ac:dyDescent="0.3">
      <c r="A9404">
        <v>9399</v>
      </c>
      <c r="BG9404" s="27"/>
      <c r="BH9404" s="27"/>
      <c r="BI9404" s="27"/>
      <c r="BJ9404" s="27"/>
      <c r="BL9404">
        <f t="shared" si="584"/>
        <v>0</v>
      </c>
      <c r="BM9404">
        <f t="shared" si="585"/>
        <v>0</v>
      </c>
      <c r="BO9404">
        <f t="shared" si="586"/>
        <v>1</v>
      </c>
      <c r="BP9404">
        <f t="shared" si="587"/>
        <v>1</v>
      </c>
    </row>
    <row r="9405" spans="1:68" x14ac:dyDescent="0.3">
      <c r="A9405">
        <v>9400</v>
      </c>
      <c r="BG9405" s="27"/>
      <c r="BH9405" s="27"/>
      <c r="BI9405" s="27"/>
      <c r="BJ9405" s="27"/>
      <c r="BL9405">
        <f t="shared" si="584"/>
        <v>0</v>
      </c>
      <c r="BM9405">
        <f t="shared" si="585"/>
        <v>0</v>
      </c>
      <c r="BO9405">
        <f t="shared" si="586"/>
        <v>1</v>
      </c>
      <c r="BP9405">
        <f t="shared" si="587"/>
        <v>1</v>
      </c>
    </row>
    <row r="9406" spans="1:68" x14ac:dyDescent="0.3">
      <c r="A9406">
        <v>9401</v>
      </c>
      <c r="BG9406" s="27"/>
      <c r="BH9406" s="27"/>
      <c r="BI9406" s="27"/>
      <c r="BJ9406" s="27"/>
      <c r="BL9406">
        <f t="shared" si="584"/>
        <v>0</v>
      </c>
      <c r="BM9406">
        <f t="shared" si="585"/>
        <v>0</v>
      </c>
      <c r="BO9406">
        <f t="shared" si="586"/>
        <v>1</v>
      </c>
      <c r="BP9406">
        <f t="shared" si="587"/>
        <v>1</v>
      </c>
    </row>
    <row r="9407" spans="1:68" x14ac:dyDescent="0.3">
      <c r="A9407">
        <v>9402</v>
      </c>
      <c r="BG9407" s="27"/>
      <c r="BH9407" s="27"/>
      <c r="BI9407" s="27"/>
      <c r="BJ9407" s="27"/>
      <c r="BL9407">
        <f t="shared" si="584"/>
        <v>0</v>
      </c>
      <c r="BM9407">
        <f t="shared" si="585"/>
        <v>0</v>
      </c>
      <c r="BO9407">
        <f t="shared" si="586"/>
        <v>1</v>
      </c>
      <c r="BP9407">
        <f t="shared" si="587"/>
        <v>1</v>
      </c>
    </row>
    <row r="9408" spans="1:68" x14ac:dyDescent="0.3">
      <c r="A9408">
        <v>9403</v>
      </c>
      <c r="BG9408" s="27"/>
      <c r="BH9408" s="27"/>
      <c r="BI9408" s="27"/>
      <c r="BJ9408" s="27"/>
      <c r="BL9408">
        <f t="shared" si="584"/>
        <v>0</v>
      </c>
      <c r="BM9408">
        <f t="shared" si="585"/>
        <v>0</v>
      </c>
      <c r="BO9408">
        <f t="shared" si="586"/>
        <v>1</v>
      </c>
      <c r="BP9408">
        <f t="shared" si="587"/>
        <v>1</v>
      </c>
    </row>
    <row r="9409" spans="1:68" x14ac:dyDescent="0.3">
      <c r="A9409">
        <v>9404</v>
      </c>
      <c r="BG9409" s="27"/>
      <c r="BH9409" s="27"/>
      <c r="BI9409" s="27"/>
      <c r="BJ9409" s="27"/>
      <c r="BL9409">
        <f t="shared" si="584"/>
        <v>0</v>
      </c>
      <c r="BM9409">
        <f t="shared" si="585"/>
        <v>0</v>
      </c>
      <c r="BO9409">
        <f t="shared" si="586"/>
        <v>1</v>
      </c>
      <c r="BP9409">
        <f t="shared" si="587"/>
        <v>1</v>
      </c>
    </row>
    <row r="9410" spans="1:68" x14ac:dyDescent="0.3">
      <c r="A9410">
        <v>9405</v>
      </c>
      <c r="BG9410" s="27"/>
      <c r="BH9410" s="27"/>
      <c r="BI9410" s="27"/>
      <c r="BJ9410" s="27"/>
      <c r="BL9410">
        <f t="shared" si="584"/>
        <v>0</v>
      </c>
      <c r="BM9410">
        <f t="shared" si="585"/>
        <v>0</v>
      </c>
      <c r="BO9410">
        <f t="shared" si="586"/>
        <v>1</v>
      </c>
      <c r="BP9410">
        <f t="shared" si="587"/>
        <v>1</v>
      </c>
    </row>
    <row r="9411" spans="1:68" x14ac:dyDescent="0.3">
      <c r="A9411">
        <v>9406</v>
      </c>
      <c r="BG9411" s="27"/>
      <c r="BH9411" s="27"/>
      <c r="BI9411" s="27"/>
      <c r="BJ9411" s="27"/>
      <c r="BL9411">
        <f t="shared" si="584"/>
        <v>0</v>
      </c>
      <c r="BM9411">
        <f t="shared" si="585"/>
        <v>0</v>
      </c>
      <c r="BO9411">
        <f t="shared" si="586"/>
        <v>1</v>
      </c>
      <c r="BP9411">
        <f t="shared" si="587"/>
        <v>1</v>
      </c>
    </row>
    <row r="9412" spans="1:68" x14ac:dyDescent="0.3">
      <c r="A9412">
        <v>9407</v>
      </c>
      <c r="BG9412" s="27"/>
      <c r="BH9412" s="27"/>
      <c r="BI9412" s="27"/>
      <c r="BJ9412" s="27"/>
      <c r="BL9412">
        <f t="shared" si="584"/>
        <v>0</v>
      </c>
      <c r="BM9412">
        <f t="shared" si="585"/>
        <v>0</v>
      </c>
      <c r="BO9412">
        <f t="shared" si="586"/>
        <v>1</v>
      </c>
      <c r="BP9412">
        <f t="shared" si="587"/>
        <v>1</v>
      </c>
    </row>
    <row r="9413" spans="1:68" x14ac:dyDescent="0.3">
      <c r="A9413">
        <v>9408</v>
      </c>
      <c r="BG9413" s="27"/>
      <c r="BH9413" s="27"/>
      <c r="BI9413" s="27"/>
      <c r="BJ9413" s="27"/>
      <c r="BL9413">
        <f t="shared" si="584"/>
        <v>0</v>
      </c>
      <c r="BM9413">
        <f t="shared" si="585"/>
        <v>0</v>
      </c>
      <c r="BO9413">
        <f t="shared" si="586"/>
        <v>1</v>
      </c>
      <c r="BP9413">
        <f t="shared" si="587"/>
        <v>1</v>
      </c>
    </row>
    <row r="9414" spans="1:68" x14ac:dyDescent="0.3">
      <c r="A9414">
        <v>9409</v>
      </c>
      <c r="BG9414" s="27"/>
      <c r="BH9414" s="27"/>
      <c r="BI9414" s="27"/>
      <c r="BJ9414" s="27"/>
      <c r="BL9414">
        <f t="shared" si="584"/>
        <v>0</v>
      </c>
      <c r="BM9414">
        <f t="shared" si="585"/>
        <v>0</v>
      </c>
      <c r="BO9414">
        <f t="shared" si="586"/>
        <v>1</v>
      </c>
      <c r="BP9414">
        <f t="shared" si="587"/>
        <v>1</v>
      </c>
    </row>
    <row r="9415" spans="1:68" x14ac:dyDescent="0.3">
      <c r="A9415">
        <v>9410</v>
      </c>
      <c r="BG9415" s="27"/>
      <c r="BH9415" s="27"/>
      <c r="BI9415" s="27"/>
      <c r="BJ9415" s="27"/>
      <c r="BL9415">
        <f t="shared" ref="BL9415:BL9478" si="588">BG9415*$BM$1-BH9415</f>
        <v>0</v>
      </c>
      <c r="BM9415">
        <f t="shared" ref="BM9415:BM9478" si="589">BI9415*$BM$1-BJ9415</f>
        <v>0</v>
      </c>
      <c r="BO9415">
        <f t="shared" ref="BO9415:BO9478" si="590">IF(BL9415=MAX($BL9415:$BM9415),1,0)</f>
        <v>1</v>
      </c>
      <c r="BP9415">
        <f t="shared" ref="BP9415:BP9478" si="591">IF(BM9415=MAX($BL9415:$BM9415),1,0)</f>
        <v>1</v>
      </c>
    </row>
    <row r="9416" spans="1:68" x14ac:dyDescent="0.3">
      <c r="A9416">
        <v>9411</v>
      </c>
      <c r="BG9416" s="27"/>
      <c r="BH9416" s="27"/>
      <c r="BI9416" s="27"/>
      <c r="BJ9416" s="27"/>
      <c r="BL9416">
        <f t="shared" si="588"/>
        <v>0</v>
      </c>
      <c r="BM9416">
        <f t="shared" si="589"/>
        <v>0</v>
      </c>
      <c r="BO9416">
        <f t="shared" si="590"/>
        <v>1</v>
      </c>
      <c r="BP9416">
        <f t="shared" si="591"/>
        <v>1</v>
      </c>
    </row>
    <row r="9417" spans="1:68" x14ac:dyDescent="0.3">
      <c r="A9417">
        <v>9412</v>
      </c>
      <c r="BG9417" s="27"/>
      <c r="BH9417" s="27"/>
      <c r="BI9417" s="27"/>
      <c r="BJ9417" s="27"/>
      <c r="BL9417">
        <f t="shared" si="588"/>
        <v>0</v>
      </c>
      <c r="BM9417">
        <f t="shared" si="589"/>
        <v>0</v>
      </c>
      <c r="BO9417">
        <f t="shared" si="590"/>
        <v>1</v>
      </c>
      <c r="BP9417">
        <f t="shared" si="591"/>
        <v>1</v>
      </c>
    </row>
    <row r="9418" spans="1:68" x14ac:dyDescent="0.3">
      <c r="A9418">
        <v>9413</v>
      </c>
      <c r="BG9418" s="27"/>
      <c r="BH9418" s="27"/>
      <c r="BI9418" s="27"/>
      <c r="BJ9418" s="27"/>
      <c r="BL9418">
        <f t="shared" si="588"/>
        <v>0</v>
      </c>
      <c r="BM9418">
        <f t="shared" si="589"/>
        <v>0</v>
      </c>
      <c r="BO9418">
        <f t="shared" si="590"/>
        <v>1</v>
      </c>
      <c r="BP9418">
        <f t="shared" si="591"/>
        <v>1</v>
      </c>
    </row>
    <row r="9419" spans="1:68" x14ac:dyDescent="0.3">
      <c r="A9419">
        <v>9414</v>
      </c>
      <c r="BG9419" s="27"/>
      <c r="BH9419" s="27"/>
      <c r="BI9419" s="27"/>
      <c r="BJ9419" s="27"/>
      <c r="BL9419">
        <f t="shared" si="588"/>
        <v>0</v>
      </c>
      <c r="BM9419">
        <f t="shared" si="589"/>
        <v>0</v>
      </c>
      <c r="BO9419">
        <f t="shared" si="590"/>
        <v>1</v>
      </c>
      <c r="BP9419">
        <f t="shared" si="591"/>
        <v>1</v>
      </c>
    </row>
    <row r="9420" spans="1:68" x14ac:dyDescent="0.3">
      <c r="A9420">
        <v>9415</v>
      </c>
      <c r="BG9420" s="27"/>
      <c r="BH9420" s="27"/>
      <c r="BI9420" s="27"/>
      <c r="BJ9420" s="27"/>
      <c r="BL9420">
        <f t="shared" si="588"/>
        <v>0</v>
      </c>
      <c r="BM9420">
        <f t="shared" si="589"/>
        <v>0</v>
      </c>
      <c r="BO9420">
        <f t="shared" si="590"/>
        <v>1</v>
      </c>
      <c r="BP9420">
        <f t="shared" si="591"/>
        <v>1</v>
      </c>
    </row>
    <row r="9421" spans="1:68" x14ac:dyDescent="0.3">
      <c r="A9421">
        <v>9416</v>
      </c>
      <c r="BG9421" s="27"/>
      <c r="BH9421" s="27"/>
      <c r="BI9421" s="27"/>
      <c r="BJ9421" s="27"/>
      <c r="BL9421">
        <f t="shared" si="588"/>
        <v>0</v>
      </c>
      <c r="BM9421">
        <f t="shared" si="589"/>
        <v>0</v>
      </c>
      <c r="BO9421">
        <f t="shared" si="590"/>
        <v>1</v>
      </c>
      <c r="BP9421">
        <f t="shared" si="591"/>
        <v>1</v>
      </c>
    </row>
    <row r="9422" spans="1:68" x14ac:dyDescent="0.3">
      <c r="A9422">
        <v>9417</v>
      </c>
      <c r="BG9422" s="27"/>
      <c r="BH9422" s="27"/>
      <c r="BI9422" s="27"/>
      <c r="BJ9422" s="27"/>
      <c r="BL9422">
        <f t="shared" si="588"/>
        <v>0</v>
      </c>
      <c r="BM9422">
        <f t="shared" si="589"/>
        <v>0</v>
      </c>
      <c r="BO9422">
        <f t="shared" si="590"/>
        <v>1</v>
      </c>
      <c r="BP9422">
        <f t="shared" si="591"/>
        <v>1</v>
      </c>
    </row>
    <row r="9423" spans="1:68" x14ac:dyDescent="0.3">
      <c r="A9423">
        <v>9418</v>
      </c>
      <c r="BG9423" s="27"/>
      <c r="BH9423" s="27"/>
      <c r="BI9423" s="27"/>
      <c r="BJ9423" s="27"/>
      <c r="BL9423">
        <f t="shared" si="588"/>
        <v>0</v>
      </c>
      <c r="BM9423">
        <f t="shared" si="589"/>
        <v>0</v>
      </c>
      <c r="BO9423">
        <f t="shared" si="590"/>
        <v>1</v>
      </c>
      <c r="BP9423">
        <f t="shared" si="591"/>
        <v>1</v>
      </c>
    </row>
    <row r="9424" spans="1:68" x14ac:dyDescent="0.3">
      <c r="A9424">
        <v>9419</v>
      </c>
      <c r="BG9424" s="27"/>
      <c r="BH9424" s="27"/>
      <c r="BI9424" s="27"/>
      <c r="BJ9424" s="27"/>
      <c r="BL9424">
        <f t="shared" si="588"/>
        <v>0</v>
      </c>
      <c r="BM9424">
        <f t="shared" si="589"/>
        <v>0</v>
      </c>
      <c r="BO9424">
        <f t="shared" si="590"/>
        <v>1</v>
      </c>
      <c r="BP9424">
        <f t="shared" si="591"/>
        <v>1</v>
      </c>
    </row>
    <row r="9425" spans="1:68" x14ac:dyDescent="0.3">
      <c r="A9425">
        <v>9420</v>
      </c>
      <c r="BG9425" s="27"/>
      <c r="BH9425" s="27"/>
      <c r="BI9425" s="27"/>
      <c r="BJ9425" s="27"/>
      <c r="BL9425">
        <f t="shared" si="588"/>
        <v>0</v>
      </c>
      <c r="BM9425">
        <f t="shared" si="589"/>
        <v>0</v>
      </c>
      <c r="BO9425">
        <f t="shared" si="590"/>
        <v>1</v>
      </c>
      <c r="BP9425">
        <f t="shared" si="591"/>
        <v>1</v>
      </c>
    </row>
    <row r="9426" spans="1:68" x14ac:dyDescent="0.3">
      <c r="A9426">
        <v>9421</v>
      </c>
      <c r="BG9426" s="27"/>
      <c r="BH9426" s="27"/>
      <c r="BI9426" s="27"/>
      <c r="BJ9426" s="27"/>
      <c r="BL9426">
        <f t="shared" si="588"/>
        <v>0</v>
      </c>
      <c r="BM9426">
        <f t="shared" si="589"/>
        <v>0</v>
      </c>
      <c r="BO9426">
        <f t="shared" si="590"/>
        <v>1</v>
      </c>
      <c r="BP9426">
        <f t="shared" si="591"/>
        <v>1</v>
      </c>
    </row>
    <row r="9427" spans="1:68" x14ac:dyDescent="0.3">
      <c r="A9427">
        <v>9422</v>
      </c>
      <c r="BG9427" s="27"/>
      <c r="BH9427" s="27"/>
      <c r="BI9427" s="27"/>
      <c r="BJ9427" s="27"/>
      <c r="BL9427">
        <f t="shared" si="588"/>
        <v>0</v>
      </c>
      <c r="BM9427">
        <f t="shared" si="589"/>
        <v>0</v>
      </c>
      <c r="BO9427">
        <f t="shared" si="590"/>
        <v>1</v>
      </c>
      <c r="BP9427">
        <f t="shared" si="591"/>
        <v>1</v>
      </c>
    </row>
    <row r="9428" spans="1:68" x14ac:dyDescent="0.3">
      <c r="A9428">
        <v>9423</v>
      </c>
      <c r="BG9428" s="27"/>
      <c r="BH9428" s="27"/>
      <c r="BI9428" s="27"/>
      <c r="BJ9428" s="27"/>
      <c r="BL9428">
        <f t="shared" si="588"/>
        <v>0</v>
      </c>
      <c r="BM9428">
        <f t="shared" si="589"/>
        <v>0</v>
      </c>
      <c r="BO9428">
        <f t="shared" si="590"/>
        <v>1</v>
      </c>
      <c r="BP9428">
        <f t="shared" si="591"/>
        <v>1</v>
      </c>
    </row>
    <row r="9429" spans="1:68" x14ac:dyDescent="0.3">
      <c r="A9429">
        <v>9424</v>
      </c>
      <c r="BG9429" s="27"/>
      <c r="BH9429" s="27"/>
      <c r="BI9429" s="27"/>
      <c r="BJ9429" s="27"/>
      <c r="BL9429">
        <f t="shared" si="588"/>
        <v>0</v>
      </c>
      <c r="BM9429">
        <f t="shared" si="589"/>
        <v>0</v>
      </c>
      <c r="BO9429">
        <f t="shared" si="590"/>
        <v>1</v>
      </c>
      <c r="BP9429">
        <f t="shared" si="591"/>
        <v>1</v>
      </c>
    </row>
    <row r="9430" spans="1:68" x14ac:dyDescent="0.3">
      <c r="A9430">
        <v>9425</v>
      </c>
      <c r="BG9430" s="27"/>
      <c r="BH9430" s="27"/>
      <c r="BI9430" s="27"/>
      <c r="BJ9430" s="27"/>
      <c r="BL9430">
        <f t="shared" si="588"/>
        <v>0</v>
      </c>
      <c r="BM9430">
        <f t="shared" si="589"/>
        <v>0</v>
      </c>
      <c r="BO9430">
        <f t="shared" si="590"/>
        <v>1</v>
      </c>
      <c r="BP9430">
        <f t="shared" si="591"/>
        <v>1</v>
      </c>
    </row>
    <row r="9431" spans="1:68" x14ac:dyDescent="0.3">
      <c r="A9431">
        <v>9426</v>
      </c>
      <c r="BG9431" s="27"/>
      <c r="BH9431" s="27"/>
      <c r="BI9431" s="27"/>
      <c r="BJ9431" s="27"/>
      <c r="BL9431">
        <f t="shared" si="588"/>
        <v>0</v>
      </c>
      <c r="BM9431">
        <f t="shared" si="589"/>
        <v>0</v>
      </c>
      <c r="BO9431">
        <f t="shared" si="590"/>
        <v>1</v>
      </c>
      <c r="BP9431">
        <f t="shared" si="591"/>
        <v>1</v>
      </c>
    </row>
    <row r="9432" spans="1:68" x14ac:dyDescent="0.3">
      <c r="A9432">
        <v>9427</v>
      </c>
      <c r="BG9432" s="27"/>
      <c r="BH9432" s="27"/>
      <c r="BI9432" s="27"/>
      <c r="BJ9432" s="27"/>
      <c r="BL9432">
        <f t="shared" si="588"/>
        <v>0</v>
      </c>
      <c r="BM9432">
        <f t="shared" si="589"/>
        <v>0</v>
      </c>
      <c r="BO9432">
        <f t="shared" si="590"/>
        <v>1</v>
      </c>
      <c r="BP9432">
        <f t="shared" si="591"/>
        <v>1</v>
      </c>
    </row>
    <row r="9433" spans="1:68" x14ac:dyDescent="0.3">
      <c r="A9433">
        <v>9428</v>
      </c>
      <c r="BG9433" s="27"/>
      <c r="BH9433" s="27"/>
      <c r="BI9433" s="27"/>
      <c r="BJ9433" s="27"/>
      <c r="BL9433">
        <f t="shared" si="588"/>
        <v>0</v>
      </c>
      <c r="BM9433">
        <f t="shared" si="589"/>
        <v>0</v>
      </c>
      <c r="BO9433">
        <f t="shared" si="590"/>
        <v>1</v>
      </c>
      <c r="BP9433">
        <f t="shared" si="591"/>
        <v>1</v>
      </c>
    </row>
    <row r="9434" spans="1:68" x14ac:dyDescent="0.3">
      <c r="A9434">
        <v>9429</v>
      </c>
      <c r="BG9434" s="27"/>
      <c r="BH9434" s="27"/>
      <c r="BI9434" s="27"/>
      <c r="BJ9434" s="27"/>
      <c r="BL9434">
        <f t="shared" si="588"/>
        <v>0</v>
      </c>
      <c r="BM9434">
        <f t="shared" si="589"/>
        <v>0</v>
      </c>
      <c r="BO9434">
        <f t="shared" si="590"/>
        <v>1</v>
      </c>
      <c r="BP9434">
        <f t="shared" si="591"/>
        <v>1</v>
      </c>
    </row>
    <row r="9435" spans="1:68" x14ac:dyDescent="0.3">
      <c r="A9435">
        <v>9430</v>
      </c>
      <c r="BG9435" s="27"/>
      <c r="BH9435" s="27"/>
      <c r="BI9435" s="27"/>
      <c r="BJ9435" s="27"/>
      <c r="BL9435">
        <f t="shared" si="588"/>
        <v>0</v>
      </c>
      <c r="BM9435">
        <f t="shared" si="589"/>
        <v>0</v>
      </c>
      <c r="BO9435">
        <f t="shared" si="590"/>
        <v>1</v>
      </c>
      <c r="BP9435">
        <f t="shared" si="591"/>
        <v>1</v>
      </c>
    </row>
    <row r="9436" spans="1:68" x14ac:dyDescent="0.3">
      <c r="A9436">
        <v>9431</v>
      </c>
      <c r="BG9436" s="27"/>
      <c r="BH9436" s="27"/>
      <c r="BI9436" s="27"/>
      <c r="BJ9436" s="27"/>
      <c r="BL9436">
        <f t="shared" si="588"/>
        <v>0</v>
      </c>
      <c r="BM9436">
        <f t="shared" si="589"/>
        <v>0</v>
      </c>
      <c r="BO9436">
        <f t="shared" si="590"/>
        <v>1</v>
      </c>
      <c r="BP9436">
        <f t="shared" si="591"/>
        <v>1</v>
      </c>
    </row>
    <row r="9437" spans="1:68" x14ac:dyDescent="0.3">
      <c r="A9437">
        <v>9432</v>
      </c>
      <c r="BG9437" s="27"/>
      <c r="BH9437" s="27"/>
      <c r="BI9437" s="27"/>
      <c r="BJ9437" s="27"/>
      <c r="BL9437">
        <f t="shared" si="588"/>
        <v>0</v>
      </c>
      <c r="BM9437">
        <f t="shared" si="589"/>
        <v>0</v>
      </c>
      <c r="BO9437">
        <f t="shared" si="590"/>
        <v>1</v>
      </c>
      <c r="BP9437">
        <f t="shared" si="591"/>
        <v>1</v>
      </c>
    </row>
    <row r="9438" spans="1:68" x14ac:dyDescent="0.3">
      <c r="A9438">
        <v>9433</v>
      </c>
      <c r="BG9438" s="27"/>
      <c r="BH9438" s="27"/>
      <c r="BI9438" s="27"/>
      <c r="BJ9438" s="27"/>
      <c r="BL9438">
        <f t="shared" si="588"/>
        <v>0</v>
      </c>
      <c r="BM9438">
        <f t="shared" si="589"/>
        <v>0</v>
      </c>
      <c r="BO9438">
        <f t="shared" si="590"/>
        <v>1</v>
      </c>
      <c r="BP9438">
        <f t="shared" si="591"/>
        <v>1</v>
      </c>
    </row>
    <row r="9439" spans="1:68" x14ac:dyDescent="0.3">
      <c r="A9439">
        <v>9434</v>
      </c>
      <c r="BG9439" s="27"/>
      <c r="BH9439" s="27"/>
      <c r="BI9439" s="27"/>
      <c r="BJ9439" s="27"/>
      <c r="BL9439">
        <f t="shared" si="588"/>
        <v>0</v>
      </c>
      <c r="BM9439">
        <f t="shared" si="589"/>
        <v>0</v>
      </c>
      <c r="BO9439">
        <f t="shared" si="590"/>
        <v>1</v>
      </c>
      <c r="BP9439">
        <f t="shared" si="591"/>
        <v>1</v>
      </c>
    </row>
    <row r="9440" spans="1:68" x14ac:dyDescent="0.3">
      <c r="A9440">
        <v>9435</v>
      </c>
      <c r="BG9440" s="27"/>
      <c r="BH9440" s="27"/>
      <c r="BI9440" s="27"/>
      <c r="BJ9440" s="27"/>
      <c r="BL9440">
        <f t="shared" si="588"/>
        <v>0</v>
      </c>
      <c r="BM9440">
        <f t="shared" si="589"/>
        <v>0</v>
      </c>
      <c r="BO9440">
        <f t="shared" si="590"/>
        <v>1</v>
      </c>
      <c r="BP9440">
        <f t="shared" si="591"/>
        <v>1</v>
      </c>
    </row>
    <row r="9441" spans="1:68" x14ac:dyDescent="0.3">
      <c r="A9441">
        <v>9436</v>
      </c>
      <c r="BG9441" s="27"/>
      <c r="BH9441" s="27"/>
      <c r="BI9441" s="27"/>
      <c r="BJ9441" s="27"/>
      <c r="BL9441">
        <f t="shared" si="588"/>
        <v>0</v>
      </c>
      <c r="BM9441">
        <f t="shared" si="589"/>
        <v>0</v>
      </c>
      <c r="BO9441">
        <f t="shared" si="590"/>
        <v>1</v>
      </c>
      <c r="BP9441">
        <f t="shared" si="591"/>
        <v>1</v>
      </c>
    </row>
    <row r="9442" spans="1:68" x14ac:dyDescent="0.3">
      <c r="A9442">
        <v>9437</v>
      </c>
      <c r="BG9442" s="27"/>
      <c r="BH9442" s="27"/>
      <c r="BI9442" s="27"/>
      <c r="BJ9442" s="27"/>
      <c r="BL9442">
        <f t="shared" si="588"/>
        <v>0</v>
      </c>
      <c r="BM9442">
        <f t="shared" si="589"/>
        <v>0</v>
      </c>
      <c r="BO9442">
        <f t="shared" si="590"/>
        <v>1</v>
      </c>
      <c r="BP9442">
        <f t="shared" si="591"/>
        <v>1</v>
      </c>
    </row>
    <row r="9443" spans="1:68" x14ac:dyDescent="0.3">
      <c r="A9443">
        <v>9438</v>
      </c>
      <c r="BG9443" s="27"/>
      <c r="BH9443" s="27"/>
      <c r="BI9443" s="27"/>
      <c r="BJ9443" s="27"/>
      <c r="BL9443">
        <f t="shared" si="588"/>
        <v>0</v>
      </c>
      <c r="BM9443">
        <f t="shared" si="589"/>
        <v>0</v>
      </c>
      <c r="BO9443">
        <f t="shared" si="590"/>
        <v>1</v>
      </c>
      <c r="BP9443">
        <f t="shared" si="591"/>
        <v>1</v>
      </c>
    </row>
    <row r="9444" spans="1:68" x14ac:dyDescent="0.3">
      <c r="A9444">
        <v>9439</v>
      </c>
      <c r="BG9444" s="27"/>
      <c r="BH9444" s="27"/>
      <c r="BI9444" s="27"/>
      <c r="BJ9444" s="27"/>
      <c r="BL9444">
        <f t="shared" si="588"/>
        <v>0</v>
      </c>
      <c r="BM9444">
        <f t="shared" si="589"/>
        <v>0</v>
      </c>
      <c r="BO9444">
        <f t="shared" si="590"/>
        <v>1</v>
      </c>
      <c r="BP9444">
        <f t="shared" si="591"/>
        <v>1</v>
      </c>
    </row>
    <row r="9445" spans="1:68" x14ac:dyDescent="0.3">
      <c r="A9445">
        <v>9440</v>
      </c>
      <c r="BG9445" s="27"/>
      <c r="BH9445" s="27"/>
      <c r="BI9445" s="27"/>
      <c r="BJ9445" s="27"/>
      <c r="BL9445">
        <f t="shared" si="588"/>
        <v>0</v>
      </c>
      <c r="BM9445">
        <f t="shared" si="589"/>
        <v>0</v>
      </c>
      <c r="BO9445">
        <f t="shared" si="590"/>
        <v>1</v>
      </c>
      <c r="BP9445">
        <f t="shared" si="591"/>
        <v>1</v>
      </c>
    </row>
    <row r="9446" spans="1:68" x14ac:dyDescent="0.3">
      <c r="A9446">
        <v>9441</v>
      </c>
      <c r="BG9446" s="27"/>
      <c r="BH9446" s="27"/>
      <c r="BI9446" s="27"/>
      <c r="BJ9446" s="27"/>
      <c r="BL9446">
        <f t="shared" si="588"/>
        <v>0</v>
      </c>
      <c r="BM9446">
        <f t="shared" si="589"/>
        <v>0</v>
      </c>
      <c r="BO9446">
        <f t="shared" si="590"/>
        <v>1</v>
      </c>
      <c r="BP9446">
        <f t="shared" si="591"/>
        <v>1</v>
      </c>
    </row>
    <row r="9447" spans="1:68" x14ac:dyDescent="0.3">
      <c r="A9447">
        <v>9442</v>
      </c>
      <c r="BG9447" s="27"/>
      <c r="BH9447" s="27"/>
      <c r="BI9447" s="27"/>
      <c r="BJ9447" s="27"/>
      <c r="BL9447">
        <f t="shared" si="588"/>
        <v>0</v>
      </c>
      <c r="BM9447">
        <f t="shared" si="589"/>
        <v>0</v>
      </c>
      <c r="BO9447">
        <f t="shared" si="590"/>
        <v>1</v>
      </c>
      <c r="BP9447">
        <f t="shared" si="591"/>
        <v>1</v>
      </c>
    </row>
    <row r="9448" spans="1:68" x14ac:dyDescent="0.3">
      <c r="A9448">
        <v>9443</v>
      </c>
      <c r="BG9448" s="27"/>
      <c r="BH9448" s="27"/>
      <c r="BI9448" s="27"/>
      <c r="BJ9448" s="27"/>
      <c r="BL9448">
        <f t="shared" si="588"/>
        <v>0</v>
      </c>
      <c r="BM9448">
        <f t="shared" si="589"/>
        <v>0</v>
      </c>
      <c r="BO9448">
        <f t="shared" si="590"/>
        <v>1</v>
      </c>
      <c r="BP9448">
        <f t="shared" si="591"/>
        <v>1</v>
      </c>
    </row>
    <row r="9449" spans="1:68" x14ac:dyDescent="0.3">
      <c r="A9449">
        <v>9444</v>
      </c>
      <c r="BG9449" s="27"/>
      <c r="BH9449" s="27"/>
      <c r="BI9449" s="27"/>
      <c r="BJ9449" s="27"/>
      <c r="BL9449">
        <f t="shared" si="588"/>
        <v>0</v>
      </c>
      <c r="BM9449">
        <f t="shared" si="589"/>
        <v>0</v>
      </c>
      <c r="BO9449">
        <f t="shared" si="590"/>
        <v>1</v>
      </c>
      <c r="BP9449">
        <f t="shared" si="591"/>
        <v>1</v>
      </c>
    </row>
    <row r="9450" spans="1:68" x14ac:dyDescent="0.3">
      <c r="A9450">
        <v>9445</v>
      </c>
      <c r="BG9450" s="27"/>
      <c r="BH9450" s="27"/>
      <c r="BI9450" s="27"/>
      <c r="BJ9450" s="27"/>
      <c r="BL9450">
        <f t="shared" si="588"/>
        <v>0</v>
      </c>
      <c r="BM9450">
        <f t="shared" si="589"/>
        <v>0</v>
      </c>
      <c r="BO9450">
        <f t="shared" si="590"/>
        <v>1</v>
      </c>
      <c r="BP9450">
        <f t="shared" si="591"/>
        <v>1</v>
      </c>
    </row>
    <row r="9451" spans="1:68" x14ac:dyDescent="0.3">
      <c r="A9451">
        <v>9446</v>
      </c>
      <c r="BG9451" s="27"/>
      <c r="BH9451" s="27"/>
      <c r="BI9451" s="27"/>
      <c r="BJ9451" s="27"/>
      <c r="BL9451">
        <f t="shared" si="588"/>
        <v>0</v>
      </c>
      <c r="BM9451">
        <f t="shared" si="589"/>
        <v>0</v>
      </c>
      <c r="BO9451">
        <f t="shared" si="590"/>
        <v>1</v>
      </c>
      <c r="BP9451">
        <f t="shared" si="591"/>
        <v>1</v>
      </c>
    </row>
    <row r="9452" spans="1:68" x14ac:dyDescent="0.3">
      <c r="A9452">
        <v>9447</v>
      </c>
      <c r="BG9452" s="27"/>
      <c r="BH9452" s="27"/>
      <c r="BI9452" s="27"/>
      <c r="BJ9452" s="27"/>
      <c r="BL9452">
        <f t="shared" si="588"/>
        <v>0</v>
      </c>
      <c r="BM9452">
        <f t="shared" si="589"/>
        <v>0</v>
      </c>
      <c r="BO9452">
        <f t="shared" si="590"/>
        <v>1</v>
      </c>
      <c r="BP9452">
        <f t="shared" si="591"/>
        <v>1</v>
      </c>
    </row>
    <row r="9453" spans="1:68" x14ac:dyDescent="0.3">
      <c r="A9453">
        <v>9448</v>
      </c>
      <c r="BG9453" s="27"/>
      <c r="BH9453" s="27"/>
      <c r="BI9453" s="27"/>
      <c r="BJ9453" s="27"/>
      <c r="BL9453">
        <f t="shared" si="588"/>
        <v>0</v>
      </c>
      <c r="BM9453">
        <f t="shared" si="589"/>
        <v>0</v>
      </c>
      <c r="BO9453">
        <f t="shared" si="590"/>
        <v>1</v>
      </c>
      <c r="BP9453">
        <f t="shared" si="591"/>
        <v>1</v>
      </c>
    </row>
    <row r="9454" spans="1:68" x14ac:dyDescent="0.3">
      <c r="A9454">
        <v>9449</v>
      </c>
      <c r="BG9454" s="27"/>
      <c r="BH9454" s="27"/>
      <c r="BI9454" s="27"/>
      <c r="BJ9454" s="27"/>
      <c r="BL9454">
        <f t="shared" si="588"/>
        <v>0</v>
      </c>
      <c r="BM9454">
        <f t="shared" si="589"/>
        <v>0</v>
      </c>
      <c r="BO9454">
        <f t="shared" si="590"/>
        <v>1</v>
      </c>
      <c r="BP9454">
        <f t="shared" si="591"/>
        <v>1</v>
      </c>
    </row>
    <row r="9455" spans="1:68" x14ac:dyDescent="0.3">
      <c r="A9455">
        <v>9450</v>
      </c>
      <c r="BG9455" s="27"/>
      <c r="BH9455" s="27"/>
      <c r="BI9455" s="27"/>
      <c r="BJ9455" s="27"/>
      <c r="BL9455">
        <f t="shared" si="588"/>
        <v>0</v>
      </c>
      <c r="BM9455">
        <f t="shared" si="589"/>
        <v>0</v>
      </c>
      <c r="BO9455">
        <f t="shared" si="590"/>
        <v>1</v>
      </c>
      <c r="BP9455">
        <f t="shared" si="591"/>
        <v>1</v>
      </c>
    </row>
    <row r="9456" spans="1:68" x14ac:dyDescent="0.3">
      <c r="A9456">
        <v>9451</v>
      </c>
      <c r="BG9456" s="27"/>
      <c r="BH9456" s="27"/>
      <c r="BI9456" s="27"/>
      <c r="BJ9456" s="27"/>
      <c r="BL9456">
        <f t="shared" si="588"/>
        <v>0</v>
      </c>
      <c r="BM9456">
        <f t="shared" si="589"/>
        <v>0</v>
      </c>
      <c r="BO9456">
        <f t="shared" si="590"/>
        <v>1</v>
      </c>
      <c r="BP9456">
        <f t="shared" si="591"/>
        <v>1</v>
      </c>
    </row>
    <row r="9457" spans="1:68" x14ac:dyDescent="0.3">
      <c r="A9457">
        <v>9452</v>
      </c>
      <c r="BG9457" s="27"/>
      <c r="BH9457" s="27"/>
      <c r="BI9457" s="27"/>
      <c r="BJ9457" s="27"/>
      <c r="BL9457">
        <f t="shared" si="588"/>
        <v>0</v>
      </c>
      <c r="BM9457">
        <f t="shared" si="589"/>
        <v>0</v>
      </c>
      <c r="BO9457">
        <f t="shared" si="590"/>
        <v>1</v>
      </c>
      <c r="BP9457">
        <f t="shared" si="591"/>
        <v>1</v>
      </c>
    </row>
    <row r="9458" spans="1:68" x14ac:dyDescent="0.3">
      <c r="A9458">
        <v>9453</v>
      </c>
      <c r="BG9458" s="27"/>
      <c r="BH9458" s="27"/>
      <c r="BI9458" s="27"/>
      <c r="BJ9458" s="27"/>
      <c r="BL9458">
        <f t="shared" si="588"/>
        <v>0</v>
      </c>
      <c r="BM9458">
        <f t="shared" si="589"/>
        <v>0</v>
      </c>
      <c r="BO9458">
        <f t="shared" si="590"/>
        <v>1</v>
      </c>
      <c r="BP9458">
        <f t="shared" si="591"/>
        <v>1</v>
      </c>
    </row>
    <row r="9459" spans="1:68" x14ac:dyDescent="0.3">
      <c r="A9459">
        <v>9454</v>
      </c>
      <c r="BG9459" s="27"/>
      <c r="BH9459" s="27"/>
      <c r="BI9459" s="27"/>
      <c r="BJ9459" s="27"/>
      <c r="BL9459">
        <f t="shared" si="588"/>
        <v>0</v>
      </c>
      <c r="BM9459">
        <f t="shared" si="589"/>
        <v>0</v>
      </c>
      <c r="BO9459">
        <f t="shared" si="590"/>
        <v>1</v>
      </c>
      <c r="BP9459">
        <f t="shared" si="591"/>
        <v>1</v>
      </c>
    </row>
    <row r="9460" spans="1:68" x14ac:dyDescent="0.3">
      <c r="A9460">
        <v>9455</v>
      </c>
      <c r="BG9460" s="27"/>
      <c r="BH9460" s="27"/>
      <c r="BI9460" s="27"/>
      <c r="BJ9460" s="27"/>
      <c r="BL9460">
        <f t="shared" si="588"/>
        <v>0</v>
      </c>
      <c r="BM9460">
        <f t="shared" si="589"/>
        <v>0</v>
      </c>
      <c r="BO9460">
        <f t="shared" si="590"/>
        <v>1</v>
      </c>
      <c r="BP9460">
        <f t="shared" si="591"/>
        <v>1</v>
      </c>
    </row>
    <row r="9461" spans="1:68" x14ac:dyDescent="0.3">
      <c r="A9461">
        <v>9456</v>
      </c>
      <c r="BG9461" s="27"/>
      <c r="BH9461" s="27"/>
      <c r="BI9461" s="27"/>
      <c r="BJ9461" s="27"/>
      <c r="BL9461">
        <f t="shared" si="588"/>
        <v>0</v>
      </c>
      <c r="BM9461">
        <f t="shared" si="589"/>
        <v>0</v>
      </c>
      <c r="BO9461">
        <f t="shared" si="590"/>
        <v>1</v>
      </c>
      <c r="BP9461">
        <f t="shared" si="591"/>
        <v>1</v>
      </c>
    </row>
    <row r="9462" spans="1:68" x14ac:dyDescent="0.3">
      <c r="A9462">
        <v>9457</v>
      </c>
      <c r="BG9462" s="27"/>
      <c r="BH9462" s="27"/>
      <c r="BI9462" s="27"/>
      <c r="BJ9462" s="27"/>
      <c r="BL9462">
        <f t="shared" si="588"/>
        <v>0</v>
      </c>
      <c r="BM9462">
        <f t="shared" si="589"/>
        <v>0</v>
      </c>
      <c r="BO9462">
        <f t="shared" si="590"/>
        <v>1</v>
      </c>
      <c r="BP9462">
        <f t="shared" si="591"/>
        <v>1</v>
      </c>
    </row>
    <row r="9463" spans="1:68" x14ac:dyDescent="0.3">
      <c r="A9463">
        <v>9458</v>
      </c>
      <c r="BG9463" s="27"/>
      <c r="BH9463" s="27"/>
      <c r="BI9463" s="27"/>
      <c r="BJ9463" s="27"/>
      <c r="BL9463">
        <f t="shared" si="588"/>
        <v>0</v>
      </c>
      <c r="BM9463">
        <f t="shared" si="589"/>
        <v>0</v>
      </c>
      <c r="BO9463">
        <f t="shared" si="590"/>
        <v>1</v>
      </c>
      <c r="BP9463">
        <f t="shared" si="591"/>
        <v>1</v>
      </c>
    </row>
    <row r="9464" spans="1:68" x14ac:dyDescent="0.3">
      <c r="A9464">
        <v>9459</v>
      </c>
      <c r="BG9464" s="27"/>
      <c r="BH9464" s="27"/>
      <c r="BI9464" s="27"/>
      <c r="BJ9464" s="27"/>
      <c r="BL9464">
        <f t="shared" si="588"/>
        <v>0</v>
      </c>
      <c r="BM9464">
        <f t="shared" si="589"/>
        <v>0</v>
      </c>
      <c r="BO9464">
        <f t="shared" si="590"/>
        <v>1</v>
      </c>
      <c r="BP9464">
        <f t="shared" si="591"/>
        <v>1</v>
      </c>
    </row>
    <row r="9465" spans="1:68" x14ac:dyDescent="0.3">
      <c r="A9465">
        <v>9460</v>
      </c>
      <c r="BG9465" s="27"/>
      <c r="BH9465" s="27"/>
      <c r="BI9465" s="27"/>
      <c r="BJ9465" s="27"/>
      <c r="BL9465">
        <f t="shared" si="588"/>
        <v>0</v>
      </c>
      <c r="BM9465">
        <f t="shared" si="589"/>
        <v>0</v>
      </c>
      <c r="BO9465">
        <f t="shared" si="590"/>
        <v>1</v>
      </c>
      <c r="BP9465">
        <f t="shared" si="591"/>
        <v>1</v>
      </c>
    </row>
    <row r="9466" spans="1:68" x14ac:dyDescent="0.3">
      <c r="A9466">
        <v>9461</v>
      </c>
      <c r="BG9466" s="27"/>
      <c r="BH9466" s="27"/>
      <c r="BI9466" s="27"/>
      <c r="BJ9466" s="27"/>
      <c r="BL9466">
        <f t="shared" si="588"/>
        <v>0</v>
      </c>
      <c r="BM9466">
        <f t="shared" si="589"/>
        <v>0</v>
      </c>
      <c r="BO9466">
        <f t="shared" si="590"/>
        <v>1</v>
      </c>
      <c r="BP9466">
        <f t="shared" si="591"/>
        <v>1</v>
      </c>
    </row>
    <row r="9467" spans="1:68" x14ac:dyDescent="0.3">
      <c r="A9467">
        <v>9462</v>
      </c>
      <c r="BG9467" s="27"/>
      <c r="BH9467" s="27"/>
      <c r="BI9467" s="27"/>
      <c r="BJ9467" s="27"/>
      <c r="BL9467">
        <f t="shared" si="588"/>
        <v>0</v>
      </c>
      <c r="BM9467">
        <f t="shared" si="589"/>
        <v>0</v>
      </c>
      <c r="BO9467">
        <f t="shared" si="590"/>
        <v>1</v>
      </c>
      <c r="BP9467">
        <f t="shared" si="591"/>
        <v>1</v>
      </c>
    </row>
    <row r="9468" spans="1:68" x14ac:dyDescent="0.3">
      <c r="A9468">
        <v>9463</v>
      </c>
      <c r="BG9468" s="27"/>
      <c r="BH9468" s="27"/>
      <c r="BI9468" s="27"/>
      <c r="BJ9468" s="27"/>
      <c r="BL9468">
        <f t="shared" si="588"/>
        <v>0</v>
      </c>
      <c r="BM9468">
        <f t="shared" si="589"/>
        <v>0</v>
      </c>
      <c r="BO9468">
        <f t="shared" si="590"/>
        <v>1</v>
      </c>
      <c r="BP9468">
        <f t="shared" si="591"/>
        <v>1</v>
      </c>
    </row>
    <row r="9469" spans="1:68" x14ac:dyDescent="0.3">
      <c r="A9469">
        <v>9464</v>
      </c>
      <c r="BG9469" s="27"/>
      <c r="BH9469" s="27"/>
      <c r="BI9469" s="27"/>
      <c r="BJ9469" s="27"/>
      <c r="BL9469">
        <f t="shared" si="588"/>
        <v>0</v>
      </c>
      <c r="BM9469">
        <f t="shared" si="589"/>
        <v>0</v>
      </c>
      <c r="BO9469">
        <f t="shared" si="590"/>
        <v>1</v>
      </c>
      <c r="BP9469">
        <f t="shared" si="591"/>
        <v>1</v>
      </c>
    </row>
    <row r="9470" spans="1:68" x14ac:dyDescent="0.3">
      <c r="A9470">
        <v>9465</v>
      </c>
      <c r="BG9470" s="27"/>
      <c r="BH9470" s="27"/>
      <c r="BI9470" s="27"/>
      <c r="BJ9470" s="27"/>
      <c r="BL9470">
        <f t="shared" si="588"/>
        <v>0</v>
      </c>
      <c r="BM9470">
        <f t="shared" si="589"/>
        <v>0</v>
      </c>
      <c r="BO9470">
        <f t="shared" si="590"/>
        <v>1</v>
      </c>
      <c r="BP9470">
        <f t="shared" si="591"/>
        <v>1</v>
      </c>
    </row>
    <row r="9471" spans="1:68" x14ac:dyDescent="0.3">
      <c r="A9471">
        <v>9466</v>
      </c>
      <c r="BG9471" s="27"/>
      <c r="BH9471" s="27"/>
      <c r="BI9471" s="27"/>
      <c r="BJ9471" s="27"/>
      <c r="BL9471">
        <f t="shared" si="588"/>
        <v>0</v>
      </c>
      <c r="BM9471">
        <f t="shared" si="589"/>
        <v>0</v>
      </c>
      <c r="BO9471">
        <f t="shared" si="590"/>
        <v>1</v>
      </c>
      <c r="BP9471">
        <f t="shared" si="591"/>
        <v>1</v>
      </c>
    </row>
    <row r="9472" spans="1:68" x14ac:dyDescent="0.3">
      <c r="A9472">
        <v>9467</v>
      </c>
      <c r="BG9472" s="27"/>
      <c r="BH9472" s="27"/>
      <c r="BI9472" s="27"/>
      <c r="BJ9472" s="27"/>
      <c r="BL9472">
        <f t="shared" si="588"/>
        <v>0</v>
      </c>
      <c r="BM9472">
        <f t="shared" si="589"/>
        <v>0</v>
      </c>
      <c r="BO9472">
        <f t="shared" si="590"/>
        <v>1</v>
      </c>
      <c r="BP9472">
        <f t="shared" si="591"/>
        <v>1</v>
      </c>
    </row>
    <row r="9473" spans="1:68" x14ac:dyDescent="0.3">
      <c r="A9473">
        <v>9468</v>
      </c>
      <c r="BG9473" s="27"/>
      <c r="BH9473" s="27"/>
      <c r="BI9473" s="27"/>
      <c r="BJ9473" s="27"/>
      <c r="BL9473">
        <f t="shared" si="588"/>
        <v>0</v>
      </c>
      <c r="BM9473">
        <f t="shared" si="589"/>
        <v>0</v>
      </c>
      <c r="BO9473">
        <f t="shared" si="590"/>
        <v>1</v>
      </c>
      <c r="BP9473">
        <f t="shared" si="591"/>
        <v>1</v>
      </c>
    </row>
    <row r="9474" spans="1:68" x14ac:dyDescent="0.3">
      <c r="A9474">
        <v>9469</v>
      </c>
      <c r="BG9474" s="27"/>
      <c r="BH9474" s="27"/>
      <c r="BI9474" s="27"/>
      <c r="BJ9474" s="27"/>
      <c r="BL9474">
        <f t="shared" si="588"/>
        <v>0</v>
      </c>
      <c r="BM9474">
        <f t="shared" si="589"/>
        <v>0</v>
      </c>
      <c r="BO9474">
        <f t="shared" si="590"/>
        <v>1</v>
      </c>
      <c r="BP9474">
        <f t="shared" si="591"/>
        <v>1</v>
      </c>
    </row>
    <row r="9475" spans="1:68" x14ac:dyDescent="0.3">
      <c r="A9475">
        <v>9470</v>
      </c>
      <c r="BG9475" s="27"/>
      <c r="BH9475" s="27"/>
      <c r="BI9475" s="27"/>
      <c r="BJ9475" s="27"/>
      <c r="BL9475">
        <f t="shared" si="588"/>
        <v>0</v>
      </c>
      <c r="BM9475">
        <f t="shared" si="589"/>
        <v>0</v>
      </c>
      <c r="BO9475">
        <f t="shared" si="590"/>
        <v>1</v>
      </c>
      <c r="BP9475">
        <f t="shared" si="591"/>
        <v>1</v>
      </c>
    </row>
    <row r="9476" spans="1:68" x14ac:dyDescent="0.3">
      <c r="A9476">
        <v>9471</v>
      </c>
      <c r="BG9476" s="27"/>
      <c r="BH9476" s="27"/>
      <c r="BI9476" s="27"/>
      <c r="BJ9476" s="27"/>
      <c r="BL9476">
        <f t="shared" si="588"/>
        <v>0</v>
      </c>
      <c r="BM9476">
        <f t="shared" si="589"/>
        <v>0</v>
      </c>
      <c r="BO9476">
        <f t="shared" si="590"/>
        <v>1</v>
      </c>
      <c r="BP9476">
        <f t="shared" si="591"/>
        <v>1</v>
      </c>
    </row>
    <row r="9477" spans="1:68" x14ac:dyDescent="0.3">
      <c r="A9477">
        <v>9472</v>
      </c>
      <c r="BG9477" s="27"/>
      <c r="BH9477" s="27"/>
      <c r="BI9477" s="27"/>
      <c r="BJ9477" s="27"/>
      <c r="BL9477">
        <f t="shared" si="588"/>
        <v>0</v>
      </c>
      <c r="BM9477">
        <f t="shared" si="589"/>
        <v>0</v>
      </c>
      <c r="BO9477">
        <f t="shared" si="590"/>
        <v>1</v>
      </c>
      <c r="BP9477">
        <f t="shared" si="591"/>
        <v>1</v>
      </c>
    </row>
    <row r="9478" spans="1:68" x14ac:dyDescent="0.3">
      <c r="A9478">
        <v>9473</v>
      </c>
      <c r="BG9478" s="27"/>
      <c r="BH9478" s="27"/>
      <c r="BI9478" s="27"/>
      <c r="BJ9478" s="27"/>
      <c r="BL9478">
        <f t="shared" si="588"/>
        <v>0</v>
      </c>
      <c r="BM9478">
        <f t="shared" si="589"/>
        <v>0</v>
      </c>
      <c r="BO9478">
        <f t="shared" si="590"/>
        <v>1</v>
      </c>
      <c r="BP9478">
        <f t="shared" si="591"/>
        <v>1</v>
      </c>
    </row>
    <row r="9479" spans="1:68" x14ac:dyDescent="0.3">
      <c r="A9479">
        <v>9474</v>
      </c>
      <c r="BG9479" s="27"/>
      <c r="BH9479" s="27"/>
      <c r="BI9479" s="27"/>
      <c r="BJ9479" s="27"/>
      <c r="BL9479">
        <f t="shared" ref="BL9479:BL9542" si="592">BG9479*$BM$1-BH9479</f>
        <v>0</v>
      </c>
      <c r="BM9479">
        <f t="shared" ref="BM9479:BM9542" si="593">BI9479*$BM$1-BJ9479</f>
        <v>0</v>
      </c>
      <c r="BO9479">
        <f t="shared" ref="BO9479:BO9542" si="594">IF(BL9479=MAX($BL9479:$BM9479),1,0)</f>
        <v>1</v>
      </c>
      <c r="BP9479">
        <f t="shared" ref="BP9479:BP9542" si="595">IF(BM9479=MAX($BL9479:$BM9479),1,0)</f>
        <v>1</v>
      </c>
    </row>
    <row r="9480" spans="1:68" x14ac:dyDescent="0.3">
      <c r="A9480">
        <v>9475</v>
      </c>
      <c r="BG9480" s="27"/>
      <c r="BH9480" s="27"/>
      <c r="BI9480" s="27"/>
      <c r="BJ9480" s="27"/>
      <c r="BL9480">
        <f t="shared" si="592"/>
        <v>0</v>
      </c>
      <c r="BM9480">
        <f t="shared" si="593"/>
        <v>0</v>
      </c>
      <c r="BO9480">
        <f t="shared" si="594"/>
        <v>1</v>
      </c>
      <c r="BP9480">
        <f t="shared" si="595"/>
        <v>1</v>
      </c>
    </row>
    <row r="9481" spans="1:68" x14ac:dyDescent="0.3">
      <c r="A9481">
        <v>9476</v>
      </c>
      <c r="BG9481" s="27"/>
      <c r="BH9481" s="27"/>
      <c r="BI9481" s="27"/>
      <c r="BJ9481" s="27"/>
      <c r="BL9481">
        <f t="shared" si="592"/>
        <v>0</v>
      </c>
      <c r="BM9481">
        <f t="shared" si="593"/>
        <v>0</v>
      </c>
      <c r="BO9481">
        <f t="shared" si="594"/>
        <v>1</v>
      </c>
      <c r="BP9481">
        <f t="shared" si="595"/>
        <v>1</v>
      </c>
    </row>
    <row r="9482" spans="1:68" x14ac:dyDescent="0.3">
      <c r="A9482">
        <v>9477</v>
      </c>
      <c r="BG9482" s="27"/>
      <c r="BH9482" s="27"/>
      <c r="BI9482" s="27"/>
      <c r="BJ9482" s="27"/>
      <c r="BL9482">
        <f t="shared" si="592"/>
        <v>0</v>
      </c>
      <c r="BM9482">
        <f t="shared" si="593"/>
        <v>0</v>
      </c>
      <c r="BO9482">
        <f t="shared" si="594"/>
        <v>1</v>
      </c>
      <c r="BP9482">
        <f t="shared" si="595"/>
        <v>1</v>
      </c>
    </row>
    <row r="9483" spans="1:68" x14ac:dyDescent="0.3">
      <c r="A9483">
        <v>9478</v>
      </c>
      <c r="BG9483" s="27"/>
      <c r="BH9483" s="27"/>
      <c r="BI9483" s="27"/>
      <c r="BJ9483" s="27"/>
      <c r="BL9483">
        <f t="shared" si="592"/>
        <v>0</v>
      </c>
      <c r="BM9483">
        <f t="shared" si="593"/>
        <v>0</v>
      </c>
      <c r="BO9483">
        <f t="shared" si="594"/>
        <v>1</v>
      </c>
      <c r="BP9483">
        <f t="shared" si="595"/>
        <v>1</v>
      </c>
    </row>
    <row r="9484" spans="1:68" x14ac:dyDescent="0.3">
      <c r="A9484">
        <v>9479</v>
      </c>
      <c r="BG9484" s="27"/>
      <c r="BH9484" s="27"/>
      <c r="BI9484" s="27"/>
      <c r="BJ9484" s="27"/>
      <c r="BL9484">
        <f t="shared" si="592"/>
        <v>0</v>
      </c>
      <c r="BM9484">
        <f t="shared" si="593"/>
        <v>0</v>
      </c>
      <c r="BO9484">
        <f t="shared" si="594"/>
        <v>1</v>
      </c>
      <c r="BP9484">
        <f t="shared" si="595"/>
        <v>1</v>
      </c>
    </row>
    <row r="9485" spans="1:68" x14ac:dyDescent="0.3">
      <c r="A9485">
        <v>9480</v>
      </c>
      <c r="BG9485" s="27"/>
      <c r="BH9485" s="27"/>
      <c r="BI9485" s="27"/>
      <c r="BJ9485" s="27"/>
      <c r="BL9485">
        <f t="shared" si="592"/>
        <v>0</v>
      </c>
      <c r="BM9485">
        <f t="shared" si="593"/>
        <v>0</v>
      </c>
      <c r="BO9485">
        <f t="shared" si="594"/>
        <v>1</v>
      </c>
      <c r="BP9485">
        <f t="shared" si="595"/>
        <v>1</v>
      </c>
    </row>
    <row r="9486" spans="1:68" x14ac:dyDescent="0.3">
      <c r="A9486">
        <v>9481</v>
      </c>
      <c r="BG9486" s="27"/>
      <c r="BH9486" s="27"/>
      <c r="BI9486" s="27"/>
      <c r="BJ9486" s="27"/>
      <c r="BL9486">
        <f t="shared" si="592"/>
        <v>0</v>
      </c>
      <c r="BM9486">
        <f t="shared" si="593"/>
        <v>0</v>
      </c>
      <c r="BO9486">
        <f t="shared" si="594"/>
        <v>1</v>
      </c>
      <c r="BP9486">
        <f t="shared" si="595"/>
        <v>1</v>
      </c>
    </row>
    <row r="9487" spans="1:68" x14ac:dyDescent="0.3">
      <c r="A9487">
        <v>9482</v>
      </c>
      <c r="BG9487" s="27"/>
      <c r="BH9487" s="27"/>
      <c r="BI9487" s="27"/>
      <c r="BJ9487" s="27"/>
      <c r="BL9487">
        <f t="shared" si="592"/>
        <v>0</v>
      </c>
      <c r="BM9487">
        <f t="shared" si="593"/>
        <v>0</v>
      </c>
      <c r="BO9487">
        <f t="shared" si="594"/>
        <v>1</v>
      </c>
      <c r="BP9487">
        <f t="shared" si="595"/>
        <v>1</v>
      </c>
    </row>
    <row r="9488" spans="1:68" x14ac:dyDescent="0.3">
      <c r="A9488">
        <v>9483</v>
      </c>
      <c r="BG9488" s="27"/>
      <c r="BH9488" s="27"/>
      <c r="BI9488" s="27"/>
      <c r="BJ9488" s="27"/>
      <c r="BL9488">
        <f t="shared" si="592"/>
        <v>0</v>
      </c>
      <c r="BM9488">
        <f t="shared" si="593"/>
        <v>0</v>
      </c>
      <c r="BO9488">
        <f t="shared" si="594"/>
        <v>1</v>
      </c>
      <c r="BP9488">
        <f t="shared" si="595"/>
        <v>1</v>
      </c>
    </row>
    <row r="9489" spans="1:68" x14ac:dyDescent="0.3">
      <c r="A9489">
        <v>9484</v>
      </c>
      <c r="BG9489" s="27"/>
      <c r="BH9489" s="27"/>
      <c r="BI9489" s="27"/>
      <c r="BJ9489" s="27"/>
      <c r="BL9489">
        <f t="shared" si="592"/>
        <v>0</v>
      </c>
      <c r="BM9489">
        <f t="shared" si="593"/>
        <v>0</v>
      </c>
      <c r="BO9489">
        <f t="shared" si="594"/>
        <v>1</v>
      </c>
      <c r="BP9489">
        <f t="shared" si="595"/>
        <v>1</v>
      </c>
    </row>
    <row r="9490" spans="1:68" x14ac:dyDescent="0.3">
      <c r="A9490">
        <v>9485</v>
      </c>
      <c r="BG9490" s="27"/>
      <c r="BH9490" s="27"/>
      <c r="BI9490" s="27"/>
      <c r="BJ9490" s="27"/>
      <c r="BL9490">
        <f t="shared" si="592"/>
        <v>0</v>
      </c>
      <c r="BM9490">
        <f t="shared" si="593"/>
        <v>0</v>
      </c>
      <c r="BO9490">
        <f t="shared" si="594"/>
        <v>1</v>
      </c>
      <c r="BP9490">
        <f t="shared" si="595"/>
        <v>1</v>
      </c>
    </row>
    <row r="9491" spans="1:68" x14ac:dyDescent="0.3">
      <c r="A9491">
        <v>9486</v>
      </c>
      <c r="BG9491" s="27"/>
      <c r="BH9491" s="27"/>
      <c r="BI9491" s="27"/>
      <c r="BJ9491" s="27"/>
      <c r="BL9491">
        <f t="shared" si="592"/>
        <v>0</v>
      </c>
      <c r="BM9491">
        <f t="shared" si="593"/>
        <v>0</v>
      </c>
      <c r="BO9491">
        <f t="shared" si="594"/>
        <v>1</v>
      </c>
      <c r="BP9491">
        <f t="shared" si="595"/>
        <v>1</v>
      </c>
    </row>
    <row r="9492" spans="1:68" x14ac:dyDescent="0.3">
      <c r="A9492">
        <v>9487</v>
      </c>
      <c r="BG9492" s="27"/>
      <c r="BH9492" s="27"/>
      <c r="BI9492" s="27"/>
      <c r="BJ9492" s="27"/>
      <c r="BL9492">
        <f t="shared" si="592"/>
        <v>0</v>
      </c>
      <c r="BM9492">
        <f t="shared" si="593"/>
        <v>0</v>
      </c>
      <c r="BO9492">
        <f t="shared" si="594"/>
        <v>1</v>
      </c>
      <c r="BP9492">
        <f t="shared" si="595"/>
        <v>1</v>
      </c>
    </row>
    <row r="9493" spans="1:68" x14ac:dyDescent="0.3">
      <c r="A9493">
        <v>9488</v>
      </c>
      <c r="BG9493" s="27"/>
      <c r="BH9493" s="27"/>
      <c r="BI9493" s="27"/>
      <c r="BJ9493" s="27"/>
      <c r="BL9493">
        <f t="shared" si="592"/>
        <v>0</v>
      </c>
      <c r="BM9493">
        <f t="shared" si="593"/>
        <v>0</v>
      </c>
      <c r="BO9493">
        <f t="shared" si="594"/>
        <v>1</v>
      </c>
      <c r="BP9493">
        <f t="shared" si="595"/>
        <v>1</v>
      </c>
    </row>
    <row r="9494" spans="1:68" x14ac:dyDescent="0.3">
      <c r="A9494">
        <v>9489</v>
      </c>
      <c r="BG9494" s="27"/>
      <c r="BH9494" s="27"/>
      <c r="BI9494" s="27"/>
      <c r="BJ9494" s="27"/>
      <c r="BL9494">
        <f t="shared" si="592"/>
        <v>0</v>
      </c>
      <c r="BM9494">
        <f t="shared" si="593"/>
        <v>0</v>
      </c>
      <c r="BO9494">
        <f t="shared" si="594"/>
        <v>1</v>
      </c>
      <c r="BP9494">
        <f t="shared" si="595"/>
        <v>1</v>
      </c>
    </row>
    <row r="9495" spans="1:68" x14ac:dyDescent="0.3">
      <c r="A9495">
        <v>9490</v>
      </c>
      <c r="BG9495" s="27"/>
      <c r="BH9495" s="27"/>
      <c r="BI9495" s="27"/>
      <c r="BJ9495" s="27"/>
      <c r="BL9495">
        <f t="shared" si="592"/>
        <v>0</v>
      </c>
      <c r="BM9495">
        <f t="shared" si="593"/>
        <v>0</v>
      </c>
      <c r="BO9495">
        <f t="shared" si="594"/>
        <v>1</v>
      </c>
      <c r="BP9495">
        <f t="shared" si="595"/>
        <v>1</v>
      </c>
    </row>
    <row r="9496" spans="1:68" x14ac:dyDescent="0.3">
      <c r="A9496">
        <v>9491</v>
      </c>
      <c r="BG9496" s="27"/>
      <c r="BH9496" s="27"/>
      <c r="BI9496" s="27"/>
      <c r="BJ9496" s="27"/>
      <c r="BL9496">
        <f t="shared" si="592"/>
        <v>0</v>
      </c>
      <c r="BM9496">
        <f t="shared" si="593"/>
        <v>0</v>
      </c>
      <c r="BO9496">
        <f t="shared" si="594"/>
        <v>1</v>
      </c>
      <c r="BP9496">
        <f t="shared" si="595"/>
        <v>1</v>
      </c>
    </row>
    <row r="9497" spans="1:68" x14ac:dyDescent="0.3">
      <c r="A9497">
        <v>9492</v>
      </c>
      <c r="BG9497" s="27"/>
      <c r="BH9497" s="27"/>
      <c r="BI9497" s="27"/>
      <c r="BJ9497" s="27"/>
      <c r="BL9497">
        <f t="shared" si="592"/>
        <v>0</v>
      </c>
      <c r="BM9497">
        <f t="shared" si="593"/>
        <v>0</v>
      </c>
      <c r="BO9497">
        <f t="shared" si="594"/>
        <v>1</v>
      </c>
      <c r="BP9497">
        <f t="shared" si="595"/>
        <v>1</v>
      </c>
    </row>
    <row r="9498" spans="1:68" x14ac:dyDescent="0.3">
      <c r="A9498">
        <v>9493</v>
      </c>
      <c r="BG9498" s="27"/>
      <c r="BH9498" s="27"/>
      <c r="BI9498" s="27"/>
      <c r="BJ9498" s="27"/>
      <c r="BL9498">
        <f t="shared" si="592"/>
        <v>0</v>
      </c>
      <c r="BM9498">
        <f t="shared" si="593"/>
        <v>0</v>
      </c>
      <c r="BO9498">
        <f t="shared" si="594"/>
        <v>1</v>
      </c>
      <c r="BP9498">
        <f t="shared" si="595"/>
        <v>1</v>
      </c>
    </row>
    <row r="9499" spans="1:68" x14ac:dyDescent="0.3">
      <c r="A9499">
        <v>9494</v>
      </c>
      <c r="BG9499" s="27"/>
      <c r="BH9499" s="27"/>
      <c r="BI9499" s="27"/>
      <c r="BJ9499" s="27"/>
      <c r="BL9499">
        <f t="shared" si="592"/>
        <v>0</v>
      </c>
      <c r="BM9499">
        <f t="shared" si="593"/>
        <v>0</v>
      </c>
      <c r="BO9499">
        <f t="shared" si="594"/>
        <v>1</v>
      </c>
      <c r="BP9499">
        <f t="shared" si="595"/>
        <v>1</v>
      </c>
    </row>
    <row r="9500" spans="1:68" x14ac:dyDescent="0.3">
      <c r="A9500">
        <v>9495</v>
      </c>
      <c r="BG9500" s="27"/>
      <c r="BH9500" s="27"/>
      <c r="BI9500" s="27"/>
      <c r="BJ9500" s="27"/>
      <c r="BL9500">
        <f t="shared" si="592"/>
        <v>0</v>
      </c>
      <c r="BM9500">
        <f t="shared" si="593"/>
        <v>0</v>
      </c>
      <c r="BO9500">
        <f t="shared" si="594"/>
        <v>1</v>
      </c>
      <c r="BP9500">
        <f t="shared" si="595"/>
        <v>1</v>
      </c>
    </row>
    <row r="9501" spans="1:68" x14ac:dyDescent="0.3">
      <c r="A9501">
        <v>9496</v>
      </c>
      <c r="BG9501" s="27"/>
      <c r="BH9501" s="27"/>
      <c r="BI9501" s="27"/>
      <c r="BJ9501" s="27"/>
      <c r="BL9501">
        <f t="shared" si="592"/>
        <v>0</v>
      </c>
      <c r="BM9501">
        <f t="shared" si="593"/>
        <v>0</v>
      </c>
      <c r="BO9501">
        <f t="shared" si="594"/>
        <v>1</v>
      </c>
      <c r="BP9501">
        <f t="shared" si="595"/>
        <v>1</v>
      </c>
    </row>
    <row r="9502" spans="1:68" x14ac:dyDescent="0.3">
      <c r="A9502">
        <v>9497</v>
      </c>
      <c r="BG9502" s="27"/>
      <c r="BH9502" s="27"/>
      <c r="BI9502" s="27"/>
      <c r="BJ9502" s="27"/>
      <c r="BL9502">
        <f t="shared" si="592"/>
        <v>0</v>
      </c>
      <c r="BM9502">
        <f t="shared" si="593"/>
        <v>0</v>
      </c>
      <c r="BO9502">
        <f t="shared" si="594"/>
        <v>1</v>
      </c>
      <c r="BP9502">
        <f t="shared" si="595"/>
        <v>1</v>
      </c>
    </row>
    <row r="9503" spans="1:68" x14ac:dyDescent="0.3">
      <c r="A9503">
        <v>9498</v>
      </c>
      <c r="BG9503" s="27"/>
      <c r="BH9503" s="27"/>
      <c r="BI9503" s="27"/>
      <c r="BJ9503" s="27"/>
      <c r="BL9503">
        <f t="shared" si="592"/>
        <v>0</v>
      </c>
      <c r="BM9503">
        <f t="shared" si="593"/>
        <v>0</v>
      </c>
      <c r="BO9503">
        <f t="shared" si="594"/>
        <v>1</v>
      </c>
      <c r="BP9503">
        <f t="shared" si="595"/>
        <v>1</v>
      </c>
    </row>
    <row r="9504" spans="1:68" x14ac:dyDescent="0.3">
      <c r="A9504">
        <v>9499</v>
      </c>
      <c r="BG9504" s="27"/>
      <c r="BH9504" s="27"/>
      <c r="BI9504" s="27"/>
      <c r="BJ9504" s="27"/>
      <c r="BL9504">
        <f t="shared" si="592"/>
        <v>0</v>
      </c>
      <c r="BM9504">
        <f t="shared" si="593"/>
        <v>0</v>
      </c>
      <c r="BO9504">
        <f t="shared" si="594"/>
        <v>1</v>
      </c>
      <c r="BP9504">
        <f t="shared" si="595"/>
        <v>1</v>
      </c>
    </row>
    <row r="9505" spans="1:68" x14ac:dyDescent="0.3">
      <c r="A9505">
        <v>9500</v>
      </c>
      <c r="BG9505" s="27"/>
      <c r="BH9505" s="27"/>
      <c r="BI9505" s="27"/>
      <c r="BJ9505" s="27"/>
      <c r="BL9505">
        <f t="shared" si="592"/>
        <v>0</v>
      </c>
      <c r="BM9505">
        <f t="shared" si="593"/>
        <v>0</v>
      </c>
      <c r="BO9505">
        <f t="shared" si="594"/>
        <v>1</v>
      </c>
      <c r="BP9505">
        <f t="shared" si="595"/>
        <v>1</v>
      </c>
    </row>
    <row r="9506" spans="1:68" x14ac:dyDescent="0.3">
      <c r="A9506">
        <v>9501</v>
      </c>
      <c r="BG9506" s="27"/>
      <c r="BH9506" s="27"/>
      <c r="BI9506" s="27"/>
      <c r="BJ9506" s="27"/>
      <c r="BL9506">
        <f t="shared" si="592"/>
        <v>0</v>
      </c>
      <c r="BM9506">
        <f t="shared" si="593"/>
        <v>0</v>
      </c>
      <c r="BO9506">
        <f t="shared" si="594"/>
        <v>1</v>
      </c>
      <c r="BP9506">
        <f t="shared" si="595"/>
        <v>1</v>
      </c>
    </row>
    <row r="9507" spans="1:68" x14ac:dyDescent="0.3">
      <c r="A9507">
        <v>9502</v>
      </c>
      <c r="BG9507" s="27"/>
      <c r="BH9507" s="27"/>
      <c r="BI9507" s="27"/>
      <c r="BJ9507" s="27"/>
      <c r="BL9507">
        <f t="shared" si="592"/>
        <v>0</v>
      </c>
      <c r="BM9507">
        <f t="shared" si="593"/>
        <v>0</v>
      </c>
      <c r="BO9507">
        <f t="shared" si="594"/>
        <v>1</v>
      </c>
      <c r="BP9507">
        <f t="shared" si="595"/>
        <v>1</v>
      </c>
    </row>
    <row r="9508" spans="1:68" x14ac:dyDescent="0.3">
      <c r="A9508">
        <v>9503</v>
      </c>
      <c r="BG9508" s="27"/>
      <c r="BH9508" s="27"/>
      <c r="BI9508" s="27"/>
      <c r="BJ9508" s="27"/>
      <c r="BL9508">
        <f t="shared" si="592"/>
        <v>0</v>
      </c>
      <c r="BM9508">
        <f t="shared" si="593"/>
        <v>0</v>
      </c>
      <c r="BO9508">
        <f t="shared" si="594"/>
        <v>1</v>
      </c>
      <c r="BP9508">
        <f t="shared" si="595"/>
        <v>1</v>
      </c>
    </row>
    <row r="9509" spans="1:68" x14ac:dyDescent="0.3">
      <c r="A9509">
        <v>9504</v>
      </c>
      <c r="BG9509" s="27"/>
      <c r="BH9509" s="27"/>
      <c r="BI9509" s="27"/>
      <c r="BJ9509" s="27"/>
      <c r="BL9509">
        <f t="shared" si="592"/>
        <v>0</v>
      </c>
      <c r="BM9509">
        <f t="shared" si="593"/>
        <v>0</v>
      </c>
      <c r="BO9509">
        <f t="shared" si="594"/>
        <v>1</v>
      </c>
      <c r="BP9509">
        <f t="shared" si="595"/>
        <v>1</v>
      </c>
    </row>
    <row r="9510" spans="1:68" x14ac:dyDescent="0.3">
      <c r="A9510">
        <v>9505</v>
      </c>
      <c r="BG9510" s="27"/>
      <c r="BH9510" s="27"/>
      <c r="BI9510" s="27"/>
      <c r="BJ9510" s="27"/>
      <c r="BL9510">
        <f t="shared" si="592"/>
        <v>0</v>
      </c>
      <c r="BM9510">
        <f t="shared" si="593"/>
        <v>0</v>
      </c>
      <c r="BO9510">
        <f t="shared" si="594"/>
        <v>1</v>
      </c>
      <c r="BP9510">
        <f t="shared" si="595"/>
        <v>1</v>
      </c>
    </row>
    <row r="9511" spans="1:68" x14ac:dyDescent="0.3">
      <c r="A9511">
        <v>9506</v>
      </c>
      <c r="BG9511" s="27"/>
      <c r="BH9511" s="27"/>
      <c r="BI9511" s="27"/>
      <c r="BJ9511" s="27"/>
      <c r="BL9511">
        <f t="shared" si="592"/>
        <v>0</v>
      </c>
      <c r="BM9511">
        <f t="shared" si="593"/>
        <v>0</v>
      </c>
      <c r="BO9511">
        <f t="shared" si="594"/>
        <v>1</v>
      </c>
      <c r="BP9511">
        <f t="shared" si="595"/>
        <v>1</v>
      </c>
    </row>
    <row r="9512" spans="1:68" x14ac:dyDescent="0.3">
      <c r="A9512">
        <v>9507</v>
      </c>
      <c r="BG9512" s="27"/>
      <c r="BH9512" s="27"/>
      <c r="BI9512" s="27"/>
      <c r="BJ9512" s="27"/>
      <c r="BL9512">
        <f t="shared" si="592"/>
        <v>0</v>
      </c>
      <c r="BM9512">
        <f t="shared" si="593"/>
        <v>0</v>
      </c>
      <c r="BO9512">
        <f t="shared" si="594"/>
        <v>1</v>
      </c>
      <c r="BP9512">
        <f t="shared" si="595"/>
        <v>1</v>
      </c>
    </row>
    <row r="9513" spans="1:68" x14ac:dyDescent="0.3">
      <c r="A9513">
        <v>9508</v>
      </c>
      <c r="BG9513" s="27"/>
      <c r="BH9513" s="27"/>
      <c r="BI9513" s="27"/>
      <c r="BJ9513" s="27"/>
      <c r="BL9513">
        <f t="shared" si="592"/>
        <v>0</v>
      </c>
      <c r="BM9513">
        <f t="shared" si="593"/>
        <v>0</v>
      </c>
      <c r="BO9513">
        <f t="shared" si="594"/>
        <v>1</v>
      </c>
      <c r="BP9513">
        <f t="shared" si="595"/>
        <v>1</v>
      </c>
    </row>
    <row r="9514" spans="1:68" x14ac:dyDescent="0.3">
      <c r="A9514">
        <v>9509</v>
      </c>
      <c r="BG9514" s="27"/>
      <c r="BH9514" s="27"/>
      <c r="BI9514" s="27"/>
      <c r="BJ9514" s="27"/>
      <c r="BL9514">
        <f t="shared" si="592"/>
        <v>0</v>
      </c>
      <c r="BM9514">
        <f t="shared" si="593"/>
        <v>0</v>
      </c>
      <c r="BO9514">
        <f t="shared" si="594"/>
        <v>1</v>
      </c>
      <c r="BP9514">
        <f t="shared" si="595"/>
        <v>1</v>
      </c>
    </row>
    <row r="9515" spans="1:68" x14ac:dyDescent="0.3">
      <c r="A9515">
        <v>9510</v>
      </c>
      <c r="BG9515" s="27"/>
      <c r="BH9515" s="27"/>
      <c r="BI9515" s="27"/>
      <c r="BJ9515" s="27"/>
      <c r="BL9515">
        <f t="shared" si="592"/>
        <v>0</v>
      </c>
      <c r="BM9515">
        <f t="shared" si="593"/>
        <v>0</v>
      </c>
      <c r="BO9515">
        <f t="shared" si="594"/>
        <v>1</v>
      </c>
      <c r="BP9515">
        <f t="shared" si="595"/>
        <v>1</v>
      </c>
    </row>
    <row r="9516" spans="1:68" x14ac:dyDescent="0.3">
      <c r="A9516">
        <v>9511</v>
      </c>
      <c r="BG9516" s="27"/>
      <c r="BH9516" s="27"/>
      <c r="BI9516" s="27"/>
      <c r="BJ9516" s="27"/>
      <c r="BL9516">
        <f t="shared" si="592"/>
        <v>0</v>
      </c>
      <c r="BM9516">
        <f t="shared" si="593"/>
        <v>0</v>
      </c>
      <c r="BO9516">
        <f t="shared" si="594"/>
        <v>1</v>
      </c>
      <c r="BP9516">
        <f t="shared" si="595"/>
        <v>1</v>
      </c>
    </row>
    <row r="9517" spans="1:68" x14ac:dyDescent="0.3">
      <c r="A9517">
        <v>9512</v>
      </c>
      <c r="BG9517" s="27"/>
      <c r="BH9517" s="27"/>
      <c r="BI9517" s="27"/>
      <c r="BJ9517" s="27"/>
      <c r="BL9517">
        <f t="shared" si="592"/>
        <v>0</v>
      </c>
      <c r="BM9517">
        <f t="shared" si="593"/>
        <v>0</v>
      </c>
      <c r="BO9517">
        <f t="shared" si="594"/>
        <v>1</v>
      </c>
      <c r="BP9517">
        <f t="shared" si="595"/>
        <v>1</v>
      </c>
    </row>
    <row r="9518" spans="1:68" x14ac:dyDescent="0.3">
      <c r="A9518">
        <v>9513</v>
      </c>
      <c r="BG9518" s="27"/>
      <c r="BH9518" s="27"/>
      <c r="BI9518" s="27"/>
      <c r="BJ9518" s="27"/>
      <c r="BL9518">
        <f t="shared" si="592"/>
        <v>0</v>
      </c>
      <c r="BM9518">
        <f t="shared" si="593"/>
        <v>0</v>
      </c>
      <c r="BO9518">
        <f t="shared" si="594"/>
        <v>1</v>
      </c>
      <c r="BP9518">
        <f t="shared" si="595"/>
        <v>1</v>
      </c>
    </row>
    <row r="9519" spans="1:68" x14ac:dyDescent="0.3">
      <c r="A9519">
        <v>9514</v>
      </c>
      <c r="BG9519" s="27"/>
      <c r="BH9519" s="27"/>
      <c r="BI9519" s="27"/>
      <c r="BJ9519" s="27"/>
      <c r="BL9519">
        <f t="shared" si="592"/>
        <v>0</v>
      </c>
      <c r="BM9519">
        <f t="shared" si="593"/>
        <v>0</v>
      </c>
      <c r="BO9519">
        <f t="shared" si="594"/>
        <v>1</v>
      </c>
      <c r="BP9519">
        <f t="shared" si="595"/>
        <v>1</v>
      </c>
    </row>
    <row r="9520" spans="1:68" x14ac:dyDescent="0.3">
      <c r="A9520">
        <v>9515</v>
      </c>
      <c r="BG9520" s="27"/>
      <c r="BH9520" s="27"/>
      <c r="BI9520" s="27"/>
      <c r="BJ9520" s="27"/>
      <c r="BL9520">
        <f t="shared" si="592"/>
        <v>0</v>
      </c>
      <c r="BM9520">
        <f t="shared" si="593"/>
        <v>0</v>
      </c>
      <c r="BO9520">
        <f t="shared" si="594"/>
        <v>1</v>
      </c>
      <c r="BP9520">
        <f t="shared" si="595"/>
        <v>1</v>
      </c>
    </row>
    <row r="9521" spans="1:68" x14ac:dyDescent="0.3">
      <c r="A9521">
        <v>9516</v>
      </c>
      <c r="BG9521" s="27"/>
      <c r="BH9521" s="27"/>
      <c r="BI9521" s="27"/>
      <c r="BJ9521" s="27"/>
      <c r="BL9521">
        <f t="shared" si="592"/>
        <v>0</v>
      </c>
      <c r="BM9521">
        <f t="shared" si="593"/>
        <v>0</v>
      </c>
      <c r="BO9521">
        <f t="shared" si="594"/>
        <v>1</v>
      </c>
      <c r="BP9521">
        <f t="shared" si="595"/>
        <v>1</v>
      </c>
    </row>
    <row r="9522" spans="1:68" x14ac:dyDescent="0.3">
      <c r="A9522">
        <v>9517</v>
      </c>
      <c r="BG9522" s="27"/>
      <c r="BH9522" s="27"/>
      <c r="BI9522" s="27"/>
      <c r="BJ9522" s="27"/>
      <c r="BL9522">
        <f t="shared" si="592"/>
        <v>0</v>
      </c>
      <c r="BM9522">
        <f t="shared" si="593"/>
        <v>0</v>
      </c>
      <c r="BO9522">
        <f t="shared" si="594"/>
        <v>1</v>
      </c>
      <c r="BP9522">
        <f t="shared" si="595"/>
        <v>1</v>
      </c>
    </row>
    <row r="9523" spans="1:68" x14ac:dyDescent="0.3">
      <c r="A9523">
        <v>9518</v>
      </c>
      <c r="BG9523" s="27"/>
      <c r="BH9523" s="27"/>
      <c r="BI9523" s="27"/>
      <c r="BJ9523" s="27"/>
      <c r="BL9523">
        <f t="shared" si="592"/>
        <v>0</v>
      </c>
      <c r="BM9523">
        <f t="shared" si="593"/>
        <v>0</v>
      </c>
      <c r="BO9523">
        <f t="shared" si="594"/>
        <v>1</v>
      </c>
      <c r="BP9523">
        <f t="shared" si="595"/>
        <v>1</v>
      </c>
    </row>
    <row r="9524" spans="1:68" x14ac:dyDescent="0.3">
      <c r="A9524">
        <v>9519</v>
      </c>
      <c r="BG9524" s="27"/>
      <c r="BH9524" s="27"/>
      <c r="BI9524" s="27"/>
      <c r="BJ9524" s="27"/>
      <c r="BL9524">
        <f t="shared" si="592"/>
        <v>0</v>
      </c>
      <c r="BM9524">
        <f t="shared" si="593"/>
        <v>0</v>
      </c>
      <c r="BO9524">
        <f t="shared" si="594"/>
        <v>1</v>
      </c>
      <c r="BP9524">
        <f t="shared" si="595"/>
        <v>1</v>
      </c>
    </row>
    <row r="9525" spans="1:68" x14ac:dyDescent="0.3">
      <c r="A9525">
        <v>9520</v>
      </c>
      <c r="BG9525" s="27"/>
      <c r="BH9525" s="27"/>
      <c r="BI9525" s="27"/>
      <c r="BJ9525" s="27"/>
      <c r="BL9525">
        <f t="shared" si="592"/>
        <v>0</v>
      </c>
      <c r="BM9525">
        <f t="shared" si="593"/>
        <v>0</v>
      </c>
      <c r="BO9525">
        <f t="shared" si="594"/>
        <v>1</v>
      </c>
      <c r="BP9525">
        <f t="shared" si="595"/>
        <v>1</v>
      </c>
    </row>
    <row r="9526" spans="1:68" x14ac:dyDescent="0.3">
      <c r="A9526">
        <v>9521</v>
      </c>
      <c r="BG9526" s="27"/>
      <c r="BH9526" s="27"/>
      <c r="BI9526" s="27"/>
      <c r="BJ9526" s="27"/>
      <c r="BL9526">
        <f t="shared" si="592"/>
        <v>0</v>
      </c>
      <c r="BM9526">
        <f t="shared" si="593"/>
        <v>0</v>
      </c>
      <c r="BO9526">
        <f t="shared" si="594"/>
        <v>1</v>
      </c>
      <c r="BP9526">
        <f t="shared" si="595"/>
        <v>1</v>
      </c>
    </row>
    <row r="9527" spans="1:68" x14ac:dyDescent="0.3">
      <c r="A9527">
        <v>9522</v>
      </c>
      <c r="BG9527" s="27"/>
      <c r="BH9527" s="27"/>
      <c r="BI9527" s="27"/>
      <c r="BJ9527" s="27"/>
      <c r="BL9527">
        <f t="shared" si="592"/>
        <v>0</v>
      </c>
      <c r="BM9527">
        <f t="shared" si="593"/>
        <v>0</v>
      </c>
      <c r="BO9527">
        <f t="shared" si="594"/>
        <v>1</v>
      </c>
      <c r="BP9527">
        <f t="shared" si="595"/>
        <v>1</v>
      </c>
    </row>
    <row r="9528" spans="1:68" x14ac:dyDescent="0.3">
      <c r="A9528">
        <v>9523</v>
      </c>
      <c r="BG9528" s="27"/>
      <c r="BH9528" s="27"/>
      <c r="BI9528" s="27"/>
      <c r="BJ9528" s="27"/>
      <c r="BL9528">
        <f t="shared" si="592"/>
        <v>0</v>
      </c>
      <c r="BM9528">
        <f t="shared" si="593"/>
        <v>0</v>
      </c>
      <c r="BO9528">
        <f t="shared" si="594"/>
        <v>1</v>
      </c>
      <c r="BP9528">
        <f t="shared" si="595"/>
        <v>1</v>
      </c>
    </row>
    <row r="9529" spans="1:68" x14ac:dyDescent="0.3">
      <c r="A9529">
        <v>9524</v>
      </c>
      <c r="BG9529" s="27"/>
      <c r="BH9529" s="27"/>
      <c r="BI9529" s="27"/>
      <c r="BJ9529" s="27"/>
      <c r="BL9529">
        <f t="shared" si="592"/>
        <v>0</v>
      </c>
      <c r="BM9529">
        <f t="shared" si="593"/>
        <v>0</v>
      </c>
      <c r="BO9529">
        <f t="shared" si="594"/>
        <v>1</v>
      </c>
      <c r="BP9529">
        <f t="shared" si="595"/>
        <v>1</v>
      </c>
    </row>
    <row r="9530" spans="1:68" x14ac:dyDescent="0.3">
      <c r="A9530">
        <v>9525</v>
      </c>
      <c r="BG9530" s="27"/>
      <c r="BH9530" s="27"/>
      <c r="BI9530" s="27"/>
      <c r="BJ9530" s="27"/>
      <c r="BL9530">
        <f t="shared" si="592"/>
        <v>0</v>
      </c>
      <c r="BM9530">
        <f t="shared" si="593"/>
        <v>0</v>
      </c>
      <c r="BO9530">
        <f t="shared" si="594"/>
        <v>1</v>
      </c>
      <c r="BP9530">
        <f t="shared" si="595"/>
        <v>1</v>
      </c>
    </row>
    <row r="9531" spans="1:68" x14ac:dyDescent="0.3">
      <c r="A9531">
        <v>9526</v>
      </c>
      <c r="BG9531" s="27"/>
      <c r="BH9531" s="27"/>
      <c r="BI9531" s="27"/>
      <c r="BJ9531" s="27"/>
      <c r="BL9531">
        <f t="shared" si="592"/>
        <v>0</v>
      </c>
      <c r="BM9531">
        <f t="shared" si="593"/>
        <v>0</v>
      </c>
      <c r="BO9531">
        <f t="shared" si="594"/>
        <v>1</v>
      </c>
      <c r="BP9531">
        <f t="shared" si="595"/>
        <v>1</v>
      </c>
    </row>
    <row r="9532" spans="1:68" x14ac:dyDescent="0.3">
      <c r="A9532">
        <v>9527</v>
      </c>
      <c r="BG9532" s="27"/>
      <c r="BH9532" s="27"/>
      <c r="BI9532" s="27"/>
      <c r="BJ9532" s="27"/>
      <c r="BL9532">
        <f t="shared" si="592"/>
        <v>0</v>
      </c>
      <c r="BM9532">
        <f t="shared" si="593"/>
        <v>0</v>
      </c>
      <c r="BO9532">
        <f t="shared" si="594"/>
        <v>1</v>
      </c>
      <c r="BP9532">
        <f t="shared" si="595"/>
        <v>1</v>
      </c>
    </row>
    <row r="9533" spans="1:68" x14ac:dyDescent="0.3">
      <c r="A9533">
        <v>9528</v>
      </c>
      <c r="BG9533" s="27"/>
      <c r="BH9533" s="27"/>
      <c r="BI9533" s="27"/>
      <c r="BJ9533" s="27"/>
      <c r="BL9533">
        <f t="shared" si="592"/>
        <v>0</v>
      </c>
      <c r="BM9533">
        <f t="shared" si="593"/>
        <v>0</v>
      </c>
      <c r="BO9533">
        <f t="shared" si="594"/>
        <v>1</v>
      </c>
      <c r="BP9533">
        <f t="shared" si="595"/>
        <v>1</v>
      </c>
    </row>
    <row r="9534" spans="1:68" x14ac:dyDescent="0.3">
      <c r="A9534">
        <v>9529</v>
      </c>
      <c r="BG9534" s="27"/>
      <c r="BH9534" s="27"/>
      <c r="BI9534" s="27"/>
      <c r="BJ9534" s="27"/>
      <c r="BL9534">
        <f t="shared" si="592"/>
        <v>0</v>
      </c>
      <c r="BM9534">
        <f t="shared" si="593"/>
        <v>0</v>
      </c>
      <c r="BO9534">
        <f t="shared" si="594"/>
        <v>1</v>
      </c>
      <c r="BP9534">
        <f t="shared" si="595"/>
        <v>1</v>
      </c>
    </row>
    <row r="9535" spans="1:68" x14ac:dyDescent="0.3">
      <c r="A9535">
        <v>9530</v>
      </c>
      <c r="BG9535" s="27"/>
      <c r="BH9535" s="27"/>
      <c r="BI9535" s="27"/>
      <c r="BJ9535" s="27"/>
      <c r="BL9535">
        <f t="shared" si="592"/>
        <v>0</v>
      </c>
      <c r="BM9535">
        <f t="shared" si="593"/>
        <v>0</v>
      </c>
      <c r="BO9535">
        <f t="shared" si="594"/>
        <v>1</v>
      </c>
      <c r="BP9535">
        <f t="shared" si="595"/>
        <v>1</v>
      </c>
    </row>
    <row r="9536" spans="1:68" x14ac:dyDescent="0.3">
      <c r="A9536">
        <v>9531</v>
      </c>
      <c r="BG9536" s="27"/>
      <c r="BH9536" s="27"/>
      <c r="BI9536" s="27"/>
      <c r="BJ9536" s="27"/>
      <c r="BL9536">
        <f t="shared" si="592"/>
        <v>0</v>
      </c>
      <c r="BM9536">
        <f t="shared" si="593"/>
        <v>0</v>
      </c>
      <c r="BO9536">
        <f t="shared" si="594"/>
        <v>1</v>
      </c>
      <c r="BP9536">
        <f t="shared" si="595"/>
        <v>1</v>
      </c>
    </row>
    <row r="9537" spans="1:68" x14ac:dyDescent="0.3">
      <c r="A9537">
        <v>9532</v>
      </c>
      <c r="BG9537" s="27"/>
      <c r="BH9537" s="27"/>
      <c r="BI9537" s="27"/>
      <c r="BJ9537" s="27"/>
      <c r="BL9537">
        <f t="shared" si="592"/>
        <v>0</v>
      </c>
      <c r="BM9537">
        <f t="shared" si="593"/>
        <v>0</v>
      </c>
      <c r="BO9537">
        <f t="shared" si="594"/>
        <v>1</v>
      </c>
      <c r="BP9537">
        <f t="shared" si="595"/>
        <v>1</v>
      </c>
    </row>
    <row r="9538" spans="1:68" x14ac:dyDescent="0.3">
      <c r="A9538">
        <v>9533</v>
      </c>
      <c r="BG9538" s="27"/>
      <c r="BH9538" s="27"/>
      <c r="BI9538" s="27"/>
      <c r="BJ9538" s="27"/>
      <c r="BL9538">
        <f t="shared" si="592"/>
        <v>0</v>
      </c>
      <c r="BM9538">
        <f t="shared" si="593"/>
        <v>0</v>
      </c>
      <c r="BO9538">
        <f t="shared" si="594"/>
        <v>1</v>
      </c>
      <c r="BP9538">
        <f t="shared" si="595"/>
        <v>1</v>
      </c>
    </row>
    <row r="9539" spans="1:68" x14ac:dyDescent="0.3">
      <c r="A9539">
        <v>9534</v>
      </c>
      <c r="BG9539" s="27"/>
      <c r="BH9539" s="27"/>
      <c r="BI9539" s="27"/>
      <c r="BJ9539" s="27"/>
      <c r="BL9539">
        <f t="shared" si="592"/>
        <v>0</v>
      </c>
      <c r="BM9539">
        <f t="shared" si="593"/>
        <v>0</v>
      </c>
      <c r="BO9539">
        <f t="shared" si="594"/>
        <v>1</v>
      </c>
      <c r="BP9539">
        <f t="shared" si="595"/>
        <v>1</v>
      </c>
    </row>
    <row r="9540" spans="1:68" x14ac:dyDescent="0.3">
      <c r="A9540">
        <v>9535</v>
      </c>
      <c r="BG9540" s="27"/>
      <c r="BH9540" s="27"/>
      <c r="BI9540" s="27"/>
      <c r="BJ9540" s="27"/>
      <c r="BL9540">
        <f t="shared" si="592"/>
        <v>0</v>
      </c>
      <c r="BM9540">
        <f t="shared" si="593"/>
        <v>0</v>
      </c>
      <c r="BO9540">
        <f t="shared" si="594"/>
        <v>1</v>
      </c>
      <c r="BP9540">
        <f t="shared" si="595"/>
        <v>1</v>
      </c>
    </row>
    <row r="9541" spans="1:68" x14ac:dyDescent="0.3">
      <c r="A9541">
        <v>9536</v>
      </c>
      <c r="BG9541" s="27"/>
      <c r="BH9541" s="27"/>
      <c r="BI9541" s="27"/>
      <c r="BJ9541" s="27"/>
      <c r="BL9541">
        <f t="shared" si="592"/>
        <v>0</v>
      </c>
      <c r="BM9541">
        <f t="shared" si="593"/>
        <v>0</v>
      </c>
      <c r="BO9541">
        <f t="shared" si="594"/>
        <v>1</v>
      </c>
      <c r="BP9541">
        <f t="shared" si="595"/>
        <v>1</v>
      </c>
    </row>
    <row r="9542" spans="1:68" x14ac:dyDescent="0.3">
      <c r="A9542">
        <v>9537</v>
      </c>
      <c r="BG9542" s="27"/>
      <c r="BH9542" s="27"/>
      <c r="BI9542" s="27"/>
      <c r="BJ9542" s="27"/>
      <c r="BL9542">
        <f t="shared" si="592"/>
        <v>0</v>
      </c>
      <c r="BM9542">
        <f t="shared" si="593"/>
        <v>0</v>
      </c>
      <c r="BO9542">
        <f t="shared" si="594"/>
        <v>1</v>
      </c>
      <c r="BP9542">
        <f t="shared" si="595"/>
        <v>1</v>
      </c>
    </row>
    <row r="9543" spans="1:68" x14ac:dyDescent="0.3">
      <c r="A9543">
        <v>9538</v>
      </c>
      <c r="BG9543" s="27"/>
      <c r="BH9543" s="27"/>
      <c r="BI9543" s="27"/>
      <c r="BJ9543" s="27"/>
      <c r="BL9543">
        <f t="shared" ref="BL9543:BL9606" si="596">BG9543*$BM$1-BH9543</f>
        <v>0</v>
      </c>
      <c r="BM9543">
        <f t="shared" ref="BM9543:BM9606" si="597">BI9543*$BM$1-BJ9543</f>
        <v>0</v>
      </c>
      <c r="BO9543">
        <f t="shared" ref="BO9543:BO9606" si="598">IF(BL9543=MAX($BL9543:$BM9543),1,0)</f>
        <v>1</v>
      </c>
      <c r="BP9543">
        <f t="shared" ref="BP9543:BP9606" si="599">IF(BM9543=MAX($BL9543:$BM9543),1,0)</f>
        <v>1</v>
      </c>
    </row>
    <row r="9544" spans="1:68" x14ac:dyDescent="0.3">
      <c r="A9544">
        <v>9539</v>
      </c>
      <c r="BG9544" s="27"/>
      <c r="BH9544" s="27"/>
      <c r="BI9544" s="27"/>
      <c r="BJ9544" s="27"/>
      <c r="BL9544">
        <f t="shared" si="596"/>
        <v>0</v>
      </c>
      <c r="BM9544">
        <f t="shared" si="597"/>
        <v>0</v>
      </c>
      <c r="BO9544">
        <f t="shared" si="598"/>
        <v>1</v>
      </c>
      <c r="BP9544">
        <f t="shared" si="599"/>
        <v>1</v>
      </c>
    </row>
    <row r="9545" spans="1:68" x14ac:dyDescent="0.3">
      <c r="A9545">
        <v>9540</v>
      </c>
      <c r="BG9545" s="27"/>
      <c r="BH9545" s="27"/>
      <c r="BI9545" s="27"/>
      <c r="BJ9545" s="27"/>
      <c r="BL9545">
        <f t="shared" si="596"/>
        <v>0</v>
      </c>
      <c r="BM9545">
        <f t="shared" si="597"/>
        <v>0</v>
      </c>
      <c r="BO9545">
        <f t="shared" si="598"/>
        <v>1</v>
      </c>
      <c r="BP9545">
        <f t="shared" si="599"/>
        <v>1</v>
      </c>
    </row>
    <row r="9546" spans="1:68" x14ac:dyDescent="0.3">
      <c r="A9546">
        <v>9541</v>
      </c>
      <c r="BG9546" s="27"/>
      <c r="BH9546" s="27"/>
      <c r="BI9546" s="27"/>
      <c r="BJ9546" s="27"/>
      <c r="BL9546">
        <f t="shared" si="596"/>
        <v>0</v>
      </c>
      <c r="BM9546">
        <f t="shared" si="597"/>
        <v>0</v>
      </c>
      <c r="BO9546">
        <f t="shared" si="598"/>
        <v>1</v>
      </c>
      <c r="BP9546">
        <f t="shared" si="599"/>
        <v>1</v>
      </c>
    </row>
    <row r="9547" spans="1:68" x14ac:dyDescent="0.3">
      <c r="A9547">
        <v>9542</v>
      </c>
      <c r="BG9547" s="27"/>
      <c r="BH9547" s="27"/>
      <c r="BI9547" s="27"/>
      <c r="BJ9547" s="27"/>
      <c r="BL9547">
        <f t="shared" si="596"/>
        <v>0</v>
      </c>
      <c r="BM9547">
        <f t="shared" si="597"/>
        <v>0</v>
      </c>
      <c r="BO9547">
        <f t="shared" si="598"/>
        <v>1</v>
      </c>
      <c r="BP9547">
        <f t="shared" si="599"/>
        <v>1</v>
      </c>
    </row>
    <row r="9548" spans="1:68" x14ac:dyDescent="0.3">
      <c r="A9548">
        <v>9543</v>
      </c>
      <c r="BG9548" s="27"/>
      <c r="BH9548" s="27"/>
      <c r="BI9548" s="27"/>
      <c r="BJ9548" s="27"/>
      <c r="BL9548">
        <f t="shared" si="596"/>
        <v>0</v>
      </c>
      <c r="BM9548">
        <f t="shared" si="597"/>
        <v>0</v>
      </c>
      <c r="BO9548">
        <f t="shared" si="598"/>
        <v>1</v>
      </c>
      <c r="BP9548">
        <f t="shared" si="599"/>
        <v>1</v>
      </c>
    </row>
    <row r="9549" spans="1:68" x14ac:dyDescent="0.3">
      <c r="A9549">
        <v>9544</v>
      </c>
      <c r="BG9549" s="27"/>
      <c r="BH9549" s="27"/>
      <c r="BI9549" s="27"/>
      <c r="BJ9549" s="27"/>
      <c r="BL9549">
        <f t="shared" si="596"/>
        <v>0</v>
      </c>
      <c r="BM9549">
        <f t="shared" si="597"/>
        <v>0</v>
      </c>
      <c r="BO9549">
        <f t="shared" si="598"/>
        <v>1</v>
      </c>
      <c r="BP9549">
        <f t="shared" si="599"/>
        <v>1</v>
      </c>
    </row>
    <row r="9550" spans="1:68" x14ac:dyDescent="0.3">
      <c r="A9550">
        <v>9545</v>
      </c>
      <c r="BG9550" s="27"/>
      <c r="BH9550" s="27"/>
      <c r="BI9550" s="27"/>
      <c r="BJ9550" s="27"/>
      <c r="BL9550">
        <f t="shared" si="596"/>
        <v>0</v>
      </c>
      <c r="BM9550">
        <f t="shared" si="597"/>
        <v>0</v>
      </c>
      <c r="BO9550">
        <f t="shared" si="598"/>
        <v>1</v>
      </c>
      <c r="BP9550">
        <f t="shared" si="599"/>
        <v>1</v>
      </c>
    </row>
    <row r="9551" spans="1:68" x14ac:dyDescent="0.3">
      <c r="A9551">
        <v>9546</v>
      </c>
      <c r="BG9551" s="27"/>
      <c r="BH9551" s="27"/>
      <c r="BI9551" s="27"/>
      <c r="BJ9551" s="27"/>
      <c r="BL9551">
        <f t="shared" si="596"/>
        <v>0</v>
      </c>
      <c r="BM9551">
        <f t="shared" si="597"/>
        <v>0</v>
      </c>
      <c r="BO9551">
        <f t="shared" si="598"/>
        <v>1</v>
      </c>
      <c r="BP9551">
        <f t="shared" si="599"/>
        <v>1</v>
      </c>
    </row>
    <row r="9552" spans="1:68" x14ac:dyDescent="0.3">
      <c r="A9552">
        <v>9547</v>
      </c>
      <c r="BG9552" s="27"/>
      <c r="BH9552" s="27"/>
      <c r="BI9552" s="27"/>
      <c r="BJ9552" s="27"/>
      <c r="BL9552">
        <f t="shared" si="596"/>
        <v>0</v>
      </c>
      <c r="BM9552">
        <f t="shared" si="597"/>
        <v>0</v>
      </c>
      <c r="BO9552">
        <f t="shared" si="598"/>
        <v>1</v>
      </c>
      <c r="BP9552">
        <f t="shared" si="599"/>
        <v>1</v>
      </c>
    </row>
    <row r="9553" spans="1:68" x14ac:dyDescent="0.3">
      <c r="A9553">
        <v>9548</v>
      </c>
      <c r="BG9553" s="27"/>
      <c r="BH9553" s="27"/>
      <c r="BI9553" s="27"/>
      <c r="BJ9553" s="27"/>
      <c r="BL9553">
        <f t="shared" si="596"/>
        <v>0</v>
      </c>
      <c r="BM9553">
        <f t="shared" si="597"/>
        <v>0</v>
      </c>
      <c r="BO9553">
        <f t="shared" si="598"/>
        <v>1</v>
      </c>
      <c r="BP9553">
        <f t="shared" si="599"/>
        <v>1</v>
      </c>
    </row>
    <row r="9554" spans="1:68" x14ac:dyDescent="0.3">
      <c r="A9554">
        <v>9549</v>
      </c>
      <c r="BG9554" s="27"/>
      <c r="BH9554" s="27"/>
      <c r="BI9554" s="27"/>
      <c r="BJ9554" s="27"/>
      <c r="BL9554">
        <f t="shared" si="596"/>
        <v>0</v>
      </c>
      <c r="BM9554">
        <f t="shared" si="597"/>
        <v>0</v>
      </c>
      <c r="BO9554">
        <f t="shared" si="598"/>
        <v>1</v>
      </c>
      <c r="BP9554">
        <f t="shared" si="599"/>
        <v>1</v>
      </c>
    </row>
    <row r="9555" spans="1:68" x14ac:dyDescent="0.3">
      <c r="A9555">
        <v>9550</v>
      </c>
      <c r="BG9555" s="27"/>
      <c r="BH9555" s="27"/>
      <c r="BI9555" s="27"/>
      <c r="BJ9555" s="27"/>
      <c r="BL9555">
        <f t="shared" si="596"/>
        <v>0</v>
      </c>
      <c r="BM9555">
        <f t="shared" si="597"/>
        <v>0</v>
      </c>
      <c r="BO9555">
        <f t="shared" si="598"/>
        <v>1</v>
      </c>
      <c r="BP9555">
        <f t="shared" si="599"/>
        <v>1</v>
      </c>
    </row>
    <row r="9556" spans="1:68" x14ac:dyDescent="0.3">
      <c r="A9556">
        <v>9551</v>
      </c>
      <c r="BG9556" s="27"/>
      <c r="BH9556" s="27"/>
      <c r="BI9556" s="27"/>
      <c r="BJ9556" s="27"/>
      <c r="BL9556">
        <f t="shared" si="596"/>
        <v>0</v>
      </c>
      <c r="BM9556">
        <f t="shared" si="597"/>
        <v>0</v>
      </c>
      <c r="BO9556">
        <f t="shared" si="598"/>
        <v>1</v>
      </c>
      <c r="BP9556">
        <f t="shared" si="599"/>
        <v>1</v>
      </c>
    </row>
    <row r="9557" spans="1:68" x14ac:dyDescent="0.3">
      <c r="A9557">
        <v>9552</v>
      </c>
      <c r="BG9557" s="27"/>
      <c r="BH9557" s="27"/>
      <c r="BI9557" s="27"/>
      <c r="BJ9557" s="27"/>
      <c r="BL9557">
        <f t="shared" si="596"/>
        <v>0</v>
      </c>
      <c r="BM9557">
        <f t="shared" si="597"/>
        <v>0</v>
      </c>
      <c r="BO9557">
        <f t="shared" si="598"/>
        <v>1</v>
      </c>
      <c r="BP9557">
        <f t="shared" si="599"/>
        <v>1</v>
      </c>
    </row>
    <row r="9558" spans="1:68" x14ac:dyDescent="0.3">
      <c r="A9558">
        <v>9553</v>
      </c>
      <c r="BG9558" s="27"/>
      <c r="BH9558" s="27"/>
      <c r="BI9558" s="27"/>
      <c r="BJ9558" s="27"/>
      <c r="BL9558">
        <f t="shared" si="596"/>
        <v>0</v>
      </c>
      <c r="BM9558">
        <f t="shared" si="597"/>
        <v>0</v>
      </c>
      <c r="BO9558">
        <f t="shared" si="598"/>
        <v>1</v>
      </c>
      <c r="BP9558">
        <f t="shared" si="599"/>
        <v>1</v>
      </c>
    </row>
    <row r="9559" spans="1:68" x14ac:dyDescent="0.3">
      <c r="A9559">
        <v>9554</v>
      </c>
      <c r="BG9559" s="27"/>
      <c r="BH9559" s="27"/>
      <c r="BI9559" s="27"/>
      <c r="BJ9559" s="27"/>
      <c r="BL9559">
        <f t="shared" si="596"/>
        <v>0</v>
      </c>
      <c r="BM9559">
        <f t="shared" si="597"/>
        <v>0</v>
      </c>
      <c r="BO9559">
        <f t="shared" si="598"/>
        <v>1</v>
      </c>
      <c r="BP9559">
        <f t="shared" si="599"/>
        <v>1</v>
      </c>
    </row>
    <row r="9560" spans="1:68" x14ac:dyDescent="0.3">
      <c r="A9560">
        <v>9555</v>
      </c>
      <c r="BG9560" s="27"/>
      <c r="BH9560" s="27"/>
      <c r="BI9560" s="27"/>
      <c r="BJ9560" s="27"/>
      <c r="BL9560">
        <f t="shared" si="596"/>
        <v>0</v>
      </c>
      <c r="BM9560">
        <f t="shared" si="597"/>
        <v>0</v>
      </c>
      <c r="BO9560">
        <f t="shared" si="598"/>
        <v>1</v>
      </c>
      <c r="BP9560">
        <f t="shared" si="599"/>
        <v>1</v>
      </c>
    </row>
    <row r="9561" spans="1:68" x14ac:dyDescent="0.3">
      <c r="A9561">
        <v>9556</v>
      </c>
      <c r="BG9561" s="27"/>
      <c r="BH9561" s="27"/>
      <c r="BI9561" s="27"/>
      <c r="BJ9561" s="27"/>
      <c r="BL9561">
        <f t="shared" si="596"/>
        <v>0</v>
      </c>
      <c r="BM9561">
        <f t="shared" si="597"/>
        <v>0</v>
      </c>
      <c r="BO9561">
        <f t="shared" si="598"/>
        <v>1</v>
      </c>
      <c r="BP9561">
        <f t="shared" si="599"/>
        <v>1</v>
      </c>
    </row>
    <row r="9562" spans="1:68" x14ac:dyDescent="0.3">
      <c r="A9562">
        <v>9557</v>
      </c>
      <c r="BG9562" s="27"/>
      <c r="BH9562" s="27"/>
      <c r="BI9562" s="27"/>
      <c r="BJ9562" s="27"/>
      <c r="BL9562">
        <f t="shared" si="596"/>
        <v>0</v>
      </c>
      <c r="BM9562">
        <f t="shared" si="597"/>
        <v>0</v>
      </c>
      <c r="BO9562">
        <f t="shared" si="598"/>
        <v>1</v>
      </c>
      <c r="BP9562">
        <f t="shared" si="599"/>
        <v>1</v>
      </c>
    </row>
    <row r="9563" spans="1:68" x14ac:dyDescent="0.3">
      <c r="A9563">
        <v>9558</v>
      </c>
      <c r="BG9563" s="27"/>
      <c r="BH9563" s="27"/>
      <c r="BI9563" s="27"/>
      <c r="BJ9563" s="27"/>
      <c r="BL9563">
        <f t="shared" si="596"/>
        <v>0</v>
      </c>
      <c r="BM9563">
        <f t="shared" si="597"/>
        <v>0</v>
      </c>
      <c r="BO9563">
        <f t="shared" si="598"/>
        <v>1</v>
      </c>
      <c r="BP9563">
        <f t="shared" si="599"/>
        <v>1</v>
      </c>
    </row>
    <row r="9564" spans="1:68" x14ac:dyDescent="0.3">
      <c r="A9564">
        <v>9559</v>
      </c>
      <c r="BG9564" s="27"/>
      <c r="BH9564" s="27"/>
      <c r="BI9564" s="27"/>
      <c r="BJ9564" s="27"/>
      <c r="BL9564">
        <f t="shared" si="596"/>
        <v>0</v>
      </c>
      <c r="BM9564">
        <f t="shared" si="597"/>
        <v>0</v>
      </c>
      <c r="BO9564">
        <f t="shared" si="598"/>
        <v>1</v>
      </c>
      <c r="BP9564">
        <f t="shared" si="599"/>
        <v>1</v>
      </c>
    </row>
    <row r="9565" spans="1:68" x14ac:dyDescent="0.3">
      <c r="A9565">
        <v>9560</v>
      </c>
      <c r="BG9565" s="27"/>
      <c r="BH9565" s="27"/>
      <c r="BI9565" s="27"/>
      <c r="BJ9565" s="27"/>
      <c r="BL9565">
        <f t="shared" si="596"/>
        <v>0</v>
      </c>
      <c r="BM9565">
        <f t="shared" si="597"/>
        <v>0</v>
      </c>
      <c r="BO9565">
        <f t="shared" si="598"/>
        <v>1</v>
      </c>
      <c r="BP9565">
        <f t="shared" si="599"/>
        <v>1</v>
      </c>
    </row>
    <row r="9566" spans="1:68" x14ac:dyDescent="0.3">
      <c r="A9566">
        <v>9561</v>
      </c>
      <c r="BG9566" s="27"/>
      <c r="BH9566" s="27"/>
      <c r="BI9566" s="27"/>
      <c r="BJ9566" s="27"/>
      <c r="BL9566">
        <f t="shared" si="596"/>
        <v>0</v>
      </c>
      <c r="BM9566">
        <f t="shared" si="597"/>
        <v>0</v>
      </c>
      <c r="BO9566">
        <f t="shared" si="598"/>
        <v>1</v>
      </c>
      <c r="BP9566">
        <f t="shared" si="599"/>
        <v>1</v>
      </c>
    </row>
    <row r="9567" spans="1:68" x14ac:dyDescent="0.3">
      <c r="A9567">
        <v>9562</v>
      </c>
      <c r="BG9567" s="27"/>
      <c r="BH9567" s="27"/>
      <c r="BI9567" s="27"/>
      <c r="BJ9567" s="27"/>
      <c r="BL9567">
        <f t="shared" si="596"/>
        <v>0</v>
      </c>
      <c r="BM9567">
        <f t="shared" si="597"/>
        <v>0</v>
      </c>
      <c r="BO9567">
        <f t="shared" si="598"/>
        <v>1</v>
      </c>
      <c r="BP9567">
        <f t="shared" si="599"/>
        <v>1</v>
      </c>
    </row>
    <row r="9568" spans="1:68" x14ac:dyDescent="0.3">
      <c r="A9568">
        <v>9563</v>
      </c>
      <c r="BG9568" s="27"/>
      <c r="BH9568" s="27"/>
      <c r="BI9568" s="27"/>
      <c r="BJ9568" s="27"/>
      <c r="BL9568">
        <f t="shared" si="596"/>
        <v>0</v>
      </c>
      <c r="BM9568">
        <f t="shared" si="597"/>
        <v>0</v>
      </c>
      <c r="BO9568">
        <f t="shared" si="598"/>
        <v>1</v>
      </c>
      <c r="BP9568">
        <f t="shared" si="599"/>
        <v>1</v>
      </c>
    </row>
    <row r="9569" spans="1:68" x14ac:dyDescent="0.3">
      <c r="A9569">
        <v>9564</v>
      </c>
      <c r="BG9569" s="27"/>
      <c r="BH9569" s="27"/>
      <c r="BI9569" s="27"/>
      <c r="BJ9569" s="27"/>
      <c r="BL9569">
        <f t="shared" si="596"/>
        <v>0</v>
      </c>
      <c r="BM9569">
        <f t="shared" si="597"/>
        <v>0</v>
      </c>
      <c r="BO9569">
        <f t="shared" si="598"/>
        <v>1</v>
      </c>
      <c r="BP9569">
        <f t="shared" si="599"/>
        <v>1</v>
      </c>
    </row>
    <row r="9570" spans="1:68" x14ac:dyDescent="0.3">
      <c r="A9570">
        <v>9565</v>
      </c>
      <c r="BG9570" s="27"/>
      <c r="BH9570" s="27"/>
      <c r="BI9570" s="27"/>
      <c r="BJ9570" s="27"/>
      <c r="BL9570">
        <f t="shared" si="596"/>
        <v>0</v>
      </c>
      <c r="BM9570">
        <f t="shared" si="597"/>
        <v>0</v>
      </c>
      <c r="BO9570">
        <f t="shared" si="598"/>
        <v>1</v>
      </c>
      <c r="BP9570">
        <f t="shared" si="599"/>
        <v>1</v>
      </c>
    </row>
    <row r="9571" spans="1:68" x14ac:dyDescent="0.3">
      <c r="A9571">
        <v>9566</v>
      </c>
      <c r="BG9571" s="27"/>
      <c r="BH9571" s="27"/>
      <c r="BI9571" s="27"/>
      <c r="BJ9571" s="27"/>
      <c r="BL9571">
        <f t="shared" si="596"/>
        <v>0</v>
      </c>
      <c r="BM9571">
        <f t="shared" si="597"/>
        <v>0</v>
      </c>
      <c r="BO9571">
        <f t="shared" si="598"/>
        <v>1</v>
      </c>
      <c r="BP9571">
        <f t="shared" si="599"/>
        <v>1</v>
      </c>
    </row>
    <row r="9572" spans="1:68" x14ac:dyDescent="0.3">
      <c r="A9572">
        <v>9567</v>
      </c>
      <c r="BG9572" s="27"/>
      <c r="BH9572" s="27"/>
      <c r="BI9572" s="27"/>
      <c r="BJ9572" s="27"/>
      <c r="BL9572">
        <f t="shared" si="596"/>
        <v>0</v>
      </c>
      <c r="BM9572">
        <f t="shared" si="597"/>
        <v>0</v>
      </c>
      <c r="BO9572">
        <f t="shared" si="598"/>
        <v>1</v>
      </c>
      <c r="BP9572">
        <f t="shared" si="599"/>
        <v>1</v>
      </c>
    </row>
    <row r="9573" spans="1:68" x14ac:dyDescent="0.3">
      <c r="A9573">
        <v>9568</v>
      </c>
      <c r="BG9573" s="27"/>
      <c r="BH9573" s="27"/>
      <c r="BI9573" s="27"/>
      <c r="BJ9573" s="27"/>
      <c r="BL9573">
        <f t="shared" si="596"/>
        <v>0</v>
      </c>
      <c r="BM9573">
        <f t="shared" si="597"/>
        <v>0</v>
      </c>
      <c r="BO9573">
        <f t="shared" si="598"/>
        <v>1</v>
      </c>
      <c r="BP9573">
        <f t="shared" si="599"/>
        <v>1</v>
      </c>
    </row>
    <row r="9574" spans="1:68" x14ac:dyDescent="0.3">
      <c r="A9574">
        <v>9569</v>
      </c>
      <c r="BG9574" s="27"/>
      <c r="BH9574" s="27"/>
      <c r="BI9574" s="27"/>
      <c r="BJ9574" s="27"/>
      <c r="BL9574">
        <f t="shared" si="596"/>
        <v>0</v>
      </c>
      <c r="BM9574">
        <f t="shared" si="597"/>
        <v>0</v>
      </c>
      <c r="BO9574">
        <f t="shared" si="598"/>
        <v>1</v>
      </c>
      <c r="BP9574">
        <f t="shared" si="599"/>
        <v>1</v>
      </c>
    </row>
    <row r="9575" spans="1:68" x14ac:dyDescent="0.3">
      <c r="A9575">
        <v>9570</v>
      </c>
      <c r="BG9575" s="27"/>
      <c r="BH9575" s="27"/>
      <c r="BI9575" s="27"/>
      <c r="BJ9575" s="27"/>
      <c r="BL9575">
        <f t="shared" si="596"/>
        <v>0</v>
      </c>
      <c r="BM9575">
        <f t="shared" si="597"/>
        <v>0</v>
      </c>
      <c r="BO9575">
        <f t="shared" si="598"/>
        <v>1</v>
      </c>
      <c r="BP9575">
        <f t="shared" si="599"/>
        <v>1</v>
      </c>
    </row>
    <row r="9576" spans="1:68" x14ac:dyDescent="0.3">
      <c r="A9576">
        <v>9571</v>
      </c>
      <c r="BG9576" s="27"/>
      <c r="BH9576" s="27"/>
      <c r="BI9576" s="27"/>
      <c r="BJ9576" s="27"/>
      <c r="BL9576">
        <f t="shared" si="596"/>
        <v>0</v>
      </c>
      <c r="BM9576">
        <f t="shared" si="597"/>
        <v>0</v>
      </c>
      <c r="BO9576">
        <f t="shared" si="598"/>
        <v>1</v>
      </c>
      <c r="BP9576">
        <f t="shared" si="599"/>
        <v>1</v>
      </c>
    </row>
    <row r="9577" spans="1:68" x14ac:dyDescent="0.3">
      <c r="A9577">
        <v>9572</v>
      </c>
      <c r="BG9577" s="27"/>
      <c r="BH9577" s="27"/>
      <c r="BI9577" s="27"/>
      <c r="BJ9577" s="27"/>
      <c r="BL9577">
        <f t="shared" si="596"/>
        <v>0</v>
      </c>
      <c r="BM9577">
        <f t="shared" si="597"/>
        <v>0</v>
      </c>
      <c r="BO9577">
        <f t="shared" si="598"/>
        <v>1</v>
      </c>
      <c r="BP9577">
        <f t="shared" si="599"/>
        <v>1</v>
      </c>
    </row>
    <row r="9578" spans="1:68" x14ac:dyDescent="0.3">
      <c r="A9578">
        <v>9573</v>
      </c>
      <c r="BG9578" s="27"/>
      <c r="BH9578" s="27"/>
      <c r="BI9578" s="27"/>
      <c r="BJ9578" s="27"/>
      <c r="BL9578">
        <f t="shared" si="596"/>
        <v>0</v>
      </c>
      <c r="BM9578">
        <f t="shared" si="597"/>
        <v>0</v>
      </c>
      <c r="BO9578">
        <f t="shared" si="598"/>
        <v>1</v>
      </c>
      <c r="BP9578">
        <f t="shared" si="599"/>
        <v>1</v>
      </c>
    </row>
    <row r="9579" spans="1:68" x14ac:dyDescent="0.3">
      <c r="A9579">
        <v>9574</v>
      </c>
      <c r="BG9579" s="27"/>
      <c r="BH9579" s="27"/>
      <c r="BI9579" s="27"/>
      <c r="BJ9579" s="27"/>
      <c r="BL9579">
        <f t="shared" si="596"/>
        <v>0</v>
      </c>
      <c r="BM9579">
        <f t="shared" si="597"/>
        <v>0</v>
      </c>
      <c r="BO9579">
        <f t="shared" si="598"/>
        <v>1</v>
      </c>
      <c r="BP9579">
        <f t="shared" si="599"/>
        <v>1</v>
      </c>
    </row>
    <row r="9580" spans="1:68" x14ac:dyDescent="0.3">
      <c r="A9580">
        <v>9575</v>
      </c>
      <c r="BG9580" s="27"/>
      <c r="BH9580" s="27"/>
      <c r="BI9580" s="27"/>
      <c r="BJ9580" s="27"/>
      <c r="BL9580">
        <f t="shared" si="596"/>
        <v>0</v>
      </c>
      <c r="BM9580">
        <f t="shared" si="597"/>
        <v>0</v>
      </c>
      <c r="BO9580">
        <f t="shared" si="598"/>
        <v>1</v>
      </c>
      <c r="BP9580">
        <f t="shared" si="599"/>
        <v>1</v>
      </c>
    </row>
    <row r="9581" spans="1:68" x14ac:dyDescent="0.3">
      <c r="A9581">
        <v>9576</v>
      </c>
      <c r="BG9581" s="27"/>
      <c r="BH9581" s="27"/>
      <c r="BI9581" s="27"/>
      <c r="BJ9581" s="27"/>
      <c r="BL9581">
        <f t="shared" si="596"/>
        <v>0</v>
      </c>
      <c r="BM9581">
        <f t="shared" si="597"/>
        <v>0</v>
      </c>
      <c r="BO9581">
        <f t="shared" si="598"/>
        <v>1</v>
      </c>
      <c r="BP9581">
        <f t="shared" si="599"/>
        <v>1</v>
      </c>
    </row>
    <row r="9582" spans="1:68" x14ac:dyDescent="0.3">
      <c r="A9582">
        <v>9577</v>
      </c>
      <c r="BG9582" s="27"/>
      <c r="BH9582" s="27"/>
      <c r="BI9582" s="27"/>
      <c r="BJ9582" s="27"/>
      <c r="BL9582">
        <f t="shared" si="596"/>
        <v>0</v>
      </c>
      <c r="BM9582">
        <f t="shared" si="597"/>
        <v>0</v>
      </c>
      <c r="BO9582">
        <f t="shared" si="598"/>
        <v>1</v>
      </c>
      <c r="BP9582">
        <f t="shared" si="599"/>
        <v>1</v>
      </c>
    </row>
    <row r="9583" spans="1:68" x14ac:dyDescent="0.3">
      <c r="A9583">
        <v>9578</v>
      </c>
      <c r="BG9583" s="27"/>
      <c r="BH9583" s="27"/>
      <c r="BI9583" s="27"/>
      <c r="BJ9583" s="27"/>
      <c r="BL9583">
        <f t="shared" si="596"/>
        <v>0</v>
      </c>
      <c r="BM9583">
        <f t="shared" si="597"/>
        <v>0</v>
      </c>
      <c r="BO9583">
        <f t="shared" si="598"/>
        <v>1</v>
      </c>
      <c r="BP9583">
        <f t="shared" si="599"/>
        <v>1</v>
      </c>
    </row>
    <row r="9584" spans="1:68" x14ac:dyDescent="0.3">
      <c r="A9584">
        <v>9579</v>
      </c>
      <c r="BG9584" s="27"/>
      <c r="BH9584" s="27"/>
      <c r="BI9584" s="27"/>
      <c r="BJ9584" s="27"/>
      <c r="BL9584">
        <f t="shared" si="596"/>
        <v>0</v>
      </c>
      <c r="BM9584">
        <f t="shared" si="597"/>
        <v>0</v>
      </c>
      <c r="BO9584">
        <f t="shared" si="598"/>
        <v>1</v>
      </c>
      <c r="BP9584">
        <f t="shared" si="599"/>
        <v>1</v>
      </c>
    </row>
    <row r="9585" spans="1:68" x14ac:dyDescent="0.3">
      <c r="A9585">
        <v>9580</v>
      </c>
      <c r="BG9585" s="27"/>
      <c r="BH9585" s="27"/>
      <c r="BI9585" s="27"/>
      <c r="BJ9585" s="27"/>
      <c r="BL9585">
        <f t="shared" si="596"/>
        <v>0</v>
      </c>
      <c r="BM9585">
        <f t="shared" si="597"/>
        <v>0</v>
      </c>
      <c r="BO9585">
        <f t="shared" si="598"/>
        <v>1</v>
      </c>
      <c r="BP9585">
        <f t="shared" si="599"/>
        <v>1</v>
      </c>
    </row>
    <row r="9586" spans="1:68" x14ac:dyDescent="0.3">
      <c r="A9586">
        <v>9581</v>
      </c>
      <c r="BG9586" s="27"/>
      <c r="BH9586" s="27"/>
      <c r="BI9586" s="27"/>
      <c r="BJ9586" s="27"/>
      <c r="BL9586">
        <f t="shared" si="596"/>
        <v>0</v>
      </c>
      <c r="BM9586">
        <f t="shared" si="597"/>
        <v>0</v>
      </c>
      <c r="BO9586">
        <f t="shared" si="598"/>
        <v>1</v>
      </c>
      <c r="BP9586">
        <f t="shared" si="599"/>
        <v>1</v>
      </c>
    </row>
    <row r="9587" spans="1:68" x14ac:dyDescent="0.3">
      <c r="A9587">
        <v>9582</v>
      </c>
      <c r="BG9587" s="27"/>
      <c r="BH9587" s="27"/>
      <c r="BI9587" s="27"/>
      <c r="BJ9587" s="27"/>
      <c r="BL9587">
        <f t="shared" si="596"/>
        <v>0</v>
      </c>
      <c r="BM9587">
        <f t="shared" si="597"/>
        <v>0</v>
      </c>
      <c r="BO9587">
        <f t="shared" si="598"/>
        <v>1</v>
      </c>
      <c r="BP9587">
        <f t="shared" si="599"/>
        <v>1</v>
      </c>
    </row>
    <row r="9588" spans="1:68" x14ac:dyDescent="0.3">
      <c r="A9588">
        <v>9583</v>
      </c>
      <c r="BG9588" s="27"/>
      <c r="BH9588" s="27"/>
      <c r="BI9588" s="27"/>
      <c r="BJ9588" s="27"/>
      <c r="BL9588">
        <f t="shared" si="596"/>
        <v>0</v>
      </c>
      <c r="BM9588">
        <f t="shared" si="597"/>
        <v>0</v>
      </c>
      <c r="BO9588">
        <f t="shared" si="598"/>
        <v>1</v>
      </c>
      <c r="BP9588">
        <f t="shared" si="599"/>
        <v>1</v>
      </c>
    </row>
    <row r="9589" spans="1:68" x14ac:dyDescent="0.3">
      <c r="A9589">
        <v>9584</v>
      </c>
      <c r="BG9589" s="27"/>
      <c r="BH9589" s="27"/>
      <c r="BI9589" s="27"/>
      <c r="BJ9589" s="27"/>
      <c r="BL9589">
        <f t="shared" si="596"/>
        <v>0</v>
      </c>
      <c r="BM9589">
        <f t="shared" si="597"/>
        <v>0</v>
      </c>
      <c r="BO9589">
        <f t="shared" si="598"/>
        <v>1</v>
      </c>
      <c r="BP9589">
        <f t="shared" si="599"/>
        <v>1</v>
      </c>
    </row>
    <row r="9590" spans="1:68" x14ac:dyDescent="0.3">
      <c r="A9590">
        <v>9585</v>
      </c>
      <c r="BG9590" s="27"/>
      <c r="BH9590" s="27"/>
      <c r="BI9590" s="27"/>
      <c r="BJ9590" s="27"/>
      <c r="BL9590">
        <f t="shared" si="596"/>
        <v>0</v>
      </c>
      <c r="BM9590">
        <f t="shared" si="597"/>
        <v>0</v>
      </c>
      <c r="BO9590">
        <f t="shared" si="598"/>
        <v>1</v>
      </c>
      <c r="BP9590">
        <f t="shared" si="599"/>
        <v>1</v>
      </c>
    </row>
    <row r="9591" spans="1:68" x14ac:dyDescent="0.3">
      <c r="A9591">
        <v>9586</v>
      </c>
      <c r="BG9591" s="27"/>
      <c r="BH9591" s="27"/>
      <c r="BI9591" s="27"/>
      <c r="BJ9591" s="27"/>
      <c r="BL9591">
        <f t="shared" si="596"/>
        <v>0</v>
      </c>
      <c r="BM9591">
        <f t="shared" si="597"/>
        <v>0</v>
      </c>
      <c r="BO9591">
        <f t="shared" si="598"/>
        <v>1</v>
      </c>
      <c r="BP9591">
        <f t="shared" si="599"/>
        <v>1</v>
      </c>
    </row>
    <row r="9592" spans="1:68" x14ac:dyDescent="0.3">
      <c r="A9592">
        <v>9587</v>
      </c>
      <c r="BG9592" s="27"/>
      <c r="BH9592" s="27"/>
      <c r="BI9592" s="27"/>
      <c r="BJ9592" s="27"/>
      <c r="BL9592">
        <f t="shared" si="596"/>
        <v>0</v>
      </c>
      <c r="BM9592">
        <f t="shared" si="597"/>
        <v>0</v>
      </c>
      <c r="BO9592">
        <f t="shared" si="598"/>
        <v>1</v>
      </c>
      <c r="BP9592">
        <f t="shared" si="599"/>
        <v>1</v>
      </c>
    </row>
    <row r="9593" spans="1:68" x14ac:dyDescent="0.3">
      <c r="A9593">
        <v>9588</v>
      </c>
      <c r="BG9593" s="27"/>
      <c r="BH9593" s="27"/>
      <c r="BI9593" s="27"/>
      <c r="BJ9593" s="27"/>
      <c r="BL9593">
        <f t="shared" si="596"/>
        <v>0</v>
      </c>
      <c r="BM9593">
        <f t="shared" si="597"/>
        <v>0</v>
      </c>
      <c r="BO9593">
        <f t="shared" si="598"/>
        <v>1</v>
      </c>
      <c r="BP9593">
        <f t="shared" si="599"/>
        <v>1</v>
      </c>
    </row>
    <row r="9594" spans="1:68" x14ac:dyDescent="0.3">
      <c r="A9594">
        <v>9589</v>
      </c>
      <c r="BG9594" s="27"/>
      <c r="BH9594" s="27"/>
      <c r="BI9594" s="27"/>
      <c r="BJ9594" s="27"/>
      <c r="BL9594">
        <f t="shared" si="596"/>
        <v>0</v>
      </c>
      <c r="BM9594">
        <f t="shared" si="597"/>
        <v>0</v>
      </c>
      <c r="BO9594">
        <f t="shared" si="598"/>
        <v>1</v>
      </c>
      <c r="BP9594">
        <f t="shared" si="599"/>
        <v>1</v>
      </c>
    </row>
    <row r="9595" spans="1:68" x14ac:dyDescent="0.3">
      <c r="A9595">
        <v>9590</v>
      </c>
      <c r="BG9595" s="27"/>
      <c r="BH9595" s="27"/>
      <c r="BI9595" s="27"/>
      <c r="BJ9595" s="27"/>
      <c r="BL9595">
        <f t="shared" si="596"/>
        <v>0</v>
      </c>
      <c r="BM9595">
        <f t="shared" si="597"/>
        <v>0</v>
      </c>
      <c r="BO9595">
        <f t="shared" si="598"/>
        <v>1</v>
      </c>
      <c r="BP9595">
        <f t="shared" si="599"/>
        <v>1</v>
      </c>
    </row>
    <row r="9596" spans="1:68" x14ac:dyDescent="0.3">
      <c r="A9596">
        <v>9591</v>
      </c>
      <c r="BG9596" s="27"/>
      <c r="BH9596" s="27"/>
      <c r="BI9596" s="27"/>
      <c r="BJ9596" s="27"/>
      <c r="BL9596">
        <f t="shared" si="596"/>
        <v>0</v>
      </c>
      <c r="BM9596">
        <f t="shared" si="597"/>
        <v>0</v>
      </c>
      <c r="BO9596">
        <f t="shared" si="598"/>
        <v>1</v>
      </c>
      <c r="BP9596">
        <f t="shared" si="599"/>
        <v>1</v>
      </c>
    </row>
    <row r="9597" spans="1:68" x14ac:dyDescent="0.3">
      <c r="A9597">
        <v>9592</v>
      </c>
      <c r="BG9597" s="27"/>
      <c r="BH9597" s="27"/>
      <c r="BI9597" s="27"/>
      <c r="BJ9597" s="27"/>
      <c r="BL9597">
        <f t="shared" si="596"/>
        <v>0</v>
      </c>
      <c r="BM9597">
        <f t="shared" si="597"/>
        <v>0</v>
      </c>
      <c r="BO9597">
        <f t="shared" si="598"/>
        <v>1</v>
      </c>
      <c r="BP9597">
        <f t="shared" si="599"/>
        <v>1</v>
      </c>
    </row>
    <row r="9598" spans="1:68" x14ac:dyDescent="0.3">
      <c r="A9598">
        <v>9593</v>
      </c>
      <c r="BG9598" s="27"/>
      <c r="BH9598" s="27"/>
      <c r="BI9598" s="27"/>
      <c r="BJ9598" s="27"/>
      <c r="BL9598">
        <f t="shared" si="596"/>
        <v>0</v>
      </c>
      <c r="BM9598">
        <f t="shared" si="597"/>
        <v>0</v>
      </c>
      <c r="BO9598">
        <f t="shared" si="598"/>
        <v>1</v>
      </c>
      <c r="BP9598">
        <f t="shared" si="599"/>
        <v>1</v>
      </c>
    </row>
    <row r="9599" spans="1:68" x14ac:dyDescent="0.3">
      <c r="A9599">
        <v>9594</v>
      </c>
      <c r="BG9599" s="27"/>
      <c r="BH9599" s="27"/>
      <c r="BI9599" s="27"/>
      <c r="BJ9599" s="27"/>
      <c r="BL9599">
        <f t="shared" si="596"/>
        <v>0</v>
      </c>
      <c r="BM9599">
        <f t="shared" si="597"/>
        <v>0</v>
      </c>
      <c r="BO9599">
        <f t="shared" si="598"/>
        <v>1</v>
      </c>
      <c r="BP9599">
        <f t="shared" si="599"/>
        <v>1</v>
      </c>
    </row>
    <row r="9600" spans="1:68" x14ac:dyDescent="0.3">
      <c r="A9600">
        <v>9595</v>
      </c>
      <c r="BG9600" s="27"/>
      <c r="BH9600" s="27"/>
      <c r="BI9600" s="27"/>
      <c r="BJ9600" s="27"/>
      <c r="BL9600">
        <f t="shared" si="596"/>
        <v>0</v>
      </c>
      <c r="BM9600">
        <f t="shared" si="597"/>
        <v>0</v>
      </c>
      <c r="BO9600">
        <f t="shared" si="598"/>
        <v>1</v>
      </c>
      <c r="BP9600">
        <f t="shared" si="599"/>
        <v>1</v>
      </c>
    </row>
    <row r="9601" spans="1:68" x14ac:dyDescent="0.3">
      <c r="A9601">
        <v>9596</v>
      </c>
      <c r="BG9601" s="27"/>
      <c r="BH9601" s="27"/>
      <c r="BI9601" s="27"/>
      <c r="BJ9601" s="27"/>
      <c r="BL9601">
        <f t="shared" si="596"/>
        <v>0</v>
      </c>
      <c r="BM9601">
        <f t="shared" si="597"/>
        <v>0</v>
      </c>
      <c r="BO9601">
        <f t="shared" si="598"/>
        <v>1</v>
      </c>
      <c r="BP9601">
        <f t="shared" si="599"/>
        <v>1</v>
      </c>
    </row>
    <row r="9602" spans="1:68" x14ac:dyDescent="0.3">
      <c r="A9602">
        <v>9597</v>
      </c>
      <c r="BG9602" s="27"/>
      <c r="BH9602" s="27"/>
      <c r="BI9602" s="27"/>
      <c r="BJ9602" s="27"/>
      <c r="BL9602">
        <f t="shared" si="596"/>
        <v>0</v>
      </c>
      <c r="BM9602">
        <f t="shared" si="597"/>
        <v>0</v>
      </c>
      <c r="BO9602">
        <f t="shared" si="598"/>
        <v>1</v>
      </c>
      <c r="BP9602">
        <f t="shared" si="599"/>
        <v>1</v>
      </c>
    </row>
    <row r="9603" spans="1:68" x14ac:dyDescent="0.3">
      <c r="A9603">
        <v>9598</v>
      </c>
      <c r="BG9603" s="27"/>
      <c r="BH9603" s="27"/>
      <c r="BI9603" s="27"/>
      <c r="BJ9603" s="27"/>
      <c r="BL9603">
        <f t="shared" si="596"/>
        <v>0</v>
      </c>
      <c r="BM9603">
        <f t="shared" si="597"/>
        <v>0</v>
      </c>
      <c r="BO9603">
        <f t="shared" si="598"/>
        <v>1</v>
      </c>
      <c r="BP9603">
        <f t="shared" si="599"/>
        <v>1</v>
      </c>
    </row>
    <row r="9604" spans="1:68" x14ac:dyDescent="0.3">
      <c r="A9604">
        <v>9599</v>
      </c>
      <c r="BG9604" s="27"/>
      <c r="BH9604" s="27"/>
      <c r="BI9604" s="27"/>
      <c r="BJ9604" s="27"/>
      <c r="BL9604">
        <f t="shared" si="596"/>
        <v>0</v>
      </c>
      <c r="BM9604">
        <f t="shared" si="597"/>
        <v>0</v>
      </c>
      <c r="BO9604">
        <f t="shared" si="598"/>
        <v>1</v>
      </c>
      <c r="BP9604">
        <f t="shared" si="599"/>
        <v>1</v>
      </c>
    </row>
    <row r="9605" spans="1:68" x14ac:dyDescent="0.3">
      <c r="A9605">
        <v>9600</v>
      </c>
      <c r="BG9605" s="27"/>
      <c r="BH9605" s="27"/>
      <c r="BI9605" s="27"/>
      <c r="BJ9605" s="27"/>
      <c r="BL9605">
        <f t="shared" si="596"/>
        <v>0</v>
      </c>
      <c r="BM9605">
        <f t="shared" si="597"/>
        <v>0</v>
      </c>
      <c r="BO9605">
        <f t="shared" si="598"/>
        <v>1</v>
      </c>
      <c r="BP9605">
        <f t="shared" si="599"/>
        <v>1</v>
      </c>
    </row>
    <row r="9606" spans="1:68" x14ac:dyDescent="0.3">
      <c r="A9606">
        <v>9601</v>
      </c>
      <c r="BG9606" s="27"/>
      <c r="BH9606" s="27"/>
      <c r="BI9606" s="27"/>
      <c r="BJ9606" s="27"/>
      <c r="BL9606">
        <f t="shared" si="596"/>
        <v>0</v>
      </c>
      <c r="BM9606">
        <f t="shared" si="597"/>
        <v>0</v>
      </c>
      <c r="BO9606">
        <f t="shared" si="598"/>
        <v>1</v>
      </c>
      <c r="BP9606">
        <f t="shared" si="599"/>
        <v>1</v>
      </c>
    </row>
    <row r="9607" spans="1:68" x14ac:dyDescent="0.3">
      <c r="A9607">
        <v>9602</v>
      </c>
      <c r="BG9607" s="27"/>
      <c r="BH9607" s="27"/>
      <c r="BI9607" s="27"/>
      <c r="BJ9607" s="27"/>
      <c r="BL9607">
        <f t="shared" ref="BL9607:BL9670" si="600">BG9607*$BM$1-BH9607</f>
        <v>0</v>
      </c>
      <c r="BM9607">
        <f t="shared" ref="BM9607:BM9670" si="601">BI9607*$BM$1-BJ9607</f>
        <v>0</v>
      </c>
      <c r="BO9607">
        <f t="shared" ref="BO9607:BO9670" si="602">IF(BL9607=MAX($BL9607:$BM9607),1,0)</f>
        <v>1</v>
      </c>
      <c r="BP9607">
        <f t="shared" ref="BP9607:BP9670" si="603">IF(BM9607=MAX($BL9607:$BM9607),1,0)</f>
        <v>1</v>
      </c>
    </row>
    <row r="9608" spans="1:68" x14ac:dyDescent="0.3">
      <c r="A9608">
        <v>9603</v>
      </c>
      <c r="BG9608" s="27"/>
      <c r="BH9608" s="27"/>
      <c r="BI9608" s="27"/>
      <c r="BJ9608" s="27"/>
      <c r="BL9608">
        <f t="shared" si="600"/>
        <v>0</v>
      </c>
      <c r="BM9608">
        <f t="shared" si="601"/>
        <v>0</v>
      </c>
      <c r="BO9608">
        <f t="shared" si="602"/>
        <v>1</v>
      </c>
      <c r="BP9608">
        <f t="shared" si="603"/>
        <v>1</v>
      </c>
    </row>
    <row r="9609" spans="1:68" x14ac:dyDescent="0.3">
      <c r="A9609">
        <v>9604</v>
      </c>
      <c r="BG9609" s="27"/>
      <c r="BH9609" s="27"/>
      <c r="BI9609" s="27"/>
      <c r="BJ9609" s="27"/>
      <c r="BL9609">
        <f t="shared" si="600"/>
        <v>0</v>
      </c>
      <c r="BM9609">
        <f t="shared" si="601"/>
        <v>0</v>
      </c>
      <c r="BO9609">
        <f t="shared" si="602"/>
        <v>1</v>
      </c>
      <c r="BP9609">
        <f t="shared" si="603"/>
        <v>1</v>
      </c>
    </row>
    <row r="9610" spans="1:68" x14ac:dyDescent="0.3">
      <c r="A9610">
        <v>9605</v>
      </c>
      <c r="BG9610" s="27"/>
      <c r="BH9610" s="27"/>
      <c r="BI9610" s="27"/>
      <c r="BJ9610" s="27"/>
      <c r="BL9610">
        <f t="shared" si="600"/>
        <v>0</v>
      </c>
      <c r="BM9610">
        <f t="shared" si="601"/>
        <v>0</v>
      </c>
      <c r="BO9610">
        <f t="shared" si="602"/>
        <v>1</v>
      </c>
      <c r="BP9610">
        <f t="shared" si="603"/>
        <v>1</v>
      </c>
    </row>
    <row r="9611" spans="1:68" x14ac:dyDescent="0.3">
      <c r="A9611">
        <v>9606</v>
      </c>
      <c r="BG9611" s="27"/>
      <c r="BH9611" s="27"/>
      <c r="BI9611" s="27"/>
      <c r="BJ9611" s="27"/>
      <c r="BL9611">
        <f t="shared" si="600"/>
        <v>0</v>
      </c>
      <c r="BM9611">
        <f t="shared" si="601"/>
        <v>0</v>
      </c>
      <c r="BO9611">
        <f t="shared" si="602"/>
        <v>1</v>
      </c>
      <c r="BP9611">
        <f t="shared" si="603"/>
        <v>1</v>
      </c>
    </row>
    <row r="9612" spans="1:68" x14ac:dyDescent="0.3">
      <c r="A9612">
        <v>9607</v>
      </c>
      <c r="BG9612" s="27"/>
      <c r="BH9612" s="27"/>
      <c r="BI9612" s="27"/>
      <c r="BJ9612" s="27"/>
      <c r="BL9612">
        <f t="shared" si="600"/>
        <v>0</v>
      </c>
      <c r="BM9612">
        <f t="shared" si="601"/>
        <v>0</v>
      </c>
      <c r="BO9612">
        <f t="shared" si="602"/>
        <v>1</v>
      </c>
      <c r="BP9612">
        <f t="shared" si="603"/>
        <v>1</v>
      </c>
    </row>
    <row r="9613" spans="1:68" x14ac:dyDescent="0.3">
      <c r="A9613">
        <v>9608</v>
      </c>
      <c r="BG9613" s="27"/>
      <c r="BH9613" s="27"/>
      <c r="BI9613" s="27"/>
      <c r="BJ9613" s="27"/>
      <c r="BL9613">
        <f t="shared" si="600"/>
        <v>0</v>
      </c>
      <c r="BM9613">
        <f t="shared" si="601"/>
        <v>0</v>
      </c>
      <c r="BO9613">
        <f t="shared" si="602"/>
        <v>1</v>
      </c>
      <c r="BP9613">
        <f t="shared" si="603"/>
        <v>1</v>
      </c>
    </row>
    <row r="9614" spans="1:68" x14ac:dyDescent="0.3">
      <c r="A9614">
        <v>9609</v>
      </c>
      <c r="BG9614" s="27"/>
      <c r="BH9614" s="27"/>
      <c r="BI9614" s="27"/>
      <c r="BJ9614" s="27"/>
      <c r="BL9614">
        <f t="shared" si="600"/>
        <v>0</v>
      </c>
      <c r="BM9614">
        <f t="shared" si="601"/>
        <v>0</v>
      </c>
      <c r="BO9614">
        <f t="shared" si="602"/>
        <v>1</v>
      </c>
      <c r="BP9614">
        <f t="shared" si="603"/>
        <v>1</v>
      </c>
    </row>
    <row r="9615" spans="1:68" x14ac:dyDescent="0.3">
      <c r="A9615">
        <v>9610</v>
      </c>
      <c r="BG9615" s="27"/>
      <c r="BH9615" s="27"/>
      <c r="BI9615" s="27"/>
      <c r="BJ9615" s="27"/>
      <c r="BL9615">
        <f t="shared" si="600"/>
        <v>0</v>
      </c>
      <c r="BM9615">
        <f t="shared" si="601"/>
        <v>0</v>
      </c>
      <c r="BO9615">
        <f t="shared" si="602"/>
        <v>1</v>
      </c>
      <c r="BP9615">
        <f t="shared" si="603"/>
        <v>1</v>
      </c>
    </row>
    <row r="9616" spans="1:68" x14ac:dyDescent="0.3">
      <c r="A9616">
        <v>9611</v>
      </c>
      <c r="BG9616" s="27"/>
      <c r="BH9616" s="27"/>
      <c r="BI9616" s="27"/>
      <c r="BJ9616" s="27"/>
      <c r="BL9616">
        <f t="shared" si="600"/>
        <v>0</v>
      </c>
      <c r="BM9616">
        <f t="shared" si="601"/>
        <v>0</v>
      </c>
      <c r="BO9616">
        <f t="shared" si="602"/>
        <v>1</v>
      </c>
      <c r="BP9616">
        <f t="shared" si="603"/>
        <v>1</v>
      </c>
    </row>
    <row r="9617" spans="1:68" x14ac:dyDescent="0.3">
      <c r="A9617">
        <v>9612</v>
      </c>
      <c r="BG9617" s="27"/>
      <c r="BH9617" s="27"/>
      <c r="BI9617" s="27"/>
      <c r="BJ9617" s="27"/>
      <c r="BL9617">
        <f t="shared" si="600"/>
        <v>0</v>
      </c>
      <c r="BM9617">
        <f t="shared" si="601"/>
        <v>0</v>
      </c>
      <c r="BO9617">
        <f t="shared" si="602"/>
        <v>1</v>
      </c>
      <c r="BP9617">
        <f t="shared" si="603"/>
        <v>1</v>
      </c>
    </row>
    <row r="9618" spans="1:68" x14ac:dyDescent="0.3">
      <c r="A9618">
        <v>9613</v>
      </c>
      <c r="BG9618" s="27"/>
      <c r="BH9618" s="27"/>
      <c r="BI9618" s="27"/>
      <c r="BJ9618" s="27"/>
      <c r="BL9618">
        <f t="shared" si="600"/>
        <v>0</v>
      </c>
      <c r="BM9618">
        <f t="shared" si="601"/>
        <v>0</v>
      </c>
      <c r="BO9618">
        <f t="shared" si="602"/>
        <v>1</v>
      </c>
      <c r="BP9618">
        <f t="shared" si="603"/>
        <v>1</v>
      </c>
    </row>
    <row r="9619" spans="1:68" x14ac:dyDescent="0.3">
      <c r="A9619">
        <v>9614</v>
      </c>
      <c r="BG9619" s="27"/>
      <c r="BH9619" s="27"/>
      <c r="BI9619" s="27"/>
      <c r="BJ9619" s="27"/>
      <c r="BL9619">
        <f t="shared" si="600"/>
        <v>0</v>
      </c>
      <c r="BM9619">
        <f t="shared" si="601"/>
        <v>0</v>
      </c>
      <c r="BO9619">
        <f t="shared" si="602"/>
        <v>1</v>
      </c>
      <c r="BP9619">
        <f t="shared" si="603"/>
        <v>1</v>
      </c>
    </row>
    <row r="9620" spans="1:68" x14ac:dyDescent="0.3">
      <c r="A9620">
        <v>9615</v>
      </c>
      <c r="BG9620" s="27"/>
      <c r="BH9620" s="27"/>
      <c r="BI9620" s="27"/>
      <c r="BJ9620" s="27"/>
      <c r="BL9620">
        <f t="shared" si="600"/>
        <v>0</v>
      </c>
      <c r="BM9620">
        <f t="shared" si="601"/>
        <v>0</v>
      </c>
      <c r="BO9620">
        <f t="shared" si="602"/>
        <v>1</v>
      </c>
      <c r="BP9620">
        <f t="shared" si="603"/>
        <v>1</v>
      </c>
    </row>
    <row r="9621" spans="1:68" x14ac:dyDescent="0.3">
      <c r="A9621">
        <v>9616</v>
      </c>
      <c r="BG9621" s="27"/>
      <c r="BH9621" s="27"/>
      <c r="BI9621" s="27"/>
      <c r="BJ9621" s="27"/>
      <c r="BL9621">
        <f t="shared" si="600"/>
        <v>0</v>
      </c>
      <c r="BM9621">
        <f t="shared" si="601"/>
        <v>0</v>
      </c>
      <c r="BO9621">
        <f t="shared" si="602"/>
        <v>1</v>
      </c>
      <c r="BP9621">
        <f t="shared" si="603"/>
        <v>1</v>
      </c>
    </row>
    <row r="9622" spans="1:68" x14ac:dyDescent="0.3">
      <c r="A9622">
        <v>9617</v>
      </c>
      <c r="BG9622" s="27"/>
      <c r="BH9622" s="27"/>
      <c r="BI9622" s="27"/>
      <c r="BJ9622" s="27"/>
      <c r="BL9622">
        <f t="shared" si="600"/>
        <v>0</v>
      </c>
      <c r="BM9622">
        <f t="shared" si="601"/>
        <v>0</v>
      </c>
      <c r="BO9622">
        <f t="shared" si="602"/>
        <v>1</v>
      </c>
      <c r="BP9622">
        <f t="shared" si="603"/>
        <v>1</v>
      </c>
    </row>
    <row r="9623" spans="1:68" x14ac:dyDescent="0.3">
      <c r="A9623">
        <v>9618</v>
      </c>
      <c r="BG9623" s="27"/>
      <c r="BH9623" s="27"/>
      <c r="BI9623" s="27"/>
      <c r="BJ9623" s="27"/>
      <c r="BL9623">
        <f t="shared" si="600"/>
        <v>0</v>
      </c>
      <c r="BM9623">
        <f t="shared" si="601"/>
        <v>0</v>
      </c>
      <c r="BO9623">
        <f t="shared" si="602"/>
        <v>1</v>
      </c>
      <c r="BP9623">
        <f t="shared" si="603"/>
        <v>1</v>
      </c>
    </row>
    <row r="9624" spans="1:68" x14ac:dyDescent="0.3">
      <c r="A9624">
        <v>9619</v>
      </c>
      <c r="BG9624" s="27"/>
      <c r="BH9624" s="27"/>
      <c r="BI9624" s="27"/>
      <c r="BJ9624" s="27"/>
      <c r="BL9624">
        <f t="shared" si="600"/>
        <v>0</v>
      </c>
      <c r="BM9624">
        <f t="shared" si="601"/>
        <v>0</v>
      </c>
      <c r="BO9624">
        <f t="shared" si="602"/>
        <v>1</v>
      </c>
      <c r="BP9624">
        <f t="shared" si="603"/>
        <v>1</v>
      </c>
    </row>
    <row r="9625" spans="1:68" x14ac:dyDescent="0.3">
      <c r="A9625">
        <v>9620</v>
      </c>
      <c r="BG9625" s="27"/>
      <c r="BH9625" s="27"/>
      <c r="BI9625" s="27"/>
      <c r="BJ9625" s="27"/>
      <c r="BL9625">
        <f t="shared" si="600"/>
        <v>0</v>
      </c>
      <c r="BM9625">
        <f t="shared" si="601"/>
        <v>0</v>
      </c>
      <c r="BO9625">
        <f t="shared" si="602"/>
        <v>1</v>
      </c>
      <c r="BP9625">
        <f t="shared" si="603"/>
        <v>1</v>
      </c>
    </row>
    <row r="9626" spans="1:68" x14ac:dyDescent="0.3">
      <c r="A9626">
        <v>9621</v>
      </c>
      <c r="BG9626" s="27"/>
      <c r="BH9626" s="27"/>
      <c r="BI9626" s="27"/>
      <c r="BJ9626" s="27"/>
      <c r="BL9626">
        <f t="shared" si="600"/>
        <v>0</v>
      </c>
      <c r="BM9626">
        <f t="shared" si="601"/>
        <v>0</v>
      </c>
      <c r="BO9626">
        <f t="shared" si="602"/>
        <v>1</v>
      </c>
      <c r="BP9626">
        <f t="shared" si="603"/>
        <v>1</v>
      </c>
    </row>
    <row r="9627" spans="1:68" x14ac:dyDescent="0.3">
      <c r="A9627">
        <v>9622</v>
      </c>
      <c r="BG9627" s="27"/>
      <c r="BH9627" s="27"/>
      <c r="BI9627" s="27"/>
      <c r="BJ9627" s="27"/>
      <c r="BL9627">
        <f t="shared" si="600"/>
        <v>0</v>
      </c>
      <c r="BM9627">
        <f t="shared" si="601"/>
        <v>0</v>
      </c>
      <c r="BO9627">
        <f t="shared" si="602"/>
        <v>1</v>
      </c>
      <c r="BP9627">
        <f t="shared" si="603"/>
        <v>1</v>
      </c>
    </row>
    <row r="9628" spans="1:68" x14ac:dyDescent="0.3">
      <c r="A9628">
        <v>9623</v>
      </c>
      <c r="BG9628" s="27"/>
      <c r="BH9628" s="27"/>
      <c r="BI9628" s="27"/>
      <c r="BJ9628" s="27"/>
      <c r="BL9628">
        <f t="shared" si="600"/>
        <v>0</v>
      </c>
      <c r="BM9628">
        <f t="shared" si="601"/>
        <v>0</v>
      </c>
      <c r="BO9628">
        <f t="shared" si="602"/>
        <v>1</v>
      </c>
      <c r="BP9628">
        <f t="shared" si="603"/>
        <v>1</v>
      </c>
    </row>
    <row r="9629" spans="1:68" x14ac:dyDescent="0.3">
      <c r="A9629">
        <v>9624</v>
      </c>
      <c r="BG9629" s="27"/>
      <c r="BH9629" s="27"/>
      <c r="BI9629" s="27"/>
      <c r="BJ9629" s="27"/>
      <c r="BL9629">
        <f t="shared" si="600"/>
        <v>0</v>
      </c>
      <c r="BM9629">
        <f t="shared" si="601"/>
        <v>0</v>
      </c>
      <c r="BO9629">
        <f t="shared" si="602"/>
        <v>1</v>
      </c>
      <c r="BP9629">
        <f t="shared" si="603"/>
        <v>1</v>
      </c>
    </row>
    <row r="9630" spans="1:68" x14ac:dyDescent="0.3">
      <c r="A9630">
        <v>9625</v>
      </c>
      <c r="BG9630" s="27"/>
      <c r="BH9630" s="27"/>
      <c r="BI9630" s="27"/>
      <c r="BJ9630" s="27"/>
      <c r="BL9630">
        <f t="shared" si="600"/>
        <v>0</v>
      </c>
      <c r="BM9630">
        <f t="shared" si="601"/>
        <v>0</v>
      </c>
      <c r="BO9630">
        <f t="shared" si="602"/>
        <v>1</v>
      </c>
      <c r="BP9630">
        <f t="shared" si="603"/>
        <v>1</v>
      </c>
    </row>
    <row r="9631" spans="1:68" x14ac:dyDescent="0.3">
      <c r="A9631">
        <v>9626</v>
      </c>
      <c r="BG9631" s="27"/>
      <c r="BH9631" s="27"/>
      <c r="BI9631" s="27"/>
      <c r="BJ9631" s="27"/>
      <c r="BL9631">
        <f t="shared" si="600"/>
        <v>0</v>
      </c>
      <c r="BM9631">
        <f t="shared" si="601"/>
        <v>0</v>
      </c>
      <c r="BO9631">
        <f t="shared" si="602"/>
        <v>1</v>
      </c>
      <c r="BP9631">
        <f t="shared" si="603"/>
        <v>1</v>
      </c>
    </row>
    <row r="9632" spans="1:68" x14ac:dyDescent="0.3">
      <c r="A9632">
        <v>9627</v>
      </c>
      <c r="BG9632" s="27"/>
      <c r="BH9632" s="27"/>
      <c r="BI9632" s="27"/>
      <c r="BJ9632" s="27"/>
      <c r="BL9632">
        <f t="shared" si="600"/>
        <v>0</v>
      </c>
      <c r="BM9632">
        <f t="shared" si="601"/>
        <v>0</v>
      </c>
      <c r="BO9632">
        <f t="shared" si="602"/>
        <v>1</v>
      </c>
      <c r="BP9632">
        <f t="shared" si="603"/>
        <v>1</v>
      </c>
    </row>
    <row r="9633" spans="1:68" x14ac:dyDescent="0.3">
      <c r="A9633">
        <v>9628</v>
      </c>
      <c r="BG9633" s="27"/>
      <c r="BH9633" s="27"/>
      <c r="BI9633" s="27"/>
      <c r="BJ9633" s="27"/>
      <c r="BL9633">
        <f t="shared" si="600"/>
        <v>0</v>
      </c>
      <c r="BM9633">
        <f t="shared" si="601"/>
        <v>0</v>
      </c>
      <c r="BO9633">
        <f t="shared" si="602"/>
        <v>1</v>
      </c>
      <c r="BP9633">
        <f t="shared" si="603"/>
        <v>1</v>
      </c>
    </row>
    <row r="9634" spans="1:68" x14ac:dyDescent="0.3">
      <c r="A9634">
        <v>9629</v>
      </c>
      <c r="BG9634" s="27"/>
      <c r="BH9634" s="27"/>
      <c r="BI9634" s="27"/>
      <c r="BJ9634" s="27"/>
      <c r="BL9634">
        <f t="shared" si="600"/>
        <v>0</v>
      </c>
      <c r="BM9634">
        <f t="shared" si="601"/>
        <v>0</v>
      </c>
      <c r="BO9634">
        <f t="shared" si="602"/>
        <v>1</v>
      </c>
      <c r="BP9634">
        <f t="shared" si="603"/>
        <v>1</v>
      </c>
    </row>
    <row r="9635" spans="1:68" x14ac:dyDescent="0.3">
      <c r="A9635">
        <v>9630</v>
      </c>
      <c r="BG9635" s="27"/>
      <c r="BH9635" s="27"/>
      <c r="BI9635" s="27"/>
      <c r="BJ9635" s="27"/>
      <c r="BL9635">
        <f t="shared" si="600"/>
        <v>0</v>
      </c>
      <c r="BM9635">
        <f t="shared" si="601"/>
        <v>0</v>
      </c>
      <c r="BO9635">
        <f t="shared" si="602"/>
        <v>1</v>
      </c>
      <c r="BP9635">
        <f t="shared" si="603"/>
        <v>1</v>
      </c>
    </row>
    <row r="9636" spans="1:68" x14ac:dyDescent="0.3">
      <c r="A9636">
        <v>9631</v>
      </c>
      <c r="BG9636" s="27"/>
      <c r="BH9636" s="27"/>
      <c r="BI9636" s="27"/>
      <c r="BJ9636" s="27"/>
      <c r="BL9636">
        <f t="shared" si="600"/>
        <v>0</v>
      </c>
      <c r="BM9636">
        <f t="shared" si="601"/>
        <v>0</v>
      </c>
      <c r="BO9636">
        <f t="shared" si="602"/>
        <v>1</v>
      </c>
      <c r="BP9636">
        <f t="shared" si="603"/>
        <v>1</v>
      </c>
    </row>
    <row r="9637" spans="1:68" x14ac:dyDescent="0.3">
      <c r="A9637">
        <v>9632</v>
      </c>
      <c r="BG9637" s="27"/>
      <c r="BH9637" s="27"/>
      <c r="BI9637" s="27"/>
      <c r="BJ9637" s="27"/>
      <c r="BL9637">
        <f t="shared" si="600"/>
        <v>0</v>
      </c>
      <c r="BM9637">
        <f t="shared" si="601"/>
        <v>0</v>
      </c>
      <c r="BO9637">
        <f t="shared" si="602"/>
        <v>1</v>
      </c>
      <c r="BP9637">
        <f t="shared" si="603"/>
        <v>1</v>
      </c>
    </row>
    <row r="9638" spans="1:68" x14ac:dyDescent="0.3">
      <c r="A9638">
        <v>9633</v>
      </c>
      <c r="BG9638" s="27"/>
      <c r="BH9638" s="27"/>
      <c r="BI9638" s="27"/>
      <c r="BJ9638" s="27"/>
      <c r="BL9638">
        <f t="shared" si="600"/>
        <v>0</v>
      </c>
      <c r="BM9638">
        <f t="shared" si="601"/>
        <v>0</v>
      </c>
      <c r="BO9638">
        <f t="shared" si="602"/>
        <v>1</v>
      </c>
      <c r="BP9638">
        <f t="shared" si="603"/>
        <v>1</v>
      </c>
    </row>
    <row r="9639" spans="1:68" x14ac:dyDescent="0.3">
      <c r="A9639">
        <v>9634</v>
      </c>
      <c r="BG9639" s="27"/>
      <c r="BH9639" s="27"/>
      <c r="BI9639" s="27"/>
      <c r="BJ9639" s="27"/>
      <c r="BL9639">
        <f t="shared" si="600"/>
        <v>0</v>
      </c>
      <c r="BM9639">
        <f t="shared" si="601"/>
        <v>0</v>
      </c>
      <c r="BO9639">
        <f t="shared" si="602"/>
        <v>1</v>
      </c>
      <c r="BP9639">
        <f t="shared" si="603"/>
        <v>1</v>
      </c>
    </row>
    <row r="9640" spans="1:68" x14ac:dyDescent="0.3">
      <c r="A9640">
        <v>9635</v>
      </c>
      <c r="BG9640" s="27"/>
      <c r="BH9640" s="27"/>
      <c r="BI9640" s="27"/>
      <c r="BJ9640" s="27"/>
      <c r="BL9640">
        <f t="shared" si="600"/>
        <v>0</v>
      </c>
      <c r="BM9640">
        <f t="shared" si="601"/>
        <v>0</v>
      </c>
      <c r="BO9640">
        <f t="shared" si="602"/>
        <v>1</v>
      </c>
      <c r="BP9640">
        <f t="shared" si="603"/>
        <v>1</v>
      </c>
    </row>
    <row r="9641" spans="1:68" x14ac:dyDescent="0.3">
      <c r="A9641">
        <v>9636</v>
      </c>
      <c r="BG9641" s="27"/>
      <c r="BH9641" s="27"/>
      <c r="BI9641" s="27"/>
      <c r="BJ9641" s="27"/>
      <c r="BL9641">
        <f t="shared" si="600"/>
        <v>0</v>
      </c>
      <c r="BM9641">
        <f t="shared" si="601"/>
        <v>0</v>
      </c>
      <c r="BO9641">
        <f t="shared" si="602"/>
        <v>1</v>
      </c>
      <c r="BP9641">
        <f t="shared" si="603"/>
        <v>1</v>
      </c>
    </row>
    <row r="9642" spans="1:68" x14ac:dyDescent="0.3">
      <c r="A9642">
        <v>9637</v>
      </c>
      <c r="BG9642" s="27"/>
      <c r="BH9642" s="27"/>
      <c r="BI9642" s="27"/>
      <c r="BJ9642" s="27"/>
      <c r="BL9642">
        <f t="shared" si="600"/>
        <v>0</v>
      </c>
      <c r="BM9642">
        <f t="shared" si="601"/>
        <v>0</v>
      </c>
      <c r="BO9642">
        <f t="shared" si="602"/>
        <v>1</v>
      </c>
      <c r="BP9642">
        <f t="shared" si="603"/>
        <v>1</v>
      </c>
    </row>
    <row r="9643" spans="1:68" x14ac:dyDescent="0.3">
      <c r="A9643">
        <v>9638</v>
      </c>
      <c r="BG9643" s="27"/>
      <c r="BH9643" s="27"/>
      <c r="BI9643" s="27"/>
      <c r="BJ9643" s="27"/>
      <c r="BL9643">
        <f t="shared" si="600"/>
        <v>0</v>
      </c>
      <c r="BM9643">
        <f t="shared" si="601"/>
        <v>0</v>
      </c>
      <c r="BO9643">
        <f t="shared" si="602"/>
        <v>1</v>
      </c>
      <c r="BP9643">
        <f t="shared" si="603"/>
        <v>1</v>
      </c>
    </row>
    <row r="9644" spans="1:68" x14ac:dyDescent="0.3">
      <c r="A9644">
        <v>9639</v>
      </c>
      <c r="BG9644" s="27"/>
      <c r="BH9644" s="27"/>
      <c r="BI9644" s="27"/>
      <c r="BJ9644" s="27"/>
      <c r="BL9644">
        <f t="shared" si="600"/>
        <v>0</v>
      </c>
      <c r="BM9644">
        <f t="shared" si="601"/>
        <v>0</v>
      </c>
      <c r="BO9644">
        <f t="shared" si="602"/>
        <v>1</v>
      </c>
      <c r="BP9644">
        <f t="shared" si="603"/>
        <v>1</v>
      </c>
    </row>
    <row r="9645" spans="1:68" x14ac:dyDescent="0.3">
      <c r="A9645">
        <v>9640</v>
      </c>
      <c r="BG9645" s="27"/>
      <c r="BH9645" s="27"/>
      <c r="BI9645" s="27"/>
      <c r="BJ9645" s="27"/>
      <c r="BL9645">
        <f t="shared" si="600"/>
        <v>0</v>
      </c>
      <c r="BM9645">
        <f t="shared" si="601"/>
        <v>0</v>
      </c>
      <c r="BO9645">
        <f t="shared" si="602"/>
        <v>1</v>
      </c>
      <c r="BP9645">
        <f t="shared" si="603"/>
        <v>1</v>
      </c>
    </row>
    <row r="9646" spans="1:68" x14ac:dyDescent="0.3">
      <c r="A9646">
        <v>9641</v>
      </c>
      <c r="BG9646" s="27"/>
      <c r="BH9646" s="27"/>
      <c r="BI9646" s="27"/>
      <c r="BJ9646" s="27"/>
      <c r="BL9646">
        <f t="shared" si="600"/>
        <v>0</v>
      </c>
      <c r="BM9646">
        <f t="shared" si="601"/>
        <v>0</v>
      </c>
      <c r="BO9646">
        <f t="shared" si="602"/>
        <v>1</v>
      </c>
      <c r="BP9646">
        <f t="shared" si="603"/>
        <v>1</v>
      </c>
    </row>
    <row r="9647" spans="1:68" x14ac:dyDescent="0.3">
      <c r="A9647">
        <v>9642</v>
      </c>
      <c r="BG9647" s="27"/>
      <c r="BH9647" s="27"/>
      <c r="BI9647" s="27"/>
      <c r="BJ9647" s="27"/>
      <c r="BL9647">
        <f t="shared" si="600"/>
        <v>0</v>
      </c>
      <c r="BM9647">
        <f t="shared" si="601"/>
        <v>0</v>
      </c>
      <c r="BO9647">
        <f t="shared" si="602"/>
        <v>1</v>
      </c>
      <c r="BP9647">
        <f t="shared" si="603"/>
        <v>1</v>
      </c>
    </row>
    <row r="9648" spans="1:68" x14ac:dyDescent="0.3">
      <c r="A9648">
        <v>9643</v>
      </c>
      <c r="BG9648" s="27"/>
      <c r="BH9648" s="27"/>
      <c r="BI9648" s="27"/>
      <c r="BJ9648" s="27"/>
      <c r="BL9648">
        <f t="shared" si="600"/>
        <v>0</v>
      </c>
      <c r="BM9648">
        <f t="shared" si="601"/>
        <v>0</v>
      </c>
      <c r="BO9648">
        <f t="shared" si="602"/>
        <v>1</v>
      </c>
      <c r="BP9648">
        <f t="shared" si="603"/>
        <v>1</v>
      </c>
    </row>
    <row r="9649" spans="1:68" x14ac:dyDescent="0.3">
      <c r="A9649">
        <v>9644</v>
      </c>
      <c r="BG9649" s="27"/>
      <c r="BH9649" s="27"/>
      <c r="BI9649" s="27"/>
      <c r="BJ9649" s="27"/>
      <c r="BL9649">
        <f t="shared" si="600"/>
        <v>0</v>
      </c>
      <c r="BM9649">
        <f t="shared" si="601"/>
        <v>0</v>
      </c>
      <c r="BO9649">
        <f t="shared" si="602"/>
        <v>1</v>
      </c>
      <c r="BP9649">
        <f t="shared" si="603"/>
        <v>1</v>
      </c>
    </row>
    <row r="9650" spans="1:68" x14ac:dyDescent="0.3">
      <c r="A9650">
        <v>9645</v>
      </c>
      <c r="BG9650" s="27"/>
      <c r="BH9650" s="27"/>
      <c r="BI9650" s="27"/>
      <c r="BJ9650" s="27"/>
      <c r="BL9650">
        <f t="shared" si="600"/>
        <v>0</v>
      </c>
      <c r="BM9650">
        <f t="shared" si="601"/>
        <v>0</v>
      </c>
      <c r="BO9650">
        <f t="shared" si="602"/>
        <v>1</v>
      </c>
      <c r="BP9650">
        <f t="shared" si="603"/>
        <v>1</v>
      </c>
    </row>
    <row r="9651" spans="1:68" x14ac:dyDescent="0.3">
      <c r="A9651">
        <v>9646</v>
      </c>
      <c r="BG9651" s="27"/>
      <c r="BH9651" s="27"/>
      <c r="BI9651" s="27"/>
      <c r="BJ9651" s="27"/>
      <c r="BL9651">
        <f t="shared" si="600"/>
        <v>0</v>
      </c>
      <c r="BM9651">
        <f t="shared" si="601"/>
        <v>0</v>
      </c>
      <c r="BO9651">
        <f t="shared" si="602"/>
        <v>1</v>
      </c>
      <c r="BP9651">
        <f t="shared" si="603"/>
        <v>1</v>
      </c>
    </row>
    <row r="9652" spans="1:68" x14ac:dyDescent="0.3">
      <c r="A9652">
        <v>9647</v>
      </c>
      <c r="BG9652" s="27"/>
      <c r="BH9652" s="27"/>
      <c r="BI9652" s="27"/>
      <c r="BJ9652" s="27"/>
      <c r="BL9652">
        <f t="shared" si="600"/>
        <v>0</v>
      </c>
      <c r="BM9652">
        <f t="shared" si="601"/>
        <v>0</v>
      </c>
      <c r="BO9652">
        <f t="shared" si="602"/>
        <v>1</v>
      </c>
      <c r="BP9652">
        <f t="shared" si="603"/>
        <v>1</v>
      </c>
    </row>
    <row r="9653" spans="1:68" x14ac:dyDescent="0.3">
      <c r="A9653">
        <v>9648</v>
      </c>
      <c r="BG9653" s="27"/>
      <c r="BH9653" s="27"/>
      <c r="BI9653" s="27"/>
      <c r="BJ9653" s="27"/>
      <c r="BL9653">
        <f t="shared" si="600"/>
        <v>0</v>
      </c>
      <c r="BM9653">
        <f t="shared" si="601"/>
        <v>0</v>
      </c>
      <c r="BO9653">
        <f t="shared" si="602"/>
        <v>1</v>
      </c>
      <c r="BP9653">
        <f t="shared" si="603"/>
        <v>1</v>
      </c>
    </row>
    <row r="9654" spans="1:68" x14ac:dyDescent="0.3">
      <c r="A9654">
        <v>9649</v>
      </c>
      <c r="BG9654" s="27"/>
      <c r="BH9654" s="27"/>
      <c r="BI9654" s="27"/>
      <c r="BJ9654" s="27"/>
      <c r="BL9654">
        <f t="shared" si="600"/>
        <v>0</v>
      </c>
      <c r="BM9654">
        <f t="shared" si="601"/>
        <v>0</v>
      </c>
      <c r="BO9654">
        <f t="shared" si="602"/>
        <v>1</v>
      </c>
      <c r="BP9654">
        <f t="shared" si="603"/>
        <v>1</v>
      </c>
    </row>
    <row r="9655" spans="1:68" x14ac:dyDescent="0.3">
      <c r="A9655">
        <v>9650</v>
      </c>
      <c r="BG9655" s="27"/>
      <c r="BH9655" s="27"/>
      <c r="BI9655" s="27"/>
      <c r="BJ9655" s="27"/>
      <c r="BL9655">
        <f t="shared" si="600"/>
        <v>0</v>
      </c>
      <c r="BM9655">
        <f t="shared" si="601"/>
        <v>0</v>
      </c>
      <c r="BO9655">
        <f t="shared" si="602"/>
        <v>1</v>
      </c>
      <c r="BP9655">
        <f t="shared" si="603"/>
        <v>1</v>
      </c>
    </row>
    <row r="9656" spans="1:68" x14ac:dyDescent="0.3">
      <c r="A9656">
        <v>9651</v>
      </c>
      <c r="BG9656" s="27"/>
      <c r="BH9656" s="27"/>
      <c r="BI9656" s="27"/>
      <c r="BJ9656" s="27"/>
      <c r="BL9656">
        <f t="shared" si="600"/>
        <v>0</v>
      </c>
      <c r="BM9656">
        <f t="shared" si="601"/>
        <v>0</v>
      </c>
      <c r="BO9656">
        <f t="shared" si="602"/>
        <v>1</v>
      </c>
      <c r="BP9656">
        <f t="shared" si="603"/>
        <v>1</v>
      </c>
    </row>
    <row r="9657" spans="1:68" x14ac:dyDescent="0.3">
      <c r="A9657">
        <v>9652</v>
      </c>
      <c r="BG9657" s="27"/>
      <c r="BH9657" s="27"/>
      <c r="BI9657" s="27"/>
      <c r="BJ9657" s="27"/>
      <c r="BL9657">
        <f t="shared" si="600"/>
        <v>0</v>
      </c>
      <c r="BM9657">
        <f t="shared" si="601"/>
        <v>0</v>
      </c>
      <c r="BO9657">
        <f t="shared" si="602"/>
        <v>1</v>
      </c>
      <c r="BP9657">
        <f t="shared" si="603"/>
        <v>1</v>
      </c>
    </row>
    <row r="9658" spans="1:68" x14ac:dyDescent="0.3">
      <c r="A9658">
        <v>9653</v>
      </c>
      <c r="BG9658" s="27"/>
      <c r="BH9658" s="27"/>
      <c r="BI9658" s="27"/>
      <c r="BJ9658" s="27"/>
      <c r="BL9658">
        <f t="shared" si="600"/>
        <v>0</v>
      </c>
      <c r="BM9658">
        <f t="shared" si="601"/>
        <v>0</v>
      </c>
      <c r="BO9658">
        <f t="shared" si="602"/>
        <v>1</v>
      </c>
      <c r="BP9658">
        <f t="shared" si="603"/>
        <v>1</v>
      </c>
    </row>
    <row r="9659" spans="1:68" x14ac:dyDescent="0.3">
      <c r="A9659">
        <v>9654</v>
      </c>
      <c r="BG9659" s="27"/>
      <c r="BH9659" s="27"/>
      <c r="BI9659" s="27"/>
      <c r="BJ9659" s="27"/>
      <c r="BL9659">
        <f t="shared" si="600"/>
        <v>0</v>
      </c>
      <c r="BM9659">
        <f t="shared" si="601"/>
        <v>0</v>
      </c>
      <c r="BO9659">
        <f t="shared" si="602"/>
        <v>1</v>
      </c>
      <c r="BP9659">
        <f t="shared" si="603"/>
        <v>1</v>
      </c>
    </row>
    <row r="9660" spans="1:68" x14ac:dyDescent="0.3">
      <c r="A9660">
        <v>9655</v>
      </c>
      <c r="BG9660" s="27"/>
      <c r="BH9660" s="27"/>
      <c r="BI9660" s="27"/>
      <c r="BJ9660" s="27"/>
      <c r="BL9660">
        <f t="shared" si="600"/>
        <v>0</v>
      </c>
      <c r="BM9660">
        <f t="shared" si="601"/>
        <v>0</v>
      </c>
      <c r="BO9660">
        <f t="shared" si="602"/>
        <v>1</v>
      </c>
      <c r="BP9660">
        <f t="shared" si="603"/>
        <v>1</v>
      </c>
    </row>
    <row r="9661" spans="1:68" x14ac:dyDescent="0.3">
      <c r="A9661">
        <v>9656</v>
      </c>
      <c r="BG9661" s="27"/>
      <c r="BH9661" s="27"/>
      <c r="BI9661" s="27"/>
      <c r="BJ9661" s="27"/>
      <c r="BL9661">
        <f t="shared" si="600"/>
        <v>0</v>
      </c>
      <c r="BM9661">
        <f t="shared" si="601"/>
        <v>0</v>
      </c>
      <c r="BO9661">
        <f t="shared" si="602"/>
        <v>1</v>
      </c>
      <c r="BP9661">
        <f t="shared" si="603"/>
        <v>1</v>
      </c>
    </row>
    <row r="9662" spans="1:68" x14ac:dyDescent="0.3">
      <c r="A9662">
        <v>9657</v>
      </c>
      <c r="BG9662" s="27"/>
      <c r="BH9662" s="27"/>
      <c r="BI9662" s="27"/>
      <c r="BJ9662" s="27"/>
      <c r="BL9662">
        <f t="shared" si="600"/>
        <v>0</v>
      </c>
      <c r="BM9662">
        <f t="shared" si="601"/>
        <v>0</v>
      </c>
      <c r="BO9662">
        <f t="shared" si="602"/>
        <v>1</v>
      </c>
      <c r="BP9662">
        <f t="shared" si="603"/>
        <v>1</v>
      </c>
    </row>
    <row r="9663" spans="1:68" x14ac:dyDescent="0.3">
      <c r="A9663">
        <v>9658</v>
      </c>
      <c r="BG9663" s="27"/>
      <c r="BH9663" s="27"/>
      <c r="BI9663" s="27"/>
      <c r="BJ9663" s="27"/>
      <c r="BL9663">
        <f t="shared" si="600"/>
        <v>0</v>
      </c>
      <c r="BM9663">
        <f t="shared" si="601"/>
        <v>0</v>
      </c>
      <c r="BO9663">
        <f t="shared" si="602"/>
        <v>1</v>
      </c>
      <c r="BP9663">
        <f t="shared" si="603"/>
        <v>1</v>
      </c>
    </row>
    <row r="9664" spans="1:68" x14ac:dyDescent="0.3">
      <c r="A9664">
        <v>9659</v>
      </c>
      <c r="BG9664" s="27"/>
      <c r="BH9664" s="27"/>
      <c r="BI9664" s="27"/>
      <c r="BJ9664" s="27"/>
      <c r="BL9664">
        <f t="shared" si="600"/>
        <v>0</v>
      </c>
      <c r="BM9664">
        <f t="shared" si="601"/>
        <v>0</v>
      </c>
      <c r="BO9664">
        <f t="shared" si="602"/>
        <v>1</v>
      </c>
      <c r="BP9664">
        <f t="shared" si="603"/>
        <v>1</v>
      </c>
    </row>
    <row r="9665" spans="1:68" x14ac:dyDescent="0.3">
      <c r="A9665">
        <v>9660</v>
      </c>
      <c r="BG9665" s="27"/>
      <c r="BH9665" s="27"/>
      <c r="BI9665" s="27"/>
      <c r="BJ9665" s="27"/>
      <c r="BL9665">
        <f t="shared" si="600"/>
        <v>0</v>
      </c>
      <c r="BM9665">
        <f t="shared" si="601"/>
        <v>0</v>
      </c>
      <c r="BO9665">
        <f t="shared" si="602"/>
        <v>1</v>
      </c>
      <c r="BP9665">
        <f t="shared" si="603"/>
        <v>1</v>
      </c>
    </row>
    <row r="9666" spans="1:68" x14ac:dyDescent="0.3">
      <c r="A9666">
        <v>9661</v>
      </c>
      <c r="BG9666" s="27"/>
      <c r="BH9666" s="27"/>
      <c r="BI9666" s="27"/>
      <c r="BJ9666" s="27"/>
      <c r="BL9666">
        <f t="shared" si="600"/>
        <v>0</v>
      </c>
      <c r="BM9666">
        <f t="shared" si="601"/>
        <v>0</v>
      </c>
      <c r="BO9666">
        <f t="shared" si="602"/>
        <v>1</v>
      </c>
      <c r="BP9666">
        <f t="shared" si="603"/>
        <v>1</v>
      </c>
    </row>
    <row r="9667" spans="1:68" x14ac:dyDescent="0.3">
      <c r="A9667">
        <v>9662</v>
      </c>
      <c r="BG9667" s="27"/>
      <c r="BH9667" s="27"/>
      <c r="BI9667" s="27"/>
      <c r="BJ9667" s="27"/>
      <c r="BL9667">
        <f t="shared" si="600"/>
        <v>0</v>
      </c>
      <c r="BM9667">
        <f t="shared" si="601"/>
        <v>0</v>
      </c>
      <c r="BO9667">
        <f t="shared" si="602"/>
        <v>1</v>
      </c>
      <c r="BP9667">
        <f t="shared" si="603"/>
        <v>1</v>
      </c>
    </row>
    <row r="9668" spans="1:68" x14ac:dyDescent="0.3">
      <c r="A9668">
        <v>9663</v>
      </c>
      <c r="BG9668" s="27"/>
      <c r="BH9668" s="27"/>
      <c r="BI9668" s="27"/>
      <c r="BJ9668" s="27"/>
      <c r="BL9668">
        <f t="shared" si="600"/>
        <v>0</v>
      </c>
      <c r="BM9668">
        <f t="shared" si="601"/>
        <v>0</v>
      </c>
      <c r="BO9668">
        <f t="shared" si="602"/>
        <v>1</v>
      </c>
      <c r="BP9668">
        <f t="shared" si="603"/>
        <v>1</v>
      </c>
    </row>
    <row r="9669" spans="1:68" x14ac:dyDescent="0.3">
      <c r="A9669">
        <v>9664</v>
      </c>
      <c r="BG9669" s="27"/>
      <c r="BH9669" s="27"/>
      <c r="BI9669" s="27"/>
      <c r="BJ9669" s="27"/>
      <c r="BL9669">
        <f t="shared" si="600"/>
        <v>0</v>
      </c>
      <c r="BM9669">
        <f t="shared" si="601"/>
        <v>0</v>
      </c>
      <c r="BO9669">
        <f t="shared" si="602"/>
        <v>1</v>
      </c>
      <c r="BP9669">
        <f t="shared" si="603"/>
        <v>1</v>
      </c>
    </row>
    <row r="9670" spans="1:68" x14ac:dyDescent="0.3">
      <c r="A9670">
        <v>9665</v>
      </c>
      <c r="BG9670" s="27"/>
      <c r="BH9670" s="27"/>
      <c r="BI9670" s="27"/>
      <c r="BJ9670" s="27"/>
      <c r="BL9670">
        <f t="shared" si="600"/>
        <v>0</v>
      </c>
      <c r="BM9670">
        <f t="shared" si="601"/>
        <v>0</v>
      </c>
      <c r="BO9670">
        <f t="shared" si="602"/>
        <v>1</v>
      </c>
      <c r="BP9670">
        <f t="shared" si="603"/>
        <v>1</v>
      </c>
    </row>
    <row r="9671" spans="1:68" x14ac:dyDescent="0.3">
      <c r="A9671">
        <v>9666</v>
      </c>
      <c r="BG9671" s="27"/>
      <c r="BH9671" s="27"/>
      <c r="BI9671" s="27"/>
      <c r="BJ9671" s="27"/>
      <c r="BL9671">
        <f t="shared" ref="BL9671:BL9734" si="604">BG9671*$BM$1-BH9671</f>
        <v>0</v>
      </c>
      <c r="BM9671">
        <f t="shared" ref="BM9671:BM9734" si="605">BI9671*$BM$1-BJ9671</f>
        <v>0</v>
      </c>
      <c r="BO9671">
        <f t="shared" ref="BO9671:BO9734" si="606">IF(BL9671=MAX($BL9671:$BM9671),1,0)</f>
        <v>1</v>
      </c>
      <c r="BP9671">
        <f t="shared" ref="BP9671:BP9734" si="607">IF(BM9671=MAX($BL9671:$BM9671),1,0)</f>
        <v>1</v>
      </c>
    </row>
    <row r="9672" spans="1:68" x14ac:dyDescent="0.3">
      <c r="A9672">
        <v>9667</v>
      </c>
      <c r="BG9672" s="27"/>
      <c r="BH9672" s="27"/>
      <c r="BI9672" s="27"/>
      <c r="BJ9672" s="27"/>
      <c r="BL9672">
        <f t="shared" si="604"/>
        <v>0</v>
      </c>
      <c r="BM9672">
        <f t="shared" si="605"/>
        <v>0</v>
      </c>
      <c r="BO9672">
        <f t="shared" si="606"/>
        <v>1</v>
      </c>
      <c r="BP9672">
        <f t="shared" si="607"/>
        <v>1</v>
      </c>
    </row>
    <row r="9673" spans="1:68" x14ac:dyDescent="0.3">
      <c r="A9673">
        <v>9668</v>
      </c>
      <c r="BG9673" s="27"/>
      <c r="BH9673" s="27"/>
      <c r="BI9673" s="27"/>
      <c r="BJ9673" s="27"/>
      <c r="BL9673">
        <f t="shared" si="604"/>
        <v>0</v>
      </c>
      <c r="BM9673">
        <f t="shared" si="605"/>
        <v>0</v>
      </c>
      <c r="BO9673">
        <f t="shared" si="606"/>
        <v>1</v>
      </c>
      <c r="BP9673">
        <f t="shared" si="607"/>
        <v>1</v>
      </c>
    </row>
    <row r="9674" spans="1:68" x14ac:dyDescent="0.3">
      <c r="A9674">
        <v>9669</v>
      </c>
      <c r="BG9674" s="27"/>
      <c r="BH9674" s="27"/>
      <c r="BI9674" s="27"/>
      <c r="BJ9674" s="27"/>
      <c r="BL9674">
        <f t="shared" si="604"/>
        <v>0</v>
      </c>
      <c r="BM9674">
        <f t="shared" si="605"/>
        <v>0</v>
      </c>
      <c r="BO9674">
        <f t="shared" si="606"/>
        <v>1</v>
      </c>
      <c r="BP9674">
        <f t="shared" si="607"/>
        <v>1</v>
      </c>
    </row>
    <row r="9675" spans="1:68" x14ac:dyDescent="0.3">
      <c r="A9675">
        <v>9670</v>
      </c>
      <c r="BG9675" s="27"/>
      <c r="BH9675" s="27"/>
      <c r="BI9675" s="27"/>
      <c r="BJ9675" s="27"/>
      <c r="BL9675">
        <f t="shared" si="604"/>
        <v>0</v>
      </c>
      <c r="BM9675">
        <f t="shared" si="605"/>
        <v>0</v>
      </c>
      <c r="BO9675">
        <f t="shared" si="606"/>
        <v>1</v>
      </c>
      <c r="BP9675">
        <f t="shared" si="607"/>
        <v>1</v>
      </c>
    </row>
    <row r="9676" spans="1:68" x14ac:dyDescent="0.3">
      <c r="A9676">
        <v>9671</v>
      </c>
      <c r="BG9676" s="27"/>
      <c r="BH9676" s="27"/>
      <c r="BI9676" s="27"/>
      <c r="BJ9676" s="27"/>
      <c r="BL9676">
        <f t="shared" si="604"/>
        <v>0</v>
      </c>
      <c r="BM9676">
        <f t="shared" si="605"/>
        <v>0</v>
      </c>
      <c r="BO9676">
        <f t="shared" si="606"/>
        <v>1</v>
      </c>
      <c r="BP9676">
        <f t="shared" si="607"/>
        <v>1</v>
      </c>
    </row>
    <row r="9677" spans="1:68" x14ac:dyDescent="0.3">
      <c r="A9677">
        <v>9672</v>
      </c>
      <c r="BG9677" s="27"/>
      <c r="BH9677" s="27"/>
      <c r="BI9677" s="27"/>
      <c r="BJ9677" s="27"/>
      <c r="BL9677">
        <f t="shared" si="604"/>
        <v>0</v>
      </c>
      <c r="BM9677">
        <f t="shared" si="605"/>
        <v>0</v>
      </c>
      <c r="BO9677">
        <f t="shared" si="606"/>
        <v>1</v>
      </c>
      <c r="BP9677">
        <f t="shared" si="607"/>
        <v>1</v>
      </c>
    </row>
    <row r="9678" spans="1:68" x14ac:dyDescent="0.3">
      <c r="A9678">
        <v>9673</v>
      </c>
      <c r="BG9678" s="27"/>
      <c r="BH9678" s="27"/>
      <c r="BI9678" s="27"/>
      <c r="BJ9678" s="27"/>
      <c r="BL9678">
        <f t="shared" si="604"/>
        <v>0</v>
      </c>
      <c r="BM9678">
        <f t="shared" si="605"/>
        <v>0</v>
      </c>
      <c r="BO9678">
        <f t="shared" si="606"/>
        <v>1</v>
      </c>
      <c r="BP9678">
        <f t="shared" si="607"/>
        <v>1</v>
      </c>
    </row>
    <row r="9679" spans="1:68" x14ac:dyDescent="0.3">
      <c r="A9679">
        <v>9674</v>
      </c>
      <c r="BG9679" s="27"/>
      <c r="BH9679" s="27"/>
      <c r="BI9679" s="27"/>
      <c r="BJ9679" s="27"/>
      <c r="BL9679">
        <f t="shared" si="604"/>
        <v>0</v>
      </c>
      <c r="BM9679">
        <f t="shared" si="605"/>
        <v>0</v>
      </c>
      <c r="BO9679">
        <f t="shared" si="606"/>
        <v>1</v>
      </c>
      <c r="BP9679">
        <f t="shared" si="607"/>
        <v>1</v>
      </c>
    </row>
    <row r="9680" spans="1:68" x14ac:dyDescent="0.3">
      <c r="A9680">
        <v>9675</v>
      </c>
      <c r="BG9680" s="27"/>
      <c r="BH9680" s="27"/>
      <c r="BI9680" s="27"/>
      <c r="BJ9680" s="27"/>
      <c r="BL9680">
        <f t="shared" si="604"/>
        <v>0</v>
      </c>
      <c r="BM9680">
        <f t="shared" si="605"/>
        <v>0</v>
      </c>
      <c r="BO9680">
        <f t="shared" si="606"/>
        <v>1</v>
      </c>
      <c r="BP9680">
        <f t="shared" si="607"/>
        <v>1</v>
      </c>
    </row>
    <row r="9681" spans="1:68" x14ac:dyDescent="0.3">
      <c r="A9681">
        <v>9676</v>
      </c>
      <c r="BG9681" s="27"/>
      <c r="BH9681" s="27"/>
      <c r="BI9681" s="27"/>
      <c r="BJ9681" s="27"/>
      <c r="BL9681">
        <f t="shared" si="604"/>
        <v>0</v>
      </c>
      <c r="BM9681">
        <f t="shared" si="605"/>
        <v>0</v>
      </c>
      <c r="BO9681">
        <f t="shared" si="606"/>
        <v>1</v>
      </c>
      <c r="BP9681">
        <f t="shared" si="607"/>
        <v>1</v>
      </c>
    </row>
    <row r="9682" spans="1:68" x14ac:dyDescent="0.3">
      <c r="A9682">
        <v>9677</v>
      </c>
      <c r="BG9682" s="27"/>
      <c r="BH9682" s="27"/>
      <c r="BI9682" s="27"/>
      <c r="BJ9682" s="27"/>
      <c r="BL9682">
        <f t="shared" si="604"/>
        <v>0</v>
      </c>
      <c r="BM9682">
        <f t="shared" si="605"/>
        <v>0</v>
      </c>
      <c r="BO9682">
        <f t="shared" si="606"/>
        <v>1</v>
      </c>
      <c r="BP9682">
        <f t="shared" si="607"/>
        <v>1</v>
      </c>
    </row>
    <row r="9683" spans="1:68" x14ac:dyDescent="0.3">
      <c r="A9683">
        <v>9678</v>
      </c>
      <c r="BG9683" s="27"/>
      <c r="BH9683" s="27"/>
      <c r="BI9683" s="27"/>
      <c r="BJ9683" s="27"/>
      <c r="BL9683">
        <f t="shared" si="604"/>
        <v>0</v>
      </c>
      <c r="BM9683">
        <f t="shared" si="605"/>
        <v>0</v>
      </c>
      <c r="BO9683">
        <f t="shared" si="606"/>
        <v>1</v>
      </c>
      <c r="BP9683">
        <f t="shared" si="607"/>
        <v>1</v>
      </c>
    </row>
    <row r="9684" spans="1:68" x14ac:dyDescent="0.3">
      <c r="A9684">
        <v>9679</v>
      </c>
      <c r="BG9684" s="27"/>
      <c r="BH9684" s="27"/>
      <c r="BI9684" s="27"/>
      <c r="BJ9684" s="27"/>
      <c r="BL9684">
        <f t="shared" si="604"/>
        <v>0</v>
      </c>
      <c r="BM9684">
        <f t="shared" si="605"/>
        <v>0</v>
      </c>
      <c r="BO9684">
        <f t="shared" si="606"/>
        <v>1</v>
      </c>
      <c r="BP9684">
        <f t="shared" si="607"/>
        <v>1</v>
      </c>
    </row>
    <row r="9685" spans="1:68" x14ac:dyDescent="0.3">
      <c r="A9685">
        <v>9680</v>
      </c>
      <c r="BG9685" s="27"/>
      <c r="BH9685" s="27"/>
      <c r="BI9685" s="27"/>
      <c r="BJ9685" s="27"/>
      <c r="BL9685">
        <f t="shared" si="604"/>
        <v>0</v>
      </c>
      <c r="BM9685">
        <f t="shared" si="605"/>
        <v>0</v>
      </c>
      <c r="BO9685">
        <f t="shared" si="606"/>
        <v>1</v>
      </c>
      <c r="BP9685">
        <f t="shared" si="607"/>
        <v>1</v>
      </c>
    </row>
    <row r="9686" spans="1:68" x14ac:dyDescent="0.3">
      <c r="A9686">
        <v>9681</v>
      </c>
      <c r="BG9686" s="27"/>
      <c r="BH9686" s="27"/>
      <c r="BI9686" s="27"/>
      <c r="BJ9686" s="27"/>
      <c r="BL9686">
        <f t="shared" si="604"/>
        <v>0</v>
      </c>
      <c r="BM9686">
        <f t="shared" si="605"/>
        <v>0</v>
      </c>
      <c r="BO9686">
        <f t="shared" si="606"/>
        <v>1</v>
      </c>
      <c r="BP9686">
        <f t="shared" si="607"/>
        <v>1</v>
      </c>
    </row>
    <row r="9687" spans="1:68" x14ac:dyDescent="0.3">
      <c r="A9687">
        <v>9682</v>
      </c>
      <c r="BG9687" s="27"/>
      <c r="BH9687" s="27"/>
      <c r="BI9687" s="27"/>
      <c r="BJ9687" s="27"/>
      <c r="BL9687">
        <f t="shared" si="604"/>
        <v>0</v>
      </c>
      <c r="BM9687">
        <f t="shared" si="605"/>
        <v>0</v>
      </c>
      <c r="BO9687">
        <f t="shared" si="606"/>
        <v>1</v>
      </c>
      <c r="BP9687">
        <f t="shared" si="607"/>
        <v>1</v>
      </c>
    </row>
    <row r="9688" spans="1:68" x14ac:dyDescent="0.3">
      <c r="A9688">
        <v>9683</v>
      </c>
      <c r="BG9688" s="27"/>
      <c r="BH9688" s="27"/>
      <c r="BI9688" s="27"/>
      <c r="BJ9688" s="27"/>
      <c r="BL9688">
        <f t="shared" si="604"/>
        <v>0</v>
      </c>
      <c r="BM9688">
        <f t="shared" si="605"/>
        <v>0</v>
      </c>
      <c r="BO9688">
        <f t="shared" si="606"/>
        <v>1</v>
      </c>
      <c r="BP9688">
        <f t="shared" si="607"/>
        <v>1</v>
      </c>
    </row>
    <row r="9689" spans="1:68" x14ac:dyDescent="0.3">
      <c r="A9689">
        <v>9684</v>
      </c>
      <c r="BG9689" s="27"/>
      <c r="BH9689" s="27"/>
      <c r="BI9689" s="27"/>
      <c r="BJ9689" s="27"/>
      <c r="BL9689">
        <f t="shared" si="604"/>
        <v>0</v>
      </c>
      <c r="BM9689">
        <f t="shared" si="605"/>
        <v>0</v>
      </c>
      <c r="BO9689">
        <f t="shared" si="606"/>
        <v>1</v>
      </c>
      <c r="BP9689">
        <f t="shared" si="607"/>
        <v>1</v>
      </c>
    </row>
    <row r="9690" spans="1:68" x14ac:dyDescent="0.3">
      <c r="A9690">
        <v>9685</v>
      </c>
      <c r="BG9690" s="27"/>
      <c r="BH9690" s="27"/>
      <c r="BI9690" s="27"/>
      <c r="BJ9690" s="27"/>
      <c r="BL9690">
        <f t="shared" si="604"/>
        <v>0</v>
      </c>
      <c r="BM9690">
        <f t="shared" si="605"/>
        <v>0</v>
      </c>
      <c r="BO9690">
        <f t="shared" si="606"/>
        <v>1</v>
      </c>
      <c r="BP9690">
        <f t="shared" si="607"/>
        <v>1</v>
      </c>
    </row>
    <row r="9691" spans="1:68" x14ac:dyDescent="0.3">
      <c r="A9691">
        <v>9686</v>
      </c>
      <c r="BG9691" s="27"/>
      <c r="BH9691" s="27"/>
      <c r="BI9691" s="27"/>
      <c r="BJ9691" s="27"/>
      <c r="BL9691">
        <f t="shared" si="604"/>
        <v>0</v>
      </c>
      <c r="BM9691">
        <f t="shared" si="605"/>
        <v>0</v>
      </c>
      <c r="BO9691">
        <f t="shared" si="606"/>
        <v>1</v>
      </c>
      <c r="BP9691">
        <f t="shared" si="607"/>
        <v>1</v>
      </c>
    </row>
    <row r="9692" spans="1:68" x14ac:dyDescent="0.3">
      <c r="A9692">
        <v>9687</v>
      </c>
      <c r="BG9692" s="27"/>
      <c r="BH9692" s="27"/>
      <c r="BI9692" s="27"/>
      <c r="BJ9692" s="27"/>
      <c r="BL9692">
        <f t="shared" si="604"/>
        <v>0</v>
      </c>
      <c r="BM9692">
        <f t="shared" si="605"/>
        <v>0</v>
      </c>
      <c r="BO9692">
        <f t="shared" si="606"/>
        <v>1</v>
      </c>
      <c r="BP9692">
        <f t="shared" si="607"/>
        <v>1</v>
      </c>
    </row>
    <row r="9693" spans="1:68" x14ac:dyDescent="0.3">
      <c r="A9693">
        <v>9688</v>
      </c>
      <c r="BG9693" s="27"/>
      <c r="BH9693" s="27"/>
      <c r="BI9693" s="27"/>
      <c r="BJ9693" s="27"/>
      <c r="BL9693">
        <f t="shared" si="604"/>
        <v>0</v>
      </c>
      <c r="BM9693">
        <f t="shared" si="605"/>
        <v>0</v>
      </c>
      <c r="BO9693">
        <f t="shared" si="606"/>
        <v>1</v>
      </c>
      <c r="BP9693">
        <f t="shared" si="607"/>
        <v>1</v>
      </c>
    </row>
    <row r="9694" spans="1:68" x14ac:dyDescent="0.3">
      <c r="A9694">
        <v>9689</v>
      </c>
      <c r="BG9694" s="27"/>
      <c r="BH9694" s="27"/>
      <c r="BI9694" s="27"/>
      <c r="BJ9694" s="27"/>
      <c r="BL9694">
        <f t="shared" si="604"/>
        <v>0</v>
      </c>
      <c r="BM9694">
        <f t="shared" si="605"/>
        <v>0</v>
      </c>
      <c r="BO9694">
        <f t="shared" si="606"/>
        <v>1</v>
      </c>
      <c r="BP9694">
        <f t="shared" si="607"/>
        <v>1</v>
      </c>
    </row>
    <row r="9695" spans="1:68" x14ac:dyDescent="0.3">
      <c r="A9695">
        <v>9690</v>
      </c>
      <c r="BG9695" s="27"/>
      <c r="BH9695" s="27"/>
      <c r="BI9695" s="27"/>
      <c r="BJ9695" s="27"/>
      <c r="BL9695">
        <f t="shared" si="604"/>
        <v>0</v>
      </c>
      <c r="BM9695">
        <f t="shared" si="605"/>
        <v>0</v>
      </c>
      <c r="BO9695">
        <f t="shared" si="606"/>
        <v>1</v>
      </c>
      <c r="BP9695">
        <f t="shared" si="607"/>
        <v>1</v>
      </c>
    </row>
    <row r="9696" spans="1:68" x14ac:dyDescent="0.3">
      <c r="A9696">
        <v>9691</v>
      </c>
      <c r="BG9696" s="27"/>
      <c r="BH9696" s="27"/>
      <c r="BI9696" s="27"/>
      <c r="BJ9696" s="27"/>
      <c r="BL9696">
        <f t="shared" si="604"/>
        <v>0</v>
      </c>
      <c r="BM9696">
        <f t="shared" si="605"/>
        <v>0</v>
      </c>
      <c r="BO9696">
        <f t="shared" si="606"/>
        <v>1</v>
      </c>
      <c r="BP9696">
        <f t="shared" si="607"/>
        <v>1</v>
      </c>
    </row>
    <row r="9697" spans="1:68" x14ac:dyDescent="0.3">
      <c r="A9697">
        <v>9692</v>
      </c>
      <c r="BG9697" s="27"/>
      <c r="BH9697" s="27"/>
      <c r="BI9697" s="27"/>
      <c r="BJ9697" s="27"/>
      <c r="BL9697">
        <f t="shared" si="604"/>
        <v>0</v>
      </c>
      <c r="BM9697">
        <f t="shared" si="605"/>
        <v>0</v>
      </c>
      <c r="BO9697">
        <f t="shared" si="606"/>
        <v>1</v>
      </c>
      <c r="BP9697">
        <f t="shared" si="607"/>
        <v>1</v>
      </c>
    </row>
    <row r="9698" spans="1:68" x14ac:dyDescent="0.3">
      <c r="A9698">
        <v>9693</v>
      </c>
      <c r="BG9698" s="27"/>
      <c r="BH9698" s="27"/>
      <c r="BI9698" s="27"/>
      <c r="BJ9698" s="27"/>
      <c r="BL9698">
        <f t="shared" si="604"/>
        <v>0</v>
      </c>
      <c r="BM9698">
        <f t="shared" si="605"/>
        <v>0</v>
      </c>
      <c r="BO9698">
        <f t="shared" si="606"/>
        <v>1</v>
      </c>
      <c r="BP9698">
        <f t="shared" si="607"/>
        <v>1</v>
      </c>
    </row>
    <row r="9699" spans="1:68" x14ac:dyDescent="0.3">
      <c r="A9699">
        <v>9694</v>
      </c>
      <c r="BG9699" s="27"/>
      <c r="BH9699" s="27"/>
      <c r="BI9699" s="27"/>
      <c r="BJ9699" s="27"/>
      <c r="BL9699">
        <f t="shared" si="604"/>
        <v>0</v>
      </c>
      <c r="BM9699">
        <f t="shared" si="605"/>
        <v>0</v>
      </c>
      <c r="BO9699">
        <f t="shared" si="606"/>
        <v>1</v>
      </c>
      <c r="BP9699">
        <f t="shared" si="607"/>
        <v>1</v>
      </c>
    </row>
    <row r="9700" spans="1:68" x14ac:dyDescent="0.3">
      <c r="A9700">
        <v>9695</v>
      </c>
      <c r="BG9700" s="27"/>
      <c r="BH9700" s="27"/>
      <c r="BI9700" s="27"/>
      <c r="BJ9700" s="27"/>
      <c r="BL9700">
        <f t="shared" si="604"/>
        <v>0</v>
      </c>
      <c r="BM9700">
        <f t="shared" si="605"/>
        <v>0</v>
      </c>
      <c r="BO9700">
        <f t="shared" si="606"/>
        <v>1</v>
      </c>
      <c r="BP9700">
        <f t="shared" si="607"/>
        <v>1</v>
      </c>
    </row>
    <row r="9701" spans="1:68" x14ac:dyDescent="0.3">
      <c r="A9701">
        <v>9696</v>
      </c>
      <c r="BG9701" s="27"/>
      <c r="BH9701" s="27"/>
      <c r="BI9701" s="27"/>
      <c r="BJ9701" s="27"/>
      <c r="BL9701">
        <f t="shared" si="604"/>
        <v>0</v>
      </c>
      <c r="BM9701">
        <f t="shared" si="605"/>
        <v>0</v>
      </c>
      <c r="BO9701">
        <f t="shared" si="606"/>
        <v>1</v>
      </c>
      <c r="BP9701">
        <f t="shared" si="607"/>
        <v>1</v>
      </c>
    </row>
    <row r="9702" spans="1:68" x14ac:dyDescent="0.3">
      <c r="A9702">
        <v>9697</v>
      </c>
      <c r="BG9702" s="27"/>
      <c r="BH9702" s="27"/>
      <c r="BI9702" s="27"/>
      <c r="BJ9702" s="27"/>
      <c r="BL9702">
        <f t="shared" si="604"/>
        <v>0</v>
      </c>
      <c r="BM9702">
        <f t="shared" si="605"/>
        <v>0</v>
      </c>
      <c r="BO9702">
        <f t="shared" si="606"/>
        <v>1</v>
      </c>
      <c r="BP9702">
        <f t="shared" si="607"/>
        <v>1</v>
      </c>
    </row>
    <row r="9703" spans="1:68" x14ac:dyDescent="0.3">
      <c r="A9703">
        <v>9698</v>
      </c>
      <c r="BG9703" s="27"/>
      <c r="BH9703" s="27"/>
      <c r="BI9703" s="27"/>
      <c r="BJ9703" s="27"/>
      <c r="BL9703">
        <f t="shared" si="604"/>
        <v>0</v>
      </c>
      <c r="BM9703">
        <f t="shared" si="605"/>
        <v>0</v>
      </c>
      <c r="BO9703">
        <f t="shared" si="606"/>
        <v>1</v>
      </c>
      <c r="BP9703">
        <f t="shared" si="607"/>
        <v>1</v>
      </c>
    </row>
    <row r="9704" spans="1:68" x14ac:dyDescent="0.3">
      <c r="A9704">
        <v>9699</v>
      </c>
      <c r="BG9704" s="27"/>
      <c r="BH9704" s="27"/>
      <c r="BI9704" s="27"/>
      <c r="BJ9704" s="27"/>
      <c r="BL9704">
        <f t="shared" si="604"/>
        <v>0</v>
      </c>
      <c r="BM9704">
        <f t="shared" si="605"/>
        <v>0</v>
      </c>
      <c r="BO9704">
        <f t="shared" si="606"/>
        <v>1</v>
      </c>
      <c r="BP9704">
        <f t="shared" si="607"/>
        <v>1</v>
      </c>
    </row>
    <row r="9705" spans="1:68" x14ac:dyDescent="0.3">
      <c r="A9705">
        <v>9700</v>
      </c>
      <c r="BG9705" s="27"/>
      <c r="BH9705" s="27"/>
      <c r="BI9705" s="27"/>
      <c r="BJ9705" s="27"/>
      <c r="BL9705">
        <f t="shared" si="604"/>
        <v>0</v>
      </c>
      <c r="BM9705">
        <f t="shared" si="605"/>
        <v>0</v>
      </c>
      <c r="BO9705">
        <f t="shared" si="606"/>
        <v>1</v>
      </c>
      <c r="BP9705">
        <f t="shared" si="607"/>
        <v>1</v>
      </c>
    </row>
    <row r="9706" spans="1:68" x14ac:dyDescent="0.3">
      <c r="A9706">
        <v>9701</v>
      </c>
      <c r="BG9706" s="27"/>
      <c r="BH9706" s="27"/>
      <c r="BI9706" s="27"/>
      <c r="BJ9706" s="27"/>
      <c r="BL9706">
        <f t="shared" si="604"/>
        <v>0</v>
      </c>
      <c r="BM9706">
        <f t="shared" si="605"/>
        <v>0</v>
      </c>
      <c r="BO9706">
        <f t="shared" si="606"/>
        <v>1</v>
      </c>
      <c r="BP9706">
        <f t="shared" si="607"/>
        <v>1</v>
      </c>
    </row>
    <row r="9707" spans="1:68" x14ac:dyDescent="0.3">
      <c r="A9707">
        <v>9702</v>
      </c>
      <c r="BG9707" s="27"/>
      <c r="BH9707" s="27"/>
      <c r="BI9707" s="27"/>
      <c r="BJ9707" s="27"/>
      <c r="BL9707">
        <f t="shared" si="604"/>
        <v>0</v>
      </c>
      <c r="BM9707">
        <f t="shared" si="605"/>
        <v>0</v>
      </c>
      <c r="BO9707">
        <f t="shared" si="606"/>
        <v>1</v>
      </c>
      <c r="BP9707">
        <f t="shared" si="607"/>
        <v>1</v>
      </c>
    </row>
    <row r="9708" spans="1:68" x14ac:dyDescent="0.3">
      <c r="A9708">
        <v>9703</v>
      </c>
      <c r="BG9708" s="27"/>
      <c r="BH9708" s="27"/>
      <c r="BI9708" s="27"/>
      <c r="BJ9708" s="27"/>
      <c r="BL9708">
        <f t="shared" si="604"/>
        <v>0</v>
      </c>
      <c r="BM9708">
        <f t="shared" si="605"/>
        <v>0</v>
      </c>
      <c r="BO9708">
        <f t="shared" si="606"/>
        <v>1</v>
      </c>
      <c r="BP9708">
        <f t="shared" si="607"/>
        <v>1</v>
      </c>
    </row>
    <row r="9709" spans="1:68" x14ac:dyDescent="0.3">
      <c r="A9709">
        <v>9704</v>
      </c>
      <c r="BG9709" s="27"/>
      <c r="BH9709" s="27"/>
      <c r="BI9709" s="27"/>
      <c r="BJ9709" s="27"/>
      <c r="BL9709">
        <f t="shared" si="604"/>
        <v>0</v>
      </c>
      <c r="BM9709">
        <f t="shared" si="605"/>
        <v>0</v>
      </c>
      <c r="BO9709">
        <f t="shared" si="606"/>
        <v>1</v>
      </c>
      <c r="BP9709">
        <f t="shared" si="607"/>
        <v>1</v>
      </c>
    </row>
    <row r="9710" spans="1:68" x14ac:dyDescent="0.3">
      <c r="A9710">
        <v>9705</v>
      </c>
      <c r="BG9710" s="27"/>
      <c r="BH9710" s="27"/>
      <c r="BI9710" s="27"/>
      <c r="BJ9710" s="27"/>
      <c r="BL9710">
        <f t="shared" si="604"/>
        <v>0</v>
      </c>
      <c r="BM9710">
        <f t="shared" si="605"/>
        <v>0</v>
      </c>
      <c r="BO9710">
        <f t="shared" si="606"/>
        <v>1</v>
      </c>
      <c r="BP9710">
        <f t="shared" si="607"/>
        <v>1</v>
      </c>
    </row>
    <row r="9711" spans="1:68" x14ac:dyDescent="0.3">
      <c r="A9711">
        <v>9706</v>
      </c>
      <c r="BG9711" s="27"/>
      <c r="BH9711" s="27"/>
      <c r="BI9711" s="27"/>
      <c r="BJ9711" s="27"/>
      <c r="BL9711">
        <f t="shared" si="604"/>
        <v>0</v>
      </c>
      <c r="BM9711">
        <f t="shared" si="605"/>
        <v>0</v>
      </c>
      <c r="BO9711">
        <f t="shared" si="606"/>
        <v>1</v>
      </c>
      <c r="BP9711">
        <f t="shared" si="607"/>
        <v>1</v>
      </c>
    </row>
    <row r="9712" spans="1:68" x14ac:dyDescent="0.3">
      <c r="A9712">
        <v>9707</v>
      </c>
      <c r="BG9712" s="27"/>
      <c r="BH9712" s="27"/>
      <c r="BI9712" s="27"/>
      <c r="BJ9712" s="27"/>
      <c r="BL9712">
        <f t="shared" si="604"/>
        <v>0</v>
      </c>
      <c r="BM9712">
        <f t="shared" si="605"/>
        <v>0</v>
      </c>
      <c r="BO9712">
        <f t="shared" si="606"/>
        <v>1</v>
      </c>
      <c r="BP9712">
        <f t="shared" si="607"/>
        <v>1</v>
      </c>
    </row>
    <row r="9713" spans="1:68" x14ac:dyDescent="0.3">
      <c r="A9713">
        <v>9708</v>
      </c>
      <c r="BG9713" s="27"/>
      <c r="BH9713" s="27"/>
      <c r="BI9713" s="27"/>
      <c r="BJ9713" s="27"/>
      <c r="BL9713">
        <f t="shared" si="604"/>
        <v>0</v>
      </c>
      <c r="BM9713">
        <f t="shared" si="605"/>
        <v>0</v>
      </c>
      <c r="BO9713">
        <f t="shared" si="606"/>
        <v>1</v>
      </c>
      <c r="BP9713">
        <f t="shared" si="607"/>
        <v>1</v>
      </c>
    </row>
    <row r="9714" spans="1:68" x14ac:dyDescent="0.3">
      <c r="A9714">
        <v>9709</v>
      </c>
      <c r="BG9714" s="27"/>
      <c r="BH9714" s="27"/>
      <c r="BI9714" s="27"/>
      <c r="BJ9714" s="27"/>
      <c r="BL9714">
        <f t="shared" si="604"/>
        <v>0</v>
      </c>
      <c r="BM9714">
        <f t="shared" si="605"/>
        <v>0</v>
      </c>
      <c r="BO9714">
        <f t="shared" si="606"/>
        <v>1</v>
      </c>
      <c r="BP9714">
        <f t="shared" si="607"/>
        <v>1</v>
      </c>
    </row>
    <row r="9715" spans="1:68" x14ac:dyDescent="0.3">
      <c r="A9715">
        <v>9710</v>
      </c>
      <c r="BG9715" s="27"/>
      <c r="BH9715" s="27"/>
      <c r="BI9715" s="27"/>
      <c r="BJ9715" s="27"/>
      <c r="BL9715">
        <f t="shared" si="604"/>
        <v>0</v>
      </c>
      <c r="BM9715">
        <f t="shared" si="605"/>
        <v>0</v>
      </c>
      <c r="BO9715">
        <f t="shared" si="606"/>
        <v>1</v>
      </c>
      <c r="BP9715">
        <f t="shared" si="607"/>
        <v>1</v>
      </c>
    </row>
    <row r="9716" spans="1:68" x14ac:dyDescent="0.3">
      <c r="A9716">
        <v>9711</v>
      </c>
      <c r="BG9716" s="27"/>
      <c r="BH9716" s="27"/>
      <c r="BI9716" s="27"/>
      <c r="BJ9716" s="27"/>
      <c r="BL9716">
        <f t="shared" si="604"/>
        <v>0</v>
      </c>
      <c r="BM9716">
        <f t="shared" si="605"/>
        <v>0</v>
      </c>
      <c r="BO9716">
        <f t="shared" si="606"/>
        <v>1</v>
      </c>
      <c r="BP9716">
        <f t="shared" si="607"/>
        <v>1</v>
      </c>
    </row>
    <row r="9717" spans="1:68" x14ac:dyDescent="0.3">
      <c r="A9717">
        <v>9712</v>
      </c>
      <c r="BG9717" s="27"/>
      <c r="BH9717" s="27"/>
      <c r="BI9717" s="27"/>
      <c r="BJ9717" s="27"/>
      <c r="BL9717">
        <f t="shared" si="604"/>
        <v>0</v>
      </c>
      <c r="BM9717">
        <f t="shared" si="605"/>
        <v>0</v>
      </c>
      <c r="BO9717">
        <f t="shared" si="606"/>
        <v>1</v>
      </c>
      <c r="BP9717">
        <f t="shared" si="607"/>
        <v>1</v>
      </c>
    </row>
    <row r="9718" spans="1:68" x14ac:dyDescent="0.3">
      <c r="A9718">
        <v>9713</v>
      </c>
      <c r="BG9718" s="27"/>
      <c r="BH9718" s="27"/>
      <c r="BI9718" s="27"/>
      <c r="BJ9718" s="27"/>
      <c r="BL9718">
        <f t="shared" si="604"/>
        <v>0</v>
      </c>
      <c r="BM9718">
        <f t="shared" si="605"/>
        <v>0</v>
      </c>
      <c r="BO9718">
        <f t="shared" si="606"/>
        <v>1</v>
      </c>
      <c r="BP9718">
        <f t="shared" si="607"/>
        <v>1</v>
      </c>
    </row>
    <row r="9719" spans="1:68" x14ac:dyDescent="0.3">
      <c r="A9719">
        <v>9714</v>
      </c>
      <c r="BG9719" s="27"/>
      <c r="BH9719" s="27"/>
      <c r="BI9719" s="27"/>
      <c r="BJ9719" s="27"/>
      <c r="BL9719">
        <f t="shared" si="604"/>
        <v>0</v>
      </c>
      <c r="BM9719">
        <f t="shared" si="605"/>
        <v>0</v>
      </c>
      <c r="BO9719">
        <f t="shared" si="606"/>
        <v>1</v>
      </c>
      <c r="BP9719">
        <f t="shared" si="607"/>
        <v>1</v>
      </c>
    </row>
    <row r="9720" spans="1:68" x14ac:dyDescent="0.3">
      <c r="A9720">
        <v>9715</v>
      </c>
      <c r="BG9720" s="27"/>
      <c r="BH9720" s="27"/>
      <c r="BI9720" s="27"/>
      <c r="BJ9720" s="27"/>
      <c r="BL9720">
        <f t="shared" si="604"/>
        <v>0</v>
      </c>
      <c r="BM9720">
        <f t="shared" si="605"/>
        <v>0</v>
      </c>
      <c r="BO9720">
        <f t="shared" si="606"/>
        <v>1</v>
      </c>
      <c r="BP9720">
        <f t="shared" si="607"/>
        <v>1</v>
      </c>
    </row>
    <row r="9721" spans="1:68" x14ac:dyDescent="0.3">
      <c r="A9721">
        <v>9716</v>
      </c>
      <c r="BG9721" s="27"/>
      <c r="BH9721" s="27"/>
      <c r="BI9721" s="27"/>
      <c r="BJ9721" s="27"/>
      <c r="BL9721">
        <f t="shared" si="604"/>
        <v>0</v>
      </c>
      <c r="BM9721">
        <f t="shared" si="605"/>
        <v>0</v>
      </c>
      <c r="BO9721">
        <f t="shared" si="606"/>
        <v>1</v>
      </c>
      <c r="BP9721">
        <f t="shared" si="607"/>
        <v>1</v>
      </c>
    </row>
    <row r="9722" spans="1:68" x14ac:dyDescent="0.3">
      <c r="A9722">
        <v>9717</v>
      </c>
      <c r="BG9722" s="27"/>
      <c r="BH9722" s="27"/>
      <c r="BI9722" s="27"/>
      <c r="BJ9722" s="27"/>
      <c r="BL9722">
        <f t="shared" si="604"/>
        <v>0</v>
      </c>
      <c r="BM9722">
        <f t="shared" si="605"/>
        <v>0</v>
      </c>
      <c r="BO9722">
        <f t="shared" si="606"/>
        <v>1</v>
      </c>
      <c r="BP9722">
        <f t="shared" si="607"/>
        <v>1</v>
      </c>
    </row>
    <row r="9723" spans="1:68" x14ac:dyDescent="0.3">
      <c r="A9723">
        <v>9718</v>
      </c>
      <c r="BG9723" s="27"/>
      <c r="BH9723" s="27"/>
      <c r="BI9723" s="27"/>
      <c r="BJ9723" s="27"/>
      <c r="BL9723">
        <f t="shared" si="604"/>
        <v>0</v>
      </c>
      <c r="BM9723">
        <f t="shared" si="605"/>
        <v>0</v>
      </c>
      <c r="BO9723">
        <f t="shared" si="606"/>
        <v>1</v>
      </c>
      <c r="BP9723">
        <f t="shared" si="607"/>
        <v>1</v>
      </c>
    </row>
    <row r="9724" spans="1:68" x14ac:dyDescent="0.3">
      <c r="A9724">
        <v>9719</v>
      </c>
      <c r="BG9724" s="27"/>
      <c r="BH9724" s="27"/>
      <c r="BI9724" s="27"/>
      <c r="BJ9724" s="27"/>
      <c r="BL9724">
        <f t="shared" si="604"/>
        <v>0</v>
      </c>
      <c r="BM9724">
        <f t="shared" si="605"/>
        <v>0</v>
      </c>
      <c r="BO9724">
        <f t="shared" si="606"/>
        <v>1</v>
      </c>
      <c r="BP9724">
        <f t="shared" si="607"/>
        <v>1</v>
      </c>
    </row>
    <row r="9725" spans="1:68" x14ac:dyDescent="0.3">
      <c r="A9725">
        <v>9720</v>
      </c>
      <c r="BG9725" s="27"/>
      <c r="BH9725" s="27"/>
      <c r="BI9725" s="27"/>
      <c r="BJ9725" s="27"/>
      <c r="BL9725">
        <f t="shared" si="604"/>
        <v>0</v>
      </c>
      <c r="BM9725">
        <f t="shared" si="605"/>
        <v>0</v>
      </c>
      <c r="BO9725">
        <f t="shared" si="606"/>
        <v>1</v>
      </c>
      <c r="BP9725">
        <f t="shared" si="607"/>
        <v>1</v>
      </c>
    </row>
    <row r="9726" spans="1:68" x14ac:dyDescent="0.3">
      <c r="A9726">
        <v>9721</v>
      </c>
      <c r="BG9726" s="27"/>
      <c r="BH9726" s="27"/>
      <c r="BI9726" s="27"/>
      <c r="BJ9726" s="27"/>
      <c r="BL9726">
        <f t="shared" si="604"/>
        <v>0</v>
      </c>
      <c r="BM9726">
        <f t="shared" si="605"/>
        <v>0</v>
      </c>
      <c r="BO9726">
        <f t="shared" si="606"/>
        <v>1</v>
      </c>
      <c r="BP9726">
        <f t="shared" si="607"/>
        <v>1</v>
      </c>
    </row>
    <row r="9727" spans="1:68" x14ac:dyDescent="0.3">
      <c r="A9727">
        <v>9722</v>
      </c>
      <c r="BG9727" s="27"/>
      <c r="BH9727" s="27"/>
      <c r="BI9727" s="27"/>
      <c r="BJ9727" s="27"/>
      <c r="BL9727">
        <f t="shared" si="604"/>
        <v>0</v>
      </c>
      <c r="BM9727">
        <f t="shared" si="605"/>
        <v>0</v>
      </c>
      <c r="BO9727">
        <f t="shared" si="606"/>
        <v>1</v>
      </c>
      <c r="BP9727">
        <f t="shared" si="607"/>
        <v>1</v>
      </c>
    </row>
    <row r="9728" spans="1:68" x14ac:dyDescent="0.3">
      <c r="A9728">
        <v>9723</v>
      </c>
      <c r="BG9728" s="27"/>
      <c r="BH9728" s="27"/>
      <c r="BI9728" s="27"/>
      <c r="BJ9728" s="27"/>
      <c r="BL9728">
        <f t="shared" si="604"/>
        <v>0</v>
      </c>
      <c r="BM9728">
        <f t="shared" si="605"/>
        <v>0</v>
      </c>
      <c r="BO9728">
        <f t="shared" si="606"/>
        <v>1</v>
      </c>
      <c r="BP9728">
        <f t="shared" si="607"/>
        <v>1</v>
      </c>
    </row>
    <row r="9729" spans="1:68" x14ac:dyDescent="0.3">
      <c r="A9729">
        <v>9724</v>
      </c>
      <c r="BG9729" s="27"/>
      <c r="BH9729" s="27"/>
      <c r="BI9729" s="27"/>
      <c r="BJ9729" s="27"/>
      <c r="BL9729">
        <f t="shared" si="604"/>
        <v>0</v>
      </c>
      <c r="BM9729">
        <f t="shared" si="605"/>
        <v>0</v>
      </c>
      <c r="BO9729">
        <f t="shared" si="606"/>
        <v>1</v>
      </c>
      <c r="BP9729">
        <f t="shared" si="607"/>
        <v>1</v>
      </c>
    </row>
    <row r="9730" spans="1:68" x14ac:dyDescent="0.3">
      <c r="A9730">
        <v>9725</v>
      </c>
      <c r="BG9730" s="27"/>
      <c r="BH9730" s="27"/>
      <c r="BI9730" s="27"/>
      <c r="BJ9730" s="27"/>
      <c r="BL9730">
        <f t="shared" si="604"/>
        <v>0</v>
      </c>
      <c r="BM9730">
        <f t="shared" si="605"/>
        <v>0</v>
      </c>
      <c r="BO9730">
        <f t="shared" si="606"/>
        <v>1</v>
      </c>
      <c r="BP9730">
        <f t="shared" si="607"/>
        <v>1</v>
      </c>
    </row>
    <row r="9731" spans="1:68" x14ac:dyDescent="0.3">
      <c r="A9731">
        <v>9726</v>
      </c>
      <c r="BG9731" s="27"/>
      <c r="BH9731" s="27"/>
      <c r="BI9731" s="27"/>
      <c r="BJ9731" s="27"/>
      <c r="BL9731">
        <f t="shared" si="604"/>
        <v>0</v>
      </c>
      <c r="BM9731">
        <f t="shared" si="605"/>
        <v>0</v>
      </c>
      <c r="BO9731">
        <f t="shared" si="606"/>
        <v>1</v>
      </c>
      <c r="BP9731">
        <f t="shared" si="607"/>
        <v>1</v>
      </c>
    </row>
    <row r="9732" spans="1:68" x14ac:dyDescent="0.3">
      <c r="A9732">
        <v>9727</v>
      </c>
      <c r="BG9732" s="27"/>
      <c r="BH9732" s="27"/>
      <c r="BI9732" s="27"/>
      <c r="BJ9732" s="27"/>
      <c r="BL9732">
        <f t="shared" si="604"/>
        <v>0</v>
      </c>
      <c r="BM9732">
        <f t="shared" si="605"/>
        <v>0</v>
      </c>
      <c r="BO9732">
        <f t="shared" si="606"/>
        <v>1</v>
      </c>
      <c r="BP9732">
        <f t="shared" si="607"/>
        <v>1</v>
      </c>
    </row>
    <row r="9733" spans="1:68" x14ac:dyDescent="0.3">
      <c r="A9733">
        <v>9728</v>
      </c>
      <c r="BG9733" s="27"/>
      <c r="BH9733" s="27"/>
      <c r="BI9733" s="27"/>
      <c r="BJ9733" s="27"/>
      <c r="BL9733">
        <f t="shared" si="604"/>
        <v>0</v>
      </c>
      <c r="BM9733">
        <f t="shared" si="605"/>
        <v>0</v>
      </c>
      <c r="BO9733">
        <f t="shared" si="606"/>
        <v>1</v>
      </c>
      <c r="BP9733">
        <f t="shared" si="607"/>
        <v>1</v>
      </c>
    </row>
    <row r="9734" spans="1:68" x14ac:dyDescent="0.3">
      <c r="A9734">
        <v>9729</v>
      </c>
      <c r="BG9734" s="27"/>
      <c r="BH9734" s="27"/>
      <c r="BI9734" s="27"/>
      <c r="BJ9734" s="27"/>
      <c r="BL9734">
        <f t="shared" si="604"/>
        <v>0</v>
      </c>
      <c r="BM9734">
        <f t="shared" si="605"/>
        <v>0</v>
      </c>
      <c r="BO9734">
        <f t="shared" si="606"/>
        <v>1</v>
      </c>
      <c r="BP9734">
        <f t="shared" si="607"/>
        <v>1</v>
      </c>
    </row>
    <row r="9735" spans="1:68" x14ac:dyDescent="0.3">
      <c r="A9735">
        <v>9730</v>
      </c>
      <c r="BG9735" s="27"/>
      <c r="BH9735" s="27"/>
      <c r="BI9735" s="27"/>
      <c r="BJ9735" s="27"/>
      <c r="BL9735">
        <f t="shared" ref="BL9735:BL9798" si="608">BG9735*$BM$1-BH9735</f>
        <v>0</v>
      </c>
      <c r="BM9735">
        <f t="shared" ref="BM9735:BM9798" si="609">BI9735*$BM$1-BJ9735</f>
        <v>0</v>
      </c>
      <c r="BO9735">
        <f t="shared" ref="BO9735:BO9798" si="610">IF(BL9735=MAX($BL9735:$BM9735),1,0)</f>
        <v>1</v>
      </c>
      <c r="BP9735">
        <f t="shared" ref="BP9735:BP9798" si="611">IF(BM9735=MAX($BL9735:$BM9735),1,0)</f>
        <v>1</v>
      </c>
    </row>
    <row r="9736" spans="1:68" x14ac:dyDescent="0.3">
      <c r="A9736">
        <v>9731</v>
      </c>
      <c r="BG9736" s="27"/>
      <c r="BH9736" s="27"/>
      <c r="BI9736" s="27"/>
      <c r="BJ9736" s="27"/>
      <c r="BL9736">
        <f t="shared" si="608"/>
        <v>0</v>
      </c>
      <c r="BM9736">
        <f t="shared" si="609"/>
        <v>0</v>
      </c>
      <c r="BO9736">
        <f t="shared" si="610"/>
        <v>1</v>
      </c>
      <c r="BP9736">
        <f t="shared" si="611"/>
        <v>1</v>
      </c>
    </row>
    <row r="9737" spans="1:68" x14ac:dyDescent="0.3">
      <c r="A9737">
        <v>9732</v>
      </c>
      <c r="BG9737" s="27"/>
      <c r="BH9737" s="27"/>
      <c r="BI9737" s="27"/>
      <c r="BJ9737" s="27"/>
      <c r="BL9737">
        <f t="shared" si="608"/>
        <v>0</v>
      </c>
      <c r="BM9737">
        <f t="shared" si="609"/>
        <v>0</v>
      </c>
      <c r="BO9737">
        <f t="shared" si="610"/>
        <v>1</v>
      </c>
      <c r="BP9737">
        <f t="shared" si="611"/>
        <v>1</v>
      </c>
    </row>
    <row r="9738" spans="1:68" x14ac:dyDescent="0.3">
      <c r="A9738">
        <v>9733</v>
      </c>
      <c r="BG9738" s="27"/>
      <c r="BH9738" s="27"/>
      <c r="BI9738" s="27"/>
      <c r="BJ9738" s="27"/>
      <c r="BL9738">
        <f t="shared" si="608"/>
        <v>0</v>
      </c>
      <c r="BM9738">
        <f t="shared" si="609"/>
        <v>0</v>
      </c>
      <c r="BO9738">
        <f t="shared" si="610"/>
        <v>1</v>
      </c>
      <c r="BP9738">
        <f t="shared" si="611"/>
        <v>1</v>
      </c>
    </row>
    <row r="9739" spans="1:68" x14ac:dyDescent="0.3">
      <c r="A9739">
        <v>9734</v>
      </c>
      <c r="BG9739" s="27"/>
      <c r="BH9739" s="27"/>
      <c r="BI9739" s="27"/>
      <c r="BJ9739" s="27"/>
      <c r="BL9739">
        <f t="shared" si="608"/>
        <v>0</v>
      </c>
      <c r="BM9739">
        <f t="shared" si="609"/>
        <v>0</v>
      </c>
      <c r="BO9739">
        <f t="shared" si="610"/>
        <v>1</v>
      </c>
      <c r="BP9739">
        <f t="shared" si="611"/>
        <v>1</v>
      </c>
    </row>
    <row r="9740" spans="1:68" x14ac:dyDescent="0.3">
      <c r="A9740">
        <v>9735</v>
      </c>
      <c r="BG9740" s="27"/>
      <c r="BH9740" s="27"/>
      <c r="BI9740" s="27"/>
      <c r="BJ9740" s="27"/>
      <c r="BL9740">
        <f t="shared" si="608"/>
        <v>0</v>
      </c>
      <c r="BM9740">
        <f t="shared" si="609"/>
        <v>0</v>
      </c>
      <c r="BO9740">
        <f t="shared" si="610"/>
        <v>1</v>
      </c>
      <c r="BP9740">
        <f t="shared" si="611"/>
        <v>1</v>
      </c>
    </row>
    <row r="9741" spans="1:68" x14ac:dyDescent="0.3">
      <c r="A9741">
        <v>9736</v>
      </c>
      <c r="BG9741" s="27"/>
      <c r="BH9741" s="27"/>
      <c r="BI9741" s="27"/>
      <c r="BJ9741" s="27"/>
      <c r="BL9741">
        <f t="shared" si="608"/>
        <v>0</v>
      </c>
      <c r="BM9741">
        <f t="shared" si="609"/>
        <v>0</v>
      </c>
      <c r="BO9741">
        <f t="shared" si="610"/>
        <v>1</v>
      </c>
      <c r="BP9741">
        <f t="shared" si="611"/>
        <v>1</v>
      </c>
    </row>
    <row r="9742" spans="1:68" x14ac:dyDescent="0.3">
      <c r="A9742">
        <v>9737</v>
      </c>
      <c r="BG9742" s="27"/>
      <c r="BH9742" s="27"/>
      <c r="BI9742" s="27"/>
      <c r="BJ9742" s="27"/>
      <c r="BL9742">
        <f t="shared" si="608"/>
        <v>0</v>
      </c>
      <c r="BM9742">
        <f t="shared" si="609"/>
        <v>0</v>
      </c>
      <c r="BO9742">
        <f t="shared" si="610"/>
        <v>1</v>
      </c>
      <c r="BP9742">
        <f t="shared" si="611"/>
        <v>1</v>
      </c>
    </row>
    <row r="9743" spans="1:68" x14ac:dyDescent="0.3">
      <c r="A9743">
        <v>9738</v>
      </c>
      <c r="BG9743" s="27"/>
      <c r="BH9743" s="27"/>
      <c r="BI9743" s="27"/>
      <c r="BJ9743" s="27"/>
      <c r="BL9743">
        <f t="shared" si="608"/>
        <v>0</v>
      </c>
      <c r="BM9743">
        <f t="shared" si="609"/>
        <v>0</v>
      </c>
      <c r="BO9743">
        <f t="shared" si="610"/>
        <v>1</v>
      </c>
      <c r="BP9743">
        <f t="shared" si="611"/>
        <v>1</v>
      </c>
    </row>
    <row r="9744" spans="1:68" x14ac:dyDescent="0.3">
      <c r="A9744">
        <v>9739</v>
      </c>
      <c r="BG9744" s="27"/>
      <c r="BH9744" s="27"/>
      <c r="BI9744" s="27"/>
      <c r="BJ9744" s="27"/>
      <c r="BL9744">
        <f t="shared" si="608"/>
        <v>0</v>
      </c>
      <c r="BM9744">
        <f t="shared" si="609"/>
        <v>0</v>
      </c>
      <c r="BO9744">
        <f t="shared" si="610"/>
        <v>1</v>
      </c>
      <c r="BP9744">
        <f t="shared" si="611"/>
        <v>1</v>
      </c>
    </row>
    <row r="9745" spans="1:68" x14ac:dyDescent="0.3">
      <c r="A9745">
        <v>9740</v>
      </c>
      <c r="BG9745" s="27"/>
      <c r="BH9745" s="27"/>
      <c r="BI9745" s="27"/>
      <c r="BJ9745" s="27"/>
      <c r="BL9745">
        <f t="shared" si="608"/>
        <v>0</v>
      </c>
      <c r="BM9745">
        <f t="shared" si="609"/>
        <v>0</v>
      </c>
      <c r="BO9745">
        <f t="shared" si="610"/>
        <v>1</v>
      </c>
      <c r="BP9745">
        <f t="shared" si="611"/>
        <v>1</v>
      </c>
    </row>
    <row r="9746" spans="1:68" x14ac:dyDescent="0.3">
      <c r="A9746">
        <v>9741</v>
      </c>
      <c r="BG9746" s="27"/>
      <c r="BH9746" s="27"/>
      <c r="BI9746" s="27"/>
      <c r="BJ9746" s="27"/>
      <c r="BL9746">
        <f t="shared" si="608"/>
        <v>0</v>
      </c>
      <c r="BM9746">
        <f t="shared" si="609"/>
        <v>0</v>
      </c>
      <c r="BO9746">
        <f t="shared" si="610"/>
        <v>1</v>
      </c>
      <c r="BP9746">
        <f t="shared" si="611"/>
        <v>1</v>
      </c>
    </row>
    <row r="9747" spans="1:68" x14ac:dyDescent="0.3">
      <c r="A9747">
        <v>9742</v>
      </c>
      <c r="BG9747" s="27"/>
      <c r="BH9747" s="27"/>
      <c r="BI9747" s="27"/>
      <c r="BJ9747" s="27"/>
      <c r="BL9747">
        <f t="shared" si="608"/>
        <v>0</v>
      </c>
      <c r="BM9747">
        <f t="shared" si="609"/>
        <v>0</v>
      </c>
      <c r="BO9747">
        <f t="shared" si="610"/>
        <v>1</v>
      </c>
      <c r="BP9747">
        <f t="shared" si="611"/>
        <v>1</v>
      </c>
    </row>
    <row r="9748" spans="1:68" x14ac:dyDescent="0.3">
      <c r="A9748">
        <v>9743</v>
      </c>
      <c r="BG9748" s="27"/>
      <c r="BH9748" s="27"/>
      <c r="BI9748" s="27"/>
      <c r="BJ9748" s="27"/>
      <c r="BL9748">
        <f t="shared" si="608"/>
        <v>0</v>
      </c>
      <c r="BM9748">
        <f t="shared" si="609"/>
        <v>0</v>
      </c>
      <c r="BO9748">
        <f t="shared" si="610"/>
        <v>1</v>
      </c>
      <c r="BP9748">
        <f t="shared" si="611"/>
        <v>1</v>
      </c>
    </row>
    <row r="9749" spans="1:68" x14ac:dyDescent="0.3">
      <c r="A9749">
        <v>9744</v>
      </c>
      <c r="BG9749" s="27"/>
      <c r="BH9749" s="27"/>
      <c r="BI9749" s="27"/>
      <c r="BJ9749" s="27"/>
      <c r="BL9749">
        <f t="shared" si="608"/>
        <v>0</v>
      </c>
      <c r="BM9749">
        <f t="shared" si="609"/>
        <v>0</v>
      </c>
      <c r="BO9749">
        <f t="shared" si="610"/>
        <v>1</v>
      </c>
      <c r="BP9749">
        <f t="shared" si="611"/>
        <v>1</v>
      </c>
    </row>
    <row r="9750" spans="1:68" x14ac:dyDescent="0.3">
      <c r="A9750">
        <v>9745</v>
      </c>
      <c r="BG9750" s="27"/>
      <c r="BH9750" s="27"/>
      <c r="BI9750" s="27"/>
      <c r="BJ9750" s="27"/>
      <c r="BL9750">
        <f t="shared" si="608"/>
        <v>0</v>
      </c>
      <c r="BM9750">
        <f t="shared" si="609"/>
        <v>0</v>
      </c>
      <c r="BO9750">
        <f t="shared" si="610"/>
        <v>1</v>
      </c>
      <c r="BP9750">
        <f t="shared" si="611"/>
        <v>1</v>
      </c>
    </row>
    <row r="9751" spans="1:68" x14ac:dyDescent="0.3">
      <c r="A9751">
        <v>9746</v>
      </c>
      <c r="BG9751" s="27"/>
      <c r="BH9751" s="27"/>
      <c r="BI9751" s="27"/>
      <c r="BJ9751" s="27"/>
      <c r="BL9751">
        <f t="shared" si="608"/>
        <v>0</v>
      </c>
      <c r="BM9751">
        <f t="shared" si="609"/>
        <v>0</v>
      </c>
      <c r="BO9751">
        <f t="shared" si="610"/>
        <v>1</v>
      </c>
      <c r="BP9751">
        <f t="shared" si="611"/>
        <v>1</v>
      </c>
    </row>
    <row r="9752" spans="1:68" x14ac:dyDescent="0.3">
      <c r="A9752">
        <v>9747</v>
      </c>
      <c r="BG9752" s="27"/>
      <c r="BH9752" s="27"/>
      <c r="BI9752" s="27"/>
      <c r="BJ9752" s="27"/>
      <c r="BL9752">
        <f t="shared" si="608"/>
        <v>0</v>
      </c>
      <c r="BM9752">
        <f t="shared" si="609"/>
        <v>0</v>
      </c>
      <c r="BO9752">
        <f t="shared" si="610"/>
        <v>1</v>
      </c>
      <c r="BP9752">
        <f t="shared" si="611"/>
        <v>1</v>
      </c>
    </row>
    <row r="9753" spans="1:68" x14ac:dyDescent="0.3">
      <c r="A9753">
        <v>9748</v>
      </c>
      <c r="BG9753" s="27"/>
      <c r="BH9753" s="27"/>
      <c r="BI9753" s="27"/>
      <c r="BJ9753" s="27"/>
      <c r="BL9753">
        <f t="shared" si="608"/>
        <v>0</v>
      </c>
      <c r="BM9753">
        <f t="shared" si="609"/>
        <v>0</v>
      </c>
      <c r="BO9753">
        <f t="shared" si="610"/>
        <v>1</v>
      </c>
      <c r="BP9753">
        <f t="shared" si="611"/>
        <v>1</v>
      </c>
    </row>
    <row r="9754" spans="1:68" x14ac:dyDescent="0.3">
      <c r="A9754">
        <v>9749</v>
      </c>
      <c r="BG9754" s="27"/>
      <c r="BH9754" s="27"/>
      <c r="BI9754" s="27"/>
      <c r="BJ9754" s="27"/>
      <c r="BL9754">
        <f t="shared" si="608"/>
        <v>0</v>
      </c>
      <c r="BM9754">
        <f t="shared" si="609"/>
        <v>0</v>
      </c>
      <c r="BO9754">
        <f t="shared" si="610"/>
        <v>1</v>
      </c>
      <c r="BP9754">
        <f t="shared" si="611"/>
        <v>1</v>
      </c>
    </row>
    <row r="9755" spans="1:68" x14ac:dyDescent="0.3">
      <c r="A9755">
        <v>9750</v>
      </c>
      <c r="BG9755" s="27"/>
      <c r="BH9755" s="27"/>
      <c r="BI9755" s="27"/>
      <c r="BJ9755" s="27"/>
      <c r="BL9755">
        <f t="shared" si="608"/>
        <v>0</v>
      </c>
      <c r="BM9755">
        <f t="shared" si="609"/>
        <v>0</v>
      </c>
      <c r="BO9755">
        <f t="shared" si="610"/>
        <v>1</v>
      </c>
      <c r="BP9755">
        <f t="shared" si="611"/>
        <v>1</v>
      </c>
    </row>
    <row r="9756" spans="1:68" x14ac:dyDescent="0.3">
      <c r="A9756">
        <v>9751</v>
      </c>
      <c r="BG9756" s="27"/>
      <c r="BH9756" s="27"/>
      <c r="BI9756" s="27"/>
      <c r="BJ9756" s="27"/>
      <c r="BL9756">
        <f t="shared" si="608"/>
        <v>0</v>
      </c>
      <c r="BM9756">
        <f t="shared" si="609"/>
        <v>0</v>
      </c>
      <c r="BO9756">
        <f t="shared" si="610"/>
        <v>1</v>
      </c>
      <c r="BP9756">
        <f t="shared" si="611"/>
        <v>1</v>
      </c>
    </row>
    <row r="9757" spans="1:68" x14ac:dyDescent="0.3">
      <c r="A9757">
        <v>9752</v>
      </c>
      <c r="BG9757" s="27"/>
      <c r="BH9757" s="27"/>
      <c r="BI9757" s="27"/>
      <c r="BJ9757" s="27"/>
      <c r="BL9757">
        <f t="shared" si="608"/>
        <v>0</v>
      </c>
      <c r="BM9757">
        <f t="shared" si="609"/>
        <v>0</v>
      </c>
      <c r="BO9757">
        <f t="shared" si="610"/>
        <v>1</v>
      </c>
      <c r="BP9757">
        <f t="shared" si="611"/>
        <v>1</v>
      </c>
    </row>
    <row r="9758" spans="1:68" x14ac:dyDescent="0.3">
      <c r="A9758">
        <v>9753</v>
      </c>
      <c r="BG9758" s="27"/>
      <c r="BH9758" s="27"/>
      <c r="BI9758" s="27"/>
      <c r="BJ9758" s="27"/>
      <c r="BL9758">
        <f t="shared" si="608"/>
        <v>0</v>
      </c>
      <c r="BM9758">
        <f t="shared" si="609"/>
        <v>0</v>
      </c>
      <c r="BO9758">
        <f t="shared" si="610"/>
        <v>1</v>
      </c>
      <c r="BP9758">
        <f t="shared" si="611"/>
        <v>1</v>
      </c>
    </row>
    <row r="9759" spans="1:68" x14ac:dyDescent="0.3">
      <c r="A9759">
        <v>9754</v>
      </c>
      <c r="BG9759" s="27"/>
      <c r="BH9759" s="27"/>
      <c r="BI9759" s="27"/>
      <c r="BJ9759" s="27"/>
      <c r="BL9759">
        <f t="shared" si="608"/>
        <v>0</v>
      </c>
      <c r="BM9759">
        <f t="shared" si="609"/>
        <v>0</v>
      </c>
      <c r="BO9759">
        <f t="shared" si="610"/>
        <v>1</v>
      </c>
      <c r="BP9759">
        <f t="shared" si="611"/>
        <v>1</v>
      </c>
    </row>
    <row r="9760" spans="1:68" x14ac:dyDescent="0.3">
      <c r="A9760">
        <v>9755</v>
      </c>
      <c r="BG9760" s="27"/>
      <c r="BH9760" s="27"/>
      <c r="BI9760" s="27"/>
      <c r="BJ9760" s="27"/>
      <c r="BL9760">
        <f t="shared" si="608"/>
        <v>0</v>
      </c>
      <c r="BM9760">
        <f t="shared" si="609"/>
        <v>0</v>
      </c>
      <c r="BO9760">
        <f t="shared" si="610"/>
        <v>1</v>
      </c>
      <c r="BP9760">
        <f t="shared" si="611"/>
        <v>1</v>
      </c>
    </row>
    <row r="9761" spans="1:68" x14ac:dyDescent="0.3">
      <c r="A9761">
        <v>9756</v>
      </c>
      <c r="BG9761" s="27"/>
      <c r="BH9761" s="27"/>
      <c r="BI9761" s="27"/>
      <c r="BJ9761" s="27"/>
      <c r="BL9761">
        <f t="shared" si="608"/>
        <v>0</v>
      </c>
      <c r="BM9761">
        <f t="shared" si="609"/>
        <v>0</v>
      </c>
      <c r="BO9761">
        <f t="shared" si="610"/>
        <v>1</v>
      </c>
      <c r="BP9761">
        <f t="shared" si="611"/>
        <v>1</v>
      </c>
    </row>
    <row r="9762" spans="1:68" x14ac:dyDescent="0.3">
      <c r="A9762">
        <v>9757</v>
      </c>
      <c r="BG9762" s="27"/>
      <c r="BH9762" s="27"/>
      <c r="BI9762" s="27"/>
      <c r="BJ9762" s="27"/>
      <c r="BL9762">
        <f t="shared" si="608"/>
        <v>0</v>
      </c>
      <c r="BM9762">
        <f t="shared" si="609"/>
        <v>0</v>
      </c>
      <c r="BO9762">
        <f t="shared" si="610"/>
        <v>1</v>
      </c>
      <c r="BP9762">
        <f t="shared" si="611"/>
        <v>1</v>
      </c>
    </row>
    <row r="9763" spans="1:68" x14ac:dyDescent="0.3">
      <c r="A9763">
        <v>9758</v>
      </c>
      <c r="BG9763" s="27"/>
      <c r="BH9763" s="27"/>
      <c r="BI9763" s="27"/>
      <c r="BJ9763" s="27"/>
      <c r="BL9763">
        <f t="shared" si="608"/>
        <v>0</v>
      </c>
      <c r="BM9763">
        <f t="shared" si="609"/>
        <v>0</v>
      </c>
      <c r="BO9763">
        <f t="shared" si="610"/>
        <v>1</v>
      </c>
      <c r="BP9763">
        <f t="shared" si="611"/>
        <v>1</v>
      </c>
    </row>
    <row r="9764" spans="1:68" x14ac:dyDescent="0.3">
      <c r="A9764">
        <v>9759</v>
      </c>
      <c r="BG9764" s="27"/>
      <c r="BH9764" s="27"/>
      <c r="BI9764" s="27"/>
      <c r="BJ9764" s="27"/>
      <c r="BL9764">
        <f t="shared" si="608"/>
        <v>0</v>
      </c>
      <c r="BM9764">
        <f t="shared" si="609"/>
        <v>0</v>
      </c>
      <c r="BO9764">
        <f t="shared" si="610"/>
        <v>1</v>
      </c>
      <c r="BP9764">
        <f t="shared" si="611"/>
        <v>1</v>
      </c>
    </row>
    <row r="9765" spans="1:68" x14ac:dyDescent="0.3">
      <c r="A9765">
        <v>9760</v>
      </c>
      <c r="BG9765" s="27"/>
      <c r="BH9765" s="27"/>
      <c r="BI9765" s="27"/>
      <c r="BJ9765" s="27"/>
      <c r="BL9765">
        <f t="shared" si="608"/>
        <v>0</v>
      </c>
      <c r="BM9765">
        <f t="shared" si="609"/>
        <v>0</v>
      </c>
      <c r="BO9765">
        <f t="shared" si="610"/>
        <v>1</v>
      </c>
      <c r="BP9765">
        <f t="shared" si="611"/>
        <v>1</v>
      </c>
    </row>
    <row r="9766" spans="1:68" x14ac:dyDescent="0.3">
      <c r="A9766">
        <v>9761</v>
      </c>
      <c r="BG9766" s="27"/>
      <c r="BH9766" s="27"/>
      <c r="BI9766" s="27"/>
      <c r="BJ9766" s="27"/>
      <c r="BL9766">
        <f t="shared" si="608"/>
        <v>0</v>
      </c>
      <c r="BM9766">
        <f t="shared" si="609"/>
        <v>0</v>
      </c>
      <c r="BO9766">
        <f t="shared" si="610"/>
        <v>1</v>
      </c>
      <c r="BP9766">
        <f t="shared" si="611"/>
        <v>1</v>
      </c>
    </row>
    <row r="9767" spans="1:68" x14ac:dyDescent="0.3">
      <c r="A9767">
        <v>9762</v>
      </c>
      <c r="BG9767" s="27"/>
      <c r="BH9767" s="27"/>
      <c r="BI9767" s="27"/>
      <c r="BJ9767" s="27"/>
      <c r="BL9767">
        <f t="shared" si="608"/>
        <v>0</v>
      </c>
      <c r="BM9767">
        <f t="shared" si="609"/>
        <v>0</v>
      </c>
      <c r="BO9767">
        <f t="shared" si="610"/>
        <v>1</v>
      </c>
      <c r="BP9767">
        <f t="shared" si="611"/>
        <v>1</v>
      </c>
    </row>
    <row r="9768" spans="1:68" x14ac:dyDescent="0.3">
      <c r="A9768">
        <v>9763</v>
      </c>
      <c r="BG9768" s="27"/>
      <c r="BH9768" s="27"/>
      <c r="BI9768" s="27"/>
      <c r="BJ9768" s="27"/>
      <c r="BL9768">
        <f t="shared" si="608"/>
        <v>0</v>
      </c>
      <c r="BM9768">
        <f t="shared" si="609"/>
        <v>0</v>
      </c>
      <c r="BO9768">
        <f t="shared" si="610"/>
        <v>1</v>
      </c>
      <c r="BP9768">
        <f t="shared" si="611"/>
        <v>1</v>
      </c>
    </row>
    <row r="9769" spans="1:68" x14ac:dyDescent="0.3">
      <c r="A9769">
        <v>9764</v>
      </c>
      <c r="BG9769" s="27"/>
      <c r="BH9769" s="27"/>
      <c r="BI9769" s="27"/>
      <c r="BJ9769" s="27"/>
      <c r="BL9769">
        <f t="shared" si="608"/>
        <v>0</v>
      </c>
      <c r="BM9769">
        <f t="shared" si="609"/>
        <v>0</v>
      </c>
      <c r="BO9769">
        <f t="shared" si="610"/>
        <v>1</v>
      </c>
      <c r="BP9769">
        <f t="shared" si="611"/>
        <v>1</v>
      </c>
    </row>
    <row r="9770" spans="1:68" x14ac:dyDescent="0.3">
      <c r="A9770">
        <v>9765</v>
      </c>
      <c r="BG9770" s="27"/>
      <c r="BH9770" s="27"/>
      <c r="BI9770" s="27"/>
      <c r="BJ9770" s="27"/>
      <c r="BL9770">
        <f t="shared" si="608"/>
        <v>0</v>
      </c>
      <c r="BM9770">
        <f t="shared" si="609"/>
        <v>0</v>
      </c>
      <c r="BO9770">
        <f t="shared" si="610"/>
        <v>1</v>
      </c>
      <c r="BP9770">
        <f t="shared" si="611"/>
        <v>1</v>
      </c>
    </row>
    <row r="9771" spans="1:68" x14ac:dyDescent="0.3">
      <c r="A9771">
        <v>9766</v>
      </c>
      <c r="BG9771" s="27"/>
      <c r="BH9771" s="27"/>
      <c r="BI9771" s="27"/>
      <c r="BJ9771" s="27"/>
      <c r="BL9771">
        <f t="shared" si="608"/>
        <v>0</v>
      </c>
      <c r="BM9771">
        <f t="shared" si="609"/>
        <v>0</v>
      </c>
      <c r="BO9771">
        <f t="shared" si="610"/>
        <v>1</v>
      </c>
      <c r="BP9771">
        <f t="shared" si="611"/>
        <v>1</v>
      </c>
    </row>
    <row r="9772" spans="1:68" x14ac:dyDescent="0.3">
      <c r="A9772">
        <v>9767</v>
      </c>
      <c r="BG9772" s="27"/>
      <c r="BH9772" s="27"/>
      <c r="BI9772" s="27"/>
      <c r="BJ9772" s="27"/>
      <c r="BL9772">
        <f t="shared" si="608"/>
        <v>0</v>
      </c>
      <c r="BM9772">
        <f t="shared" si="609"/>
        <v>0</v>
      </c>
      <c r="BO9772">
        <f t="shared" si="610"/>
        <v>1</v>
      </c>
      <c r="BP9772">
        <f t="shared" si="611"/>
        <v>1</v>
      </c>
    </row>
    <row r="9773" spans="1:68" x14ac:dyDescent="0.3">
      <c r="A9773">
        <v>9768</v>
      </c>
      <c r="BG9773" s="27"/>
      <c r="BH9773" s="27"/>
      <c r="BI9773" s="27"/>
      <c r="BJ9773" s="27"/>
      <c r="BL9773">
        <f t="shared" si="608"/>
        <v>0</v>
      </c>
      <c r="BM9773">
        <f t="shared" si="609"/>
        <v>0</v>
      </c>
      <c r="BO9773">
        <f t="shared" si="610"/>
        <v>1</v>
      </c>
      <c r="BP9773">
        <f t="shared" si="611"/>
        <v>1</v>
      </c>
    </row>
    <row r="9774" spans="1:68" x14ac:dyDescent="0.3">
      <c r="A9774">
        <v>9769</v>
      </c>
      <c r="BG9774" s="27"/>
      <c r="BH9774" s="27"/>
      <c r="BI9774" s="27"/>
      <c r="BJ9774" s="27"/>
      <c r="BL9774">
        <f t="shared" si="608"/>
        <v>0</v>
      </c>
      <c r="BM9774">
        <f t="shared" si="609"/>
        <v>0</v>
      </c>
      <c r="BO9774">
        <f t="shared" si="610"/>
        <v>1</v>
      </c>
      <c r="BP9774">
        <f t="shared" si="611"/>
        <v>1</v>
      </c>
    </row>
    <row r="9775" spans="1:68" x14ac:dyDescent="0.3">
      <c r="A9775">
        <v>9770</v>
      </c>
      <c r="BG9775" s="27"/>
      <c r="BH9775" s="27"/>
      <c r="BI9775" s="27"/>
      <c r="BJ9775" s="27"/>
      <c r="BL9775">
        <f t="shared" si="608"/>
        <v>0</v>
      </c>
      <c r="BM9775">
        <f t="shared" si="609"/>
        <v>0</v>
      </c>
      <c r="BO9775">
        <f t="shared" si="610"/>
        <v>1</v>
      </c>
      <c r="BP9775">
        <f t="shared" si="611"/>
        <v>1</v>
      </c>
    </row>
    <row r="9776" spans="1:68" x14ac:dyDescent="0.3">
      <c r="A9776">
        <v>9771</v>
      </c>
      <c r="BG9776" s="27"/>
      <c r="BH9776" s="27"/>
      <c r="BI9776" s="27"/>
      <c r="BJ9776" s="27"/>
      <c r="BL9776">
        <f t="shared" si="608"/>
        <v>0</v>
      </c>
      <c r="BM9776">
        <f t="shared" si="609"/>
        <v>0</v>
      </c>
      <c r="BO9776">
        <f t="shared" si="610"/>
        <v>1</v>
      </c>
      <c r="BP9776">
        <f t="shared" si="611"/>
        <v>1</v>
      </c>
    </row>
    <row r="9777" spans="1:68" x14ac:dyDescent="0.3">
      <c r="A9777">
        <v>9772</v>
      </c>
      <c r="BG9777" s="27"/>
      <c r="BH9777" s="27"/>
      <c r="BI9777" s="27"/>
      <c r="BJ9777" s="27"/>
      <c r="BL9777">
        <f t="shared" si="608"/>
        <v>0</v>
      </c>
      <c r="BM9777">
        <f t="shared" si="609"/>
        <v>0</v>
      </c>
      <c r="BO9777">
        <f t="shared" si="610"/>
        <v>1</v>
      </c>
      <c r="BP9777">
        <f t="shared" si="611"/>
        <v>1</v>
      </c>
    </row>
    <row r="9778" spans="1:68" x14ac:dyDescent="0.3">
      <c r="A9778">
        <v>9773</v>
      </c>
      <c r="BG9778" s="27"/>
      <c r="BH9778" s="27"/>
      <c r="BI9778" s="27"/>
      <c r="BJ9778" s="27"/>
      <c r="BL9778">
        <f t="shared" si="608"/>
        <v>0</v>
      </c>
      <c r="BM9778">
        <f t="shared" si="609"/>
        <v>0</v>
      </c>
      <c r="BO9778">
        <f t="shared" si="610"/>
        <v>1</v>
      </c>
      <c r="BP9778">
        <f t="shared" si="611"/>
        <v>1</v>
      </c>
    </row>
    <row r="9779" spans="1:68" x14ac:dyDescent="0.3">
      <c r="A9779">
        <v>9774</v>
      </c>
      <c r="BG9779" s="27"/>
      <c r="BH9779" s="27"/>
      <c r="BI9779" s="27"/>
      <c r="BJ9779" s="27"/>
      <c r="BL9779">
        <f t="shared" si="608"/>
        <v>0</v>
      </c>
      <c r="BM9779">
        <f t="shared" si="609"/>
        <v>0</v>
      </c>
      <c r="BO9779">
        <f t="shared" si="610"/>
        <v>1</v>
      </c>
      <c r="BP9779">
        <f t="shared" si="611"/>
        <v>1</v>
      </c>
    </row>
    <row r="9780" spans="1:68" x14ac:dyDescent="0.3">
      <c r="A9780">
        <v>9775</v>
      </c>
      <c r="BG9780" s="27"/>
      <c r="BH9780" s="27"/>
      <c r="BI9780" s="27"/>
      <c r="BJ9780" s="27"/>
      <c r="BL9780">
        <f t="shared" si="608"/>
        <v>0</v>
      </c>
      <c r="BM9780">
        <f t="shared" si="609"/>
        <v>0</v>
      </c>
      <c r="BO9780">
        <f t="shared" si="610"/>
        <v>1</v>
      </c>
      <c r="BP9780">
        <f t="shared" si="611"/>
        <v>1</v>
      </c>
    </row>
    <row r="9781" spans="1:68" x14ac:dyDescent="0.3">
      <c r="A9781">
        <v>9776</v>
      </c>
      <c r="BG9781" s="27"/>
      <c r="BH9781" s="27"/>
      <c r="BI9781" s="27"/>
      <c r="BJ9781" s="27"/>
      <c r="BL9781">
        <f t="shared" si="608"/>
        <v>0</v>
      </c>
      <c r="BM9781">
        <f t="shared" si="609"/>
        <v>0</v>
      </c>
      <c r="BO9781">
        <f t="shared" si="610"/>
        <v>1</v>
      </c>
      <c r="BP9781">
        <f t="shared" si="611"/>
        <v>1</v>
      </c>
    </row>
    <row r="9782" spans="1:68" x14ac:dyDescent="0.3">
      <c r="A9782">
        <v>9777</v>
      </c>
      <c r="BG9782" s="27"/>
      <c r="BH9782" s="27"/>
      <c r="BI9782" s="27"/>
      <c r="BJ9782" s="27"/>
      <c r="BL9782">
        <f t="shared" si="608"/>
        <v>0</v>
      </c>
      <c r="BM9782">
        <f t="shared" si="609"/>
        <v>0</v>
      </c>
      <c r="BO9782">
        <f t="shared" si="610"/>
        <v>1</v>
      </c>
      <c r="BP9782">
        <f t="shared" si="611"/>
        <v>1</v>
      </c>
    </row>
    <row r="9783" spans="1:68" x14ac:dyDescent="0.3">
      <c r="A9783">
        <v>9778</v>
      </c>
      <c r="BG9783" s="27"/>
      <c r="BH9783" s="27"/>
      <c r="BI9783" s="27"/>
      <c r="BJ9783" s="27"/>
      <c r="BL9783">
        <f t="shared" si="608"/>
        <v>0</v>
      </c>
      <c r="BM9783">
        <f t="shared" si="609"/>
        <v>0</v>
      </c>
      <c r="BO9783">
        <f t="shared" si="610"/>
        <v>1</v>
      </c>
      <c r="BP9783">
        <f t="shared" si="611"/>
        <v>1</v>
      </c>
    </row>
    <row r="9784" spans="1:68" x14ac:dyDescent="0.3">
      <c r="A9784">
        <v>9779</v>
      </c>
      <c r="BG9784" s="27"/>
      <c r="BH9784" s="27"/>
      <c r="BI9784" s="27"/>
      <c r="BJ9784" s="27"/>
      <c r="BL9784">
        <f t="shared" si="608"/>
        <v>0</v>
      </c>
      <c r="BM9784">
        <f t="shared" si="609"/>
        <v>0</v>
      </c>
      <c r="BO9784">
        <f t="shared" si="610"/>
        <v>1</v>
      </c>
      <c r="BP9784">
        <f t="shared" si="611"/>
        <v>1</v>
      </c>
    </row>
    <row r="9785" spans="1:68" x14ac:dyDescent="0.3">
      <c r="A9785">
        <v>9780</v>
      </c>
      <c r="BG9785" s="27"/>
      <c r="BH9785" s="27"/>
      <c r="BI9785" s="27"/>
      <c r="BJ9785" s="27"/>
      <c r="BL9785">
        <f t="shared" si="608"/>
        <v>0</v>
      </c>
      <c r="BM9785">
        <f t="shared" si="609"/>
        <v>0</v>
      </c>
      <c r="BO9785">
        <f t="shared" si="610"/>
        <v>1</v>
      </c>
      <c r="BP9785">
        <f t="shared" si="611"/>
        <v>1</v>
      </c>
    </row>
    <row r="9786" spans="1:68" x14ac:dyDescent="0.3">
      <c r="A9786">
        <v>9781</v>
      </c>
      <c r="BG9786" s="27"/>
      <c r="BH9786" s="27"/>
      <c r="BI9786" s="27"/>
      <c r="BJ9786" s="27"/>
      <c r="BL9786">
        <f t="shared" si="608"/>
        <v>0</v>
      </c>
      <c r="BM9786">
        <f t="shared" si="609"/>
        <v>0</v>
      </c>
      <c r="BO9786">
        <f t="shared" si="610"/>
        <v>1</v>
      </c>
      <c r="BP9786">
        <f t="shared" si="611"/>
        <v>1</v>
      </c>
    </row>
    <row r="9787" spans="1:68" x14ac:dyDescent="0.3">
      <c r="A9787">
        <v>9782</v>
      </c>
      <c r="BG9787" s="27"/>
      <c r="BH9787" s="27"/>
      <c r="BI9787" s="27"/>
      <c r="BJ9787" s="27"/>
      <c r="BL9787">
        <f t="shared" si="608"/>
        <v>0</v>
      </c>
      <c r="BM9787">
        <f t="shared" si="609"/>
        <v>0</v>
      </c>
      <c r="BO9787">
        <f t="shared" si="610"/>
        <v>1</v>
      </c>
      <c r="BP9787">
        <f t="shared" si="611"/>
        <v>1</v>
      </c>
    </row>
    <row r="9788" spans="1:68" x14ac:dyDescent="0.3">
      <c r="A9788">
        <v>9783</v>
      </c>
      <c r="BG9788" s="27"/>
      <c r="BH9788" s="27"/>
      <c r="BI9788" s="27"/>
      <c r="BJ9788" s="27"/>
      <c r="BL9788">
        <f t="shared" si="608"/>
        <v>0</v>
      </c>
      <c r="BM9788">
        <f t="shared" si="609"/>
        <v>0</v>
      </c>
      <c r="BO9788">
        <f t="shared" si="610"/>
        <v>1</v>
      </c>
      <c r="BP9788">
        <f t="shared" si="611"/>
        <v>1</v>
      </c>
    </row>
    <row r="9789" spans="1:68" x14ac:dyDescent="0.3">
      <c r="A9789">
        <v>9784</v>
      </c>
      <c r="BG9789" s="27"/>
      <c r="BH9789" s="27"/>
      <c r="BI9789" s="27"/>
      <c r="BJ9789" s="27"/>
      <c r="BL9789">
        <f t="shared" si="608"/>
        <v>0</v>
      </c>
      <c r="BM9789">
        <f t="shared" si="609"/>
        <v>0</v>
      </c>
      <c r="BO9789">
        <f t="shared" si="610"/>
        <v>1</v>
      </c>
      <c r="BP9789">
        <f t="shared" si="611"/>
        <v>1</v>
      </c>
    </row>
    <row r="9790" spans="1:68" x14ac:dyDescent="0.3">
      <c r="A9790">
        <v>9785</v>
      </c>
      <c r="BG9790" s="27"/>
      <c r="BH9790" s="27"/>
      <c r="BI9790" s="27"/>
      <c r="BJ9790" s="27"/>
      <c r="BL9790">
        <f t="shared" si="608"/>
        <v>0</v>
      </c>
      <c r="BM9790">
        <f t="shared" si="609"/>
        <v>0</v>
      </c>
      <c r="BO9790">
        <f t="shared" si="610"/>
        <v>1</v>
      </c>
      <c r="BP9790">
        <f t="shared" si="611"/>
        <v>1</v>
      </c>
    </row>
    <row r="9791" spans="1:68" x14ac:dyDescent="0.3">
      <c r="A9791">
        <v>9786</v>
      </c>
      <c r="BG9791" s="27"/>
      <c r="BH9791" s="27"/>
      <c r="BI9791" s="27"/>
      <c r="BJ9791" s="27"/>
      <c r="BL9791">
        <f t="shared" si="608"/>
        <v>0</v>
      </c>
      <c r="BM9791">
        <f t="shared" si="609"/>
        <v>0</v>
      </c>
      <c r="BO9791">
        <f t="shared" si="610"/>
        <v>1</v>
      </c>
      <c r="BP9791">
        <f t="shared" si="611"/>
        <v>1</v>
      </c>
    </row>
    <row r="9792" spans="1:68" x14ac:dyDescent="0.3">
      <c r="A9792">
        <v>9787</v>
      </c>
      <c r="BG9792" s="27"/>
      <c r="BH9792" s="27"/>
      <c r="BI9792" s="27"/>
      <c r="BJ9792" s="27"/>
      <c r="BL9792">
        <f t="shared" si="608"/>
        <v>0</v>
      </c>
      <c r="BM9792">
        <f t="shared" si="609"/>
        <v>0</v>
      </c>
      <c r="BO9792">
        <f t="shared" si="610"/>
        <v>1</v>
      </c>
      <c r="BP9792">
        <f t="shared" si="611"/>
        <v>1</v>
      </c>
    </row>
    <row r="9793" spans="1:68" x14ac:dyDescent="0.3">
      <c r="A9793">
        <v>9788</v>
      </c>
      <c r="BG9793" s="27"/>
      <c r="BH9793" s="27"/>
      <c r="BI9793" s="27"/>
      <c r="BJ9793" s="27"/>
      <c r="BL9793">
        <f t="shared" si="608"/>
        <v>0</v>
      </c>
      <c r="BM9793">
        <f t="shared" si="609"/>
        <v>0</v>
      </c>
      <c r="BO9793">
        <f t="shared" si="610"/>
        <v>1</v>
      </c>
      <c r="BP9793">
        <f t="shared" si="611"/>
        <v>1</v>
      </c>
    </row>
    <row r="9794" spans="1:68" x14ac:dyDescent="0.3">
      <c r="A9794">
        <v>9789</v>
      </c>
      <c r="BG9794" s="27"/>
      <c r="BH9794" s="27"/>
      <c r="BI9794" s="27"/>
      <c r="BJ9794" s="27"/>
      <c r="BL9794">
        <f t="shared" si="608"/>
        <v>0</v>
      </c>
      <c r="BM9794">
        <f t="shared" si="609"/>
        <v>0</v>
      </c>
      <c r="BO9794">
        <f t="shared" si="610"/>
        <v>1</v>
      </c>
      <c r="BP9794">
        <f t="shared" si="611"/>
        <v>1</v>
      </c>
    </row>
    <row r="9795" spans="1:68" x14ac:dyDescent="0.3">
      <c r="A9795">
        <v>9790</v>
      </c>
      <c r="BG9795" s="27"/>
      <c r="BH9795" s="27"/>
      <c r="BI9795" s="27"/>
      <c r="BJ9795" s="27"/>
      <c r="BL9795">
        <f t="shared" si="608"/>
        <v>0</v>
      </c>
      <c r="BM9795">
        <f t="shared" si="609"/>
        <v>0</v>
      </c>
      <c r="BO9795">
        <f t="shared" si="610"/>
        <v>1</v>
      </c>
      <c r="BP9795">
        <f t="shared" si="611"/>
        <v>1</v>
      </c>
    </row>
    <row r="9796" spans="1:68" x14ac:dyDescent="0.3">
      <c r="A9796">
        <v>9791</v>
      </c>
      <c r="BG9796" s="27"/>
      <c r="BH9796" s="27"/>
      <c r="BI9796" s="27"/>
      <c r="BJ9796" s="27"/>
      <c r="BL9796">
        <f t="shared" si="608"/>
        <v>0</v>
      </c>
      <c r="BM9796">
        <f t="shared" si="609"/>
        <v>0</v>
      </c>
      <c r="BO9796">
        <f t="shared" si="610"/>
        <v>1</v>
      </c>
      <c r="BP9796">
        <f t="shared" si="611"/>
        <v>1</v>
      </c>
    </row>
    <row r="9797" spans="1:68" x14ac:dyDescent="0.3">
      <c r="A9797">
        <v>9792</v>
      </c>
      <c r="BG9797" s="27"/>
      <c r="BH9797" s="27"/>
      <c r="BI9797" s="27"/>
      <c r="BJ9797" s="27"/>
      <c r="BL9797">
        <f t="shared" si="608"/>
        <v>0</v>
      </c>
      <c r="BM9797">
        <f t="shared" si="609"/>
        <v>0</v>
      </c>
      <c r="BO9797">
        <f t="shared" si="610"/>
        <v>1</v>
      </c>
      <c r="BP9797">
        <f t="shared" si="611"/>
        <v>1</v>
      </c>
    </row>
    <row r="9798" spans="1:68" x14ac:dyDescent="0.3">
      <c r="A9798">
        <v>9793</v>
      </c>
      <c r="BG9798" s="27"/>
      <c r="BH9798" s="27"/>
      <c r="BI9798" s="27"/>
      <c r="BJ9798" s="27"/>
      <c r="BL9798">
        <f t="shared" si="608"/>
        <v>0</v>
      </c>
      <c r="BM9798">
        <f t="shared" si="609"/>
        <v>0</v>
      </c>
      <c r="BO9798">
        <f t="shared" si="610"/>
        <v>1</v>
      </c>
      <c r="BP9798">
        <f t="shared" si="611"/>
        <v>1</v>
      </c>
    </row>
    <row r="9799" spans="1:68" x14ac:dyDescent="0.3">
      <c r="A9799">
        <v>9794</v>
      </c>
      <c r="BG9799" s="27"/>
      <c r="BH9799" s="27"/>
      <c r="BI9799" s="27"/>
      <c r="BJ9799" s="27"/>
      <c r="BL9799">
        <f t="shared" ref="BL9799:BL9862" si="612">BG9799*$BM$1-BH9799</f>
        <v>0</v>
      </c>
      <c r="BM9799">
        <f t="shared" ref="BM9799:BM9862" si="613">BI9799*$BM$1-BJ9799</f>
        <v>0</v>
      </c>
      <c r="BO9799">
        <f t="shared" ref="BO9799:BO9862" si="614">IF(BL9799=MAX($BL9799:$BM9799),1,0)</f>
        <v>1</v>
      </c>
      <c r="BP9799">
        <f t="shared" ref="BP9799:BP9862" si="615">IF(BM9799=MAX($BL9799:$BM9799),1,0)</f>
        <v>1</v>
      </c>
    </row>
    <row r="9800" spans="1:68" x14ac:dyDescent="0.3">
      <c r="A9800">
        <v>9795</v>
      </c>
      <c r="BG9800" s="27"/>
      <c r="BH9800" s="27"/>
      <c r="BI9800" s="27"/>
      <c r="BJ9800" s="27"/>
      <c r="BL9800">
        <f t="shared" si="612"/>
        <v>0</v>
      </c>
      <c r="BM9800">
        <f t="shared" si="613"/>
        <v>0</v>
      </c>
      <c r="BO9800">
        <f t="shared" si="614"/>
        <v>1</v>
      </c>
      <c r="BP9800">
        <f t="shared" si="615"/>
        <v>1</v>
      </c>
    </row>
    <row r="9801" spans="1:68" x14ac:dyDescent="0.3">
      <c r="A9801">
        <v>9796</v>
      </c>
      <c r="BG9801" s="27"/>
      <c r="BH9801" s="27"/>
      <c r="BI9801" s="27"/>
      <c r="BJ9801" s="27"/>
      <c r="BL9801">
        <f t="shared" si="612"/>
        <v>0</v>
      </c>
      <c r="BM9801">
        <f t="shared" si="613"/>
        <v>0</v>
      </c>
      <c r="BO9801">
        <f t="shared" si="614"/>
        <v>1</v>
      </c>
      <c r="BP9801">
        <f t="shared" si="615"/>
        <v>1</v>
      </c>
    </row>
    <row r="9802" spans="1:68" x14ac:dyDescent="0.3">
      <c r="A9802">
        <v>9797</v>
      </c>
      <c r="BG9802" s="27"/>
      <c r="BH9802" s="27"/>
      <c r="BI9802" s="27"/>
      <c r="BJ9802" s="27"/>
      <c r="BL9802">
        <f t="shared" si="612"/>
        <v>0</v>
      </c>
      <c r="BM9802">
        <f t="shared" si="613"/>
        <v>0</v>
      </c>
      <c r="BO9802">
        <f t="shared" si="614"/>
        <v>1</v>
      </c>
      <c r="BP9802">
        <f t="shared" si="615"/>
        <v>1</v>
      </c>
    </row>
    <row r="9803" spans="1:68" x14ac:dyDescent="0.3">
      <c r="A9803">
        <v>9798</v>
      </c>
      <c r="BG9803" s="27"/>
      <c r="BH9803" s="27"/>
      <c r="BI9803" s="27"/>
      <c r="BJ9803" s="27"/>
      <c r="BL9803">
        <f t="shared" si="612"/>
        <v>0</v>
      </c>
      <c r="BM9803">
        <f t="shared" si="613"/>
        <v>0</v>
      </c>
      <c r="BO9803">
        <f t="shared" si="614"/>
        <v>1</v>
      </c>
      <c r="BP9803">
        <f t="shared" si="615"/>
        <v>1</v>
      </c>
    </row>
    <row r="9804" spans="1:68" x14ac:dyDescent="0.3">
      <c r="A9804">
        <v>9799</v>
      </c>
      <c r="BG9804" s="27"/>
      <c r="BH9804" s="27"/>
      <c r="BI9804" s="27"/>
      <c r="BJ9804" s="27"/>
      <c r="BL9804">
        <f t="shared" si="612"/>
        <v>0</v>
      </c>
      <c r="BM9804">
        <f t="shared" si="613"/>
        <v>0</v>
      </c>
      <c r="BO9804">
        <f t="shared" si="614"/>
        <v>1</v>
      </c>
      <c r="BP9804">
        <f t="shared" si="615"/>
        <v>1</v>
      </c>
    </row>
    <row r="9805" spans="1:68" x14ac:dyDescent="0.3">
      <c r="A9805">
        <v>9800</v>
      </c>
      <c r="BG9805" s="27"/>
      <c r="BH9805" s="27"/>
      <c r="BI9805" s="27"/>
      <c r="BJ9805" s="27"/>
      <c r="BL9805">
        <f t="shared" si="612"/>
        <v>0</v>
      </c>
      <c r="BM9805">
        <f t="shared" si="613"/>
        <v>0</v>
      </c>
      <c r="BO9805">
        <f t="shared" si="614"/>
        <v>1</v>
      </c>
      <c r="BP9805">
        <f t="shared" si="615"/>
        <v>1</v>
      </c>
    </row>
    <row r="9806" spans="1:68" x14ac:dyDescent="0.3">
      <c r="A9806">
        <v>9801</v>
      </c>
      <c r="BG9806" s="27"/>
      <c r="BH9806" s="27"/>
      <c r="BI9806" s="27"/>
      <c r="BJ9806" s="27"/>
      <c r="BL9806">
        <f t="shared" si="612"/>
        <v>0</v>
      </c>
      <c r="BM9806">
        <f t="shared" si="613"/>
        <v>0</v>
      </c>
      <c r="BO9806">
        <f t="shared" si="614"/>
        <v>1</v>
      </c>
      <c r="BP9806">
        <f t="shared" si="615"/>
        <v>1</v>
      </c>
    </row>
    <row r="9807" spans="1:68" x14ac:dyDescent="0.3">
      <c r="A9807">
        <v>9802</v>
      </c>
      <c r="BG9807" s="27"/>
      <c r="BH9807" s="27"/>
      <c r="BI9807" s="27"/>
      <c r="BJ9807" s="27"/>
      <c r="BL9807">
        <f t="shared" si="612"/>
        <v>0</v>
      </c>
      <c r="BM9807">
        <f t="shared" si="613"/>
        <v>0</v>
      </c>
      <c r="BO9807">
        <f t="shared" si="614"/>
        <v>1</v>
      </c>
      <c r="BP9807">
        <f t="shared" si="615"/>
        <v>1</v>
      </c>
    </row>
    <row r="9808" spans="1:68" x14ac:dyDescent="0.3">
      <c r="A9808">
        <v>9803</v>
      </c>
      <c r="BG9808" s="27"/>
      <c r="BH9808" s="27"/>
      <c r="BI9808" s="27"/>
      <c r="BJ9808" s="27"/>
      <c r="BL9808">
        <f t="shared" si="612"/>
        <v>0</v>
      </c>
      <c r="BM9808">
        <f t="shared" si="613"/>
        <v>0</v>
      </c>
      <c r="BO9808">
        <f t="shared" si="614"/>
        <v>1</v>
      </c>
      <c r="BP9808">
        <f t="shared" si="615"/>
        <v>1</v>
      </c>
    </row>
    <row r="9809" spans="1:68" x14ac:dyDescent="0.3">
      <c r="A9809">
        <v>9804</v>
      </c>
      <c r="BG9809" s="27"/>
      <c r="BH9809" s="27"/>
      <c r="BI9809" s="27"/>
      <c r="BJ9809" s="27"/>
      <c r="BL9809">
        <f t="shared" si="612"/>
        <v>0</v>
      </c>
      <c r="BM9809">
        <f t="shared" si="613"/>
        <v>0</v>
      </c>
      <c r="BO9809">
        <f t="shared" si="614"/>
        <v>1</v>
      </c>
      <c r="BP9809">
        <f t="shared" si="615"/>
        <v>1</v>
      </c>
    </row>
    <row r="9810" spans="1:68" x14ac:dyDescent="0.3">
      <c r="A9810">
        <v>9805</v>
      </c>
      <c r="BG9810" s="27"/>
      <c r="BH9810" s="27"/>
      <c r="BI9810" s="27"/>
      <c r="BJ9810" s="27"/>
      <c r="BL9810">
        <f t="shared" si="612"/>
        <v>0</v>
      </c>
      <c r="BM9810">
        <f t="shared" si="613"/>
        <v>0</v>
      </c>
      <c r="BO9810">
        <f t="shared" si="614"/>
        <v>1</v>
      </c>
      <c r="BP9810">
        <f t="shared" si="615"/>
        <v>1</v>
      </c>
    </row>
    <row r="9811" spans="1:68" x14ac:dyDescent="0.3">
      <c r="A9811">
        <v>9806</v>
      </c>
      <c r="BG9811" s="27"/>
      <c r="BH9811" s="27"/>
      <c r="BI9811" s="27"/>
      <c r="BJ9811" s="27"/>
      <c r="BL9811">
        <f t="shared" si="612"/>
        <v>0</v>
      </c>
      <c r="BM9811">
        <f t="shared" si="613"/>
        <v>0</v>
      </c>
      <c r="BO9811">
        <f t="shared" si="614"/>
        <v>1</v>
      </c>
      <c r="BP9811">
        <f t="shared" si="615"/>
        <v>1</v>
      </c>
    </row>
    <row r="9812" spans="1:68" x14ac:dyDescent="0.3">
      <c r="A9812">
        <v>9807</v>
      </c>
      <c r="BG9812" s="27"/>
      <c r="BH9812" s="27"/>
      <c r="BI9812" s="27"/>
      <c r="BJ9812" s="27"/>
      <c r="BL9812">
        <f t="shared" si="612"/>
        <v>0</v>
      </c>
      <c r="BM9812">
        <f t="shared" si="613"/>
        <v>0</v>
      </c>
      <c r="BO9812">
        <f t="shared" si="614"/>
        <v>1</v>
      </c>
      <c r="BP9812">
        <f t="shared" si="615"/>
        <v>1</v>
      </c>
    </row>
    <row r="9813" spans="1:68" x14ac:dyDescent="0.3">
      <c r="A9813">
        <v>9808</v>
      </c>
      <c r="BG9813" s="27"/>
      <c r="BH9813" s="27"/>
      <c r="BI9813" s="27"/>
      <c r="BJ9813" s="27"/>
      <c r="BL9813">
        <f t="shared" si="612"/>
        <v>0</v>
      </c>
      <c r="BM9813">
        <f t="shared" si="613"/>
        <v>0</v>
      </c>
      <c r="BO9813">
        <f t="shared" si="614"/>
        <v>1</v>
      </c>
      <c r="BP9813">
        <f t="shared" si="615"/>
        <v>1</v>
      </c>
    </row>
    <row r="9814" spans="1:68" x14ac:dyDescent="0.3">
      <c r="A9814">
        <v>9809</v>
      </c>
      <c r="BG9814" s="27"/>
      <c r="BH9814" s="27"/>
      <c r="BI9814" s="27"/>
      <c r="BJ9814" s="27"/>
      <c r="BL9814">
        <f t="shared" si="612"/>
        <v>0</v>
      </c>
      <c r="BM9814">
        <f t="shared" si="613"/>
        <v>0</v>
      </c>
      <c r="BO9814">
        <f t="shared" si="614"/>
        <v>1</v>
      </c>
      <c r="BP9814">
        <f t="shared" si="615"/>
        <v>1</v>
      </c>
    </row>
    <row r="9815" spans="1:68" x14ac:dyDescent="0.3">
      <c r="A9815">
        <v>9810</v>
      </c>
      <c r="BG9815" s="27"/>
      <c r="BH9815" s="27"/>
      <c r="BI9815" s="27"/>
      <c r="BJ9815" s="27"/>
      <c r="BL9815">
        <f t="shared" si="612"/>
        <v>0</v>
      </c>
      <c r="BM9815">
        <f t="shared" si="613"/>
        <v>0</v>
      </c>
      <c r="BO9815">
        <f t="shared" si="614"/>
        <v>1</v>
      </c>
      <c r="BP9815">
        <f t="shared" si="615"/>
        <v>1</v>
      </c>
    </row>
    <row r="9816" spans="1:68" x14ac:dyDescent="0.3">
      <c r="A9816">
        <v>9811</v>
      </c>
      <c r="BG9816" s="27"/>
      <c r="BH9816" s="27"/>
      <c r="BI9816" s="27"/>
      <c r="BJ9816" s="27"/>
      <c r="BL9816">
        <f t="shared" si="612"/>
        <v>0</v>
      </c>
      <c r="BM9816">
        <f t="shared" si="613"/>
        <v>0</v>
      </c>
      <c r="BO9816">
        <f t="shared" si="614"/>
        <v>1</v>
      </c>
      <c r="BP9816">
        <f t="shared" si="615"/>
        <v>1</v>
      </c>
    </row>
    <row r="9817" spans="1:68" x14ac:dyDescent="0.3">
      <c r="A9817">
        <v>9812</v>
      </c>
      <c r="BG9817" s="27"/>
      <c r="BH9817" s="27"/>
      <c r="BI9817" s="27"/>
      <c r="BJ9817" s="27"/>
      <c r="BL9817">
        <f t="shared" si="612"/>
        <v>0</v>
      </c>
      <c r="BM9817">
        <f t="shared" si="613"/>
        <v>0</v>
      </c>
      <c r="BO9817">
        <f t="shared" si="614"/>
        <v>1</v>
      </c>
      <c r="BP9817">
        <f t="shared" si="615"/>
        <v>1</v>
      </c>
    </row>
    <row r="9818" spans="1:68" x14ac:dyDescent="0.3">
      <c r="A9818">
        <v>9813</v>
      </c>
      <c r="BG9818" s="27"/>
      <c r="BH9818" s="27"/>
      <c r="BI9818" s="27"/>
      <c r="BJ9818" s="27"/>
      <c r="BL9818">
        <f t="shared" si="612"/>
        <v>0</v>
      </c>
      <c r="BM9818">
        <f t="shared" si="613"/>
        <v>0</v>
      </c>
      <c r="BO9818">
        <f t="shared" si="614"/>
        <v>1</v>
      </c>
      <c r="BP9818">
        <f t="shared" si="615"/>
        <v>1</v>
      </c>
    </row>
    <row r="9819" spans="1:68" x14ac:dyDescent="0.3">
      <c r="A9819">
        <v>9814</v>
      </c>
      <c r="BG9819" s="27"/>
      <c r="BH9819" s="27"/>
      <c r="BI9819" s="27"/>
      <c r="BJ9819" s="27"/>
      <c r="BL9819">
        <f t="shared" si="612"/>
        <v>0</v>
      </c>
      <c r="BM9819">
        <f t="shared" si="613"/>
        <v>0</v>
      </c>
      <c r="BO9819">
        <f t="shared" si="614"/>
        <v>1</v>
      </c>
      <c r="BP9819">
        <f t="shared" si="615"/>
        <v>1</v>
      </c>
    </row>
    <row r="9820" spans="1:68" x14ac:dyDescent="0.3">
      <c r="A9820">
        <v>9815</v>
      </c>
      <c r="BG9820" s="27"/>
      <c r="BH9820" s="27"/>
      <c r="BI9820" s="27"/>
      <c r="BJ9820" s="27"/>
      <c r="BL9820">
        <f t="shared" si="612"/>
        <v>0</v>
      </c>
      <c r="BM9820">
        <f t="shared" si="613"/>
        <v>0</v>
      </c>
      <c r="BO9820">
        <f t="shared" si="614"/>
        <v>1</v>
      </c>
      <c r="BP9820">
        <f t="shared" si="615"/>
        <v>1</v>
      </c>
    </row>
    <row r="9821" spans="1:68" x14ac:dyDescent="0.3">
      <c r="A9821">
        <v>9816</v>
      </c>
      <c r="BG9821" s="27"/>
      <c r="BH9821" s="27"/>
      <c r="BI9821" s="27"/>
      <c r="BJ9821" s="27"/>
      <c r="BL9821">
        <f t="shared" si="612"/>
        <v>0</v>
      </c>
      <c r="BM9821">
        <f t="shared" si="613"/>
        <v>0</v>
      </c>
      <c r="BO9821">
        <f t="shared" si="614"/>
        <v>1</v>
      </c>
      <c r="BP9821">
        <f t="shared" si="615"/>
        <v>1</v>
      </c>
    </row>
    <row r="9822" spans="1:68" x14ac:dyDescent="0.3">
      <c r="A9822">
        <v>9817</v>
      </c>
      <c r="BG9822" s="27"/>
      <c r="BH9822" s="27"/>
      <c r="BI9822" s="27"/>
      <c r="BJ9822" s="27"/>
      <c r="BL9822">
        <f t="shared" si="612"/>
        <v>0</v>
      </c>
      <c r="BM9822">
        <f t="shared" si="613"/>
        <v>0</v>
      </c>
      <c r="BO9822">
        <f t="shared" si="614"/>
        <v>1</v>
      </c>
      <c r="BP9822">
        <f t="shared" si="615"/>
        <v>1</v>
      </c>
    </row>
    <row r="9823" spans="1:68" x14ac:dyDescent="0.3">
      <c r="A9823">
        <v>9818</v>
      </c>
      <c r="BG9823" s="27"/>
      <c r="BH9823" s="27"/>
      <c r="BI9823" s="27"/>
      <c r="BJ9823" s="27"/>
      <c r="BL9823">
        <f t="shared" si="612"/>
        <v>0</v>
      </c>
      <c r="BM9823">
        <f t="shared" si="613"/>
        <v>0</v>
      </c>
      <c r="BO9823">
        <f t="shared" si="614"/>
        <v>1</v>
      </c>
      <c r="BP9823">
        <f t="shared" si="615"/>
        <v>1</v>
      </c>
    </row>
    <row r="9824" spans="1:68" x14ac:dyDescent="0.3">
      <c r="A9824">
        <v>9819</v>
      </c>
      <c r="BG9824" s="27"/>
      <c r="BH9824" s="27"/>
      <c r="BI9824" s="27"/>
      <c r="BJ9824" s="27"/>
      <c r="BL9824">
        <f t="shared" si="612"/>
        <v>0</v>
      </c>
      <c r="BM9824">
        <f t="shared" si="613"/>
        <v>0</v>
      </c>
      <c r="BO9824">
        <f t="shared" si="614"/>
        <v>1</v>
      </c>
      <c r="BP9824">
        <f t="shared" si="615"/>
        <v>1</v>
      </c>
    </row>
    <row r="9825" spans="1:68" x14ac:dyDescent="0.3">
      <c r="A9825">
        <v>9820</v>
      </c>
      <c r="BG9825" s="27"/>
      <c r="BH9825" s="27"/>
      <c r="BI9825" s="27"/>
      <c r="BJ9825" s="27"/>
      <c r="BL9825">
        <f t="shared" si="612"/>
        <v>0</v>
      </c>
      <c r="BM9825">
        <f t="shared" si="613"/>
        <v>0</v>
      </c>
      <c r="BO9825">
        <f t="shared" si="614"/>
        <v>1</v>
      </c>
      <c r="BP9825">
        <f t="shared" si="615"/>
        <v>1</v>
      </c>
    </row>
    <row r="9826" spans="1:68" x14ac:dyDescent="0.3">
      <c r="A9826">
        <v>9821</v>
      </c>
      <c r="BG9826" s="27"/>
      <c r="BH9826" s="27"/>
      <c r="BI9826" s="27"/>
      <c r="BJ9826" s="27"/>
      <c r="BL9826">
        <f t="shared" si="612"/>
        <v>0</v>
      </c>
      <c r="BM9826">
        <f t="shared" si="613"/>
        <v>0</v>
      </c>
      <c r="BO9826">
        <f t="shared" si="614"/>
        <v>1</v>
      </c>
      <c r="BP9826">
        <f t="shared" si="615"/>
        <v>1</v>
      </c>
    </row>
    <row r="9827" spans="1:68" x14ac:dyDescent="0.3">
      <c r="A9827">
        <v>9822</v>
      </c>
      <c r="BG9827" s="27"/>
      <c r="BH9827" s="27"/>
      <c r="BI9827" s="27"/>
      <c r="BJ9827" s="27"/>
      <c r="BL9827">
        <f t="shared" si="612"/>
        <v>0</v>
      </c>
      <c r="BM9827">
        <f t="shared" si="613"/>
        <v>0</v>
      </c>
      <c r="BO9827">
        <f t="shared" si="614"/>
        <v>1</v>
      </c>
      <c r="BP9827">
        <f t="shared" si="615"/>
        <v>1</v>
      </c>
    </row>
    <row r="9828" spans="1:68" x14ac:dyDescent="0.3">
      <c r="A9828">
        <v>9823</v>
      </c>
      <c r="BG9828" s="27"/>
      <c r="BH9828" s="27"/>
      <c r="BI9828" s="27"/>
      <c r="BJ9828" s="27"/>
      <c r="BL9828">
        <f t="shared" si="612"/>
        <v>0</v>
      </c>
      <c r="BM9828">
        <f t="shared" si="613"/>
        <v>0</v>
      </c>
      <c r="BO9828">
        <f t="shared" si="614"/>
        <v>1</v>
      </c>
      <c r="BP9828">
        <f t="shared" si="615"/>
        <v>1</v>
      </c>
    </row>
    <row r="9829" spans="1:68" x14ac:dyDescent="0.3">
      <c r="A9829">
        <v>9824</v>
      </c>
      <c r="BG9829" s="27"/>
      <c r="BH9829" s="27"/>
      <c r="BI9829" s="27"/>
      <c r="BJ9829" s="27"/>
      <c r="BL9829">
        <f t="shared" si="612"/>
        <v>0</v>
      </c>
      <c r="BM9829">
        <f t="shared" si="613"/>
        <v>0</v>
      </c>
      <c r="BO9829">
        <f t="shared" si="614"/>
        <v>1</v>
      </c>
      <c r="BP9829">
        <f t="shared" si="615"/>
        <v>1</v>
      </c>
    </row>
    <row r="9830" spans="1:68" x14ac:dyDescent="0.3">
      <c r="A9830">
        <v>9825</v>
      </c>
      <c r="BG9830" s="27"/>
      <c r="BH9830" s="27"/>
      <c r="BI9830" s="27"/>
      <c r="BJ9830" s="27"/>
      <c r="BL9830">
        <f t="shared" si="612"/>
        <v>0</v>
      </c>
      <c r="BM9830">
        <f t="shared" si="613"/>
        <v>0</v>
      </c>
      <c r="BO9830">
        <f t="shared" si="614"/>
        <v>1</v>
      </c>
      <c r="BP9830">
        <f t="shared" si="615"/>
        <v>1</v>
      </c>
    </row>
    <row r="9831" spans="1:68" x14ac:dyDescent="0.3">
      <c r="A9831">
        <v>9826</v>
      </c>
      <c r="BG9831" s="27"/>
      <c r="BH9831" s="27"/>
      <c r="BI9831" s="27"/>
      <c r="BJ9831" s="27"/>
      <c r="BL9831">
        <f t="shared" si="612"/>
        <v>0</v>
      </c>
      <c r="BM9831">
        <f t="shared" si="613"/>
        <v>0</v>
      </c>
      <c r="BO9831">
        <f t="shared" si="614"/>
        <v>1</v>
      </c>
      <c r="BP9831">
        <f t="shared" si="615"/>
        <v>1</v>
      </c>
    </row>
    <row r="9832" spans="1:68" x14ac:dyDescent="0.3">
      <c r="A9832">
        <v>9827</v>
      </c>
      <c r="BG9832" s="27"/>
      <c r="BH9832" s="27"/>
      <c r="BI9832" s="27"/>
      <c r="BJ9832" s="27"/>
      <c r="BL9832">
        <f t="shared" si="612"/>
        <v>0</v>
      </c>
      <c r="BM9832">
        <f t="shared" si="613"/>
        <v>0</v>
      </c>
      <c r="BO9832">
        <f t="shared" si="614"/>
        <v>1</v>
      </c>
      <c r="BP9832">
        <f t="shared" si="615"/>
        <v>1</v>
      </c>
    </row>
    <row r="9833" spans="1:68" x14ac:dyDescent="0.3">
      <c r="A9833">
        <v>9828</v>
      </c>
      <c r="BG9833" s="27"/>
      <c r="BH9833" s="27"/>
      <c r="BI9833" s="27"/>
      <c r="BJ9833" s="27"/>
      <c r="BL9833">
        <f t="shared" si="612"/>
        <v>0</v>
      </c>
      <c r="BM9833">
        <f t="shared" si="613"/>
        <v>0</v>
      </c>
      <c r="BO9833">
        <f t="shared" si="614"/>
        <v>1</v>
      </c>
      <c r="BP9833">
        <f t="shared" si="615"/>
        <v>1</v>
      </c>
    </row>
    <row r="9834" spans="1:68" x14ac:dyDescent="0.3">
      <c r="A9834">
        <v>9829</v>
      </c>
      <c r="BG9834" s="27"/>
      <c r="BH9834" s="27"/>
      <c r="BI9834" s="27"/>
      <c r="BJ9834" s="27"/>
      <c r="BL9834">
        <f t="shared" si="612"/>
        <v>0</v>
      </c>
      <c r="BM9834">
        <f t="shared" si="613"/>
        <v>0</v>
      </c>
      <c r="BO9834">
        <f t="shared" si="614"/>
        <v>1</v>
      </c>
      <c r="BP9834">
        <f t="shared" si="615"/>
        <v>1</v>
      </c>
    </row>
    <row r="9835" spans="1:68" x14ac:dyDescent="0.3">
      <c r="A9835">
        <v>9830</v>
      </c>
      <c r="BG9835" s="27"/>
      <c r="BH9835" s="27"/>
      <c r="BI9835" s="27"/>
      <c r="BJ9835" s="27"/>
      <c r="BL9835">
        <f t="shared" si="612"/>
        <v>0</v>
      </c>
      <c r="BM9835">
        <f t="shared" si="613"/>
        <v>0</v>
      </c>
      <c r="BO9835">
        <f t="shared" si="614"/>
        <v>1</v>
      </c>
      <c r="BP9835">
        <f t="shared" si="615"/>
        <v>1</v>
      </c>
    </row>
    <row r="9836" spans="1:68" x14ac:dyDescent="0.3">
      <c r="A9836">
        <v>9831</v>
      </c>
      <c r="BG9836" s="27"/>
      <c r="BH9836" s="27"/>
      <c r="BI9836" s="27"/>
      <c r="BJ9836" s="27"/>
      <c r="BL9836">
        <f t="shared" si="612"/>
        <v>0</v>
      </c>
      <c r="BM9836">
        <f t="shared" si="613"/>
        <v>0</v>
      </c>
      <c r="BO9836">
        <f t="shared" si="614"/>
        <v>1</v>
      </c>
      <c r="BP9836">
        <f t="shared" si="615"/>
        <v>1</v>
      </c>
    </row>
    <row r="9837" spans="1:68" x14ac:dyDescent="0.3">
      <c r="A9837">
        <v>9832</v>
      </c>
      <c r="BG9837" s="27"/>
      <c r="BH9837" s="27"/>
      <c r="BI9837" s="27"/>
      <c r="BJ9837" s="27"/>
      <c r="BL9837">
        <f t="shared" si="612"/>
        <v>0</v>
      </c>
      <c r="BM9837">
        <f t="shared" si="613"/>
        <v>0</v>
      </c>
      <c r="BO9837">
        <f t="shared" si="614"/>
        <v>1</v>
      </c>
      <c r="BP9837">
        <f t="shared" si="615"/>
        <v>1</v>
      </c>
    </row>
    <row r="9838" spans="1:68" x14ac:dyDescent="0.3">
      <c r="A9838">
        <v>9833</v>
      </c>
      <c r="BG9838" s="27"/>
      <c r="BH9838" s="27"/>
      <c r="BI9838" s="27"/>
      <c r="BJ9838" s="27"/>
      <c r="BL9838">
        <f t="shared" si="612"/>
        <v>0</v>
      </c>
      <c r="BM9838">
        <f t="shared" si="613"/>
        <v>0</v>
      </c>
      <c r="BO9838">
        <f t="shared" si="614"/>
        <v>1</v>
      </c>
      <c r="BP9838">
        <f t="shared" si="615"/>
        <v>1</v>
      </c>
    </row>
    <row r="9839" spans="1:68" x14ac:dyDescent="0.3">
      <c r="A9839">
        <v>9834</v>
      </c>
      <c r="BG9839" s="27"/>
      <c r="BH9839" s="27"/>
      <c r="BI9839" s="27"/>
      <c r="BJ9839" s="27"/>
      <c r="BL9839">
        <f t="shared" si="612"/>
        <v>0</v>
      </c>
      <c r="BM9839">
        <f t="shared" si="613"/>
        <v>0</v>
      </c>
      <c r="BO9839">
        <f t="shared" si="614"/>
        <v>1</v>
      </c>
      <c r="BP9839">
        <f t="shared" si="615"/>
        <v>1</v>
      </c>
    </row>
    <row r="9840" spans="1:68" x14ac:dyDescent="0.3">
      <c r="A9840">
        <v>9835</v>
      </c>
      <c r="BG9840" s="27"/>
      <c r="BH9840" s="27"/>
      <c r="BI9840" s="27"/>
      <c r="BJ9840" s="27"/>
      <c r="BL9840">
        <f t="shared" si="612"/>
        <v>0</v>
      </c>
      <c r="BM9840">
        <f t="shared" si="613"/>
        <v>0</v>
      </c>
      <c r="BO9840">
        <f t="shared" si="614"/>
        <v>1</v>
      </c>
      <c r="BP9840">
        <f t="shared" si="615"/>
        <v>1</v>
      </c>
    </row>
    <row r="9841" spans="1:68" x14ac:dyDescent="0.3">
      <c r="A9841">
        <v>9836</v>
      </c>
      <c r="BG9841" s="27"/>
      <c r="BH9841" s="27"/>
      <c r="BI9841" s="27"/>
      <c r="BJ9841" s="27"/>
      <c r="BL9841">
        <f t="shared" si="612"/>
        <v>0</v>
      </c>
      <c r="BM9841">
        <f t="shared" si="613"/>
        <v>0</v>
      </c>
      <c r="BO9841">
        <f t="shared" si="614"/>
        <v>1</v>
      </c>
      <c r="BP9841">
        <f t="shared" si="615"/>
        <v>1</v>
      </c>
    </row>
    <row r="9842" spans="1:68" x14ac:dyDescent="0.3">
      <c r="A9842">
        <v>9837</v>
      </c>
      <c r="BG9842" s="27"/>
      <c r="BH9842" s="27"/>
      <c r="BI9842" s="27"/>
      <c r="BJ9842" s="27"/>
      <c r="BL9842">
        <f t="shared" si="612"/>
        <v>0</v>
      </c>
      <c r="BM9842">
        <f t="shared" si="613"/>
        <v>0</v>
      </c>
      <c r="BO9842">
        <f t="shared" si="614"/>
        <v>1</v>
      </c>
      <c r="BP9842">
        <f t="shared" si="615"/>
        <v>1</v>
      </c>
    </row>
    <row r="9843" spans="1:68" x14ac:dyDescent="0.3">
      <c r="A9843">
        <v>9838</v>
      </c>
      <c r="BG9843" s="27"/>
      <c r="BH9843" s="27"/>
      <c r="BI9843" s="27"/>
      <c r="BJ9843" s="27"/>
      <c r="BL9843">
        <f t="shared" si="612"/>
        <v>0</v>
      </c>
      <c r="BM9843">
        <f t="shared" si="613"/>
        <v>0</v>
      </c>
      <c r="BO9843">
        <f t="shared" si="614"/>
        <v>1</v>
      </c>
      <c r="BP9843">
        <f t="shared" si="615"/>
        <v>1</v>
      </c>
    </row>
    <row r="9844" spans="1:68" x14ac:dyDescent="0.3">
      <c r="A9844">
        <v>9839</v>
      </c>
      <c r="BG9844" s="27"/>
      <c r="BH9844" s="27"/>
      <c r="BI9844" s="27"/>
      <c r="BJ9844" s="27"/>
      <c r="BL9844">
        <f t="shared" si="612"/>
        <v>0</v>
      </c>
      <c r="BM9844">
        <f t="shared" si="613"/>
        <v>0</v>
      </c>
      <c r="BO9844">
        <f t="shared" si="614"/>
        <v>1</v>
      </c>
      <c r="BP9844">
        <f t="shared" si="615"/>
        <v>1</v>
      </c>
    </row>
    <row r="9845" spans="1:68" x14ac:dyDescent="0.3">
      <c r="A9845">
        <v>9840</v>
      </c>
      <c r="BG9845" s="27"/>
      <c r="BH9845" s="27"/>
      <c r="BI9845" s="27"/>
      <c r="BJ9845" s="27"/>
      <c r="BL9845">
        <f t="shared" si="612"/>
        <v>0</v>
      </c>
      <c r="BM9845">
        <f t="shared" si="613"/>
        <v>0</v>
      </c>
      <c r="BO9845">
        <f t="shared" si="614"/>
        <v>1</v>
      </c>
      <c r="BP9845">
        <f t="shared" si="615"/>
        <v>1</v>
      </c>
    </row>
    <row r="9846" spans="1:68" x14ac:dyDescent="0.3">
      <c r="A9846">
        <v>9841</v>
      </c>
      <c r="BG9846" s="27"/>
      <c r="BH9846" s="27"/>
      <c r="BI9846" s="27"/>
      <c r="BJ9846" s="27"/>
      <c r="BL9846">
        <f t="shared" si="612"/>
        <v>0</v>
      </c>
      <c r="BM9846">
        <f t="shared" si="613"/>
        <v>0</v>
      </c>
      <c r="BO9846">
        <f t="shared" si="614"/>
        <v>1</v>
      </c>
      <c r="BP9846">
        <f t="shared" si="615"/>
        <v>1</v>
      </c>
    </row>
    <row r="9847" spans="1:68" x14ac:dyDescent="0.3">
      <c r="A9847">
        <v>9842</v>
      </c>
      <c r="BG9847" s="27"/>
      <c r="BH9847" s="27"/>
      <c r="BI9847" s="27"/>
      <c r="BJ9847" s="27"/>
      <c r="BL9847">
        <f t="shared" si="612"/>
        <v>0</v>
      </c>
      <c r="BM9847">
        <f t="shared" si="613"/>
        <v>0</v>
      </c>
      <c r="BO9847">
        <f t="shared" si="614"/>
        <v>1</v>
      </c>
      <c r="BP9847">
        <f t="shared" si="615"/>
        <v>1</v>
      </c>
    </row>
    <row r="9848" spans="1:68" x14ac:dyDescent="0.3">
      <c r="A9848">
        <v>9843</v>
      </c>
      <c r="BG9848" s="27"/>
      <c r="BH9848" s="27"/>
      <c r="BI9848" s="27"/>
      <c r="BJ9848" s="27"/>
      <c r="BL9848">
        <f t="shared" si="612"/>
        <v>0</v>
      </c>
      <c r="BM9848">
        <f t="shared" si="613"/>
        <v>0</v>
      </c>
      <c r="BO9848">
        <f t="shared" si="614"/>
        <v>1</v>
      </c>
      <c r="BP9848">
        <f t="shared" si="615"/>
        <v>1</v>
      </c>
    </row>
    <row r="9849" spans="1:68" x14ac:dyDescent="0.3">
      <c r="A9849">
        <v>9844</v>
      </c>
      <c r="BG9849" s="27"/>
      <c r="BH9849" s="27"/>
      <c r="BI9849" s="27"/>
      <c r="BJ9849" s="27"/>
      <c r="BL9849">
        <f t="shared" si="612"/>
        <v>0</v>
      </c>
      <c r="BM9849">
        <f t="shared" si="613"/>
        <v>0</v>
      </c>
      <c r="BO9849">
        <f t="shared" si="614"/>
        <v>1</v>
      </c>
      <c r="BP9849">
        <f t="shared" si="615"/>
        <v>1</v>
      </c>
    </row>
    <row r="9850" spans="1:68" x14ac:dyDescent="0.3">
      <c r="A9850">
        <v>9845</v>
      </c>
      <c r="BG9850" s="27"/>
      <c r="BH9850" s="27"/>
      <c r="BI9850" s="27"/>
      <c r="BJ9850" s="27"/>
      <c r="BL9850">
        <f t="shared" si="612"/>
        <v>0</v>
      </c>
      <c r="BM9850">
        <f t="shared" si="613"/>
        <v>0</v>
      </c>
      <c r="BO9850">
        <f t="shared" si="614"/>
        <v>1</v>
      </c>
      <c r="BP9850">
        <f t="shared" si="615"/>
        <v>1</v>
      </c>
    </row>
    <row r="9851" spans="1:68" x14ac:dyDescent="0.3">
      <c r="A9851">
        <v>9846</v>
      </c>
      <c r="BG9851" s="27"/>
      <c r="BH9851" s="27"/>
      <c r="BI9851" s="27"/>
      <c r="BJ9851" s="27"/>
      <c r="BL9851">
        <f t="shared" si="612"/>
        <v>0</v>
      </c>
      <c r="BM9851">
        <f t="shared" si="613"/>
        <v>0</v>
      </c>
      <c r="BO9851">
        <f t="shared" si="614"/>
        <v>1</v>
      </c>
      <c r="BP9851">
        <f t="shared" si="615"/>
        <v>1</v>
      </c>
    </row>
    <row r="9852" spans="1:68" x14ac:dyDescent="0.3">
      <c r="A9852">
        <v>9847</v>
      </c>
      <c r="BG9852" s="27"/>
      <c r="BH9852" s="27"/>
      <c r="BI9852" s="27"/>
      <c r="BJ9852" s="27"/>
      <c r="BL9852">
        <f t="shared" si="612"/>
        <v>0</v>
      </c>
      <c r="BM9852">
        <f t="shared" si="613"/>
        <v>0</v>
      </c>
      <c r="BO9852">
        <f t="shared" si="614"/>
        <v>1</v>
      </c>
      <c r="BP9852">
        <f t="shared" si="615"/>
        <v>1</v>
      </c>
    </row>
    <row r="9853" spans="1:68" x14ac:dyDescent="0.3">
      <c r="A9853">
        <v>9848</v>
      </c>
      <c r="BG9853" s="27"/>
      <c r="BH9853" s="27"/>
      <c r="BI9853" s="27"/>
      <c r="BJ9853" s="27"/>
      <c r="BL9853">
        <f t="shared" si="612"/>
        <v>0</v>
      </c>
      <c r="BM9853">
        <f t="shared" si="613"/>
        <v>0</v>
      </c>
      <c r="BO9853">
        <f t="shared" si="614"/>
        <v>1</v>
      </c>
      <c r="BP9853">
        <f t="shared" si="615"/>
        <v>1</v>
      </c>
    </row>
    <row r="9854" spans="1:68" x14ac:dyDescent="0.3">
      <c r="A9854">
        <v>9849</v>
      </c>
      <c r="BG9854" s="27"/>
      <c r="BH9854" s="27"/>
      <c r="BI9854" s="27"/>
      <c r="BJ9854" s="27"/>
      <c r="BL9854">
        <f t="shared" si="612"/>
        <v>0</v>
      </c>
      <c r="BM9854">
        <f t="shared" si="613"/>
        <v>0</v>
      </c>
      <c r="BO9854">
        <f t="shared" si="614"/>
        <v>1</v>
      </c>
      <c r="BP9854">
        <f t="shared" si="615"/>
        <v>1</v>
      </c>
    </row>
    <row r="9855" spans="1:68" x14ac:dyDescent="0.3">
      <c r="A9855">
        <v>9850</v>
      </c>
      <c r="BG9855" s="27"/>
      <c r="BH9855" s="27"/>
      <c r="BI9855" s="27"/>
      <c r="BJ9855" s="27"/>
      <c r="BL9855">
        <f t="shared" si="612"/>
        <v>0</v>
      </c>
      <c r="BM9855">
        <f t="shared" si="613"/>
        <v>0</v>
      </c>
      <c r="BO9855">
        <f t="shared" si="614"/>
        <v>1</v>
      </c>
      <c r="BP9855">
        <f t="shared" si="615"/>
        <v>1</v>
      </c>
    </row>
    <row r="9856" spans="1:68" x14ac:dyDescent="0.3">
      <c r="A9856">
        <v>9851</v>
      </c>
      <c r="BG9856" s="27"/>
      <c r="BH9856" s="27"/>
      <c r="BI9856" s="27"/>
      <c r="BJ9856" s="27"/>
      <c r="BL9856">
        <f t="shared" si="612"/>
        <v>0</v>
      </c>
      <c r="BM9856">
        <f t="shared" si="613"/>
        <v>0</v>
      </c>
      <c r="BO9856">
        <f t="shared" si="614"/>
        <v>1</v>
      </c>
      <c r="BP9856">
        <f t="shared" si="615"/>
        <v>1</v>
      </c>
    </row>
    <row r="9857" spans="1:68" x14ac:dyDescent="0.3">
      <c r="A9857">
        <v>9852</v>
      </c>
      <c r="BG9857" s="27"/>
      <c r="BH9857" s="27"/>
      <c r="BI9857" s="27"/>
      <c r="BJ9857" s="27"/>
      <c r="BL9857">
        <f t="shared" si="612"/>
        <v>0</v>
      </c>
      <c r="BM9857">
        <f t="shared" si="613"/>
        <v>0</v>
      </c>
      <c r="BO9857">
        <f t="shared" si="614"/>
        <v>1</v>
      </c>
      <c r="BP9857">
        <f t="shared" si="615"/>
        <v>1</v>
      </c>
    </row>
    <row r="9858" spans="1:68" x14ac:dyDescent="0.3">
      <c r="A9858">
        <v>9853</v>
      </c>
      <c r="BG9858" s="27"/>
      <c r="BH9858" s="27"/>
      <c r="BI9858" s="27"/>
      <c r="BJ9858" s="27"/>
      <c r="BL9858">
        <f t="shared" si="612"/>
        <v>0</v>
      </c>
      <c r="BM9858">
        <f t="shared" si="613"/>
        <v>0</v>
      </c>
      <c r="BO9858">
        <f t="shared" si="614"/>
        <v>1</v>
      </c>
      <c r="BP9858">
        <f t="shared" si="615"/>
        <v>1</v>
      </c>
    </row>
    <row r="9859" spans="1:68" x14ac:dyDescent="0.3">
      <c r="A9859">
        <v>9854</v>
      </c>
      <c r="BG9859" s="27"/>
      <c r="BH9859" s="27"/>
      <c r="BI9859" s="27"/>
      <c r="BJ9859" s="27"/>
      <c r="BL9859">
        <f t="shared" si="612"/>
        <v>0</v>
      </c>
      <c r="BM9859">
        <f t="shared" si="613"/>
        <v>0</v>
      </c>
      <c r="BO9859">
        <f t="shared" si="614"/>
        <v>1</v>
      </c>
      <c r="BP9859">
        <f t="shared" si="615"/>
        <v>1</v>
      </c>
    </row>
    <row r="9860" spans="1:68" x14ac:dyDescent="0.3">
      <c r="A9860">
        <v>9855</v>
      </c>
      <c r="BG9860" s="27"/>
      <c r="BH9860" s="27"/>
      <c r="BI9860" s="27"/>
      <c r="BJ9860" s="27"/>
      <c r="BL9860">
        <f t="shared" si="612"/>
        <v>0</v>
      </c>
      <c r="BM9860">
        <f t="shared" si="613"/>
        <v>0</v>
      </c>
      <c r="BO9860">
        <f t="shared" si="614"/>
        <v>1</v>
      </c>
      <c r="BP9860">
        <f t="shared" si="615"/>
        <v>1</v>
      </c>
    </row>
    <row r="9861" spans="1:68" x14ac:dyDescent="0.3">
      <c r="A9861">
        <v>9856</v>
      </c>
      <c r="BG9861" s="27"/>
      <c r="BH9861" s="27"/>
      <c r="BI9861" s="27"/>
      <c r="BJ9861" s="27"/>
      <c r="BL9861">
        <f t="shared" si="612"/>
        <v>0</v>
      </c>
      <c r="BM9861">
        <f t="shared" si="613"/>
        <v>0</v>
      </c>
      <c r="BO9861">
        <f t="shared" si="614"/>
        <v>1</v>
      </c>
      <c r="BP9861">
        <f t="shared" si="615"/>
        <v>1</v>
      </c>
    </row>
    <row r="9862" spans="1:68" x14ac:dyDescent="0.3">
      <c r="A9862">
        <v>9857</v>
      </c>
      <c r="BG9862" s="27"/>
      <c r="BH9862" s="27"/>
      <c r="BI9862" s="27"/>
      <c r="BJ9862" s="27"/>
      <c r="BL9862">
        <f t="shared" si="612"/>
        <v>0</v>
      </c>
      <c r="BM9862">
        <f t="shared" si="613"/>
        <v>0</v>
      </c>
      <c r="BO9862">
        <f t="shared" si="614"/>
        <v>1</v>
      </c>
      <c r="BP9862">
        <f t="shared" si="615"/>
        <v>1</v>
      </c>
    </row>
    <row r="9863" spans="1:68" x14ac:dyDescent="0.3">
      <c r="A9863">
        <v>9858</v>
      </c>
      <c r="BG9863" s="27"/>
      <c r="BH9863" s="27"/>
      <c r="BI9863" s="27"/>
      <c r="BJ9863" s="27"/>
      <c r="BL9863">
        <f t="shared" ref="BL9863:BL9926" si="616">BG9863*$BM$1-BH9863</f>
        <v>0</v>
      </c>
      <c r="BM9863">
        <f t="shared" ref="BM9863:BM9926" si="617">BI9863*$BM$1-BJ9863</f>
        <v>0</v>
      </c>
      <c r="BO9863">
        <f t="shared" ref="BO9863:BO9926" si="618">IF(BL9863=MAX($BL9863:$BM9863),1,0)</f>
        <v>1</v>
      </c>
      <c r="BP9863">
        <f t="shared" ref="BP9863:BP9926" si="619">IF(BM9863=MAX($BL9863:$BM9863),1,0)</f>
        <v>1</v>
      </c>
    </row>
    <row r="9864" spans="1:68" x14ac:dyDescent="0.3">
      <c r="A9864">
        <v>9859</v>
      </c>
      <c r="BG9864" s="27"/>
      <c r="BH9864" s="27"/>
      <c r="BI9864" s="27"/>
      <c r="BJ9864" s="27"/>
      <c r="BL9864">
        <f t="shared" si="616"/>
        <v>0</v>
      </c>
      <c r="BM9864">
        <f t="shared" si="617"/>
        <v>0</v>
      </c>
      <c r="BO9864">
        <f t="shared" si="618"/>
        <v>1</v>
      </c>
      <c r="BP9864">
        <f t="shared" si="619"/>
        <v>1</v>
      </c>
    </row>
    <row r="9865" spans="1:68" x14ac:dyDescent="0.3">
      <c r="A9865">
        <v>9860</v>
      </c>
      <c r="BG9865" s="27"/>
      <c r="BH9865" s="27"/>
      <c r="BI9865" s="27"/>
      <c r="BJ9865" s="27"/>
      <c r="BL9865">
        <f t="shared" si="616"/>
        <v>0</v>
      </c>
      <c r="BM9865">
        <f t="shared" si="617"/>
        <v>0</v>
      </c>
      <c r="BO9865">
        <f t="shared" si="618"/>
        <v>1</v>
      </c>
      <c r="BP9865">
        <f t="shared" si="619"/>
        <v>1</v>
      </c>
    </row>
    <row r="9866" spans="1:68" x14ac:dyDescent="0.3">
      <c r="A9866">
        <v>9861</v>
      </c>
      <c r="BG9866" s="27"/>
      <c r="BH9866" s="27"/>
      <c r="BI9866" s="27"/>
      <c r="BJ9866" s="27"/>
      <c r="BL9866">
        <f t="shared" si="616"/>
        <v>0</v>
      </c>
      <c r="BM9866">
        <f t="shared" si="617"/>
        <v>0</v>
      </c>
      <c r="BO9866">
        <f t="shared" si="618"/>
        <v>1</v>
      </c>
      <c r="BP9866">
        <f t="shared" si="619"/>
        <v>1</v>
      </c>
    </row>
    <row r="9867" spans="1:68" x14ac:dyDescent="0.3">
      <c r="A9867">
        <v>9862</v>
      </c>
      <c r="BG9867" s="27"/>
      <c r="BH9867" s="27"/>
      <c r="BI9867" s="27"/>
      <c r="BJ9867" s="27"/>
      <c r="BL9867">
        <f t="shared" si="616"/>
        <v>0</v>
      </c>
      <c r="BM9867">
        <f t="shared" si="617"/>
        <v>0</v>
      </c>
      <c r="BO9867">
        <f t="shared" si="618"/>
        <v>1</v>
      </c>
      <c r="BP9867">
        <f t="shared" si="619"/>
        <v>1</v>
      </c>
    </row>
    <row r="9868" spans="1:68" x14ac:dyDescent="0.3">
      <c r="A9868">
        <v>9863</v>
      </c>
      <c r="BG9868" s="27"/>
      <c r="BH9868" s="27"/>
      <c r="BI9868" s="27"/>
      <c r="BJ9868" s="27"/>
      <c r="BL9868">
        <f t="shared" si="616"/>
        <v>0</v>
      </c>
      <c r="BM9868">
        <f t="shared" si="617"/>
        <v>0</v>
      </c>
      <c r="BO9868">
        <f t="shared" si="618"/>
        <v>1</v>
      </c>
      <c r="BP9868">
        <f t="shared" si="619"/>
        <v>1</v>
      </c>
    </row>
    <row r="9869" spans="1:68" x14ac:dyDescent="0.3">
      <c r="A9869">
        <v>9864</v>
      </c>
      <c r="BG9869" s="27"/>
      <c r="BH9869" s="27"/>
      <c r="BI9869" s="27"/>
      <c r="BJ9869" s="27"/>
      <c r="BL9869">
        <f t="shared" si="616"/>
        <v>0</v>
      </c>
      <c r="BM9869">
        <f t="shared" si="617"/>
        <v>0</v>
      </c>
      <c r="BO9869">
        <f t="shared" si="618"/>
        <v>1</v>
      </c>
      <c r="BP9869">
        <f t="shared" si="619"/>
        <v>1</v>
      </c>
    </row>
    <row r="9870" spans="1:68" x14ac:dyDescent="0.3">
      <c r="A9870">
        <v>9865</v>
      </c>
      <c r="BG9870" s="27"/>
      <c r="BH9870" s="27"/>
      <c r="BI9870" s="27"/>
      <c r="BJ9870" s="27"/>
      <c r="BL9870">
        <f t="shared" si="616"/>
        <v>0</v>
      </c>
      <c r="BM9870">
        <f t="shared" si="617"/>
        <v>0</v>
      </c>
      <c r="BO9870">
        <f t="shared" si="618"/>
        <v>1</v>
      </c>
      <c r="BP9870">
        <f t="shared" si="619"/>
        <v>1</v>
      </c>
    </row>
    <row r="9871" spans="1:68" x14ac:dyDescent="0.3">
      <c r="A9871">
        <v>9866</v>
      </c>
      <c r="BG9871" s="27"/>
      <c r="BH9871" s="27"/>
      <c r="BI9871" s="27"/>
      <c r="BJ9871" s="27"/>
      <c r="BL9871">
        <f t="shared" si="616"/>
        <v>0</v>
      </c>
      <c r="BM9871">
        <f t="shared" si="617"/>
        <v>0</v>
      </c>
      <c r="BO9871">
        <f t="shared" si="618"/>
        <v>1</v>
      </c>
      <c r="BP9871">
        <f t="shared" si="619"/>
        <v>1</v>
      </c>
    </row>
    <row r="9872" spans="1:68" x14ac:dyDescent="0.3">
      <c r="A9872">
        <v>9867</v>
      </c>
      <c r="BG9872" s="27"/>
      <c r="BH9872" s="27"/>
      <c r="BI9872" s="27"/>
      <c r="BJ9872" s="27"/>
      <c r="BL9872">
        <f t="shared" si="616"/>
        <v>0</v>
      </c>
      <c r="BM9872">
        <f t="shared" si="617"/>
        <v>0</v>
      </c>
      <c r="BO9872">
        <f t="shared" si="618"/>
        <v>1</v>
      </c>
      <c r="BP9872">
        <f t="shared" si="619"/>
        <v>1</v>
      </c>
    </row>
    <row r="9873" spans="1:68" x14ac:dyDescent="0.3">
      <c r="A9873">
        <v>9868</v>
      </c>
      <c r="BG9873" s="27"/>
      <c r="BH9873" s="27"/>
      <c r="BI9873" s="27"/>
      <c r="BJ9873" s="27"/>
      <c r="BL9873">
        <f t="shared" si="616"/>
        <v>0</v>
      </c>
      <c r="BM9873">
        <f t="shared" si="617"/>
        <v>0</v>
      </c>
      <c r="BO9873">
        <f t="shared" si="618"/>
        <v>1</v>
      </c>
      <c r="BP9873">
        <f t="shared" si="619"/>
        <v>1</v>
      </c>
    </row>
    <row r="9874" spans="1:68" x14ac:dyDescent="0.3">
      <c r="A9874">
        <v>9869</v>
      </c>
      <c r="BG9874" s="27"/>
      <c r="BH9874" s="27"/>
      <c r="BI9874" s="27"/>
      <c r="BJ9874" s="27"/>
      <c r="BL9874">
        <f t="shared" si="616"/>
        <v>0</v>
      </c>
      <c r="BM9874">
        <f t="shared" si="617"/>
        <v>0</v>
      </c>
      <c r="BO9874">
        <f t="shared" si="618"/>
        <v>1</v>
      </c>
      <c r="BP9874">
        <f t="shared" si="619"/>
        <v>1</v>
      </c>
    </row>
    <row r="9875" spans="1:68" x14ac:dyDescent="0.3">
      <c r="A9875">
        <v>9870</v>
      </c>
      <c r="BG9875" s="27"/>
      <c r="BH9875" s="27"/>
      <c r="BI9875" s="27"/>
      <c r="BJ9875" s="27"/>
      <c r="BL9875">
        <f t="shared" si="616"/>
        <v>0</v>
      </c>
      <c r="BM9875">
        <f t="shared" si="617"/>
        <v>0</v>
      </c>
      <c r="BO9875">
        <f t="shared" si="618"/>
        <v>1</v>
      </c>
      <c r="BP9875">
        <f t="shared" si="619"/>
        <v>1</v>
      </c>
    </row>
    <row r="9876" spans="1:68" x14ac:dyDescent="0.3">
      <c r="A9876">
        <v>9871</v>
      </c>
      <c r="BG9876" s="27"/>
      <c r="BH9876" s="27"/>
      <c r="BI9876" s="27"/>
      <c r="BJ9876" s="27"/>
      <c r="BL9876">
        <f t="shared" si="616"/>
        <v>0</v>
      </c>
      <c r="BM9876">
        <f t="shared" si="617"/>
        <v>0</v>
      </c>
      <c r="BO9876">
        <f t="shared" si="618"/>
        <v>1</v>
      </c>
      <c r="BP9876">
        <f t="shared" si="619"/>
        <v>1</v>
      </c>
    </row>
    <row r="9877" spans="1:68" x14ac:dyDescent="0.3">
      <c r="A9877">
        <v>9872</v>
      </c>
      <c r="BG9877" s="27"/>
      <c r="BH9877" s="27"/>
      <c r="BI9877" s="27"/>
      <c r="BJ9877" s="27"/>
      <c r="BL9877">
        <f t="shared" si="616"/>
        <v>0</v>
      </c>
      <c r="BM9877">
        <f t="shared" si="617"/>
        <v>0</v>
      </c>
      <c r="BO9877">
        <f t="shared" si="618"/>
        <v>1</v>
      </c>
      <c r="BP9877">
        <f t="shared" si="619"/>
        <v>1</v>
      </c>
    </row>
    <row r="9878" spans="1:68" x14ac:dyDescent="0.3">
      <c r="A9878">
        <v>9873</v>
      </c>
      <c r="BG9878" s="27"/>
      <c r="BH9878" s="27"/>
      <c r="BI9878" s="27"/>
      <c r="BJ9878" s="27"/>
      <c r="BL9878">
        <f t="shared" si="616"/>
        <v>0</v>
      </c>
      <c r="BM9878">
        <f t="shared" si="617"/>
        <v>0</v>
      </c>
      <c r="BO9878">
        <f t="shared" si="618"/>
        <v>1</v>
      </c>
      <c r="BP9878">
        <f t="shared" si="619"/>
        <v>1</v>
      </c>
    </row>
    <row r="9879" spans="1:68" x14ac:dyDescent="0.3">
      <c r="A9879">
        <v>9874</v>
      </c>
      <c r="BG9879" s="27"/>
      <c r="BH9879" s="27"/>
      <c r="BI9879" s="27"/>
      <c r="BJ9879" s="27"/>
      <c r="BL9879">
        <f t="shared" si="616"/>
        <v>0</v>
      </c>
      <c r="BM9879">
        <f t="shared" si="617"/>
        <v>0</v>
      </c>
      <c r="BO9879">
        <f t="shared" si="618"/>
        <v>1</v>
      </c>
      <c r="BP9879">
        <f t="shared" si="619"/>
        <v>1</v>
      </c>
    </row>
    <row r="9880" spans="1:68" x14ac:dyDescent="0.3">
      <c r="A9880">
        <v>9875</v>
      </c>
      <c r="BG9880" s="27"/>
      <c r="BH9880" s="27"/>
      <c r="BI9880" s="27"/>
      <c r="BJ9880" s="27"/>
      <c r="BL9880">
        <f t="shared" si="616"/>
        <v>0</v>
      </c>
      <c r="BM9880">
        <f t="shared" si="617"/>
        <v>0</v>
      </c>
      <c r="BO9880">
        <f t="shared" si="618"/>
        <v>1</v>
      </c>
      <c r="BP9880">
        <f t="shared" si="619"/>
        <v>1</v>
      </c>
    </row>
    <row r="9881" spans="1:68" x14ac:dyDescent="0.3">
      <c r="A9881">
        <v>9876</v>
      </c>
      <c r="BG9881" s="27"/>
      <c r="BH9881" s="27"/>
      <c r="BI9881" s="27"/>
      <c r="BJ9881" s="27"/>
      <c r="BL9881">
        <f t="shared" si="616"/>
        <v>0</v>
      </c>
      <c r="BM9881">
        <f t="shared" si="617"/>
        <v>0</v>
      </c>
      <c r="BO9881">
        <f t="shared" si="618"/>
        <v>1</v>
      </c>
      <c r="BP9881">
        <f t="shared" si="619"/>
        <v>1</v>
      </c>
    </row>
    <row r="9882" spans="1:68" x14ac:dyDescent="0.3">
      <c r="A9882">
        <v>9877</v>
      </c>
      <c r="BG9882" s="27"/>
      <c r="BH9882" s="27"/>
      <c r="BI9882" s="27"/>
      <c r="BJ9882" s="27"/>
      <c r="BL9882">
        <f t="shared" si="616"/>
        <v>0</v>
      </c>
      <c r="BM9882">
        <f t="shared" si="617"/>
        <v>0</v>
      </c>
      <c r="BO9882">
        <f t="shared" si="618"/>
        <v>1</v>
      </c>
      <c r="BP9882">
        <f t="shared" si="619"/>
        <v>1</v>
      </c>
    </row>
    <row r="9883" spans="1:68" x14ac:dyDescent="0.3">
      <c r="A9883">
        <v>9878</v>
      </c>
      <c r="BG9883" s="27"/>
      <c r="BH9883" s="27"/>
      <c r="BI9883" s="27"/>
      <c r="BJ9883" s="27"/>
      <c r="BL9883">
        <f t="shared" si="616"/>
        <v>0</v>
      </c>
      <c r="BM9883">
        <f t="shared" si="617"/>
        <v>0</v>
      </c>
      <c r="BO9883">
        <f t="shared" si="618"/>
        <v>1</v>
      </c>
      <c r="BP9883">
        <f t="shared" si="619"/>
        <v>1</v>
      </c>
    </row>
    <row r="9884" spans="1:68" x14ac:dyDescent="0.3">
      <c r="A9884">
        <v>9879</v>
      </c>
      <c r="BG9884" s="27"/>
      <c r="BH9884" s="27"/>
      <c r="BI9884" s="27"/>
      <c r="BJ9884" s="27"/>
      <c r="BL9884">
        <f t="shared" si="616"/>
        <v>0</v>
      </c>
      <c r="BM9884">
        <f t="shared" si="617"/>
        <v>0</v>
      </c>
      <c r="BO9884">
        <f t="shared" si="618"/>
        <v>1</v>
      </c>
      <c r="BP9884">
        <f t="shared" si="619"/>
        <v>1</v>
      </c>
    </row>
    <row r="9885" spans="1:68" x14ac:dyDescent="0.3">
      <c r="A9885">
        <v>9880</v>
      </c>
      <c r="BG9885" s="27"/>
      <c r="BH9885" s="27"/>
      <c r="BI9885" s="27"/>
      <c r="BJ9885" s="27"/>
      <c r="BL9885">
        <f t="shared" si="616"/>
        <v>0</v>
      </c>
      <c r="BM9885">
        <f t="shared" si="617"/>
        <v>0</v>
      </c>
      <c r="BO9885">
        <f t="shared" si="618"/>
        <v>1</v>
      </c>
      <c r="BP9885">
        <f t="shared" si="619"/>
        <v>1</v>
      </c>
    </row>
    <row r="9886" spans="1:68" x14ac:dyDescent="0.3">
      <c r="A9886">
        <v>9881</v>
      </c>
      <c r="BG9886" s="27"/>
      <c r="BH9886" s="27"/>
      <c r="BI9886" s="27"/>
      <c r="BJ9886" s="27"/>
      <c r="BL9886">
        <f t="shared" si="616"/>
        <v>0</v>
      </c>
      <c r="BM9886">
        <f t="shared" si="617"/>
        <v>0</v>
      </c>
      <c r="BO9886">
        <f t="shared" si="618"/>
        <v>1</v>
      </c>
      <c r="BP9886">
        <f t="shared" si="619"/>
        <v>1</v>
      </c>
    </row>
    <row r="9887" spans="1:68" x14ac:dyDescent="0.3">
      <c r="A9887">
        <v>9882</v>
      </c>
      <c r="BG9887" s="27"/>
      <c r="BH9887" s="27"/>
      <c r="BI9887" s="27"/>
      <c r="BJ9887" s="27"/>
      <c r="BL9887">
        <f t="shared" si="616"/>
        <v>0</v>
      </c>
      <c r="BM9887">
        <f t="shared" si="617"/>
        <v>0</v>
      </c>
      <c r="BO9887">
        <f t="shared" si="618"/>
        <v>1</v>
      </c>
      <c r="BP9887">
        <f t="shared" si="619"/>
        <v>1</v>
      </c>
    </row>
    <row r="9888" spans="1:68" x14ac:dyDescent="0.3">
      <c r="A9888">
        <v>9883</v>
      </c>
      <c r="BG9888" s="27"/>
      <c r="BH9888" s="27"/>
      <c r="BI9888" s="27"/>
      <c r="BJ9888" s="27"/>
      <c r="BL9888">
        <f t="shared" si="616"/>
        <v>0</v>
      </c>
      <c r="BM9888">
        <f t="shared" si="617"/>
        <v>0</v>
      </c>
      <c r="BO9888">
        <f t="shared" si="618"/>
        <v>1</v>
      </c>
      <c r="BP9888">
        <f t="shared" si="619"/>
        <v>1</v>
      </c>
    </row>
    <row r="9889" spans="1:68" x14ac:dyDescent="0.3">
      <c r="A9889">
        <v>9884</v>
      </c>
      <c r="BG9889" s="27"/>
      <c r="BH9889" s="27"/>
      <c r="BI9889" s="27"/>
      <c r="BJ9889" s="27"/>
      <c r="BL9889">
        <f t="shared" si="616"/>
        <v>0</v>
      </c>
      <c r="BM9889">
        <f t="shared" si="617"/>
        <v>0</v>
      </c>
      <c r="BO9889">
        <f t="shared" si="618"/>
        <v>1</v>
      </c>
      <c r="BP9889">
        <f t="shared" si="619"/>
        <v>1</v>
      </c>
    </row>
    <row r="9890" spans="1:68" x14ac:dyDescent="0.3">
      <c r="A9890">
        <v>9885</v>
      </c>
      <c r="BG9890" s="27"/>
      <c r="BH9890" s="27"/>
      <c r="BI9890" s="27"/>
      <c r="BJ9890" s="27"/>
      <c r="BL9890">
        <f t="shared" si="616"/>
        <v>0</v>
      </c>
      <c r="BM9890">
        <f t="shared" si="617"/>
        <v>0</v>
      </c>
      <c r="BO9890">
        <f t="shared" si="618"/>
        <v>1</v>
      </c>
      <c r="BP9890">
        <f t="shared" si="619"/>
        <v>1</v>
      </c>
    </row>
    <row r="9891" spans="1:68" x14ac:dyDescent="0.3">
      <c r="A9891">
        <v>9886</v>
      </c>
      <c r="BG9891" s="27"/>
      <c r="BH9891" s="27"/>
      <c r="BI9891" s="27"/>
      <c r="BJ9891" s="27"/>
      <c r="BL9891">
        <f t="shared" si="616"/>
        <v>0</v>
      </c>
      <c r="BM9891">
        <f t="shared" si="617"/>
        <v>0</v>
      </c>
      <c r="BO9891">
        <f t="shared" si="618"/>
        <v>1</v>
      </c>
      <c r="BP9891">
        <f t="shared" si="619"/>
        <v>1</v>
      </c>
    </row>
    <row r="9892" spans="1:68" x14ac:dyDescent="0.3">
      <c r="A9892">
        <v>9887</v>
      </c>
      <c r="BG9892" s="27"/>
      <c r="BH9892" s="27"/>
      <c r="BI9892" s="27"/>
      <c r="BJ9892" s="27"/>
      <c r="BL9892">
        <f t="shared" si="616"/>
        <v>0</v>
      </c>
      <c r="BM9892">
        <f t="shared" si="617"/>
        <v>0</v>
      </c>
      <c r="BO9892">
        <f t="shared" si="618"/>
        <v>1</v>
      </c>
      <c r="BP9892">
        <f t="shared" si="619"/>
        <v>1</v>
      </c>
    </row>
    <row r="9893" spans="1:68" x14ac:dyDescent="0.3">
      <c r="A9893">
        <v>9888</v>
      </c>
      <c r="BG9893" s="27"/>
      <c r="BH9893" s="27"/>
      <c r="BI9893" s="27"/>
      <c r="BJ9893" s="27"/>
      <c r="BL9893">
        <f t="shared" si="616"/>
        <v>0</v>
      </c>
      <c r="BM9893">
        <f t="shared" si="617"/>
        <v>0</v>
      </c>
      <c r="BO9893">
        <f t="shared" si="618"/>
        <v>1</v>
      </c>
      <c r="BP9893">
        <f t="shared" si="619"/>
        <v>1</v>
      </c>
    </row>
    <row r="9894" spans="1:68" x14ac:dyDescent="0.3">
      <c r="A9894">
        <v>9889</v>
      </c>
      <c r="BG9894" s="27"/>
      <c r="BH9894" s="27"/>
      <c r="BI9894" s="27"/>
      <c r="BJ9894" s="27"/>
      <c r="BL9894">
        <f t="shared" si="616"/>
        <v>0</v>
      </c>
      <c r="BM9894">
        <f t="shared" si="617"/>
        <v>0</v>
      </c>
      <c r="BO9894">
        <f t="shared" si="618"/>
        <v>1</v>
      </c>
      <c r="BP9894">
        <f t="shared" si="619"/>
        <v>1</v>
      </c>
    </row>
    <row r="9895" spans="1:68" x14ac:dyDescent="0.3">
      <c r="A9895">
        <v>9890</v>
      </c>
      <c r="BG9895" s="27"/>
      <c r="BH9895" s="27"/>
      <c r="BI9895" s="27"/>
      <c r="BJ9895" s="27"/>
      <c r="BL9895">
        <f t="shared" si="616"/>
        <v>0</v>
      </c>
      <c r="BM9895">
        <f t="shared" si="617"/>
        <v>0</v>
      </c>
      <c r="BO9895">
        <f t="shared" si="618"/>
        <v>1</v>
      </c>
      <c r="BP9895">
        <f t="shared" si="619"/>
        <v>1</v>
      </c>
    </row>
    <row r="9896" spans="1:68" x14ac:dyDescent="0.3">
      <c r="A9896">
        <v>9891</v>
      </c>
      <c r="BG9896" s="27"/>
      <c r="BH9896" s="27"/>
      <c r="BI9896" s="27"/>
      <c r="BJ9896" s="27"/>
      <c r="BL9896">
        <f t="shared" si="616"/>
        <v>0</v>
      </c>
      <c r="BM9896">
        <f t="shared" si="617"/>
        <v>0</v>
      </c>
      <c r="BO9896">
        <f t="shared" si="618"/>
        <v>1</v>
      </c>
      <c r="BP9896">
        <f t="shared" si="619"/>
        <v>1</v>
      </c>
    </row>
    <row r="9897" spans="1:68" x14ac:dyDescent="0.3">
      <c r="A9897">
        <v>9892</v>
      </c>
      <c r="BG9897" s="27"/>
      <c r="BH9897" s="27"/>
      <c r="BI9897" s="27"/>
      <c r="BJ9897" s="27"/>
      <c r="BL9897">
        <f t="shared" si="616"/>
        <v>0</v>
      </c>
      <c r="BM9897">
        <f t="shared" si="617"/>
        <v>0</v>
      </c>
      <c r="BO9897">
        <f t="shared" si="618"/>
        <v>1</v>
      </c>
      <c r="BP9897">
        <f t="shared" si="619"/>
        <v>1</v>
      </c>
    </row>
    <row r="9898" spans="1:68" x14ac:dyDescent="0.3">
      <c r="A9898">
        <v>9893</v>
      </c>
      <c r="BG9898" s="27"/>
      <c r="BH9898" s="27"/>
      <c r="BI9898" s="27"/>
      <c r="BJ9898" s="27"/>
      <c r="BL9898">
        <f t="shared" si="616"/>
        <v>0</v>
      </c>
      <c r="BM9898">
        <f t="shared" si="617"/>
        <v>0</v>
      </c>
      <c r="BO9898">
        <f t="shared" si="618"/>
        <v>1</v>
      </c>
      <c r="BP9898">
        <f t="shared" si="619"/>
        <v>1</v>
      </c>
    </row>
    <row r="9899" spans="1:68" x14ac:dyDescent="0.3">
      <c r="A9899">
        <v>9894</v>
      </c>
      <c r="BG9899" s="27"/>
      <c r="BH9899" s="27"/>
      <c r="BI9899" s="27"/>
      <c r="BJ9899" s="27"/>
      <c r="BL9899">
        <f t="shared" si="616"/>
        <v>0</v>
      </c>
      <c r="BM9899">
        <f t="shared" si="617"/>
        <v>0</v>
      </c>
      <c r="BO9899">
        <f t="shared" si="618"/>
        <v>1</v>
      </c>
      <c r="BP9899">
        <f t="shared" si="619"/>
        <v>1</v>
      </c>
    </row>
    <row r="9900" spans="1:68" x14ac:dyDescent="0.3">
      <c r="A9900">
        <v>9895</v>
      </c>
      <c r="BG9900" s="27"/>
      <c r="BH9900" s="27"/>
      <c r="BI9900" s="27"/>
      <c r="BJ9900" s="27"/>
      <c r="BL9900">
        <f t="shared" si="616"/>
        <v>0</v>
      </c>
      <c r="BM9900">
        <f t="shared" si="617"/>
        <v>0</v>
      </c>
      <c r="BO9900">
        <f t="shared" si="618"/>
        <v>1</v>
      </c>
      <c r="BP9900">
        <f t="shared" si="619"/>
        <v>1</v>
      </c>
    </row>
    <row r="9901" spans="1:68" x14ac:dyDescent="0.3">
      <c r="A9901">
        <v>9896</v>
      </c>
      <c r="BG9901" s="27"/>
      <c r="BH9901" s="27"/>
      <c r="BI9901" s="27"/>
      <c r="BJ9901" s="27"/>
      <c r="BL9901">
        <f t="shared" si="616"/>
        <v>0</v>
      </c>
      <c r="BM9901">
        <f t="shared" si="617"/>
        <v>0</v>
      </c>
      <c r="BO9901">
        <f t="shared" si="618"/>
        <v>1</v>
      </c>
      <c r="BP9901">
        <f t="shared" si="619"/>
        <v>1</v>
      </c>
    </row>
    <row r="9902" spans="1:68" x14ac:dyDescent="0.3">
      <c r="A9902">
        <v>9897</v>
      </c>
      <c r="BG9902" s="27"/>
      <c r="BH9902" s="27"/>
      <c r="BI9902" s="27"/>
      <c r="BJ9902" s="27"/>
      <c r="BL9902">
        <f t="shared" si="616"/>
        <v>0</v>
      </c>
      <c r="BM9902">
        <f t="shared" si="617"/>
        <v>0</v>
      </c>
      <c r="BO9902">
        <f t="shared" si="618"/>
        <v>1</v>
      </c>
      <c r="BP9902">
        <f t="shared" si="619"/>
        <v>1</v>
      </c>
    </row>
    <row r="9903" spans="1:68" x14ac:dyDescent="0.3">
      <c r="A9903">
        <v>9898</v>
      </c>
      <c r="BG9903" s="27"/>
      <c r="BH9903" s="27"/>
      <c r="BI9903" s="27"/>
      <c r="BJ9903" s="27"/>
      <c r="BL9903">
        <f t="shared" si="616"/>
        <v>0</v>
      </c>
      <c r="BM9903">
        <f t="shared" si="617"/>
        <v>0</v>
      </c>
      <c r="BO9903">
        <f t="shared" si="618"/>
        <v>1</v>
      </c>
      <c r="BP9903">
        <f t="shared" si="619"/>
        <v>1</v>
      </c>
    </row>
    <row r="9904" spans="1:68" x14ac:dyDescent="0.3">
      <c r="A9904">
        <v>9899</v>
      </c>
      <c r="BG9904" s="27"/>
      <c r="BH9904" s="27"/>
      <c r="BI9904" s="27"/>
      <c r="BJ9904" s="27"/>
      <c r="BL9904">
        <f t="shared" si="616"/>
        <v>0</v>
      </c>
      <c r="BM9904">
        <f t="shared" si="617"/>
        <v>0</v>
      </c>
      <c r="BO9904">
        <f t="shared" si="618"/>
        <v>1</v>
      </c>
      <c r="BP9904">
        <f t="shared" si="619"/>
        <v>1</v>
      </c>
    </row>
    <row r="9905" spans="1:68" x14ac:dyDescent="0.3">
      <c r="A9905">
        <v>9900</v>
      </c>
      <c r="BG9905" s="27"/>
      <c r="BH9905" s="27"/>
      <c r="BI9905" s="27"/>
      <c r="BJ9905" s="27"/>
      <c r="BL9905">
        <f t="shared" si="616"/>
        <v>0</v>
      </c>
      <c r="BM9905">
        <f t="shared" si="617"/>
        <v>0</v>
      </c>
      <c r="BO9905">
        <f t="shared" si="618"/>
        <v>1</v>
      </c>
      <c r="BP9905">
        <f t="shared" si="619"/>
        <v>1</v>
      </c>
    </row>
    <row r="9906" spans="1:68" x14ac:dyDescent="0.3">
      <c r="A9906">
        <v>9901</v>
      </c>
      <c r="BG9906" s="27"/>
      <c r="BH9906" s="27"/>
      <c r="BI9906" s="27"/>
      <c r="BJ9906" s="27"/>
      <c r="BL9906">
        <f t="shared" si="616"/>
        <v>0</v>
      </c>
      <c r="BM9906">
        <f t="shared" si="617"/>
        <v>0</v>
      </c>
      <c r="BO9906">
        <f t="shared" si="618"/>
        <v>1</v>
      </c>
      <c r="BP9906">
        <f t="shared" si="619"/>
        <v>1</v>
      </c>
    </row>
    <row r="9907" spans="1:68" x14ac:dyDescent="0.3">
      <c r="A9907">
        <v>9902</v>
      </c>
      <c r="BG9907" s="27"/>
      <c r="BH9907" s="27"/>
      <c r="BI9907" s="27"/>
      <c r="BJ9907" s="27"/>
      <c r="BL9907">
        <f t="shared" si="616"/>
        <v>0</v>
      </c>
      <c r="BM9907">
        <f t="shared" si="617"/>
        <v>0</v>
      </c>
      <c r="BO9907">
        <f t="shared" si="618"/>
        <v>1</v>
      </c>
      <c r="BP9907">
        <f t="shared" si="619"/>
        <v>1</v>
      </c>
    </row>
    <row r="9908" spans="1:68" x14ac:dyDescent="0.3">
      <c r="A9908">
        <v>9903</v>
      </c>
      <c r="BG9908" s="27"/>
      <c r="BH9908" s="27"/>
      <c r="BI9908" s="27"/>
      <c r="BJ9908" s="27"/>
      <c r="BL9908">
        <f t="shared" si="616"/>
        <v>0</v>
      </c>
      <c r="BM9908">
        <f t="shared" si="617"/>
        <v>0</v>
      </c>
      <c r="BO9908">
        <f t="shared" si="618"/>
        <v>1</v>
      </c>
      <c r="BP9908">
        <f t="shared" si="619"/>
        <v>1</v>
      </c>
    </row>
    <row r="9909" spans="1:68" x14ac:dyDescent="0.3">
      <c r="A9909">
        <v>9904</v>
      </c>
      <c r="BG9909" s="27"/>
      <c r="BH9909" s="27"/>
      <c r="BI9909" s="27"/>
      <c r="BJ9909" s="27"/>
      <c r="BL9909">
        <f t="shared" si="616"/>
        <v>0</v>
      </c>
      <c r="BM9909">
        <f t="shared" si="617"/>
        <v>0</v>
      </c>
      <c r="BO9909">
        <f t="shared" si="618"/>
        <v>1</v>
      </c>
      <c r="BP9909">
        <f t="shared" si="619"/>
        <v>1</v>
      </c>
    </row>
    <row r="9910" spans="1:68" x14ac:dyDescent="0.3">
      <c r="A9910">
        <v>9905</v>
      </c>
      <c r="BG9910" s="27"/>
      <c r="BH9910" s="27"/>
      <c r="BI9910" s="27"/>
      <c r="BJ9910" s="27"/>
      <c r="BL9910">
        <f t="shared" si="616"/>
        <v>0</v>
      </c>
      <c r="BM9910">
        <f t="shared" si="617"/>
        <v>0</v>
      </c>
      <c r="BO9910">
        <f t="shared" si="618"/>
        <v>1</v>
      </c>
      <c r="BP9910">
        <f t="shared" si="619"/>
        <v>1</v>
      </c>
    </row>
    <row r="9911" spans="1:68" x14ac:dyDescent="0.3">
      <c r="A9911">
        <v>9906</v>
      </c>
      <c r="BG9911" s="27"/>
      <c r="BH9911" s="27"/>
      <c r="BI9911" s="27"/>
      <c r="BJ9911" s="27"/>
      <c r="BL9911">
        <f t="shared" si="616"/>
        <v>0</v>
      </c>
      <c r="BM9911">
        <f t="shared" si="617"/>
        <v>0</v>
      </c>
      <c r="BO9911">
        <f t="shared" si="618"/>
        <v>1</v>
      </c>
      <c r="BP9911">
        <f t="shared" si="619"/>
        <v>1</v>
      </c>
    </row>
    <row r="9912" spans="1:68" x14ac:dyDescent="0.3">
      <c r="A9912">
        <v>9907</v>
      </c>
      <c r="BG9912" s="27"/>
      <c r="BH9912" s="27"/>
      <c r="BI9912" s="27"/>
      <c r="BJ9912" s="27"/>
      <c r="BL9912">
        <f t="shared" si="616"/>
        <v>0</v>
      </c>
      <c r="BM9912">
        <f t="shared" si="617"/>
        <v>0</v>
      </c>
      <c r="BO9912">
        <f t="shared" si="618"/>
        <v>1</v>
      </c>
      <c r="BP9912">
        <f t="shared" si="619"/>
        <v>1</v>
      </c>
    </row>
    <row r="9913" spans="1:68" x14ac:dyDescent="0.3">
      <c r="A9913">
        <v>9908</v>
      </c>
      <c r="BG9913" s="27"/>
      <c r="BH9913" s="27"/>
      <c r="BI9913" s="27"/>
      <c r="BJ9913" s="27"/>
      <c r="BL9913">
        <f t="shared" si="616"/>
        <v>0</v>
      </c>
      <c r="BM9913">
        <f t="shared" si="617"/>
        <v>0</v>
      </c>
      <c r="BO9913">
        <f t="shared" si="618"/>
        <v>1</v>
      </c>
      <c r="BP9913">
        <f t="shared" si="619"/>
        <v>1</v>
      </c>
    </row>
    <row r="9914" spans="1:68" x14ac:dyDescent="0.3">
      <c r="A9914">
        <v>9909</v>
      </c>
      <c r="BG9914" s="27"/>
      <c r="BH9914" s="27"/>
      <c r="BI9914" s="27"/>
      <c r="BJ9914" s="27"/>
      <c r="BL9914">
        <f t="shared" si="616"/>
        <v>0</v>
      </c>
      <c r="BM9914">
        <f t="shared" si="617"/>
        <v>0</v>
      </c>
      <c r="BO9914">
        <f t="shared" si="618"/>
        <v>1</v>
      </c>
      <c r="BP9914">
        <f t="shared" si="619"/>
        <v>1</v>
      </c>
    </row>
    <row r="9915" spans="1:68" x14ac:dyDescent="0.3">
      <c r="A9915">
        <v>9910</v>
      </c>
      <c r="BG9915" s="27"/>
      <c r="BH9915" s="27"/>
      <c r="BI9915" s="27"/>
      <c r="BJ9915" s="27"/>
      <c r="BL9915">
        <f t="shared" si="616"/>
        <v>0</v>
      </c>
      <c r="BM9915">
        <f t="shared" si="617"/>
        <v>0</v>
      </c>
      <c r="BO9915">
        <f t="shared" si="618"/>
        <v>1</v>
      </c>
      <c r="BP9915">
        <f t="shared" si="619"/>
        <v>1</v>
      </c>
    </row>
    <row r="9916" spans="1:68" x14ac:dyDescent="0.3">
      <c r="A9916">
        <v>9911</v>
      </c>
      <c r="BG9916" s="27"/>
      <c r="BH9916" s="27"/>
      <c r="BI9916" s="27"/>
      <c r="BJ9916" s="27"/>
      <c r="BL9916">
        <f t="shared" si="616"/>
        <v>0</v>
      </c>
      <c r="BM9916">
        <f t="shared" si="617"/>
        <v>0</v>
      </c>
      <c r="BO9916">
        <f t="shared" si="618"/>
        <v>1</v>
      </c>
      <c r="BP9916">
        <f t="shared" si="619"/>
        <v>1</v>
      </c>
    </row>
    <row r="9917" spans="1:68" x14ac:dyDescent="0.3">
      <c r="A9917">
        <v>9912</v>
      </c>
      <c r="BG9917" s="27"/>
      <c r="BH9917" s="27"/>
      <c r="BI9917" s="27"/>
      <c r="BJ9917" s="27"/>
      <c r="BL9917">
        <f t="shared" si="616"/>
        <v>0</v>
      </c>
      <c r="BM9917">
        <f t="shared" si="617"/>
        <v>0</v>
      </c>
      <c r="BO9917">
        <f t="shared" si="618"/>
        <v>1</v>
      </c>
      <c r="BP9917">
        <f t="shared" si="619"/>
        <v>1</v>
      </c>
    </row>
    <row r="9918" spans="1:68" x14ac:dyDescent="0.3">
      <c r="A9918">
        <v>9913</v>
      </c>
      <c r="BG9918" s="27"/>
      <c r="BH9918" s="27"/>
      <c r="BI9918" s="27"/>
      <c r="BJ9918" s="27"/>
      <c r="BL9918">
        <f t="shared" si="616"/>
        <v>0</v>
      </c>
      <c r="BM9918">
        <f t="shared" si="617"/>
        <v>0</v>
      </c>
      <c r="BO9918">
        <f t="shared" si="618"/>
        <v>1</v>
      </c>
      <c r="BP9918">
        <f t="shared" si="619"/>
        <v>1</v>
      </c>
    </row>
    <row r="9919" spans="1:68" x14ac:dyDescent="0.3">
      <c r="A9919">
        <v>9914</v>
      </c>
      <c r="BG9919" s="27"/>
      <c r="BH9919" s="27"/>
      <c r="BI9919" s="27"/>
      <c r="BJ9919" s="27"/>
      <c r="BL9919">
        <f t="shared" si="616"/>
        <v>0</v>
      </c>
      <c r="BM9919">
        <f t="shared" si="617"/>
        <v>0</v>
      </c>
      <c r="BO9919">
        <f t="shared" si="618"/>
        <v>1</v>
      </c>
      <c r="BP9919">
        <f t="shared" si="619"/>
        <v>1</v>
      </c>
    </row>
    <row r="9920" spans="1:68" x14ac:dyDescent="0.3">
      <c r="A9920">
        <v>9915</v>
      </c>
      <c r="BG9920" s="27"/>
      <c r="BH9920" s="27"/>
      <c r="BI9920" s="27"/>
      <c r="BJ9920" s="27"/>
      <c r="BL9920">
        <f t="shared" si="616"/>
        <v>0</v>
      </c>
      <c r="BM9920">
        <f t="shared" si="617"/>
        <v>0</v>
      </c>
      <c r="BO9920">
        <f t="shared" si="618"/>
        <v>1</v>
      </c>
      <c r="BP9920">
        <f t="shared" si="619"/>
        <v>1</v>
      </c>
    </row>
    <row r="9921" spans="1:68" x14ac:dyDescent="0.3">
      <c r="A9921">
        <v>9916</v>
      </c>
      <c r="BG9921" s="27"/>
      <c r="BH9921" s="27"/>
      <c r="BI9921" s="27"/>
      <c r="BJ9921" s="27"/>
      <c r="BL9921">
        <f t="shared" si="616"/>
        <v>0</v>
      </c>
      <c r="BM9921">
        <f t="shared" si="617"/>
        <v>0</v>
      </c>
      <c r="BO9921">
        <f t="shared" si="618"/>
        <v>1</v>
      </c>
      <c r="BP9921">
        <f t="shared" si="619"/>
        <v>1</v>
      </c>
    </row>
    <row r="9922" spans="1:68" x14ac:dyDescent="0.3">
      <c r="A9922">
        <v>9917</v>
      </c>
      <c r="BG9922" s="27"/>
      <c r="BH9922" s="27"/>
      <c r="BI9922" s="27"/>
      <c r="BJ9922" s="27"/>
      <c r="BL9922">
        <f t="shared" si="616"/>
        <v>0</v>
      </c>
      <c r="BM9922">
        <f t="shared" si="617"/>
        <v>0</v>
      </c>
      <c r="BO9922">
        <f t="shared" si="618"/>
        <v>1</v>
      </c>
      <c r="BP9922">
        <f t="shared" si="619"/>
        <v>1</v>
      </c>
    </row>
    <row r="9923" spans="1:68" x14ac:dyDescent="0.3">
      <c r="A9923">
        <v>9918</v>
      </c>
      <c r="BG9923" s="27"/>
      <c r="BH9923" s="27"/>
      <c r="BI9923" s="27"/>
      <c r="BJ9923" s="27"/>
      <c r="BL9923">
        <f t="shared" si="616"/>
        <v>0</v>
      </c>
      <c r="BM9923">
        <f t="shared" si="617"/>
        <v>0</v>
      </c>
      <c r="BO9923">
        <f t="shared" si="618"/>
        <v>1</v>
      </c>
      <c r="BP9923">
        <f t="shared" si="619"/>
        <v>1</v>
      </c>
    </row>
    <row r="9924" spans="1:68" x14ac:dyDescent="0.3">
      <c r="A9924">
        <v>9919</v>
      </c>
      <c r="BG9924" s="27"/>
      <c r="BH9924" s="27"/>
      <c r="BI9924" s="27"/>
      <c r="BJ9924" s="27"/>
      <c r="BL9924">
        <f t="shared" si="616"/>
        <v>0</v>
      </c>
      <c r="BM9924">
        <f t="shared" si="617"/>
        <v>0</v>
      </c>
      <c r="BO9924">
        <f t="shared" si="618"/>
        <v>1</v>
      </c>
      <c r="BP9924">
        <f t="shared" si="619"/>
        <v>1</v>
      </c>
    </row>
    <row r="9925" spans="1:68" x14ac:dyDescent="0.3">
      <c r="A9925">
        <v>9920</v>
      </c>
      <c r="BG9925" s="27"/>
      <c r="BH9925" s="27"/>
      <c r="BI9925" s="27"/>
      <c r="BJ9925" s="27"/>
      <c r="BL9925">
        <f t="shared" si="616"/>
        <v>0</v>
      </c>
      <c r="BM9925">
        <f t="shared" si="617"/>
        <v>0</v>
      </c>
      <c r="BO9925">
        <f t="shared" si="618"/>
        <v>1</v>
      </c>
      <c r="BP9925">
        <f t="shared" si="619"/>
        <v>1</v>
      </c>
    </row>
    <row r="9926" spans="1:68" x14ac:dyDescent="0.3">
      <c r="A9926">
        <v>9921</v>
      </c>
      <c r="BG9926" s="27"/>
      <c r="BH9926" s="27"/>
      <c r="BI9926" s="27"/>
      <c r="BJ9926" s="27"/>
      <c r="BL9926">
        <f t="shared" si="616"/>
        <v>0</v>
      </c>
      <c r="BM9926">
        <f t="shared" si="617"/>
        <v>0</v>
      </c>
      <c r="BO9926">
        <f t="shared" si="618"/>
        <v>1</v>
      </c>
      <c r="BP9926">
        <f t="shared" si="619"/>
        <v>1</v>
      </c>
    </row>
    <row r="9927" spans="1:68" x14ac:dyDescent="0.3">
      <c r="A9927">
        <v>9922</v>
      </c>
      <c r="BG9927" s="27"/>
      <c r="BH9927" s="27"/>
      <c r="BI9927" s="27"/>
      <c r="BJ9927" s="27"/>
      <c r="BL9927">
        <f t="shared" ref="BL9927:BL9990" si="620">BG9927*$BM$1-BH9927</f>
        <v>0</v>
      </c>
      <c r="BM9927">
        <f t="shared" ref="BM9927:BM9990" si="621">BI9927*$BM$1-BJ9927</f>
        <v>0</v>
      </c>
      <c r="BO9927">
        <f t="shared" ref="BO9927:BO9990" si="622">IF(BL9927=MAX($BL9927:$BM9927),1,0)</f>
        <v>1</v>
      </c>
      <c r="BP9927">
        <f t="shared" ref="BP9927:BP9990" si="623">IF(BM9927=MAX($BL9927:$BM9927),1,0)</f>
        <v>1</v>
      </c>
    </row>
    <row r="9928" spans="1:68" x14ac:dyDescent="0.3">
      <c r="A9928">
        <v>9923</v>
      </c>
      <c r="BG9928" s="27"/>
      <c r="BH9928" s="27"/>
      <c r="BI9928" s="27"/>
      <c r="BJ9928" s="27"/>
      <c r="BL9928">
        <f t="shared" si="620"/>
        <v>0</v>
      </c>
      <c r="BM9928">
        <f t="shared" si="621"/>
        <v>0</v>
      </c>
      <c r="BO9928">
        <f t="shared" si="622"/>
        <v>1</v>
      </c>
      <c r="BP9928">
        <f t="shared" si="623"/>
        <v>1</v>
      </c>
    </row>
    <row r="9929" spans="1:68" x14ac:dyDescent="0.3">
      <c r="A9929">
        <v>9924</v>
      </c>
      <c r="BG9929" s="27"/>
      <c r="BH9929" s="27"/>
      <c r="BI9929" s="27"/>
      <c r="BJ9929" s="27"/>
      <c r="BL9929">
        <f t="shared" si="620"/>
        <v>0</v>
      </c>
      <c r="BM9929">
        <f t="shared" si="621"/>
        <v>0</v>
      </c>
      <c r="BO9929">
        <f t="shared" si="622"/>
        <v>1</v>
      </c>
      <c r="BP9929">
        <f t="shared" si="623"/>
        <v>1</v>
      </c>
    </row>
    <row r="9930" spans="1:68" x14ac:dyDescent="0.3">
      <c r="A9930">
        <v>9925</v>
      </c>
      <c r="BG9930" s="27"/>
      <c r="BH9930" s="27"/>
      <c r="BI9930" s="27"/>
      <c r="BJ9930" s="27"/>
      <c r="BL9930">
        <f t="shared" si="620"/>
        <v>0</v>
      </c>
      <c r="BM9930">
        <f t="shared" si="621"/>
        <v>0</v>
      </c>
      <c r="BO9930">
        <f t="shared" si="622"/>
        <v>1</v>
      </c>
      <c r="BP9930">
        <f t="shared" si="623"/>
        <v>1</v>
      </c>
    </row>
    <row r="9931" spans="1:68" x14ac:dyDescent="0.3">
      <c r="A9931">
        <v>9926</v>
      </c>
      <c r="BG9931" s="27"/>
      <c r="BH9931" s="27"/>
      <c r="BI9931" s="27"/>
      <c r="BJ9931" s="27"/>
      <c r="BL9931">
        <f t="shared" si="620"/>
        <v>0</v>
      </c>
      <c r="BM9931">
        <f t="shared" si="621"/>
        <v>0</v>
      </c>
      <c r="BO9931">
        <f t="shared" si="622"/>
        <v>1</v>
      </c>
      <c r="BP9931">
        <f t="shared" si="623"/>
        <v>1</v>
      </c>
    </row>
    <row r="9932" spans="1:68" x14ac:dyDescent="0.3">
      <c r="A9932">
        <v>9927</v>
      </c>
      <c r="BG9932" s="27"/>
      <c r="BH9932" s="27"/>
      <c r="BI9932" s="27"/>
      <c r="BJ9932" s="27"/>
      <c r="BL9932">
        <f t="shared" si="620"/>
        <v>0</v>
      </c>
      <c r="BM9932">
        <f t="shared" si="621"/>
        <v>0</v>
      </c>
      <c r="BO9932">
        <f t="shared" si="622"/>
        <v>1</v>
      </c>
      <c r="BP9932">
        <f t="shared" si="623"/>
        <v>1</v>
      </c>
    </row>
    <row r="9933" spans="1:68" x14ac:dyDescent="0.3">
      <c r="A9933">
        <v>9928</v>
      </c>
      <c r="BG9933" s="27"/>
      <c r="BH9933" s="27"/>
      <c r="BI9933" s="27"/>
      <c r="BJ9933" s="27"/>
      <c r="BL9933">
        <f t="shared" si="620"/>
        <v>0</v>
      </c>
      <c r="BM9933">
        <f t="shared" si="621"/>
        <v>0</v>
      </c>
      <c r="BO9933">
        <f t="shared" si="622"/>
        <v>1</v>
      </c>
      <c r="BP9933">
        <f t="shared" si="623"/>
        <v>1</v>
      </c>
    </row>
    <row r="9934" spans="1:68" x14ac:dyDescent="0.3">
      <c r="A9934">
        <v>9929</v>
      </c>
      <c r="BG9934" s="27"/>
      <c r="BH9934" s="27"/>
      <c r="BI9934" s="27"/>
      <c r="BJ9934" s="27"/>
      <c r="BL9934">
        <f t="shared" si="620"/>
        <v>0</v>
      </c>
      <c r="BM9934">
        <f t="shared" si="621"/>
        <v>0</v>
      </c>
      <c r="BO9934">
        <f t="shared" si="622"/>
        <v>1</v>
      </c>
      <c r="BP9934">
        <f t="shared" si="623"/>
        <v>1</v>
      </c>
    </row>
    <row r="9935" spans="1:68" x14ac:dyDescent="0.3">
      <c r="A9935">
        <v>9930</v>
      </c>
      <c r="BG9935" s="27"/>
      <c r="BH9935" s="27"/>
      <c r="BI9935" s="27"/>
      <c r="BJ9935" s="27"/>
      <c r="BL9935">
        <f t="shared" si="620"/>
        <v>0</v>
      </c>
      <c r="BM9935">
        <f t="shared" si="621"/>
        <v>0</v>
      </c>
      <c r="BO9935">
        <f t="shared" si="622"/>
        <v>1</v>
      </c>
      <c r="BP9935">
        <f t="shared" si="623"/>
        <v>1</v>
      </c>
    </row>
    <row r="9936" spans="1:68" x14ac:dyDescent="0.3">
      <c r="A9936">
        <v>9931</v>
      </c>
      <c r="BG9936" s="27"/>
      <c r="BH9936" s="27"/>
      <c r="BI9936" s="27"/>
      <c r="BJ9936" s="27"/>
      <c r="BL9936">
        <f t="shared" si="620"/>
        <v>0</v>
      </c>
      <c r="BM9936">
        <f t="shared" si="621"/>
        <v>0</v>
      </c>
      <c r="BO9936">
        <f t="shared" si="622"/>
        <v>1</v>
      </c>
      <c r="BP9936">
        <f t="shared" si="623"/>
        <v>1</v>
      </c>
    </row>
    <row r="9937" spans="1:68" x14ac:dyDescent="0.3">
      <c r="A9937">
        <v>9932</v>
      </c>
      <c r="BG9937" s="27"/>
      <c r="BH9937" s="27"/>
      <c r="BI9937" s="27"/>
      <c r="BJ9937" s="27"/>
      <c r="BL9937">
        <f t="shared" si="620"/>
        <v>0</v>
      </c>
      <c r="BM9937">
        <f t="shared" si="621"/>
        <v>0</v>
      </c>
      <c r="BO9937">
        <f t="shared" si="622"/>
        <v>1</v>
      </c>
      <c r="BP9937">
        <f t="shared" si="623"/>
        <v>1</v>
      </c>
    </row>
    <row r="9938" spans="1:68" x14ac:dyDescent="0.3">
      <c r="A9938">
        <v>9933</v>
      </c>
      <c r="BG9938" s="27"/>
      <c r="BH9938" s="27"/>
      <c r="BI9938" s="27"/>
      <c r="BJ9938" s="27"/>
      <c r="BL9938">
        <f t="shared" si="620"/>
        <v>0</v>
      </c>
      <c r="BM9938">
        <f t="shared" si="621"/>
        <v>0</v>
      </c>
      <c r="BO9938">
        <f t="shared" si="622"/>
        <v>1</v>
      </c>
      <c r="BP9938">
        <f t="shared" si="623"/>
        <v>1</v>
      </c>
    </row>
    <row r="9939" spans="1:68" x14ac:dyDescent="0.3">
      <c r="A9939">
        <v>9934</v>
      </c>
      <c r="BG9939" s="27"/>
      <c r="BH9939" s="27"/>
      <c r="BI9939" s="27"/>
      <c r="BJ9939" s="27"/>
      <c r="BL9939">
        <f t="shared" si="620"/>
        <v>0</v>
      </c>
      <c r="BM9939">
        <f t="shared" si="621"/>
        <v>0</v>
      </c>
      <c r="BO9939">
        <f t="shared" si="622"/>
        <v>1</v>
      </c>
      <c r="BP9939">
        <f t="shared" si="623"/>
        <v>1</v>
      </c>
    </row>
    <row r="9940" spans="1:68" x14ac:dyDescent="0.3">
      <c r="A9940">
        <v>9935</v>
      </c>
      <c r="BG9940" s="27"/>
      <c r="BH9940" s="27"/>
      <c r="BI9940" s="27"/>
      <c r="BJ9940" s="27"/>
      <c r="BL9940">
        <f t="shared" si="620"/>
        <v>0</v>
      </c>
      <c r="BM9940">
        <f t="shared" si="621"/>
        <v>0</v>
      </c>
      <c r="BO9940">
        <f t="shared" si="622"/>
        <v>1</v>
      </c>
      <c r="BP9940">
        <f t="shared" si="623"/>
        <v>1</v>
      </c>
    </row>
    <row r="9941" spans="1:68" x14ac:dyDescent="0.3">
      <c r="A9941">
        <v>9936</v>
      </c>
      <c r="BG9941" s="27"/>
      <c r="BH9941" s="27"/>
      <c r="BI9941" s="27"/>
      <c r="BJ9941" s="27"/>
      <c r="BL9941">
        <f t="shared" si="620"/>
        <v>0</v>
      </c>
      <c r="BM9941">
        <f t="shared" si="621"/>
        <v>0</v>
      </c>
      <c r="BO9941">
        <f t="shared" si="622"/>
        <v>1</v>
      </c>
      <c r="BP9941">
        <f t="shared" si="623"/>
        <v>1</v>
      </c>
    </row>
    <row r="9942" spans="1:68" x14ac:dyDescent="0.3">
      <c r="A9942">
        <v>9937</v>
      </c>
      <c r="BG9942" s="27"/>
      <c r="BH9942" s="27"/>
      <c r="BI9942" s="27"/>
      <c r="BJ9942" s="27"/>
      <c r="BL9942">
        <f t="shared" si="620"/>
        <v>0</v>
      </c>
      <c r="BM9942">
        <f t="shared" si="621"/>
        <v>0</v>
      </c>
      <c r="BO9942">
        <f t="shared" si="622"/>
        <v>1</v>
      </c>
      <c r="BP9942">
        <f t="shared" si="623"/>
        <v>1</v>
      </c>
    </row>
    <row r="9943" spans="1:68" x14ac:dyDescent="0.3">
      <c r="A9943">
        <v>9938</v>
      </c>
      <c r="BG9943" s="27"/>
      <c r="BH9943" s="27"/>
      <c r="BI9943" s="27"/>
      <c r="BJ9943" s="27"/>
      <c r="BL9943">
        <f t="shared" si="620"/>
        <v>0</v>
      </c>
      <c r="BM9943">
        <f t="shared" si="621"/>
        <v>0</v>
      </c>
      <c r="BO9943">
        <f t="shared" si="622"/>
        <v>1</v>
      </c>
      <c r="BP9943">
        <f t="shared" si="623"/>
        <v>1</v>
      </c>
    </row>
    <row r="9944" spans="1:68" x14ac:dyDescent="0.3">
      <c r="A9944">
        <v>9939</v>
      </c>
      <c r="BG9944" s="27"/>
      <c r="BH9944" s="27"/>
      <c r="BI9944" s="27"/>
      <c r="BJ9944" s="27"/>
      <c r="BL9944">
        <f t="shared" si="620"/>
        <v>0</v>
      </c>
      <c r="BM9944">
        <f t="shared" si="621"/>
        <v>0</v>
      </c>
      <c r="BO9944">
        <f t="shared" si="622"/>
        <v>1</v>
      </c>
      <c r="BP9944">
        <f t="shared" si="623"/>
        <v>1</v>
      </c>
    </row>
    <row r="9945" spans="1:68" x14ac:dyDescent="0.3">
      <c r="A9945">
        <v>9940</v>
      </c>
      <c r="BG9945" s="27"/>
      <c r="BH9945" s="27"/>
      <c r="BI9945" s="27"/>
      <c r="BJ9945" s="27"/>
      <c r="BL9945">
        <f t="shared" si="620"/>
        <v>0</v>
      </c>
      <c r="BM9945">
        <f t="shared" si="621"/>
        <v>0</v>
      </c>
      <c r="BO9945">
        <f t="shared" si="622"/>
        <v>1</v>
      </c>
      <c r="BP9945">
        <f t="shared" si="623"/>
        <v>1</v>
      </c>
    </row>
    <row r="9946" spans="1:68" x14ac:dyDescent="0.3">
      <c r="A9946">
        <v>9941</v>
      </c>
      <c r="BG9946" s="27"/>
      <c r="BH9946" s="27"/>
      <c r="BI9946" s="27"/>
      <c r="BJ9946" s="27"/>
      <c r="BL9946">
        <f t="shared" si="620"/>
        <v>0</v>
      </c>
      <c r="BM9946">
        <f t="shared" si="621"/>
        <v>0</v>
      </c>
      <c r="BO9946">
        <f t="shared" si="622"/>
        <v>1</v>
      </c>
      <c r="BP9946">
        <f t="shared" si="623"/>
        <v>1</v>
      </c>
    </row>
    <row r="9947" spans="1:68" x14ac:dyDescent="0.3">
      <c r="A9947">
        <v>9942</v>
      </c>
      <c r="BG9947" s="27"/>
      <c r="BH9947" s="27"/>
      <c r="BI9947" s="27"/>
      <c r="BJ9947" s="27"/>
      <c r="BL9947">
        <f t="shared" si="620"/>
        <v>0</v>
      </c>
      <c r="BM9947">
        <f t="shared" si="621"/>
        <v>0</v>
      </c>
      <c r="BO9947">
        <f t="shared" si="622"/>
        <v>1</v>
      </c>
      <c r="BP9947">
        <f t="shared" si="623"/>
        <v>1</v>
      </c>
    </row>
    <row r="9948" spans="1:68" x14ac:dyDescent="0.3">
      <c r="A9948">
        <v>9943</v>
      </c>
      <c r="BG9948" s="27"/>
      <c r="BH9948" s="27"/>
      <c r="BI9948" s="27"/>
      <c r="BJ9948" s="27"/>
      <c r="BL9948">
        <f t="shared" si="620"/>
        <v>0</v>
      </c>
      <c r="BM9948">
        <f t="shared" si="621"/>
        <v>0</v>
      </c>
      <c r="BO9948">
        <f t="shared" si="622"/>
        <v>1</v>
      </c>
      <c r="BP9948">
        <f t="shared" si="623"/>
        <v>1</v>
      </c>
    </row>
    <row r="9949" spans="1:68" x14ac:dyDescent="0.3">
      <c r="A9949">
        <v>9944</v>
      </c>
      <c r="BG9949" s="27"/>
      <c r="BH9949" s="27"/>
      <c r="BI9949" s="27"/>
      <c r="BJ9949" s="27"/>
      <c r="BL9949">
        <f t="shared" si="620"/>
        <v>0</v>
      </c>
      <c r="BM9949">
        <f t="shared" si="621"/>
        <v>0</v>
      </c>
      <c r="BO9949">
        <f t="shared" si="622"/>
        <v>1</v>
      </c>
      <c r="BP9949">
        <f t="shared" si="623"/>
        <v>1</v>
      </c>
    </row>
    <row r="9950" spans="1:68" x14ac:dyDescent="0.3">
      <c r="A9950">
        <v>9945</v>
      </c>
      <c r="BG9950" s="27"/>
      <c r="BH9950" s="27"/>
      <c r="BI9950" s="27"/>
      <c r="BJ9950" s="27"/>
      <c r="BL9950">
        <f t="shared" si="620"/>
        <v>0</v>
      </c>
      <c r="BM9950">
        <f t="shared" si="621"/>
        <v>0</v>
      </c>
      <c r="BO9950">
        <f t="shared" si="622"/>
        <v>1</v>
      </c>
      <c r="BP9950">
        <f t="shared" si="623"/>
        <v>1</v>
      </c>
    </row>
    <row r="9951" spans="1:68" x14ac:dyDescent="0.3">
      <c r="A9951">
        <v>9946</v>
      </c>
      <c r="BG9951" s="27"/>
      <c r="BH9951" s="27"/>
      <c r="BI9951" s="27"/>
      <c r="BJ9951" s="27"/>
      <c r="BL9951">
        <f t="shared" si="620"/>
        <v>0</v>
      </c>
      <c r="BM9951">
        <f t="shared" si="621"/>
        <v>0</v>
      </c>
      <c r="BO9951">
        <f t="shared" si="622"/>
        <v>1</v>
      </c>
      <c r="BP9951">
        <f t="shared" si="623"/>
        <v>1</v>
      </c>
    </row>
    <row r="9952" spans="1:68" x14ac:dyDescent="0.3">
      <c r="A9952">
        <v>9947</v>
      </c>
      <c r="BG9952" s="27"/>
      <c r="BH9952" s="27"/>
      <c r="BI9952" s="27"/>
      <c r="BJ9952" s="27"/>
      <c r="BL9952">
        <f t="shared" si="620"/>
        <v>0</v>
      </c>
      <c r="BM9952">
        <f t="shared" si="621"/>
        <v>0</v>
      </c>
      <c r="BO9952">
        <f t="shared" si="622"/>
        <v>1</v>
      </c>
      <c r="BP9952">
        <f t="shared" si="623"/>
        <v>1</v>
      </c>
    </row>
    <row r="9953" spans="1:68" x14ac:dyDescent="0.3">
      <c r="A9953">
        <v>9948</v>
      </c>
      <c r="BG9953" s="27"/>
      <c r="BH9953" s="27"/>
      <c r="BI9953" s="27"/>
      <c r="BJ9953" s="27"/>
      <c r="BL9953">
        <f t="shared" si="620"/>
        <v>0</v>
      </c>
      <c r="BM9953">
        <f t="shared" si="621"/>
        <v>0</v>
      </c>
      <c r="BO9953">
        <f t="shared" si="622"/>
        <v>1</v>
      </c>
      <c r="BP9953">
        <f t="shared" si="623"/>
        <v>1</v>
      </c>
    </row>
    <row r="9954" spans="1:68" x14ac:dyDescent="0.3">
      <c r="A9954">
        <v>9949</v>
      </c>
      <c r="BG9954" s="27"/>
      <c r="BH9954" s="27"/>
      <c r="BI9954" s="27"/>
      <c r="BJ9954" s="27"/>
      <c r="BL9954">
        <f t="shared" si="620"/>
        <v>0</v>
      </c>
      <c r="BM9954">
        <f t="shared" si="621"/>
        <v>0</v>
      </c>
      <c r="BO9954">
        <f t="shared" si="622"/>
        <v>1</v>
      </c>
      <c r="BP9954">
        <f t="shared" si="623"/>
        <v>1</v>
      </c>
    </row>
    <row r="9955" spans="1:68" x14ac:dyDescent="0.3">
      <c r="A9955">
        <v>9950</v>
      </c>
      <c r="BG9955" s="27"/>
      <c r="BH9955" s="27"/>
      <c r="BI9955" s="27"/>
      <c r="BJ9955" s="27"/>
      <c r="BL9955">
        <f t="shared" si="620"/>
        <v>0</v>
      </c>
      <c r="BM9955">
        <f t="shared" si="621"/>
        <v>0</v>
      </c>
      <c r="BO9955">
        <f t="shared" si="622"/>
        <v>1</v>
      </c>
      <c r="BP9955">
        <f t="shared" si="623"/>
        <v>1</v>
      </c>
    </row>
    <row r="9956" spans="1:68" x14ac:dyDescent="0.3">
      <c r="A9956">
        <v>9951</v>
      </c>
      <c r="BG9956" s="27"/>
      <c r="BH9956" s="27"/>
      <c r="BI9956" s="27"/>
      <c r="BJ9956" s="27"/>
      <c r="BL9956">
        <f t="shared" si="620"/>
        <v>0</v>
      </c>
      <c r="BM9956">
        <f t="shared" si="621"/>
        <v>0</v>
      </c>
      <c r="BO9956">
        <f t="shared" si="622"/>
        <v>1</v>
      </c>
      <c r="BP9956">
        <f t="shared" si="623"/>
        <v>1</v>
      </c>
    </row>
    <row r="9957" spans="1:68" x14ac:dyDescent="0.3">
      <c r="A9957">
        <v>9952</v>
      </c>
      <c r="BG9957" s="27"/>
      <c r="BH9957" s="27"/>
      <c r="BI9957" s="27"/>
      <c r="BJ9957" s="27"/>
      <c r="BL9957">
        <f t="shared" si="620"/>
        <v>0</v>
      </c>
      <c r="BM9957">
        <f t="shared" si="621"/>
        <v>0</v>
      </c>
      <c r="BO9957">
        <f t="shared" si="622"/>
        <v>1</v>
      </c>
      <c r="BP9957">
        <f t="shared" si="623"/>
        <v>1</v>
      </c>
    </row>
    <row r="9958" spans="1:68" x14ac:dyDescent="0.3">
      <c r="A9958">
        <v>9953</v>
      </c>
      <c r="BG9958" s="27"/>
      <c r="BH9958" s="27"/>
      <c r="BI9958" s="27"/>
      <c r="BJ9958" s="27"/>
      <c r="BL9958">
        <f t="shared" si="620"/>
        <v>0</v>
      </c>
      <c r="BM9958">
        <f t="shared" si="621"/>
        <v>0</v>
      </c>
      <c r="BO9958">
        <f t="shared" si="622"/>
        <v>1</v>
      </c>
      <c r="BP9958">
        <f t="shared" si="623"/>
        <v>1</v>
      </c>
    </row>
    <row r="9959" spans="1:68" x14ac:dyDescent="0.3">
      <c r="A9959">
        <v>9954</v>
      </c>
      <c r="BG9959" s="27"/>
      <c r="BH9959" s="27"/>
      <c r="BI9959" s="27"/>
      <c r="BJ9959" s="27"/>
      <c r="BL9959">
        <f t="shared" si="620"/>
        <v>0</v>
      </c>
      <c r="BM9959">
        <f t="shared" si="621"/>
        <v>0</v>
      </c>
      <c r="BO9959">
        <f t="shared" si="622"/>
        <v>1</v>
      </c>
      <c r="BP9959">
        <f t="shared" si="623"/>
        <v>1</v>
      </c>
    </row>
    <row r="9960" spans="1:68" x14ac:dyDescent="0.3">
      <c r="A9960">
        <v>9955</v>
      </c>
      <c r="BG9960" s="27"/>
      <c r="BH9960" s="27"/>
      <c r="BI9960" s="27"/>
      <c r="BJ9960" s="27"/>
      <c r="BL9960">
        <f t="shared" si="620"/>
        <v>0</v>
      </c>
      <c r="BM9960">
        <f t="shared" si="621"/>
        <v>0</v>
      </c>
      <c r="BO9960">
        <f t="shared" si="622"/>
        <v>1</v>
      </c>
      <c r="BP9960">
        <f t="shared" si="623"/>
        <v>1</v>
      </c>
    </row>
    <row r="9961" spans="1:68" x14ac:dyDescent="0.3">
      <c r="A9961">
        <v>9956</v>
      </c>
      <c r="BG9961" s="27"/>
      <c r="BH9961" s="27"/>
      <c r="BI9961" s="27"/>
      <c r="BJ9961" s="27"/>
      <c r="BL9961">
        <f t="shared" si="620"/>
        <v>0</v>
      </c>
      <c r="BM9961">
        <f t="shared" si="621"/>
        <v>0</v>
      </c>
      <c r="BO9961">
        <f t="shared" si="622"/>
        <v>1</v>
      </c>
      <c r="BP9961">
        <f t="shared" si="623"/>
        <v>1</v>
      </c>
    </row>
    <row r="9962" spans="1:68" x14ac:dyDescent="0.3">
      <c r="A9962">
        <v>9957</v>
      </c>
      <c r="BG9962" s="27"/>
      <c r="BH9962" s="27"/>
      <c r="BI9962" s="27"/>
      <c r="BJ9962" s="27"/>
      <c r="BL9962">
        <f t="shared" si="620"/>
        <v>0</v>
      </c>
      <c r="BM9962">
        <f t="shared" si="621"/>
        <v>0</v>
      </c>
      <c r="BO9962">
        <f t="shared" si="622"/>
        <v>1</v>
      </c>
      <c r="BP9962">
        <f t="shared" si="623"/>
        <v>1</v>
      </c>
    </row>
    <row r="9963" spans="1:68" x14ac:dyDescent="0.3">
      <c r="A9963">
        <v>9958</v>
      </c>
      <c r="BG9963" s="27"/>
      <c r="BH9963" s="27"/>
      <c r="BI9963" s="27"/>
      <c r="BJ9963" s="27"/>
      <c r="BL9963">
        <f t="shared" si="620"/>
        <v>0</v>
      </c>
      <c r="BM9963">
        <f t="shared" si="621"/>
        <v>0</v>
      </c>
      <c r="BO9963">
        <f t="shared" si="622"/>
        <v>1</v>
      </c>
      <c r="BP9963">
        <f t="shared" si="623"/>
        <v>1</v>
      </c>
    </row>
    <row r="9964" spans="1:68" x14ac:dyDescent="0.3">
      <c r="A9964">
        <v>9959</v>
      </c>
      <c r="BG9964" s="27"/>
      <c r="BH9964" s="27"/>
      <c r="BI9964" s="27"/>
      <c r="BJ9964" s="27"/>
      <c r="BL9964">
        <f t="shared" si="620"/>
        <v>0</v>
      </c>
      <c r="BM9964">
        <f t="shared" si="621"/>
        <v>0</v>
      </c>
      <c r="BO9964">
        <f t="shared" si="622"/>
        <v>1</v>
      </c>
      <c r="BP9964">
        <f t="shared" si="623"/>
        <v>1</v>
      </c>
    </row>
    <row r="9965" spans="1:68" x14ac:dyDescent="0.3">
      <c r="A9965">
        <v>9960</v>
      </c>
      <c r="BG9965" s="27"/>
      <c r="BH9965" s="27"/>
      <c r="BI9965" s="27"/>
      <c r="BJ9965" s="27"/>
      <c r="BL9965">
        <f t="shared" si="620"/>
        <v>0</v>
      </c>
      <c r="BM9965">
        <f t="shared" si="621"/>
        <v>0</v>
      </c>
      <c r="BO9965">
        <f t="shared" si="622"/>
        <v>1</v>
      </c>
      <c r="BP9965">
        <f t="shared" si="623"/>
        <v>1</v>
      </c>
    </row>
    <row r="9966" spans="1:68" x14ac:dyDescent="0.3">
      <c r="A9966">
        <v>9961</v>
      </c>
      <c r="BG9966" s="27"/>
      <c r="BH9966" s="27"/>
      <c r="BI9966" s="27"/>
      <c r="BJ9966" s="27"/>
      <c r="BL9966">
        <f t="shared" si="620"/>
        <v>0</v>
      </c>
      <c r="BM9966">
        <f t="shared" si="621"/>
        <v>0</v>
      </c>
      <c r="BO9966">
        <f t="shared" si="622"/>
        <v>1</v>
      </c>
      <c r="BP9966">
        <f t="shared" si="623"/>
        <v>1</v>
      </c>
    </row>
    <row r="9967" spans="1:68" x14ac:dyDescent="0.3">
      <c r="A9967">
        <v>9962</v>
      </c>
      <c r="BG9967" s="27"/>
      <c r="BH9967" s="27"/>
      <c r="BI9967" s="27"/>
      <c r="BJ9967" s="27"/>
      <c r="BL9967">
        <f t="shared" si="620"/>
        <v>0</v>
      </c>
      <c r="BM9967">
        <f t="shared" si="621"/>
        <v>0</v>
      </c>
      <c r="BO9967">
        <f t="shared" si="622"/>
        <v>1</v>
      </c>
      <c r="BP9967">
        <f t="shared" si="623"/>
        <v>1</v>
      </c>
    </row>
    <row r="9968" spans="1:68" x14ac:dyDescent="0.3">
      <c r="A9968">
        <v>9963</v>
      </c>
      <c r="BG9968" s="27"/>
      <c r="BH9968" s="27"/>
      <c r="BI9968" s="27"/>
      <c r="BJ9968" s="27"/>
      <c r="BL9968">
        <f t="shared" si="620"/>
        <v>0</v>
      </c>
      <c r="BM9968">
        <f t="shared" si="621"/>
        <v>0</v>
      </c>
      <c r="BO9968">
        <f t="shared" si="622"/>
        <v>1</v>
      </c>
      <c r="BP9968">
        <f t="shared" si="623"/>
        <v>1</v>
      </c>
    </row>
    <row r="9969" spans="1:68" x14ac:dyDescent="0.3">
      <c r="A9969">
        <v>9964</v>
      </c>
      <c r="BG9969" s="27"/>
      <c r="BH9969" s="27"/>
      <c r="BI9969" s="27"/>
      <c r="BJ9969" s="27"/>
      <c r="BL9969">
        <f t="shared" si="620"/>
        <v>0</v>
      </c>
      <c r="BM9969">
        <f t="shared" si="621"/>
        <v>0</v>
      </c>
      <c r="BO9969">
        <f t="shared" si="622"/>
        <v>1</v>
      </c>
      <c r="BP9969">
        <f t="shared" si="623"/>
        <v>1</v>
      </c>
    </row>
    <row r="9970" spans="1:68" x14ac:dyDescent="0.3">
      <c r="A9970">
        <v>9965</v>
      </c>
      <c r="BG9970" s="27"/>
      <c r="BH9970" s="27"/>
      <c r="BI9970" s="27"/>
      <c r="BJ9970" s="27"/>
      <c r="BL9970">
        <f t="shared" si="620"/>
        <v>0</v>
      </c>
      <c r="BM9970">
        <f t="shared" si="621"/>
        <v>0</v>
      </c>
      <c r="BO9970">
        <f t="shared" si="622"/>
        <v>1</v>
      </c>
      <c r="BP9970">
        <f t="shared" si="623"/>
        <v>1</v>
      </c>
    </row>
    <row r="9971" spans="1:68" x14ac:dyDescent="0.3">
      <c r="A9971">
        <v>9966</v>
      </c>
      <c r="BG9971" s="27"/>
      <c r="BH9971" s="27"/>
      <c r="BI9971" s="27"/>
      <c r="BJ9971" s="27"/>
      <c r="BL9971">
        <f t="shared" si="620"/>
        <v>0</v>
      </c>
      <c r="BM9971">
        <f t="shared" si="621"/>
        <v>0</v>
      </c>
      <c r="BO9971">
        <f t="shared" si="622"/>
        <v>1</v>
      </c>
      <c r="BP9971">
        <f t="shared" si="623"/>
        <v>1</v>
      </c>
    </row>
    <row r="9972" spans="1:68" x14ac:dyDescent="0.3">
      <c r="A9972">
        <v>9967</v>
      </c>
      <c r="BG9972" s="27"/>
      <c r="BH9972" s="27"/>
      <c r="BI9972" s="27"/>
      <c r="BJ9972" s="27"/>
      <c r="BL9972">
        <f t="shared" si="620"/>
        <v>0</v>
      </c>
      <c r="BM9972">
        <f t="shared" si="621"/>
        <v>0</v>
      </c>
      <c r="BO9972">
        <f t="shared" si="622"/>
        <v>1</v>
      </c>
      <c r="BP9972">
        <f t="shared" si="623"/>
        <v>1</v>
      </c>
    </row>
    <row r="9973" spans="1:68" x14ac:dyDescent="0.3">
      <c r="A9973">
        <v>9968</v>
      </c>
      <c r="BG9973" s="27"/>
      <c r="BH9973" s="27"/>
      <c r="BI9973" s="27"/>
      <c r="BJ9973" s="27"/>
      <c r="BL9973">
        <f t="shared" si="620"/>
        <v>0</v>
      </c>
      <c r="BM9973">
        <f t="shared" si="621"/>
        <v>0</v>
      </c>
      <c r="BO9973">
        <f t="shared" si="622"/>
        <v>1</v>
      </c>
      <c r="BP9973">
        <f t="shared" si="623"/>
        <v>1</v>
      </c>
    </row>
    <row r="9974" spans="1:68" x14ac:dyDescent="0.3">
      <c r="A9974">
        <v>9969</v>
      </c>
      <c r="BG9974" s="27"/>
      <c r="BH9974" s="27"/>
      <c r="BI9974" s="27"/>
      <c r="BJ9974" s="27"/>
      <c r="BL9974">
        <f t="shared" si="620"/>
        <v>0</v>
      </c>
      <c r="BM9974">
        <f t="shared" si="621"/>
        <v>0</v>
      </c>
      <c r="BO9974">
        <f t="shared" si="622"/>
        <v>1</v>
      </c>
      <c r="BP9974">
        <f t="shared" si="623"/>
        <v>1</v>
      </c>
    </row>
    <row r="9975" spans="1:68" x14ac:dyDescent="0.3">
      <c r="A9975">
        <v>9970</v>
      </c>
      <c r="BG9975" s="27"/>
      <c r="BH9975" s="27"/>
      <c r="BI9975" s="27"/>
      <c r="BJ9975" s="27"/>
      <c r="BL9975">
        <f t="shared" si="620"/>
        <v>0</v>
      </c>
      <c r="BM9975">
        <f t="shared" si="621"/>
        <v>0</v>
      </c>
      <c r="BO9975">
        <f t="shared" si="622"/>
        <v>1</v>
      </c>
      <c r="BP9975">
        <f t="shared" si="623"/>
        <v>1</v>
      </c>
    </row>
    <row r="9976" spans="1:68" x14ac:dyDescent="0.3">
      <c r="A9976">
        <v>9971</v>
      </c>
      <c r="BG9976" s="27"/>
      <c r="BH9976" s="27"/>
      <c r="BI9976" s="27"/>
      <c r="BJ9976" s="27"/>
      <c r="BL9976">
        <f t="shared" si="620"/>
        <v>0</v>
      </c>
      <c r="BM9976">
        <f t="shared" si="621"/>
        <v>0</v>
      </c>
      <c r="BO9976">
        <f t="shared" si="622"/>
        <v>1</v>
      </c>
      <c r="BP9976">
        <f t="shared" si="623"/>
        <v>1</v>
      </c>
    </row>
    <row r="9977" spans="1:68" x14ac:dyDescent="0.3">
      <c r="A9977">
        <v>9972</v>
      </c>
      <c r="BG9977" s="27"/>
      <c r="BH9977" s="27"/>
      <c r="BI9977" s="27"/>
      <c r="BJ9977" s="27"/>
      <c r="BL9977">
        <f t="shared" si="620"/>
        <v>0</v>
      </c>
      <c r="BM9977">
        <f t="shared" si="621"/>
        <v>0</v>
      </c>
      <c r="BO9977">
        <f t="shared" si="622"/>
        <v>1</v>
      </c>
      <c r="BP9977">
        <f t="shared" si="623"/>
        <v>1</v>
      </c>
    </row>
    <row r="9978" spans="1:68" x14ac:dyDescent="0.3">
      <c r="A9978">
        <v>9973</v>
      </c>
      <c r="BG9978" s="27"/>
      <c r="BH9978" s="27"/>
      <c r="BI9978" s="27"/>
      <c r="BJ9978" s="27"/>
      <c r="BL9978">
        <f t="shared" si="620"/>
        <v>0</v>
      </c>
      <c r="BM9978">
        <f t="shared" si="621"/>
        <v>0</v>
      </c>
      <c r="BO9978">
        <f t="shared" si="622"/>
        <v>1</v>
      </c>
      <c r="BP9978">
        <f t="shared" si="623"/>
        <v>1</v>
      </c>
    </row>
    <row r="9979" spans="1:68" x14ac:dyDescent="0.3">
      <c r="A9979">
        <v>9974</v>
      </c>
      <c r="BG9979" s="27"/>
      <c r="BH9979" s="27"/>
      <c r="BI9979" s="27"/>
      <c r="BJ9979" s="27"/>
      <c r="BL9979">
        <f t="shared" si="620"/>
        <v>0</v>
      </c>
      <c r="BM9979">
        <f t="shared" si="621"/>
        <v>0</v>
      </c>
      <c r="BO9979">
        <f t="shared" si="622"/>
        <v>1</v>
      </c>
      <c r="BP9979">
        <f t="shared" si="623"/>
        <v>1</v>
      </c>
    </row>
    <row r="9980" spans="1:68" x14ac:dyDescent="0.3">
      <c r="A9980">
        <v>9975</v>
      </c>
      <c r="BG9980" s="27"/>
      <c r="BH9980" s="27"/>
      <c r="BI9980" s="27"/>
      <c r="BJ9980" s="27"/>
      <c r="BL9980">
        <f t="shared" si="620"/>
        <v>0</v>
      </c>
      <c r="BM9980">
        <f t="shared" si="621"/>
        <v>0</v>
      </c>
      <c r="BO9980">
        <f t="shared" si="622"/>
        <v>1</v>
      </c>
      <c r="BP9980">
        <f t="shared" si="623"/>
        <v>1</v>
      </c>
    </row>
    <row r="9981" spans="1:68" x14ac:dyDescent="0.3">
      <c r="A9981">
        <v>9976</v>
      </c>
      <c r="BG9981" s="27"/>
      <c r="BH9981" s="27"/>
      <c r="BI9981" s="27"/>
      <c r="BJ9981" s="27"/>
      <c r="BL9981">
        <f t="shared" si="620"/>
        <v>0</v>
      </c>
      <c r="BM9981">
        <f t="shared" si="621"/>
        <v>0</v>
      </c>
      <c r="BO9981">
        <f t="shared" si="622"/>
        <v>1</v>
      </c>
      <c r="BP9981">
        <f t="shared" si="623"/>
        <v>1</v>
      </c>
    </row>
    <row r="9982" spans="1:68" x14ac:dyDescent="0.3">
      <c r="A9982">
        <v>9977</v>
      </c>
      <c r="BG9982" s="27"/>
      <c r="BH9982" s="27"/>
      <c r="BI9982" s="27"/>
      <c r="BJ9982" s="27"/>
      <c r="BL9982">
        <f t="shared" si="620"/>
        <v>0</v>
      </c>
      <c r="BM9982">
        <f t="shared" si="621"/>
        <v>0</v>
      </c>
      <c r="BO9982">
        <f t="shared" si="622"/>
        <v>1</v>
      </c>
      <c r="BP9982">
        <f t="shared" si="623"/>
        <v>1</v>
      </c>
    </row>
    <row r="9983" spans="1:68" x14ac:dyDescent="0.3">
      <c r="A9983">
        <v>9978</v>
      </c>
      <c r="BG9983" s="27"/>
      <c r="BH9983" s="27"/>
      <c r="BI9983" s="27"/>
      <c r="BJ9983" s="27"/>
      <c r="BL9983">
        <f t="shared" si="620"/>
        <v>0</v>
      </c>
      <c r="BM9983">
        <f t="shared" si="621"/>
        <v>0</v>
      </c>
      <c r="BO9983">
        <f t="shared" si="622"/>
        <v>1</v>
      </c>
      <c r="BP9983">
        <f t="shared" si="623"/>
        <v>1</v>
      </c>
    </row>
    <row r="9984" spans="1:68" x14ac:dyDescent="0.3">
      <c r="A9984">
        <v>9979</v>
      </c>
      <c r="BG9984" s="27"/>
      <c r="BH9984" s="27"/>
      <c r="BI9984" s="27"/>
      <c r="BJ9984" s="27"/>
      <c r="BL9984">
        <f t="shared" si="620"/>
        <v>0</v>
      </c>
      <c r="BM9984">
        <f t="shared" si="621"/>
        <v>0</v>
      </c>
      <c r="BO9984">
        <f t="shared" si="622"/>
        <v>1</v>
      </c>
      <c r="BP9984">
        <f t="shared" si="623"/>
        <v>1</v>
      </c>
    </row>
    <row r="9985" spans="1:68" x14ac:dyDescent="0.3">
      <c r="A9985">
        <v>9980</v>
      </c>
      <c r="BG9985" s="27"/>
      <c r="BH9985" s="27"/>
      <c r="BI9985" s="27"/>
      <c r="BJ9985" s="27"/>
      <c r="BL9985">
        <f t="shared" si="620"/>
        <v>0</v>
      </c>
      <c r="BM9985">
        <f t="shared" si="621"/>
        <v>0</v>
      </c>
      <c r="BO9985">
        <f t="shared" si="622"/>
        <v>1</v>
      </c>
      <c r="BP9985">
        <f t="shared" si="623"/>
        <v>1</v>
      </c>
    </row>
    <row r="9986" spans="1:68" x14ac:dyDescent="0.3">
      <c r="A9986">
        <v>9981</v>
      </c>
      <c r="BG9986" s="27"/>
      <c r="BH9986" s="27"/>
      <c r="BI9986" s="27"/>
      <c r="BJ9986" s="27"/>
      <c r="BL9986">
        <f t="shared" si="620"/>
        <v>0</v>
      </c>
      <c r="BM9986">
        <f t="shared" si="621"/>
        <v>0</v>
      </c>
      <c r="BO9986">
        <f t="shared" si="622"/>
        <v>1</v>
      </c>
      <c r="BP9986">
        <f t="shared" si="623"/>
        <v>1</v>
      </c>
    </row>
    <row r="9987" spans="1:68" x14ac:dyDescent="0.3">
      <c r="A9987">
        <v>9982</v>
      </c>
      <c r="BG9987" s="27"/>
      <c r="BH9987" s="27"/>
      <c r="BI9987" s="27"/>
      <c r="BJ9987" s="27"/>
      <c r="BL9987">
        <f t="shared" si="620"/>
        <v>0</v>
      </c>
      <c r="BM9987">
        <f t="shared" si="621"/>
        <v>0</v>
      </c>
      <c r="BO9987">
        <f t="shared" si="622"/>
        <v>1</v>
      </c>
      <c r="BP9987">
        <f t="shared" si="623"/>
        <v>1</v>
      </c>
    </row>
    <row r="9988" spans="1:68" x14ac:dyDescent="0.3">
      <c r="A9988">
        <v>9983</v>
      </c>
      <c r="BG9988" s="27"/>
      <c r="BH9988" s="27"/>
      <c r="BI9988" s="27"/>
      <c r="BJ9988" s="27"/>
      <c r="BL9988">
        <f t="shared" si="620"/>
        <v>0</v>
      </c>
      <c r="BM9988">
        <f t="shared" si="621"/>
        <v>0</v>
      </c>
      <c r="BO9988">
        <f t="shared" si="622"/>
        <v>1</v>
      </c>
      <c r="BP9988">
        <f t="shared" si="623"/>
        <v>1</v>
      </c>
    </row>
    <row r="9989" spans="1:68" x14ac:dyDescent="0.3">
      <c r="A9989">
        <v>9984</v>
      </c>
      <c r="BG9989" s="27"/>
      <c r="BH9989" s="27"/>
      <c r="BI9989" s="27"/>
      <c r="BJ9989" s="27"/>
      <c r="BL9989">
        <f t="shared" si="620"/>
        <v>0</v>
      </c>
      <c r="BM9989">
        <f t="shared" si="621"/>
        <v>0</v>
      </c>
      <c r="BO9989">
        <f t="shared" si="622"/>
        <v>1</v>
      </c>
      <c r="BP9989">
        <f t="shared" si="623"/>
        <v>1</v>
      </c>
    </row>
    <row r="9990" spans="1:68" x14ac:dyDescent="0.3">
      <c r="A9990">
        <v>9985</v>
      </c>
      <c r="BG9990" s="27"/>
      <c r="BH9990" s="27"/>
      <c r="BI9990" s="27"/>
      <c r="BJ9990" s="27"/>
      <c r="BL9990">
        <f t="shared" si="620"/>
        <v>0</v>
      </c>
      <c r="BM9990">
        <f t="shared" si="621"/>
        <v>0</v>
      </c>
      <c r="BO9990">
        <f t="shared" si="622"/>
        <v>1</v>
      </c>
      <c r="BP9990">
        <f t="shared" si="623"/>
        <v>1</v>
      </c>
    </row>
    <row r="9991" spans="1:68" x14ac:dyDescent="0.3">
      <c r="A9991">
        <v>9986</v>
      </c>
      <c r="BG9991" s="27"/>
      <c r="BH9991" s="27"/>
      <c r="BI9991" s="27"/>
      <c r="BJ9991" s="27"/>
      <c r="BL9991">
        <f t="shared" ref="BL9991:BL10004" si="624">BG9991*$BM$1-BH9991</f>
        <v>0</v>
      </c>
      <c r="BM9991">
        <f t="shared" ref="BM9991:BM10004" si="625">BI9991*$BM$1-BJ9991</f>
        <v>0</v>
      </c>
      <c r="BO9991">
        <f t="shared" ref="BO9991:BO10005" si="626">IF(BL9991=MAX($BL9991:$BM9991),1,0)</f>
        <v>1</v>
      </c>
      <c r="BP9991">
        <f t="shared" ref="BP9991:BP10005" si="627">IF(BM9991=MAX($BL9991:$BM9991),1,0)</f>
        <v>1</v>
      </c>
    </row>
    <row r="9992" spans="1:68" x14ac:dyDescent="0.3">
      <c r="A9992">
        <v>9987</v>
      </c>
      <c r="BG9992" s="27"/>
      <c r="BH9992" s="27"/>
      <c r="BI9992" s="27"/>
      <c r="BJ9992" s="27"/>
      <c r="BL9992">
        <f t="shared" si="624"/>
        <v>0</v>
      </c>
      <c r="BM9992">
        <f t="shared" si="625"/>
        <v>0</v>
      </c>
      <c r="BO9992">
        <f t="shared" si="626"/>
        <v>1</v>
      </c>
      <c r="BP9992">
        <f t="shared" si="627"/>
        <v>1</v>
      </c>
    </row>
    <row r="9993" spans="1:68" x14ac:dyDescent="0.3">
      <c r="A9993">
        <v>9988</v>
      </c>
      <c r="BG9993" s="27"/>
      <c r="BH9993" s="27"/>
      <c r="BI9993" s="27"/>
      <c r="BJ9993" s="27"/>
      <c r="BL9993">
        <f t="shared" si="624"/>
        <v>0</v>
      </c>
      <c r="BM9993">
        <f t="shared" si="625"/>
        <v>0</v>
      </c>
      <c r="BO9993">
        <f t="shared" si="626"/>
        <v>1</v>
      </c>
      <c r="BP9993">
        <f t="shared" si="627"/>
        <v>1</v>
      </c>
    </row>
    <row r="9994" spans="1:68" x14ac:dyDescent="0.3">
      <c r="A9994">
        <v>9989</v>
      </c>
      <c r="BG9994" s="27"/>
      <c r="BH9994" s="27"/>
      <c r="BI9994" s="27"/>
      <c r="BJ9994" s="27"/>
      <c r="BL9994">
        <f t="shared" si="624"/>
        <v>0</v>
      </c>
      <c r="BM9994">
        <f t="shared" si="625"/>
        <v>0</v>
      </c>
      <c r="BO9994">
        <f t="shared" si="626"/>
        <v>1</v>
      </c>
      <c r="BP9994">
        <f t="shared" si="627"/>
        <v>1</v>
      </c>
    </row>
    <row r="9995" spans="1:68" x14ac:dyDescent="0.3">
      <c r="A9995">
        <v>9990</v>
      </c>
      <c r="BG9995" s="27"/>
      <c r="BH9995" s="27"/>
      <c r="BI9995" s="27"/>
      <c r="BJ9995" s="27"/>
      <c r="BL9995">
        <f t="shared" si="624"/>
        <v>0</v>
      </c>
      <c r="BM9995">
        <f t="shared" si="625"/>
        <v>0</v>
      </c>
      <c r="BO9995">
        <f t="shared" si="626"/>
        <v>1</v>
      </c>
      <c r="BP9995">
        <f t="shared" si="627"/>
        <v>1</v>
      </c>
    </row>
    <row r="9996" spans="1:68" x14ac:dyDescent="0.3">
      <c r="A9996">
        <v>9991</v>
      </c>
      <c r="BG9996" s="27"/>
      <c r="BH9996" s="27"/>
      <c r="BI9996" s="27"/>
      <c r="BJ9996" s="27"/>
      <c r="BL9996">
        <f t="shared" si="624"/>
        <v>0</v>
      </c>
      <c r="BM9996">
        <f t="shared" si="625"/>
        <v>0</v>
      </c>
      <c r="BO9996">
        <f t="shared" si="626"/>
        <v>1</v>
      </c>
      <c r="BP9996">
        <f t="shared" si="627"/>
        <v>1</v>
      </c>
    </row>
    <row r="9997" spans="1:68" x14ac:dyDescent="0.3">
      <c r="A9997">
        <v>9992</v>
      </c>
      <c r="BG9997" s="27"/>
      <c r="BH9997" s="27"/>
      <c r="BI9997" s="27"/>
      <c r="BJ9997" s="27"/>
      <c r="BL9997">
        <f t="shared" si="624"/>
        <v>0</v>
      </c>
      <c r="BM9997">
        <f t="shared" si="625"/>
        <v>0</v>
      </c>
      <c r="BO9997">
        <f t="shared" si="626"/>
        <v>1</v>
      </c>
      <c r="BP9997">
        <f t="shared" si="627"/>
        <v>1</v>
      </c>
    </row>
    <row r="9998" spans="1:68" x14ac:dyDescent="0.3">
      <c r="A9998">
        <v>9993</v>
      </c>
      <c r="BG9998" s="27"/>
      <c r="BH9998" s="27"/>
      <c r="BI9998" s="27"/>
      <c r="BJ9998" s="27"/>
      <c r="BL9998">
        <f t="shared" si="624"/>
        <v>0</v>
      </c>
      <c r="BM9998">
        <f t="shared" si="625"/>
        <v>0</v>
      </c>
      <c r="BO9998">
        <f t="shared" si="626"/>
        <v>1</v>
      </c>
      <c r="BP9998">
        <f t="shared" si="627"/>
        <v>1</v>
      </c>
    </row>
    <row r="9999" spans="1:68" x14ac:dyDescent="0.3">
      <c r="A9999">
        <v>9994</v>
      </c>
      <c r="BG9999" s="27"/>
      <c r="BH9999" s="27"/>
      <c r="BI9999" s="27"/>
      <c r="BJ9999" s="27"/>
      <c r="BL9999">
        <f t="shared" si="624"/>
        <v>0</v>
      </c>
      <c r="BM9999">
        <f t="shared" si="625"/>
        <v>0</v>
      </c>
      <c r="BO9999">
        <f t="shared" si="626"/>
        <v>1</v>
      </c>
      <c r="BP9999">
        <f t="shared" si="627"/>
        <v>1</v>
      </c>
    </row>
    <row r="10000" spans="1:68" x14ac:dyDescent="0.3">
      <c r="A10000">
        <v>9995</v>
      </c>
      <c r="BG10000" s="27"/>
      <c r="BH10000" s="27"/>
      <c r="BI10000" s="27"/>
      <c r="BJ10000" s="27"/>
      <c r="BL10000">
        <f t="shared" si="624"/>
        <v>0</v>
      </c>
      <c r="BM10000">
        <f t="shared" si="625"/>
        <v>0</v>
      </c>
      <c r="BO10000">
        <f t="shared" si="626"/>
        <v>1</v>
      </c>
      <c r="BP10000">
        <f t="shared" si="627"/>
        <v>1</v>
      </c>
    </row>
    <row r="10001" spans="1:68" x14ac:dyDescent="0.3">
      <c r="A10001">
        <v>9996</v>
      </c>
      <c r="BG10001" s="27"/>
      <c r="BH10001" s="27"/>
      <c r="BI10001" s="27"/>
      <c r="BJ10001" s="27"/>
      <c r="BL10001">
        <f t="shared" si="624"/>
        <v>0</v>
      </c>
      <c r="BM10001">
        <f t="shared" si="625"/>
        <v>0</v>
      </c>
      <c r="BO10001">
        <f t="shared" si="626"/>
        <v>1</v>
      </c>
      <c r="BP10001">
        <f t="shared" si="627"/>
        <v>1</v>
      </c>
    </row>
    <row r="10002" spans="1:68" x14ac:dyDescent="0.3">
      <c r="A10002">
        <v>9997</v>
      </c>
      <c r="BG10002" s="27"/>
      <c r="BH10002" s="27"/>
      <c r="BI10002" s="27"/>
      <c r="BJ10002" s="27"/>
      <c r="BL10002">
        <f t="shared" si="624"/>
        <v>0</v>
      </c>
      <c r="BM10002">
        <f t="shared" si="625"/>
        <v>0</v>
      </c>
      <c r="BO10002">
        <f t="shared" si="626"/>
        <v>1</v>
      </c>
      <c r="BP10002">
        <f t="shared" si="627"/>
        <v>1</v>
      </c>
    </row>
    <row r="10003" spans="1:68" x14ac:dyDescent="0.3">
      <c r="A10003">
        <v>9998</v>
      </c>
      <c r="BG10003" s="27"/>
      <c r="BH10003" s="27"/>
      <c r="BI10003" s="27"/>
      <c r="BJ10003" s="27"/>
      <c r="BL10003">
        <f t="shared" si="624"/>
        <v>0</v>
      </c>
      <c r="BM10003">
        <f t="shared" si="625"/>
        <v>0</v>
      </c>
      <c r="BO10003">
        <f t="shared" si="626"/>
        <v>1</v>
      </c>
      <c r="BP10003">
        <f t="shared" si="627"/>
        <v>1</v>
      </c>
    </row>
    <row r="10004" spans="1:68" x14ac:dyDescent="0.3">
      <c r="A10004">
        <v>9999</v>
      </c>
      <c r="BG10004" s="27"/>
      <c r="BH10004" s="27"/>
      <c r="BI10004" s="27"/>
      <c r="BJ10004" s="27"/>
      <c r="BL10004">
        <f t="shared" si="624"/>
        <v>0</v>
      </c>
      <c r="BM10004">
        <f t="shared" si="625"/>
        <v>0</v>
      </c>
      <c r="BO10004">
        <f t="shared" si="626"/>
        <v>1</v>
      </c>
      <c r="BP10004">
        <f t="shared" si="627"/>
        <v>1</v>
      </c>
    </row>
    <row r="10005" spans="1:68" x14ac:dyDescent="0.3">
      <c r="A10005">
        <v>10000</v>
      </c>
      <c r="BG10005" s="27"/>
      <c r="BH10005" s="27"/>
      <c r="BI10005" s="27"/>
      <c r="BJ10005" s="27"/>
      <c r="BL10005">
        <f>BG10005*$BM$1-BH10005</f>
        <v>0</v>
      </c>
      <c r="BM10005">
        <f>BI10005*$BM$1-BJ10005</f>
        <v>0</v>
      </c>
      <c r="BO10005">
        <f t="shared" si="626"/>
        <v>1</v>
      </c>
      <c r="BP10005">
        <f t="shared" si="627"/>
        <v>1</v>
      </c>
    </row>
  </sheetData>
  <mergeCells count="2">
    <mergeCell ref="BG2:BH2"/>
    <mergeCell ref="BI2:BJ2"/>
  </mergeCells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Pict="0" macro="[0]!PSA">
                <anchor moveWithCells="1" sizeWithCells="1">
                  <from>
                    <xdr:col>7</xdr:col>
                    <xdr:colOff>487680</xdr:colOff>
                    <xdr:row>0</xdr:row>
                    <xdr:rowOff>76200</xdr:rowOff>
                  </from>
                  <to>
                    <xdr:col>9</xdr:col>
                    <xdr:colOff>121920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Pict="0" macro="[0]!CEAC3">
                <anchor moveWithCells="1" sizeWithCells="1">
                  <from>
                    <xdr:col>70</xdr:col>
                    <xdr:colOff>182880</xdr:colOff>
                    <xdr:row>2</xdr:row>
                    <xdr:rowOff>53340</xdr:rowOff>
                  </from>
                  <to>
                    <xdr:col>71</xdr:col>
                    <xdr:colOff>563880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T10002"/>
  <sheetViews>
    <sheetView workbookViewId="0">
      <selection sqref="A1:XFD1048576"/>
    </sheetView>
  </sheetViews>
  <sheetFormatPr defaultColWidth="9" defaultRowHeight="14.4" x14ac:dyDescent="0.3"/>
  <cols>
    <col min="1" max="6" width="9.21875" style="1" customWidth="1"/>
    <col min="7" max="7" width="9" style="1"/>
    <col min="8" max="9" width="9.109375" style="1" customWidth="1"/>
    <col min="10" max="10" width="9.21875" style="1" customWidth="1"/>
    <col min="11" max="13" width="9.109375" style="1" customWidth="1"/>
    <col min="14" max="17" width="9" style="1"/>
    <col min="18" max="20" width="9.109375" style="1" customWidth="1"/>
    <col min="21" max="16384" width="9" style="1"/>
  </cols>
  <sheetData>
    <row r="1" spans="1:20" x14ac:dyDescent="0.3">
      <c r="A1" s="242" t="s">
        <v>504</v>
      </c>
      <c r="B1" s="242"/>
      <c r="C1" s="242" t="s">
        <v>505</v>
      </c>
      <c r="D1" s="242"/>
      <c r="H1" s="1">
        <v>38184</v>
      </c>
      <c r="K1" s="1">
        <v>71850</v>
      </c>
      <c r="R1" s="2" t="s">
        <v>496</v>
      </c>
      <c r="S1" s="1" t="s">
        <v>506</v>
      </c>
      <c r="T1" s="1" t="s">
        <v>507</v>
      </c>
    </row>
    <row r="2" spans="1:20" x14ac:dyDescent="0.3">
      <c r="A2" s="2" t="s">
        <v>500</v>
      </c>
      <c r="B2" s="2" t="s">
        <v>309</v>
      </c>
      <c r="C2" s="2" t="s">
        <v>500</v>
      </c>
      <c r="D2" s="2" t="s">
        <v>309</v>
      </c>
      <c r="E2" s="2" t="s">
        <v>508</v>
      </c>
      <c r="F2" s="2" t="s">
        <v>509</v>
      </c>
      <c r="I2" s="1">
        <v>0.3</v>
      </c>
      <c r="J2" s="1">
        <f>I2*$H$1</f>
        <v>11455.199999999999</v>
      </c>
      <c r="L2" s="1">
        <v>0.3</v>
      </c>
      <c r="M2" s="1">
        <f>$K$1*L2</f>
        <v>21555</v>
      </c>
      <c r="R2" s="2">
        <v>0</v>
      </c>
      <c r="S2" s="1">
        <v>1</v>
      </c>
      <c r="T2" s="1">
        <v>0</v>
      </c>
    </row>
    <row r="3" spans="1:20" x14ac:dyDescent="0.3">
      <c r="A3" s="3">
        <v>0.623708783680479</v>
      </c>
      <c r="B3" s="3">
        <v>23718.517862224198</v>
      </c>
      <c r="C3" s="3">
        <v>1.0576158148982899</v>
      </c>
      <c r="D3" s="3">
        <v>64171.790476228802</v>
      </c>
      <c r="E3" s="1">
        <f>C3-A3</f>
        <v>0.43390703121781093</v>
      </c>
      <c r="F3" s="1">
        <f>D3-B3</f>
        <v>40453.2726140046</v>
      </c>
      <c r="I3" s="1">
        <v>0.4</v>
      </c>
      <c r="J3" s="1">
        <f t="shared" ref="J3:J6" si="0">I3*$H$1</f>
        <v>15273.6</v>
      </c>
      <c r="L3" s="1">
        <v>0.4</v>
      </c>
      <c r="M3" s="1">
        <f t="shared" ref="M3:M6" si="1">$K$1*L3</f>
        <v>28740</v>
      </c>
      <c r="R3" s="2">
        <v>100</v>
      </c>
      <c r="S3" s="1">
        <v>1</v>
      </c>
      <c r="T3" s="1">
        <v>0</v>
      </c>
    </row>
    <row r="4" spans="1:20" x14ac:dyDescent="0.3">
      <c r="A4" s="3">
        <v>0.73878417226776805</v>
      </c>
      <c r="B4" s="3">
        <v>17537.482295750098</v>
      </c>
      <c r="C4" s="3">
        <v>1.28384216485889</v>
      </c>
      <c r="D4" s="3">
        <v>53697.769389363399</v>
      </c>
      <c r="E4" s="1">
        <f t="shared" ref="E4:E67" si="2">C4-A4</f>
        <v>0.54505799259112198</v>
      </c>
      <c r="F4" s="1">
        <f t="shared" ref="F4:F67" si="3">D4-B4</f>
        <v>36160.287093613297</v>
      </c>
      <c r="I4" s="1">
        <v>0.5</v>
      </c>
      <c r="J4" s="1">
        <f t="shared" si="0"/>
        <v>19092</v>
      </c>
      <c r="L4" s="1">
        <v>0.5</v>
      </c>
      <c r="M4" s="1">
        <f t="shared" si="1"/>
        <v>35925</v>
      </c>
      <c r="R4" s="2">
        <v>200</v>
      </c>
      <c r="S4" s="1">
        <v>1</v>
      </c>
      <c r="T4" s="1">
        <v>0</v>
      </c>
    </row>
    <row r="5" spans="1:20" x14ac:dyDescent="0.3">
      <c r="A5" s="3">
        <v>0.70853784291423705</v>
      </c>
      <c r="B5" s="3">
        <v>17980.738262958999</v>
      </c>
      <c r="C5" s="3">
        <v>1.23551637135828</v>
      </c>
      <c r="D5" s="3">
        <v>54631.500392619899</v>
      </c>
      <c r="E5" s="1">
        <f t="shared" si="2"/>
        <v>0.52697852844404292</v>
      </c>
      <c r="F5" s="1">
        <f t="shared" si="3"/>
        <v>36650.7621296609</v>
      </c>
      <c r="I5" s="1">
        <v>0.6</v>
      </c>
      <c r="J5" s="1">
        <f t="shared" si="0"/>
        <v>22910.399999999998</v>
      </c>
      <c r="L5" s="1">
        <v>0.6</v>
      </c>
      <c r="M5" s="1">
        <f t="shared" si="1"/>
        <v>43110</v>
      </c>
      <c r="R5" s="2">
        <v>300</v>
      </c>
      <c r="S5" s="1">
        <v>1</v>
      </c>
      <c r="T5" s="1">
        <v>0</v>
      </c>
    </row>
    <row r="6" spans="1:20" x14ac:dyDescent="0.3">
      <c r="A6" s="3">
        <v>0.63873363416696805</v>
      </c>
      <c r="B6" s="3">
        <v>17364.355502025799</v>
      </c>
      <c r="C6" s="3">
        <v>1.0885309641681999</v>
      </c>
      <c r="D6" s="3">
        <v>53780.309311318197</v>
      </c>
      <c r="E6" s="1">
        <f t="shared" si="2"/>
        <v>0.4497973300012319</v>
      </c>
      <c r="F6" s="1">
        <f t="shared" si="3"/>
        <v>36415.953809292398</v>
      </c>
      <c r="I6" s="1">
        <v>0.7</v>
      </c>
      <c r="J6" s="1">
        <f t="shared" si="0"/>
        <v>26728.799999999999</v>
      </c>
      <c r="L6" s="1">
        <v>0.7</v>
      </c>
      <c r="M6" s="1">
        <f t="shared" si="1"/>
        <v>50295</v>
      </c>
      <c r="R6" s="2">
        <v>400</v>
      </c>
      <c r="S6" s="1">
        <v>1</v>
      </c>
      <c r="T6" s="1">
        <v>0</v>
      </c>
    </row>
    <row r="7" spans="1:20" x14ac:dyDescent="0.3">
      <c r="A7" s="3">
        <v>0.64617978030138601</v>
      </c>
      <c r="B7" s="3">
        <v>17284.661085252999</v>
      </c>
      <c r="C7" s="3">
        <v>1.1159851821469999</v>
      </c>
      <c r="D7" s="3">
        <v>54563.932477043498</v>
      </c>
      <c r="E7" s="1">
        <f t="shared" si="2"/>
        <v>0.46980540184561392</v>
      </c>
      <c r="F7" s="1">
        <f t="shared" si="3"/>
        <v>37279.271391790498</v>
      </c>
      <c r="R7" s="2">
        <v>500</v>
      </c>
      <c r="S7" s="1">
        <v>1</v>
      </c>
      <c r="T7" s="1">
        <v>0</v>
      </c>
    </row>
    <row r="8" spans="1:20" x14ac:dyDescent="0.3">
      <c r="A8" s="3">
        <v>0.74342037598958899</v>
      </c>
      <c r="B8" s="3">
        <v>19732.504953697098</v>
      </c>
      <c r="C8" s="3">
        <v>1.2879824205853201</v>
      </c>
      <c r="D8" s="3">
        <v>56158.219536644399</v>
      </c>
      <c r="E8" s="1">
        <f t="shared" si="2"/>
        <v>0.5445620445957311</v>
      </c>
      <c r="F8" s="1">
        <f t="shared" si="3"/>
        <v>36425.714582947301</v>
      </c>
      <c r="R8" s="2">
        <v>600</v>
      </c>
      <c r="S8" s="1">
        <v>1</v>
      </c>
      <c r="T8" s="1">
        <v>0</v>
      </c>
    </row>
    <row r="9" spans="1:20" x14ac:dyDescent="0.3">
      <c r="A9" s="3">
        <v>0.73568488081639605</v>
      </c>
      <c r="B9" s="3">
        <v>21645.311137554199</v>
      </c>
      <c r="C9" s="3">
        <v>1.2841379262082999</v>
      </c>
      <c r="D9" s="3">
        <v>58944.174380857003</v>
      </c>
      <c r="E9" s="1">
        <f t="shared" si="2"/>
        <v>0.54845304539190387</v>
      </c>
      <c r="F9" s="1">
        <f t="shared" si="3"/>
        <v>37298.863243302803</v>
      </c>
      <c r="R9" s="2">
        <v>700</v>
      </c>
      <c r="S9" s="1">
        <v>1</v>
      </c>
      <c r="T9" s="1">
        <v>0</v>
      </c>
    </row>
    <row r="10" spans="1:20" x14ac:dyDescent="0.3">
      <c r="A10" s="3">
        <v>0.71347826961555605</v>
      </c>
      <c r="B10" s="3">
        <v>22422.714025356301</v>
      </c>
      <c r="C10" s="3">
        <v>1.23965487254536</v>
      </c>
      <c r="D10" s="3">
        <v>62043.194659777699</v>
      </c>
      <c r="E10" s="1">
        <f t="shared" si="2"/>
        <v>0.52617660292980395</v>
      </c>
      <c r="F10" s="1">
        <f t="shared" si="3"/>
        <v>39620.480634421401</v>
      </c>
      <c r="R10" s="2">
        <v>800</v>
      </c>
      <c r="S10" s="1">
        <v>1</v>
      </c>
      <c r="T10" s="1">
        <v>0</v>
      </c>
    </row>
    <row r="11" spans="1:20" x14ac:dyDescent="0.3">
      <c r="A11" s="3">
        <v>0.70780183641211103</v>
      </c>
      <c r="B11" s="3">
        <v>19405.3660968398</v>
      </c>
      <c r="C11" s="3">
        <v>1.2268244972536899</v>
      </c>
      <c r="D11" s="3">
        <v>55126.075510660899</v>
      </c>
      <c r="E11" s="1">
        <f t="shared" si="2"/>
        <v>0.51902266084157889</v>
      </c>
      <c r="F11" s="1">
        <f t="shared" si="3"/>
        <v>35720.709413821096</v>
      </c>
      <c r="R11" s="2">
        <v>900</v>
      </c>
      <c r="S11" s="1">
        <v>1</v>
      </c>
      <c r="T11" s="1">
        <v>0</v>
      </c>
    </row>
    <row r="12" spans="1:20" x14ac:dyDescent="0.3">
      <c r="A12" s="3">
        <v>0.61823208532742102</v>
      </c>
      <c r="B12" s="3">
        <v>14774.554553629599</v>
      </c>
      <c r="C12" s="3">
        <v>1.09065198891486</v>
      </c>
      <c r="D12" s="3">
        <v>50067.817535451701</v>
      </c>
      <c r="E12" s="1">
        <f t="shared" si="2"/>
        <v>0.47241990358743902</v>
      </c>
      <c r="F12" s="1">
        <f t="shared" si="3"/>
        <v>35293.262981822103</v>
      </c>
      <c r="R12" s="2">
        <v>1000</v>
      </c>
      <c r="S12" s="1">
        <v>1</v>
      </c>
      <c r="T12" s="1">
        <v>0</v>
      </c>
    </row>
    <row r="13" spans="1:20" x14ac:dyDescent="0.3">
      <c r="A13" s="3">
        <v>0.71961406450023302</v>
      </c>
      <c r="B13" s="3">
        <v>20244.392156666599</v>
      </c>
      <c r="C13" s="3">
        <v>1.21228300086014</v>
      </c>
      <c r="D13" s="3">
        <v>56047.587175230299</v>
      </c>
      <c r="E13" s="1">
        <f t="shared" si="2"/>
        <v>0.49266893635990694</v>
      </c>
      <c r="F13" s="1">
        <f t="shared" si="3"/>
        <v>35803.195018563696</v>
      </c>
      <c r="R13" s="2">
        <v>1100</v>
      </c>
      <c r="S13" s="1">
        <v>1</v>
      </c>
      <c r="T13" s="1">
        <v>0</v>
      </c>
    </row>
    <row r="14" spans="1:20" x14ac:dyDescent="0.3">
      <c r="A14" s="3">
        <v>0.72123914326590999</v>
      </c>
      <c r="B14" s="3">
        <v>19903.008607016702</v>
      </c>
      <c r="C14" s="3">
        <v>1.2287779691965199</v>
      </c>
      <c r="D14" s="3">
        <v>57945.337109525201</v>
      </c>
      <c r="E14" s="1">
        <f t="shared" si="2"/>
        <v>0.50753882593060995</v>
      </c>
      <c r="F14" s="1">
        <f t="shared" si="3"/>
        <v>38042.328502508499</v>
      </c>
      <c r="R14" s="2">
        <v>1200</v>
      </c>
      <c r="S14" s="1">
        <v>1</v>
      </c>
      <c r="T14" s="1">
        <v>0</v>
      </c>
    </row>
    <row r="15" spans="1:20" x14ac:dyDescent="0.3">
      <c r="A15" s="3">
        <v>0.68887394563495796</v>
      </c>
      <c r="B15" s="3">
        <v>21100.552257752999</v>
      </c>
      <c r="C15" s="3">
        <v>1.2107471381196999</v>
      </c>
      <c r="D15" s="3">
        <v>58683.350562508</v>
      </c>
      <c r="E15" s="1">
        <f t="shared" si="2"/>
        <v>0.52187319248474195</v>
      </c>
      <c r="F15" s="1">
        <f t="shared" si="3"/>
        <v>37582.798304755001</v>
      </c>
      <c r="R15" s="2">
        <v>1300</v>
      </c>
      <c r="S15" s="1">
        <v>1</v>
      </c>
      <c r="T15" s="1">
        <v>0</v>
      </c>
    </row>
    <row r="16" spans="1:20" x14ac:dyDescent="0.3">
      <c r="A16" s="3">
        <v>0.64147636587715795</v>
      </c>
      <c r="B16" s="3">
        <v>20703.3411727727</v>
      </c>
      <c r="C16" s="3">
        <v>1.0963863391220099</v>
      </c>
      <c r="D16" s="3">
        <v>59592.682227358797</v>
      </c>
      <c r="E16" s="1">
        <f t="shared" si="2"/>
        <v>0.45490997324485194</v>
      </c>
      <c r="F16" s="1">
        <f t="shared" si="3"/>
        <v>38889.341054586097</v>
      </c>
      <c r="R16" s="2">
        <v>1400</v>
      </c>
      <c r="S16" s="1">
        <v>1</v>
      </c>
      <c r="T16" s="1">
        <v>0</v>
      </c>
    </row>
    <row r="17" spans="1:20" x14ac:dyDescent="0.3">
      <c r="A17" s="3">
        <v>0.67133000865244596</v>
      </c>
      <c r="B17" s="3">
        <v>19164.6831154551</v>
      </c>
      <c r="C17" s="3">
        <v>1.20431048857783</v>
      </c>
      <c r="D17" s="3">
        <v>56333.696137548002</v>
      </c>
      <c r="E17" s="1">
        <f t="shared" si="2"/>
        <v>0.532980479925384</v>
      </c>
      <c r="F17" s="1">
        <f t="shared" si="3"/>
        <v>37169.013022092899</v>
      </c>
      <c r="R17" s="2">
        <v>1500</v>
      </c>
      <c r="S17" s="1">
        <v>1</v>
      </c>
      <c r="T17" s="1">
        <v>0</v>
      </c>
    </row>
    <row r="18" spans="1:20" x14ac:dyDescent="0.3">
      <c r="A18" s="3">
        <v>0.73057508122677395</v>
      </c>
      <c r="B18" s="3">
        <v>20431.253706466199</v>
      </c>
      <c r="C18" s="3">
        <v>1.25606313620956</v>
      </c>
      <c r="D18" s="3">
        <v>56090.141731359799</v>
      </c>
      <c r="E18" s="1">
        <f t="shared" si="2"/>
        <v>0.52548805498278606</v>
      </c>
      <c r="F18" s="1">
        <f t="shared" si="3"/>
        <v>35658.888024893604</v>
      </c>
      <c r="R18" s="2">
        <v>1600</v>
      </c>
      <c r="S18" s="1">
        <v>1</v>
      </c>
      <c r="T18" s="1">
        <v>0</v>
      </c>
    </row>
    <row r="19" spans="1:20" x14ac:dyDescent="0.3">
      <c r="A19" s="3">
        <v>0.70788733304975104</v>
      </c>
      <c r="B19" s="3">
        <v>20762.5389360831</v>
      </c>
      <c r="C19" s="3">
        <v>1.20822104750458</v>
      </c>
      <c r="D19" s="3">
        <v>55317.288341949999</v>
      </c>
      <c r="E19" s="1">
        <f t="shared" si="2"/>
        <v>0.50033371445482899</v>
      </c>
      <c r="F19" s="1">
        <f t="shared" si="3"/>
        <v>34554.749405866896</v>
      </c>
      <c r="R19" s="2">
        <v>1700</v>
      </c>
      <c r="S19" s="1">
        <v>1</v>
      </c>
      <c r="T19" s="1">
        <v>0</v>
      </c>
    </row>
    <row r="20" spans="1:20" x14ac:dyDescent="0.3">
      <c r="A20" s="3">
        <v>0.73725627438574104</v>
      </c>
      <c r="B20" s="3">
        <v>20965.3634849595</v>
      </c>
      <c r="C20" s="3">
        <v>1.27929028828547</v>
      </c>
      <c r="D20" s="3">
        <v>59126.976339929497</v>
      </c>
      <c r="E20" s="1">
        <f t="shared" si="2"/>
        <v>0.54203401389972894</v>
      </c>
      <c r="F20" s="1">
        <f t="shared" si="3"/>
        <v>38161.612854969993</v>
      </c>
      <c r="R20" s="2">
        <v>1800</v>
      </c>
      <c r="S20" s="1">
        <v>1</v>
      </c>
      <c r="T20" s="1">
        <v>0</v>
      </c>
    </row>
    <row r="21" spans="1:20" x14ac:dyDescent="0.3">
      <c r="A21" s="3">
        <v>0.72202653194708699</v>
      </c>
      <c r="B21" s="3">
        <v>18944.3827111067</v>
      </c>
      <c r="C21" s="3">
        <v>1.27719565738372</v>
      </c>
      <c r="D21" s="3">
        <v>57275.943180227798</v>
      </c>
      <c r="E21" s="1">
        <f t="shared" si="2"/>
        <v>0.55516912543663299</v>
      </c>
      <c r="F21" s="1">
        <f t="shared" si="3"/>
        <v>38331.560469121097</v>
      </c>
      <c r="R21" s="2">
        <v>1900</v>
      </c>
      <c r="S21" s="1">
        <v>1</v>
      </c>
      <c r="T21" s="1">
        <v>0</v>
      </c>
    </row>
    <row r="22" spans="1:20" x14ac:dyDescent="0.3">
      <c r="A22" s="3">
        <v>0.71176453737600498</v>
      </c>
      <c r="B22" s="3">
        <v>20395.4225394803</v>
      </c>
      <c r="C22" s="3">
        <v>1.2497115492961799</v>
      </c>
      <c r="D22" s="3">
        <v>57079.0437763433</v>
      </c>
      <c r="E22" s="1">
        <f t="shared" si="2"/>
        <v>0.53794701192017491</v>
      </c>
      <c r="F22" s="1">
        <f t="shared" si="3"/>
        <v>36683.621236863</v>
      </c>
      <c r="R22" s="2">
        <v>2000</v>
      </c>
      <c r="S22" s="1">
        <v>1</v>
      </c>
      <c r="T22" s="1">
        <v>0</v>
      </c>
    </row>
    <row r="23" spans="1:20" x14ac:dyDescent="0.3">
      <c r="A23" s="3">
        <v>0.67494372862187002</v>
      </c>
      <c r="B23" s="3">
        <v>21045.172271053201</v>
      </c>
      <c r="C23" s="3">
        <v>1.20123241094876</v>
      </c>
      <c r="D23" s="3">
        <v>59982.501508349298</v>
      </c>
      <c r="E23" s="1">
        <f t="shared" si="2"/>
        <v>0.52628868232688997</v>
      </c>
      <c r="F23" s="1">
        <f t="shared" si="3"/>
        <v>38937.3292372961</v>
      </c>
      <c r="R23" s="2">
        <v>2100</v>
      </c>
      <c r="S23" s="1">
        <v>1</v>
      </c>
      <c r="T23" s="1">
        <v>0</v>
      </c>
    </row>
    <row r="24" spans="1:20" x14ac:dyDescent="0.3">
      <c r="A24" s="3">
        <v>0.675394489362798</v>
      </c>
      <c r="B24" s="3">
        <v>20855.5232484958</v>
      </c>
      <c r="C24" s="3">
        <v>1.18298233688069</v>
      </c>
      <c r="D24" s="3">
        <v>58380.824356924597</v>
      </c>
      <c r="E24" s="1">
        <f t="shared" si="2"/>
        <v>0.50758784751789199</v>
      </c>
      <c r="F24" s="1">
        <f t="shared" si="3"/>
        <v>37525.301108428801</v>
      </c>
      <c r="R24" s="2">
        <v>2200</v>
      </c>
      <c r="S24" s="1">
        <v>1</v>
      </c>
      <c r="T24" s="1">
        <v>0</v>
      </c>
    </row>
    <row r="25" spans="1:20" x14ac:dyDescent="0.3">
      <c r="A25" s="3">
        <v>0.72079868144638604</v>
      </c>
      <c r="B25" s="3">
        <v>21943.080600935202</v>
      </c>
      <c r="C25" s="3">
        <v>1.2919881486559901</v>
      </c>
      <c r="D25" s="3">
        <v>61279.783985855996</v>
      </c>
      <c r="E25" s="1">
        <f t="shared" si="2"/>
        <v>0.57118946720960406</v>
      </c>
      <c r="F25" s="1">
        <f t="shared" si="3"/>
        <v>39336.703384920795</v>
      </c>
      <c r="R25" s="2">
        <v>2300</v>
      </c>
      <c r="S25" s="1">
        <v>1</v>
      </c>
      <c r="T25" s="1">
        <v>0</v>
      </c>
    </row>
    <row r="26" spans="1:20" x14ac:dyDescent="0.3">
      <c r="A26" s="3">
        <v>0.72855606710752996</v>
      </c>
      <c r="B26" s="3">
        <v>18648.5349500093</v>
      </c>
      <c r="C26" s="3">
        <v>1.2397133951786601</v>
      </c>
      <c r="D26" s="3">
        <v>54445.479727552898</v>
      </c>
      <c r="E26" s="1">
        <f t="shared" si="2"/>
        <v>0.51115732807113012</v>
      </c>
      <c r="F26" s="1">
        <f t="shared" si="3"/>
        <v>35796.944777543598</v>
      </c>
      <c r="R26" s="2">
        <v>2400</v>
      </c>
      <c r="S26" s="1">
        <v>1</v>
      </c>
      <c r="T26" s="1">
        <v>0</v>
      </c>
    </row>
    <row r="27" spans="1:20" x14ac:dyDescent="0.3">
      <c r="A27" s="3">
        <v>0.70046363320147698</v>
      </c>
      <c r="B27" s="3">
        <v>20621.8484298765</v>
      </c>
      <c r="C27" s="3">
        <v>1.22303028413169</v>
      </c>
      <c r="D27" s="3">
        <v>60630.834821959601</v>
      </c>
      <c r="E27" s="1">
        <f t="shared" si="2"/>
        <v>0.52256665093021304</v>
      </c>
      <c r="F27" s="1">
        <f t="shared" si="3"/>
        <v>40008.986392083098</v>
      </c>
      <c r="R27" s="2">
        <v>2500</v>
      </c>
      <c r="S27" s="1">
        <v>1</v>
      </c>
      <c r="T27" s="1">
        <v>0</v>
      </c>
    </row>
    <row r="28" spans="1:20" x14ac:dyDescent="0.3">
      <c r="A28" s="3">
        <v>0.71458844430312995</v>
      </c>
      <c r="B28" s="3">
        <v>15124.1394177645</v>
      </c>
      <c r="C28" s="3">
        <v>1.24567462891832</v>
      </c>
      <c r="D28" s="3">
        <v>50300.244714054403</v>
      </c>
      <c r="E28" s="1">
        <f t="shared" si="2"/>
        <v>0.53108618461519008</v>
      </c>
      <c r="F28" s="1">
        <f t="shared" si="3"/>
        <v>35176.105296289905</v>
      </c>
      <c r="R28" s="2">
        <v>2600</v>
      </c>
      <c r="S28" s="1">
        <v>1</v>
      </c>
      <c r="T28" s="1">
        <v>0</v>
      </c>
    </row>
    <row r="29" spans="1:20" x14ac:dyDescent="0.3">
      <c r="A29" s="3">
        <v>0.62817348877703505</v>
      </c>
      <c r="B29" s="3">
        <v>18328.109646628502</v>
      </c>
      <c r="C29" s="3">
        <v>1.0634105654022601</v>
      </c>
      <c r="D29" s="3">
        <v>53774.412068021898</v>
      </c>
      <c r="E29" s="1">
        <f t="shared" si="2"/>
        <v>0.43523707662522504</v>
      </c>
      <c r="F29" s="1">
        <f t="shared" si="3"/>
        <v>35446.302421393397</v>
      </c>
      <c r="R29" s="2">
        <v>2700</v>
      </c>
      <c r="S29" s="1">
        <v>1</v>
      </c>
      <c r="T29" s="1">
        <v>0</v>
      </c>
    </row>
    <row r="30" spans="1:20" x14ac:dyDescent="0.3">
      <c r="A30" s="3">
        <v>0.72657137548272999</v>
      </c>
      <c r="B30" s="3">
        <v>20089.373019423499</v>
      </c>
      <c r="C30" s="3">
        <v>1.2559788983406399</v>
      </c>
      <c r="D30" s="3">
        <v>56893.065224825201</v>
      </c>
      <c r="E30" s="1">
        <f t="shared" si="2"/>
        <v>0.52940752285790993</v>
      </c>
      <c r="F30" s="1">
        <f t="shared" si="3"/>
        <v>36803.692205401705</v>
      </c>
      <c r="J30" s="2" t="s">
        <v>510</v>
      </c>
      <c r="K30" s="2"/>
      <c r="R30" s="2">
        <v>2800</v>
      </c>
      <c r="S30" s="1">
        <v>1</v>
      </c>
      <c r="T30" s="1">
        <v>0</v>
      </c>
    </row>
    <row r="31" spans="1:20" x14ac:dyDescent="0.3">
      <c r="A31" s="3">
        <v>0.68947331601490702</v>
      </c>
      <c r="B31" s="3">
        <v>18120.4859738226</v>
      </c>
      <c r="C31" s="3">
        <v>1.19883923712208</v>
      </c>
      <c r="D31" s="3">
        <v>54147.0896801743</v>
      </c>
      <c r="E31" s="1">
        <f t="shared" si="2"/>
        <v>0.50936592110717294</v>
      </c>
      <c r="F31" s="1">
        <f t="shared" si="3"/>
        <v>36026.6037063517</v>
      </c>
      <c r="J31" s="1" t="s">
        <v>511</v>
      </c>
      <c r="R31" s="2">
        <v>2900</v>
      </c>
      <c r="S31" s="1">
        <v>1</v>
      </c>
      <c r="T31" s="1">
        <v>0</v>
      </c>
    </row>
    <row r="32" spans="1:20" x14ac:dyDescent="0.3">
      <c r="A32" s="3">
        <v>0.74417682589930001</v>
      </c>
      <c r="B32" s="3">
        <v>17915.6010393295</v>
      </c>
      <c r="C32" s="3">
        <v>1.2808177753221699</v>
      </c>
      <c r="D32" s="3">
        <v>53214.1207126105</v>
      </c>
      <c r="E32" s="1">
        <f t="shared" si="2"/>
        <v>0.53664094942286988</v>
      </c>
      <c r="F32" s="1">
        <f t="shared" si="3"/>
        <v>35298.519673281</v>
      </c>
      <c r="J32" s="1" t="s">
        <v>512</v>
      </c>
      <c r="R32" s="2">
        <v>3000</v>
      </c>
      <c r="S32" s="1">
        <v>1</v>
      </c>
      <c r="T32" s="1">
        <v>0</v>
      </c>
    </row>
    <row r="33" spans="1:20" x14ac:dyDescent="0.3">
      <c r="A33" s="3">
        <v>0.730996483009973</v>
      </c>
      <c r="B33" s="3">
        <v>21623.2955909298</v>
      </c>
      <c r="C33" s="3">
        <v>1.2452874038465001</v>
      </c>
      <c r="D33" s="3">
        <v>56567.460853214398</v>
      </c>
      <c r="E33" s="1">
        <f t="shared" si="2"/>
        <v>0.51429092083652705</v>
      </c>
      <c r="F33" s="1">
        <f t="shared" si="3"/>
        <v>34944.165262284601</v>
      </c>
      <c r="R33" s="2">
        <v>3100</v>
      </c>
      <c r="S33" s="1">
        <v>1</v>
      </c>
      <c r="T33" s="1">
        <v>0</v>
      </c>
    </row>
    <row r="34" spans="1:20" x14ac:dyDescent="0.3">
      <c r="A34" s="3">
        <v>0.70572597857714003</v>
      </c>
      <c r="B34" s="3">
        <v>21998.429146972499</v>
      </c>
      <c r="C34" s="3">
        <v>1.1900660505619001</v>
      </c>
      <c r="D34" s="3">
        <v>57544.528864936801</v>
      </c>
      <c r="E34" s="1">
        <f t="shared" si="2"/>
        <v>0.48434007198476003</v>
      </c>
      <c r="F34" s="1">
        <f t="shared" si="3"/>
        <v>35546.099717964302</v>
      </c>
      <c r="R34" s="2">
        <v>3200</v>
      </c>
      <c r="S34" s="1">
        <v>1</v>
      </c>
      <c r="T34" s="1">
        <v>0</v>
      </c>
    </row>
    <row r="35" spans="1:20" x14ac:dyDescent="0.3">
      <c r="A35" s="3">
        <v>0.68398307846080597</v>
      </c>
      <c r="B35" s="3">
        <v>20970.459086237701</v>
      </c>
      <c r="C35" s="3">
        <v>1.1566257640509501</v>
      </c>
      <c r="D35" s="3">
        <v>57916.141094603197</v>
      </c>
      <c r="E35" s="1">
        <f t="shared" si="2"/>
        <v>0.47264268559014411</v>
      </c>
      <c r="F35" s="1">
        <f t="shared" si="3"/>
        <v>36945.682008365497</v>
      </c>
      <c r="R35" s="2">
        <v>3300</v>
      </c>
      <c r="S35" s="1">
        <v>1</v>
      </c>
      <c r="T35" s="1">
        <v>0</v>
      </c>
    </row>
    <row r="36" spans="1:20" x14ac:dyDescent="0.3">
      <c r="A36" s="3">
        <v>0.70666465106459597</v>
      </c>
      <c r="B36" s="3">
        <v>21843.375832757702</v>
      </c>
      <c r="C36" s="3">
        <v>1.23931308431085</v>
      </c>
      <c r="D36" s="3">
        <v>59588.238242432402</v>
      </c>
      <c r="E36" s="1">
        <f t="shared" si="2"/>
        <v>0.53264843324625399</v>
      </c>
      <c r="F36" s="1">
        <f t="shared" si="3"/>
        <v>37744.862409674701</v>
      </c>
      <c r="R36" s="2">
        <v>3400</v>
      </c>
      <c r="S36" s="1">
        <v>1</v>
      </c>
      <c r="T36" s="1">
        <v>0</v>
      </c>
    </row>
    <row r="37" spans="1:20" x14ac:dyDescent="0.3">
      <c r="A37" s="3">
        <v>0.67826696421398003</v>
      </c>
      <c r="B37" s="3">
        <v>24802.464753766501</v>
      </c>
      <c r="C37" s="3">
        <v>1.1649597720106599</v>
      </c>
      <c r="D37" s="3">
        <v>60974.616029486002</v>
      </c>
      <c r="E37" s="1">
        <f t="shared" si="2"/>
        <v>0.48669280779667989</v>
      </c>
      <c r="F37" s="1">
        <f t="shared" si="3"/>
        <v>36172.151275719501</v>
      </c>
      <c r="R37" s="2">
        <v>3500</v>
      </c>
      <c r="S37" s="1">
        <v>1</v>
      </c>
      <c r="T37" s="1">
        <v>0</v>
      </c>
    </row>
    <row r="38" spans="1:20" x14ac:dyDescent="0.3">
      <c r="A38" s="3">
        <v>0.70192912601622004</v>
      </c>
      <c r="B38" s="3">
        <v>18260.279617947199</v>
      </c>
      <c r="C38" s="3">
        <v>1.21940711780538</v>
      </c>
      <c r="D38" s="3">
        <v>54067.958303448802</v>
      </c>
      <c r="E38" s="1">
        <f t="shared" si="2"/>
        <v>0.51747799178915999</v>
      </c>
      <c r="F38" s="1">
        <f t="shared" si="3"/>
        <v>35807.678685501603</v>
      </c>
      <c r="R38" s="2">
        <v>3600</v>
      </c>
      <c r="S38" s="1">
        <v>1</v>
      </c>
      <c r="T38" s="1">
        <v>0</v>
      </c>
    </row>
    <row r="39" spans="1:20" x14ac:dyDescent="0.3">
      <c r="A39" s="3">
        <v>0.79048543089045098</v>
      </c>
      <c r="B39" s="3">
        <v>23026.921371029799</v>
      </c>
      <c r="C39" s="3">
        <v>1.3612476195868899</v>
      </c>
      <c r="D39" s="3">
        <v>62916.795530235097</v>
      </c>
      <c r="E39" s="1">
        <f t="shared" si="2"/>
        <v>0.57076218869643891</v>
      </c>
      <c r="F39" s="1">
        <f t="shared" si="3"/>
        <v>39889.874159205297</v>
      </c>
      <c r="R39" s="2">
        <v>3700</v>
      </c>
      <c r="S39" s="1">
        <v>1</v>
      </c>
      <c r="T39" s="1">
        <v>0</v>
      </c>
    </row>
    <row r="40" spans="1:20" x14ac:dyDescent="0.3">
      <c r="A40" s="3">
        <v>0.69488917362029101</v>
      </c>
      <c r="B40" s="3">
        <v>17044.462620923499</v>
      </c>
      <c r="C40" s="3">
        <v>1.2096690770882901</v>
      </c>
      <c r="D40" s="3">
        <v>54214.694190508897</v>
      </c>
      <c r="E40" s="1">
        <f t="shared" si="2"/>
        <v>0.51477990346799907</v>
      </c>
      <c r="F40" s="1">
        <f t="shared" si="3"/>
        <v>37170.231569585398</v>
      </c>
      <c r="R40" s="2">
        <v>3800</v>
      </c>
      <c r="S40" s="1">
        <v>1</v>
      </c>
      <c r="T40" s="1">
        <v>0</v>
      </c>
    </row>
    <row r="41" spans="1:20" x14ac:dyDescent="0.3">
      <c r="A41" s="3">
        <v>0.76167128925729499</v>
      </c>
      <c r="B41" s="3">
        <v>22300.879490465799</v>
      </c>
      <c r="C41" s="3">
        <v>1.3127850963247301</v>
      </c>
      <c r="D41" s="3">
        <v>59956.259160451104</v>
      </c>
      <c r="E41" s="1">
        <f t="shared" si="2"/>
        <v>0.55111380706743507</v>
      </c>
      <c r="F41" s="1">
        <f t="shared" si="3"/>
        <v>37655.379669985305</v>
      </c>
      <c r="R41" s="2">
        <v>3900</v>
      </c>
      <c r="S41" s="1">
        <v>1</v>
      </c>
      <c r="T41" s="1">
        <v>0</v>
      </c>
    </row>
    <row r="42" spans="1:20" x14ac:dyDescent="0.3">
      <c r="A42" s="3">
        <v>0.71483304904927303</v>
      </c>
      <c r="B42" s="3">
        <v>21413.535031127401</v>
      </c>
      <c r="C42" s="3">
        <v>1.2523304042992001</v>
      </c>
      <c r="D42" s="3">
        <v>61356.059602319103</v>
      </c>
      <c r="E42" s="1">
        <f t="shared" si="2"/>
        <v>0.53749735524992703</v>
      </c>
      <c r="F42" s="1">
        <f t="shared" si="3"/>
        <v>39942.524571191701</v>
      </c>
      <c r="R42" s="2">
        <v>4000</v>
      </c>
      <c r="S42" s="1">
        <v>1</v>
      </c>
      <c r="T42" s="1">
        <v>0</v>
      </c>
    </row>
    <row r="43" spans="1:20" x14ac:dyDescent="0.3">
      <c r="A43" s="3">
        <v>0.72442609256755597</v>
      </c>
      <c r="B43" s="3">
        <v>17747.036970684399</v>
      </c>
      <c r="C43" s="3">
        <v>1.27812874002067</v>
      </c>
      <c r="D43" s="3">
        <v>54044.975837787599</v>
      </c>
      <c r="E43" s="1">
        <f t="shared" si="2"/>
        <v>0.55370264745311404</v>
      </c>
      <c r="F43" s="1">
        <f t="shared" si="3"/>
        <v>36297.938867103199</v>
      </c>
      <c r="R43" s="2">
        <v>4100</v>
      </c>
      <c r="S43" s="1">
        <v>1</v>
      </c>
      <c r="T43" s="1">
        <v>0</v>
      </c>
    </row>
    <row r="44" spans="1:20" x14ac:dyDescent="0.3">
      <c r="A44" s="3">
        <v>0.73021900425074404</v>
      </c>
      <c r="B44" s="3">
        <v>17373.615244153301</v>
      </c>
      <c r="C44" s="3">
        <v>1.28013831394412</v>
      </c>
      <c r="D44" s="3">
        <v>52307.584169104499</v>
      </c>
      <c r="E44" s="1">
        <f t="shared" si="2"/>
        <v>0.54991930969337599</v>
      </c>
      <c r="F44" s="1">
        <f t="shared" si="3"/>
        <v>34933.968924951201</v>
      </c>
      <c r="R44" s="2">
        <v>4200</v>
      </c>
      <c r="S44" s="1">
        <v>1</v>
      </c>
      <c r="T44" s="1">
        <v>0</v>
      </c>
    </row>
    <row r="45" spans="1:20" x14ac:dyDescent="0.3">
      <c r="A45" s="3">
        <v>0.75135830364622103</v>
      </c>
      <c r="B45" s="3">
        <v>20701.472448094199</v>
      </c>
      <c r="C45" s="3">
        <v>1.2971861708092101</v>
      </c>
      <c r="D45" s="3">
        <v>59503.647698307199</v>
      </c>
      <c r="E45" s="1">
        <f t="shared" si="2"/>
        <v>0.54582786716298903</v>
      </c>
      <c r="F45" s="1">
        <f t="shared" si="3"/>
        <v>38802.175250212997</v>
      </c>
      <c r="R45" s="2">
        <v>4300</v>
      </c>
      <c r="S45" s="1">
        <v>1</v>
      </c>
      <c r="T45" s="1">
        <v>0</v>
      </c>
    </row>
    <row r="46" spans="1:20" x14ac:dyDescent="0.3">
      <c r="A46" s="3">
        <v>0.74088218028353303</v>
      </c>
      <c r="B46" s="3">
        <v>18539.5232791823</v>
      </c>
      <c r="C46" s="3">
        <v>1.2503105682932301</v>
      </c>
      <c r="D46" s="3">
        <v>54100.354874145101</v>
      </c>
      <c r="E46" s="1">
        <f t="shared" si="2"/>
        <v>0.50942838800969703</v>
      </c>
      <c r="F46" s="1">
        <f t="shared" si="3"/>
        <v>35560.831594962801</v>
      </c>
      <c r="R46" s="2">
        <v>4400</v>
      </c>
      <c r="S46" s="1">
        <v>1</v>
      </c>
      <c r="T46" s="1">
        <v>0</v>
      </c>
    </row>
    <row r="47" spans="1:20" x14ac:dyDescent="0.3">
      <c r="A47" s="3">
        <v>0.73897185100066298</v>
      </c>
      <c r="B47" s="3">
        <v>18278.6882915155</v>
      </c>
      <c r="C47" s="3">
        <v>1.2745489366178799</v>
      </c>
      <c r="D47" s="3">
        <v>55337.978486069602</v>
      </c>
      <c r="E47" s="1">
        <f t="shared" si="2"/>
        <v>0.53557708561721695</v>
      </c>
      <c r="F47" s="1">
        <f t="shared" si="3"/>
        <v>37059.290194554102</v>
      </c>
      <c r="R47" s="2">
        <v>4500</v>
      </c>
      <c r="S47" s="1">
        <v>1</v>
      </c>
      <c r="T47" s="1">
        <v>0</v>
      </c>
    </row>
    <row r="48" spans="1:20" x14ac:dyDescent="0.3">
      <c r="A48" s="3">
        <v>0.68641760248759998</v>
      </c>
      <c r="B48" s="3">
        <v>22863.4532969713</v>
      </c>
      <c r="C48" s="3">
        <v>1.2055537340295699</v>
      </c>
      <c r="D48" s="3">
        <v>61579.530329388203</v>
      </c>
      <c r="E48" s="1">
        <f t="shared" si="2"/>
        <v>0.51913613154196991</v>
      </c>
      <c r="F48" s="1">
        <f t="shared" si="3"/>
        <v>38716.077032416899</v>
      </c>
      <c r="R48" s="2">
        <v>4600</v>
      </c>
      <c r="S48" s="1">
        <v>1</v>
      </c>
      <c r="T48" s="1">
        <v>0</v>
      </c>
    </row>
    <row r="49" spans="1:20" x14ac:dyDescent="0.3">
      <c r="A49" s="3">
        <v>0.68990060059265401</v>
      </c>
      <c r="B49" s="3">
        <v>21932.3202290025</v>
      </c>
      <c r="C49" s="3">
        <v>1.2004816589946099</v>
      </c>
      <c r="D49" s="3">
        <v>61952.810874107498</v>
      </c>
      <c r="E49" s="1">
        <f t="shared" si="2"/>
        <v>0.51058105840195589</v>
      </c>
      <c r="F49" s="1">
        <f t="shared" si="3"/>
        <v>40020.490645104997</v>
      </c>
      <c r="R49" s="2">
        <v>4700</v>
      </c>
      <c r="S49" s="1">
        <v>1</v>
      </c>
      <c r="T49" s="1">
        <v>0</v>
      </c>
    </row>
    <row r="50" spans="1:20" x14ac:dyDescent="0.3">
      <c r="A50" s="3">
        <v>0.71912687882571402</v>
      </c>
      <c r="B50" s="3">
        <v>15054.483142061599</v>
      </c>
      <c r="C50" s="3">
        <v>1.2502924539295801</v>
      </c>
      <c r="D50" s="3">
        <v>50136.563218163603</v>
      </c>
      <c r="E50" s="1">
        <f t="shared" si="2"/>
        <v>0.53116557510386608</v>
      </c>
      <c r="F50" s="1">
        <f t="shared" si="3"/>
        <v>35082.080076102007</v>
      </c>
      <c r="R50" s="2">
        <v>4800</v>
      </c>
      <c r="S50" s="1">
        <v>1</v>
      </c>
      <c r="T50" s="1">
        <v>0</v>
      </c>
    </row>
    <row r="51" spans="1:20" x14ac:dyDescent="0.3">
      <c r="A51" s="3">
        <v>0.66250919868580804</v>
      </c>
      <c r="B51" s="3">
        <v>21079.784153097698</v>
      </c>
      <c r="C51" s="3">
        <v>1.1356497707005999</v>
      </c>
      <c r="D51" s="3">
        <v>60760.357866530903</v>
      </c>
      <c r="E51" s="1">
        <f t="shared" si="2"/>
        <v>0.47314057201479187</v>
      </c>
      <c r="F51" s="1">
        <f t="shared" si="3"/>
        <v>39680.573713433201</v>
      </c>
      <c r="R51" s="2">
        <v>4900</v>
      </c>
      <c r="S51" s="1">
        <v>1</v>
      </c>
      <c r="T51" s="1">
        <v>0</v>
      </c>
    </row>
    <row r="52" spans="1:20" x14ac:dyDescent="0.3">
      <c r="A52" s="3">
        <v>0.74250410935335098</v>
      </c>
      <c r="B52" s="3">
        <v>19689.4317858826</v>
      </c>
      <c r="C52" s="3">
        <v>1.2984257887358801</v>
      </c>
      <c r="D52" s="3">
        <v>57729.047346100699</v>
      </c>
      <c r="E52" s="1">
        <f t="shared" si="2"/>
        <v>0.55592167938252912</v>
      </c>
      <c r="F52" s="1">
        <f t="shared" si="3"/>
        <v>38039.615560218095</v>
      </c>
      <c r="R52" s="2">
        <v>5000</v>
      </c>
      <c r="S52" s="1">
        <v>1</v>
      </c>
      <c r="T52" s="1">
        <v>0</v>
      </c>
    </row>
    <row r="53" spans="1:20" x14ac:dyDescent="0.3">
      <c r="A53" s="3">
        <v>0.70294940595554101</v>
      </c>
      <c r="B53" s="3">
        <v>14844.105783217299</v>
      </c>
      <c r="C53" s="3">
        <v>1.23543954472995</v>
      </c>
      <c r="D53" s="3">
        <v>50886.970151333197</v>
      </c>
      <c r="E53" s="1">
        <f t="shared" si="2"/>
        <v>0.53249013877440898</v>
      </c>
      <c r="F53" s="1">
        <f t="shared" si="3"/>
        <v>36042.864368115901</v>
      </c>
      <c r="R53" s="2">
        <v>5100</v>
      </c>
      <c r="S53" s="1">
        <v>1</v>
      </c>
      <c r="T53" s="1">
        <v>0</v>
      </c>
    </row>
    <row r="54" spans="1:20" x14ac:dyDescent="0.3">
      <c r="A54" s="3">
        <v>0.65526745912484996</v>
      </c>
      <c r="B54" s="3">
        <v>19566.822190285999</v>
      </c>
      <c r="C54" s="3">
        <v>1.1398349632145299</v>
      </c>
      <c r="D54" s="3">
        <v>57122.165560386697</v>
      </c>
      <c r="E54" s="1">
        <f t="shared" si="2"/>
        <v>0.48456750408967997</v>
      </c>
      <c r="F54" s="1">
        <f t="shared" si="3"/>
        <v>37555.343370100702</v>
      </c>
      <c r="R54" s="2">
        <v>5200</v>
      </c>
      <c r="S54" s="1">
        <v>1</v>
      </c>
      <c r="T54" s="1">
        <v>0</v>
      </c>
    </row>
    <row r="55" spans="1:20" x14ac:dyDescent="0.3">
      <c r="A55" s="3">
        <v>0.69572322005810106</v>
      </c>
      <c r="B55" s="3">
        <v>19971.3396643862</v>
      </c>
      <c r="C55" s="3">
        <v>1.1993573243575599</v>
      </c>
      <c r="D55" s="3">
        <v>57227.8236986845</v>
      </c>
      <c r="E55" s="1">
        <f t="shared" si="2"/>
        <v>0.50363410429945887</v>
      </c>
      <c r="F55" s="1">
        <f t="shared" si="3"/>
        <v>37256.484034298301</v>
      </c>
      <c r="R55" s="2">
        <v>5300</v>
      </c>
      <c r="S55" s="1">
        <v>1</v>
      </c>
      <c r="T55" s="1">
        <v>0</v>
      </c>
    </row>
    <row r="56" spans="1:20" x14ac:dyDescent="0.3">
      <c r="A56" s="3">
        <v>0.73898744062667598</v>
      </c>
      <c r="B56" s="3">
        <v>22258.0461892233</v>
      </c>
      <c r="C56" s="3">
        <v>1.2849842812529499</v>
      </c>
      <c r="D56" s="3">
        <v>61937.804089684301</v>
      </c>
      <c r="E56" s="1">
        <f t="shared" si="2"/>
        <v>0.54599684062627396</v>
      </c>
      <c r="F56" s="1">
        <f t="shared" si="3"/>
        <v>39679.757900461002</v>
      </c>
      <c r="R56" s="2">
        <v>5400</v>
      </c>
      <c r="S56" s="1">
        <v>1</v>
      </c>
      <c r="T56" s="1">
        <v>0</v>
      </c>
    </row>
    <row r="57" spans="1:20" x14ac:dyDescent="0.3">
      <c r="A57" s="3">
        <v>0.66468500352350801</v>
      </c>
      <c r="B57" s="3">
        <v>21022.532091875499</v>
      </c>
      <c r="C57" s="3">
        <v>1.1373548327732601</v>
      </c>
      <c r="D57" s="3">
        <v>57780.8558848947</v>
      </c>
      <c r="E57" s="1">
        <f t="shared" si="2"/>
        <v>0.47266982924975209</v>
      </c>
      <c r="F57" s="1">
        <f t="shared" si="3"/>
        <v>36758.323793019197</v>
      </c>
      <c r="R57" s="2">
        <v>5500</v>
      </c>
      <c r="S57" s="1">
        <v>1</v>
      </c>
      <c r="T57" s="1">
        <v>0</v>
      </c>
    </row>
    <row r="58" spans="1:20" x14ac:dyDescent="0.3">
      <c r="A58" s="3">
        <v>0.65951605003277902</v>
      </c>
      <c r="B58" s="3">
        <v>20037.503308745501</v>
      </c>
      <c r="C58" s="3">
        <v>1.13920193944488</v>
      </c>
      <c r="D58" s="3">
        <v>55800.043655001798</v>
      </c>
      <c r="E58" s="1">
        <f t="shared" si="2"/>
        <v>0.479685889412101</v>
      </c>
      <c r="F58" s="1">
        <f t="shared" si="3"/>
        <v>35762.540346256297</v>
      </c>
      <c r="R58" s="2">
        <v>5600</v>
      </c>
      <c r="S58" s="1">
        <v>1</v>
      </c>
      <c r="T58" s="1">
        <v>0</v>
      </c>
    </row>
    <row r="59" spans="1:20" x14ac:dyDescent="0.3">
      <c r="A59" s="3">
        <v>0.60212807312402605</v>
      </c>
      <c r="B59" s="3">
        <v>17822.774438283999</v>
      </c>
      <c r="C59" s="3">
        <v>1.06371412314422</v>
      </c>
      <c r="D59" s="3">
        <v>53965.776297149001</v>
      </c>
      <c r="E59" s="1">
        <f t="shared" si="2"/>
        <v>0.46158605002019393</v>
      </c>
      <c r="F59" s="1">
        <f t="shared" si="3"/>
        <v>36143.001858864998</v>
      </c>
      <c r="R59" s="2">
        <v>5700</v>
      </c>
      <c r="S59" s="1">
        <v>1</v>
      </c>
      <c r="T59" s="1">
        <v>0</v>
      </c>
    </row>
    <row r="60" spans="1:20" x14ac:dyDescent="0.3">
      <c r="A60" s="3">
        <v>0.65908219950552804</v>
      </c>
      <c r="B60" s="3">
        <v>20329.941022706</v>
      </c>
      <c r="C60" s="3">
        <v>1.11919492351501</v>
      </c>
      <c r="D60" s="3">
        <v>56336.058980115697</v>
      </c>
      <c r="E60" s="1">
        <f t="shared" si="2"/>
        <v>0.460112724009482</v>
      </c>
      <c r="F60" s="1">
        <f t="shared" si="3"/>
        <v>36006.117957409697</v>
      </c>
      <c r="R60" s="2">
        <v>5800</v>
      </c>
      <c r="S60" s="1">
        <v>1</v>
      </c>
      <c r="T60" s="1">
        <v>0</v>
      </c>
    </row>
    <row r="61" spans="1:20" x14ac:dyDescent="0.3">
      <c r="A61" s="3">
        <v>0.76037802294571899</v>
      </c>
      <c r="B61" s="3">
        <v>20552.311870824899</v>
      </c>
      <c r="C61" s="3">
        <v>1.33135408277765</v>
      </c>
      <c r="D61" s="3">
        <v>60948.5120065511</v>
      </c>
      <c r="E61" s="1">
        <f t="shared" si="2"/>
        <v>0.570976059831931</v>
      </c>
      <c r="F61" s="1">
        <f t="shared" si="3"/>
        <v>40396.200135726205</v>
      </c>
      <c r="R61" s="2">
        <v>5900</v>
      </c>
      <c r="S61" s="1">
        <v>1</v>
      </c>
      <c r="T61" s="1">
        <v>0</v>
      </c>
    </row>
    <row r="62" spans="1:20" x14ac:dyDescent="0.3">
      <c r="A62" s="3">
        <v>0.71781430117443901</v>
      </c>
      <c r="B62" s="3">
        <v>18623.8608152692</v>
      </c>
      <c r="C62" s="3">
        <v>1.2373235838650301</v>
      </c>
      <c r="D62" s="3">
        <v>57778.007583948303</v>
      </c>
      <c r="E62" s="1">
        <f t="shared" si="2"/>
        <v>0.51950928269059105</v>
      </c>
      <c r="F62" s="1">
        <f t="shared" si="3"/>
        <v>39154.1467686791</v>
      </c>
      <c r="R62" s="2">
        <v>6000</v>
      </c>
      <c r="S62" s="1">
        <v>1</v>
      </c>
      <c r="T62" s="1">
        <v>0</v>
      </c>
    </row>
    <row r="63" spans="1:20" x14ac:dyDescent="0.3">
      <c r="A63" s="3">
        <v>0.68184730954083606</v>
      </c>
      <c r="B63" s="3">
        <v>20415.806076500299</v>
      </c>
      <c r="C63" s="3">
        <v>1.17584755226757</v>
      </c>
      <c r="D63" s="3">
        <v>59018.8523250281</v>
      </c>
      <c r="E63" s="1">
        <f t="shared" si="2"/>
        <v>0.49400024272673393</v>
      </c>
      <c r="F63" s="1">
        <f t="shared" si="3"/>
        <v>38603.046248527797</v>
      </c>
      <c r="R63" s="2">
        <v>6100</v>
      </c>
      <c r="S63" s="1">
        <v>1</v>
      </c>
      <c r="T63" s="1">
        <v>0</v>
      </c>
    </row>
    <row r="64" spans="1:20" x14ac:dyDescent="0.3">
      <c r="A64" s="3">
        <v>0.71210613796244104</v>
      </c>
      <c r="B64" s="3">
        <v>19409.220740396198</v>
      </c>
      <c r="C64" s="3">
        <v>1.23670446771896</v>
      </c>
      <c r="D64" s="3">
        <v>57855.988385877397</v>
      </c>
      <c r="E64" s="1">
        <f t="shared" si="2"/>
        <v>0.52459832975651899</v>
      </c>
      <c r="F64" s="1">
        <f t="shared" si="3"/>
        <v>38446.767645481203</v>
      </c>
      <c r="R64" s="2">
        <v>6200</v>
      </c>
      <c r="S64" s="1">
        <v>1</v>
      </c>
      <c r="T64" s="1">
        <v>0</v>
      </c>
    </row>
    <row r="65" spans="1:20" x14ac:dyDescent="0.3">
      <c r="A65" s="3">
        <v>0.69469209684037103</v>
      </c>
      <c r="B65" s="3">
        <v>16128.453342714</v>
      </c>
      <c r="C65" s="3">
        <v>1.1602370901368599</v>
      </c>
      <c r="D65" s="3">
        <v>49642.0288109346</v>
      </c>
      <c r="E65" s="1">
        <f t="shared" si="2"/>
        <v>0.46554499329648891</v>
      </c>
      <c r="F65" s="1">
        <f t="shared" si="3"/>
        <v>33513.575468220602</v>
      </c>
      <c r="R65" s="2">
        <v>6300</v>
      </c>
      <c r="S65" s="1">
        <v>1</v>
      </c>
      <c r="T65" s="1">
        <v>0</v>
      </c>
    </row>
    <row r="66" spans="1:20" x14ac:dyDescent="0.3">
      <c r="A66" s="3">
        <v>0.77974107127062697</v>
      </c>
      <c r="B66" s="3">
        <v>15534.396237236901</v>
      </c>
      <c r="C66" s="3">
        <v>1.2969182565966899</v>
      </c>
      <c r="D66" s="3">
        <v>50723.522126094998</v>
      </c>
      <c r="E66" s="1">
        <f t="shared" si="2"/>
        <v>0.51717718532606294</v>
      </c>
      <c r="F66" s="1">
        <f t="shared" si="3"/>
        <v>35189.1258888581</v>
      </c>
      <c r="R66" s="2">
        <v>6400</v>
      </c>
      <c r="S66" s="1">
        <v>1</v>
      </c>
      <c r="T66" s="1">
        <v>0</v>
      </c>
    </row>
    <row r="67" spans="1:20" x14ac:dyDescent="0.3">
      <c r="A67" s="3">
        <v>0.734614872539884</v>
      </c>
      <c r="B67" s="3">
        <v>24866.158417177099</v>
      </c>
      <c r="C67" s="3">
        <v>1.2832954621002901</v>
      </c>
      <c r="D67" s="3">
        <v>64293.234669723301</v>
      </c>
      <c r="E67" s="1">
        <f t="shared" si="2"/>
        <v>0.54868058956040611</v>
      </c>
      <c r="F67" s="1">
        <f t="shared" si="3"/>
        <v>39427.076252546205</v>
      </c>
      <c r="R67" s="2">
        <v>6500</v>
      </c>
      <c r="S67" s="1">
        <v>1</v>
      </c>
      <c r="T67" s="1">
        <v>0</v>
      </c>
    </row>
    <row r="68" spans="1:20" x14ac:dyDescent="0.3">
      <c r="A68" s="3">
        <v>0.74455785526242602</v>
      </c>
      <c r="B68" s="3">
        <v>20510.827540875402</v>
      </c>
      <c r="C68" s="3">
        <v>1.3060413936056501</v>
      </c>
      <c r="D68" s="3">
        <v>58167.922814412297</v>
      </c>
      <c r="E68" s="1">
        <f t="shared" ref="E68:E131" si="4">C68-A68</f>
        <v>0.56148353834322406</v>
      </c>
      <c r="F68" s="1">
        <f t="shared" ref="F68:F131" si="5">D68-B68</f>
        <v>37657.095273536892</v>
      </c>
      <c r="R68" s="2">
        <v>6600</v>
      </c>
      <c r="S68" s="1">
        <v>1</v>
      </c>
      <c r="T68" s="1">
        <v>0</v>
      </c>
    </row>
    <row r="69" spans="1:20" x14ac:dyDescent="0.3">
      <c r="A69" s="3">
        <v>0.64897304260726296</v>
      </c>
      <c r="B69" s="3">
        <v>23024.567436207701</v>
      </c>
      <c r="C69" s="3">
        <v>1.1212094060191899</v>
      </c>
      <c r="D69" s="3">
        <v>61653.593389440699</v>
      </c>
      <c r="E69" s="1">
        <f t="shared" si="4"/>
        <v>0.47223636341192698</v>
      </c>
      <c r="F69" s="1">
        <f t="shared" si="5"/>
        <v>38629.025953232995</v>
      </c>
      <c r="R69" s="2">
        <v>6700</v>
      </c>
      <c r="S69" s="1">
        <v>1</v>
      </c>
      <c r="T69" s="1">
        <v>0</v>
      </c>
    </row>
    <row r="70" spans="1:20" x14ac:dyDescent="0.3">
      <c r="A70" s="3">
        <v>0.71107988489528495</v>
      </c>
      <c r="B70" s="3">
        <v>18974.030443689</v>
      </c>
      <c r="C70" s="3">
        <v>1.21807447592767</v>
      </c>
      <c r="D70" s="3">
        <v>55616.539564291801</v>
      </c>
      <c r="E70" s="1">
        <f t="shared" si="4"/>
        <v>0.50699459103238509</v>
      </c>
      <c r="F70" s="1">
        <f t="shared" si="5"/>
        <v>36642.509120602801</v>
      </c>
      <c r="R70" s="2">
        <v>6800</v>
      </c>
      <c r="S70" s="1">
        <v>1</v>
      </c>
      <c r="T70" s="1">
        <v>0</v>
      </c>
    </row>
    <row r="71" spans="1:20" x14ac:dyDescent="0.3">
      <c r="A71" s="3">
        <v>0.72411939394814595</v>
      </c>
      <c r="B71" s="3">
        <v>17074.167644805599</v>
      </c>
      <c r="C71" s="3">
        <v>1.2821659811877799</v>
      </c>
      <c r="D71" s="3">
        <v>55064.020676083703</v>
      </c>
      <c r="E71" s="1">
        <f t="shared" si="4"/>
        <v>0.55804658723963396</v>
      </c>
      <c r="F71" s="1">
        <f t="shared" si="5"/>
        <v>37989.853031278108</v>
      </c>
      <c r="R71" s="2">
        <v>6900</v>
      </c>
      <c r="S71" s="1">
        <v>1</v>
      </c>
      <c r="T71" s="1">
        <v>0</v>
      </c>
    </row>
    <row r="72" spans="1:20" x14ac:dyDescent="0.3">
      <c r="A72" s="3">
        <v>0.64267909306195903</v>
      </c>
      <c r="B72" s="3">
        <v>23414.810470002802</v>
      </c>
      <c r="C72" s="3">
        <v>1.1070584556135801</v>
      </c>
      <c r="D72" s="3">
        <v>63133.729198353503</v>
      </c>
      <c r="E72" s="1">
        <f t="shared" si="4"/>
        <v>0.46437936255162104</v>
      </c>
      <c r="F72" s="1">
        <f t="shared" si="5"/>
        <v>39718.918728350705</v>
      </c>
      <c r="R72" s="2">
        <v>7000</v>
      </c>
      <c r="S72" s="1">
        <v>1</v>
      </c>
      <c r="T72" s="1">
        <v>0</v>
      </c>
    </row>
    <row r="73" spans="1:20" x14ac:dyDescent="0.3">
      <c r="A73" s="3">
        <v>0.68731815631267201</v>
      </c>
      <c r="B73" s="3">
        <v>21073.213595142199</v>
      </c>
      <c r="C73" s="3">
        <v>1.1837042561120901</v>
      </c>
      <c r="D73" s="3">
        <v>61061.777063953399</v>
      </c>
      <c r="E73" s="1">
        <f t="shared" si="4"/>
        <v>0.49638609979941806</v>
      </c>
      <c r="F73" s="1">
        <f t="shared" si="5"/>
        <v>39988.563468811204</v>
      </c>
      <c r="R73" s="2">
        <v>7100</v>
      </c>
      <c r="S73" s="1">
        <v>1</v>
      </c>
      <c r="T73" s="1">
        <v>0</v>
      </c>
    </row>
    <row r="74" spans="1:20" x14ac:dyDescent="0.3">
      <c r="A74" s="3">
        <v>0.57833608424429395</v>
      </c>
      <c r="B74" s="3">
        <v>24268.429030733401</v>
      </c>
      <c r="C74" s="3">
        <v>1.0046886659107299</v>
      </c>
      <c r="D74" s="3">
        <v>60537.570872684802</v>
      </c>
      <c r="E74" s="1">
        <f t="shared" si="4"/>
        <v>0.42635258166643597</v>
      </c>
      <c r="F74" s="1">
        <f t="shared" si="5"/>
        <v>36269.141841951401</v>
      </c>
      <c r="R74" s="2">
        <v>7200</v>
      </c>
      <c r="S74" s="1">
        <v>1</v>
      </c>
      <c r="T74" s="1">
        <v>0</v>
      </c>
    </row>
    <row r="75" spans="1:20" x14ac:dyDescent="0.3">
      <c r="A75" s="3">
        <v>0.69543126498529595</v>
      </c>
      <c r="B75" s="3">
        <v>18869.433282571899</v>
      </c>
      <c r="C75" s="3">
        <v>1.2053947627719701</v>
      </c>
      <c r="D75" s="3">
        <v>57554.101895273699</v>
      </c>
      <c r="E75" s="1">
        <f t="shared" si="4"/>
        <v>0.50996349778667416</v>
      </c>
      <c r="F75" s="1">
        <f t="shared" si="5"/>
        <v>38684.668612701804</v>
      </c>
      <c r="R75" s="2">
        <v>7300</v>
      </c>
      <c r="S75" s="1">
        <v>1</v>
      </c>
      <c r="T75" s="1">
        <v>0</v>
      </c>
    </row>
    <row r="76" spans="1:20" x14ac:dyDescent="0.3">
      <c r="A76" s="3">
        <v>0.71122922488632401</v>
      </c>
      <c r="B76" s="3">
        <v>17218.9348784104</v>
      </c>
      <c r="C76" s="3">
        <v>1.2218071513528701</v>
      </c>
      <c r="D76" s="3">
        <v>54319.033286133097</v>
      </c>
      <c r="E76" s="1">
        <f t="shared" si="4"/>
        <v>0.51057792646654609</v>
      </c>
      <c r="F76" s="1">
        <f t="shared" si="5"/>
        <v>37100.098407722697</v>
      </c>
      <c r="R76" s="2">
        <v>7400</v>
      </c>
      <c r="S76" s="1">
        <v>1</v>
      </c>
      <c r="T76" s="1">
        <v>0</v>
      </c>
    </row>
    <row r="77" spans="1:20" x14ac:dyDescent="0.3">
      <c r="A77" s="3">
        <v>0.68754758005319605</v>
      </c>
      <c r="B77" s="3">
        <v>16659.184244483698</v>
      </c>
      <c r="C77" s="3">
        <v>1.1709003297736</v>
      </c>
      <c r="D77" s="3">
        <v>52804.011944229896</v>
      </c>
      <c r="E77" s="1">
        <f t="shared" si="4"/>
        <v>0.48335274972040398</v>
      </c>
      <c r="F77" s="1">
        <f t="shared" si="5"/>
        <v>36144.827699746194</v>
      </c>
      <c r="R77" s="2">
        <v>7500</v>
      </c>
      <c r="S77" s="1">
        <v>1</v>
      </c>
      <c r="T77" s="1">
        <v>0</v>
      </c>
    </row>
    <row r="78" spans="1:20" x14ac:dyDescent="0.3">
      <c r="A78" s="3">
        <v>0.67282265971813204</v>
      </c>
      <c r="B78" s="3">
        <v>18236.985124769901</v>
      </c>
      <c r="C78" s="3">
        <v>1.17808579732203</v>
      </c>
      <c r="D78" s="3">
        <v>56170.089714345697</v>
      </c>
      <c r="E78" s="1">
        <f t="shared" si="4"/>
        <v>0.50526313760389796</v>
      </c>
      <c r="F78" s="1">
        <f t="shared" si="5"/>
        <v>37933.1045895758</v>
      </c>
      <c r="R78" s="2">
        <v>7600</v>
      </c>
      <c r="S78" s="1">
        <v>1</v>
      </c>
      <c r="T78" s="1">
        <v>0</v>
      </c>
    </row>
    <row r="79" spans="1:20" x14ac:dyDescent="0.3">
      <c r="A79" s="3">
        <v>0.68398621665054704</v>
      </c>
      <c r="B79" s="3">
        <v>17605.688754536401</v>
      </c>
      <c r="C79" s="3">
        <v>1.2150924583029501</v>
      </c>
      <c r="D79" s="3">
        <v>52799.812987147598</v>
      </c>
      <c r="E79" s="1">
        <f t="shared" si="4"/>
        <v>0.53110624165240305</v>
      </c>
      <c r="F79" s="1">
        <f t="shared" si="5"/>
        <v>35194.124232611197</v>
      </c>
      <c r="R79" s="2">
        <v>7700</v>
      </c>
      <c r="S79" s="1">
        <v>1</v>
      </c>
      <c r="T79" s="1">
        <v>0</v>
      </c>
    </row>
    <row r="80" spans="1:20" x14ac:dyDescent="0.3">
      <c r="A80" s="3">
        <v>0.69445820164974603</v>
      </c>
      <c r="B80" s="3">
        <v>21495.828496853101</v>
      </c>
      <c r="C80" s="3">
        <v>1.19635782271284</v>
      </c>
      <c r="D80" s="3">
        <v>61191.776543378903</v>
      </c>
      <c r="E80" s="1">
        <f t="shared" si="4"/>
        <v>0.50189962106309394</v>
      </c>
      <c r="F80" s="1">
        <f t="shared" si="5"/>
        <v>39695.948046525802</v>
      </c>
      <c r="R80" s="2">
        <v>7800</v>
      </c>
      <c r="S80" s="1">
        <v>1</v>
      </c>
      <c r="T80" s="1">
        <v>0</v>
      </c>
    </row>
    <row r="81" spans="1:20" x14ac:dyDescent="0.3">
      <c r="A81" s="3">
        <v>0.75568886038713601</v>
      </c>
      <c r="B81" s="3">
        <v>23507.559008492299</v>
      </c>
      <c r="C81" s="3">
        <v>1.3124325437026001</v>
      </c>
      <c r="D81" s="3">
        <v>63399.7240857121</v>
      </c>
      <c r="E81" s="1">
        <f t="shared" si="4"/>
        <v>0.55674368331546409</v>
      </c>
      <c r="F81" s="1">
        <f t="shared" si="5"/>
        <v>39892.165077219805</v>
      </c>
      <c r="R81" s="2">
        <v>7900</v>
      </c>
      <c r="S81" s="1">
        <v>1</v>
      </c>
      <c r="T81" s="1">
        <v>0</v>
      </c>
    </row>
    <row r="82" spans="1:20" x14ac:dyDescent="0.3">
      <c r="A82" s="3">
        <v>0.72856537457798498</v>
      </c>
      <c r="B82" s="3">
        <v>16884.654816350499</v>
      </c>
      <c r="C82" s="3">
        <v>1.2434822550021101</v>
      </c>
      <c r="D82" s="3">
        <v>53279.1200261216</v>
      </c>
      <c r="E82" s="1">
        <f t="shared" si="4"/>
        <v>0.51491688042412509</v>
      </c>
      <c r="F82" s="1">
        <f t="shared" si="5"/>
        <v>36394.4652097711</v>
      </c>
      <c r="R82" s="2">
        <v>8000</v>
      </c>
      <c r="S82" s="1">
        <v>1</v>
      </c>
      <c r="T82" s="1">
        <v>0</v>
      </c>
    </row>
    <row r="83" spans="1:20" x14ac:dyDescent="0.3">
      <c r="A83" s="3">
        <v>0.72284006116939503</v>
      </c>
      <c r="B83" s="3">
        <v>16505.4923005698</v>
      </c>
      <c r="C83" s="3">
        <v>1.2299286232121001</v>
      </c>
      <c r="D83" s="3">
        <v>52959.383242343203</v>
      </c>
      <c r="E83" s="1">
        <f t="shared" si="4"/>
        <v>0.50708856204270503</v>
      </c>
      <c r="F83" s="1">
        <f t="shared" si="5"/>
        <v>36453.890941773403</v>
      </c>
      <c r="R83" s="2">
        <v>8100</v>
      </c>
      <c r="S83" s="1">
        <v>1</v>
      </c>
      <c r="T83" s="1">
        <v>0</v>
      </c>
    </row>
    <row r="84" spans="1:20" x14ac:dyDescent="0.3">
      <c r="A84" s="3">
        <v>0.70876716646307403</v>
      </c>
      <c r="B84" s="3">
        <v>16857.768242562401</v>
      </c>
      <c r="C84" s="3">
        <v>1.26560466025966</v>
      </c>
      <c r="D84" s="3">
        <v>53811.706282750602</v>
      </c>
      <c r="E84" s="1">
        <f t="shared" si="4"/>
        <v>0.55683749379658598</v>
      </c>
      <c r="F84" s="1">
        <f t="shared" si="5"/>
        <v>36953.938040188201</v>
      </c>
      <c r="R84" s="2">
        <v>8200</v>
      </c>
      <c r="S84" s="1">
        <v>1</v>
      </c>
      <c r="T84" s="1">
        <v>0</v>
      </c>
    </row>
    <row r="85" spans="1:20" x14ac:dyDescent="0.3">
      <c r="A85" s="3">
        <v>0.69148529663531999</v>
      </c>
      <c r="B85" s="3">
        <v>15449.402114718399</v>
      </c>
      <c r="C85" s="3">
        <v>1.18993086121873</v>
      </c>
      <c r="D85" s="3">
        <v>51633.887678519197</v>
      </c>
      <c r="E85" s="1">
        <f t="shared" si="4"/>
        <v>0.49844556458341005</v>
      </c>
      <c r="F85" s="1">
        <f t="shared" si="5"/>
        <v>36184.485563800801</v>
      </c>
      <c r="R85" s="2">
        <v>8300</v>
      </c>
      <c r="S85" s="1">
        <v>1</v>
      </c>
      <c r="T85" s="1">
        <v>0</v>
      </c>
    </row>
    <row r="86" spans="1:20" x14ac:dyDescent="0.3">
      <c r="A86" s="3">
        <v>0.71646543095627901</v>
      </c>
      <c r="B86" s="3">
        <v>16802.457874547701</v>
      </c>
      <c r="C86" s="3">
        <v>1.2533789531442501</v>
      </c>
      <c r="D86" s="3">
        <v>54997.072415806702</v>
      </c>
      <c r="E86" s="1">
        <f t="shared" si="4"/>
        <v>0.53691352218797106</v>
      </c>
      <c r="F86" s="1">
        <f t="shared" si="5"/>
        <v>38194.614541258998</v>
      </c>
      <c r="R86" s="2">
        <v>8400</v>
      </c>
      <c r="S86" s="1">
        <v>1</v>
      </c>
      <c r="T86" s="1">
        <v>0</v>
      </c>
    </row>
    <row r="87" spans="1:20" x14ac:dyDescent="0.3">
      <c r="A87" s="3">
        <v>0.66478126428197004</v>
      </c>
      <c r="B87" s="3">
        <v>20970.344856437201</v>
      </c>
      <c r="C87" s="3">
        <v>1.15082575235621</v>
      </c>
      <c r="D87" s="3">
        <v>56748.652156665303</v>
      </c>
      <c r="E87" s="1">
        <f t="shared" si="4"/>
        <v>0.48604448807423994</v>
      </c>
      <c r="F87" s="1">
        <f t="shared" si="5"/>
        <v>35778.307300228102</v>
      </c>
      <c r="R87" s="2">
        <v>8500</v>
      </c>
      <c r="S87" s="1">
        <v>1</v>
      </c>
      <c r="T87" s="1">
        <v>0</v>
      </c>
    </row>
    <row r="88" spans="1:20" x14ac:dyDescent="0.3">
      <c r="A88" s="3">
        <v>0.66855173984721805</v>
      </c>
      <c r="B88" s="3">
        <v>21506.593525223601</v>
      </c>
      <c r="C88" s="3">
        <v>1.13692038120631</v>
      </c>
      <c r="D88" s="3">
        <v>57811.8965685203</v>
      </c>
      <c r="E88" s="1">
        <f t="shared" si="4"/>
        <v>0.46836864135909195</v>
      </c>
      <c r="F88" s="1">
        <f t="shared" si="5"/>
        <v>36305.303043296699</v>
      </c>
      <c r="R88" s="2">
        <v>8600</v>
      </c>
      <c r="S88" s="1">
        <v>1</v>
      </c>
      <c r="T88" s="1">
        <v>0</v>
      </c>
    </row>
    <row r="89" spans="1:20" x14ac:dyDescent="0.3">
      <c r="A89" s="3">
        <v>0.72083051895699601</v>
      </c>
      <c r="B89" s="3">
        <v>20549.532597746598</v>
      </c>
      <c r="C89" s="3">
        <v>1.24065219987132</v>
      </c>
      <c r="D89" s="3">
        <v>60429.808950763399</v>
      </c>
      <c r="E89" s="1">
        <f t="shared" si="4"/>
        <v>0.51982168091432401</v>
      </c>
      <c r="F89" s="1">
        <f t="shared" si="5"/>
        <v>39880.276353016801</v>
      </c>
      <c r="R89" s="2">
        <v>8700</v>
      </c>
      <c r="S89" s="1">
        <v>1</v>
      </c>
      <c r="T89" s="1">
        <v>0</v>
      </c>
    </row>
    <row r="90" spans="1:20" x14ac:dyDescent="0.3">
      <c r="A90" s="3">
        <v>0.69476375328833995</v>
      </c>
      <c r="B90" s="3">
        <v>18893.865627005998</v>
      </c>
      <c r="C90" s="3">
        <v>1.22350724105565</v>
      </c>
      <c r="D90" s="3">
        <v>55873.659982327197</v>
      </c>
      <c r="E90" s="1">
        <f t="shared" si="4"/>
        <v>0.52874348776731006</v>
      </c>
      <c r="F90" s="1">
        <f t="shared" si="5"/>
        <v>36979.794355321195</v>
      </c>
      <c r="R90" s="2">
        <v>8800</v>
      </c>
      <c r="S90" s="1">
        <v>1</v>
      </c>
      <c r="T90" s="1">
        <v>0</v>
      </c>
    </row>
    <row r="91" spans="1:20" x14ac:dyDescent="0.3">
      <c r="A91" s="3">
        <v>0.65602108957720495</v>
      </c>
      <c r="B91" s="3">
        <v>21985.562488596501</v>
      </c>
      <c r="C91" s="3">
        <v>1.1435620184456601</v>
      </c>
      <c r="D91" s="3">
        <v>60454.883906979703</v>
      </c>
      <c r="E91" s="1">
        <f t="shared" si="4"/>
        <v>0.48754092886845513</v>
      </c>
      <c r="F91" s="1">
        <f t="shared" si="5"/>
        <v>38469.321418383202</v>
      </c>
      <c r="R91" s="2">
        <v>8900</v>
      </c>
      <c r="S91" s="1">
        <v>1</v>
      </c>
      <c r="T91" s="1">
        <v>0</v>
      </c>
    </row>
    <row r="92" spans="1:20" x14ac:dyDescent="0.3">
      <c r="A92" s="3">
        <v>0.62411500474659998</v>
      </c>
      <c r="B92" s="3">
        <v>16227.8466806614</v>
      </c>
      <c r="C92" s="3">
        <v>1.05135932360002</v>
      </c>
      <c r="D92" s="3">
        <v>51109.436514825698</v>
      </c>
      <c r="E92" s="1">
        <f t="shared" si="4"/>
        <v>0.42724431885342007</v>
      </c>
      <c r="F92" s="1">
        <f t="shared" si="5"/>
        <v>34881.589834164297</v>
      </c>
      <c r="R92" s="2">
        <v>9000</v>
      </c>
      <c r="S92" s="1">
        <v>1</v>
      </c>
      <c r="T92" s="1">
        <v>0</v>
      </c>
    </row>
    <row r="93" spans="1:20" x14ac:dyDescent="0.3">
      <c r="A93" s="3">
        <v>0.75964591133375103</v>
      </c>
      <c r="B93" s="3">
        <v>21931.683022938701</v>
      </c>
      <c r="C93" s="3">
        <v>1.2991989041436001</v>
      </c>
      <c r="D93" s="3">
        <v>61608.547518301799</v>
      </c>
      <c r="E93" s="1">
        <f t="shared" si="4"/>
        <v>0.53955299280984903</v>
      </c>
      <c r="F93" s="1">
        <f t="shared" si="5"/>
        <v>39676.864495363101</v>
      </c>
      <c r="R93" s="2">
        <v>9100</v>
      </c>
      <c r="S93" s="1">
        <v>1</v>
      </c>
      <c r="T93" s="1">
        <v>0</v>
      </c>
    </row>
    <row r="94" spans="1:20" x14ac:dyDescent="0.3">
      <c r="A94" s="3">
        <v>0.69218542627670099</v>
      </c>
      <c r="B94" s="3">
        <v>22041.7579704778</v>
      </c>
      <c r="C94" s="3">
        <v>1.2104029557159699</v>
      </c>
      <c r="D94" s="3">
        <v>61006.3081944636</v>
      </c>
      <c r="E94" s="1">
        <f t="shared" si="4"/>
        <v>0.51821752943926891</v>
      </c>
      <c r="F94" s="1">
        <f t="shared" si="5"/>
        <v>38964.550223985803</v>
      </c>
      <c r="R94" s="2">
        <v>9200</v>
      </c>
      <c r="S94" s="1">
        <v>1</v>
      </c>
      <c r="T94" s="1">
        <v>0</v>
      </c>
    </row>
    <row r="95" spans="1:20" x14ac:dyDescent="0.3">
      <c r="A95" s="3">
        <v>0.755482860279448</v>
      </c>
      <c r="B95" s="3">
        <v>24894.814250609401</v>
      </c>
      <c r="C95" s="3">
        <v>1.3370076983612</v>
      </c>
      <c r="D95" s="3">
        <v>64285.018444887399</v>
      </c>
      <c r="E95" s="1">
        <f t="shared" si="4"/>
        <v>0.58152483808175204</v>
      </c>
      <c r="F95" s="1">
        <f t="shared" si="5"/>
        <v>39390.204194277998</v>
      </c>
      <c r="R95" s="2">
        <v>9300</v>
      </c>
      <c r="S95" s="1">
        <v>1</v>
      </c>
      <c r="T95" s="1">
        <v>0</v>
      </c>
    </row>
    <row r="96" spans="1:20" x14ac:dyDescent="0.3">
      <c r="A96" s="3">
        <v>0.70607095942020404</v>
      </c>
      <c r="B96" s="3">
        <v>18147.219086630201</v>
      </c>
      <c r="C96" s="3">
        <v>1.2309739563323101</v>
      </c>
      <c r="D96" s="3">
        <v>52155.488612933099</v>
      </c>
      <c r="E96" s="1">
        <f t="shared" si="4"/>
        <v>0.52490299691210607</v>
      </c>
      <c r="F96" s="1">
        <f t="shared" si="5"/>
        <v>34008.269526302902</v>
      </c>
      <c r="R96" s="2">
        <v>9400</v>
      </c>
      <c r="S96" s="1">
        <v>1</v>
      </c>
      <c r="T96" s="1">
        <v>0</v>
      </c>
    </row>
    <row r="97" spans="1:20" x14ac:dyDescent="0.3">
      <c r="A97" s="3">
        <v>0.70217068540305905</v>
      </c>
      <c r="B97" s="3">
        <v>19915.381981244402</v>
      </c>
      <c r="C97" s="3">
        <v>1.2074879678825301</v>
      </c>
      <c r="D97" s="3">
        <v>57067.488457454201</v>
      </c>
      <c r="E97" s="1">
        <f t="shared" si="4"/>
        <v>0.50531728247947105</v>
      </c>
      <c r="F97" s="1">
        <f t="shared" si="5"/>
        <v>37152.106476209796</v>
      </c>
      <c r="R97" s="2">
        <v>9500</v>
      </c>
      <c r="S97" s="1">
        <v>1</v>
      </c>
      <c r="T97" s="1">
        <v>0</v>
      </c>
    </row>
    <row r="98" spans="1:20" x14ac:dyDescent="0.3">
      <c r="A98" s="3">
        <v>0.70748903268438401</v>
      </c>
      <c r="B98" s="3">
        <v>21260.243585296899</v>
      </c>
      <c r="C98" s="3">
        <v>1.2129372403665399</v>
      </c>
      <c r="D98" s="3">
        <v>59972.4150159786</v>
      </c>
      <c r="E98" s="1">
        <f t="shared" si="4"/>
        <v>0.50544820768215593</v>
      </c>
      <c r="F98" s="1">
        <f t="shared" si="5"/>
        <v>38712.171430681701</v>
      </c>
      <c r="R98" s="2">
        <v>9600</v>
      </c>
      <c r="S98" s="1">
        <v>1</v>
      </c>
      <c r="T98" s="1">
        <v>0</v>
      </c>
    </row>
    <row r="99" spans="1:20" x14ac:dyDescent="0.3">
      <c r="A99" s="3">
        <v>0.71974488898528199</v>
      </c>
      <c r="B99" s="3">
        <v>21271.484799176898</v>
      </c>
      <c r="C99" s="3">
        <v>1.2807148285930501</v>
      </c>
      <c r="D99" s="3">
        <v>61688.992717689704</v>
      </c>
      <c r="E99" s="1">
        <f t="shared" si="4"/>
        <v>0.56096993960776809</v>
      </c>
      <c r="F99" s="1">
        <f t="shared" si="5"/>
        <v>40417.507918512805</v>
      </c>
      <c r="R99" s="2">
        <v>9700</v>
      </c>
      <c r="S99" s="1">
        <v>1</v>
      </c>
      <c r="T99" s="1">
        <v>0</v>
      </c>
    </row>
    <row r="100" spans="1:20" x14ac:dyDescent="0.3">
      <c r="A100" s="3">
        <v>0.70906115444946405</v>
      </c>
      <c r="B100" s="3">
        <v>16831.343616180799</v>
      </c>
      <c r="C100" s="3">
        <v>1.2225919757377901</v>
      </c>
      <c r="D100" s="3">
        <v>54104.845412623203</v>
      </c>
      <c r="E100" s="1">
        <f t="shared" si="4"/>
        <v>0.51353082128832606</v>
      </c>
      <c r="F100" s="1">
        <f t="shared" si="5"/>
        <v>37273.501796442404</v>
      </c>
      <c r="R100" s="2">
        <v>9800</v>
      </c>
      <c r="S100" s="1">
        <v>1</v>
      </c>
      <c r="T100" s="1">
        <v>0</v>
      </c>
    </row>
    <row r="101" spans="1:20" x14ac:dyDescent="0.3">
      <c r="A101" s="3">
        <v>0.70917439388972103</v>
      </c>
      <c r="B101" s="3">
        <v>14231.6399635337</v>
      </c>
      <c r="C101" s="3">
        <v>1.2273167062064201</v>
      </c>
      <c r="D101" s="3">
        <v>50807.913297663501</v>
      </c>
      <c r="E101" s="1">
        <f t="shared" si="4"/>
        <v>0.51814231231669905</v>
      </c>
      <c r="F101" s="1">
        <f t="shared" si="5"/>
        <v>36576.273334129801</v>
      </c>
      <c r="R101" s="2">
        <v>9900</v>
      </c>
      <c r="S101" s="1">
        <v>1</v>
      </c>
      <c r="T101" s="1">
        <v>0</v>
      </c>
    </row>
    <row r="102" spans="1:20" x14ac:dyDescent="0.3">
      <c r="A102" s="3">
        <v>0.69573553735267502</v>
      </c>
      <c r="B102" s="3">
        <v>21569.863793213601</v>
      </c>
      <c r="C102" s="3">
        <v>1.23493752059909</v>
      </c>
      <c r="D102" s="3">
        <v>60127.117735142703</v>
      </c>
      <c r="E102" s="1">
        <f t="shared" si="4"/>
        <v>0.539201983246415</v>
      </c>
      <c r="F102" s="1">
        <f t="shared" si="5"/>
        <v>38557.253941929099</v>
      </c>
      <c r="R102" s="2">
        <v>10000</v>
      </c>
      <c r="S102" s="1">
        <v>1</v>
      </c>
      <c r="T102" s="1">
        <v>0</v>
      </c>
    </row>
    <row r="103" spans="1:20" x14ac:dyDescent="0.3">
      <c r="A103" s="3">
        <v>0.64474239496044305</v>
      </c>
      <c r="B103" s="3">
        <v>19571.723757937001</v>
      </c>
      <c r="C103" s="3">
        <v>1.1229346917315299</v>
      </c>
      <c r="D103" s="3">
        <v>56622.844150544697</v>
      </c>
      <c r="E103" s="1">
        <f t="shared" si="4"/>
        <v>0.47819229677108688</v>
      </c>
      <c r="F103" s="1">
        <f t="shared" si="5"/>
        <v>37051.1203926077</v>
      </c>
      <c r="R103" s="2">
        <v>10100</v>
      </c>
      <c r="S103" s="1">
        <v>1</v>
      </c>
      <c r="T103" s="1">
        <v>0</v>
      </c>
    </row>
    <row r="104" spans="1:20" x14ac:dyDescent="0.3">
      <c r="A104" s="3">
        <v>0.73842710602488104</v>
      </c>
      <c r="B104" s="3">
        <v>20383.848798317798</v>
      </c>
      <c r="C104" s="3">
        <v>1.2956618087103799</v>
      </c>
      <c r="D104" s="3">
        <v>57984.236826311499</v>
      </c>
      <c r="E104" s="1">
        <f t="shared" si="4"/>
        <v>0.55723470268549891</v>
      </c>
      <c r="F104" s="1">
        <f t="shared" si="5"/>
        <v>37600.3880279937</v>
      </c>
      <c r="R104" s="2">
        <v>10200</v>
      </c>
      <c r="S104" s="1">
        <v>1</v>
      </c>
      <c r="T104" s="1">
        <v>0</v>
      </c>
    </row>
    <row r="105" spans="1:20" x14ac:dyDescent="0.3">
      <c r="A105" s="3">
        <v>0.65418420958528001</v>
      </c>
      <c r="B105" s="3">
        <v>21600.5752568428</v>
      </c>
      <c r="C105" s="3">
        <v>1.1034916897402001</v>
      </c>
      <c r="D105" s="3">
        <v>58895.951447048203</v>
      </c>
      <c r="E105" s="1">
        <f t="shared" si="4"/>
        <v>0.44930748015492006</v>
      </c>
      <c r="F105" s="1">
        <f t="shared" si="5"/>
        <v>37295.376190205403</v>
      </c>
      <c r="R105" s="2">
        <v>10300</v>
      </c>
      <c r="S105" s="1">
        <v>1</v>
      </c>
      <c r="T105" s="1">
        <v>0</v>
      </c>
    </row>
    <row r="106" spans="1:20" x14ac:dyDescent="0.3">
      <c r="A106" s="3">
        <v>0.74741712015794504</v>
      </c>
      <c r="B106" s="3">
        <v>16419.528342723501</v>
      </c>
      <c r="C106" s="3">
        <v>1.33016375665742</v>
      </c>
      <c r="D106" s="3">
        <v>52056.936697827099</v>
      </c>
      <c r="E106" s="1">
        <f t="shared" si="4"/>
        <v>0.582746636499475</v>
      </c>
      <c r="F106" s="1">
        <f t="shared" si="5"/>
        <v>35637.408355103602</v>
      </c>
      <c r="R106" s="2">
        <v>10400</v>
      </c>
      <c r="S106" s="1">
        <v>1</v>
      </c>
      <c r="T106" s="1">
        <v>0</v>
      </c>
    </row>
    <row r="107" spans="1:20" x14ac:dyDescent="0.3">
      <c r="A107" s="3">
        <v>0.70230203691256599</v>
      </c>
      <c r="B107" s="3">
        <v>14964.960592814699</v>
      </c>
      <c r="C107" s="3">
        <v>1.2045183672559401</v>
      </c>
      <c r="D107" s="3">
        <v>49517.709911663602</v>
      </c>
      <c r="E107" s="1">
        <f t="shared" si="4"/>
        <v>0.5022163303433741</v>
      </c>
      <c r="F107" s="1">
        <f t="shared" si="5"/>
        <v>34552.749318848902</v>
      </c>
      <c r="R107" s="2">
        <v>10500</v>
      </c>
      <c r="S107" s="1">
        <v>1</v>
      </c>
      <c r="T107" s="1">
        <v>0</v>
      </c>
    </row>
    <row r="108" spans="1:20" x14ac:dyDescent="0.3">
      <c r="A108" s="3">
        <v>0.69193081228512499</v>
      </c>
      <c r="B108" s="3">
        <v>22584.9403007646</v>
      </c>
      <c r="C108" s="3">
        <v>1.21000050277615</v>
      </c>
      <c r="D108" s="3">
        <v>61046.374567614199</v>
      </c>
      <c r="E108" s="1">
        <f t="shared" si="4"/>
        <v>0.51806969049102503</v>
      </c>
      <c r="F108" s="1">
        <f t="shared" si="5"/>
        <v>38461.434266849596</v>
      </c>
      <c r="R108" s="2">
        <v>10600</v>
      </c>
      <c r="S108" s="1">
        <v>1</v>
      </c>
      <c r="T108" s="1">
        <v>0</v>
      </c>
    </row>
    <row r="109" spans="1:20" x14ac:dyDescent="0.3">
      <c r="A109" s="3">
        <v>0.74864430151743799</v>
      </c>
      <c r="B109" s="3">
        <v>19605.7576610133</v>
      </c>
      <c r="C109" s="3">
        <v>1.2966500757961099</v>
      </c>
      <c r="D109" s="3">
        <v>57007.487145718304</v>
      </c>
      <c r="E109" s="1">
        <f t="shared" si="4"/>
        <v>0.54800577427867192</v>
      </c>
      <c r="F109" s="1">
        <f t="shared" si="5"/>
        <v>37401.729484705007</v>
      </c>
      <c r="R109" s="2">
        <v>10700</v>
      </c>
      <c r="S109" s="1">
        <v>1</v>
      </c>
      <c r="T109" s="1">
        <v>0</v>
      </c>
    </row>
    <row r="110" spans="1:20" x14ac:dyDescent="0.3">
      <c r="A110" s="3">
        <v>0.70789303071587895</v>
      </c>
      <c r="B110" s="3">
        <v>14015.181161091699</v>
      </c>
      <c r="C110" s="3">
        <v>1.2089937571758</v>
      </c>
      <c r="D110" s="3">
        <v>49295.5680989635</v>
      </c>
      <c r="E110" s="1">
        <f t="shared" si="4"/>
        <v>0.5011007264599211</v>
      </c>
      <c r="F110" s="1">
        <f t="shared" si="5"/>
        <v>35280.386937871801</v>
      </c>
      <c r="R110" s="2">
        <v>10800</v>
      </c>
      <c r="S110" s="1">
        <v>1</v>
      </c>
      <c r="T110" s="1">
        <v>0</v>
      </c>
    </row>
    <row r="111" spans="1:20" x14ac:dyDescent="0.3">
      <c r="A111" s="3">
        <v>0.73045370141136501</v>
      </c>
      <c r="B111" s="3">
        <v>21763.0875883673</v>
      </c>
      <c r="C111" s="3">
        <v>1.2864004977354</v>
      </c>
      <c r="D111" s="3">
        <v>58976.830300011803</v>
      </c>
      <c r="E111" s="1">
        <f t="shared" si="4"/>
        <v>0.55594679632403499</v>
      </c>
      <c r="F111" s="1">
        <f t="shared" si="5"/>
        <v>37213.742711644503</v>
      </c>
      <c r="R111" s="2">
        <v>10900</v>
      </c>
      <c r="S111" s="1">
        <v>1</v>
      </c>
      <c r="T111" s="1">
        <v>0</v>
      </c>
    </row>
    <row r="112" spans="1:20" x14ac:dyDescent="0.3">
      <c r="A112" s="3">
        <v>0.69812677992580496</v>
      </c>
      <c r="B112" s="3">
        <v>20726.5904816234</v>
      </c>
      <c r="C112" s="3">
        <v>1.22811639341935</v>
      </c>
      <c r="D112" s="3">
        <v>55790.435563291598</v>
      </c>
      <c r="E112" s="1">
        <f t="shared" si="4"/>
        <v>0.52998961349354501</v>
      </c>
      <c r="F112" s="1">
        <f t="shared" si="5"/>
        <v>35063.845081668202</v>
      </c>
      <c r="R112" s="2">
        <v>11000</v>
      </c>
      <c r="S112" s="1">
        <v>1</v>
      </c>
      <c r="T112" s="1">
        <v>0</v>
      </c>
    </row>
    <row r="113" spans="1:20" x14ac:dyDescent="0.3">
      <c r="A113" s="3">
        <v>0.66821383101985998</v>
      </c>
      <c r="B113" s="3">
        <v>19762.683660965598</v>
      </c>
      <c r="C113" s="3">
        <v>1.12254663630947</v>
      </c>
      <c r="D113" s="3">
        <v>54664.9082733049</v>
      </c>
      <c r="E113" s="1">
        <f t="shared" si="4"/>
        <v>0.45433280528961006</v>
      </c>
      <c r="F113" s="1">
        <f t="shared" si="5"/>
        <v>34902.224612339298</v>
      </c>
      <c r="R113" s="2">
        <v>11100</v>
      </c>
      <c r="S113" s="1">
        <v>1</v>
      </c>
      <c r="T113" s="1">
        <v>0</v>
      </c>
    </row>
    <row r="114" spans="1:20" x14ac:dyDescent="0.3">
      <c r="A114" s="3">
        <v>0.74460424959649496</v>
      </c>
      <c r="B114" s="3">
        <v>21448.0850637238</v>
      </c>
      <c r="C114" s="3">
        <v>1.2872905155397301</v>
      </c>
      <c r="D114" s="3">
        <v>58826.688400638603</v>
      </c>
      <c r="E114" s="1">
        <f t="shared" si="4"/>
        <v>0.5426862659432351</v>
      </c>
      <c r="F114" s="1">
        <f t="shared" si="5"/>
        <v>37378.603336914806</v>
      </c>
      <c r="R114" s="2">
        <v>11200</v>
      </c>
      <c r="S114" s="1">
        <v>1</v>
      </c>
      <c r="T114" s="1">
        <v>0</v>
      </c>
    </row>
    <row r="115" spans="1:20" x14ac:dyDescent="0.3">
      <c r="A115" s="3">
        <v>0.71398554949961901</v>
      </c>
      <c r="B115" s="3">
        <v>18149.953212131699</v>
      </c>
      <c r="C115" s="3">
        <v>1.2337384312386901</v>
      </c>
      <c r="D115" s="3">
        <v>53531.050291291198</v>
      </c>
      <c r="E115" s="1">
        <f t="shared" si="4"/>
        <v>0.51975288173907108</v>
      </c>
      <c r="F115" s="1">
        <f t="shared" si="5"/>
        <v>35381.097079159503</v>
      </c>
      <c r="R115" s="2">
        <v>11300</v>
      </c>
      <c r="S115" s="1">
        <v>1</v>
      </c>
      <c r="T115" s="1">
        <v>0</v>
      </c>
    </row>
    <row r="116" spans="1:20" x14ac:dyDescent="0.3">
      <c r="A116" s="3">
        <v>0.66682264054132301</v>
      </c>
      <c r="B116" s="3">
        <v>15215.9065922842</v>
      </c>
      <c r="C116" s="3">
        <v>1.14958870547508</v>
      </c>
      <c r="D116" s="3">
        <v>50773.886482900401</v>
      </c>
      <c r="E116" s="1">
        <f t="shared" si="4"/>
        <v>0.48276606493375696</v>
      </c>
      <c r="F116" s="1">
        <f t="shared" si="5"/>
        <v>35557.979890616203</v>
      </c>
      <c r="R116" s="2">
        <v>11400</v>
      </c>
      <c r="S116" s="1">
        <v>1</v>
      </c>
      <c r="T116" s="1">
        <v>0</v>
      </c>
    </row>
    <row r="117" spans="1:20" x14ac:dyDescent="0.3">
      <c r="A117" s="3">
        <v>0.71751475977210999</v>
      </c>
      <c r="B117" s="3">
        <v>17725.719391021001</v>
      </c>
      <c r="C117" s="3">
        <v>1.24890680158139</v>
      </c>
      <c r="D117" s="3">
        <v>55628.217195056</v>
      </c>
      <c r="E117" s="1">
        <f t="shared" si="4"/>
        <v>0.53139204180928001</v>
      </c>
      <c r="F117" s="1">
        <f t="shared" si="5"/>
        <v>37902.497804034996</v>
      </c>
      <c r="R117" s="2">
        <v>11500</v>
      </c>
      <c r="S117" s="1">
        <v>1</v>
      </c>
      <c r="T117" s="1">
        <v>0</v>
      </c>
    </row>
    <row r="118" spans="1:20" x14ac:dyDescent="0.3">
      <c r="A118" s="3">
        <v>0.72970780122758105</v>
      </c>
      <c r="B118" s="3">
        <v>19284.331545498801</v>
      </c>
      <c r="C118" s="3">
        <v>1.26844118903779</v>
      </c>
      <c r="D118" s="3">
        <v>55759.860329671399</v>
      </c>
      <c r="E118" s="1">
        <f t="shared" si="4"/>
        <v>0.53873338781020896</v>
      </c>
      <c r="F118" s="1">
        <f t="shared" si="5"/>
        <v>36475.528784172595</v>
      </c>
      <c r="R118" s="2">
        <v>11600</v>
      </c>
      <c r="S118" s="1">
        <v>1</v>
      </c>
      <c r="T118" s="1">
        <v>0</v>
      </c>
    </row>
    <row r="119" spans="1:20" x14ac:dyDescent="0.3">
      <c r="A119" s="3">
        <v>0.78120207375936301</v>
      </c>
      <c r="B119" s="3">
        <v>19757.5411306725</v>
      </c>
      <c r="C119" s="3">
        <v>1.3090821071007901</v>
      </c>
      <c r="D119" s="3">
        <v>55062.509852503601</v>
      </c>
      <c r="E119" s="1">
        <f t="shared" si="4"/>
        <v>0.52788003334142708</v>
      </c>
      <c r="F119" s="1">
        <f t="shared" si="5"/>
        <v>35304.968721831101</v>
      </c>
      <c r="R119" s="2">
        <v>11700</v>
      </c>
      <c r="S119" s="1">
        <v>1</v>
      </c>
      <c r="T119" s="1">
        <v>0</v>
      </c>
    </row>
    <row r="120" spans="1:20" x14ac:dyDescent="0.3">
      <c r="A120" s="3">
        <v>0.72465965927955101</v>
      </c>
      <c r="B120" s="3">
        <v>20928.163570897301</v>
      </c>
      <c r="C120" s="3">
        <v>1.2744748220003801</v>
      </c>
      <c r="D120" s="3">
        <v>59782.167170146698</v>
      </c>
      <c r="E120" s="1">
        <f t="shared" si="4"/>
        <v>0.54981516272082909</v>
      </c>
      <c r="F120" s="1">
        <f t="shared" si="5"/>
        <v>38854.003599249394</v>
      </c>
      <c r="R120" s="2">
        <v>11800</v>
      </c>
      <c r="S120" s="1">
        <v>1</v>
      </c>
      <c r="T120" s="1">
        <v>0</v>
      </c>
    </row>
    <row r="121" spans="1:20" x14ac:dyDescent="0.3">
      <c r="A121" s="3">
        <v>0.69451496629440801</v>
      </c>
      <c r="B121" s="3">
        <v>20273.587417013801</v>
      </c>
      <c r="C121" s="3">
        <v>1.20349574124334</v>
      </c>
      <c r="D121" s="3">
        <v>56204.040209477404</v>
      </c>
      <c r="E121" s="1">
        <f t="shared" si="4"/>
        <v>0.50898077494893201</v>
      </c>
      <c r="F121" s="1">
        <f t="shared" si="5"/>
        <v>35930.452792463606</v>
      </c>
      <c r="R121" s="2">
        <v>11900</v>
      </c>
      <c r="S121" s="1">
        <v>1</v>
      </c>
      <c r="T121" s="1">
        <v>0</v>
      </c>
    </row>
    <row r="122" spans="1:20" x14ac:dyDescent="0.3">
      <c r="A122" s="3">
        <v>0.66231208499958705</v>
      </c>
      <c r="B122" s="3">
        <v>20572.549967821898</v>
      </c>
      <c r="C122" s="3">
        <v>1.1010292780423001</v>
      </c>
      <c r="D122" s="3">
        <v>56326.218921445397</v>
      </c>
      <c r="E122" s="1">
        <f t="shared" si="4"/>
        <v>0.43871719304271306</v>
      </c>
      <c r="F122" s="1">
        <f t="shared" si="5"/>
        <v>35753.668953623499</v>
      </c>
      <c r="R122" s="2">
        <v>12000</v>
      </c>
      <c r="S122" s="1">
        <v>1</v>
      </c>
      <c r="T122" s="1">
        <v>0</v>
      </c>
    </row>
    <row r="123" spans="1:20" x14ac:dyDescent="0.3">
      <c r="A123" s="3">
        <v>0.72784110475567498</v>
      </c>
      <c r="B123" s="3">
        <v>18582.096417126599</v>
      </c>
      <c r="C123" s="3">
        <v>1.2763491075625699</v>
      </c>
      <c r="D123" s="3">
        <v>56099.282858881001</v>
      </c>
      <c r="E123" s="1">
        <f t="shared" si="4"/>
        <v>0.54850800280689493</v>
      </c>
      <c r="F123" s="1">
        <f t="shared" si="5"/>
        <v>37517.186441754398</v>
      </c>
      <c r="R123" s="2">
        <v>12100</v>
      </c>
      <c r="S123" s="1">
        <v>1</v>
      </c>
      <c r="T123" s="1">
        <v>0</v>
      </c>
    </row>
    <row r="124" spans="1:20" x14ac:dyDescent="0.3">
      <c r="A124" s="3">
        <v>0.69080028141965999</v>
      </c>
      <c r="B124" s="3">
        <v>21590.011957042101</v>
      </c>
      <c r="C124" s="3">
        <v>1.1780938273444901</v>
      </c>
      <c r="D124" s="3">
        <v>59060.773455656403</v>
      </c>
      <c r="E124" s="1">
        <f t="shared" si="4"/>
        <v>0.4872935459248301</v>
      </c>
      <c r="F124" s="1">
        <f t="shared" si="5"/>
        <v>37470.761498614302</v>
      </c>
      <c r="R124" s="2">
        <v>12200</v>
      </c>
      <c r="S124" s="1">
        <v>1</v>
      </c>
      <c r="T124" s="1">
        <v>0</v>
      </c>
    </row>
    <row r="125" spans="1:20" x14ac:dyDescent="0.3">
      <c r="A125" s="3">
        <v>0.66481014619462298</v>
      </c>
      <c r="B125" s="3">
        <v>17568.486109862199</v>
      </c>
      <c r="C125" s="3">
        <v>1.17882261483005</v>
      </c>
      <c r="D125" s="3">
        <v>53421.471122683601</v>
      </c>
      <c r="E125" s="1">
        <f t="shared" si="4"/>
        <v>0.51401246863542704</v>
      </c>
      <c r="F125" s="1">
        <f t="shared" si="5"/>
        <v>35852.985012821402</v>
      </c>
      <c r="R125" s="2">
        <v>12300</v>
      </c>
      <c r="S125" s="1">
        <v>1</v>
      </c>
      <c r="T125" s="1">
        <v>0</v>
      </c>
    </row>
    <row r="126" spans="1:20" x14ac:dyDescent="0.3">
      <c r="A126" s="3">
        <v>0.71459327763175695</v>
      </c>
      <c r="B126" s="3">
        <v>27337.0560230357</v>
      </c>
      <c r="C126" s="3">
        <v>1.28368350126094</v>
      </c>
      <c r="D126" s="3">
        <v>65806.323702651003</v>
      </c>
      <c r="E126" s="1">
        <f t="shared" si="4"/>
        <v>0.56909022362918305</v>
      </c>
      <c r="F126" s="1">
        <f t="shared" si="5"/>
        <v>38469.267679615303</v>
      </c>
      <c r="R126" s="2">
        <v>12400</v>
      </c>
      <c r="S126" s="1">
        <v>1</v>
      </c>
      <c r="T126" s="1">
        <v>0</v>
      </c>
    </row>
    <row r="127" spans="1:20" x14ac:dyDescent="0.3">
      <c r="A127" s="3">
        <v>0.71859304453622996</v>
      </c>
      <c r="B127" s="3">
        <v>20279.980907316702</v>
      </c>
      <c r="C127" s="3">
        <v>1.23639451460572</v>
      </c>
      <c r="D127" s="3">
        <v>58943.862324575603</v>
      </c>
      <c r="E127" s="1">
        <f t="shared" si="4"/>
        <v>0.51780147006949007</v>
      </c>
      <c r="F127" s="1">
        <f t="shared" si="5"/>
        <v>38663.881417258905</v>
      </c>
      <c r="R127" s="2">
        <v>12500</v>
      </c>
      <c r="S127" s="1">
        <v>1</v>
      </c>
      <c r="T127" s="1">
        <v>0</v>
      </c>
    </row>
    <row r="128" spans="1:20" x14ac:dyDescent="0.3">
      <c r="A128" s="3">
        <v>0.65423168985970703</v>
      </c>
      <c r="B128" s="3">
        <v>16394.537832885599</v>
      </c>
      <c r="C128" s="3">
        <v>1.11090157503218</v>
      </c>
      <c r="D128" s="3">
        <v>54267.689655772701</v>
      </c>
      <c r="E128" s="1">
        <f t="shared" si="4"/>
        <v>0.45666988517247298</v>
      </c>
      <c r="F128" s="1">
        <f t="shared" si="5"/>
        <v>37873.151822887099</v>
      </c>
      <c r="R128" s="2">
        <v>12600</v>
      </c>
      <c r="S128" s="1">
        <v>1</v>
      </c>
      <c r="T128" s="1">
        <v>0</v>
      </c>
    </row>
    <row r="129" spans="1:20" x14ac:dyDescent="0.3">
      <c r="A129" s="3">
        <v>0.68347276876666796</v>
      </c>
      <c r="B129" s="3">
        <v>22179.551804206902</v>
      </c>
      <c r="C129" s="3">
        <v>1.21589165974366</v>
      </c>
      <c r="D129" s="3">
        <v>61182.455919654902</v>
      </c>
      <c r="E129" s="1">
        <f t="shared" si="4"/>
        <v>0.53241889097699202</v>
      </c>
      <c r="F129" s="1">
        <f t="shared" si="5"/>
        <v>39002.904115448</v>
      </c>
      <c r="R129" s="2">
        <v>12700</v>
      </c>
      <c r="S129" s="1">
        <v>1</v>
      </c>
      <c r="T129" s="1">
        <v>0</v>
      </c>
    </row>
    <row r="130" spans="1:20" x14ac:dyDescent="0.3">
      <c r="A130" s="3">
        <v>0.67262028186371403</v>
      </c>
      <c r="B130" s="3">
        <v>18107.941269065799</v>
      </c>
      <c r="C130" s="3">
        <v>1.1542165565889699</v>
      </c>
      <c r="D130" s="3">
        <v>54313.310786055103</v>
      </c>
      <c r="E130" s="1">
        <f t="shared" si="4"/>
        <v>0.4815962747252559</v>
      </c>
      <c r="F130" s="1">
        <f t="shared" si="5"/>
        <v>36205.369516989304</v>
      </c>
      <c r="R130" s="2">
        <v>12800</v>
      </c>
      <c r="S130" s="1">
        <v>1</v>
      </c>
      <c r="T130" s="1">
        <v>0</v>
      </c>
    </row>
    <row r="131" spans="1:20" x14ac:dyDescent="0.3">
      <c r="A131" s="3">
        <v>0.67279446797903697</v>
      </c>
      <c r="B131" s="3">
        <v>16657.015742971598</v>
      </c>
      <c r="C131" s="3">
        <v>1.1482870978197299</v>
      </c>
      <c r="D131" s="3">
        <v>51893.148902465196</v>
      </c>
      <c r="E131" s="1">
        <f t="shared" si="4"/>
        <v>0.47549262984069296</v>
      </c>
      <c r="F131" s="1">
        <f t="shared" si="5"/>
        <v>35236.133159493598</v>
      </c>
      <c r="R131" s="2">
        <v>12900</v>
      </c>
      <c r="S131" s="1">
        <v>1</v>
      </c>
      <c r="T131" s="1">
        <v>0</v>
      </c>
    </row>
    <row r="132" spans="1:20" x14ac:dyDescent="0.3">
      <c r="A132" s="3">
        <v>0.68610811819138395</v>
      </c>
      <c r="B132" s="3">
        <v>20565.766582370401</v>
      </c>
      <c r="C132" s="3">
        <v>1.1964768415411799</v>
      </c>
      <c r="D132" s="3">
        <v>58329.522381972798</v>
      </c>
      <c r="E132" s="1">
        <f t="shared" ref="E132:E195" si="6">C132-A132</f>
        <v>0.51036872334979599</v>
      </c>
      <c r="F132" s="1">
        <f t="shared" ref="F132:F195" si="7">D132-B132</f>
        <v>37763.755799602397</v>
      </c>
      <c r="R132" s="2">
        <v>13000</v>
      </c>
      <c r="S132" s="1">
        <v>1</v>
      </c>
      <c r="T132" s="1">
        <v>0</v>
      </c>
    </row>
    <row r="133" spans="1:20" x14ac:dyDescent="0.3">
      <c r="A133" s="3">
        <v>0.68254586813192897</v>
      </c>
      <c r="B133" s="3">
        <v>18172.218888294999</v>
      </c>
      <c r="C133" s="3">
        <v>1.20322402732159</v>
      </c>
      <c r="D133" s="3">
        <v>56220.615084408899</v>
      </c>
      <c r="E133" s="1">
        <f t="shared" si="6"/>
        <v>0.52067815918966098</v>
      </c>
      <c r="F133" s="1">
        <f t="shared" si="7"/>
        <v>38048.396196113899</v>
      </c>
      <c r="R133" s="2">
        <v>13100</v>
      </c>
      <c r="S133" s="1">
        <v>1</v>
      </c>
      <c r="T133" s="1">
        <v>0</v>
      </c>
    </row>
    <row r="134" spans="1:20" x14ac:dyDescent="0.3">
      <c r="A134" s="3">
        <v>0.63646992329473595</v>
      </c>
      <c r="B134" s="3">
        <v>18984.1164251831</v>
      </c>
      <c r="C134" s="3">
        <v>1.0919748093398001</v>
      </c>
      <c r="D134" s="3">
        <v>58091.140352227703</v>
      </c>
      <c r="E134" s="1">
        <f t="shared" si="6"/>
        <v>0.45550488604506412</v>
      </c>
      <c r="F134" s="1">
        <f t="shared" si="7"/>
        <v>39107.023927044604</v>
      </c>
      <c r="R134" s="2">
        <v>13200</v>
      </c>
      <c r="S134" s="1">
        <v>1</v>
      </c>
      <c r="T134" s="1">
        <v>0</v>
      </c>
    </row>
    <row r="135" spans="1:20" x14ac:dyDescent="0.3">
      <c r="A135" s="3">
        <v>0.71071892480907894</v>
      </c>
      <c r="B135" s="3">
        <v>20404.8335084233</v>
      </c>
      <c r="C135" s="3">
        <v>1.2263192020468701</v>
      </c>
      <c r="D135" s="3">
        <v>55963.691943567501</v>
      </c>
      <c r="E135" s="1">
        <f t="shared" si="6"/>
        <v>0.51560027723779112</v>
      </c>
      <c r="F135" s="1">
        <f t="shared" si="7"/>
        <v>35558.858435144197</v>
      </c>
      <c r="R135" s="2">
        <v>13300</v>
      </c>
      <c r="S135" s="1">
        <v>1</v>
      </c>
      <c r="T135" s="1">
        <v>0</v>
      </c>
    </row>
    <row r="136" spans="1:20" x14ac:dyDescent="0.3">
      <c r="A136" s="3">
        <v>0.75710254895876505</v>
      </c>
      <c r="B136" s="3">
        <v>23498.873700221298</v>
      </c>
      <c r="C136" s="3">
        <v>1.3137975960044499</v>
      </c>
      <c r="D136" s="3">
        <v>59596.115420780698</v>
      </c>
      <c r="E136" s="1">
        <f t="shared" si="6"/>
        <v>0.55669504704568484</v>
      </c>
      <c r="F136" s="1">
        <f t="shared" si="7"/>
        <v>36097.241720559396</v>
      </c>
      <c r="R136" s="2">
        <v>13400</v>
      </c>
      <c r="S136" s="1">
        <v>1</v>
      </c>
      <c r="T136" s="1">
        <v>0</v>
      </c>
    </row>
    <row r="137" spans="1:20" x14ac:dyDescent="0.3">
      <c r="A137" s="3">
        <v>0.67532852100221796</v>
      </c>
      <c r="B137" s="3">
        <v>17056.146741541801</v>
      </c>
      <c r="C137" s="3">
        <v>1.18556252395811</v>
      </c>
      <c r="D137" s="3">
        <v>54492.625819334797</v>
      </c>
      <c r="E137" s="1">
        <f t="shared" si="6"/>
        <v>0.51023400295589205</v>
      </c>
      <c r="F137" s="1">
        <f t="shared" si="7"/>
        <v>37436.479077792996</v>
      </c>
      <c r="R137" s="2">
        <v>13500</v>
      </c>
      <c r="S137" s="1">
        <v>1</v>
      </c>
      <c r="T137" s="1">
        <v>0</v>
      </c>
    </row>
    <row r="138" spans="1:20" x14ac:dyDescent="0.3">
      <c r="A138" s="3">
        <v>0.705134323614095</v>
      </c>
      <c r="B138" s="3">
        <v>20354.888005324701</v>
      </c>
      <c r="C138" s="3">
        <v>1.23042394175502</v>
      </c>
      <c r="D138" s="3">
        <v>55848.844639011499</v>
      </c>
      <c r="E138" s="1">
        <f t="shared" si="6"/>
        <v>0.52528961814092501</v>
      </c>
      <c r="F138" s="1">
        <f t="shared" si="7"/>
        <v>35493.956633686801</v>
      </c>
      <c r="R138" s="2">
        <v>13600</v>
      </c>
      <c r="S138" s="1">
        <v>1</v>
      </c>
      <c r="T138" s="1">
        <v>0</v>
      </c>
    </row>
    <row r="139" spans="1:20" x14ac:dyDescent="0.3">
      <c r="A139" s="3">
        <v>0.66116649576567499</v>
      </c>
      <c r="B139" s="3">
        <v>17044.585397291299</v>
      </c>
      <c r="C139" s="3">
        <v>1.1174606741281301</v>
      </c>
      <c r="D139" s="3">
        <v>54511.270339824303</v>
      </c>
      <c r="E139" s="1">
        <f t="shared" si="6"/>
        <v>0.45629417836245512</v>
      </c>
      <c r="F139" s="1">
        <f t="shared" si="7"/>
        <v>37466.684942533</v>
      </c>
      <c r="R139" s="2">
        <v>13700</v>
      </c>
      <c r="S139" s="1">
        <v>1</v>
      </c>
      <c r="T139" s="1">
        <v>0</v>
      </c>
    </row>
    <row r="140" spans="1:20" x14ac:dyDescent="0.3">
      <c r="A140" s="3">
        <v>0.63336107148591803</v>
      </c>
      <c r="B140" s="3">
        <v>16732.2234843267</v>
      </c>
      <c r="C140" s="3">
        <v>1.0733846529728599</v>
      </c>
      <c r="D140" s="3">
        <v>54841.716786106103</v>
      </c>
      <c r="E140" s="1">
        <f t="shared" si="6"/>
        <v>0.44002358148694187</v>
      </c>
      <c r="F140" s="1">
        <f t="shared" si="7"/>
        <v>38109.493301779403</v>
      </c>
      <c r="R140" s="2">
        <v>13800</v>
      </c>
      <c r="S140" s="1">
        <v>1</v>
      </c>
      <c r="T140" s="1">
        <v>0</v>
      </c>
    </row>
    <row r="141" spans="1:20" x14ac:dyDescent="0.3">
      <c r="A141" s="3">
        <v>0.68535769075012798</v>
      </c>
      <c r="B141" s="3">
        <v>25333.727870508399</v>
      </c>
      <c r="C141" s="3">
        <v>1.1787921322261301</v>
      </c>
      <c r="D141" s="3">
        <v>64464.875300478001</v>
      </c>
      <c r="E141" s="1">
        <f t="shared" si="6"/>
        <v>0.49343444147600213</v>
      </c>
      <c r="F141" s="1">
        <f t="shared" si="7"/>
        <v>39131.147429969598</v>
      </c>
      <c r="R141" s="2">
        <v>13900</v>
      </c>
      <c r="S141" s="1">
        <v>1</v>
      </c>
      <c r="T141" s="1">
        <v>0</v>
      </c>
    </row>
    <row r="142" spans="1:20" x14ac:dyDescent="0.3">
      <c r="A142" s="3">
        <v>0.70360447668986004</v>
      </c>
      <c r="B142" s="3">
        <v>20152.803123390098</v>
      </c>
      <c r="C142" s="3">
        <v>1.23141789373504</v>
      </c>
      <c r="D142" s="3">
        <v>57244.763843885703</v>
      </c>
      <c r="E142" s="1">
        <f t="shared" si="6"/>
        <v>0.52781341704517992</v>
      </c>
      <c r="F142" s="1">
        <f t="shared" si="7"/>
        <v>37091.960720495605</v>
      </c>
      <c r="R142" s="2">
        <v>14000</v>
      </c>
      <c r="S142" s="1">
        <v>1</v>
      </c>
      <c r="T142" s="1">
        <v>0</v>
      </c>
    </row>
    <row r="143" spans="1:20" x14ac:dyDescent="0.3">
      <c r="A143" s="3">
        <v>0.72013585810466096</v>
      </c>
      <c r="B143" s="3">
        <v>15858.167918614899</v>
      </c>
      <c r="C143" s="3">
        <v>1.25156689954972</v>
      </c>
      <c r="D143" s="3">
        <v>51787.283516426003</v>
      </c>
      <c r="E143" s="1">
        <f t="shared" si="6"/>
        <v>0.53143104144505904</v>
      </c>
      <c r="F143" s="1">
        <f t="shared" si="7"/>
        <v>35929.115597811106</v>
      </c>
      <c r="R143" s="2">
        <v>14100</v>
      </c>
      <c r="S143" s="1">
        <v>1</v>
      </c>
      <c r="T143" s="1">
        <v>0</v>
      </c>
    </row>
    <row r="144" spans="1:20" x14ac:dyDescent="0.3">
      <c r="A144" s="3">
        <v>0.60692451220427301</v>
      </c>
      <c r="B144" s="3">
        <v>16308.6506589165</v>
      </c>
      <c r="C144" s="3">
        <v>1.0332725716169899</v>
      </c>
      <c r="D144" s="3">
        <v>52744.7106759987</v>
      </c>
      <c r="E144" s="1">
        <f t="shared" si="6"/>
        <v>0.42634805941271692</v>
      </c>
      <c r="F144" s="1">
        <f t="shared" si="7"/>
        <v>36436.0600170822</v>
      </c>
      <c r="R144" s="2">
        <v>14200</v>
      </c>
      <c r="S144" s="1">
        <v>1</v>
      </c>
      <c r="T144" s="1">
        <v>0</v>
      </c>
    </row>
    <row r="145" spans="1:20" x14ac:dyDescent="0.3">
      <c r="A145" s="3">
        <v>0.75645775513599001</v>
      </c>
      <c r="B145" s="3">
        <v>17247.680187803599</v>
      </c>
      <c r="C145" s="3">
        <v>1.2987096183835201</v>
      </c>
      <c r="D145" s="3">
        <v>56232.927123080699</v>
      </c>
      <c r="E145" s="1">
        <f t="shared" si="6"/>
        <v>0.54225186324753005</v>
      </c>
      <c r="F145" s="1">
        <f t="shared" si="7"/>
        <v>38985.2469352771</v>
      </c>
      <c r="R145" s="2">
        <v>14300</v>
      </c>
      <c r="S145" s="1">
        <v>1</v>
      </c>
      <c r="T145" s="1">
        <v>0</v>
      </c>
    </row>
    <row r="146" spans="1:20" x14ac:dyDescent="0.3">
      <c r="A146" s="3">
        <v>0.72310426527544902</v>
      </c>
      <c r="B146" s="3">
        <v>20324.305405507501</v>
      </c>
      <c r="C146" s="3">
        <v>1.25883344135297</v>
      </c>
      <c r="D146" s="3">
        <v>56474.589549629403</v>
      </c>
      <c r="E146" s="1">
        <f t="shared" si="6"/>
        <v>0.53572917607752102</v>
      </c>
      <c r="F146" s="1">
        <f t="shared" si="7"/>
        <v>36150.284144121906</v>
      </c>
      <c r="R146" s="2">
        <v>14400</v>
      </c>
      <c r="S146" s="1">
        <v>1</v>
      </c>
      <c r="T146" s="1">
        <v>0</v>
      </c>
    </row>
    <row r="147" spans="1:20" x14ac:dyDescent="0.3">
      <c r="A147" s="3">
        <v>0.742935099833964</v>
      </c>
      <c r="B147" s="3">
        <v>17831.1317799924</v>
      </c>
      <c r="C147" s="3">
        <v>1.2906831950317501</v>
      </c>
      <c r="D147" s="3">
        <v>52504.937210698103</v>
      </c>
      <c r="E147" s="1">
        <f t="shared" si="6"/>
        <v>0.54774809519778611</v>
      </c>
      <c r="F147" s="1">
        <f t="shared" si="7"/>
        <v>34673.805430705703</v>
      </c>
      <c r="R147" s="2">
        <v>14500</v>
      </c>
      <c r="S147" s="1">
        <v>1</v>
      </c>
      <c r="T147" s="1">
        <v>0</v>
      </c>
    </row>
    <row r="148" spans="1:20" x14ac:dyDescent="0.3">
      <c r="A148" s="3">
        <v>0.71783165803423898</v>
      </c>
      <c r="B148" s="3">
        <v>16457.8015055709</v>
      </c>
      <c r="C148" s="3">
        <v>1.22378675183172</v>
      </c>
      <c r="D148" s="3">
        <v>53969.793557696103</v>
      </c>
      <c r="E148" s="1">
        <f t="shared" si="6"/>
        <v>0.50595509379748105</v>
      </c>
      <c r="F148" s="1">
        <f t="shared" si="7"/>
        <v>37511.992052125206</v>
      </c>
      <c r="R148" s="2">
        <v>14600</v>
      </c>
      <c r="S148" s="1">
        <v>1</v>
      </c>
      <c r="T148" s="1">
        <v>0</v>
      </c>
    </row>
    <row r="149" spans="1:20" x14ac:dyDescent="0.3">
      <c r="A149" s="3">
        <v>0.67701855733550398</v>
      </c>
      <c r="B149" s="3">
        <v>20655.8594253175</v>
      </c>
      <c r="C149" s="3">
        <v>1.1786705897009999</v>
      </c>
      <c r="D149" s="3">
        <v>56809.238952057101</v>
      </c>
      <c r="E149" s="1">
        <f t="shared" si="6"/>
        <v>0.50165203236549594</v>
      </c>
      <c r="F149" s="1">
        <f t="shared" si="7"/>
        <v>36153.379526739605</v>
      </c>
      <c r="R149" s="2">
        <v>14700</v>
      </c>
      <c r="S149" s="1">
        <v>1</v>
      </c>
      <c r="T149" s="1">
        <v>0</v>
      </c>
    </row>
    <row r="150" spans="1:20" x14ac:dyDescent="0.3">
      <c r="A150" s="3">
        <v>0.73625144948118404</v>
      </c>
      <c r="B150" s="3">
        <v>19363.386914778901</v>
      </c>
      <c r="C150" s="3">
        <v>1.26393348012935</v>
      </c>
      <c r="D150" s="3">
        <v>56354.7652795213</v>
      </c>
      <c r="E150" s="1">
        <f t="shared" si="6"/>
        <v>0.52768203064816599</v>
      </c>
      <c r="F150" s="1">
        <f t="shared" si="7"/>
        <v>36991.378364742399</v>
      </c>
      <c r="R150" s="2">
        <v>14800</v>
      </c>
      <c r="S150" s="1">
        <v>1</v>
      </c>
      <c r="T150" s="1">
        <v>0</v>
      </c>
    </row>
    <row r="151" spans="1:20" x14ac:dyDescent="0.3">
      <c r="A151" s="3">
        <v>0.72907966862667295</v>
      </c>
      <c r="B151" s="3">
        <v>14596.461937480801</v>
      </c>
      <c r="C151" s="3">
        <v>1.2533821069589499</v>
      </c>
      <c r="D151" s="3">
        <v>49810.712865379202</v>
      </c>
      <c r="E151" s="1">
        <f t="shared" si="6"/>
        <v>0.52430243833227697</v>
      </c>
      <c r="F151" s="1">
        <f t="shared" si="7"/>
        <v>35214.2509278984</v>
      </c>
      <c r="R151" s="2">
        <v>14900</v>
      </c>
      <c r="S151" s="1">
        <v>1</v>
      </c>
      <c r="T151" s="1">
        <v>0</v>
      </c>
    </row>
    <row r="152" spans="1:20" x14ac:dyDescent="0.3">
      <c r="A152" s="3">
        <v>0.70948046450348001</v>
      </c>
      <c r="B152" s="3">
        <v>22360.082915415602</v>
      </c>
      <c r="C152" s="3">
        <v>1.26262417658103</v>
      </c>
      <c r="D152" s="3">
        <v>62223.360497318899</v>
      </c>
      <c r="E152" s="1">
        <f t="shared" si="6"/>
        <v>0.55314371207754998</v>
      </c>
      <c r="F152" s="1">
        <f t="shared" si="7"/>
        <v>39863.277581903298</v>
      </c>
      <c r="R152" s="2">
        <v>15000</v>
      </c>
      <c r="S152" s="1">
        <v>1</v>
      </c>
      <c r="T152" s="1">
        <v>0</v>
      </c>
    </row>
    <row r="153" spans="1:20" x14ac:dyDescent="0.3">
      <c r="A153" s="3">
        <v>0.67951852354935804</v>
      </c>
      <c r="B153" s="3">
        <v>19802.869839357299</v>
      </c>
      <c r="C153" s="3">
        <v>1.1860818999037701</v>
      </c>
      <c r="D153" s="3">
        <v>56450.027338278102</v>
      </c>
      <c r="E153" s="1">
        <f t="shared" si="6"/>
        <v>0.50656337635441206</v>
      </c>
      <c r="F153" s="1">
        <f t="shared" si="7"/>
        <v>36647.157498920802</v>
      </c>
      <c r="R153" s="2">
        <v>15100</v>
      </c>
      <c r="S153" s="1">
        <v>1</v>
      </c>
      <c r="T153" s="1">
        <v>0</v>
      </c>
    </row>
    <row r="154" spans="1:20" x14ac:dyDescent="0.3">
      <c r="A154" s="3">
        <v>0.71765406097121398</v>
      </c>
      <c r="B154" s="3">
        <v>17823.981003237601</v>
      </c>
      <c r="C154" s="3">
        <v>1.2171868908610299</v>
      </c>
      <c r="D154" s="3">
        <v>51529.5288801153</v>
      </c>
      <c r="E154" s="1">
        <f t="shared" si="6"/>
        <v>0.49953282988981595</v>
      </c>
      <c r="F154" s="1">
        <f t="shared" si="7"/>
        <v>33705.547876877696</v>
      </c>
      <c r="R154" s="2">
        <v>15200</v>
      </c>
      <c r="S154" s="1">
        <v>1</v>
      </c>
      <c r="T154" s="1">
        <v>0</v>
      </c>
    </row>
    <row r="155" spans="1:20" x14ac:dyDescent="0.3">
      <c r="A155" s="3">
        <v>0.70320086115128999</v>
      </c>
      <c r="B155" s="3">
        <v>21328.790922933498</v>
      </c>
      <c r="C155" s="3">
        <v>1.19707817292631</v>
      </c>
      <c r="D155" s="3">
        <v>57982.099565195203</v>
      </c>
      <c r="E155" s="1">
        <f t="shared" si="6"/>
        <v>0.49387731177502003</v>
      </c>
      <c r="F155" s="1">
        <f t="shared" si="7"/>
        <v>36653.308642261705</v>
      </c>
      <c r="R155" s="2">
        <v>15300</v>
      </c>
      <c r="S155" s="1">
        <v>1</v>
      </c>
      <c r="T155" s="1">
        <v>0</v>
      </c>
    </row>
    <row r="156" spans="1:20" x14ac:dyDescent="0.3">
      <c r="A156" s="3">
        <v>0.71136247196444502</v>
      </c>
      <c r="B156" s="3">
        <v>18690.877603156801</v>
      </c>
      <c r="C156" s="3">
        <v>1.2576907319512001</v>
      </c>
      <c r="D156" s="3">
        <v>56298.435357790098</v>
      </c>
      <c r="E156" s="1">
        <f t="shared" si="6"/>
        <v>0.54632825998675505</v>
      </c>
      <c r="F156" s="1">
        <f t="shared" si="7"/>
        <v>37607.557754633293</v>
      </c>
      <c r="R156" s="2">
        <v>15400</v>
      </c>
      <c r="S156" s="1">
        <v>1</v>
      </c>
      <c r="T156" s="1">
        <v>0</v>
      </c>
    </row>
    <row r="157" spans="1:20" x14ac:dyDescent="0.3">
      <c r="A157" s="3">
        <v>0.72064169315238502</v>
      </c>
      <c r="B157" s="3">
        <v>17913.989721429902</v>
      </c>
      <c r="C157" s="3">
        <v>1.25000593231209</v>
      </c>
      <c r="D157" s="3">
        <v>53088.568318335398</v>
      </c>
      <c r="E157" s="1">
        <f t="shared" si="6"/>
        <v>0.52936423915970499</v>
      </c>
      <c r="F157" s="1">
        <f t="shared" si="7"/>
        <v>35174.5785969055</v>
      </c>
      <c r="R157" s="2">
        <v>15500</v>
      </c>
      <c r="S157" s="1">
        <v>1</v>
      </c>
      <c r="T157" s="1">
        <v>0</v>
      </c>
    </row>
    <row r="158" spans="1:20" x14ac:dyDescent="0.3">
      <c r="A158" s="3">
        <v>0.74312196327492896</v>
      </c>
      <c r="B158" s="3">
        <v>18936.930225603701</v>
      </c>
      <c r="C158" s="3">
        <v>1.3049082503282501</v>
      </c>
      <c r="D158" s="3">
        <v>55539.447779398797</v>
      </c>
      <c r="E158" s="1">
        <f t="shared" si="6"/>
        <v>0.56178628705332112</v>
      </c>
      <c r="F158" s="1">
        <f t="shared" si="7"/>
        <v>36602.5175537951</v>
      </c>
      <c r="R158" s="2">
        <v>15600</v>
      </c>
      <c r="S158" s="1">
        <v>1</v>
      </c>
      <c r="T158" s="1">
        <v>0</v>
      </c>
    </row>
    <row r="159" spans="1:20" x14ac:dyDescent="0.3">
      <c r="A159" s="3">
        <v>0.694464569488494</v>
      </c>
      <c r="B159" s="3">
        <v>19491.913637856</v>
      </c>
      <c r="C159" s="3">
        <v>1.15885416105871</v>
      </c>
      <c r="D159" s="3">
        <v>56241.078628953001</v>
      </c>
      <c r="E159" s="1">
        <f t="shared" si="6"/>
        <v>0.46438959157021598</v>
      </c>
      <c r="F159" s="1">
        <f t="shared" si="7"/>
        <v>36749.164991097001</v>
      </c>
      <c r="R159" s="2">
        <v>15700</v>
      </c>
      <c r="S159" s="1">
        <v>1</v>
      </c>
      <c r="T159" s="1">
        <v>0</v>
      </c>
    </row>
    <row r="160" spans="1:20" x14ac:dyDescent="0.3">
      <c r="A160" s="3">
        <v>0.694014182600448</v>
      </c>
      <c r="B160" s="3">
        <v>21010.833343572202</v>
      </c>
      <c r="C160" s="3">
        <v>1.21152962993924</v>
      </c>
      <c r="D160" s="3">
        <v>58011.211019840302</v>
      </c>
      <c r="E160" s="1">
        <f t="shared" si="6"/>
        <v>0.51751544733879196</v>
      </c>
      <c r="F160" s="1">
        <f t="shared" si="7"/>
        <v>37000.377676268101</v>
      </c>
      <c r="R160" s="2">
        <v>15800</v>
      </c>
      <c r="S160" s="1">
        <v>1</v>
      </c>
      <c r="T160" s="1">
        <v>0</v>
      </c>
    </row>
    <row r="161" spans="1:20" x14ac:dyDescent="0.3">
      <c r="A161" s="3">
        <v>0.72800954939723805</v>
      </c>
      <c r="B161" s="3">
        <v>19558.4673867286</v>
      </c>
      <c r="C161" s="3">
        <v>1.2767467514055599</v>
      </c>
      <c r="D161" s="3">
        <v>55614.833320739497</v>
      </c>
      <c r="E161" s="1">
        <f t="shared" si="6"/>
        <v>0.54873720200832188</v>
      </c>
      <c r="F161" s="1">
        <f t="shared" si="7"/>
        <v>36056.365934010901</v>
      </c>
      <c r="R161" s="2">
        <v>15900</v>
      </c>
      <c r="S161" s="1">
        <v>1</v>
      </c>
      <c r="T161" s="1">
        <v>0</v>
      </c>
    </row>
    <row r="162" spans="1:20" x14ac:dyDescent="0.3">
      <c r="A162" s="3">
        <v>0.73271828123771798</v>
      </c>
      <c r="B162" s="3">
        <v>21272.259438970901</v>
      </c>
      <c r="C162" s="3">
        <v>1.2566860211629001</v>
      </c>
      <c r="D162" s="3">
        <v>60177.885120508698</v>
      </c>
      <c r="E162" s="1">
        <f t="shared" si="6"/>
        <v>0.52396773992518209</v>
      </c>
      <c r="F162" s="1">
        <f t="shared" si="7"/>
        <v>38905.6256815378</v>
      </c>
      <c r="R162" s="2">
        <v>16000</v>
      </c>
      <c r="S162" s="1">
        <v>1</v>
      </c>
      <c r="T162" s="1">
        <v>0</v>
      </c>
    </row>
    <row r="163" spans="1:20" x14ac:dyDescent="0.3">
      <c r="A163" s="3">
        <v>0.71688572673357998</v>
      </c>
      <c r="B163" s="3">
        <v>25217.488790383599</v>
      </c>
      <c r="C163" s="3">
        <v>1.22853776983351</v>
      </c>
      <c r="D163" s="3">
        <v>64167.620583860502</v>
      </c>
      <c r="E163" s="1">
        <f t="shared" si="6"/>
        <v>0.51165204309993007</v>
      </c>
      <c r="F163" s="1">
        <f t="shared" si="7"/>
        <v>38950.131793476903</v>
      </c>
      <c r="R163" s="2">
        <v>16100</v>
      </c>
      <c r="S163" s="1">
        <v>1</v>
      </c>
      <c r="T163" s="1">
        <v>0</v>
      </c>
    </row>
    <row r="164" spans="1:20" x14ac:dyDescent="0.3">
      <c r="A164" s="3">
        <v>0.73378216266857699</v>
      </c>
      <c r="B164" s="3">
        <v>24871.430320042899</v>
      </c>
      <c r="C164" s="3">
        <v>1.2867387020118799</v>
      </c>
      <c r="D164" s="3">
        <v>65729.697268477001</v>
      </c>
      <c r="E164" s="1">
        <f t="shared" si="6"/>
        <v>0.55295653934330291</v>
      </c>
      <c r="F164" s="1">
        <f t="shared" si="7"/>
        <v>40858.266948434102</v>
      </c>
      <c r="R164" s="2">
        <v>16200</v>
      </c>
      <c r="S164" s="1">
        <v>1</v>
      </c>
      <c r="T164" s="1">
        <v>0</v>
      </c>
    </row>
    <row r="165" spans="1:20" x14ac:dyDescent="0.3">
      <c r="A165" s="3">
        <v>0.69055274342356099</v>
      </c>
      <c r="B165" s="3">
        <v>17075.857084930802</v>
      </c>
      <c r="C165" s="3">
        <v>1.20877073023298</v>
      </c>
      <c r="D165" s="3">
        <v>54734.872436374499</v>
      </c>
      <c r="E165" s="1">
        <f t="shared" si="6"/>
        <v>0.518217986809419</v>
      </c>
      <c r="F165" s="1">
        <f t="shared" si="7"/>
        <v>37659.015351443697</v>
      </c>
      <c r="R165" s="2">
        <v>16300</v>
      </c>
      <c r="S165" s="1">
        <v>1</v>
      </c>
      <c r="T165" s="1">
        <v>0</v>
      </c>
    </row>
    <row r="166" spans="1:20" x14ac:dyDescent="0.3">
      <c r="A166" s="3">
        <v>0.72815302203326804</v>
      </c>
      <c r="B166" s="3">
        <v>18184.817883263499</v>
      </c>
      <c r="C166" s="3">
        <v>1.2606857049572699</v>
      </c>
      <c r="D166" s="3">
        <v>54296.7332005114</v>
      </c>
      <c r="E166" s="1">
        <f t="shared" si="6"/>
        <v>0.53253268292400191</v>
      </c>
      <c r="F166" s="1">
        <f t="shared" si="7"/>
        <v>36111.915317247898</v>
      </c>
      <c r="R166" s="2">
        <v>16400</v>
      </c>
      <c r="S166" s="1">
        <v>1</v>
      </c>
      <c r="T166" s="1">
        <v>0</v>
      </c>
    </row>
    <row r="167" spans="1:20" x14ac:dyDescent="0.3">
      <c r="A167" s="3">
        <v>0.68687059582418397</v>
      </c>
      <c r="B167" s="3">
        <v>21320.5963782621</v>
      </c>
      <c r="C167" s="3">
        <v>1.19701447241028</v>
      </c>
      <c r="D167" s="3">
        <v>57811.795948405801</v>
      </c>
      <c r="E167" s="1">
        <f t="shared" si="6"/>
        <v>0.51014387658609606</v>
      </c>
      <c r="F167" s="1">
        <f t="shared" si="7"/>
        <v>36491.199570143697</v>
      </c>
      <c r="R167" s="2">
        <v>16500</v>
      </c>
      <c r="S167" s="1">
        <v>1</v>
      </c>
      <c r="T167" s="1">
        <v>0</v>
      </c>
    </row>
    <row r="168" spans="1:20" x14ac:dyDescent="0.3">
      <c r="A168" s="3">
        <v>0.69140861421224198</v>
      </c>
      <c r="B168" s="3">
        <v>16231.761271163299</v>
      </c>
      <c r="C168" s="3">
        <v>1.18851612481112</v>
      </c>
      <c r="D168" s="3">
        <v>51432.262374493199</v>
      </c>
      <c r="E168" s="1">
        <f t="shared" si="6"/>
        <v>0.49710751059887803</v>
      </c>
      <c r="F168" s="1">
        <f t="shared" si="7"/>
        <v>35200.501103329902</v>
      </c>
      <c r="R168" s="2">
        <v>16600</v>
      </c>
      <c r="S168" s="1">
        <v>1</v>
      </c>
      <c r="T168" s="1">
        <v>0</v>
      </c>
    </row>
    <row r="169" spans="1:20" x14ac:dyDescent="0.3">
      <c r="A169" s="3">
        <v>0.66717785007860797</v>
      </c>
      <c r="B169" s="3">
        <v>23738.422421166099</v>
      </c>
      <c r="C169" s="3">
        <v>1.14771892216801</v>
      </c>
      <c r="D169" s="3">
        <v>61288.089723680197</v>
      </c>
      <c r="E169" s="1">
        <f t="shared" si="6"/>
        <v>0.480541072089402</v>
      </c>
      <c r="F169" s="1">
        <f t="shared" si="7"/>
        <v>37549.667302514099</v>
      </c>
      <c r="R169" s="2">
        <v>16700</v>
      </c>
      <c r="S169" s="1">
        <v>1</v>
      </c>
      <c r="T169" s="1">
        <v>0</v>
      </c>
    </row>
    <row r="170" spans="1:20" x14ac:dyDescent="0.3">
      <c r="A170" s="3">
        <v>0.758724721551708</v>
      </c>
      <c r="B170" s="3">
        <v>19902.973529451399</v>
      </c>
      <c r="C170" s="3">
        <v>1.32450328466415</v>
      </c>
      <c r="D170" s="3">
        <v>58149.141459379804</v>
      </c>
      <c r="E170" s="1">
        <f t="shared" si="6"/>
        <v>0.56577856311244201</v>
      </c>
      <c r="F170" s="1">
        <f t="shared" si="7"/>
        <v>38246.167929928401</v>
      </c>
      <c r="R170" s="2">
        <v>16800</v>
      </c>
      <c r="S170" s="1">
        <v>1</v>
      </c>
      <c r="T170" s="1">
        <v>0</v>
      </c>
    </row>
    <row r="171" spans="1:20" x14ac:dyDescent="0.3">
      <c r="A171" s="3">
        <v>0.68754917730087295</v>
      </c>
      <c r="B171" s="3">
        <v>18643.4616803356</v>
      </c>
      <c r="C171" s="3">
        <v>1.2079644592557099</v>
      </c>
      <c r="D171" s="3">
        <v>55823.926753181702</v>
      </c>
      <c r="E171" s="1">
        <f t="shared" si="6"/>
        <v>0.52041528195483699</v>
      </c>
      <c r="F171" s="1">
        <f t="shared" si="7"/>
        <v>37180.465072846098</v>
      </c>
      <c r="R171" s="2">
        <v>16900</v>
      </c>
      <c r="S171" s="1">
        <v>1</v>
      </c>
      <c r="T171" s="1">
        <v>0</v>
      </c>
    </row>
    <row r="172" spans="1:20" x14ac:dyDescent="0.3">
      <c r="A172" s="3">
        <v>0.70384656312673899</v>
      </c>
      <c r="B172" s="3">
        <v>19738.762396723701</v>
      </c>
      <c r="C172" s="3">
        <v>1.22825639708691</v>
      </c>
      <c r="D172" s="3">
        <v>56048.583668940897</v>
      </c>
      <c r="E172" s="1">
        <f t="shared" si="6"/>
        <v>0.52440983396017105</v>
      </c>
      <c r="F172" s="1">
        <f t="shared" si="7"/>
        <v>36309.821272217196</v>
      </c>
      <c r="R172" s="2">
        <v>17000</v>
      </c>
      <c r="S172" s="1">
        <v>1</v>
      </c>
      <c r="T172" s="1">
        <v>0</v>
      </c>
    </row>
    <row r="173" spans="1:20" x14ac:dyDescent="0.3">
      <c r="A173" s="3">
        <v>0.75095893447852102</v>
      </c>
      <c r="B173" s="3">
        <v>18560.605723440702</v>
      </c>
      <c r="C173" s="3">
        <v>1.3056798873934401</v>
      </c>
      <c r="D173" s="3">
        <v>54647.256260628899</v>
      </c>
      <c r="E173" s="1">
        <f t="shared" si="6"/>
        <v>0.55472095291491907</v>
      </c>
      <c r="F173" s="1">
        <f t="shared" si="7"/>
        <v>36086.650537188194</v>
      </c>
      <c r="R173" s="2">
        <v>17100</v>
      </c>
      <c r="S173" s="1">
        <v>1</v>
      </c>
      <c r="T173" s="1">
        <v>0</v>
      </c>
    </row>
    <row r="174" spans="1:20" x14ac:dyDescent="0.3">
      <c r="A174" s="3">
        <v>0.68945667955465895</v>
      </c>
      <c r="B174" s="3">
        <v>22702.474682530399</v>
      </c>
      <c r="C174" s="3">
        <v>1.16164391074208</v>
      </c>
      <c r="D174" s="3">
        <v>57985.205043667302</v>
      </c>
      <c r="E174" s="1">
        <f t="shared" si="6"/>
        <v>0.47218723118742101</v>
      </c>
      <c r="F174" s="1">
        <f t="shared" si="7"/>
        <v>35282.730361136899</v>
      </c>
      <c r="R174" s="2">
        <v>17200</v>
      </c>
      <c r="S174" s="1">
        <v>1</v>
      </c>
      <c r="T174" s="1">
        <v>0</v>
      </c>
    </row>
    <row r="175" spans="1:20" x14ac:dyDescent="0.3">
      <c r="A175" s="3">
        <v>0.70483479645215596</v>
      </c>
      <c r="B175" s="3">
        <v>16818.449665344298</v>
      </c>
      <c r="C175" s="3">
        <v>1.2117853920552</v>
      </c>
      <c r="D175" s="3">
        <v>54274.930395734002</v>
      </c>
      <c r="E175" s="1">
        <f t="shared" si="6"/>
        <v>0.50695059560304401</v>
      </c>
      <c r="F175" s="1">
        <f t="shared" si="7"/>
        <v>37456.480730389703</v>
      </c>
      <c r="R175" s="2">
        <v>17300</v>
      </c>
      <c r="S175" s="1">
        <v>1</v>
      </c>
      <c r="T175" s="1">
        <v>0</v>
      </c>
    </row>
    <row r="176" spans="1:20" x14ac:dyDescent="0.3">
      <c r="A176" s="3">
        <v>0.70000625370526304</v>
      </c>
      <c r="B176" s="3">
        <v>20908.909030245501</v>
      </c>
      <c r="C176" s="3">
        <v>1.2147735067902901</v>
      </c>
      <c r="D176" s="3">
        <v>58481.067469234004</v>
      </c>
      <c r="E176" s="1">
        <f t="shared" si="6"/>
        <v>0.51476725308502702</v>
      </c>
      <c r="F176" s="1">
        <f t="shared" si="7"/>
        <v>37572.158438988503</v>
      </c>
      <c r="R176" s="2">
        <v>17400</v>
      </c>
      <c r="S176" s="1">
        <v>1</v>
      </c>
      <c r="T176" s="1">
        <v>0</v>
      </c>
    </row>
    <row r="177" spans="1:20" x14ac:dyDescent="0.3">
      <c r="A177" s="3">
        <v>0.69231632333568105</v>
      </c>
      <c r="B177" s="3">
        <v>16639.861658765902</v>
      </c>
      <c r="C177" s="3">
        <v>1.2068995859773299</v>
      </c>
      <c r="D177" s="3">
        <v>54748.325276252603</v>
      </c>
      <c r="E177" s="1">
        <f t="shared" si="6"/>
        <v>0.51458326264164889</v>
      </c>
      <c r="F177" s="1">
        <f t="shared" si="7"/>
        <v>38108.463617486705</v>
      </c>
      <c r="R177" s="2">
        <v>17500</v>
      </c>
      <c r="S177" s="1">
        <v>1</v>
      </c>
      <c r="T177" s="1">
        <v>0</v>
      </c>
    </row>
    <row r="178" spans="1:20" x14ac:dyDescent="0.3">
      <c r="A178" s="3">
        <v>0.73539852280412699</v>
      </c>
      <c r="B178" s="3">
        <v>19769.473347221599</v>
      </c>
      <c r="C178" s="3">
        <v>1.2844225255611501</v>
      </c>
      <c r="D178" s="3">
        <v>59108.225160537397</v>
      </c>
      <c r="E178" s="1">
        <f t="shared" si="6"/>
        <v>0.54902400275702312</v>
      </c>
      <c r="F178" s="1">
        <f t="shared" si="7"/>
        <v>39338.751813315801</v>
      </c>
      <c r="R178" s="2">
        <v>17600</v>
      </c>
      <c r="S178" s="1">
        <v>1</v>
      </c>
      <c r="T178" s="1">
        <v>0</v>
      </c>
    </row>
    <row r="179" spans="1:20" x14ac:dyDescent="0.3">
      <c r="A179" s="3">
        <v>0.71265611996848199</v>
      </c>
      <c r="B179" s="3">
        <v>20339.119147491201</v>
      </c>
      <c r="C179" s="3">
        <v>1.2265091178460199</v>
      </c>
      <c r="D179" s="3">
        <v>57087.226969565301</v>
      </c>
      <c r="E179" s="1">
        <f t="shared" si="6"/>
        <v>0.51385299787753791</v>
      </c>
      <c r="F179" s="1">
        <f t="shared" si="7"/>
        <v>36748.107822074104</v>
      </c>
      <c r="R179" s="2">
        <v>17700</v>
      </c>
      <c r="S179" s="1">
        <v>1</v>
      </c>
      <c r="T179" s="1">
        <v>0</v>
      </c>
    </row>
    <row r="180" spans="1:20" x14ac:dyDescent="0.3">
      <c r="A180" s="3">
        <v>0.69912020536669595</v>
      </c>
      <c r="B180" s="3">
        <v>16258.4885583823</v>
      </c>
      <c r="C180" s="3">
        <v>1.21403998944944</v>
      </c>
      <c r="D180" s="3">
        <v>52691.490327357897</v>
      </c>
      <c r="E180" s="1">
        <f t="shared" si="6"/>
        <v>0.51491978408274408</v>
      </c>
      <c r="F180" s="1">
        <f t="shared" si="7"/>
        <v>36433.001768975599</v>
      </c>
      <c r="R180" s="2">
        <v>17800</v>
      </c>
      <c r="S180" s="1">
        <v>1</v>
      </c>
      <c r="T180" s="1">
        <v>0</v>
      </c>
    </row>
    <row r="181" spans="1:20" x14ac:dyDescent="0.3">
      <c r="A181" s="3">
        <v>0.73628272362067604</v>
      </c>
      <c r="B181" s="3">
        <v>19646.8857051909</v>
      </c>
      <c r="C181" s="3">
        <v>1.2766900139355299</v>
      </c>
      <c r="D181" s="3">
        <v>55702.825542425097</v>
      </c>
      <c r="E181" s="1">
        <f t="shared" si="6"/>
        <v>0.54040729031485391</v>
      </c>
      <c r="F181" s="1">
        <f t="shared" si="7"/>
        <v>36055.939837234197</v>
      </c>
      <c r="R181" s="2">
        <v>17900</v>
      </c>
      <c r="S181" s="1">
        <v>1</v>
      </c>
      <c r="T181" s="1">
        <v>0</v>
      </c>
    </row>
    <row r="182" spans="1:20" x14ac:dyDescent="0.3">
      <c r="A182" s="3">
        <v>0.711907764212378</v>
      </c>
      <c r="B182" s="3">
        <v>21618.469794250799</v>
      </c>
      <c r="C182" s="3">
        <v>1.22990830204649</v>
      </c>
      <c r="D182" s="3">
        <v>59968.4567598637</v>
      </c>
      <c r="E182" s="1">
        <f t="shared" si="6"/>
        <v>0.51800053783411204</v>
      </c>
      <c r="F182" s="1">
        <f t="shared" si="7"/>
        <v>38349.986965612901</v>
      </c>
      <c r="R182" s="2">
        <v>18000</v>
      </c>
      <c r="S182" s="1">
        <v>1</v>
      </c>
      <c r="T182" s="1">
        <v>0</v>
      </c>
    </row>
    <row r="183" spans="1:20" x14ac:dyDescent="0.3">
      <c r="A183" s="3">
        <v>0.73809978851478397</v>
      </c>
      <c r="B183" s="3">
        <v>21437.651945826801</v>
      </c>
      <c r="C183" s="3">
        <v>1.2558989513074299</v>
      </c>
      <c r="D183" s="3">
        <v>57956.1658222841</v>
      </c>
      <c r="E183" s="1">
        <f t="shared" si="6"/>
        <v>0.51779916279264593</v>
      </c>
      <c r="F183" s="1">
        <f t="shared" si="7"/>
        <v>36518.513876457298</v>
      </c>
      <c r="R183" s="2">
        <v>18100</v>
      </c>
      <c r="S183" s="1">
        <v>1</v>
      </c>
      <c r="T183" s="1">
        <v>0</v>
      </c>
    </row>
    <row r="184" spans="1:20" x14ac:dyDescent="0.3">
      <c r="A184" s="3">
        <v>0.728470206183505</v>
      </c>
      <c r="B184" s="3">
        <v>15970.204702296</v>
      </c>
      <c r="C184" s="3">
        <v>1.27493246538696</v>
      </c>
      <c r="D184" s="3">
        <v>53491.673841220101</v>
      </c>
      <c r="E184" s="1">
        <f t="shared" si="6"/>
        <v>0.54646225920345504</v>
      </c>
      <c r="F184" s="1">
        <f t="shared" si="7"/>
        <v>37521.469138924105</v>
      </c>
      <c r="R184" s="2">
        <v>18200</v>
      </c>
      <c r="S184" s="1">
        <v>1</v>
      </c>
      <c r="T184" s="1">
        <v>0</v>
      </c>
    </row>
    <row r="185" spans="1:20" x14ac:dyDescent="0.3">
      <c r="A185" s="3">
        <v>0.71837557869969804</v>
      </c>
      <c r="B185" s="3">
        <v>19292.358389713601</v>
      </c>
      <c r="C185" s="3">
        <v>1.20839332625026</v>
      </c>
      <c r="D185" s="3">
        <v>56275.711492868402</v>
      </c>
      <c r="E185" s="1">
        <f t="shared" si="6"/>
        <v>0.49001774755056193</v>
      </c>
      <c r="F185" s="1">
        <f t="shared" si="7"/>
        <v>36983.353103154805</v>
      </c>
      <c r="R185" s="2">
        <v>18300</v>
      </c>
      <c r="S185" s="1">
        <v>1</v>
      </c>
      <c r="T185" s="1">
        <v>0</v>
      </c>
    </row>
    <row r="186" spans="1:20" x14ac:dyDescent="0.3">
      <c r="A186" s="3">
        <v>0.71508281598151902</v>
      </c>
      <c r="B186" s="3">
        <v>19182.212329747101</v>
      </c>
      <c r="C186" s="3">
        <v>1.26354524351428</v>
      </c>
      <c r="D186" s="3">
        <v>56211.438954663703</v>
      </c>
      <c r="E186" s="1">
        <f t="shared" si="6"/>
        <v>0.54846242753276098</v>
      </c>
      <c r="F186" s="1">
        <f t="shared" si="7"/>
        <v>37029.226624916599</v>
      </c>
      <c r="R186" s="2">
        <v>18400</v>
      </c>
      <c r="S186" s="1">
        <v>1</v>
      </c>
      <c r="T186" s="1">
        <v>0</v>
      </c>
    </row>
    <row r="187" spans="1:20" x14ac:dyDescent="0.3">
      <c r="A187" s="3">
        <v>0.68583589288359603</v>
      </c>
      <c r="B187" s="3">
        <v>23287.030358005199</v>
      </c>
      <c r="C187" s="3">
        <v>1.2111983596186899</v>
      </c>
      <c r="D187" s="3">
        <v>64791.504042503497</v>
      </c>
      <c r="E187" s="1">
        <f t="shared" si="6"/>
        <v>0.5253624667350939</v>
      </c>
      <c r="F187" s="1">
        <f t="shared" si="7"/>
        <v>41504.473684498298</v>
      </c>
      <c r="R187" s="2">
        <v>18500</v>
      </c>
      <c r="S187" s="1">
        <v>1</v>
      </c>
      <c r="T187" s="1">
        <v>0</v>
      </c>
    </row>
    <row r="188" spans="1:20" x14ac:dyDescent="0.3">
      <c r="A188" s="3">
        <v>0.647325266126621</v>
      </c>
      <c r="B188" s="3">
        <v>17345.950136307802</v>
      </c>
      <c r="C188" s="3">
        <v>1.10797378692323</v>
      </c>
      <c r="D188" s="3">
        <v>52854.626200684499</v>
      </c>
      <c r="E188" s="1">
        <f t="shared" si="6"/>
        <v>0.46064852079660901</v>
      </c>
      <c r="F188" s="1">
        <f t="shared" si="7"/>
        <v>35508.676064376697</v>
      </c>
      <c r="R188" s="2">
        <v>18600</v>
      </c>
      <c r="S188" s="1">
        <v>1</v>
      </c>
      <c r="T188" s="1">
        <v>0</v>
      </c>
    </row>
    <row r="189" spans="1:20" x14ac:dyDescent="0.3">
      <c r="A189" s="3">
        <v>0.714049899724579</v>
      </c>
      <c r="B189" s="3">
        <v>16871.461413631499</v>
      </c>
      <c r="C189" s="3">
        <v>1.2035781659390601</v>
      </c>
      <c r="D189" s="3">
        <v>53211.730223606297</v>
      </c>
      <c r="E189" s="1">
        <f t="shared" si="6"/>
        <v>0.48952826621448109</v>
      </c>
      <c r="F189" s="1">
        <f t="shared" si="7"/>
        <v>36340.268809974797</v>
      </c>
      <c r="R189" s="2">
        <v>18700</v>
      </c>
      <c r="S189" s="1">
        <v>1</v>
      </c>
      <c r="T189" s="1">
        <v>0</v>
      </c>
    </row>
    <row r="190" spans="1:20" x14ac:dyDescent="0.3">
      <c r="A190" s="3">
        <v>0.72758424302116997</v>
      </c>
      <c r="B190" s="3">
        <v>19133.241092474898</v>
      </c>
      <c r="C190" s="3">
        <v>1.2559702114737701</v>
      </c>
      <c r="D190" s="3">
        <v>55819.495734631899</v>
      </c>
      <c r="E190" s="1">
        <f t="shared" si="6"/>
        <v>0.52838596845260011</v>
      </c>
      <c r="F190" s="1">
        <f t="shared" si="7"/>
        <v>36686.254642157</v>
      </c>
      <c r="R190" s="2">
        <v>18800</v>
      </c>
      <c r="S190" s="1">
        <v>1</v>
      </c>
      <c r="T190" s="1">
        <v>0</v>
      </c>
    </row>
    <row r="191" spans="1:20" x14ac:dyDescent="0.3">
      <c r="A191" s="3">
        <v>0.71949522996099402</v>
      </c>
      <c r="B191" s="3">
        <v>16616.936422278799</v>
      </c>
      <c r="C191" s="3">
        <v>1.2500390454025301</v>
      </c>
      <c r="D191" s="3">
        <v>54425.003272192502</v>
      </c>
      <c r="E191" s="1">
        <f t="shared" si="6"/>
        <v>0.53054381544153606</v>
      </c>
      <c r="F191" s="1">
        <f t="shared" si="7"/>
        <v>37808.066849913703</v>
      </c>
      <c r="R191" s="2">
        <v>18900</v>
      </c>
      <c r="S191" s="1">
        <v>1</v>
      </c>
      <c r="T191" s="1">
        <v>0</v>
      </c>
    </row>
    <row r="192" spans="1:20" x14ac:dyDescent="0.3">
      <c r="A192" s="3">
        <v>0.70413677380147899</v>
      </c>
      <c r="B192" s="3">
        <v>19048.223997809298</v>
      </c>
      <c r="C192" s="3">
        <v>1.2181140061029201</v>
      </c>
      <c r="D192" s="3">
        <v>57180.245936837302</v>
      </c>
      <c r="E192" s="1">
        <f t="shared" si="6"/>
        <v>0.5139772323014411</v>
      </c>
      <c r="F192" s="1">
        <f t="shared" si="7"/>
        <v>38132.021939028004</v>
      </c>
      <c r="R192" s="2">
        <v>19000</v>
      </c>
      <c r="S192" s="1">
        <v>1</v>
      </c>
      <c r="T192" s="1">
        <v>0</v>
      </c>
    </row>
    <row r="193" spans="1:20" x14ac:dyDescent="0.3">
      <c r="A193" s="3">
        <v>0.69386327776350598</v>
      </c>
      <c r="B193" s="3">
        <v>20109.370634864401</v>
      </c>
      <c r="C193" s="3">
        <v>1.18948396557808</v>
      </c>
      <c r="D193" s="3">
        <v>55194.7661766077</v>
      </c>
      <c r="E193" s="1">
        <f t="shared" si="6"/>
        <v>0.49562068781457402</v>
      </c>
      <c r="F193" s="1">
        <f t="shared" si="7"/>
        <v>35085.395541743303</v>
      </c>
      <c r="R193" s="2">
        <v>19100</v>
      </c>
      <c r="S193" s="1">
        <v>1</v>
      </c>
      <c r="T193" s="1">
        <v>0</v>
      </c>
    </row>
    <row r="194" spans="1:20" x14ac:dyDescent="0.3">
      <c r="A194" s="3">
        <v>0.72719992102966202</v>
      </c>
      <c r="B194" s="3">
        <v>18359.5700190221</v>
      </c>
      <c r="C194" s="3">
        <v>1.27129303243859</v>
      </c>
      <c r="D194" s="3">
        <v>55118.754314293103</v>
      </c>
      <c r="E194" s="1">
        <f t="shared" si="6"/>
        <v>0.54409311140892802</v>
      </c>
      <c r="F194" s="1">
        <f t="shared" si="7"/>
        <v>36759.184295270999</v>
      </c>
      <c r="R194" s="2">
        <v>19200</v>
      </c>
      <c r="S194" s="1">
        <v>1</v>
      </c>
      <c r="T194" s="1">
        <v>0</v>
      </c>
    </row>
    <row r="195" spans="1:20" x14ac:dyDescent="0.3">
      <c r="A195" s="3">
        <v>0.655405387917536</v>
      </c>
      <c r="B195" s="3">
        <v>21927.858705810198</v>
      </c>
      <c r="C195" s="3">
        <v>1.1293236893654299</v>
      </c>
      <c r="D195" s="3">
        <v>60697.915478356103</v>
      </c>
      <c r="E195" s="1">
        <f t="shared" si="6"/>
        <v>0.47391830144789393</v>
      </c>
      <c r="F195" s="1">
        <f t="shared" si="7"/>
        <v>38770.056772545904</v>
      </c>
      <c r="R195" s="2">
        <v>19300</v>
      </c>
      <c r="S195" s="1">
        <v>1</v>
      </c>
      <c r="T195" s="1">
        <v>0</v>
      </c>
    </row>
    <row r="196" spans="1:20" x14ac:dyDescent="0.3">
      <c r="A196" s="3">
        <v>0.679459181865538</v>
      </c>
      <c r="B196" s="3">
        <v>16995.873373571099</v>
      </c>
      <c r="C196" s="3">
        <v>1.1686202461942701</v>
      </c>
      <c r="D196" s="3">
        <v>52922.227694669898</v>
      </c>
      <c r="E196" s="1">
        <f t="shared" ref="E196:E259" si="8">C196-A196</f>
        <v>0.48916106432873208</v>
      </c>
      <c r="F196" s="1">
        <f t="shared" ref="F196:F259" si="9">D196-B196</f>
        <v>35926.354321098799</v>
      </c>
      <c r="R196" s="2">
        <v>19400</v>
      </c>
      <c r="S196" s="1">
        <v>1</v>
      </c>
      <c r="T196" s="1">
        <v>0</v>
      </c>
    </row>
    <row r="197" spans="1:20" x14ac:dyDescent="0.3">
      <c r="A197" s="3">
        <v>0.69501725071031495</v>
      </c>
      <c r="B197" s="3">
        <v>17008.525738820201</v>
      </c>
      <c r="C197" s="3">
        <v>1.19838050052871</v>
      </c>
      <c r="D197" s="3">
        <v>53199.040284515897</v>
      </c>
      <c r="E197" s="1">
        <f t="shared" si="8"/>
        <v>0.50336324981839509</v>
      </c>
      <c r="F197" s="1">
        <f t="shared" si="9"/>
        <v>36190.514545695696</v>
      </c>
      <c r="R197" s="2">
        <v>19500</v>
      </c>
      <c r="S197" s="1">
        <v>1</v>
      </c>
      <c r="T197" s="1">
        <v>0</v>
      </c>
    </row>
    <row r="198" spans="1:20" x14ac:dyDescent="0.3">
      <c r="A198" s="3">
        <v>0.76657492494599799</v>
      </c>
      <c r="B198" s="3">
        <v>26354.5197403928</v>
      </c>
      <c r="C198" s="3">
        <v>1.3474000420168299</v>
      </c>
      <c r="D198" s="3">
        <v>70286.120982640205</v>
      </c>
      <c r="E198" s="1">
        <f t="shared" si="8"/>
        <v>0.58082511707083195</v>
      </c>
      <c r="F198" s="1">
        <f t="shared" si="9"/>
        <v>43931.601242247401</v>
      </c>
      <c r="R198" s="2">
        <v>19600</v>
      </c>
      <c r="S198" s="1">
        <v>1</v>
      </c>
      <c r="T198" s="1">
        <v>0</v>
      </c>
    </row>
    <row r="199" spans="1:20" x14ac:dyDescent="0.3">
      <c r="A199" s="3">
        <v>0.73442524763887096</v>
      </c>
      <c r="B199" s="3">
        <v>18747.8458036095</v>
      </c>
      <c r="C199" s="3">
        <v>1.2717723162596599</v>
      </c>
      <c r="D199" s="3">
        <v>56272.3406498115</v>
      </c>
      <c r="E199" s="1">
        <f t="shared" si="8"/>
        <v>0.53734706862078896</v>
      </c>
      <c r="F199" s="1">
        <f t="shared" si="9"/>
        <v>37524.494846201997</v>
      </c>
      <c r="R199" s="2">
        <v>19700</v>
      </c>
      <c r="S199" s="1">
        <v>1</v>
      </c>
      <c r="T199" s="1">
        <v>0</v>
      </c>
    </row>
    <row r="200" spans="1:20" x14ac:dyDescent="0.3">
      <c r="A200" s="3">
        <v>0.75845232084295899</v>
      </c>
      <c r="B200" s="3">
        <v>18930.428379159199</v>
      </c>
      <c r="C200" s="3">
        <v>1.3307300988186299</v>
      </c>
      <c r="D200" s="3">
        <v>58249.212899332902</v>
      </c>
      <c r="E200" s="1">
        <f t="shared" si="8"/>
        <v>0.57227777797567092</v>
      </c>
      <c r="F200" s="1">
        <f t="shared" si="9"/>
        <v>39318.784520173707</v>
      </c>
      <c r="R200" s="2">
        <v>19800</v>
      </c>
      <c r="S200" s="1">
        <v>1</v>
      </c>
      <c r="T200" s="1">
        <v>0</v>
      </c>
    </row>
    <row r="201" spans="1:20" x14ac:dyDescent="0.3">
      <c r="A201" s="3">
        <v>0.72705637301977699</v>
      </c>
      <c r="B201" s="3">
        <v>21989.943076688902</v>
      </c>
      <c r="C201" s="3">
        <v>1.27591104286029</v>
      </c>
      <c r="D201" s="3">
        <v>60522.912035240799</v>
      </c>
      <c r="E201" s="1">
        <f t="shared" si="8"/>
        <v>0.54885466984051301</v>
      </c>
      <c r="F201" s="1">
        <f t="shared" si="9"/>
        <v>38532.968958551894</v>
      </c>
      <c r="R201" s="2">
        <v>19900</v>
      </c>
      <c r="S201" s="1">
        <v>1</v>
      </c>
      <c r="T201" s="1">
        <v>0</v>
      </c>
    </row>
    <row r="202" spans="1:20" x14ac:dyDescent="0.3">
      <c r="A202" s="3">
        <v>0.68892103506868096</v>
      </c>
      <c r="B202" s="3">
        <v>19432.501755080699</v>
      </c>
      <c r="C202" s="3">
        <v>1.1829027007523201</v>
      </c>
      <c r="D202" s="3">
        <v>55706.381351065</v>
      </c>
      <c r="E202" s="1">
        <f t="shared" si="8"/>
        <v>0.4939816656836391</v>
      </c>
      <c r="F202" s="1">
        <f t="shared" si="9"/>
        <v>36273.879595984297</v>
      </c>
      <c r="R202" s="2">
        <v>20000</v>
      </c>
      <c r="S202" s="1">
        <v>1</v>
      </c>
      <c r="T202" s="1">
        <v>0</v>
      </c>
    </row>
    <row r="203" spans="1:20" x14ac:dyDescent="0.3">
      <c r="A203" s="3">
        <v>0.73737802801739405</v>
      </c>
      <c r="B203" s="3">
        <v>21449.070932083399</v>
      </c>
      <c r="C203" s="3">
        <v>1.27580739475635</v>
      </c>
      <c r="D203" s="3">
        <v>58317.325877527401</v>
      </c>
      <c r="E203" s="1">
        <f t="shared" si="8"/>
        <v>0.53842936673895592</v>
      </c>
      <c r="F203" s="1">
        <f t="shared" si="9"/>
        <v>36868.254945444001</v>
      </c>
      <c r="R203" s="2">
        <v>20100</v>
      </c>
      <c r="S203" s="1">
        <v>1</v>
      </c>
      <c r="T203" s="1">
        <v>0</v>
      </c>
    </row>
    <row r="204" spans="1:20" x14ac:dyDescent="0.3">
      <c r="A204" s="3">
        <v>0.71550551077015301</v>
      </c>
      <c r="B204" s="3">
        <v>18691.249968689201</v>
      </c>
      <c r="C204" s="3">
        <v>1.2618291767710299</v>
      </c>
      <c r="D204" s="3">
        <v>55595.179899034098</v>
      </c>
      <c r="E204" s="1">
        <f t="shared" si="8"/>
        <v>0.5463236660008769</v>
      </c>
      <c r="F204" s="1">
        <f t="shared" si="9"/>
        <v>36903.929930344893</v>
      </c>
      <c r="R204" s="2">
        <v>20200</v>
      </c>
      <c r="S204" s="1">
        <v>1</v>
      </c>
      <c r="T204" s="1">
        <v>0</v>
      </c>
    </row>
    <row r="205" spans="1:20" x14ac:dyDescent="0.3">
      <c r="A205" s="3">
        <v>0.74388934989532995</v>
      </c>
      <c r="B205" s="3">
        <v>22248.365581917002</v>
      </c>
      <c r="C205" s="3">
        <v>1.25811763153414</v>
      </c>
      <c r="D205" s="3">
        <v>59876.294801447002</v>
      </c>
      <c r="E205" s="1">
        <f t="shared" si="8"/>
        <v>0.51422828163881007</v>
      </c>
      <c r="F205" s="1">
        <f t="shared" si="9"/>
        <v>37627.92921953</v>
      </c>
      <c r="R205" s="2">
        <v>20300</v>
      </c>
      <c r="S205" s="1">
        <v>1</v>
      </c>
      <c r="T205" s="1">
        <v>0</v>
      </c>
    </row>
    <row r="206" spans="1:20" x14ac:dyDescent="0.3">
      <c r="A206" s="3">
        <v>0.71172652551008597</v>
      </c>
      <c r="B206" s="3">
        <v>15677.3480074128</v>
      </c>
      <c r="C206" s="3">
        <v>1.23616844418615</v>
      </c>
      <c r="D206" s="3">
        <v>50950.219541971099</v>
      </c>
      <c r="E206" s="1">
        <f t="shared" si="8"/>
        <v>0.52444191867606405</v>
      </c>
      <c r="F206" s="1">
        <f t="shared" si="9"/>
        <v>35272.871534558297</v>
      </c>
      <c r="R206" s="2">
        <v>20400</v>
      </c>
      <c r="S206" s="1">
        <v>1</v>
      </c>
      <c r="T206" s="1">
        <v>0</v>
      </c>
    </row>
    <row r="207" spans="1:20" x14ac:dyDescent="0.3">
      <c r="A207" s="3">
        <v>0.74142141651911198</v>
      </c>
      <c r="B207" s="3">
        <v>17135.653921644102</v>
      </c>
      <c r="C207" s="3">
        <v>1.2918085060672699</v>
      </c>
      <c r="D207" s="3">
        <v>54876.809943218301</v>
      </c>
      <c r="E207" s="1">
        <f t="shared" si="8"/>
        <v>0.55038708954815796</v>
      </c>
      <c r="F207" s="1">
        <f t="shared" si="9"/>
        <v>37741.156021574199</v>
      </c>
      <c r="R207" s="2">
        <v>20500</v>
      </c>
      <c r="S207" s="1">
        <v>1</v>
      </c>
      <c r="T207" s="1">
        <v>0</v>
      </c>
    </row>
    <row r="208" spans="1:20" x14ac:dyDescent="0.3">
      <c r="A208" s="3">
        <v>0.69303321328549095</v>
      </c>
      <c r="B208" s="3">
        <v>16325.6253459571</v>
      </c>
      <c r="C208" s="3">
        <v>1.19727155070729</v>
      </c>
      <c r="D208" s="3">
        <v>53294.031297235197</v>
      </c>
      <c r="E208" s="1">
        <f t="shared" si="8"/>
        <v>0.50423833742179902</v>
      </c>
      <c r="F208" s="1">
        <f t="shared" si="9"/>
        <v>36968.405951278095</v>
      </c>
      <c r="R208" s="2">
        <v>20600</v>
      </c>
      <c r="S208" s="1">
        <v>1</v>
      </c>
      <c r="T208" s="1">
        <v>0</v>
      </c>
    </row>
    <row r="209" spans="1:20" x14ac:dyDescent="0.3">
      <c r="A209" s="3">
        <v>0.71018915904345203</v>
      </c>
      <c r="B209" s="3">
        <v>20991.3006099964</v>
      </c>
      <c r="C209" s="3">
        <v>1.2208322744045099</v>
      </c>
      <c r="D209" s="3">
        <v>56883.712184144701</v>
      </c>
      <c r="E209" s="1">
        <f t="shared" si="8"/>
        <v>0.51064311536105789</v>
      </c>
      <c r="F209" s="1">
        <f t="shared" si="9"/>
        <v>35892.411574148296</v>
      </c>
      <c r="R209" s="2">
        <v>20700</v>
      </c>
      <c r="S209" s="1">
        <v>1</v>
      </c>
      <c r="T209" s="1">
        <v>0</v>
      </c>
    </row>
    <row r="210" spans="1:20" x14ac:dyDescent="0.3">
      <c r="A210" s="3">
        <v>0.68744641349068603</v>
      </c>
      <c r="B210" s="3">
        <v>19009.389783754701</v>
      </c>
      <c r="C210" s="3">
        <v>1.1810099914613299</v>
      </c>
      <c r="D210" s="3">
        <v>54363.527056823899</v>
      </c>
      <c r="E210" s="1">
        <f t="shared" si="8"/>
        <v>0.49356357797064387</v>
      </c>
      <c r="F210" s="1">
        <f t="shared" si="9"/>
        <v>35354.137273069195</v>
      </c>
      <c r="R210" s="2">
        <v>20800</v>
      </c>
      <c r="S210" s="1">
        <v>1</v>
      </c>
      <c r="T210" s="1">
        <v>0</v>
      </c>
    </row>
    <row r="211" spans="1:20" x14ac:dyDescent="0.3">
      <c r="A211" s="3">
        <v>0.69719388016847506</v>
      </c>
      <c r="B211" s="3">
        <v>20927.715950215199</v>
      </c>
      <c r="C211" s="3">
        <v>1.22427647617675</v>
      </c>
      <c r="D211" s="3">
        <v>55753.796391546697</v>
      </c>
      <c r="E211" s="1">
        <f t="shared" si="8"/>
        <v>0.5270825960082749</v>
      </c>
      <c r="F211" s="1">
        <f t="shared" si="9"/>
        <v>34826.080441331498</v>
      </c>
      <c r="R211" s="2">
        <v>20900</v>
      </c>
      <c r="S211" s="1">
        <v>1</v>
      </c>
      <c r="T211" s="1">
        <v>0</v>
      </c>
    </row>
    <row r="212" spans="1:20" x14ac:dyDescent="0.3">
      <c r="A212" s="3">
        <v>0.72249705632044703</v>
      </c>
      <c r="B212" s="3">
        <v>20154.558111942599</v>
      </c>
      <c r="C212" s="3">
        <v>1.27742539256455</v>
      </c>
      <c r="D212" s="3">
        <v>58228.957197048701</v>
      </c>
      <c r="E212" s="1">
        <f t="shared" si="8"/>
        <v>0.55492833624410298</v>
      </c>
      <c r="F212" s="1">
        <f t="shared" si="9"/>
        <v>38074.399085106103</v>
      </c>
      <c r="R212" s="2">
        <v>21000</v>
      </c>
      <c r="S212" s="1">
        <v>1</v>
      </c>
      <c r="T212" s="1">
        <v>0</v>
      </c>
    </row>
    <row r="213" spans="1:20" x14ac:dyDescent="0.3">
      <c r="A213" s="3">
        <v>0.71888447398650701</v>
      </c>
      <c r="B213" s="3">
        <v>19655.643548130101</v>
      </c>
      <c r="C213" s="3">
        <v>1.2639704479653699</v>
      </c>
      <c r="D213" s="3">
        <v>57692.542445125</v>
      </c>
      <c r="E213" s="1">
        <f t="shared" si="8"/>
        <v>0.54508597397886294</v>
      </c>
      <c r="F213" s="1">
        <f t="shared" si="9"/>
        <v>38036.898896994899</v>
      </c>
      <c r="R213" s="2">
        <v>21100</v>
      </c>
      <c r="S213" s="1">
        <v>1</v>
      </c>
      <c r="T213" s="1">
        <v>0</v>
      </c>
    </row>
    <row r="214" spans="1:20" x14ac:dyDescent="0.3">
      <c r="A214" s="3">
        <v>0.74016944858161304</v>
      </c>
      <c r="B214" s="3">
        <v>19892.347974926601</v>
      </c>
      <c r="C214" s="3">
        <v>1.2483492570464401</v>
      </c>
      <c r="D214" s="3">
        <v>56004.856649311798</v>
      </c>
      <c r="E214" s="1">
        <f t="shared" si="8"/>
        <v>0.50817980846482702</v>
      </c>
      <c r="F214" s="1">
        <f t="shared" si="9"/>
        <v>36112.508674385201</v>
      </c>
      <c r="R214" s="2">
        <v>21200</v>
      </c>
      <c r="S214" s="1">
        <v>1</v>
      </c>
      <c r="T214" s="1">
        <v>0</v>
      </c>
    </row>
    <row r="215" spans="1:20" x14ac:dyDescent="0.3">
      <c r="A215" s="3">
        <v>0.72017283615515604</v>
      </c>
      <c r="B215" s="3">
        <v>22090.944932094899</v>
      </c>
      <c r="C215" s="3">
        <v>1.24765410662132</v>
      </c>
      <c r="D215" s="3">
        <v>58701.2004168247</v>
      </c>
      <c r="E215" s="1">
        <f t="shared" si="8"/>
        <v>0.527481270466164</v>
      </c>
      <c r="F215" s="1">
        <f t="shared" si="9"/>
        <v>36610.255484729802</v>
      </c>
      <c r="R215" s="2">
        <v>21300</v>
      </c>
      <c r="S215" s="1">
        <v>1</v>
      </c>
      <c r="T215" s="1">
        <v>0</v>
      </c>
    </row>
    <row r="216" spans="1:20" x14ac:dyDescent="0.3">
      <c r="A216" s="3">
        <v>0.72888807015094703</v>
      </c>
      <c r="B216" s="3">
        <v>18344.8002828963</v>
      </c>
      <c r="C216" s="3">
        <v>1.28741551017134</v>
      </c>
      <c r="D216" s="3">
        <v>55116.627163377103</v>
      </c>
      <c r="E216" s="1">
        <f t="shared" si="8"/>
        <v>0.55852744002039301</v>
      </c>
      <c r="F216" s="1">
        <f t="shared" si="9"/>
        <v>36771.826880480803</v>
      </c>
      <c r="R216" s="2">
        <v>21400</v>
      </c>
      <c r="S216" s="1">
        <v>1</v>
      </c>
      <c r="T216" s="1">
        <v>0</v>
      </c>
    </row>
    <row r="217" spans="1:20" x14ac:dyDescent="0.3">
      <c r="A217" s="3">
        <v>0.70938488066323002</v>
      </c>
      <c r="B217" s="3">
        <v>21270.787665163502</v>
      </c>
      <c r="C217" s="3">
        <v>1.2571826862455899</v>
      </c>
      <c r="D217" s="3">
        <v>63427.429124763803</v>
      </c>
      <c r="E217" s="1">
        <f t="shared" si="8"/>
        <v>0.54779780558235991</v>
      </c>
      <c r="F217" s="1">
        <f t="shared" si="9"/>
        <v>42156.641459600301</v>
      </c>
      <c r="R217" s="2">
        <v>21500</v>
      </c>
      <c r="S217" s="1">
        <v>1</v>
      </c>
      <c r="T217" s="1">
        <v>0</v>
      </c>
    </row>
    <row r="218" spans="1:20" x14ac:dyDescent="0.3">
      <c r="A218" s="3">
        <v>0.70697579377389796</v>
      </c>
      <c r="B218" s="3">
        <v>20120.8826961872</v>
      </c>
      <c r="C218" s="3">
        <v>1.2438348667638399</v>
      </c>
      <c r="D218" s="3">
        <v>57540.972554255903</v>
      </c>
      <c r="E218" s="1">
        <f t="shared" si="8"/>
        <v>0.53685907298994195</v>
      </c>
      <c r="F218" s="1">
        <f t="shared" si="9"/>
        <v>37420.089858068706</v>
      </c>
      <c r="R218" s="2">
        <v>21600</v>
      </c>
      <c r="S218" s="1">
        <v>1</v>
      </c>
      <c r="T218" s="1">
        <v>0</v>
      </c>
    </row>
    <row r="219" spans="1:20" x14ac:dyDescent="0.3">
      <c r="A219" s="3">
        <v>0.71069357122749499</v>
      </c>
      <c r="B219" s="3">
        <v>19415.020436301202</v>
      </c>
      <c r="C219" s="3">
        <v>1.23787592758325</v>
      </c>
      <c r="D219" s="3">
        <v>58747.475860048296</v>
      </c>
      <c r="E219" s="1">
        <f t="shared" si="8"/>
        <v>0.52718235635575506</v>
      </c>
      <c r="F219" s="1">
        <f t="shared" si="9"/>
        <v>39332.455423747095</v>
      </c>
      <c r="R219" s="2">
        <v>21700</v>
      </c>
      <c r="S219" s="1">
        <v>1</v>
      </c>
      <c r="T219" s="1">
        <v>0</v>
      </c>
    </row>
    <row r="220" spans="1:20" x14ac:dyDescent="0.3">
      <c r="A220" s="3">
        <v>0.67768030772964405</v>
      </c>
      <c r="B220" s="3">
        <v>17086.362295668801</v>
      </c>
      <c r="C220" s="3">
        <v>1.1984394944233701</v>
      </c>
      <c r="D220" s="3">
        <v>54929.340245881598</v>
      </c>
      <c r="E220" s="1">
        <f t="shared" si="8"/>
        <v>0.52075918669372601</v>
      </c>
      <c r="F220" s="1">
        <f t="shared" si="9"/>
        <v>37842.977950212793</v>
      </c>
      <c r="R220" s="2">
        <v>21800</v>
      </c>
      <c r="S220" s="1">
        <v>1</v>
      </c>
      <c r="T220" s="1">
        <v>0</v>
      </c>
    </row>
    <row r="221" spans="1:20" x14ac:dyDescent="0.3">
      <c r="A221" s="3">
        <v>0.71602636092965899</v>
      </c>
      <c r="B221" s="3">
        <v>19407.0836505343</v>
      </c>
      <c r="C221" s="3">
        <v>1.2126243408398301</v>
      </c>
      <c r="D221" s="3">
        <v>55370.472068523603</v>
      </c>
      <c r="E221" s="1">
        <f t="shared" si="8"/>
        <v>0.49659797991017107</v>
      </c>
      <c r="F221" s="1">
        <f t="shared" si="9"/>
        <v>35963.388417989307</v>
      </c>
      <c r="R221" s="2">
        <v>21900</v>
      </c>
      <c r="S221" s="1">
        <v>1</v>
      </c>
      <c r="T221" s="1">
        <v>0</v>
      </c>
    </row>
    <row r="222" spans="1:20" x14ac:dyDescent="0.3">
      <c r="A222" s="3">
        <v>0.69276999185877797</v>
      </c>
      <c r="B222" s="3">
        <v>20910.250230424601</v>
      </c>
      <c r="C222" s="3">
        <v>1.1822447872088799</v>
      </c>
      <c r="D222" s="3">
        <v>58095.258290454098</v>
      </c>
      <c r="E222" s="1">
        <f t="shared" si="8"/>
        <v>0.48947479535010197</v>
      </c>
      <c r="F222" s="1">
        <f t="shared" si="9"/>
        <v>37185.008060029497</v>
      </c>
      <c r="R222" s="2">
        <v>22000</v>
      </c>
      <c r="S222" s="1">
        <v>1</v>
      </c>
      <c r="T222" s="1">
        <v>0</v>
      </c>
    </row>
    <row r="223" spans="1:20" x14ac:dyDescent="0.3">
      <c r="A223" s="3">
        <v>0.69774596833277802</v>
      </c>
      <c r="B223" s="3">
        <v>22750.259293994499</v>
      </c>
      <c r="C223" s="3">
        <v>1.2114409271512601</v>
      </c>
      <c r="D223" s="3">
        <v>61115.863317815601</v>
      </c>
      <c r="E223" s="1">
        <f t="shared" si="8"/>
        <v>0.51369495881848204</v>
      </c>
      <c r="F223" s="1">
        <f t="shared" si="9"/>
        <v>38365.604023821099</v>
      </c>
      <c r="R223" s="2">
        <v>22100</v>
      </c>
      <c r="S223" s="1">
        <v>1</v>
      </c>
      <c r="T223" s="1">
        <v>0</v>
      </c>
    </row>
    <row r="224" spans="1:20" x14ac:dyDescent="0.3">
      <c r="A224" s="3">
        <v>0.72048936850663503</v>
      </c>
      <c r="B224" s="3">
        <v>15444.404312697299</v>
      </c>
      <c r="C224" s="3">
        <v>1.2643521457098199</v>
      </c>
      <c r="D224" s="3">
        <v>51082.852707308601</v>
      </c>
      <c r="E224" s="1">
        <f t="shared" si="8"/>
        <v>0.54386277720318488</v>
      </c>
      <c r="F224" s="1">
        <f t="shared" si="9"/>
        <v>35638.448394611303</v>
      </c>
      <c r="R224" s="2">
        <v>22200</v>
      </c>
      <c r="S224" s="1">
        <v>1</v>
      </c>
      <c r="T224" s="1">
        <v>0</v>
      </c>
    </row>
    <row r="225" spans="1:20" x14ac:dyDescent="0.3">
      <c r="A225" s="3">
        <v>0.76261068860099601</v>
      </c>
      <c r="B225" s="3">
        <v>23639.550033252101</v>
      </c>
      <c r="C225" s="3">
        <v>1.3041362785858099</v>
      </c>
      <c r="D225" s="3">
        <v>60056.034363476101</v>
      </c>
      <c r="E225" s="1">
        <f t="shared" si="8"/>
        <v>0.54152558998481393</v>
      </c>
      <c r="F225" s="1">
        <f t="shared" si="9"/>
        <v>36416.484330224004</v>
      </c>
      <c r="R225" s="2">
        <v>22300</v>
      </c>
      <c r="S225" s="1">
        <v>1</v>
      </c>
      <c r="T225" s="1">
        <v>0</v>
      </c>
    </row>
    <row r="226" spans="1:20" x14ac:dyDescent="0.3">
      <c r="A226" s="3">
        <v>0.68278925218544095</v>
      </c>
      <c r="B226" s="3">
        <v>21427.174116476999</v>
      </c>
      <c r="C226" s="3">
        <v>1.1873568678019599</v>
      </c>
      <c r="D226" s="3">
        <v>59953.512609120902</v>
      </c>
      <c r="E226" s="1">
        <f t="shared" si="8"/>
        <v>0.50456761561651897</v>
      </c>
      <c r="F226" s="1">
        <f t="shared" si="9"/>
        <v>38526.338492643903</v>
      </c>
      <c r="R226" s="2">
        <v>22400</v>
      </c>
      <c r="S226" s="1">
        <v>1</v>
      </c>
      <c r="T226" s="1">
        <v>0</v>
      </c>
    </row>
    <row r="227" spans="1:20" x14ac:dyDescent="0.3">
      <c r="A227" s="3">
        <v>0.698727411137404</v>
      </c>
      <c r="B227" s="3">
        <v>21529.9211822131</v>
      </c>
      <c r="C227" s="3">
        <v>1.21799873121386</v>
      </c>
      <c r="D227" s="3">
        <v>58548.729693470901</v>
      </c>
      <c r="E227" s="1">
        <f t="shared" si="8"/>
        <v>0.51927132007645604</v>
      </c>
      <c r="F227" s="1">
        <f t="shared" si="9"/>
        <v>37018.808511257797</v>
      </c>
      <c r="R227" s="2">
        <v>22500</v>
      </c>
      <c r="S227" s="1">
        <v>1</v>
      </c>
      <c r="T227" s="1">
        <v>0</v>
      </c>
    </row>
    <row r="228" spans="1:20" x14ac:dyDescent="0.3">
      <c r="A228" s="3">
        <v>0.68802387809530097</v>
      </c>
      <c r="B228" s="3">
        <v>16618.2093231166</v>
      </c>
      <c r="C228" s="3">
        <v>1.2006786258475399</v>
      </c>
      <c r="D228" s="3">
        <v>52719.173406884001</v>
      </c>
      <c r="E228" s="1">
        <f t="shared" si="8"/>
        <v>0.51265474775223896</v>
      </c>
      <c r="F228" s="1">
        <f t="shared" si="9"/>
        <v>36100.964083767401</v>
      </c>
      <c r="R228" s="2">
        <v>22600</v>
      </c>
      <c r="S228" s="1">
        <v>1</v>
      </c>
      <c r="T228" s="1">
        <v>0</v>
      </c>
    </row>
    <row r="229" spans="1:20" x14ac:dyDescent="0.3">
      <c r="A229" s="3">
        <v>0.74945186970083499</v>
      </c>
      <c r="B229" s="3">
        <v>17733.754615101599</v>
      </c>
      <c r="C229" s="3">
        <v>1.3648786882910899</v>
      </c>
      <c r="D229" s="3">
        <v>54545.936956048601</v>
      </c>
      <c r="E229" s="1">
        <f t="shared" si="8"/>
        <v>0.61542681859025494</v>
      </c>
      <c r="F229" s="1">
        <f t="shared" si="9"/>
        <v>36812.182340947002</v>
      </c>
      <c r="R229" s="2">
        <v>22700</v>
      </c>
      <c r="S229" s="1">
        <v>1</v>
      </c>
      <c r="T229" s="1">
        <v>0</v>
      </c>
    </row>
    <row r="230" spans="1:20" x14ac:dyDescent="0.3">
      <c r="A230" s="3">
        <v>0.67638392167024497</v>
      </c>
      <c r="B230" s="3">
        <v>18151.035379272798</v>
      </c>
      <c r="C230" s="3">
        <v>1.14392012355807</v>
      </c>
      <c r="D230" s="3">
        <v>53336.989549280697</v>
      </c>
      <c r="E230" s="1">
        <f t="shared" si="8"/>
        <v>0.46753620188782508</v>
      </c>
      <c r="F230" s="1">
        <f t="shared" si="9"/>
        <v>35185.954170007899</v>
      </c>
      <c r="R230" s="2">
        <v>22800</v>
      </c>
      <c r="S230" s="1">
        <v>1</v>
      </c>
      <c r="T230" s="1">
        <v>0</v>
      </c>
    </row>
    <row r="231" spans="1:20" x14ac:dyDescent="0.3">
      <c r="A231" s="3">
        <v>0.66781872083712501</v>
      </c>
      <c r="B231" s="3">
        <v>16043.559122147501</v>
      </c>
      <c r="C231" s="3">
        <v>1.15484880215035</v>
      </c>
      <c r="D231" s="3">
        <v>50568.121488933401</v>
      </c>
      <c r="E231" s="1">
        <f t="shared" si="8"/>
        <v>0.48703008131322501</v>
      </c>
      <c r="F231" s="1">
        <f t="shared" si="9"/>
        <v>34524.562366785904</v>
      </c>
      <c r="R231" s="2">
        <v>22900</v>
      </c>
      <c r="S231" s="1">
        <v>1</v>
      </c>
      <c r="T231" s="1">
        <v>0</v>
      </c>
    </row>
    <row r="232" spans="1:20" x14ac:dyDescent="0.3">
      <c r="A232" s="3">
        <v>0.72241283041860704</v>
      </c>
      <c r="B232" s="3">
        <v>17370.9395054548</v>
      </c>
      <c r="C232" s="3">
        <v>1.26347916005572</v>
      </c>
      <c r="D232" s="3">
        <v>54787.804428643904</v>
      </c>
      <c r="E232" s="1">
        <f t="shared" si="8"/>
        <v>0.54106632963711299</v>
      </c>
      <c r="F232" s="1">
        <f t="shared" si="9"/>
        <v>37416.864923189103</v>
      </c>
      <c r="R232" s="2">
        <v>23000</v>
      </c>
      <c r="S232" s="1">
        <v>1</v>
      </c>
      <c r="T232" s="1">
        <v>0</v>
      </c>
    </row>
    <row r="233" spans="1:20" x14ac:dyDescent="0.3">
      <c r="A233" s="3">
        <v>0.67609658080205504</v>
      </c>
      <c r="B233" s="3">
        <v>18879.720125302902</v>
      </c>
      <c r="C233" s="3">
        <v>1.1689355436498501</v>
      </c>
      <c r="D233" s="3">
        <v>57360.917954755198</v>
      </c>
      <c r="E233" s="1">
        <f t="shared" si="8"/>
        <v>0.49283896284779505</v>
      </c>
      <c r="F233" s="1">
        <f t="shared" si="9"/>
        <v>38481.1978294523</v>
      </c>
      <c r="R233" s="2">
        <v>23100</v>
      </c>
      <c r="S233" s="1">
        <v>1</v>
      </c>
      <c r="T233" s="1">
        <v>0</v>
      </c>
    </row>
    <row r="234" spans="1:20" x14ac:dyDescent="0.3">
      <c r="A234" s="3">
        <v>0.68834671275354897</v>
      </c>
      <c r="B234" s="3">
        <v>16958.992690083702</v>
      </c>
      <c r="C234" s="3">
        <v>1.1938394275548301</v>
      </c>
      <c r="D234" s="3">
        <v>52569.772638054201</v>
      </c>
      <c r="E234" s="1">
        <f t="shared" si="8"/>
        <v>0.50549271480128111</v>
      </c>
      <c r="F234" s="1">
        <f t="shared" si="9"/>
        <v>35610.779947970499</v>
      </c>
      <c r="R234" s="2">
        <v>23200</v>
      </c>
      <c r="S234" s="1">
        <v>1</v>
      </c>
      <c r="T234" s="1">
        <v>0</v>
      </c>
    </row>
    <row r="235" spans="1:20" x14ac:dyDescent="0.3">
      <c r="A235" s="3">
        <v>0.70062918780133798</v>
      </c>
      <c r="B235" s="3">
        <v>17959.238197430299</v>
      </c>
      <c r="C235" s="3">
        <v>1.22020955296155</v>
      </c>
      <c r="D235" s="3">
        <v>55340.996649490102</v>
      </c>
      <c r="E235" s="1">
        <f t="shared" si="8"/>
        <v>0.519580365160212</v>
      </c>
      <c r="F235" s="1">
        <f t="shared" si="9"/>
        <v>37381.758452059803</v>
      </c>
      <c r="R235" s="2">
        <v>23300</v>
      </c>
      <c r="S235" s="1">
        <v>1</v>
      </c>
      <c r="T235" s="1">
        <v>0</v>
      </c>
    </row>
    <row r="236" spans="1:20" x14ac:dyDescent="0.3">
      <c r="A236" s="3">
        <v>0.68863198463629505</v>
      </c>
      <c r="B236" s="3">
        <v>19185.4842214292</v>
      </c>
      <c r="C236" s="3">
        <v>1.1970343392837901</v>
      </c>
      <c r="D236" s="3">
        <v>55799.412488290101</v>
      </c>
      <c r="E236" s="1">
        <f t="shared" si="8"/>
        <v>0.50840235464749506</v>
      </c>
      <c r="F236" s="1">
        <f t="shared" si="9"/>
        <v>36613.928266860901</v>
      </c>
      <c r="R236" s="2">
        <v>23400</v>
      </c>
      <c r="S236" s="1">
        <v>1</v>
      </c>
      <c r="T236" s="1">
        <v>0</v>
      </c>
    </row>
    <row r="237" spans="1:20" x14ac:dyDescent="0.3">
      <c r="A237" s="3">
        <v>0.66336884126229201</v>
      </c>
      <c r="B237" s="3">
        <v>20938.968604379999</v>
      </c>
      <c r="C237" s="3">
        <v>1.1419258927696101</v>
      </c>
      <c r="D237" s="3">
        <v>59178.342771577401</v>
      </c>
      <c r="E237" s="1">
        <f t="shared" si="8"/>
        <v>0.47855705150731809</v>
      </c>
      <c r="F237" s="1">
        <f t="shared" si="9"/>
        <v>38239.374167197398</v>
      </c>
      <c r="R237" s="2">
        <v>23500</v>
      </c>
      <c r="S237" s="1">
        <v>1</v>
      </c>
      <c r="T237" s="1">
        <v>0</v>
      </c>
    </row>
    <row r="238" spans="1:20" x14ac:dyDescent="0.3">
      <c r="A238" s="3">
        <v>0.72792289799347698</v>
      </c>
      <c r="B238" s="3">
        <v>21954.5091901667</v>
      </c>
      <c r="C238" s="3">
        <v>1.2734157591672399</v>
      </c>
      <c r="D238" s="3">
        <v>58783.1894680193</v>
      </c>
      <c r="E238" s="1">
        <f t="shared" si="8"/>
        <v>0.54549286117376294</v>
      </c>
      <c r="F238" s="1">
        <f t="shared" si="9"/>
        <v>36828.680277852603</v>
      </c>
      <c r="R238" s="2">
        <v>23600</v>
      </c>
      <c r="S238" s="1">
        <v>1</v>
      </c>
      <c r="T238" s="1">
        <v>0</v>
      </c>
    </row>
    <row r="239" spans="1:20" x14ac:dyDescent="0.3">
      <c r="A239" s="3">
        <v>0.69660752097314105</v>
      </c>
      <c r="B239" s="3">
        <v>19664.494415003701</v>
      </c>
      <c r="C239" s="3">
        <v>1.22537117836988</v>
      </c>
      <c r="D239" s="3">
        <v>58084.537288122097</v>
      </c>
      <c r="E239" s="1">
        <f t="shared" si="8"/>
        <v>0.52876365739673892</v>
      </c>
      <c r="F239" s="1">
        <f t="shared" si="9"/>
        <v>38420.042873118393</v>
      </c>
      <c r="R239" s="2">
        <v>23700</v>
      </c>
      <c r="S239" s="1">
        <v>1</v>
      </c>
      <c r="T239" s="1">
        <v>0</v>
      </c>
    </row>
    <row r="240" spans="1:20" x14ac:dyDescent="0.3">
      <c r="A240" s="3">
        <v>0.67071475497532296</v>
      </c>
      <c r="B240" s="3">
        <v>21680.661552682301</v>
      </c>
      <c r="C240" s="3">
        <v>1.1622930168777701</v>
      </c>
      <c r="D240" s="3">
        <v>57810.045975475099</v>
      </c>
      <c r="E240" s="1">
        <f t="shared" si="8"/>
        <v>0.49157826190244713</v>
      </c>
      <c r="F240" s="1">
        <f t="shared" si="9"/>
        <v>36129.384422792798</v>
      </c>
      <c r="R240" s="2">
        <v>23800</v>
      </c>
      <c r="S240" s="1">
        <v>1</v>
      </c>
      <c r="T240" s="1">
        <v>0</v>
      </c>
    </row>
    <row r="241" spans="1:20" x14ac:dyDescent="0.3">
      <c r="A241" s="3">
        <v>0.70276977970162302</v>
      </c>
      <c r="B241" s="3">
        <v>22118.733807198802</v>
      </c>
      <c r="C241" s="3">
        <v>1.2276319427112801</v>
      </c>
      <c r="D241" s="3">
        <v>59460.119427582496</v>
      </c>
      <c r="E241" s="1">
        <f t="shared" si="8"/>
        <v>0.52486216300965705</v>
      </c>
      <c r="F241" s="1">
        <f t="shared" si="9"/>
        <v>37341.385620383691</v>
      </c>
      <c r="R241" s="2">
        <v>23900</v>
      </c>
      <c r="S241" s="1">
        <v>1</v>
      </c>
      <c r="T241" s="1">
        <v>0</v>
      </c>
    </row>
    <row r="242" spans="1:20" x14ac:dyDescent="0.3">
      <c r="A242" s="3">
        <v>0.73744467916307299</v>
      </c>
      <c r="B242" s="3">
        <v>18621.6830806404</v>
      </c>
      <c r="C242" s="3">
        <v>1.28358857867434</v>
      </c>
      <c r="D242" s="3">
        <v>56852.6320290152</v>
      </c>
      <c r="E242" s="1">
        <f t="shared" si="8"/>
        <v>0.54614389951126696</v>
      </c>
      <c r="F242" s="1">
        <f t="shared" si="9"/>
        <v>38230.948948374804</v>
      </c>
      <c r="R242" s="2">
        <v>24000</v>
      </c>
      <c r="S242" s="1">
        <v>1</v>
      </c>
      <c r="T242" s="1">
        <v>0</v>
      </c>
    </row>
    <row r="243" spans="1:20" x14ac:dyDescent="0.3">
      <c r="A243" s="3">
        <v>0.72811502263376005</v>
      </c>
      <c r="B243" s="3">
        <v>25560.2462295515</v>
      </c>
      <c r="C243" s="3">
        <v>1.2496569250491101</v>
      </c>
      <c r="D243" s="3">
        <v>65370.504251276099</v>
      </c>
      <c r="E243" s="1">
        <f t="shared" si="8"/>
        <v>0.52154190241535003</v>
      </c>
      <c r="F243" s="1">
        <f t="shared" si="9"/>
        <v>39810.2580217246</v>
      </c>
      <c r="R243" s="2">
        <v>24100</v>
      </c>
      <c r="S243" s="1">
        <v>1</v>
      </c>
      <c r="T243" s="1">
        <v>0</v>
      </c>
    </row>
    <row r="244" spans="1:20" x14ac:dyDescent="0.3">
      <c r="A244" s="3">
        <v>0.68206428980160305</v>
      </c>
      <c r="B244" s="3">
        <v>23119.544503773501</v>
      </c>
      <c r="C244" s="3">
        <v>1.15566772008763</v>
      </c>
      <c r="D244" s="3">
        <v>61517.625038891303</v>
      </c>
      <c r="E244" s="1">
        <f t="shared" si="8"/>
        <v>0.47360343028602692</v>
      </c>
      <c r="F244" s="1">
        <f t="shared" si="9"/>
        <v>38398.080535117799</v>
      </c>
      <c r="R244" s="2">
        <v>24200</v>
      </c>
      <c r="S244" s="1">
        <v>1</v>
      </c>
      <c r="T244" s="1">
        <v>0</v>
      </c>
    </row>
    <row r="245" spans="1:20" x14ac:dyDescent="0.3">
      <c r="A245" s="3">
        <v>0.65330065693606099</v>
      </c>
      <c r="B245" s="3">
        <v>21743.335159046801</v>
      </c>
      <c r="C245" s="3">
        <v>1.11152148295163</v>
      </c>
      <c r="D245" s="3">
        <v>60659.5909378004</v>
      </c>
      <c r="E245" s="1">
        <f t="shared" si="8"/>
        <v>0.45822082601556902</v>
      </c>
      <c r="F245" s="1">
        <f t="shared" si="9"/>
        <v>38916.255778753599</v>
      </c>
      <c r="R245" s="2">
        <v>24300</v>
      </c>
      <c r="S245" s="1">
        <v>1</v>
      </c>
      <c r="T245" s="1">
        <v>0</v>
      </c>
    </row>
    <row r="246" spans="1:20" x14ac:dyDescent="0.3">
      <c r="A246" s="3">
        <v>0.70431012866581699</v>
      </c>
      <c r="B246" s="3">
        <v>22912.325822764898</v>
      </c>
      <c r="C246" s="3">
        <v>1.23245366271634</v>
      </c>
      <c r="D246" s="3">
        <v>61017.829155808198</v>
      </c>
      <c r="E246" s="1">
        <f t="shared" si="8"/>
        <v>0.52814353405052306</v>
      </c>
      <c r="F246" s="1">
        <f t="shared" si="9"/>
        <v>38105.5033330433</v>
      </c>
      <c r="R246" s="2">
        <v>24400</v>
      </c>
      <c r="S246" s="1">
        <v>1</v>
      </c>
      <c r="T246" s="1">
        <v>0</v>
      </c>
    </row>
    <row r="247" spans="1:20" x14ac:dyDescent="0.3">
      <c r="A247" s="3">
        <v>0.69793230102595305</v>
      </c>
      <c r="B247" s="3">
        <v>15072.3141646821</v>
      </c>
      <c r="C247" s="3">
        <v>1.18512186392846</v>
      </c>
      <c r="D247" s="3">
        <v>52034.2488975948</v>
      </c>
      <c r="E247" s="1">
        <f t="shared" si="8"/>
        <v>0.48718956290250692</v>
      </c>
      <c r="F247" s="1">
        <f t="shared" si="9"/>
        <v>36961.934732912698</v>
      </c>
      <c r="R247" s="2">
        <v>24500</v>
      </c>
      <c r="S247" s="1">
        <v>1</v>
      </c>
      <c r="T247" s="1">
        <v>0</v>
      </c>
    </row>
    <row r="248" spans="1:20" x14ac:dyDescent="0.3">
      <c r="A248" s="3">
        <v>0.67697292937648501</v>
      </c>
      <c r="B248" s="3">
        <v>18971.007055109501</v>
      </c>
      <c r="C248" s="3">
        <v>1.13870166479987</v>
      </c>
      <c r="D248" s="3">
        <v>54148.571248310502</v>
      </c>
      <c r="E248" s="1">
        <f t="shared" si="8"/>
        <v>0.46172873542338499</v>
      </c>
      <c r="F248" s="1">
        <f t="shared" si="9"/>
        <v>35177.564193201004</v>
      </c>
      <c r="R248" s="2">
        <v>24600</v>
      </c>
      <c r="S248" s="1">
        <v>1</v>
      </c>
      <c r="T248" s="1">
        <v>0</v>
      </c>
    </row>
    <row r="249" spans="1:20" x14ac:dyDescent="0.3">
      <c r="A249" s="3">
        <v>0.68368185551554705</v>
      </c>
      <c r="B249" s="3">
        <v>21301.165670224698</v>
      </c>
      <c r="C249" s="3">
        <v>1.2023069792786101</v>
      </c>
      <c r="D249" s="3">
        <v>60540.877728684703</v>
      </c>
      <c r="E249" s="1">
        <f t="shared" si="8"/>
        <v>0.51862512376306302</v>
      </c>
      <c r="F249" s="1">
        <f t="shared" si="9"/>
        <v>39239.712058460005</v>
      </c>
      <c r="R249" s="2">
        <v>24700</v>
      </c>
      <c r="S249" s="1">
        <v>1</v>
      </c>
      <c r="T249" s="1">
        <v>0</v>
      </c>
    </row>
    <row r="250" spans="1:20" x14ac:dyDescent="0.3">
      <c r="A250" s="3">
        <v>0.72346642253546201</v>
      </c>
      <c r="B250" s="3">
        <v>21705.074071115701</v>
      </c>
      <c r="C250" s="3">
        <v>1.2719999746507</v>
      </c>
      <c r="D250" s="3">
        <v>59942.729949779598</v>
      </c>
      <c r="E250" s="1">
        <f t="shared" si="8"/>
        <v>0.54853355211523802</v>
      </c>
      <c r="F250" s="1">
        <f t="shared" si="9"/>
        <v>38237.655878663893</v>
      </c>
      <c r="R250" s="2">
        <v>24800</v>
      </c>
      <c r="S250" s="1">
        <v>1</v>
      </c>
      <c r="T250" s="1">
        <v>0</v>
      </c>
    </row>
    <row r="251" spans="1:20" x14ac:dyDescent="0.3">
      <c r="A251" s="3">
        <v>0.677255507252008</v>
      </c>
      <c r="B251" s="3">
        <v>19524.5265902504</v>
      </c>
      <c r="C251" s="3">
        <v>1.1767512631061401</v>
      </c>
      <c r="D251" s="3">
        <v>57352.992174411302</v>
      </c>
      <c r="E251" s="1">
        <f t="shared" si="8"/>
        <v>0.49949575585413208</v>
      </c>
      <c r="F251" s="1">
        <f t="shared" si="9"/>
        <v>37828.465584160906</v>
      </c>
      <c r="R251" s="2">
        <v>24900</v>
      </c>
      <c r="S251" s="1">
        <v>1</v>
      </c>
      <c r="T251" s="1">
        <v>0</v>
      </c>
    </row>
    <row r="252" spans="1:20" x14ac:dyDescent="0.3">
      <c r="A252" s="3">
        <v>0.69321369774173103</v>
      </c>
      <c r="B252" s="3">
        <v>23241.0782693607</v>
      </c>
      <c r="C252" s="3">
        <v>1.24648315475329</v>
      </c>
      <c r="D252" s="3">
        <v>62350.636669918</v>
      </c>
      <c r="E252" s="1">
        <f t="shared" si="8"/>
        <v>0.55326945701155894</v>
      </c>
      <c r="F252" s="1">
        <f t="shared" si="9"/>
        <v>39109.558400557304</v>
      </c>
      <c r="R252" s="2">
        <v>25000</v>
      </c>
      <c r="S252" s="1">
        <v>1</v>
      </c>
      <c r="T252" s="1">
        <v>0</v>
      </c>
    </row>
    <row r="253" spans="1:20" x14ac:dyDescent="0.3">
      <c r="A253" s="3">
        <v>0.71006251832797895</v>
      </c>
      <c r="B253" s="3">
        <v>20047.3554952796</v>
      </c>
      <c r="C253" s="3">
        <v>1.22557579451873</v>
      </c>
      <c r="D253" s="3">
        <v>57131.633953988399</v>
      </c>
      <c r="E253" s="1">
        <f t="shared" si="8"/>
        <v>0.51551327619075105</v>
      </c>
      <c r="F253" s="1">
        <f t="shared" si="9"/>
        <v>37084.278458708795</v>
      </c>
      <c r="R253" s="2">
        <v>25100</v>
      </c>
      <c r="S253" s="1">
        <v>1</v>
      </c>
      <c r="T253" s="1">
        <v>0</v>
      </c>
    </row>
    <row r="254" spans="1:20" x14ac:dyDescent="0.3">
      <c r="A254" s="3">
        <v>0.72720673843551997</v>
      </c>
      <c r="B254" s="3">
        <v>17558.736708709701</v>
      </c>
      <c r="C254" s="3">
        <v>1.26793554187698</v>
      </c>
      <c r="D254" s="3">
        <v>53863.376844417602</v>
      </c>
      <c r="E254" s="1">
        <f t="shared" si="8"/>
        <v>0.54072880344146002</v>
      </c>
      <c r="F254" s="1">
        <f t="shared" si="9"/>
        <v>36304.640135707901</v>
      </c>
      <c r="R254" s="2">
        <v>25200</v>
      </c>
      <c r="S254" s="1">
        <v>1</v>
      </c>
      <c r="T254" s="1">
        <v>0</v>
      </c>
    </row>
    <row r="255" spans="1:20" x14ac:dyDescent="0.3">
      <c r="A255" s="3">
        <v>0.65589043905336197</v>
      </c>
      <c r="B255" s="3">
        <v>19260.842370490001</v>
      </c>
      <c r="C255" s="3">
        <v>1.1470492922067601</v>
      </c>
      <c r="D255" s="3">
        <v>55130.680284592403</v>
      </c>
      <c r="E255" s="1">
        <f t="shared" si="8"/>
        <v>0.49115885315339813</v>
      </c>
      <c r="F255" s="1">
        <f t="shared" si="9"/>
        <v>35869.837914102405</v>
      </c>
      <c r="R255" s="2">
        <v>25300</v>
      </c>
      <c r="S255" s="1">
        <v>1</v>
      </c>
      <c r="T255" s="1">
        <v>0</v>
      </c>
    </row>
    <row r="256" spans="1:20" x14ac:dyDescent="0.3">
      <c r="A256" s="3">
        <v>0.67377253047144003</v>
      </c>
      <c r="B256" s="3">
        <v>22007.1583654444</v>
      </c>
      <c r="C256" s="3">
        <v>1.15138668511152</v>
      </c>
      <c r="D256" s="3">
        <v>62425.145045584301</v>
      </c>
      <c r="E256" s="1">
        <f t="shared" si="8"/>
        <v>0.47761415464007995</v>
      </c>
      <c r="F256" s="1">
        <f t="shared" si="9"/>
        <v>40417.986680139904</v>
      </c>
      <c r="R256" s="2">
        <v>25400</v>
      </c>
      <c r="S256" s="1">
        <v>1</v>
      </c>
      <c r="T256" s="1">
        <v>0</v>
      </c>
    </row>
    <row r="257" spans="1:20" x14ac:dyDescent="0.3">
      <c r="A257" s="3">
        <v>0.72475843111729699</v>
      </c>
      <c r="B257" s="3">
        <v>25326.589054132</v>
      </c>
      <c r="C257" s="3">
        <v>1.27468936852369</v>
      </c>
      <c r="D257" s="3">
        <v>62412.690880494403</v>
      </c>
      <c r="E257" s="1">
        <f t="shared" si="8"/>
        <v>0.54993093740639298</v>
      </c>
      <c r="F257" s="1">
        <f t="shared" si="9"/>
        <v>37086.101826362399</v>
      </c>
      <c r="R257" s="2">
        <v>25500</v>
      </c>
      <c r="S257" s="1">
        <v>1</v>
      </c>
      <c r="T257" s="1">
        <v>0</v>
      </c>
    </row>
    <row r="258" spans="1:20" x14ac:dyDescent="0.3">
      <c r="A258" s="3">
        <v>0.71213944192406098</v>
      </c>
      <c r="B258" s="3">
        <v>21458.704094539899</v>
      </c>
      <c r="C258" s="3">
        <v>1.1986638360280899</v>
      </c>
      <c r="D258" s="3">
        <v>60047.060936186601</v>
      </c>
      <c r="E258" s="1">
        <f t="shared" si="8"/>
        <v>0.48652439410402892</v>
      </c>
      <c r="F258" s="1">
        <f t="shared" si="9"/>
        <v>38588.356841646702</v>
      </c>
      <c r="R258" s="2">
        <v>25600</v>
      </c>
      <c r="S258" s="1">
        <v>1</v>
      </c>
      <c r="T258" s="1">
        <v>0</v>
      </c>
    </row>
    <row r="259" spans="1:20" x14ac:dyDescent="0.3">
      <c r="A259" s="3">
        <v>0.66723476760002198</v>
      </c>
      <c r="B259" s="3">
        <v>20292.3898972938</v>
      </c>
      <c r="C259" s="3">
        <v>1.1655119746568301</v>
      </c>
      <c r="D259" s="3">
        <v>58149.399247298301</v>
      </c>
      <c r="E259" s="1">
        <f t="shared" si="8"/>
        <v>0.49827720705680811</v>
      </c>
      <c r="F259" s="1">
        <f t="shared" si="9"/>
        <v>37857.009350004504</v>
      </c>
      <c r="R259" s="2">
        <v>25700</v>
      </c>
      <c r="S259" s="1">
        <v>1</v>
      </c>
      <c r="T259" s="1">
        <v>0</v>
      </c>
    </row>
    <row r="260" spans="1:20" x14ac:dyDescent="0.3">
      <c r="A260" s="3">
        <v>0.697502458322109</v>
      </c>
      <c r="B260" s="3">
        <v>18763.951669420901</v>
      </c>
      <c r="C260" s="3">
        <v>1.20637552473897</v>
      </c>
      <c r="D260" s="3">
        <v>56209.8066199194</v>
      </c>
      <c r="E260" s="1">
        <f t="shared" ref="E260:E323" si="10">C260-A260</f>
        <v>0.50887306641686103</v>
      </c>
      <c r="F260" s="1">
        <f t="shared" ref="F260:F323" si="11">D260-B260</f>
        <v>37445.854950498499</v>
      </c>
      <c r="R260" s="2">
        <v>25800</v>
      </c>
      <c r="S260" s="1">
        <v>1</v>
      </c>
      <c r="T260" s="1">
        <v>0</v>
      </c>
    </row>
    <row r="261" spans="1:20" x14ac:dyDescent="0.3">
      <c r="A261" s="3">
        <v>0.70174587514590203</v>
      </c>
      <c r="B261" s="3">
        <v>23305.2952269282</v>
      </c>
      <c r="C261" s="3">
        <v>1.2116239010968</v>
      </c>
      <c r="D261" s="3">
        <v>61079.592334016903</v>
      </c>
      <c r="E261" s="1">
        <f t="shared" si="10"/>
        <v>0.50987802595089793</v>
      </c>
      <c r="F261" s="1">
        <f t="shared" si="11"/>
        <v>37774.2971070887</v>
      </c>
      <c r="R261" s="2">
        <v>25900</v>
      </c>
      <c r="S261" s="1">
        <v>1</v>
      </c>
      <c r="T261" s="1">
        <v>0</v>
      </c>
    </row>
    <row r="262" spans="1:20" x14ac:dyDescent="0.3">
      <c r="A262" s="3">
        <v>0.66418236057468305</v>
      </c>
      <c r="B262" s="3">
        <v>17630.1091372997</v>
      </c>
      <c r="C262" s="3">
        <v>1.12493409872531</v>
      </c>
      <c r="D262" s="3">
        <v>54532.6533753404</v>
      </c>
      <c r="E262" s="1">
        <f t="shared" si="10"/>
        <v>0.46075173815062698</v>
      </c>
      <c r="F262" s="1">
        <f t="shared" si="11"/>
        <v>36902.544238040704</v>
      </c>
      <c r="R262" s="2">
        <v>26000</v>
      </c>
      <c r="S262" s="1">
        <v>1</v>
      </c>
      <c r="T262" s="1">
        <v>0</v>
      </c>
    </row>
    <row r="263" spans="1:20" x14ac:dyDescent="0.3">
      <c r="A263" s="3">
        <v>0.68264100404475403</v>
      </c>
      <c r="B263" s="3">
        <v>26464.715867720799</v>
      </c>
      <c r="C263" s="3">
        <v>1.21801731988434</v>
      </c>
      <c r="D263" s="3">
        <v>68039.482572088105</v>
      </c>
      <c r="E263" s="1">
        <f t="shared" si="10"/>
        <v>0.535376315839586</v>
      </c>
      <c r="F263" s="1">
        <f t="shared" si="11"/>
        <v>41574.766704367306</v>
      </c>
      <c r="R263" s="2">
        <v>26100</v>
      </c>
      <c r="S263" s="1">
        <v>1</v>
      </c>
      <c r="T263" s="1">
        <v>0</v>
      </c>
    </row>
    <row r="264" spans="1:20" x14ac:dyDescent="0.3">
      <c r="A264" s="3">
        <v>0.693609538008918</v>
      </c>
      <c r="B264" s="3">
        <v>20315.085138857899</v>
      </c>
      <c r="C264" s="3">
        <v>1.20184925627424</v>
      </c>
      <c r="D264" s="3">
        <v>58617.504888842697</v>
      </c>
      <c r="E264" s="1">
        <f t="shared" si="10"/>
        <v>0.50823971826532199</v>
      </c>
      <c r="F264" s="1">
        <f t="shared" si="11"/>
        <v>38302.419749984794</v>
      </c>
      <c r="R264" s="2">
        <v>26200</v>
      </c>
      <c r="S264" s="1">
        <v>1</v>
      </c>
      <c r="T264" s="1">
        <v>0</v>
      </c>
    </row>
    <row r="265" spans="1:20" x14ac:dyDescent="0.3">
      <c r="A265" s="3">
        <v>0.70950930237717202</v>
      </c>
      <c r="B265" s="3">
        <v>19960.445631328199</v>
      </c>
      <c r="C265" s="3">
        <v>1.2481686315915299</v>
      </c>
      <c r="D265" s="3">
        <v>57656.150885642797</v>
      </c>
      <c r="E265" s="1">
        <f t="shared" si="10"/>
        <v>0.53865932921435788</v>
      </c>
      <c r="F265" s="1">
        <f t="shared" si="11"/>
        <v>37695.705254314598</v>
      </c>
      <c r="R265" s="2">
        <v>26300</v>
      </c>
      <c r="S265" s="1">
        <v>1</v>
      </c>
      <c r="T265" s="1">
        <v>0</v>
      </c>
    </row>
    <row r="266" spans="1:20" x14ac:dyDescent="0.3">
      <c r="A266" s="3">
        <v>0.69541077843646404</v>
      </c>
      <c r="B266" s="3">
        <v>18022.763034914598</v>
      </c>
      <c r="C266" s="3">
        <v>1.17191785183243</v>
      </c>
      <c r="D266" s="3">
        <v>53671.580969271599</v>
      </c>
      <c r="E266" s="1">
        <f t="shared" si="10"/>
        <v>0.47650707339596599</v>
      </c>
      <c r="F266" s="1">
        <f t="shared" si="11"/>
        <v>35648.817934357001</v>
      </c>
      <c r="R266" s="2">
        <v>26400</v>
      </c>
      <c r="S266" s="1">
        <v>1</v>
      </c>
      <c r="T266" s="1">
        <v>0</v>
      </c>
    </row>
    <row r="267" spans="1:20" x14ac:dyDescent="0.3">
      <c r="A267" s="3">
        <v>0.72220386816272597</v>
      </c>
      <c r="B267" s="3">
        <v>18209.974075706399</v>
      </c>
      <c r="C267" s="3">
        <v>1.26047267973316</v>
      </c>
      <c r="D267" s="3">
        <v>55120.373707444698</v>
      </c>
      <c r="E267" s="1">
        <f t="shared" si="10"/>
        <v>0.53826881157043405</v>
      </c>
      <c r="F267" s="1">
        <f t="shared" si="11"/>
        <v>36910.399631738299</v>
      </c>
      <c r="R267" s="2">
        <v>26500</v>
      </c>
      <c r="S267" s="1">
        <v>1</v>
      </c>
      <c r="T267" s="1">
        <v>0</v>
      </c>
    </row>
    <row r="268" spans="1:20" x14ac:dyDescent="0.3">
      <c r="A268" s="3">
        <v>0.70320270630955595</v>
      </c>
      <c r="B268" s="3">
        <v>19126.203894993901</v>
      </c>
      <c r="C268" s="3">
        <v>1.19680118039648</v>
      </c>
      <c r="D268" s="3">
        <v>54566.623497861998</v>
      </c>
      <c r="E268" s="1">
        <f t="shared" si="10"/>
        <v>0.49359847408692403</v>
      </c>
      <c r="F268" s="1">
        <f t="shared" si="11"/>
        <v>35440.419602868096</v>
      </c>
      <c r="R268" s="2">
        <v>26600</v>
      </c>
      <c r="S268" s="1">
        <v>1</v>
      </c>
      <c r="T268" s="1">
        <v>0</v>
      </c>
    </row>
    <row r="269" spans="1:20" x14ac:dyDescent="0.3">
      <c r="A269" s="3">
        <v>0.66613806107537199</v>
      </c>
      <c r="B269" s="3">
        <v>18184.109940278198</v>
      </c>
      <c r="C269" s="3">
        <v>1.1523331305384299</v>
      </c>
      <c r="D269" s="3">
        <v>53362.128172136101</v>
      </c>
      <c r="E269" s="1">
        <f t="shared" si="10"/>
        <v>0.48619506946305791</v>
      </c>
      <c r="F269" s="1">
        <f t="shared" si="11"/>
        <v>35178.018231857903</v>
      </c>
      <c r="R269" s="2">
        <v>26700</v>
      </c>
      <c r="S269" s="1">
        <v>1</v>
      </c>
      <c r="T269" s="1">
        <v>0</v>
      </c>
    </row>
    <row r="270" spans="1:20" x14ac:dyDescent="0.3">
      <c r="A270" s="3">
        <v>0.71595978389711701</v>
      </c>
      <c r="B270" s="3">
        <v>23894.4972065968</v>
      </c>
      <c r="C270" s="3">
        <v>1.2351125703493699</v>
      </c>
      <c r="D270" s="3">
        <v>62166.677852202403</v>
      </c>
      <c r="E270" s="1">
        <f t="shared" si="10"/>
        <v>0.51915278645225293</v>
      </c>
      <c r="F270" s="1">
        <f t="shared" si="11"/>
        <v>38272.180645605607</v>
      </c>
      <c r="R270" s="2">
        <v>26800</v>
      </c>
      <c r="S270" s="1">
        <v>1</v>
      </c>
      <c r="T270" s="1">
        <v>0</v>
      </c>
    </row>
    <row r="271" spans="1:20" x14ac:dyDescent="0.3">
      <c r="A271" s="3">
        <v>0.67156773416860405</v>
      </c>
      <c r="B271" s="3">
        <v>17183.8059846168</v>
      </c>
      <c r="C271" s="3">
        <v>1.14134900366478</v>
      </c>
      <c r="D271" s="3">
        <v>52360.269110274698</v>
      </c>
      <c r="E271" s="1">
        <f t="shared" si="10"/>
        <v>0.46978126949617593</v>
      </c>
      <c r="F271" s="1">
        <f t="shared" si="11"/>
        <v>35176.463125657901</v>
      </c>
      <c r="R271" s="2">
        <v>26900</v>
      </c>
      <c r="S271" s="1">
        <v>1</v>
      </c>
      <c r="T271" s="1">
        <v>0</v>
      </c>
    </row>
    <row r="272" spans="1:20" x14ac:dyDescent="0.3">
      <c r="A272" s="3">
        <v>0.63656539322578198</v>
      </c>
      <c r="B272" s="3">
        <v>20978.582066450101</v>
      </c>
      <c r="C272" s="3">
        <v>1.11717132882832</v>
      </c>
      <c r="D272" s="3">
        <v>57435.002389945999</v>
      </c>
      <c r="E272" s="1">
        <f t="shared" si="10"/>
        <v>0.48060593560253806</v>
      </c>
      <c r="F272" s="1">
        <f t="shared" si="11"/>
        <v>36456.420323495899</v>
      </c>
      <c r="R272" s="2">
        <v>27000</v>
      </c>
      <c r="S272" s="1">
        <v>1</v>
      </c>
      <c r="T272" s="1">
        <v>0</v>
      </c>
    </row>
    <row r="273" spans="1:20" x14ac:dyDescent="0.3">
      <c r="A273" s="3">
        <v>0.70284613414906905</v>
      </c>
      <c r="B273" s="3">
        <v>17269.812080502201</v>
      </c>
      <c r="C273" s="3">
        <v>1.2354148616943299</v>
      </c>
      <c r="D273" s="3">
        <v>53683.480493320203</v>
      </c>
      <c r="E273" s="1">
        <f t="shared" si="10"/>
        <v>0.53256872754526086</v>
      </c>
      <c r="F273" s="1">
        <f t="shared" si="11"/>
        <v>36413.668412818006</v>
      </c>
      <c r="R273" s="2">
        <v>27100</v>
      </c>
      <c r="S273" s="1">
        <v>1</v>
      </c>
      <c r="T273" s="1">
        <v>0</v>
      </c>
    </row>
    <row r="274" spans="1:20" x14ac:dyDescent="0.3">
      <c r="A274" s="3">
        <v>0.71723989101256302</v>
      </c>
      <c r="B274" s="3">
        <v>16912.463570593201</v>
      </c>
      <c r="C274" s="3">
        <v>1.2352176373677499</v>
      </c>
      <c r="D274" s="3">
        <v>51709.258078079802</v>
      </c>
      <c r="E274" s="1">
        <f t="shared" si="10"/>
        <v>0.5179777463551869</v>
      </c>
      <c r="F274" s="1">
        <f t="shared" si="11"/>
        <v>34796.7945074866</v>
      </c>
      <c r="R274" s="2">
        <v>27200</v>
      </c>
      <c r="S274" s="1">
        <v>1</v>
      </c>
      <c r="T274" s="1">
        <v>0</v>
      </c>
    </row>
    <row r="275" spans="1:20" x14ac:dyDescent="0.3">
      <c r="A275" s="3">
        <v>0.74266291635419901</v>
      </c>
      <c r="B275" s="3">
        <v>15456.2081564169</v>
      </c>
      <c r="C275" s="3">
        <v>1.2970843516394499</v>
      </c>
      <c r="D275" s="3">
        <v>50931.036234621999</v>
      </c>
      <c r="E275" s="1">
        <f t="shared" si="10"/>
        <v>0.5544214352852509</v>
      </c>
      <c r="F275" s="1">
        <f t="shared" si="11"/>
        <v>35474.828078205101</v>
      </c>
      <c r="R275" s="2">
        <v>27300</v>
      </c>
      <c r="S275" s="1">
        <v>1</v>
      </c>
      <c r="T275" s="1">
        <v>0</v>
      </c>
    </row>
    <row r="276" spans="1:20" x14ac:dyDescent="0.3">
      <c r="A276" s="3">
        <v>0.66435098284482796</v>
      </c>
      <c r="B276" s="3">
        <v>17273.151013697399</v>
      </c>
      <c r="C276" s="3">
        <v>1.1610383844371299</v>
      </c>
      <c r="D276" s="3">
        <v>55202.184896349798</v>
      </c>
      <c r="E276" s="1">
        <f t="shared" si="10"/>
        <v>0.49668740159230196</v>
      </c>
      <c r="F276" s="1">
        <f t="shared" si="11"/>
        <v>37929.033882652395</v>
      </c>
      <c r="R276" s="2">
        <v>27400</v>
      </c>
      <c r="S276" s="1">
        <v>1</v>
      </c>
      <c r="T276" s="1">
        <v>0</v>
      </c>
    </row>
    <row r="277" spans="1:20" x14ac:dyDescent="0.3">
      <c r="A277" s="3">
        <v>0.71589446570145898</v>
      </c>
      <c r="B277" s="3">
        <v>17562.498114636899</v>
      </c>
      <c r="C277" s="3">
        <v>1.2536335889816299</v>
      </c>
      <c r="D277" s="3">
        <v>55100.276387606602</v>
      </c>
      <c r="E277" s="1">
        <f t="shared" si="10"/>
        <v>0.53773912328017093</v>
      </c>
      <c r="F277" s="1">
        <f t="shared" si="11"/>
        <v>37537.778272969706</v>
      </c>
      <c r="R277" s="2">
        <v>27500</v>
      </c>
      <c r="S277" s="1">
        <v>1</v>
      </c>
      <c r="T277" s="1">
        <v>0</v>
      </c>
    </row>
    <row r="278" spans="1:20" x14ac:dyDescent="0.3">
      <c r="A278" s="3">
        <v>0.69781224360110805</v>
      </c>
      <c r="B278" s="3">
        <v>20029.210684494199</v>
      </c>
      <c r="C278" s="3">
        <v>1.1899604836625</v>
      </c>
      <c r="D278" s="3">
        <v>57526.029996016303</v>
      </c>
      <c r="E278" s="1">
        <f t="shared" si="10"/>
        <v>0.49214824006139191</v>
      </c>
      <c r="F278" s="1">
        <f t="shared" si="11"/>
        <v>37496.819311522107</v>
      </c>
      <c r="R278" s="2">
        <v>27600</v>
      </c>
      <c r="S278" s="1">
        <v>1</v>
      </c>
      <c r="T278" s="1">
        <v>0</v>
      </c>
    </row>
    <row r="279" spans="1:20" x14ac:dyDescent="0.3">
      <c r="A279" s="3">
        <v>0.72577486168222205</v>
      </c>
      <c r="B279" s="3">
        <v>19576.550244056802</v>
      </c>
      <c r="C279" s="3">
        <v>1.2630934932539299</v>
      </c>
      <c r="D279" s="3">
        <v>56715.741666415001</v>
      </c>
      <c r="E279" s="1">
        <f t="shared" si="10"/>
        <v>0.53731863157170789</v>
      </c>
      <c r="F279" s="1">
        <f t="shared" si="11"/>
        <v>37139.191422358199</v>
      </c>
      <c r="R279" s="2">
        <v>27700</v>
      </c>
      <c r="S279" s="1">
        <v>1</v>
      </c>
      <c r="T279" s="1">
        <v>0</v>
      </c>
    </row>
    <row r="280" spans="1:20" x14ac:dyDescent="0.3">
      <c r="A280" s="3">
        <v>0.70280003354302301</v>
      </c>
      <c r="B280" s="3">
        <v>20704.344840158301</v>
      </c>
      <c r="C280" s="3">
        <v>1.2065586522435701</v>
      </c>
      <c r="D280" s="3">
        <v>57391.4785424289</v>
      </c>
      <c r="E280" s="1">
        <f t="shared" si="10"/>
        <v>0.50375861870054706</v>
      </c>
      <c r="F280" s="1">
        <f t="shared" si="11"/>
        <v>36687.133702270599</v>
      </c>
      <c r="R280" s="2">
        <v>27800</v>
      </c>
      <c r="S280" s="1">
        <v>1</v>
      </c>
      <c r="T280" s="1">
        <v>0</v>
      </c>
    </row>
    <row r="281" spans="1:20" x14ac:dyDescent="0.3">
      <c r="A281" s="3">
        <v>0.64791444400007703</v>
      </c>
      <c r="B281" s="3">
        <v>20822.052518296401</v>
      </c>
      <c r="C281" s="3">
        <v>1.1147071055709601</v>
      </c>
      <c r="D281" s="3">
        <v>56689.638630621303</v>
      </c>
      <c r="E281" s="1">
        <f t="shared" si="10"/>
        <v>0.46679266157088306</v>
      </c>
      <c r="F281" s="1">
        <f t="shared" si="11"/>
        <v>35867.586112324905</v>
      </c>
      <c r="R281" s="2">
        <v>27900</v>
      </c>
      <c r="S281" s="1">
        <v>1</v>
      </c>
      <c r="T281" s="1">
        <v>0</v>
      </c>
    </row>
    <row r="282" spans="1:20" x14ac:dyDescent="0.3">
      <c r="A282" s="3">
        <v>0.71968372645480805</v>
      </c>
      <c r="B282" s="3">
        <v>18669.441423071399</v>
      </c>
      <c r="C282" s="3">
        <v>1.23689401284651</v>
      </c>
      <c r="D282" s="3">
        <v>55957.897004140497</v>
      </c>
      <c r="E282" s="1">
        <f t="shared" si="10"/>
        <v>0.51721028639170197</v>
      </c>
      <c r="F282" s="1">
        <f t="shared" si="11"/>
        <v>37288.455581069094</v>
      </c>
      <c r="R282" s="2">
        <v>28000</v>
      </c>
      <c r="S282" s="1">
        <v>1</v>
      </c>
      <c r="T282" s="1">
        <v>0</v>
      </c>
    </row>
    <row r="283" spans="1:20" x14ac:dyDescent="0.3">
      <c r="A283" s="3">
        <v>0.71370301484390097</v>
      </c>
      <c r="B283" s="3">
        <v>19873.496526245701</v>
      </c>
      <c r="C283" s="3">
        <v>1.2111644228284799</v>
      </c>
      <c r="D283" s="3">
        <v>57056.836727209004</v>
      </c>
      <c r="E283" s="1">
        <f t="shared" si="10"/>
        <v>0.49746140798457894</v>
      </c>
      <c r="F283" s="1">
        <f t="shared" si="11"/>
        <v>37183.340200963299</v>
      </c>
      <c r="R283" s="2">
        <v>28100</v>
      </c>
      <c r="S283" s="1">
        <v>1</v>
      </c>
      <c r="T283" s="1">
        <v>0</v>
      </c>
    </row>
    <row r="284" spans="1:20" x14ac:dyDescent="0.3">
      <c r="A284" s="3">
        <v>0.77888479562633195</v>
      </c>
      <c r="B284" s="3">
        <v>21861.553129116201</v>
      </c>
      <c r="C284" s="3">
        <v>1.33066434796467</v>
      </c>
      <c r="D284" s="3">
        <v>59706.578619534099</v>
      </c>
      <c r="E284" s="1">
        <f t="shared" si="10"/>
        <v>0.55177955233833809</v>
      </c>
      <c r="F284" s="1">
        <f t="shared" si="11"/>
        <v>37845.025490417902</v>
      </c>
      <c r="R284" s="2">
        <v>28200</v>
      </c>
      <c r="S284" s="1">
        <v>1</v>
      </c>
      <c r="T284" s="1">
        <v>0</v>
      </c>
    </row>
    <row r="285" spans="1:20" x14ac:dyDescent="0.3">
      <c r="A285" s="3">
        <v>0.696083518791211</v>
      </c>
      <c r="B285" s="3">
        <v>21412.227641408299</v>
      </c>
      <c r="C285" s="3">
        <v>1.2150139561844</v>
      </c>
      <c r="D285" s="3">
        <v>61043.017867129303</v>
      </c>
      <c r="E285" s="1">
        <f t="shared" si="10"/>
        <v>0.518930437393189</v>
      </c>
      <c r="F285" s="1">
        <f t="shared" si="11"/>
        <v>39630.790225721008</v>
      </c>
      <c r="R285" s="2">
        <v>28300</v>
      </c>
      <c r="S285" s="1">
        <v>1</v>
      </c>
      <c r="T285" s="1">
        <v>0</v>
      </c>
    </row>
    <row r="286" spans="1:20" x14ac:dyDescent="0.3">
      <c r="A286" s="3">
        <v>0.68321987471722301</v>
      </c>
      <c r="B286" s="3">
        <v>20649.583045638301</v>
      </c>
      <c r="C286" s="3">
        <v>1.1729715130309799</v>
      </c>
      <c r="D286" s="3">
        <v>57410.270139097898</v>
      </c>
      <c r="E286" s="1">
        <f t="shared" si="10"/>
        <v>0.4897516383137569</v>
      </c>
      <c r="F286" s="1">
        <f t="shared" si="11"/>
        <v>36760.687093459594</v>
      </c>
      <c r="R286" s="2">
        <v>28400</v>
      </c>
      <c r="S286" s="1">
        <v>1</v>
      </c>
      <c r="T286" s="1">
        <v>0</v>
      </c>
    </row>
    <row r="287" spans="1:20" x14ac:dyDescent="0.3">
      <c r="A287" s="3">
        <v>0.68545662546459296</v>
      </c>
      <c r="B287" s="3">
        <v>18079.624524216499</v>
      </c>
      <c r="C287" s="3">
        <v>1.1819776307436001</v>
      </c>
      <c r="D287" s="3">
        <v>55136.002912728603</v>
      </c>
      <c r="E287" s="1">
        <f t="shared" si="10"/>
        <v>0.49652100527900711</v>
      </c>
      <c r="F287" s="1">
        <f t="shared" si="11"/>
        <v>37056.378388512108</v>
      </c>
      <c r="R287" s="2">
        <v>28500</v>
      </c>
      <c r="S287" s="1">
        <v>1</v>
      </c>
      <c r="T287" s="1">
        <v>0</v>
      </c>
    </row>
    <row r="288" spans="1:20" x14ac:dyDescent="0.3">
      <c r="A288" s="3">
        <v>0.72299484460871899</v>
      </c>
      <c r="B288" s="3">
        <v>15633.7244786746</v>
      </c>
      <c r="C288" s="3">
        <v>1.2505260114582899</v>
      </c>
      <c r="D288" s="3">
        <v>52963.030248253897</v>
      </c>
      <c r="E288" s="1">
        <f t="shared" si="10"/>
        <v>0.52753116684957091</v>
      </c>
      <c r="F288" s="1">
        <f t="shared" si="11"/>
        <v>37329.305769579296</v>
      </c>
      <c r="R288" s="2">
        <v>28600</v>
      </c>
      <c r="S288" s="1">
        <v>1</v>
      </c>
      <c r="T288" s="1">
        <v>0</v>
      </c>
    </row>
    <row r="289" spans="1:20" x14ac:dyDescent="0.3">
      <c r="A289" s="3">
        <v>0.63677054954109302</v>
      </c>
      <c r="B289" s="3">
        <v>19555.535661288399</v>
      </c>
      <c r="C289" s="3">
        <v>1.1087043884712899</v>
      </c>
      <c r="D289" s="3">
        <v>56994.020111452097</v>
      </c>
      <c r="E289" s="1">
        <f t="shared" si="10"/>
        <v>0.47193383893019691</v>
      </c>
      <c r="F289" s="1">
        <f t="shared" si="11"/>
        <v>37438.484450163698</v>
      </c>
      <c r="R289" s="2">
        <v>28700</v>
      </c>
      <c r="S289" s="1">
        <v>1</v>
      </c>
      <c r="T289" s="1">
        <v>0</v>
      </c>
    </row>
    <row r="290" spans="1:20" x14ac:dyDescent="0.3">
      <c r="A290" s="3">
        <v>0.66554857668451095</v>
      </c>
      <c r="B290" s="3">
        <v>19950.914908542902</v>
      </c>
      <c r="C290" s="3">
        <v>1.15303448726059</v>
      </c>
      <c r="D290" s="3">
        <v>57627.983739363299</v>
      </c>
      <c r="E290" s="1">
        <f t="shared" si="10"/>
        <v>0.48748591057607904</v>
      </c>
      <c r="F290" s="1">
        <f t="shared" si="11"/>
        <v>37677.068830820397</v>
      </c>
      <c r="R290" s="2">
        <v>28800</v>
      </c>
      <c r="S290" s="1">
        <v>1</v>
      </c>
      <c r="T290" s="1">
        <v>0</v>
      </c>
    </row>
    <row r="291" spans="1:20" x14ac:dyDescent="0.3">
      <c r="A291" s="3">
        <v>0.77044338162972203</v>
      </c>
      <c r="B291" s="3">
        <v>20396.440793791699</v>
      </c>
      <c r="C291" s="3">
        <v>1.35039506560317</v>
      </c>
      <c r="D291" s="3">
        <v>57365.613553823598</v>
      </c>
      <c r="E291" s="1">
        <f t="shared" si="10"/>
        <v>0.57995168397344798</v>
      </c>
      <c r="F291" s="1">
        <f t="shared" si="11"/>
        <v>36969.172760031899</v>
      </c>
      <c r="R291" s="2">
        <v>28900</v>
      </c>
      <c r="S291" s="1">
        <v>1</v>
      </c>
      <c r="T291" s="1">
        <v>0</v>
      </c>
    </row>
    <row r="292" spans="1:20" x14ac:dyDescent="0.3">
      <c r="A292" s="3">
        <v>0.74345199487325697</v>
      </c>
      <c r="B292" s="3">
        <v>17811.278913721999</v>
      </c>
      <c r="C292" s="3">
        <v>1.31331576103356</v>
      </c>
      <c r="D292" s="3">
        <v>53734.303732035201</v>
      </c>
      <c r="E292" s="1">
        <f t="shared" si="10"/>
        <v>0.56986376616030299</v>
      </c>
      <c r="F292" s="1">
        <f t="shared" si="11"/>
        <v>35923.024818313206</v>
      </c>
      <c r="R292" s="2">
        <v>29000</v>
      </c>
      <c r="S292" s="1">
        <v>1</v>
      </c>
      <c r="T292" s="1">
        <v>0</v>
      </c>
    </row>
    <row r="293" spans="1:20" x14ac:dyDescent="0.3">
      <c r="A293" s="3">
        <v>0.66949314105385604</v>
      </c>
      <c r="B293" s="3">
        <v>18293.519513446401</v>
      </c>
      <c r="C293" s="3">
        <v>1.14417969278761</v>
      </c>
      <c r="D293" s="3">
        <v>54730.9631679788</v>
      </c>
      <c r="E293" s="1">
        <f t="shared" si="10"/>
        <v>0.47468655173375396</v>
      </c>
      <c r="F293" s="1">
        <f t="shared" si="11"/>
        <v>36437.443654532399</v>
      </c>
      <c r="R293" s="2">
        <v>29100</v>
      </c>
      <c r="S293" s="1">
        <v>1</v>
      </c>
      <c r="T293" s="1">
        <v>0</v>
      </c>
    </row>
    <row r="294" spans="1:20" x14ac:dyDescent="0.3">
      <c r="A294" s="3">
        <v>0.70005664371104404</v>
      </c>
      <c r="B294" s="3">
        <v>18442.454695423799</v>
      </c>
      <c r="C294" s="3">
        <v>1.2087282434722399</v>
      </c>
      <c r="D294" s="3">
        <v>53622.520299369098</v>
      </c>
      <c r="E294" s="1">
        <f t="shared" si="10"/>
        <v>0.50867159976119591</v>
      </c>
      <c r="F294" s="1">
        <f t="shared" si="11"/>
        <v>35180.065603945302</v>
      </c>
      <c r="R294" s="2">
        <v>29200</v>
      </c>
      <c r="S294" s="1">
        <v>1</v>
      </c>
      <c r="T294" s="1">
        <v>0</v>
      </c>
    </row>
    <row r="295" spans="1:20" x14ac:dyDescent="0.3">
      <c r="A295" s="3">
        <v>0.73440245066307397</v>
      </c>
      <c r="B295" s="3">
        <v>17245.348995463501</v>
      </c>
      <c r="C295" s="3">
        <v>1.29090144464245</v>
      </c>
      <c r="D295" s="3">
        <v>54797.550717032602</v>
      </c>
      <c r="E295" s="1">
        <f t="shared" si="10"/>
        <v>0.55649899397937608</v>
      </c>
      <c r="F295" s="1">
        <f t="shared" si="11"/>
        <v>37552.201721569101</v>
      </c>
      <c r="R295" s="2">
        <v>29300</v>
      </c>
      <c r="S295" s="1">
        <v>1</v>
      </c>
      <c r="T295" s="1">
        <v>0</v>
      </c>
    </row>
    <row r="296" spans="1:20" x14ac:dyDescent="0.3">
      <c r="A296" s="3">
        <v>0.73569961389405303</v>
      </c>
      <c r="B296" s="3">
        <v>19521.502875403999</v>
      </c>
      <c r="C296" s="3">
        <v>1.2668657281101501</v>
      </c>
      <c r="D296" s="3">
        <v>56310.834811273598</v>
      </c>
      <c r="E296" s="1">
        <f t="shared" si="10"/>
        <v>0.53116611421609705</v>
      </c>
      <c r="F296" s="1">
        <f t="shared" si="11"/>
        <v>36789.331935869603</v>
      </c>
      <c r="R296" s="2">
        <v>29400</v>
      </c>
      <c r="S296" s="1">
        <v>1</v>
      </c>
      <c r="T296" s="1">
        <v>0</v>
      </c>
    </row>
    <row r="297" spans="1:20" x14ac:dyDescent="0.3">
      <c r="A297" s="3">
        <v>0.71925921066744103</v>
      </c>
      <c r="B297" s="3">
        <v>19833.418747227799</v>
      </c>
      <c r="C297" s="3">
        <v>1.24158194503927</v>
      </c>
      <c r="D297" s="3">
        <v>58124.874716688799</v>
      </c>
      <c r="E297" s="1">
        <f t="shared" si="10"/>
        <v>0.52232273437182897</v>
      </c>
      <c r="F297" s="1">
        <f t="shared" si="11"/>
        <v>38291.455969461</v>
      </c>
      <c r="R297" s="2">
        <v>29500</v>
      </c>
      <c r="S297" s="1">
        <v>1</v>
      </c>
      <c r="T297" s="1">
        <v>0</v>
      </c>
    </row>
    <row r="298" spans="1:20" x14ac:dyDescent="0.3">
      <c r="A298" s="3">
        <v>0.68596744379218599</v>
      </c>
      <c r="B298" s="3">
        <v>21122.112386291901</v>
      </c>
      <c r="C298" s="3">
        <v>1.1659946731172499</v>
      </c>
      <c r="D298" s="3">
        <v>60127.682401967802</v>
      </c>
      <c r="E298" s="1">
        <f t="shared" si="10"/>
        <v>0.48002722932506392</v>
      </c>
      <c r="F298" s="1">
        <f t="shared" si="11"/>
        <v>39005.570015675898</v>
      </c>
      <c r="R298" s="2">
        <v>29600</v>
      </c>
      <c r="S298" s="1">
        <v>1</v>
      </c>
      <c r="T298" s="1">
        <v>0</v>
      </c>
    </row>
    <row r="299" spans="1:20" x14ac:dyDescent="0.3">
      <c r="A299" s="3">
        <v>0.64670414585328695</v>
      </c>
      <c r="B299" s="3">
        <v>19286.558707739499</v>
      </c>
      <c r="C299" s="3">
        <v>1.1490256903707801</v>
      </c>
      <c r="D299" s="3">
        <v>58466.613901691002</v>
      </c>
      <c r="E299" s="1">
        <f t="shared" si="10"/>
        <v>0.50232154451749311</v>
      </c>
      <c r="F299" s="1">
        <f t="shared" si="11"/>
        <v>39180.055193951499</v>
      </c>
      <c r="R299" s="2">
        <v>29700</v>
      </c>
      <c r="S299" s="1">
        <v>1</v>
      </c>
      <c r="T299" s="1">
        <v>0</v>
      </c>
    </row>
    <row r="300" spans="1:20" x14ac:dyDescent="0.3">
      <c r="A300" s="3">
        <v>0.73058709774258501</v>
      </c>
      <c r="B300" s="3">
        <v>18346.002092825202</v>
      </c>
      <c r="C300" s="3">
        <v>1.2844614303823001</v>
      </c>
      <c r="D300" s="3">
        <v>55904.206694014698</v>
      </c>
      <c r="E300" s="1">
        <f t="shared" si="10"/>
        <v>0.55387433263971508</v>
      </c>
      <c r="F300" s="1">
        <f t="shared" si="11"/>
        <v>37558.2046011895</v>
      </c>
      <c r="R300" s="2">
        <v>29800</v>
      </c>
      <c r="S300" s="1">
        <v>1</v>
      </c>
      <c r="T300" s="1">
        <v>0</v>
      </c>
    </row>
    <row r="301" spans="1:20" x14ac:dyDescent="0.3">
      <c r="A301" s="3">
        <v>0.684693123125105</v>
      </c>
      <c r="B301" s="3">
        <v>22771.789439653301</v>
      </c>
      <c r="C301" s="3">
        <v>1.20559970848645</v>
      </c>
      <c r="D301" s="3">
        <v>62773.613476274302</v>
      </c>
      <c r="E301" s="1">
        <f t="shared" si="10"/>
        <v>0.52090658536134504</v>
      </c>
      <c r="F301" s="1">
        <f t="shared" si="11"/>
        <v>40001.824036621001</v>
      </c>
      <c r="R301" s="2">
        <v>29900</v>
      </c>
      <c r="S301" s="1">
        <v>1</v>
      </c>
      <c r="T301" s="1">
        <v>0</v>
      </c>
    </row>
    <row r="302" spans="1:20" x14ac:dyDescent="0.3">
      <c r="A302" s="3">
        <v>0.69333254284840995</v>
      </c>
      <c r="B302" s="3">
        <v>25664.315870628401</v>
      </c>
      <c r="C302" s="3">
        <v>1.1963297100543</v>
      </c>
      <c r="D302" s="3">
        <v>66758.900074939898</v>
      </c>
      <c r="E302" s="1">
        <f t="shared" si="10"/>
        <v>0.50299716720589005</v>
      </c>
      <c r="F302" s="1">
        <f t="shared" si="11"/>
        <v>41094.584204311497</v>
      </c>
      <c r="R302" s="2">
        <v>30000</v>
      </c>
      <c r="S302" s="1">
        <v>1</v>
      </c>
      <c r="T302" s="1">
        <v>0</v>
      </c>
    </row>
    <row r="303" spans="1:20" x14ac:dyDescent="0.3">
      <c r="A303" s="3">
        <v>0.70103460219494096</v>
      </c>
      <c r="B303" s="3">
        <v>18025.576932251799</v>
      </c>
      <c r="C303" s="3">
        <v>1.2268077555667201</v>
      </c>
      <c r="D303" s="3">
        <v>53808.447682851598</v>
      </c>
      <c r="E303" s="1">
        <f t="shared" si="10"/>
        <v>0.5257731533717791</v>
      </c>
      <c r="F303" s="1">
        <f t="shared" si="11"/>
        <v>35782.870750599803</v>
      </c>
      <c r="R303" s="2">
        <v>30100</v>
      </c>
      <c r="S303" s="1">
        <v>1</v>
      </c>
      <c r="T303" s="1">
        <v>0</v>
      </c>
    </row>
    <row r="304" spans="1:20" x14ac:dyDescent="0.3">
      <c r="A304" s="3">
        <v>0.65179743912899901</v>
      </c>
      <c r="B304" s="3">
        <v>17347.438808455801</v>
      </c>
      <c r="C304" s="3">
        <v>1.1414015150996299</v>
      </c>
      <c r="D304" s="3">
        <v>53164.109837431803</v>
      </c>
      <c r="E304" s="1">
        <f t="shared" si="10"/>
        <v>0.48960407597063094</v>
      </c>
      <c r="F304" s="1">
        <f t="shared" si="11"/>
        <v>35816.671028976001</v>
      </c>
      <c r="R304" s="2">
        <v>30200</v>
      </c>
      <c r="S304" s="1">
        <v>1</v>
      </c>
      <c r="T304" s="1">
        <v>0</v>
      </c>
    </row>
    <row r="305" spans="1:20" x14ac:dyDescent="0.3">
      <c r="A305" s="3">
        <v>0.74431192977212102</v>
      </c>
      <c r="B305" s="3">
        <v>21210.462149460898</v>
      </c>
      <c r="C305" s="3">
        <v>1.2683551374498601</v>
      </c>
      <c r="D305" s="3">
        <v>58454.020267149397</v>
      </c>
      <c r="E305" s="1">
        <f t="shared" si="10"/>
        <v>0.52404320767773904</v>
      </c>
      <c r="F305" s="1">
        <f t="shared" si="11"/>
        <v>37243.558117688503</v>
      </c>
      <c r="R305" s="2">
        <v>30300</v>
      </c>
      <c r="S305" s="1">
        <v>1</v>
      </c>
      <c r="T305" s="1">
        <v>0</v>
      </c>
    </row>
    <row r="306" spans="1:20" x14ac:dyDescent="0.3">
      <c r="A306" s="3">
        <v>0.67355871101438602</v>
      </c>
      <c r="B306" s="3">
        <v>21638.314098114501</v>
      </c>
      <c r="C306" s="3">
        <v>1.1735288418888099</v>
      </c>
      <c r="D306" s="3">
        <v>58910.623982881698</v>
      </c>
      <c r="E306" s="1">
        <f t="shared" si="10"/>
        <v>0.49997013087442388</v>
      </c>
      <c r="F306" s="1">
        <f t="shared" si="11"/>
        <v>37272.309884767194</v>
      </c>
      <c r="R306" s="2">
        <v>30400</v>
      </c>
      <c r="S306" s="1">
        <v>1</v>
      </c>
      <c r="T306" s="1">
        <v>0</v>
      </c>
    </row>
    <row r="307" spans="1:20" x14ac:dyDescent="0.3">
      <c r="A307" s="3">
        <v>0.66617591525930298</v>
      </c>
      <c r="B307" s="3">
        <v>23273.5204462244</v>
      </c>
      <c r="C307" s="3">
        <v>1.1431294300730901</v>
      </c>
      <c r="D307" s="3">
        <v>62793.598280110396</v>
      </c>
      <c r="E307" s="1">
        <f t="shared" si="10"/>
        <v>0.47695351481378712</v>
      </c>
      <c r="F307" s="1">
        <f t="shared" si="11"/>
        <v>39520.077833885996</v>
      </c>
      <c r="R307" s="2">
        <v>30500</v>
      </c>
      <c r="S307" s="1">
        <v>1</v>
      </c>
      <c r="T307" s="1">
        <v>0</v>
      </c>
    </row>
    <row r="308" spans="1:20" x14ac:dyDescent="0.3">
      <c r="A308" s="3">
        <v>0.70995140249757305</v>
      </c>
      <c r="B308" s="3">
        <v>24208.1039321791</v>
      </c>
      <c r="C308" s="3">
        <v>1.2007681639833401</v>
      </c>
      <c r="D308" s="3">
        <v>64897.730256243798</v>
      </c>
      <c r="E308" s="1">
        <f t="shared" si="10"/>
        <v>0.49081676148576703</v>
      </c>
      <c r="F308" s="1">
        <f t="shared" si="11"/>
        <v>40689.626324064695</v>
      </c>
      <c r="R308" s="2">
        <v>30600</v>
      </c>
      <c r="S308" s="1">
        <v>1</v>
      </c>
      <c r="T308" s="1">
        <v>0</v>
      </c>
    </row>
    <row r="309" spans="1:20" x14ac:dyDescent="0.3">
      <c r="A309" s="3">
        <v>0.71297603546353205</v>
      </c>
      <c r="B309" s="3">
        <v>17906.639495485899</v>
      </c>
      <c r="C309" s="3">
        <v>1.2524573360274001</v>
      </c>
      <c r="D309" s="3">
        <v>54870.794324579001</v>
      </c>
      <c r="E309" s="1">
        <f t="shared" si="10"/>
        <v>0.539481300563868</v>
      </c>
      <c r="F309" s="1">
        <f t="shared" si="11"/>
        <v>36964.154829093102</v>
      </c>
      <c r="R309" s="2">
        <v>30700</v>
      </c>
      <c r="S309" s="1">
        <v>1</v>
      </c>
      <c r="T309" s="1">
        <v>0</v>
      </c>
    </row>
    <row r="310" spans="1:20" x14ac:dyDescent="0.3">
      <c r="A310" s="3">
        <v>0.73243063274839604</v>
      </c>
      <c r="B310" s="3">
        <v>19064.627051421601</v>
      </c>
      <c r="C310" s="3">
        <v>1.25699981508884</v>
      </c>
      <c r="D310" s="3">
        <v>54926.290991503003</v>
      </c>
      <c r="E310" s="1">
        <f t="shared" si="10"/>
        <v>0.52456918234044392</v>
      </c>
      <c r="F310" s="1">
        <f t="shared" si="11"/>
        <v>35861.663940081402</v>
      </c>
      <c r="R310" s="2">
        <v>30800</v>
      </c>
      <c r="S310" s="1">
        <v>1</v>
      </c>
      <c r="T310" s="1">
        <v>0</v>
      </c>
    </row>
    <row r="311" spans="1:20" x14ac:dyDescent="0.3">
      <c r="A311" s="3">
        <v>0.67714105773190902</v>
      </c>
      <c r="B311" s="3">
        <v>23078.312622313799</v>
      </c>
      <c r="C311" s="3">
        <v>1.2176964803619601</v>
      </c>
      <c r="D311" s="3">
        <v>63665.628907727601</v>
      </c>
      <c r="E311" s="1">
        <f t="shared" si="10"/>
        <v>0.54055542263005107</v>
      </c>
      <c r="F311" s="1">
        <f t="shared" si="11"/>
        <v>40587.316285413806</v>
      </c>
      <c r="R311" s="2">
        <v>30900</v>
      </c>
      <c r="S311" s="1">
        <v>1</v>
      </c>
      <c r="T311" s="1">
        <v>0</v>
      </c>
    </row>
    <row r="312" spans="1:20" x14ac:dyDescent="0.3">
      <c r="A312" s="3">
        <v>0.65570006453548602</v>
      </c>
      <c r="B312" s="3">
        <v>19296.1828129245</v>
      </c>
      <c r="C312" s="3">
        <v>1.1590057951261901</v>
      </c>
      <c r="D312" s="3">
        <v>55131.403529149102</v>
      </c>
      <c r="E312" s="1">
        <f t="shared" si="10"/>
        <v>0.50330573059070405</v>
      </c>
      <c r="F312" s="1">
        <f t="shared" si="11"/>
        <v>35835.220716224605</v>
      </c>
      <c r="R312" s="2">
        <v>31000</v>
      </c>
      <c r="S312" s="1">
        <v>1</v>
      </c>
      <c r="T312" s="1">
        <v>0</v>
      </c>
    </row>
    <row r="313" spans="1:20" x14ac:dyDescent="0.3">
      <c r="A313" s="3">
        <v>0.75746339215276204</v>
      </c>
      <c r="B313" s="3">
        <v>16587.3862838733</v>
      </c>
      <c r="C313" s="3">
        <v>1.2995149460967299</v>
      </c>
      <c r="D313" s="3">
        <v>52511.419585543801</v>
      </c>
      <c r="E313" s="1">
        <f t="shared" si="10"/>
        <v>0.54205155394396787</v>
      </c>
      <c r="F313" s="1">
        <f t="shared" si="11"/>
        <v>35924.033301670497</v>
      </c>
      <c r="R313" s="2">
        <v>31100</v>
      </c>
      <c r="S313" s="1">
        <v>1</v>
      </c>
      <c r="T313" s="1">
        <v>0</v>
      </c>
    </row>
    <row r="314" spans="1:20" x14ac:dyDescent="0.3">
      <c r="A314" s="3">
        <v>0.70118162516924898</v>
      </c>
      <c r="B314" s="3">
        <v>21050.535060485701</v>
      </c>
      <c r="C314" s="3">
        <v>1.2040229331811401</v>
      </c>
      <c r="D314" s="3">
        <v>60056.324275105297</v>
      </c>
      <c r="E314" s="1">
        <f t="shared" si="10"/>
        <v>0.50284130801189109</v>
      </c>
      <c r="F314" s="1">
        <f t="shared" si="11"/>
        <v>39005.789214619595</v>
      </c>
      <c r="R314" s="2">
        <v>31200</v>
      </c>
      <c r="S314" s="1">
        <v>1</v>
      </c>
      <c r="T314" s="1">
        <v>0</v>
      </c>
    </row>
    <row r="315" spans="1:20" x14ac:dyDescent="0.3">
      <c r="A315" s="3">
        <v>0.68913801414971398</v>
      </c>
      <c r="B315" s="3">
        <v>23460.054735628299</v>
      </c>
      <c r="C315" s="3">
        <v>1.1769134251053801</v>
      </c>
      <c r="D315" s="3">
        <v>61485.961107442097</v>
      </c>
      <c r="E315" s="1">
        <f t="shared" si="10"/>
        <v>0.48777541095566612</v>
      </c>
      <c r="F315" s="1">
        <f t="shared" si="11"/>
        <v>38025.906371813799</v>
      </c>
      <c r="R315" s="2">
        <v>31300</v>
      </c>
      <c r="S315" s="1">
        <v>1</v>
      </c>
      <c r="T315" s="1">
        <v>0</v>
      </c>
    </row>
    <row r="316" spans="1:20" x14ac:dyDescent="0.3">
      <c r="A316" s="3">
        <v>0.64698338196550198</v>
      </c>
      <c r="B316" s="3">
        <v>16179.4396700978</v>
      </c>
      <c r="C316" s="3">
        <v>1.1094593478689201</v>
      </c>
      <c r="D316" s="3">
        <v>52983.921622605601</v>
      </c>
      <c r="E316" s="1">
        <f t="shared" si="10"/>
        <v>0.46247596590341811</v>
      </c>
      <c r="F316" s="1">
        <f t="shared" si="11"/>
        <v>36804.481952507806</v>
      </c>
      <c r="R316" s="2">
        <v>31400</v>
      </c>
      <c r="S316" s="1">
        <v>1</v>
      </c>
      <c r="T316" s="1">
        <v>0</v>
      </c>
    </row>
    <row r="317" spans="1:20" x14ac:dyDescent="0.3">
      <c r="A317" s="3">
        <v>0.69399149838854102</v>
      </c>
      <c r="B317" s="3">
        <v>19326.850660955501</v>
      </c>
      <c r="C317" s="3">
        <v>1.1890140033916501</v>
      </c>
      <c r="D317" s="3">
        <v>55516.866386440503</v>
      </c>
      <c r="E317" s="1">
        <f t="shared" si="10"/>
        <v>0.49502250500310907</v>
      </c>
      <c r="F317" s="1">
        <f t="shared" si="11"/>
        <v>36190.015725485006</v>
      </c>
      <c r="R317" s="2">
        <v>31500</v>
      </c>
      <c r="S317" s="1">
        <v>1</v>
      </c>
      <c r="T317" s="1">
        <v>0</v>
      </c>
    </row>
    <row r="318" spans="1:20" x14ac:dyDescent="0.3">
      <c r="A318" s="3">
        <v>0.66862042534217003</v>
      </c>
      <c r="B318" s="3">
        <v>16938.725776987201</v>
      </c>
      <c r="C318" s="3">
        <v>1.12028542653415</v>
      </c>
      <c r="D318" s="3">
        <v>52151.054646444398</v>
      </c>
      <c r="E318" s="1">
        <f t="shared" si="10"/>
        <v>0.45166500119197994</v>
      </c>
      <c r="F318" s="1">
        <f t="shared" si="11"/>
        <v>35212.328869457197</v>
      </c>
      <c r="R318" s="2">
        <v>31600</v>
      </c>
      <c r="S318" s="1">
        <v>1</v>
      </c>
      <c r="T318" s="1">
        <v>0</v>
      </c>
    </row>
    <row r="319" spans="1:20" x14ac:dyDescent="0.3">
      <c r="A319" s="3">
        <v>0.70674726742888105</v>
      </c>
      <c r="B319" s="3">
        <v>16688.901991656701</v>
      </c>
      <c r="C319" s="3">
        <v>1.2266955366165899</v>
      </c>
      <c r="D319" s="3">
        <v>54756.794053275698</v>
      </c>
      <c r="E319" s="1">
        <f t="shared" si="10"/>
        <v>0.51994826918770887</v>
      </c>
      <c r="F319" s="1">
        <f t="shared" si="11"/>
        <v>38067.892061619001</v>
      </c>
      <c r="R319" s="2">
        <v>31700</v>
      </c>
      <c r="S319" s="1">
        <v>1</v>
      </c>
      <c r="T319" s="1">
        <v>0</v>
      </c>
    </row>
    <row r="320" spans="1:20" x14ac:dyDescent="0.3">
      <c r="A320" s="3">
        <v>0.70746516072544796</v>
      </c>
      <c r="B320" s="3">
        <v>17653.969928540198</v>
      </c>
      <c r="C320" s="3">
        <v>1.21867574411308</v>
      </c>
      <c r="D320" s="3">
        <v>54517.273453191498</v>
      </c>
      <c r="E320" s="1">
        <f t="shared" si="10"/>
        <v>0.51121058338763203</v>
      </c>
      <c r="F320" s="1">
        <f t="shared" si="11"/>
        <v>36863.303524651303</v>
      </c>
      <c r="R320" s="2">
        <v>31800</v>
      </c>
      <c r="S320" s="1">
        <v>1</v>
      </c>
      <c r="T320" s="1">
        <v>0</v>
      </c>
    </row>
    <row r="321" spans="1:20" x14ac:dyDescent="0.3">
      <c r="A321" s="3">
        <v>0.75778389594111695</v>
      </c>
      <c r="B321" s="3">
        <v>19418.170055483901</v>
      </c>
      <c r="C321" s="3">
        <v>1.28750953831631</v>
      </c>
      <c r="D321" s="3">
        <v>54715.287061229697</v>
      </c>
      <c r="E321" s="1">
        <f t="shared" si="10"/>
        <v>0.52972564237519304</v>
      </c>
      <c r="F321" s="1">
        <f t="shared" si="11"/>
        <v>35297.117005745793</v>
      </c>
      <c r="R321" s="2">
        <v>31900</v>
      </c>
      <c r="S321" s="1">
        <v>1</v>
      </c>
      <c r="T321" s="1">
        <v>0</v>
      </c>
    </row>
    <row r="322" spans="1:20" x14ac:dyDescent="0.3">
      <c r="A322" s="3">
        <v>0.697381278804456</v>
      </c>
      <c r="B322" s="3">
        <v>21615.945211168601</v>
      </c>
      <c r="C322" s="3">
        <v>1.2036430210795701</v>
      </c>
      <c r="D322" s="3">
        <v>56521.841076119097</v>
      </c>
      <c r="E322" s="1">
        <f t="shared" si="10"/>
        <v>0.50626174227511411</v>
      </c>
      <c r="F322" s="1">
        <f t="shared" si="11"/>
        <v>34905.895864950493</v>
      </c>
      <c r="R322" s="2">
        <v>32000</v>
      </c>
      <c r="S322" s="1">
        <v>1</v>
      </c>
      <c r="T322" s="1">
        <v>0</v>
      </c>
    </row>
    <row r="323" spans="1:20" x14ac:dyDescent="0.3">
      <c r="A323" s="3">
        <v>0.71970968140560099</v>
      </c>
      <c r="B323" s="3">
        <v>16678.322239309098</v>
      </c>
      <c r="C323" s="3">
        <v>1.2247775811205499</v>
      </c>
      <c r="D323" s="3">
        <v>50214.750704491897</v>
      </c>
      <c r="E323" s="1">
        <f t="shared" si="10"/>
        <v>0.50506789971494892</v>
      </c>
      <c r="F323" s="1">
        <f t="shared" si="11"/>
        <v>33536.428465182798</v>
      </c>
      <c r="R323" s="2">
        <v>32100</v>
      </c>
      <c r="S323" s="1">
        <v>1</v>
      </c>
      <c r="T323" s="1">
        <v>0</v>
      </c>
    </row>
    <row r="324" spans="1:20" x14ac:dyDescent="0.3">
      <c r="A324" s="3">
        <v>0.72070198200705904</v>
      </c>
      <c r="B324" s="3">
        <v>20984.375489483002</v>
      </c>
      <c r="C324" s="3">
        <v>1.2174727987154601</v>
      </c>
      <c r="D324" s="3">
        <v>57103.880383538199</v>
      </c>
      <c r="E324" s="1">
        <f t="shared" ref="E324:E387" si="12">C324-A324</f>
        <v>0.49677081670840106</v>
      </c>
      <c r="F324" s="1">
        <f t="shared" ref="F324:F387" si="13">D324-B324</f>
        <v>36119.504894055193</v>
      </c>
      <c r="R324" s="2">
        <v>32200</v>
      </c>
      <c r="S324" s="1">
        <v>1</v>
      </c>
      <c r="T324" s="1">
        <v>0</v>
      </c>
    </row>
    <row r="325" spans="1:20" x14ac:dyDescent="0.3">
      <c r="A325" s="3">
        <v>0.68729227703822904</v>
      </c>
      <c r="B325" s="3">
        <v>20538.007898933902</v>
      </c>
      <c r="C325" s="3">
        <v>1.18968186636212</v>
      </c>
      <c r="D325" s="3">
        <v>58135.719949064303</v>
      </c>
      <c r="E325" s="1">
        <f t="shared" si="12"/>
        <v>0.50238958932389099</v>
      </c>
      <c r="F325" s="1">
        <f t="shared" si="13"/>
        <v>37597.712050130402</v>
      </c>
      <c r="R325" s="2">
        <v>32300</v>
      </c>
      <c r="S325" s="1">
        <v>1</v>
      </c>
      <c r="T325" s="1">
        <v>0</v>
      </c>
    </row>
    <row r="326" spans="1:20" x14ac:dyDescent="0.3">
      <c r="A326" s="3">
        <v>0.72067178688981604</v>
      </c>
      <c r="B326" s="3">
        <v>19079.064940116899</v>
      </c>
      <c r="C326" s="3">
        <v>1.2466807648912701</v>
      </c>
      <c r="D326" s="3">
        <v>55662.028081918601</v>
      </c>
      <c r="E326" s="1">
        <f t="shared" si="12"/>
        <v>0.52600897800145408</v>
      </c>
      <c r="F326" s="1">
        <f t="shared" si="13"/>
        <v>36582.963141801702</v>
      </c>
      <c r="R326" s="2">
        <v>32400</v>
      </c>
      <c r="S326" s="1">
        <v>1</v>
      </c>
      <c r="T326" s="1">
        <v>0</v>
      </c>
    </row>
    <row r="327" spans="1:20" x14ac:dyDescent="0.3">
      <c r="A327" s="3">
        <v>0.6971992528241</v>
      </c>
      <c r="B327" s="3">
        <v>14735.0668161253</v>
      </c>
      <c r="C327" s="3">
        <v>1.21156178554705</v>
      </c>
      <c r="D327" s="3">
        <v>51442.256505844103</v>
      </c>
      <c r="E327" s="1">
        <f t="shared" si="12"/>
        <v>0.51436253272294996</v>
      </c>
      <c r="F327" s="1">
        <f t="shared" si="13"/>
        <v>36707.189689718805</v>
      </c>
      <c r="R327" s="2">
        <v>32500</v>
      </c>
      <c r="S327" s="1">
        <v>1</v>
      </c>
      <c r="T327" s="1">
        <v>0</v>
      </c>
    </row>
    <row r="328" spans="1:20" x14ac:dyDescent="0.3">
      <c r="A328" s="3">
        <v>0.69678734463355296</v>
      </c>
      <c r="B328" s="3">
        <v>19187.194767029199</v>
      </c>
      <c r="C328" s="3">
        <v>1.16446811243026</v>
      </c>
      <c r="D328" s="3">
        <v>55508.327173633697</v>
      </c>
      <c r="E328" s="1">
        <f t="shared" si="12"/>
        <v>0.46768076779670709</v>
      </c>
      <c r="F328" s="1">
        <f t="shared" si="13"/>
        <v>36321.132406604498</v>
      </c>
      <c r="R328" s="2">
        <v>32600</v>
      </c>
      <c r="S328" s="1">
        <v>1</v>
      </c>
      <c r="T328" s="1">
        <v>0</v>
      </c>
    </row>
    <row r="329" spans="1:20" x14ac:dyDescent="0.3">
      <c r="A329" s="3">
        <v>0.68236486659631501</v>
      </c>
      <c r="B329" s="3">
        <v>21818.347283252901</v>
      </c>
      <c r="C329" s="3">
        <v>1.1887641859545699</v>
      </c>
      <c r="D329" s="3">
        <v>60323.622768284302</v>
      </c>
      <c r="E329" s="1">
        <f t="shared" si="12"/>
        <v>0.50639931935825488</v>
      </c>
      <c r="F329" s="1">
        <f t="shared" si="13"/>
        <v>38505.275485031401</v>
      </c>
      <c r="R329" s="2">
        <v>32700</v>
      </c>
      <c r="S329" s="1">
        <v>1</v>
      </c>
      <c r="T329" s="1">
        <v>0</v>
      </c>
    </row>
    <row r="330" spans="1:20" x14ac:dyDescent="0.3">
      <c r="A330" s="3">
        <v>0.68731718191325897</v>
      </c>
      <c r="B330" s="3">
        <v>16898.0070971407</v>
      </c>
      <c r="C330" s="3">
        <v>1.2280564267003</v>
      </c>
      <c r="D330" s="3">
        <v>51914.493423890897</v>
      </c>
      <c r="E330" s="1">
        <f t="shared" si="12"/>
        <v>0.54073924478704105</v>
      </c>
      <c r="F330" s="1">
        <f t="shared" si="13"/>
        <v>35016.486326750193</v>
      </c>
      <c r="R330" s="2">
        <v>32800</v>
      </c>
      <c r="S330" s="1">
        <v>1</v>
      </c>
      <c r="T330" s="1">
        <v>0</v>
      </c>
    </row>
    <row r="331" spans="1:20" x14ac:dyDescent="0.3">
      <c r="A331" s="3">
        <v>0.70995852517230196</v>
      </c>
      <c r="B331" s="3">
        <v>20270.879769143001</v>
      </c>
      <c r="C331" s="3">
        <v>1.2657528118584001</v>
      </c>
      <c r="D331" s="3">
        <v>58892.3971404404</v>
      </c>
      <c r="E331" s="1">
        <f t="shared" si="12"/>
        <v>0.55579428668609809</v>
      </c>
      <c r="F331" s="1">
        <f t="shared" si="13"/>
        <v>38621.517371297399</v>
      </c>
      <c r="R331" s="2">
        <v>32900</v>
      </c>
      <c r="S331" s="1">
        <v>1</v>
      </c>
      <c r="T331" s="1">
        <v>0</v>
      </c>
    </row>
    <row r="332" spans="1:20" x14ac:dyDescent="0.3">
      <c r="A332" s="3">
        <v>0.73128252355132795</v>
      </c>
      <c r="B332" s="3">
        <v>22104.176326563</v>
      </c>
      <c r="C332" s="3">
        <v>1.26203696631191</v>
      </c>
      <c r="D332" s="3">
        <v>59417.453066488597</v>
      </c>
      <c r="E332" s="1">
        <f t="shared" si="12"/>
        <v>0.53075444276058203</v>
      </c>
      <c r="F332" s="1">
        <f t="shared" si="13"/>
        <v>37313.276739925597</v>
      </c>
      <c r="R332" s="2">
        <v>33000</v>
      </c>
      <c r="S332" s="1">
        <v>1</v>
      </c>
      <c r="T332" s="1">
        <v>0</v>
      </c>
    </row>
    <row r="333" spans="1:20" x14ac:dyDescent="0.3">
      <c r="A333" s="3">
        <v>0.72252266492001005</v>
      </c>
      <c r="B333" s="3">
        <v>19664.867662835801</v>
      </c>
      <c r="C333" s="3">
        <v>1.2523987985991301</v>
      </c>
      <c r="D333" s="3">
        <v>56706.594288047403</v>
      </c>
      <c r="E333" s="1">
        <f t="shared" si="12"/>
        <v>0.52987613367912001</v>
      </c>
      <c r="F333" s="1">
        <f t="shared" si="13"/>
        <v>37041.726625211602</v>
      </c>
      <c r="R333" s="2">
        <v>33100</v>
      </c>
      <c r="S333" s="1">
        <v>1</v>
      </c>
      <c r="T333" s="1">
        <v>0</v>
      </c>
    </row>
    <row r="334" spans="1:20" x14ac:dyDescent="0.3">
      <c r="A334" s="3">
        <v>0.72497248110053802</v>
      </c>
      <c r="B334" s="3">
        <v>20756.830635069</v>
      </c>
      <c r="C334" s="3">
        <v>1.25058239012578</v>
      </c>
      <c r="D334" s="3">
        <v>57113.109068290803</v>
      </c>
      <c r="E334" s="1">
        <f t="shared" si="12"/>
        <v>0.52560990902524196</v>
      </c>
      <c r="F334" s="1">
        <f t="shared" si="13"/>
        <v>36356.2784332218</v>
      </c>
      <c r="R334" s="2">
        <v>33200</v>
      </c>
      <c r="S334" s="1">
        <v>1</v>
      </c>
      <c r="T334" s="1">
        <v>0</v>
      </c>
    </row>
    <row r="335" spans="1:20" x14ac:dyDescent="0.3">
      <c r="A335" s="3">
        <v>0.72876941793383698</v>
      </c>
      <c r="B335" s="3">
        <v>19505.812040496599</v>
      </c>
      <c r="C335" s="3">
        <v>1.2745731222274701</v>
      </c>
      <c r="D335" s="3">
        <v>54974.757420501403</v>
      </c>
      <c r="E335" s="1">
        <f t="shared" si="12"/>
        <v>0.54580370429363312</v>
      </c>
      <c r="F335" s="1">
        <f t="shared" si="13"/>
        <v>35468.945380004807</v>
      </c>
      <c r="R335" s="2">
        <v>33300</v>
      </c>
      <c r="S335" s="1">
        <v>1</v>
      </c>
      <c r="T335" s="1">
        <v>0</v>
      </c>
    </row>
    <row r="336" spans="1:20" x14ac:dyDescent="0.3">
      <c r="A336" s="3">
        <v>0.71736286678050898</v>
      </c>
      <c r="B336" s="3">
        <v>24451.1800423575</v>
      </c>
      <c r="C336" s="3">
        <v>1.2191281527515201</v>
      </c>
      <c r="D336" s="3">
        <v>65541.699793538603</v>
      </c>
      <c r="E336" s="1">
        <f t="shared" si="12"/>
        <v>0.50176528597101111</v>
      </c>
      <c r="F336" s="1">
        <f t="shared" si="13"/>
        <v>41090.519751181098</v>
      </c>
      <c r="R336" s="2">
        <v>33400</v>
      </c>
      <c r="S336" s="1">
        <v>1</v>
      </c>
      <c r="T336" s="1">
        <v>0</v>
      </c>
    </row>
    <row r="337" spans="1:20" x14ac:dyDescent="0.3">
      <c r="A337" s="3">
        <v>0.66099208387548203</v>
      </c>
      <c r="B337" s="3">
        <v>18283.5623945076</v>
      </c>
      <c r="C337" s="3">
        <v>1.14444978603054</v>
      </c>
      <c r="D337" s="3">
        <v>55167.610816775603</v>
      </c>
      <c r="E337" s="1">
        <f t="shared" si="12"/>
        <v>0.48345770215505801</v>
      </c>
      <c r="F337" s="1">
        <f t="shared" si="13"/>
        <v>36884.048422268002</v>
      </c>
      <c r="R337" s="2">
        <v>33500</v>
      </c>
      <c r="S337" s="1">
        <v>1</v>
      </c>
      <c r="T337" s="1">
        <v>0</v>
      </c>
    </row>
    <row r="338" spans="1:20" x14ac:dyDescent="0.3">
      <c r="A338" s="3">
        <v>0.66723201908516105</v>
      </c>
      <c r="B338" s="3">
        <v>15651.771395936101</v>
      </c>
      <c r="C338" s="3">
        <v>1.18734983681051</v>
      </c>
      <c r="D338" s="3">
        <v>53520.199566424002</v>
      </c>
      <c r="E338" s="1">
        <f t="shared" si="12"/>
        <v>0.52011781772534893</v>
      </c>
      <c r="F338" s="1">
        <f t="shared" si="13"/>
        <v>37868.428170487903</v>
      </c>
      <c r="R338" s="2">
        <v>33600</v>
      </c>
      <c r="S338" s="1">
        <v>1</v>
      </c>
      <c r="T338" s="1">
        <v>0</v>
      </c>
    </row>
    <row r="339" spans="1:20" x14ac:dyDescent="0.3">
      <c r="A339" s="3">
        <v>0.76935146597136295</v>
      </c>
      <c r="B339" s="3">
        <v>20242.940301713501</v>
      </c>
      <c r="C339" s="3">
        <v>1.3240868677231401</v>
      </c>
      <c r="D339" s="3">
        <v>57827.123152932603</v>
      </c>
      <c r="E339" s="1">
        <f t="shared" si="12"/>
        <v>0.55473540175177716</v>
      </c>
      <c r="F339" s="1">
        <f t="shared" si="13"/>
        <v>37584.182851219099</v>
      </c>
      <c r="R339" s="2">
        <v>33700</v>
      </c>
      <c r="S339" s="1">
        <v>1</v>
      </c>
      <c r="T339" s="1">
        <v>0</v>
      </c>
    </row>
    <row r="340" spans="1:20" x14ac:dyDescent="0.3">
      <c r="A340" s="3">
        <v>0.74488147598412202</v>
      </c>
      <c r="B340" s="3">
        <v>20449.691502797599</v>
      </c>
      <c r="C340" s="3">
        <v>1.2931439324521099</v>
      </c>
      <c r="D340" s="3">
        <v>57042.441991470099</v>
      </c>
      <c r="E340" s="1">
        <f t="shared" si="12"/>
        <v>0.54826245646798788</v>
      </c>
      <c r="F340" s="1">
        <f t="shared" si="13"/>
        <v>36592.7504886725</v>
      </c>
      <c r="R340" s="2">
        <v>33800</v>
      </c>
      <c r="S340" s="1">
        <v>1</v>
      </c>
      <c r="T340" s="1">
        <v>0</v>
      </c>
    </row>
    <row r="341" spans="1:20" x14ac:dyDescent="0.3">
      <c r="A341" s="3">
        <v>0.74389831924735506</v>
      </c>
      <c r="B341" s="3">
        <v>20810.080550794399</v>
      </c>
      <c r="C341" s="3">
        <v>1.30805893370163</v>
      </c>
      <c r="D341" s="3">
        <v>59312.509766593801</v>
      </c>
      <c r="E341" s="1">
        <f t="shared" si="12"/>
        <v>0.5641606144542749</v>
      </c>
      <c r="F341" s="1">
        <f t="shared" si="13"/>
        <v>38502.429215799406</v>
      </c>
      <c r="R341" s="2">
        <v>33900</v>
      </c>
      <c r="S341" s="1">
        <v>1</v>
      </c>
      <c r="T341" s="1">
        <v>0</v>
      </c>
    </row>
    <row r="342" spans="1:20" x14ac:dyDescent="0.3">
      <c r="A342" s="3">
        <v>0.755308429648756</v>
      </c>
      <c r="B342" s="3">
        <v>22069.553624545799</v>
      </c>
      <c r="C342" s="3">
        <v>1.3197022628278401</v>
      </c>
      <c r="D342" s="3">
        <v>62257.970168665597</v>
      </c>
      <c r="E342" s="1">
        <f t="shared" si="12"/>
        <v>0.56439383317908409</v>
      </c>
      <c r="F342" s="1">
        <f t="shared" si="13"/>
        <v>40188.416544119798</v>
      </c>
      <c r="R342" s="1">
        <v>34000</v>
      </c>
      <c r="S342" s="1">
        <v>1</v>
      </c>
      <c r="T342" s="1">
        <v>0</v>
      </c>
    </row>
    <row r="343" spans="1:20" x14ac:dyDescent="0.3">
      <c r="A343" s="3">
        <v>0.70524528569753597</v>
      </c>
      <c r="B343" s="3">
        <v>19281.8504785519</v>
      </c>
      <c r="C343" s="3">
        <v>1.2161331267047299</v>
      </c>
      <c r="D343" s="3">
        <v>57274.305020626001</v>
      </c>
      <c r="E343" s="1">
        <f t="shared" si="12"/>
        <v>0.51088784100719398</v>
      </c>
      <c r="F343" s="1">
        <f t="shared" si="13"/>
        <v>37992.454542074105</v>
      </c>
      <c r="R343" s="1">
        <v>34100</v>
      </c>
      <c r="S343" s="1">
        <v>1</v>
      </c>
      <c r="T343" s="1">
        <v>0</v>
      </c>
    </row>
    <row r="344" spans="1:20" x14ac:dyDescent="0.3">
      <c r="A344" s="3">
        <v>0.69185091712584001</v>
      </c>
      <c r="B344" s="3">
        <v>19434.1102482799</v>
      </c>
      <c r="C344" s="3">
        <v>1.1720029031754</v>
      </c>
      <c r="D344" s="3">
        <v>54782.6781558273</v>
      </c>
      <c r="E344" s="1">
        <f t="shared" si="12"/>
        <v>0.48015198604956</v>
      </c>
      <c r="F344" s="1">
        <f t="shared" si="13"/>
        <v>35348.567907547404</v>
      </c>
      <c r="R344" s="1">
        <v>34200</v>
      </c>
      <c r="S344" s="1">
        <v>1</v>
      </c>
      <c r="T344" s="1">
        <v>0</v>
      </c>
    </row>
    <row r="345" spans="1:20" x14ac:dyDescent="0.3">
      <c r="A345" s="3">
        <v>0.73181451747300996</v>
      </c>
      <c r="B345" s="3">
        <v>16682.594153448899</v>
      </c>
      <c r="C345" s="3">
        <v>1.2638318306898899</v>
      </c>
      <c r="D345" s="3">
        <v>52157.966843543902</v>
      </c>
      <c r="E345" s="1">
        <f t="shared" si="12"/>
        <v>0.53201731321687995</v>
      </c>
      <c r="F345" s="1">
        <f t="shared" si="13"/>
        <v>35475.372690094999</v>
      </c>
      <c r="R345" s="1">
        <v>34300</v>
      </c>
      <c r="S345" s="1">
        <v>1</v>
      </c>
      <c r="T345" s="1">
        <v>0</v>
      </c>
    </row>
    <row r="346" spans="1:20" x14ac:dyDescent="0.3">
      <c r="A346" s="3">
        <v>0.70025033228549405</v>
      </c>
      <c r="B346" s="3">
        <v>22149.428922898602</v>
      </c>
      <c r="C346" s="3">
        <v>1.20837691268216</v>
      </c>
      <c r="D346" s="3">
        <v>59905.682225451303</v>
      </c>
      <c r="E346" s="1">
        <f t="shared" si="12"/>
        <v>0.50812658039666592</v>
      </c>
      <c r="F346" s="1">
        <f t="shared" si="13"/>
        <v>37756.253302552701</v>
      </c>
      <c r="R346" s="1">
        <v>34400</v>
      </c>
      <c r="S346" s="1">
        <v>1</v>
      </c>
      <c r="T346" s="1">
        <v>0</v>
      </c>
    </row>
    <row r="347" spans="1:20" x14ac:dyDescent="0.3">
      <c r="A347" s="3">
        <v>0.72030384743788001</v>
      </c>
      <c r="B347" s="3">
        <v>13844.139101766699</v>
      </c>
      <c r="C347" s="3">
        <v>1.25140218300076</v>
      </c>
      <c r="D347" s="3">
        <v>49795.541945367702</v>
      </c>
      <c r="E347" s="1">
        <f t="shared" si="12"/>
        <v>0.53109833556288</v>
      </c>
      <c r="F347" s="1">
        <f t="shared" si="13"/>
        <v>35951.402843601005</v>
      </c>
      <c r="R347" s="1">
        <v>34500</v>
      </c>
      <c r="S347" s="1">
        <v>1</v>
      </c>
      <c r="T347" s="1">
        <v>0</v>
      </c>
    </row>
    <row r="348" spans="1:20" x14ac:dyDescent="0.3">
      <c r="A348" s="3">
        <v>0.71349084120114903</v>
      </c>
      <c r="B348" s="3">
        <v>19543.401557598001</v>
      </c>
      <c r="C348" s="3">
        <v>1.21406302191461</v>
      </c>
      <c r="D348" s="3">
        <v>56346.364983437001</v>
      </c>
      <c r="E348" s="1">
        <f t="shared" si="12"/>
        <v>0.50057218071346099</v>
      </c>
      <c r="F348" s="1">
        <f t="shared" si="13"/>
        <v>36802.963425839</v>
      </c>
      <c r="R348" s="1">
        <v>34600</v>
      </c>
      <c r="S348" s="1">
        <v>1</v>
      </c>
      <c r="T348" s="1">
        <v>0</v>
      </c>
    </row>
    <row r="349" spans="1:20" x14ac:dyDescent="0.3">
      <c r="A349" s="3">
        <v>0.70908223290154504</v>
      </c>
      <c r="B349" s="3">
        <v>19536.933855630701</v>
      </c>
      <c r="C349" s="3">
        <v>1.19628323396831</v>
      </c>
      <c r="D349" s="3">
        <v>55044.518761365303</v>
      </c>
      <c r="E349" s="1">
        <f t="shared" si="12"/>
        <v>0.487201001066765</v>
      </c>
      <c r="F349" s="1">
        <f t="shared" si="13"/>
        <v>35507.584905734606</v>
      </c>
      <c r="R349" s="1">
        <v>34700</v>
      </c>
      <c r="S349" s="1">
        <v>1</v>
      </c>
      <c r="T349" s="1">
        <v>0</v>
      </c>
    </row>
    <row r="350" spans="1:20" x14ac:dyDescent="0.3">
      <c r="A350" s="3">
        <v>0.66941660913162304</v>
      </c>
      <c r="B350" s="3">
        <v>22809.2826977923</v>
      </c>
      <c r="C350" s="3">
        <v>1.1581004233419301</v>
      </c>
      <c r="D350" s="3">
        <v>60955.500457277703</v>
      </c>
      <c r="E350" s="1">
        <f t="shared" si="12"/>
        <v>0.48868381421030704</v>
      </c>
      <c r="F350" s="1">
        <f t="shared" si="13"/>
        <v>38146.2177594854</v>
      </c>
      <c r="R350" s="1">
        <v>34800</v>
      </c>
      <c r="S350" s="1">
        <v>1</v>
      </c>
      <c r="T350" s="1">
        <v>0</v>
      </c>
    </row>
    <row r="351" spans="1:20" x14ac:dyDescent="0.3">
      <c r="A351" s="3">
        <v>0.70761054650737298</v>
      </c>
      <c r="B351" s="3">
        <v>17717.659050058799</v>
      </c>
      <c r="C351" s="3">
        <v>1.2149864292872301</v>
      </c>
      <c r="D351" s="3">
        <v>54489.470800284798</v>
      </c>
      <c r="E351" s="1">
        <f t="shared" si="12"/>
        <v>0.50737588277985712</v>
      </c>
      <c r="F351" s="1">
        <f t="shared" si="13"/>
        <v>36771.811750225999</v>
      </c>
      <c r="R351" s="1">
        <v>34900</v>
      </c>
      <c r="S351" s="1">
        <v>1</v>
      </c>
      <c r="T351" s="1">
        <v>0</v>
      </c>
    </row>
    <row r="352" spans="1:20" x14ac:dyDescent="0.3">
      <c r="A352" s="3">
        <v>0.71926832656586104</v>
      </c>
      <c r="B352" s="3">
        <v>19514.8014684835</v>
      </c>
      <c r="C352" s="3">
        <v>1.21912308496794</v>
      </c>
      <c r="D352" s="3">
        <v>54747.954980930401</v>
      </c>
      <c r="E352" s="1">
        <f t="shared" si="12"/>
        <v>0.49985475840207894</v>
      </c>
      <c r="F352" s="1">
        <f t="shared" si="13"/>
        <v>35233.153512446901</v>
      </c>
      <c r="R352" s="1">
        <v>35000</v>
      </c>
      <c r="S352" s="1">
        <v>1</v>
      </c>
      <c r="T352" s="1">
        <v>0</v>
      </c>
    </row>
    <row r="353" spans="1:20" x14ac:dyDescent="0.3">
      <c r="A353" s="3">
        <v>0.712306436890497</v>
      </c>
      <c r="B353" s="3">
        <v>22493.2439993435</v>
      </c>
      <c r="C353" s="3">
        <v>1.24303977064694</v>
      </c>
      <c r="D353" s="3">
        <v>60819.318628441302</v>
      </c>
      <c r="E353" s="1">
        <f t="shared" si="12"/>
        <v>0.53073333375644305</v>
      </c>
      <c r="F353" s="1">
        <f t="shared" si="13"/>
        <v>38326.074629097799</v>
      </c>
      <c r="R353" s="1">
        <v>35100</v>
      </c>
      <c r="S353" s="1">
        <v>1</v>
      </c>
      <c r="T353" s="1">
        <v>0</v>
      </c>
    </row>
    <row r="354" spans="1:20" x14ac:dyDescent="0.3">
      <c r="A354" s="3">
        <v>0.69359625350392995</v>
      </c>
      <c r="B354" s="3">
        <v>25625.127846942301</v>
      </c>
      <c r="C354" s="3">
        <v>1.2348919846580499</v>
      </c>
      <c r="D354" s="3">
        <v>63701.367919411197</v>
      </c>
      <c r="E354" s="1">
        <f t="shared" si="12"/>
        <v>0.54129573115412</v>
      </c>
      <c r="F354" s="1">
        <f t="shared" si="13"/>
        <v>38076.240072468892</v>
      </c>
      <c r="R354" s="1">
        <v>35200</v>
      </c>
      <c r="S354" s="1">
        <v>1</v>
      </c>
      <c r="T354" s="1">
        <v>0</v>
      </c>
    </row>
    <row r="355" spans="1:20" x14ac:dyDescent="0.3">
      <c r="A355" s="3">
        <v>0.66162470467600998</v>
      </c>
      <c r="B355" s="3">
        <v>18027.085395239101</v>
      </c>
      <c r="C355" s="3">
        <v>1.1469809860349101</v>
      </c>
      <c r="D355" s="3">
        <v>53441.524347980303</v>
      </c>
      <c r="E355" s="1">
        <f t="shared" si="12"/>
        <v>0.48535628135890008</v>
      </c>
      <c r="F355" s="1">
        <f t="shared" si="13"/>
        <v>35414.438952741199</v>
      </c>
      <c r="R355" s="1">
        <v>35300</v>
      </c>
      <c r="S355" s="1">
        <v>1</v>
      </c>
      <c r="T355" s="1">
        <v>0</v>
      </c>
    </row>
    <row r="356" spans="1:20" x14ac:dyDescent="0.3">
      <c r="A356" s="3">
        <v>0.71941364490028503</v>
      </c>
      <c r="B356" s="3">
        <v>19464.5020161139</v>
      </c>
      <c r="C356" s="3">
        <v>1.28014974462619</v>
      </c>
      <c r="D356" s="3">
        <v>57701.976873978099</v>
      </c>
      <c r="E356" s="1">
        <f t="shared" si="12"/>
        <v>0.56073609972590499</v>
      </c>
      <c r="F356" s="1">
        <f t="shared" si="13"/>
        <v>38237.474857864203</v>
      </c>
      <c r="R356" s="1">
        <v>35400</v>
      </c>
      <c r="S356" s="1">
        <v>1</v>
      </c>
      <c r="T356" s="1">
        <v>0</v>
      </c>
    </row>
    <row r="357" spans="1:20" x14ac:dyDescent="0.3">
      <c r="A357" s="3">
        <v>0.67318415447284796</v>
      </c>
      <c r="B357" s="3">
        <v>17116.306393945499</v>
      </c>
      <c r="C357" s="3">
        <v>1.20661514400325</v>
      </c>
      <c r="D357" s="3">
        <v>54132.665685765503</v>
      </c>
      <c r="E357" s="1">
        <f t="shared" si="12"/>
        <v>0.53343098953040202</v>
      </c>
      <c r="F357" s="1">
        <f t="shared" si="13"/>
        <v>37016.359291820001</v>
      </c>
      <c r="R357" s="1">
        <v>35500</v>
      </c>
      <c r="S357" s="1">
        <v>1</v>
      </c>
      <c r="T357" s="1">
        <v>0</v>
      </c>
    </row>
    <row r="358" spans="1:20" x14ac:dyDescent="0.3">
      <c r="A358" s="3">
        <v>0.72232036661134902</v>
      </c>
      <c r="B358" s="3">
        <v>15931.817001305701</v>
      </c>
      <c r="C358" s="3">
        <v>1.2712995397448501</v>
      </c>
      <c r="D358" s="3">
        <v>53571.848482781403</v>
      </c>
      <c r="E358" s="1">
        <f t="shared" si="12"/>
        <v>0.54897917313350109</v>
      </c>
      <c r="F358" s="1">
        <f t="shared" si="13"/>
        <v>37640.0314814757</v>
      </c>
      <c r="R358" s="1">
        <v>35600</v>
      </c>
      <c r="S358" s="1">
        <v>1</v>
      </c>
      <c r="T358" s="1">
        <v>0</v>
      </c>
    </row>
    <row r="359" spans="1:20" x14ac:dyDescent="0.3">
      <c r="A359" s="3">
        <v>0.71739804707932397</v>
      </c>
      <c r="B359" s="3">
        <v>17908.728787305601</v>
      </c>
      <c r="C359" s="3">
        <v>1.2606863182341901</v>
      </c>
      <c r="D359" s="3">
        <v>55516.664500168903</v>
      </c>
      <c r="E359" s="1">
        <f t="shared" si="12"/>
        <v>0.54328827115486611</v>
      </c>
      <c r="F359" s="1">
        <f t="shared" si="13"/>
        <v>37607.935712863298</v>
      </c>
      <c r="R359" s="1">
        <v>35700</v>
      </c>
      <c r="S359" s="1">
        <v>1</v>
      </c>
      <c r="T359" s="1">
        <v>0</v>
      </c>
    </row>
    <row r="360" spans="1:20" x14ac:dyDescent="0.3">
      <c r="A360" s="3">
        <v>0.69217998131571301</v>
      </c>
      <c r="B360" s="3">
        <v>21776.150161903501</v>
      </c>
      <c r="C360" s="3">
        <v>1.2165543889144299</v>
      </c>
      <c r="D360" s="3">
        <v>59842.187218978201</v>
      </c>
      <c r="E360" s="1">
        <f t="shared" si="12"/>
        <v>0.5243744075987169</v>
      </c>
      <c r="F360" s="1">
        <f t="shared" si="13"/>
        <v>38066.037057074704</v>
      </c>
      <c r="R360" s="1">
        <v>35800</v>
      </c>
      <c r="S360" s="1">
        <v>1</v>
      </c>
      <c r="T360" s="1">
        <v>0</v>
      </c>
    </row>
    <row r="361" spans="1:20" x14ac:dyDescent="0.3">
      <c r="A361" s="3">
        <v>0.70670408964623999</v>
      </c>
      <c r="B361" s="3">
        <v>16716.9254804505</v>
      </c>
      <c r="C361" s="3">
        <v>1.22178228459022</v>
      </c>
      <c r="D361" s="3">
        <v>54764.5207291021</v>
      </c>
      <c r="E361" s="1">
        <f t="shared" si="12"/>
        <v>0.51507819494397999</v>
      </c>
      <c r="F361" s="1">
        <f t="shared" si="13"/>
        <v>38047.595248651603</v>
      </c>
      <c r="R361" s="1">
        <v>35900</v>
      </c>
      <c r="S361" s="1">
        <v>1</v>
      </c>
      <c r="T361" s="1">
        <v>0</v>
      </c>
    </row>
    <row r="362" spans="1:20" x14ac:dyDescent="0.3">
      <c r="A362" s="3">
        <v>0.66256335928641497</v>
      </c>
      <c r="B362" s="3">
        <v>18481.682908205101</v>
      </c>
      <c r="C362" s="3">
        <v>1.160630057488</v>
      </c>
      <c r="D362" s="3">
        <v>57820.143537374999</v>
      </c>
      <c r="E362" s="1">
        <f t="shared" si="12"/>
        <v>0.498066698201585</v>
      </c>
      <c r="F362" s="1">
        <f t="shared" si="13"/>
        <v>39338.460629169902</v>
      </c>
      <c r="R362" s="1">
        <v>36000</v>
      </c>
      <c r="S362" s="1">
        <v>1</v>
      </c>
      <c r="T362" s="1">
        <v>0</v>
      </c>
    </row>
    <row r="363" spans="1:20" x14ac:dyDescent="0.3">
      <c r="A363" s="3">
        <v>0.73759334603191196</v>
      </c>
      <c r="B363" s="3">
        <v>18196.270261193498</v>
      </c>
      <c r="C363" s="3">
        <v>1.29978597119156</v>
      </c>
      <c r="D363" s="3">
        <v>55731.554891175001</v>
      </c>
      <c r="E363" s="1">
        <f t="shared" si="12"/>
        <v>0.56219262515964807</v>
      </c>
      <c r="F363" s="1">
        <f t="shared" si="13"/>
        <v>37535.284629981499</v>
      </c>
      <c r="R363" s="1">
        <v>36100</v>
      </c>
      <c r="S363" s="1">
        <v>1</v>
      </c>
      <c r="T363" s="1">
        <v>0</v>
      </c>
    </row>
    <row r="364" spans="1:20" x14ac:dyDescent="0.3">
      <c r="A364" s="3">
        <v>0.72355624184206702</v>
      </c>
      <c r="B364" s="3">
        <v>21408.706913842201</v>
      </c>
      <c r="C364" s="3">
        <v>1.2784024453451699</v>
      </c>
      <c r="D364" s="3">
        <v>59942.022207653303</v>
      </c>
      <c r="E364" s="1">
        <f t="shared" si="12"/>
        <v>0.55484620350310287</v>
      </c>
      <c r="F364" s="1">
        <f t="shared" si="13"/>
        <v>38533.315293811102</v>
      </c>
      <c r="R364" s="1">
        <v>36200</v>
      </c>
      <c r="S364" s="1">
        <v>1</v>
      </c>
      <c r="T364" s="1">
        <v>0</v>
      </c>
    </row>
    <row r="365" spans="1:20" x14ac:dyDescent="0.3">
      <c r="A365" s="3">
        <v>0.74198545341173106</v>
      </c>
      <c r="B365" s="3">
        <v>21738.742392484401</v>
      </c>
      <c r="C365" s="3">
        <v>1.30257765426391</v>
      </c>
      <c r="D365" s="3">
        <v>57261.293193029102</v>
      </c>
      <c r="E365" s="1">
        <f t="shared" si="12"/>
        <v>0.56059220085217898</v>
      </c>
      <c r="F365" s="1">
        <f t="shared" si="13"/>
        <v>35522.550800544705</v>
      </c>
      <c r="R365" s="1">
        <v>36300</v>
      </c>
      <c r="S365" s="1">
        <v>1</v>
      </c>
      <c r="T365" s="1">
        <v>0</v>
      </c>
    </row>
    <row r="366" spans="1:20" x14ac:dyDescent="0.3">
      <c r="A366" s="3">
        <v>0.686913081365637</v>
      </c>
      <c r="B366" s="3">
        <v>23186.4799845946</v>
      </c>
      <c r="C366" s="3">
        <v>1.18984363672865</v>
      </c>
      <c r="D366" s="3">
        <v>63981.014532143599</v>
      </c>
      <c r="E366" s="1">
        <f t="shared" si="12"/>
        <v>0.50293055536301301</v>
      </c>
      <c r="F366" s="1">
        <f t="shared" si="13"/>
        <v>40794.534547549003</v>
      </c>
      <c r="R366" s="1">
        <v>36400</v>
      </c>
      <c r="S366" s="1">
        <v>1</v>
      </c>
      <c r="T366" s="1">
        <v>0</v>
      </c>
    </row>
    <row r="367" spans="1:20" x14ac:dyDescent="0.3">
      <c r="A367" s="3">
        <v>0.69839929548929103</v>
      </c>
      <c r="B367" s="3">
        <v>25784.1675196209</v>
      </c>
      <c r="C367" s="3">
        <v>1.18727505602649</v>
      </c>
      <c r="D367" s="3">
        <v>63975.832034142702</v>
      </c>
      <c r="E367" s="1">
        <f t="shared" si="12"/>
        <v>0.48887576053719894</v>
      </c>
      <c r="F367" s="1">
        <f t="shared" si="13"/>
        <v>38191.664514521806</v>
      </c>
      <c r="R367" s="1">
        <v>36500</v>
      </c>
      <c r="S367" s="1">
        <v>1</v>
      </c>
      <c r="T367" s="1">
        <v>0</v>
      </c>
    </row>
    <row r="368" spans="1:20" x14ac:dyDescent="0.3">
      <c r="A368" s="3">
        <v>0.70139722302374896</v>
      </c>
      <c r="B368" s="3">
        <v>26163.1032583825</v>
      </c>
      <c r="C368" s="3">
        <v>1.18691504130865</v>
      </c>
      <c r="D368" s="3">
        <v>64993.754644172099</v>
      </c>
      <c r="E368" s="1">
        <f t="shared" si="12"/>
        <v>0.48551781828490104</v>
      </c>
      <c r="F368" s="1">
        <f t="shared" si="13"/>
        <v>38830.651385789599</v>
      </c>
      <c r="R368" s="1">
        <v>36600</v>
      </c>
      <c r="S368" s="1">
        <v>1</v>
      </c>
      <c r="T368" s="1">
        <v>0</v>
      </c>
    </row>
    <row r="369" spans="1:20" x14ac:dyDescent="0.3">
      <c r="A369" s="3">
        <v>0.70885810629910295</v>
      </c>
      <c r="B369" s="3">
        <v>20069.7513916317</v>
      </c>
      <c r="C369" s="3">
        <v>1.1985998440932</v>
      </c>
      <c r="D369" s="3">
        <v>58564.1461230071</v>
      </c>
      <c r="E369" s="1">
        <f t="shared" si="12"/>
        <v>0.48974173779409702</v>
      </c>
      <c r="F369" s="1">
        <f t="shared" si="13"/>
        <v>38494.394731375403</v>
      </c>
      <c r="R369" s="1">
        <v>36700</v>
      </c>
      <c r="S369" s="1">
        <v>1</v>
      </c>
      <c r="T369" s="1">
        <v>0</v>
      </c>
    </row>
    <row r="370" spans="1:20" x14ac:dyDescent="0.3">
      <c r="A370" s="3">
        <v>0.72767128369410905</v>
      </c>
      <c r="B370" s="3">
        <v>16838.5737411267</v>
      </c>
      <c r="C370" s="3">
        <v>1.2440175371706701</v>
      </c>
      <c r="D370" s="3">
        <v>53844.900046005903</v>
      </c>
      <c r="E370" s="1">
        <f t="shared" si="12"/>
        <v>0.51634625347656105</v>
      </c>
      <c r="F370" s="1">
        <f t="shared" si="13"/>
        <v>37006.3263048792</v>
      </c>
      <c r="R370" s="1">
        <v>36800</v>
      </c>
      <c r="S370" s="1">
        <v>1</v>
      </c>
      <c r="T370" s="1">
        <v>0</v>
      </c>
    </row>
    <row r="371" spans="1:20" x14ac:dyDescent="0.3">
      <c r="A371" s="3">
        <v>0.69192703015726997</v>
      </c>
      <c r="B371" s="3">
        <v>15759.209933743599</v>
      </c>
      <c r="C371" s="3">
        <v>1.2237929163899</v>
      </c>
      <c r="D371" s="3">
        <v>52851.225719445698</v>
      </c>
      <c r="E371" s="1">
        <f t="shared" si="12"/>
        <v>0.53186588623262998</v>
      </c>
      <c r="F371" s="1">
        <f t="shared" si="13"/>
        <v>37092.015785702097</v>
      </c>
      <c r="R371" s="1">
        <v>36900</v>
      </c>
      <c r="S371" s="1">
        <v>1</v>
      </c>
      <c r="T371" s="1">
        <v>0</v>
      </c>
    </row>
    <row r="372" spans="1:20" x14ac:dyDescent="0.3">
      <c r="A372" s="3">
        <v>0.66697230559246301</v>
      </c>
      <c r="B372" s="3">
        <v>18773.309045444301</v>
      </c>
      <c r="C372" s="3">
        <v>1.1501818596962201</v>
      </c>
      <c r="D372" s="3">
        <v>56832.326071073199</v>
      </c>
      <c r="E372" s="1">
        <f t="shared" si="12"/>
        <v>0.4832095541037571</v>
      </c>
      <c r="F372" s="1">
        <f t="shared" si="13"/>
        <v>38059.017025628898</v>
      </c>
      <c r="R372" s="1">
        <v>37000</v>
      </c>
      <c r="S372" s="1">
        <v>1</v>
      </c>
      <c r="T372" s="1">
        <v>0</v>
      </c>
    </row>
    <row r="373" spans="1:20" x14ac:dyDescent="0.3">
      <c r="A373" s="3">
        <v>0.67904980935777903</v>
      </c>
      <c r="B373" s="3">
        <v>19993.644553009799</v>
      </c>
      <c r="C373" s="3">
        <v>1.2051185446917101</v>
      </c>
      <c r="D373" s="3">
        <v>56102.913864374597</v>
      </c>
      <c r="E373" s="1">
        <f t="shared" si="12"/>
        <v>0.52606873533393106</v>
      </c>
      <c r="F373" s="1">
        <f t="shared" si="13"/>
        <v>36109.269311364798</v>
      </c>
      <c r="R373" s="1">
        <v>37100</v>
      </c>
      <c r="S373" s="1">
        <v>1</v>
      </c>
      <c r="T373" s="1">
        <v>0</v>
      </c>
    </row>
    <row r="374" spans="1:20" x14ac:dyDescent="0.3">
      <c r="A374" s="3">
        <v>0.69076735266481504</v>
      </c>
      <c r="B374" s="3">
        <v>19983.793870101101</v>
      </c>
      <c r="C374" s="3">
        <v>1.1996527205257801</v>
      </c>
      <c r="D374" s="3">
        <v>57968.573547604203</v>
      </c>
      <c r="E374" s="1">
        <f t="shared" si="12"/>
        <v>0.50888536786096505</v>
      </c>
      <c r="F374" s="1">
        <f t="shared" si="13"/>
        <v>37984.779677503102</v>
      </c>
      <c r="R374" s="1">
        <v>37200</v>
      </c>
      <c r="S374" s="1">
        <v>1</v>
      </c>
      <c r="T374" s="1">
        <v>0</v>
      </c>
    </row>
    <row r="375" spans="1:20" x14ac:dyDescent="0.3">
      <c r="A375" s="3">
        <v>0.73122669459272904</v>
      </c>
      <c r="B375" s="3">
        <v>20917.767775003798</v>
      </c>
      <c r="C375" s="3">
        <v>1.25655104397838</v>
      </c>
      <c r="D375" s="3">
        <v>58328.040431853697</v>
      </c>
      <c r="E375" s="1">
        <f t="shared" si="12"/>
        <v>0.52532434938565098</v>
      </c>
      <c r="F375" s="1">
        <f t="shared" si="13"/>
        <v>37410.272656849898</v>
      </c>
      <c r="R375" s="1">
        <v>37300</v>
      </c>
      <c r="S375" s="1">
        <v>1</v>
      </c>
      <c r="T375" s="1">
        <v>0</v>
      </c>
    </row>
    <row r="376" spans="1:20" x14ac:dyDescent="0.3">
      <c r="A376" s="3">
        <v>0.66927602730650504</v>
      </c>
      <c r="B376" s="3">
        <v>24712.125325050001</v>
      </c>
      <c r="C376" s="3">
        <v>1.18997597164835</v>
      </c>
      <c r="D376" s="3">
        <v>59900.832590396501</v>
      </c>
      <c r="E376" s="1">
        <f t="shared" si="12"/>
        <v>0.52069994434184497</v>
      </c>
      <c r="F376" s="1">
        <f t="shared" si="13"/>
        <v>35188.7072653465</v>
      </c>
      <c r="R376" s="1">
        <v>37400</v>
      </c>
      <c r="S376" s="1">
        <v>1</v>
      </c>
      <c r="T376" s="1">
        <v>0</v>
      </c>
    </row>
    <row r="377" spans="1:20" x14ac:dyDescent="0.3">
      <c r="A377" s="3">
        <v>0.69406817400703302</v>
      </c>
      <c r="B377" s="3">
        <v>23188.1907754932</v>
      </c>
      <c r="C377" s="3">
        <v>1.2131255721939</v>
      </c>
      <c r="D377" s="3">
        <v>59931.991280628798</v>
      </c>
      <c r="E377" s="1">
        <f t="shared" si="12"/>
        <v>0.51905739818686703</v>
      </c>
      <c r="F377" s="1">
        <f t="shared" si="13"/>
        <v>36743.800505135601</v>
      </c>
      <c r="R377" s="1">
        <v>37500</v>
      </c>
      <c r="S377" s="1">
        <v>1</v>
      </c>
      <c r="T377" s="1">
        <v>0</v>
      </c>
    </row>
    <row r="378" spans="1:20" x14ac:dyDescent="0.3">
      <c r="A378" s="3">
        <v>0.71520860300121003</v>
      </c>
      <c r="B378" s="3">
        <v>20872.530643815</v>
      </c>
      <c r="C378" s="3">
        <v>1.2312161480338699</v>
      </c>
      <c r="D378" s="3">
        <v>57165.297076048097</v>
      </c>
      <c r="E378" s="1">
        <f t="shared" si="12"/>
        <v>0.51600754503265989</v>
      </c>
      <c r="F378" s="1">
        <f t="shared" si="13"/>
        <v>36292.766432233097</v>
      </c>
      <c r="R378" s="1">
        <v>37600</v>
      </c>
      <c r="S378" s="1">
        <v>1</v>
      </c>
      <c r="T378" s="1">
        <v>0</v>
      </c>
    </row>
    <row r="379" spans="1:20" x14ac:dyDescent="0.3">
      <c r="A379" s="3">
        <v>0.673794367769459</v>
      </c>
      <c r="B379" s="3">
        <v>17582.728128365001</v>
      </c>
      <c r="C379" s="3">
        <v>1.1629122941222101</v>
      </c>
      <c r="D379" s="3">
        <v>52673.672747153199</v>
      </c>
      <c r="E379" s="1">
        <f t="shared" si="12"/>
        <v>0.48911792635275109</v>
      </c>
      <c r="F379" s="1">
        <f t="shared" si="13"/>
        <v>35090.944618788199</v>
      </c>
      <c r="R379" s="1">
        <v>37700</v>
      </c>
      <c r="S379" s="1">
        <v>1</v>
      </c>
      <c r="T379" s="1">
        <v>0</v>
      </c>
    </row>
    <row r="380" spans="1:20" x14ac:dyDescent="0.3">
      <c r="A380" s="3">
        <v>0.71675204390317004</v>
      </c>
      <c r="B380" s="3">
        <v>19282.642554993301</v>
      </c>
      <c r="C380" s="3">
        <v>1.21150126617721</v>
      </c>
      <c r="D380" s="3">
        <v>54130.584856076697</v>
      </c>
      <c r="E380" s="1">
        <f t="shared" si="12"/>
        <v>0.49474922227403995</v>
      </c>
      <c r="F380" s="1">
        <f t="shared" si="13"/>
        <v>34847.9423010834</v>
      </c>
      <c r="R380" s="1">
        <v>37800</v>
      </c>
      <c r="S380" s="1">
        <v>1</v>
      </c>
      <c r="T380" s="1">
        <v>0</v>
      </c>
    </row>
    <row r="381" spans="1:20" x14ac:dyDescent="0.3">
      <c r="A381" s="3">
        <v>0.68622816182729296</v>
      </c>
      <c r="B381" s="3">
        <v>18644.139282952401</v>
      </c>
      <c r="C381" s="3">
        <v>1.1966473648554601</v>
      </c>
      <c r="D381" s="3">
        <v>52829.456302201303</v>
      </c>
      <c r="E381" s="1">
        <f t="shared" si="12"/>
        <v>0.51041920302816712</v>
      </c>
      <c r="F381" s="1">
        <f t="shared" si="13"/>
        <v>34185.317019248905</v>
      </c>
      <c r="R381" s="1">
        <v>37900</v>
      </c>
      <c r="S381" s="1">
        <v>1</v>
      </c>
      <c r="T381" s="1">
        <v>0</v>
      </c>
    </row>
    <row r="382" spans="1:20" x14ac:dyDescent="0.3">
      <c r="A382" s="3">
        <v>0.69100869511181895</v>
      </c>
      <c r="B382" s="3">
        <v>23243.7675581929</v>
      </c>
      <c r="C382" s="3">
        <v>1.2218403632383299</v>
      </c>
      <c r="D382" s="3">
        <v>63021.333607999302</v>
      </c>
      <c r="E382" s="1">
        <f t="shared" si="12"/>
        <v>0.53083166812651095</v>
      </c>
      <c r="F382" s="1">
        <f t="shared" si="13"/>
        <v>39777.566049806403</v>
      </c>
      <c r="R382" s="1">
        <v>38000</v>
      </c>
      <c r="S382" s="1">
        <v>1</v>
      </c>
      <c r="T382" s="1">
        <v>0</v>
      </c>
    </row>
    <row r="383" spans="1:20" x14ac:dyDescent="0.3">
      <c r="A383" s="3">
        <v>0.69159936749277195</v>
      </c>
      <c r="B383" s="3">
        <v>18935.237381256298</v>
      </c>
      <c r="C383" s="3">
        <v>1.21882931550708</v>
      </c>
      <c r="D383" s="3">
        <v>55525.793902403901</v>
      </c>
      <c r="E383" s="1">
        <f t="shared" si="12"/>
        <v>0.527229948014308</v>
      </c>
      <c r="F383" s="1">
        <f t="shared" si="13"/>
        <v>36590.556521147606</v>
      </c>
      <c r="R383" s="1">
        <v>38100</v>
      </c>
      <c r="S383" s="1">
        <v>1</v>
      </c>
      <c r="T383" s="1">
        <v>0</v>
      </c>
    </row>
    <row r="384" spans="1:20" x14ac:dyDescent="0.3">
      <c r="A384" s="3">
        <v>0.75970847764434601</v>
      </c>
      <c r="B384" s="3">
        <v>16350.3903447017</v>
      </c>
      <c r="C384" s="3">
        <v>1.2945504817058899</v>
      </c>
      <c r="D384" s="3">
        <v>52759.464305659902</v>
      </c>
      <c r="E384" s="1">
        <f t="shared" si="12"/>
        <v>0.53484200406154392</v>
      </c>
      <c r="F384" s="1">
        <f t="shared" si="13"/>
        <v>36409.073960958201</v>
      </c>
      <c r="R384" s="1">
        <v>38200</v>
      </c>
      <c r="S384" s="1">
        <v>1</v>
      </c>
      <c r="T384" s="1">
        <v>0</v>
      </c>
    </row>
    <row r="385" spans="1:20" x14ac:dyDescent="0.3">
      <c r="A385" s="3">
        <v>0.72353865142159601</v>
      </c>
      <c r="B385" s="3">
        <v>17620.297642329999</v>
      </c>
      <c r="C385" s="3">
        <v>1.27978797378695</v>
      </c>
      <c r="D385" s="3">
        <v>55390.549634473398</v>
      </c>
      <c r="E385" s="1">
        <f t="shared" si="12"/>
        <v>0.55624932236535396</v>
      </c>
      <c r="F385" s="1">
        <f t="shared" si="13"/>
        <v>37770.2519921434</v>
      </c>
      <c r="R385" s="1">
        <v>38300</v>
      </c>
      <c r="S385" s="1">
        <v>1</v>
      </c>
      <c r="T385" s="1">
        <v>0</v>
      </c>
    </row>
    <row r="386" spans="1:20" x14ac:dyDescent="0.3">
      <c r="A386" s="3">
        <v>0.76150032539446599</v>
      </c>
      <c r="B386" s="3">
        <v>21522.039142994599</v>
      </c>
      <c r="C386" s="3">
        <v>1.32492377012813</v>
      </c>
      <c r="D386" s="3">
        <v>59598.575063653101</v>
      </c>
      <c r="E386" s="1">
        <f t="shared" si="12"/>
        <v>0.56342344473366401</v>
      </c>
      <c r="F386" s="1">
        <f t="shared" si="13"/>
        <v>38076.535920658498</v>
      </c>
      <c r="R386" s="1">
        <v>38400</v>
      </c>
      <c r="S386" s="1">
        <v>1</v>
      </c>
      <c r="T386" s="1">
        <v>0</v>
      </c>
    </row>
    <row r="387" spans="1:20" x14ac:dyDescent="0.3">
      <c r="A387" s="3">
        <v>0.69544275227081498</v>
      </c>
      <c r="B387" s="3">
        <v>18756.262689900599</v>
      </c>
      <c r="C387" s="3">
        <v>1.16997203544983</v>
      </c>
      <c r="D387" s="3">
        <v>54678.444313856198</v>
      </c>
      <c r="E387" s="1">
        <f t="shared" si="12"/>
        <v>0.47452928317901499</v>
      </c>
      <c r="F387" s="1">
        <f t="shared" si="13"/>
        <v>35922.181623955599</v>
      </c>
      <c r="R387" s="1">
        <v>38500</v>
      </c>
      <c r="S387" s="1">
        <v>1</v>
      </c>
      <c r="T387" s="1">
        <v>0</v>
      </c>
    </row>
    <row r="388" spans="1:20" x14ac:dyDescent="0.3">
      <c r="A388" s="3">
        <v>0.70160315133300699</v>
      </c>
      <c r="B388" s="3">
        <v>16281.7415272004</v>
      </c>
      <c r="C388" s="3">
        <v>1.1900853022062801</v>
      </c>
      <c r="D388" s="3">
        <v>52230.473328080501</v>
      </c>
      <c r="E388" s="1">
        <f t="shared" ref="E388:E451" si="14">C388-A388</f>
        <v>0.48848215087327307</v>
      </c>
      <c r="F388" s="1">
        <f t="shared" ref="F388:F451" si="15">D388-B388</f>
        <v>35948.731800880101</v>
      </c>
      <c r="R388" s="1">
        <v>38600</v>
      </c>
      <c r="S388" s="1">
        <v>1</v>
      </c>
      <c r="T388" s="1">
        <v>0</v>
      </c>
    </row>
    <row r="389" spans="1:20" x14ac:dyDescent="0.3">
      <c r="A389" s="3">
        <v>0.748002939897637</v>
      </c>
      <c r="B389" s="3">
        <v>15619.8078119047</v>
      </c>
      <c r="C389" s="3">
        <v>1.2862244225938599</v>
      </c>
      <c r="D389" s="3">
        <v>50098.865341415003</v>
      </c>
      <c r="E389" s="1">
        <f t="shared" si="14"/>
        <v>0.53822148269622294</v>
      </c>
      <c r="F389" s="1">
        <f t="shared" si="15"/>
        <v>34479.057529510304</v>
      </c>
      <c r="R389" s="1">
        <v>38700</v>
      </c>
      <c r="S389" s="1">
        <v>1</v>
      </c>
      <c r="T389" s="1">
        <v>0</v>
      </c>
    </row>
    <row r="390" spans="1:20" x14ac:dyDescent="0.3">
      <c r="A390" s="3">
        <v>0.74599482919057303</v>
      </c>
      <c r="B390" s="3">
        <v>18624.064394964102</v>
      </c>
      <c r="C390" s="3">
        <v>1.2851980539207299</v>
      </c>
      <c r="D390" s="3">
        <v>54763.878066898498</v>
      </c>
      <c r="E390" s="1">
        <f t="shared" si="14"/>
        <v>0.53920322473015692</v>
      </c>
      <c r="F390" s="1">
        <f t="shared" si="15"/>
        <v>36139.813671934397</v>
      </c>
      <c r="R390" s="1">
        <v>38800</v>
      </c>
      <c r="S390" s="1">
        <v>1</v>
      </c>
      <c r="T390" s="1">
        <v>0</v>
      </c>
    </row>
    <row r="391" spans="1:20" x14ac:dyDescent="0.3">
      <c r="A391" s="3">
        <v>0.67259472466895398</v>
      </c>
      <c r="B391" s="3">
        <v>20526.209074824601</v>
      </c>
      <c r="C391" s="3">
        <v>1.1667173377706399</v>
      </c>
      <c r="D391" s="3">
        <v>56617.647118218498</v>
      </c>
      <c r="E391" s="1">
        <f t="shared" si="14"/>
        <v>0.49412261310168593</v>
      </c>
      <c r="F391" s="1">
        <f t="shared" si="15"/>
        <v>36091.438043393893</v>
      </c>
      <c r="R391" s="1">
        <v>38900</v>
      </c>
      <c r="S391" s="1">
        <v>1</v>
      </c>
      <c r="T391" s="1">
        <v>0</v>
      </c>
    </row>
    <row r="392" spans="1:20" x14ac:dyDescent="0.3">
      <c r="A392" s="3">
        <v>0.74535938775565402</v>
      </c>
      <c r="B392" s="3">
        <v>15989.0768765105</v>
      </c>
      <c r="C392" s="3">
        <v>1.2972662094534799</v>
      </c>
      <c r="D392" s="3">
        <v>51533.956789848999</v>
      </c>
      <c r="E392" s="1">
        <f t="shared" si="14"/>
        <v>0.5519068216978259</v>
      </c>
      <c r="F392" s="1">
        <f t="shared" si="15"/>
        <v>35544.879913338496</v>
      </c>
      <c r="R392" s="1">
        <v>39000</v>
      </c>
      <c r="S392" s="1">
        <v>1</v>
      </c>
      <c r="T392" s="1">
        <v>0</v>
      </c>
    </row>
    <row r="393" spans="1:20" x14ac:dyDescent="0.3">
      <c r="A393" s="3">
        <v>0.68995127692453495</v>
      </c>
      <c r="B393" s="3">
        <v>20361.6386563214</v>
      </c>
      <c r="C393" s="3">
        <v>1.1951153568059201</v>
      </c>
      <c r="D393" s="3">
        <v>58173.306812173098</v>
      </c>
      <c r="E393" s="1">
        <f t="shared" si="14"/>
        <v>0.50516407988138512</v>
      </c>
      <c r="F393" s="1">
        <f t="shared" si="15"/>
        <v>37811.668155851701</v>
      </c>
      <c r="R393" s="1">
        <v>39100</v>
      </c>
      <c r="S393" s="1">
        <v>1</v>
      </c>
      <c r="T393" s="1">
        <v>0</v>
      </c>
    </row>
    <row r="394" spans="1:20" x14ac:dyDescent="0.3">
      <c r="A394" s="3">
        <v>0.711740015686955</v>
      </c>
      <c r="B394" s="3">
        <v>19850.644688803</v>
      </c>
      <c r="C394" s="3">
        <v>1.2280382805838099</v>
      </c>
      <c r="D394" s="3">
        <v>57555.922131459803</v>
      </c>
      <c r="E394" s="1">
        <f t="shared" si="14"/>
        <v>0.51629826489685493</v>
      </c>
      <c r="F394" s="1">
        <f t="shared" si="15"/>
        <v>37705.277442656807</v>
      </c>
      <c r="R394" s="1">
        <v>39200</v>
      </c>
      <c r="S394" s="1">
        <v>1</v>
      </c>
      <c r="T394" s="1">
        <v>0</v>
      </c>
    </row>
    <row r="395" spans="1:20" x14ac:dyDescent="0.3">
      <c r="A395" s="3">
        <v>0.65744454124703999</v>
      </c>
      <c r="B395" s="3">
        <v>18146.5498818655</v>
      </c>
      <c r="C395" s="3">
        <v>1.1056471567645001</v>
      </c>
      <c r="D395" s="3">
        <v>53888.096679066301</v>
      </c>
      <c r="E395" s="1">
        <f t="shared" si="14"/>
        <v>0.4482026155174601</v>
      </c>
      <c r="F395" s="1">
        <f t="shared" si="15"/>
        <v>35741.546797200805</v>
      </c>
      <c r="R395" s="1">
        <v>39300</v>
      </c>
      <c r="S395" s="1">
        <v>1</v>
      </c>
      <c r="T395" s="1">
        <v>0</v>
      </c>
    </row>
    <row r="396" spans="1:20" x14ac:dyDescent="0.3">
      <c r="A396" s="3">
        <v>0.72325427360121797</v>
      </c>
      <c r="B396" s="3">
        <v>24496.422646865401</v>
      </c>
      <c r="C396" s="3">
        <v>1.2404431377654701</v>
      </c>
      <c r="D396" s="3">
        <v>60069.434631138</v>
      </c>
      <c r="E396" s="1">
        <f t="shared" si="14"/>
        <v>0.51718886416425214</v>
      </c>
      <c r="F396" s="1">
        <f t="shared" si="15"/>
        <v>35573.011984272598</v>
      </c>
      <c r="R396" s="1">
        <v>39400</v>
      </c>
      <c r="S396" s="1">
        <v>1</v>
      </c>
      <c r="T396" s="1">
        <v>0</v>
      </c>
    </row>
    <row r="397" spans="1:20" x14ac:dyDescent="0.3">
      <c r="A397" s="3">
        <v>0.71435623847244001</v>
      </c>
      <c r="B397" s="3">
        <v>15309.6182612017</v>
      </c>
      <c r="C397" s="3">
        <v>1.26706129959856</v>
      </c>
      <c r="D397" s="3">
        <v>50327.1905927556</v>
      </c>
      <c r="E397" s="1">
        <f t="shared" si="14"/>
        <v>0.55270506112611995</v>
      </c>
      <c r="F397" s="1">
        <f t="shared" si="15"/>
        <v>35017.5723315539</v>
      </c>
      <c r="R397" s="1">
        <v>39500</v>
      </c>
      <c r="S397" s="1">
        <v>1</v>
      </c>
      <c r="T397" s="1">
        <v>0</v>
      </c>
    </row>
    <row r="398" spans="1:20" x14ac:dyDescent="0.3">
      <c r="A398" s="3">
        <v>0.73414932621223805</v>
      </c>
      <c r="B398" s="3">
        <v>20668.3842325203</v>
      </c>
      <c r="C398" s="3">
        <v>1.2764186615516999</v>
      </c>
      <c r="D398" s="3">
        <v>58265.853447102003</v>
      </c>
      <c r="E398" s="1">
        <f t="shared" si="14"/>
        <v>0.54226933533946187</v>
      </c>
      <c r="F398" s="1">
        <f t="shared" si="15"/>
        <v>37597.469214581703</v>
      </c>
      <c r="R398" s="1">
        <v>39600</v>
      </c>
      <c r="S398" s="1">
        <v>1</v>
      </c>
      <c r="T398" s="1">
        <v>0</v>
      </c>
    </row>
    <row r="399" spans="1:20" x14ac:dyDescent="0.3">
      <c r="A399" s="3">
        <v>0.75374940235782495</v>
      </c>
      <c r="B399" s="3">
        <v>17162.2171571627</v>
      </c>
      <c r="C399" s="3">
        <v>1.2651795747763299</v>
      </c>
      <c r="D399" s="3">
        <v>51010.995122202199</v>
      </c>
      <c r="E399" s="1">
        <f t="shared" si="14"/>
        <v>0.51143017241850497</v>
      </c>
      <c r="F399" s="1">
        <f t="shared" si="15"/>
        <v>33848.777965039495</v>
      </c>
      <c r="R399" s="1">
        <v>39700</v>
      </c>
      <c r="S399" s="1">
        <v>1</v>
      </c>
      <c r="T399" s="1">
        <v>0</v>
      </c>
    </row>
    <row r="400" spans="1:20" x14ac:dyDescent="0.3">
      <c r="A400" s="3">
        <v>0.74904340213465403</v>
      </c>
      <c r="B400" s="3">
        <v>18447.702747971802</v>
      </c>
      <c r="C400" s="3">
        <v>1.29321645277565</v>
      </c>
      <c r="D400" s="3">
        <v>54552.248396772702</v>
      </c>
      <c r="E400" s="1">
        <f t="shared" si="14"/>
        <v>0.54417305064099597</v>
      </c>
      <c r="F400" s="1">
        <f t="shared" si="15"/>
        <v>36104.5456488009</v>
      </c>
      <c r="R400" s="1">
        <v>39800</v>
      </c>
      <c r="S400" s="1">
        <v>1</v>
      </c>
      <c r="T400" s="1">
        <v>0</v>
      </c>
    </row>
    <row r="401" spans="1:20" x14ac:dyDescent="0.3">
      <c r="A401" s="3">
        <v>0.70172107140194195</v>
      </c>
      <c r="B401" s="3">
        <v>17670.3115520879</v>
      </c>
      <c r="C401" s="3">
        <v>1.2442693728837499</v>
      </c>
      <c r="D401" s="3">
        <v>53644.340843081998</v>
      </c>
      <c r="E401" s="1">
        <f t="shared" si="14"/>
        <v>0.54254830148180799</v>
      </c>
      <c r="F401" s="1">
        <f t="shared" si="15"/>
        <v>35974.029290994098</v>
      </c>
      <c r="R401" s="1">
        <v>39900</v>
      </c>
      <c r="S401" s="1">
        <v>1</v>
      </c>
      <c r="T401" s="1">
        <v>0</v>
      </c>
    </row>
    <row r="402" spans="1:20" x14ac:dyDescent="0.3">
      <c r="A402" s="3">
        <v>0.67619467865087002</v>
      </c>
      <c r="B402" s="3">
        <v>21154.216143896701</v>
      </c>
      <c r="C402" s="3">
        <v>1.1948755576329999</v>
      </c>
      <c r="D402" s="3">
        <v>59181.204361741198</v>
      </c>
      <c r="E402" s="1">
        <f t="shared" si="14"/>
        <v>0.51868087898212989</v>
      </c>
      <c r="F402" s="1">
        <f t="shared" si="15"/>
        <v>38026.988217844497</v>
      </c>
      <c r="R402" s="1">
        <v>40000</v>
      </c>
      <c r="S402" s="1">
        <v>1</v>
      </c>
      <c r="T402" s="1">
        <v>0</v>
      </c>
    </row>
    <row r="403" spans="1:20" x14ac:dyDescent="0.3">
      <c r="A403" s="3">
        <v>0.68899170241381602</v>
      </c>
      <c r="B403" s="3">
        <v>21472.252445709</v>
      </c>
      <c r="C403" s="3">
        <v>1.2121997632399699</v>
      </c>
      <c r="D403" s="3">
        <v>61276.399020920398</v>
      </c>
      <c r="E403" s="1">
        <f t="shared" si="14"/>
        <v>0.5232080608261539</v>
      </c>
      <c r="F403" s="1">
        <f t="shared" si="15"/>
        <v>39804.146575211402</v>
      </c>
      <c r="R403" s="1">
        <v>40100</v>
      </c>
      <c r="S403" s="1">
        <v>1</v>
      </c>
      <c r="T403" s="1">
        <v>0</v>
      </c>
    </row>
    <row r="404" spans="1:20" x14ac:dyDescent="0.3">
      <c r="A404" s="3">
        <v>0.71866936825926597</v>
      </c>
      <c r="B404" s="3">
        <v>22250.0399421701</v>
      </c>
      <c r="C404" s="3">
        <v>1.24706783086263</v>
      </c>
      <c r="D404" s="3">
        <v>58884.528630528497</v>
      </c>
      <c r="E404" s="1">
        <f t="shared" si="14"/>
        <v>0.52839846260336398</v>
      </c>
      <c r="F404" s="1">
        <f t="shared" si="15"/>
        <v>36634.488688358397</v>
      </c>
      <c r="R404" s="1">
        <v>40200</v>
      </c>
      <c r="S404" s="1">
        <v>1</v>
      </c>
      <c r="T404" s="1">
        <v>0</v>
      </c>
    </row>
    <row r="405" spans="1:20" x14ac:dyDescent="0.3">
      <c r="A405" s="3">
        <v>0.70339929475075502</v>
      </c>
      <c r="B405" s="3">
        <v>17767.785617752099</v>
      </c>
      <c r="C405" s="3">
        <v>1.21045895403495</v>
      </c>
      <c r="D405" s="3">
        <v>55824.160723029701</v>
      </c>
      <c r="E405" s="1">
        <f t="shared" si="14"/>
        <v>0.50705965928419494</v>
      </c>
      <c r="F405" s="1">
        <f t="shared" si="15"/>
        <v>38056.375105277606</v>
      </c>
      <c r="R405" s="1">
        <v>40300</v>
      </c>
      <c r="S405" s="1">
        <v>1</v>
      </c>
      <c r="T405" s="1">
        <v>0</v>
      </c>
    </row>
    <row r="406" spans="1:20" x14ac:dyDescent="0.3">
      <c r="A406" s="3">
        <v>0.72565915430257499</v>
      </c>
      <c r="B406" s="3">
        <v>23250.9042740041</v>
      </c>
      <c r="C406" s="3">
        <v>1.23928697130148</v>
      </c>
      <c r="D406" s="3">
        <v>59994.577577332297</v>
      </c>
      <c r="E406" s="1">
        <f t="shared" si="14"/>
        <v>0.51362781699890503</v>
      </c>
      <c r="F406" s="1">
        <f t="shared" si="15"/>
        <v>36743.673303328193</v>
      </c>
      <c r="R406" s="1">
        <v>40400</v>
      </c>
      <c r="S406" s="1">
        <v>1</v>
      </c>
      <c r="T406" s="1">
        <v>0</v>
      </c>
    </row>
    <row r="407" spans="1:20" x14ac:dyDescent="0.3">
      <c r="A407" s="3">
        <v>0.72758017195810298</v>
      </c>
      <c r="B407" s="3">
        <v>24263.646929149101</v>
      </c>
      <c r="C407" s="3">
        <v>1.24818000286098</v>
      </c>
      <c r="D407" s="3">
        <v>63220.834512076501</v>
      </c>
      <c r="E407" s="1">
        <f t="shared" si="14"/>
        <v>0.52059983090287698</v>
      </c>
      <c r="F407" s="1">
        <f t="shared" si="15"/>
        <v>38957.187582927399</v>
      </c>
      <c r="R407" s="1">
        <v>40500</v>
      </c>
      <c r="S407" s="1">
        <v>1</v>
      </c>
      <c r="T407" s="1">
        <v>0</v>
      </c>
    </row>
    <row r="408" spans="1:20" x14ac:dyDescent="0.3">
      <c r="A408" s="3">
        <v>0.71798139656969995</v>
      </c>
      <c r="B408" s="3">
        <v>17018.350626940701</v>
      </c>
      <c r="C408" s="3">
        <v>1.21735132389978</v>
      </c>
      <c r="D408" s="3">
        <v>53989.629642592598</v>
      </c>
      <c r="E408" s="1">
        <f t="shared" si="14"/>
        <v>0.49936992733008001</v>
      </c>
      <c r="F408" s="1">
        <f t="shared" si="15"/>
        <v>36971.279015651897</v>
      </c>
      <c r="R408" s="1">
        <v>40600</v>
      </c>
      <c r="S408" s="1">
        <v>1</v>
      </c>
      <c r="T408" s="1">
        <v>0</v>
      </c>
    </row>
    <row r="409" spans="1:20" x14ac:dyDescent="0.3">
      <c r="A409" s="3">
        <v>0.68327528239253399</v>
      </c>
      <c r="B409" s="3">
        <v>20588.306899787302</v>
      </c>
      <c r="C409" s="3">
        <v>1.16260470834714</v>
      </c>
      <c r="D409" s="3">
        <v>57499.479680102602</v>
      </c>
      <c r="E409" s="1">
        <f t="shared" si="14"/>
        <v>0.47932942595460604</v>
      </c>
      <c r="F409" s="1">
        <f t="shared" si="15"/>
        <v>36911.172780315304</v>
      </c>
      <c r="R409" s="1">
        <v>40700</v>
      </c>
      <c r="S409" s="1">
        <v>1</v>
      </c>
      <c r="T409" s="1">
        <v>0</v>
      </c>
    </row>
    <row r="410" spans="1:20" x14ac:dyDescent="0.3">
      <c r="A410" s="3">
        <v>0.70298303028289</v>
      </c>
      <c r="B410" s="3">
        <v>25160.068752806699</v>
      </c>
      <c r="C410" s="3">
        <v>1.20418000856346</v>
      </c>
      <c r="D410" s="3">
        <v>64937.880684318297</v>
      </c>
      <c r="E410" s="1">
        <f t="shared" si="14"/>
        <v>0.50119697828056997</v>
      </c>
      <c r="F410" s="1">
        <f t="shared" si="15"/>
        <v>39777.811931511598</v>
      </c>
      <c r="R410" s="1">
        <v>40800</v>
      </c>
      <c r="S410" s="1">
        <v>1</v>
      </c>
      <c r="T410" s="1">
        <v>0</v>
      </c>
    </row>
    <row r="411" spans="1:20" x14ac:dyDescent="0.3">
      <c r="A411" s="3">
        <v>0.70822191829369696</v>
      </c>
      <c r="B411" s="3">
        <v>23201.931636278299</v>
      </c>
      <c r="C411" s="3">
        <v>1.2174138485467201</v>
      </c>
      <c r="D411" s="3">
        <v>59869.319530651097</v>
      </c>
      <c r="E411" s="1">
        <f t="shared" si="14"/>
        <v>0.50919193025302312</v>
      </c>
      <c r="F411" s="1">
        <f t="shared" si="15"/>
        <v>36667.387894372798</v>
      </c>
      <c r="R411" s="1">
        <v>40900</v>
      </c>
      <c r="S411" s="1">
        <v>1</v>
      </c>
      <c r="T411" s="1">
        <v>0</v>
      </c>
    </row>
    <row r="412" spans="1:20" x14ac:dyDescent="0.3">
      <c r="A412" s="3">
        <v>0.65801548184315495</v>
      </c>
      <c r="B412" s="3">
        <v>21348.236272094899</v>
      </c>
      <c r="C412" s="3">
        <v>1.14565494957266</v>
      </c>
      <c r="D412" s="3">
        <v>60249.3910527517</v>
      </c>
      <c r="E412" s="1">
        <f t="shared" si="14"/>
        <v>0.48763946772950506</v>
      </c>
      <c r="F412" s="1">
        <f t="shared" si="15"/>
        <v>38901.154780656798</v>
      </c>
      <c r="R412" s="1">
        <v>41000</v>
      </c>
      <c r="S412" s="1">
        <v>1</v>
      </c>
      <c r="T412" s="1">
        <v>0</v>
      </c>
    </row>
    <row r="413" spans="1:20" x14ac:dyDescent="0.3">
      <c r="A413" s="3">
        <v>0.697725195300826</v>
      </c>
      <c r="B413" s="3">
        <v>24025.992480822501</v>
      </c>
      <c r="C413" s="3">
        <v>1.1869545180946</v>
      </c>
      <c r="D413" s="3">
        <v>62711.976863056603</v>
      </c>
      <c r="E413" s="1">
        <f t="shared" si="14"/>
        <v>0.48922932279377396</v>
      </c>
      <c r="F413" s="1">
        <f t="shared" si="15"/>
        <v>38685.984382234106</v>
      </c>
      <c r="R413" s="1">
        <v>41100</v>
      </c>
      <c r="S413" s="1">
        <v>1</v>
      </c>
      <c r="T413" s="1">
        <v>0</v>
      </c>
    </row>
    <row r="414" spans="1:20" x14ac:dyDescent="0.3">
      <c r="A414" s="3">
        <v>0.68486509041797095</v>
      </c>
      <c r="B414" s="3">
        <v>18794.142974416802</v>
      </c>
      <c r="C414" s="3">
        <v>1.1590993655909101</v>
      </c>
      <c r="D414" s="3">
        <v>56340.222852020801</v>
      </c>
      <c r="E414" s="1">
        <f t="shared" si="14"/>
        <v>0.47423427517293915</v>
      </c>
      <c r="F414" s="1">
        <f t="shared" si="15"/>
        <v>37546.079877604003</v>
      </c>
      <c r="R414" s="1">
        <v>41200</v>
      </c>
      <c r="S414" s="1">
        <v>1</v>
      </c>
      <c r="T414" s="1">
        <v>0</v>
      </c>
    </row>
    <row r="415" spans="1:20" x14ac:dyDescent="0.3">
      <c r="A415" s="3">
        <v>0.73809474942532105</v>
      </c>
      <c r="B415" s="3">
        <v>23709.0227063684</v>
      </c>
      <c r="C415" s="3">
        <v>1.2999186729482299</v>
      </c>
      <c r="D415" s="3">
        <v>58567.089669611501</v>
      </c>
      <c r="E415" s="1">
        <f t="shared" si="14"/>
        <v>0.56182392352290889</v>
      </c>
      <c r="F415" s="1">
        <f t="shared" si="15"/>
        <v>34858.066963243102</v>
      </c>
      <c r="R415" s="1">
        <v>41300</v>
      </c>
      <c r="S415" s="1">
        <v>1</v>
      </c>
      <c r="T415" s="1">
        <v>0</v>
      </c>
    </row>
    <row r="416" spans="1:20" x14ac:dyDescent="0.3">
      <c r="A416" s="3">
        <v>0.68034014858867997</v>
      </c>
      <c r="B416" s="3">
        <v>20245.4667449523</v>
      </c>
      <c r="C416" s="3">
        <v>1.1547275141737501</v>
      </c>
      <c r="D416" s="3">
        <v>56832.028173906801</v>
      </c>
      <c r="E416" s="1">
        <f t="shared" si="14"/>
        <v>0.47438736558507011</v>
      </c>
      <c r="F416" s="1">
        <f t="shared" si="15"/>
        <v>36586.561428954505</v>
      </c>
      <c r="R416" s="1">
        <v>41400</v>
      </c>
      <c r="S416" s="1">
        <v>1</v>
      </c>
      <c r="T416" s="1">
        <v>0</v>
      </c>
    </row>
    <row r="417" spans="1:20" x14ac:dyDescent="0.3">
      <c r="A417" s="3">
        <v>0.71460603987212901</v>
      </c>
      <c r="B417" s="3">
        <v>19016.777998186899</v>
      </c>
      <c r="C417" s="3">
        <v>1.2258758353150201</v>
      </c>
      <c r="D417" s="3">
        <v>55541.1583605454</v>
      </c>
      <c r="E417" s="1">
        <f t="shared" si="14"/>
        <v>0.51126979544289108</v>
      </c>
      <c r="F417" s="1">
        <f t="shared" si="15"/>
        <v>36524.380362358497</v>
      </c>
      <c r="R417" s="1">
        <v>41500</v>
      </c>
      <c r="S417" s="1">
        <v>1</v>
      </c>
      <c r="T417" s="1">
        <v>0</v>
      </c>
    </row>
    <row r="418" spans="1:20" x14ac:dyDescent="0.3">
      <c r="A418" s="3">
        <v>0.700782711565474</v>
      </c>
      <c r="B418" s="3">
        <v>18473.238327425199</v>
      </c>
      <c r="C418" s="3">
        <v>1.20040747219274</v>
      </c>
      <c r="D418" s="3">
        <v>57118.816210701603</v>
      </c>
      <c r="E418" s="1">
        <f t="shared" si="14"/>
        <v>0.49962476062726602</v>
      </c>
      <c r="F418" s="1">
        <f t="shared" si="15"/>
        <v>38645.577883276404</v>
      </c>
      <c r="R418" s="1">
        <v>41600</v>
      </c>
      <c r="S418" s="1">
        <v>1</v>
      </c>
      <c r="T418" s="1">
        <v>0</v>
      </c>
    </row>
    <row r="419" spans="1:20" x14ac:dyDescent="0.3">
      <c r="A419" s="3">
        <v>0.70499276878140504</v>
      </c>
      <c r="B419" s="3">
        <v>15778.523360675101</v>
      </c>
      <c r="C419" s="3">
        <v>1.22325410131634</v>
      </c>
      <c r="D419" s="3">
        <v>52800.900964951099</v>
      </c>
      <c r="E419" s="1">
        <f t="shared" si="14"/>
        <v>0.518261332534935</v>
      </c>
      <c r="F419" s="1">
        <f t="shared" si="15"/>
        <v>37022.377604276</v>
      </c>
      <c r="R419" s="1">
        <v>41700</v>
      </c>
      <c r="S419" s="1">
        <v>1</v>
      </c>
      <c r="T419" s="1">
        <v>0</v>
      </c>
    </row>
    <row r="420" spans="1:20" x14ac:dyDescent="0.3">
      <c r="A420" s="3">
        <v>0.66320061451258305</v>
      </c>
      <c r="B420" s="3">
        <v>16438.688399036899</v>
      </c>
      <c r="C420" s="3">
        <v>1.1626111401886099</v>
      </c>
      <c r="D420" s="3">
        <v>51779.991910452998</v>
      </c>
      <c r="E420" s="1">
        <f t="shared" si="14"/>
        <v>0.49941052567602684</v>
      </c>
      <c r="F420" s="1">
        <f t="shared" si="15"/>
        <v>35341.303511416103</v>
      </c>
      <c r="R420" s="1">
        <v>41800</v>
      </c>
      <c r="S420" s="1">
        <v>1</v>
      </c>
      <c r="T420" s="1">
        <v>0</v>
      </c>
    </row>
    <row r="421" spans="1:20" x14ac:dyDescent="0.3">
      <c r="A421" s="3">
        <v>0.67057405048963403</v>
      </c>
      <c r="B421" s="3">
        <v>21975.512661992099</v>
      </c>
      <c r="C421" s="3">
        <v>1.1576189154632599</v>
      </c>
      <c r="D421" s="3">
        <v>59029.512925141302</v>
      </c>
      <c r="E421" s="1">
        <f t="shared" si="14"/>
        <v>0.48704486497362587</v>
      </c>
      <c r="F421" s="1">
        <f t="shared" si="15"/>
        <v>37054.000263149203</v>
      </c>
      <c r="R421" s="1">
        <v>41900</v>
      </c>
      <c r="S421" s="1">
        <v>1</v>
      </c>
      <c r="T421" s="1">
        <v>0</v>
      </c>
    </row>
    <row r="422" spans="1:20" x14ac:dyDescent="0.3">
      <c r="A422" s="3">
        <v>0.72271668684257295</v>
      </c>
      <c r="B422" s="3">
        <v>16896.6750620778</v>
      </c>
      <c r="C422" s="3">
        <v>1.2688788250481899</v>
      </c>
      <c r="D422" s="3">
        <v>54435.966692035399</v>
      </c>
      <c r="E422" s="1">
        <f t="shared" si="14"/>
        <v>0.54616213820561699</v>
      </c>
      <c r="F422" s="1">
        <f t="shared" si="15"/>
        <v>37539.291629957603</v>
      </c>
      <c r="R422" s="1">
        <v>42000</v>
      </c>
      <c r="S422" s="1">
        <v>1</v>
      </c>
      <c r="T422" s="1">
        <v>0</v>
      </c>
    </row>
    <row r="423" spans="1:20" x14ac:dyDescent="0.3">
      <c r="A423" s="3">
        <v>0.71899167444379697</v>
      </c>
      <c r="B423" s="3">
        <v>22718.8668077416</v>
      </c>
      <c r="C423" s="3">
        <v>1.25443212673641</v>
      </c>
      <c r="D423" s="3">
        <v>61880.900332049801</v>
      </c>
      <c r="E423" s="1">
        <f t="shared" si="14"/>
        <v>0.53544045229261306</v>
      </c>
      <c r="F423" s="1">
        <f t="shared" si="15"/>
        <v>39162.033524308201</v>
      </c>
      <c r="R423" s="1">
        <v>42100</v>
      </c>
      <c r="S423" s="1">
        <v>1</v>
      </c>
      <c r="T423" s="1">
        <v>0</v>
      </c>
    </row>
    <row r="424" spans="1:20" x14ac:dyDescent="0.3">
      <c r="A424" s="3">
        <v>0.68681458619053204</v>
      </c>
      <c r="B424" s="3">
        <v>16841.341937679899</v>
      </c>
      <c r="C424" s="3">
        <v>1.1960807258163599</v>
      </c>
      <c r="D424" s="3">
        <v>52614.226905323099</v>
      </c>
      <c r="E424" s="1">
        <f t="shared" si="14"/>
        <v>0.5092661396258279</v>
      </c>
      <c r="F424" s="1">
        <f t="shared" si="15"/>
        <v>35772.8849676432</v>
      </c>
      <c r="R424" s="1">
        <v>42200</v>
      </c>
      <c r="S424" s="1">
        <v>1</v>
      </c>
      <c r="T424" s="1">
        <v>0</v>
      </c>
    </row>
    <row r="425" spans="1:20" x14ac:dyDescent="0.3">
      <c r="A425" s="3">
        <v>0.69037915193587596</v>
      </c>
      <c r="B425" s="3">
        <v>15414.470333798999</v>
      </c>
      <c r="C425" s="3">
        <v>1.20254656830672</v>
      </c>
      <c r="D425" s="3">
        <v>50723.680459668198</v>
      </c>
      <c r="E425" s="1">
        <f t="shared" si="14"/>
        <v>0.51216741637084406</v>
      </c>
      <c r="F425" s="1">
        <f t="shared" si="15"/>
        <v>35309.210125869198</v>
      </c>
      <c r="R425" s="1">
        <v>42300</v>
      </c>
      <c r="S425" s="1">
        <v>1</v>
      </c>
      <c r="T425" s="1">
        <v>0</v>
      </c>
    </row>
    <row r="426" spans="1:20" x14ac:dyDescent="0.3">
      <c r="A426" s="3">
        <v>0.73043442721987195</v>
      </c>
      <c r="B426" s="3">
        <v>20474.4467107448</v>
      </c>
      <c r="C426" s="3">
        <v>1.2604980929093399</v>
      </c>
      <c r="D426" s="3">
        <v>57340.0261946678</v>
      </c>
      <c r="E426" s="1">
        <f t="shared" si="14"/>
        <v>0.53006366568946794</v>
      </c>
      <c r="F426" s="1">
        <f t="shared" si="15"/>
        <v>36865.579483923</v>
      </c>
      <c r="R426" s="1">
        <v>42400</v>
      </c>
      <c r="S426" s="1">
        <v>1</v>
      </c>
      <c r="T426" s="1">
        <v>0</v>
      </c>
    </row>
    <row r="427" spans="1:20" x14ac:dyDescent="0.3">
      <c r="A427" s="3">
        <v>0.69651056113293297</v>
      </c>
      <c r="B427" s="3">
        <v>18474.098908130301</v>
      </c>
      <c r="C427" s="3">
        <v>1.2402487860118601</v>
      </c>
      <c r="D427" s="3">
        <v>55588.937291442599</v>
      </c>
      <c r="E427" s="1">
        <f t="shared" si="14"/>
        <v>0.54373822487892709</v>
      </c>
      <c r="F427" s="1">
        <f t="shared" si="15"/>
        <v>37114.838383312293</v>
      </c>
      <c r="R427" s="1">
        <v>42500</v>
      </c>
      <c r="S427" s="1">
        <v>1</v>
      </c>
      <c r="T427" s="1">
        <v>0</v>
      </c>
    </row>
    <row r="428" spans="1:20" x14ac:dyDescent="0.3">
      <c r="A428" s="3">
        <v>0.70137257257857399</v>
      </c>
      <c r="B428" s="3">
        <v>16228.7691961947</v>
      </c>
      <c r="C428" s="3">
        <v>1.20821965986038</v>
      </c>
      <c r="D428" s="3">
        <v>53194.891356900298</v>
      </c>
      <c r="E428" s="1">
        <f t="shared" si="14"/>
        <v>0.50684708728180605</v>
      </c>
      <c r="F428" s="1">
        <f t="shared" si="15"/>
        <v>36966.1221607056</v>
      </c>
      <c r="R428" s="1">
        <v>42600</v>
      </c>
      <c r="S428" s="1">
        <v>1</v>
      </c>
      <c r="T428" s="1">
        <v>0</v>
      </c>
    </row>
    <row r="429" spans="1:20" x14ac:dyDescent="0.3">
      <c r="A429" s="3">
        <v>0.68937487433929201</v>
      </c>
      <c r="B429" s="3">
        <v>18148.0942091533</v>
      </c>
      <c r="C429" s="3">
        <v>1.2045853460315099</v>
      </c>
      <c r="D429" s="3">
        <v>53368.431541682199</v>
      </c>
      <c r="E429" s="1">
        <f t="shared" si="14"/>
        <v>0.5152104716922179</v>
      </c>
      <c r="F429" s="1">
        <f t="shared" si="15"/>
        <v>35220.337332528899</v>
      </c>
      <c r="R429" s="1">
        <v>42700</v>
      </c>
      <c r="S429" s="1">
        <v>1</v>
      </c>
      <c r="T429" s="1">
        <v>0</v>
      </c>
    </row>
    <row r="430" spans="1:20" x14ac:dyDescent="0.3">
      <c r="A430" s="3">
        <v>0.72406281735631794</v>
      </c>
      <c r="B430" s="3">
        <v>21220.0525251285</v>
      </c>
      <c r="C430" s="3">
        <v>1.2529628501953001</v>
      </c>
      <c r="D430" s="3">
        <v>58560.915558114299</v>
      </c>
      <c r="E430" s="1">
        <f t="shared" si="14"/>
        <v>0.52890003283898213</v>
      </c>
      <c r="F430" s="1">
        <f t="shared" si="15"/>
        <v>37340.863032985799</v>
      </c>
      <c r="R430" s="1">
        <v>42800</v>
      </c>
      <c r="S430" s="1">
        <v>1</v>
      </c>
      <c r="T430" s="1">
        <v>0</v>
      </c>
    </row>
    <row r="431" spans="1:20" x14ac:dyDescent="0.3">
      <c r="A431" s="3">
        <v>0.73227806429597198</v>
      </c>
      <c r="B431" s="3">
        <v>17803.8037268892</v>
      </c>
      <c r="C431" s="3">
        <v>1.24178059570515</v>
      </c>
      <c r="D431" s="3">
        <v>55065.172829837204</v>
      </c>
      <c r="E431" s="1">
        <f t="shared" si="14"/>
        <v>0.50950253140917801</v>
      </c>
      <c r="F431" s="1">
        <f t="shared" si="15"/>
        <v>37261.369102948003</v>
      </c>
      <c r="R431" s="1">
        <v>42900</v>
      </c>
      <c r="S431" s="1">
        <v>1</v>
      </c>
      <c r="T431" s="1">
        <v>0</v>
      </c>
    </row>
    <row r="432" spans="1:20" x14ac:dyDescent="0.3">
      <c r="A432" s="3">
        <v>0.72313277086702699</v>
      </c>
      <c r="B432" s="3">
        <v>17205.930458196701</v>
      </c>
      <c r="C432" s="3">
        <v>1.2503545396143401</v>
      </c>
      <c r="D432" s="3">
        <v>53976.347096466299</v>
      </c>
      <c r="E432" s="1">
        <f t="shared" si="14"/>
        <v>0.52722176874731308</v>
      </c>
      <c r="F432" s="1">
        <f t="shared" si="15"/>
        <v>36770.416638269598</v>
      </c>
      <c r="R432" s="1">
        <v>43000</v>
      </c>
      <c r="S432" s="1">
        <v>1</v>
      </c>
      <c r="T432" s="1">
        <v>0</v>
      </c>
    </row>
    <row r="433" spans="1:20" x14ac:dyDescent="0.3">
      <c r="A433" s="3">
        <v>0.731700302650649</v>
      </c>
      <c r="B433" s="3">
        <v>23495.617799406798</v>
      </c>
      <c r="C433" s="3">
        <v>1.2792791544639499</v>
      </c>
      <c r="D433" s="3">
        <v>63725.4732007481</v>
      </c>
      <c r="E433" s="1">
        <f t="shared" si="14"/>
        <v>0.5475788518133009</v>
      </c>
      <c r="F433" s="1">
        <f t="shared" si="15"/>
        <v>40229.855401341301</v>
      </c>
      <c r="R433" s="1">
        <v>43100</v>
      </c>
      <c r="S433" s="1">
        <v>1</v>
      </c>
      <c r="T433" s="1">
        <v>0</v>
      </c>
    </row>
    <row r="434" spans="1:20" x14ac:dyDescent="0.3">
      <c r="A434" s="3">
        <v>0.70772915227834499</v>
      </c>
      <c r="B434" s="3">
        <v>20315.543305493102</v>
      </c>
      <c r="C434" s="3">
        <v>1.23926951652368</v>
      </c>
      <c r="D434" s="3">
        <v>59553.088082912102</v>
      </c>
      <c r="E434" s="1">
        <f t="shared" si="14"/>
        <v>0.53154036424533502</v>
      </c>
      <c r="F434" s="1">
        <f t="shared" si="15"/>
        <v>39237.544777418996</v>
      </c>
      <c r="R434" s="1">
        <v>43200</v>
      </c>
      <c r="S434" s="1">
        <v>1</v>
      </c>
      <c r="T434" s="1">
        <v>0</v>
      </c>
    </row>
    <row r="435" spans="1:20" x14ac:dyDescent="0.3">
      <c r="A435" s="3">
        <v>0.71383847950812396</v>
      </c>
      <c r="B435" s="3">
        <v>22147.858973958901</v>
      </c>
      <c r="C435" s="3">
        <v>1.2698830732453299</v>
      </c>
      <c r="D435" s="3">
        <v>59803.122716032398</v>
      </c>
      <c r="E435" s="1">
        <f t="shared" si="14"/>
        <v>0.55604459373720594</v>
      </c>
      <c r="F435" s="1">
        <f t="shared" si="15"/>
        <v>37655.263742073497</v>
      </c>
      <c r="R435" s="1">
        <v>43300</v>
      </c>
      <c r="S435" s="1">
        <v>1</v>
      </c>
      <c r="T435" s="1">
        <v>0</v>
      </c>
    </row>
    <row r="436" spans="1:20" x14ac:dyDescent="0.3">
      <c r="A436" s="3">
        <v>0.70725735402321899</v>
      </c>
      <c r="B436" s="3">
        <v>17415.919869511799</v>
      </c>
      <c r="C436" s="3">
        <v>1.2399262498101999</v>
      </c>
      <c r="D436" s="3">
        <v>55998.915255965701</v>
      </c>
      <c r="E436" s="1">
        <f t="shared" si="14"/>
        <v>0.53266889578698096</v>
      </c>
      <c r="F436" s="1">
        <f t="shared" si="15"/>
        <v>38582.995386453898</v>
      </c>
      <c r="R436" s="1">
        <v>43400</v>
      </c>
      <c r="S436" s="1">
        <v>1</v>
      </c>
      <c r="T436" s="1">
        <v>0</v>
      </c>
    </row>
    <row r="437" spans="1:20" x14ac:dyDescent="0.3">
      <c r="A437" s="3">
        <v>0.67120833601696295</v>
      </c>
      <c r="B437" s="3">
        <v>21576.2959171767</v>
      </c>
      <c r="C437" s="3">
        <v>1.1403194464100901</v>
      </c>
      <c r="D437" s="3">
        <v>56746.493148741603</v>
      </c>
      <c r="E437" s="1">
        <f t="shared" si="14"/>
        <v>0.46911111039312714</v>
      </c>
      <c r="F437" s="1">
        <f t="shared" si="15"/>
        <v>35170.197231564904</v>
      </c>
      <c r="R437" s="1">
        <v>43500</v>
      </c>
      <c r="S437" s="1">
        <v>1</v>
      </c>
      <c r="T437" s="1">
        <v>0</v>
      </c>
    </row>
    <row r="438" spans="1:20" x14ac:dyDescent="0.3">
      <c r="A438" s="3">
        <v>0.685011906723064</v>
      </c>
      <c r="B438" s="3">
        <v>22818.150444245301</v>
      </c>
      <c r="C438" s="3">
        <v>1.16639815163602</v>
      </c>
      <c r="D438" s="3">
        <v>63380.285567131403</v>
      </c>
      <c r="E438" s="1">
        <f t="shared" si="14"/>
        <v>0.48138624491295601</v>
      </c>
      <c r="F438" s="1">
        <f t="shared" si="15"/>
        <v>40562.135122886102</v>
      </c>
      <c r="R438" s="1">
        <v>43600</v>
      </c>
      <c r="S438" s="1">
        <v>1</v>
      </c>
      <c r="T438" s="1">
        <v>0</v>
      </c>
    </row>
    <row r="439" spans="1:20" x14ac:dyDescent="0.3">
      <c r="A439" s="3">
        <v>0.702779365688596</v>
      </c>
      <c r="B439" s="3">
        <v>16230.0381076495</v>
      </c>
      <c r="C439" s="3">
        <v>1.1955821348066999</v>
      </c>
      <c r="D439" s="3">
        <v>51261.973377897899</v>
      </c>
      <c r="E439" s="1">
        <f t="shared" si="14"/>
        <v>0.49280276911810394</v>
      </c>
      <c r="F439" s="1">
        <f t="shared" si="15"/>
        <v>35031.935270248403</v>
      </c>
      <c r="R439" s="1">
        <v>43700</v>
      </c>
      <c r="S439" s="1">
        <v>1</v>
      </c>
      <c r="T439" s="1">
        <v>0</v>
      </c>
    </row>
    <row r="440" spans="1:20" x14ac:dyDescent="0.3">
      <c r="A440" s="3">
        <v>0.69811109970090002</v>
      </c>
      <c r="B440" s="3">
        <v>21794.708143446202</v>
      </c>
      <c r="C440" s="3">
        <v>1.23379011715396</v>
      </c>
      <c r="D440" s="3">
        <v>59831.9016224269</v>
      </c>
      <c r="E440" s="1">
        <f t="shared" si="14"/>
        <v>0.53567901745306001</v>
      </c>
      <c r="F440" s="1">
        <f t="shared" si="15"/>
        <v>38037.193478980698</v>
      </c>
      <c r="R440" s="1">
        <v>43800</v>
      </c>
      <c r="S440" s="1">
        <v>1</v>
      </c>
      <c r="T440" s="1">
        <v>0</v>
      </c>
    </row>
    <row r="441" spans="1:20" x14ac:dyDescent="0.3">
      <c r="A441" s="3">
        <v>0.665274648897487</v>
      </c>
      <c r="B441" s="3">
        <v>25330.7513523655</v>
      </c>
      <c r="C441" s="3">
        <v>1.15105151611045</v>
      </c>
      <c r="D441" s="3">
        <v>65347.6073744975</v>
      </c>
      <c r="E441" s="1">
        <f t="shared" si="14"/>
        <v>0.48577686721296298</v>
      </c>
      <c r="F441" s="1">
        <f t="shared" si="15"/>
        <v>40016.856022132</v>
      </c>
      <c r="R441" s="1">
        <v>43900</v>
      </c>
      <c r="S441" s="1">
        <v>1</v>
      </c>
      <c r="T441" s="1">
        <v>0</v>
      </c>
    </row>
    <row r="442" spans="1:20" x14ac:dyDescent="0.3">
      <c r="A442" s="3">
        <v>0.72305291849980802</v>
      </c>
      <c r="B442" s="3">
        <v>20919.827168397602</v>
      </c>
      <c r="C442" s="3">
        <v>1.2367047505267801</v>
      </c>
      <c r="D442" s="3">
        <v>56408.806108733901</v>
      </c>
      <c r="E442" s="1">
        <f t="shared" si="14"/>
        <v>0.51365183202697207</v>
      </c>
      <c r="F442" s="1">
        <f t="shared" si="15"/>
        <v>35488.978940336296</v>
      </c>
      <c r="R442" s="1">
        <v>44000</v>
      </c>
      <c r="S442" s="1">
        <v>1</v>
      </c>
      <c r="T442" s="1">
        <v>0</v>
      </c>
    </row>
    <row r="443" spans="1:20" x14ac:dyDescent="0.3">
      <c r="A443" s="3">
        <v>0.71350641633532697</v>
      </c>
      <c r="B443" s="3">
        <v>21687.0978796538</v>
      </c>
      <c r="C443" s="3">
        <v>1.25426622722056</v>
      </c>
      <c r="D443" s="3">
        <v>59741.788742621997</v>
      </c>
      <c r="E443" s="1">
        <f t="shared" si="14"/>
        <v>0.54075981088523306</v>
      </c>
      <c r="F443" s="1">
        <f t="shared" si="15"/>
        <v>38054.6908629682</v>
      </c>
      <c r="R443" s="1">
        <v>44100</v>
      </c>
      <c r="S443" s="1">
        <v>1</v>
      </c>
      <c r="T443" s="1">
        <v>0</v>
      </c>
    </row>
    <row r="444" spans="1:20" x14ac:dyDescent="0.3">
      <c r="A444" s="3">
        <v>0.68331794815698998</v>
      </c>
      <c r="B444" s="3">
        <v>21476.5235755578</v>
      </c>
      <c r="C444" s="3">
        <v>1.19023431382422</v>
      </c>
      <c r="D444" s="3">
        <v>57729.291181206601</v>
      </c>
      <c r="E444" s="1">
        <f t="shared" si="14"/>
        <v>0.50691636566722997</v>
      </c>
      <c r="F444" s="1">
        <f t="shared" si="15"/>
        <v>36252.767605648798</v>
      </c>
      <c r="R444" s="1">
        <v>44200</v>
      </c>
      <c r="S444" s="1">
        <v>1</v>
      </c>
      <c r="T444" s="1">
        <v>0</v>
      </c>
    </row>
    <row r="445" spans="1:20" x14ac:dyDescent="0.3">
      <c r="A445" s="3">
        <v>0.68297096148551495</v>
      </c>
      <c r="B445" s="3">
        <v>20611.2102560772</v>
      </c>
      <c r="C445" s="3">
        <v>1.21765006246525</v>
      </c>
      <c r="D445" s="3">
        <v>58467.746628679299</v>
      </c>
      <c r="E445" s="1">
        <f t="shared" si="14"/>
        <v>0.53467910097973503</v>
      </c>
      <c r="F445" s="1">
        <f t="shared" si="15"/>
        <v>37856.536372602102</v>
      </c>
      <c r="R445" s="1">
        <v>44300</v>
      </c>
      <c r="S445" s="1">
        <v>1</v>
      </c>
      <c r="T445" s="1">
        <v>0</v>
      </c>
    </row>
    <row r="446" spans="1:20" x14ac:dyDescent="0.3">
      <c r="A446" s="3">
        <v>0.72140141707471495</v>
      </c>
      <c r="B446" s="3">
        <v>15522.392928360799</v>
      </c>
      <c r="C446" s="3">
        <v>1.2584520938217401</v>
      </c>
      <c r="D446" s="3">
        <v>53277.198682659902</v>
      </c>
      <c r="E446" s="1">
        <f t="shared" si="14"/>
        <v>0.53705067674702511</v>
      </c>
      <c r="F446" s="1">
        <f t="shared" si="15"/>
        <v>37754.805754299101</v>
      </c>
      <c r="R446" s="1">
        <v>44400</v>
      </c>
      <c r="S446" s="1">
        <v>1</v>
      </c>
      <c r="T446" s="1">
        <v>0</v>
      </c>
    </row>
    <row r="447" spans="1:20" x14ac:dyDescent="0.3">
      <c r="A447" s="3">
        <v>0.76975991545243705</v>
      </c>
      <c r="B447" s="3">
        <v>19996.0789002649</v>
      </c>
      <c r="C447" s="3">
        <v>1.33918196233371</v>
      </c>
      <c r="D447" s="3">
        <v>58522.511263286899</v>
      </c>
      <c r="E447" s="1">
        <f t="shared" si="14"/>
        <v>0.56942204688127296</v>
      </c>
      <c r="F447" s="1">
        <f t="shared" si="15"/>
        <v>38526.432363022002</v>
      </c>
      <c r="R447" s="1">
        <v>44500</v>
      </c>
      <c r="S447" s="1">
        <v>1</v>
      </c>
      <c r="T447" s="1">
        <v>0</v>
      </c>
    </row>
    <row r="448" spans="1:20" x14ac:dyDescent="0.3">
      <c r="A448" s="3">
        <v>0.69562902391525805</v>
      </c>
      <c r="B448" s="3">
        <v>18861.7917566914</v>
      </c>
      <c r="C448" s="3">
        <v>1.2156842652908499</v>
      </c>
      <c r="D448" s="3">
        <v>56048.825970611899</v>
      </c>
      <c r="E448" s="1">
        <f t="shared" si="14"/>
        <v>0.52005524137559189</v>
      </c>
      <c r="F448" s="1">
        <f t="shared" si="15"/>
        <v>37187.034213920502</v>
      </c>
      <c r="R448" s="1">
        <v>44600</v>
      </c>
      <c r="S448" s="1">
        <v>1</v>
      </c>
      <c r="T448" s="1">
        <v>0</v>
      </c>
    </row>
    <row r="449" spans="1:20" x14ac:dyDescent="0.3">
      <c r="A449" s="3">
        <v>0.74619435239439302</v>
      </c>
      <c r="B449" s="3">
        <v>18259.0318456803</v>
      </c>
      <c r="C449" s="3">
        <v>1.2837782649170799</v>
      </c>
      <c r="D449" s="3">
        <v>53513.152130509101</v>
      </c>
      <c r="E449" s="1">
        <f t="shared" si="14"/>
        <v>0.53758391252268689</v>
      </c>
      <c r="F449" s="1">
        <f t="shared" si="15"/>
        <v>35254.120284828801</v>
      </c>
      <c r="R449" s="1">
        <v>44700</v>
      </c>
      <c r="S449" s="1">
        <v>1</v>
      </c>
      <c r="T449" s="1">
        <v>0</v>
      </c>
    </row>
    <row r="450" spans="1:20" x14ac:dyDescent="0.3">
      <c r="A450" s="3">
        <v>0.73473249331825796</v>
      </c>
      <c r="B450" s="3">
        <v>17905.9786315198</v>
      </c>
      <c r="C450" s="3">
        <v>1.2846967547058199</v>
      </c>
      <c r="D450" s="3">
        <v>55858.7036014236</v>
      </c>
      <c r="E450" s="1">
        <f t="shared" si="14"/>
        <v>0.54996426138756194</v>
      </c>
      <c r="F450" s="1">
        <f t="shared" si="15"/>
        <v>37952.7249699038</v>
      </c>
      <c r="R450" s="1">
        <v>44800</v>
      </c>
      <c r="S450" s="1">
        <v>1</v>
      </c>
      <c r="T450" s="1">
        <v>0</v>
      </c>
    </row>
    <row r="451" spans="1:20" x14ac:dyDescent="0.3">
      <c r="A451" s="3">
        <v>0.74567234174695296</v>
      </c>
      <c r="B451" s="3">
        <v>19838.097475338898</v>
      </c>
      <c r="C451" s="3">
        <v>1.31266836705547</v>
      </c>
      <c r="D451" s="3">
        <v>55209.855727495102</v>
      </c>
      <c r="E451" s="1">
        <f t="shared" si="14"/>
        <v>0.566996025308517</v>
      </c>
      <c r="F451" s="1">
        <f t="shared" si="15"/>
        <v>35371.7582521562</v>
      </c>
      <c r="R451" s="1">
        <v>44900</v>
      </c>
      <c r="S451" s="1">
        <v>1</v>
      </c>
      <c r="T451" s="1">
        <v>0</v>
      </c>
    </row>
    <row r="452" spans="1:20" x14ac:dyDescent="0.3">
      <c r="A452" s="3">
        <v>0.75523570873382595</v>
      </c>
      <c r="B452" s="3">
        <v>20688.1926576572</v>
      </c>
      <c r="C452" s="3">
        <v>1.2810170811660999</v>
      </c>
      <c r="D452" s="3">
        <v>59024.312882712198</v>
      </c>
      <c r="E452" s="1">
        <f t="shared" ref="E452:E515" si="16">C452-A452</f>
        <v>0.52578137243227396</v>
      </c>
      <c r="F452" s="1">
        <f t="shared" ref="F452:F515" si="17">D452-B452</f>
        <v>38336.120225054998</v>
      </c>
      <c r="R452" s="1">
        <v>45000</v>
      </c>
      <c r="S452" s="1">
        <v>1</v>
      </c>
      <c r="T452" s="1">
        <v>0</v>
      </c>
    </row>
    <row r="453" spans="1:20" x14ac:dyDescent="0.3">
      <c r="A453" s="3">
        <v>0.69841237255128896</v>
      </c>
      <c r="B453" s="3">
        <v>17193.553850438999</v>
      </c>
      <c r="C453" s="3">
        <v>1.2297286095696001</v>
      </c>
      <c r="D453" s="3">
        <v>54387.647084851698</v>
      </c>
      <c r="E453" s="1">
        <f t="shared" si="16"/>
        <v>0.5313162370183111</v>
      </c>
      <c r="F453" s="1">
        <f t="shared" si="17"/>
        <v>37194.0932344127</v>
      </c>
      <c r="R453" s="1">
        <v>45100</v>
      </c>
      <c r="S453" s="1">
        <v>1</v>
      </c>
      <c r="T453" s="1">
        <v>0</v>
      </c>
    </row>
    <row r="454" spans="1:20" x14ac:dyDescent="0.3">
      <c r="A454" s="3">
        <v>0.70027820635656701</v>
      </c>
      <c r="B454" s="3">
        <v>17711.917316906402</v>
      </c>
      <c r="C454" s="3">
        <v>1.2295490357894301</v>
      </c>
      <c r="D454" s="3">
        <v>54643.005164228598</v>
      </c>
      <c r="E454" s="1">
        <f t="shared" si="16"/>
        <v>0.52927082943286308</v>
      </c>
      <c r="F454" s="1">
        <f t="shared" si="17"/>
        <v>36931.087847322196</v>
      </c>
      <c r="R454" s="1">
        <v>45200</v>
      </c>
      <c r="S454" s="1">
        <v>1</v>
      </c>
      <c r="T454" s="1">
        <v>0</v>
      </c>
    </row>
    <row r="455" spans="1:20" x14ac:dyDescent="0.3">
      <c r="A455" s="3">
        <v>0.716055221527927</v>
      </c>
      <c r="B455" s="3">
        <v>17856.299061460901</v>
      </c>
      <c r="C455" s="3">
        <v>1.2770657347219301</v>
      </c>
      <c r="D455" s="3">
        <v>56258.553418484902</v>
      </c>
      <c r="E455" s="1">
        <f t="shared" si="16"/>
        <v>0.56101051319400308</v>
      </c>
      <c r="F455" s="1">
        <f t="shared" si="17"/>
        <v>38402.254357024001</v>
      </c>
      <c r="R455" s="1">
        <v>45300</v>
      </c>
      <c r="S455" s="1">
        <v>1</v>
      </c>
      <c r="T455" s="1">
        <v>0</v>
      </c>
    </row>
    <row r="456" spans="1:20" x14ac:dyDescent="0.3">
      <c r="A456" s="3">
        <v>0.72468503453327104</v>
      </c>
      <c r="B456" s="3">
        <v>17952.139362440099</v>
      </c>
      <c r="C456" s="3">
        <v>1.23929061334121</v>
      </c>
      <c r="D456" s="3">
        <v>54896.7934248073</v>
      </c>
      <c r="E456" s="1">
        <f t="shared" si="16"/>
        <v>0.514605578807939</v>
      </c>
      <c r="F456" s="1">
        <f t="shared" si="17"/>
        <v>36944.654062367204</v>
      </c>
      <c r="R456" s="1">
        <v>45400</v>
      </c>
      <c r="S456" s="1">
        <v>1</v>
      </c>
      <c r="T456" s="1">
        <v>0</v>
      </c>
    </row>
    <row r="457" spans="1:20" x14ac:dyDescent="0.3">
      <c r="A457" s="3">
        <v>0.73403318541566198</v>
      </c>
      <c r="B457" s="3">
        <v>20745.3014053263</v>
      </c>
      <c r="C457" s="3">
        <v>1.27848649269041</v>
      </c>
      <c r="D457" s="3">
        <v>57526.572422305799</v>
      </c>
      <c r="E457" s="1">
        <f t="shared" si="16"/>
        <v>0.54445330727474806</v>
      </c>
      <c r="F457" s="1">
        <f t="shared" si="17"/>
        <v>36781.271016979503</v>
      </c>
      <c r="R457" s="1">
        <v>45500</v>
      </c>
      <c r="S457" s="1">
        <v>1</v>
      </c>
      <c r="T457" s="1">
        <v>0</v>
      </c>
    </row>
    <row r="458" spans="1:20" x14ac:dyDescent="0.3">
      <c r="A458" s="3">
        <v>0.67835216621138705</v>
      </c>
      <c r="B458" s="3">
        <v>16241.643249495</v>
      </c>
      <c r="C458" s="3">
        <v>1.1644530188123201</v>
      </c>
      <c r="D458" s="3">
        <v>51496.915879040702</v>
      </c>
      <c r="E458" s="1">
        <f t="shared" si="16"/>
        <v>0.48610085260093305</v>
      </c>
      <c r="F458" s="1">
        <f t="shared" si="17"/>
        <v>35255.272629545703</v>
      </c>
      <c r="R458" s="1">
        <v>45600</v>
      </c>
      <c r="S458" s="1">
        <v>1</v>
      </c>
      <c r="T458" s="1">
        <v>0</v>
      </c>
    </row>
    <row r="459" spans="1:20" x14ac:dyDescent="0.3">
      <c r="A459" s="3">
        <v>0.69666438405799502</v>
      </c>
      <c r="B459" s="3">
        <v>26515.293130424099</v>
      </c>
      <c r="C459" s="3">
        <v>1.1900315201884999</v>
      </c>
      <c r="D459" s="3">
        <v>67973.906011989704</v>
      </c>
      <c r="E459" s="1">
        <f t="shared" si="16"/>
        <v>0.49336713613050487</v>
      </c>
      <c r="F459" s="1">
        <f t="shared" si="17"/>
        <v>41458.612881565605</v>
      </c>
      <c r="R459" s="1">
        <v>45700</v>
      </c>
      <c r="S459" s="1">
        <v>1</v>
      </c>
      <c r="T459" s="1">
        <v>0</v>
      </c>
    </row>
    <row r="460" spans="1:20" x14ac:dyDescent="0.3">
      <c r="A460" s="3">
        <v>0.66390544678471397</v>
      </c>
      <c r="B460" s="3">
        <v>18279.761124421799</v>
      </c>
      <c r="C460" s="3">
        <v>1.12798993427968</v>
      </c>
      <c r="D460" s="3">
        <v>55021.409863365297</v>
      </c>
      <c r="E460" s="1">
        <f t="shared" si="16"/>
        <v>0.464084487494966</v>
      </c>
      <c r="F460" s="1">
        <f t="shared" si="17"/>
        <v>36741.648738943499</v>
      </c>
      <c r="R460" s="1">
        <v>45800</v>
      </c>
      <c r="S460" s="1">
        <v>1</v>
      </c>
      <c r="T460" s="1">
        <v>0</v>
      </c>
    </row>
    <row r="461" spans="1:20" x14ac:dyDescent="0.3">
      <c r="A461" s="3">
        <v>0.62281681349750495</v>
      </c>
      <c r="B461" s="3">
        <v>18523.237609839001</v>
      </c>
      <c r="C461" s="3">
        <v>1.04699448616304</v>
      </c>
      <c r="D461" s="3">
        <v>55541.885667540402</v>
      </c>
      <c r="E461" s="1">
        <f t="shared" si="16"/>
        <v>0.42417767266553508</v>
      </c>
      <c r="F461" s="1">
        <f t="shared" si="17"/>
        <v>37018.648057701401</v>
      </c>
      <c r="R461" s="1">
        <v>45900</v>
      </c>
      <c r="S461" s="1">
        <v>1</v>
      </c>
      <c r="T461" s="1">
        <v>0</v>
      </c>
    </row>
    <row r="462" spans="1:20" x14ac:dyDescent="0.3">
      <c r="A462" s="3">
        <v>0.73794518271536302</v>
      </c>
      <c r="B462" s="3">
        <v>15503.353046821399</v>
      </c>
      <c r="C462" s="3">
        <v>1.2961606235780001</v>
      </c>
      <c r="D462" s="3">
        <v>50695.255100804701</v>
      </c>
      <c r="E462" s="1">
        <f t="shared" si="16"/>
        <v>0.55821544086263708</v>
      </c>
      <c r="F462" s="1">
        <f t="shared" si="17"/>
        <v>35191.9020539833</v>
      </c>
      <c r="R462" s="1">
        <v>46000</v>
      </c>
      <c r="S462" s="1">
        <v>1</v>
      </c>
      <c r="T462" s="1">
        <v>0</v>
      </c>
    </row>
    <row r="463" spans="1:20" x14ac:dyDescent="0.3">
      <c r="A463" s="3">
        <v>0.70335762338971697</v>
      </c>
      <c r="B463" s="3">
        <v>21960.204199375199</v>
      </c>
      <c r="C463" s="3">
        <v>1.22493538454635</v>
      </c>
      <c r="D463" s="3">
        <v>59228.2880487289</v>
      </c>
      <c r="E463" s="1">
        <f t="shared" si="16"/>
        <v>0.52157776115663301</v>
      </c>
      <c r="F463" s="1">
        <f t="shared" si="17"/>
        <v>37268.083849353701</v>
      </c>
      <c r="R463" s="1">
        <v>46100</v>
      </c>
      <c r="S463" s="1">
        <v>1</v>
      </c>
      <c r="T463" s="1">
        <v>0</v>
      </c>
    </row>
    <row r="464" spans="1:20" x14ac:dyDescent="0.3">
      <c r="A464" s="3">
        <v>0.71646489909566502</v>
      </c>
      <c r="B464" s="3">
        <v>17379.9375279708</v>
      </c>
      <c r="C464" s="3">
        <v>1.23339586305238</v>
      </c>
      <c r="D464" s="3">
        <v>53586.155426192803</v>
      </c>
      <c r="E464" s="1">
        <f t="shared" si="16"/>
        <v>0.51693096395671501</v>
      </c>
      <c r="F464" s="1">
        <f t="shared" si="17"/>
        <v>36206.217898222007</v>
      </c>
      <c r="R464" s="1">
        <v>46200</v>
      </c>
      <c r="S464" s="1">
        <v>1</v>
      </c>
      <c r="T464" s="1">
        <v>0</v>
      </c>
    </row>
    <row r="465" spans="1:20" x14ac:dyDescent="0.3">
      <c r="A465" s="3">
        <v>0.712371341271548</v>
      </c>
      <c r="B465" s="3">
        <v>21030.542309074899</v>
      </c>
      <c r="C465" s="3">
        <v>1.2222795348604101</v>
      </c>
      <c r="D465" s="3">
        <v>57138.988975162298</v>
      </c>
      <c r="E465" s="1">
        <f t="shared" si="16"/>
        <v>0.50990819358886208</v>
      </c>
      <c r="F465" s="1">
        <f t="shared" si="17"/>
        <v>36108.446666087402</v>
      </c>
      <c r="R465" s="1">
        <v>46300</v>
      </c>
      <c r="S465" s="1">
        <v>1</v>
      </c>
      <c r="T465" s="1">
        <v>0</v>
      </c>
    </row>
    <row r="466" spans="1:20" x14ac:dyDescent="0.3">
      <c r="A466" s="3">
        <v>0.71111014928198102</v>
      </c>
      <c r="B466" s="3">
        <v>18306.097990164599</v>
      </c>
      <c r="C466" s="3">
        <v>1.2497561607707299</v>
      </c>
      <c r="D466" s="3">
        <v>55247.760581958799</v>
      </c>
      <c r="E466" s="1">
        <f t="shared" si="16"/>
        <v>0.53864601148874891</v>
      </c>
      <c r="F466" s="1">
        <f t="shared" si="17"/>
        <v>36941.6625917942</v>
      </c>
      <c r="R466" s="1">
        <v>46400</v>
      </c>
      <c r="S466" s="1">
        <v>1</v>
      </c>
      <c r="T466" s="1">
        <v>0</v>
      </c>
    </row>
    <row r="467" spans="1:20" x14ac:dyDescent="0.3">
      <c r="A467" s="3">
        <v>0.66750819387232496</v>
      </c>
      <c r="B467" s="3">
        <v>20623.539034316698</v>
      </c>
      <c r="C467" s="3">
        <v>1.1713548995427301</v>
      </c>
      <c r="D467" s="3">
        <v>59284.039894474401</v>
      </c>
      <c r="E467" s="1">
        <f t="shared" si="16"/>
        <v>0.50384670567040513</v>
      </c>
      <c r="F467" s="1">
        <f t="shared" si="17"/>
        <v>38660.500860157699</v>
      </c>
      <c r="R467" s="1">
        <v>46500</v>
      </c>
      <c r="S467" s="1">
        <v>1</v>
      </c>
      <c r="T467" s="1">
        <v>0</v>
      </c>
    </row>
    <row r="468" spans="1:20" x14ac:dyDescent="0.3">
      <c r="A468" s="3">
        <v>0.69444022408149297</v>
      </c>
      <c r="B468" s="3">
        <v>15302.676629138899</v>
      </c>
      <c r="C468" s="3">
        <v>1.1960962990344299</v>
      </c>
      <c r="D468" s="3">
        <v>51570.0073740195</v>
      </c>
      <c r="E468" s="1">
        <f t="shared" si="16"/>
        <v>0.50165607495293696</v>
      </c>
      <c r="F468" s="1">
        <f t="shared" si="17"/>
        <v>36267.330744880601</v>
      </c>
      <c r="R468" s="1">
        <v>46600</v>
      </c>
      <c r="S468" s="1">
        <v>1</v>
      </c>
      <c r="T468" s="1">
        <v>0</v>
      </c>
    </row>
    <row r="469" spans="1:20" x14ac:dyDescent="0.3">
      <c r="A469" s="3">
        <v>0.70731382309466895</v>
      </c>
      <c r="B469" s="3">
        <v>13567.5028592202</v>
      </c>
      <c r="C469" s="3">
        <v>1.2234435061808999</v>
      </c>
      <c r="D469" s="3">
        <v>48812.477318013604</v>
      </c>
      <c r="E469" s="1">
        <f t="shared" si="16"/>
        <v>0.51612968308623097</v>
      </c>
      <c r="F469" s="1">
        <f t="shared" si="17"/>
        <v>35244.974458793404</v>
      </c>
      <c r="R469" s="1">
        <v>46700</v>
      </c>
      <c r="S469" s="1">
        <v>1</v>
      </c>
      <c r="T469" s="1">
        <v>0</v>
      </c>
    </row>
    <row r="470" spans="1:20" x14ac:dyDescent="0.3">
      <c r="A470" s="3">
        <v>0.69514008258799898</v>
      </c>
      <c r="B470" s="3">
        <v>19959.569545415099</v>
      </c>
      <c r="C470" s="3">
        <v>1.16468905056421</v>
      </c>
      <c r="D470" s="3">
        <v>56101.918558141901</v>
      </c>
      <c r="E470" s="1">
        <f t="shared" si="16"/>
        <v>0.46954896797621104</v>
      </c>
      <c r="F470" s="1">
        <f t="shared" si="17"/>
        <v>36142.349012726801</v>
      </c>
      <c r="R470" s="1">
        <v>46800</v>
      </c>
      <c r="S470" s="1">
        <v>1</v>
      </c>
      <c r="T470" s="1">
        <v>0</v>
      </c>
    </row>
    <row r="471" spans="1:20" x14ac:dyDescent="0.3">
      <c r="A471" s="3">
        <v>0.72030366831177595</v>
      </c>
      <c r="B471" s="3">
        <v>22621.542860344402</v>
      </c>
      <c r="C471" s="3">
        <v>1.2617378674716999</v>
      </c>
      <c r="D471" s="3">
        <v>60543.3905393971</v>
      </c>
      <c r="E471" s="1">
        <f t="shared" si="16"/>
        <v>0.54143419915992397</v>
      </c>
      <c r="F471" s="1">
        <f t="shared" si="17"/>
        <v>37921.847679052698</v>
      </c>
      <c r="R471" s="1">
        <v>46900</v>
      </c>
      <c r="S471" s="1">
        <v>1</v>
      </c>
      <c r="T471" s="1">
        <v>0</v>
      </c>
    </row>
    <row r="472" spans="1:20" x14ac:dyDescent="0.3">
      <c r="A472" s="3">
        <v>0.73973147115280002</v>
      </c>
      <c r="B472" s="3">
        <v>15780.335245557</v>
      </c>
      <c r="C472" s="3">
        <v>1.2778529765228701</v>
      </c>
      <c r="D472" s="3">
        <v>52125.588224376501</v>
      </c>
      <c r="E472" s="1">
        <f t="shared" si="16"/>
        <v>0.53812150537007009</v>
      </c>
      <c r="F472" s="1">
        <f t="shared" si="17"/>
        <v>36345.252978819502</v>
      </c>
      <c r="R472" s="1">
        <v>47000</v>
      </c>
      <c r="S472" s="1">
        <v>1</v>
      </c>
      <c r="T472" s="1">
        <v>0</v>
      </c>
    </row>
    <row r="473" spans="1:20" x14ac:dyDescent="0.3">
      <c r="A473" s="3">
        <v>0.68379497587534599</v>
      </c>
      <c r="B473" s="3">
        <v>19073.168576677301</v>
      </c>
      <c r="C473" s="3">
        <v>1.20070841422218</v>
      </c>
      <c r="D473" s="3">
        <v>57962.0188060828</v>
      </c>
      <c r="E473" s="1">
        <f t="shared" si="16"/>
        <v>0.51691343834683401</v>
      </c>
      <c r="F473" s="1">
        <f t="shared" si="17"/>
        <v>38888.8502294055</v>
      </c>
      <c r="R473" s="1">
        <v>47100</v>
      </c>
      <c r="S473" s="1">
        <v>1</v>
      </c>
      <c r="T473" s="1">
        <v>0</v>
      </c>
    </row>
    <row r="474" spans="1:20" x14ac:dyDescent="0.3">
      <c r="A474" s="3">
        <v>0.69674910224548303</v>
      </c>
      <c r="B474" s="3">
        <v>18784.6567995687</v>
      </c>
      <c r="C474" s="3">
        <v>1.2039174368208001</v>
      </c>
      <c r="D474" s="3">
        <v>56232.562335412898</v>
      </c>
      <c r="E474" s="1">
        <f t="shared" si="16"/>
        <v>0.50716833457531707</v>
      </c>
      <c r="F474" s="1">
        <f t="shared" si="17"/>
        <v>37447.905535844198</v>
      </c>
      <c r="R474" s="1">
        <v>47200</v>
      </c>
      <c r="S474" s="1">
        <v>1</v>
      </c>
      <c r="T474" s="1">
        <v>0</v>
      </c>
    </row>
    <row r="475" spans="1:20" x14ac:dyDescent="0.3">
      <c r="A475" s="3">
        <v>0.70460135636282994</v>
      </c>
      <c r="B475" s="3">
        <v>28648.532043078099</v>
      </c>
      <c r="C475" s="3">
        <v>1.2000237243626299</v>
      </c>
      <c r="D475" s="3">
        <v>69633.272743933194</v>
      </c>
      <c r="E475" s="1">
        <f t="shared" si="16"/>
        <v>0.4954223679998</v>
      </c>
      <c r="F475" s="1">
        <f t="shared" si="17"/>
        <v>40984.740700855094</v>
      </c>
      <c r="R475" s="1">
        <v>47300</v>
      </c>
      <c r="S475" s="1">
        <v>1</v>
      </c>
      <c r="T475" s="1">
        <v>0</v>
      </c>
    </row>
    <row r="476" spans="1:20" x14ac:dyDescent="0.3">
      <c r="A476" s="3">
        <v>0.73359871865992798</v>
      </c>
      <c r="B476" s="3">
        <v>16902.464102233302</v>
      </c>
      <c r="C476" s="3">
        <v>1.2930923960855201</v>
      </c>
      <c r="D476" s="3">
        <v>53618.5139196253</v>
      </c>
      <c r="E476" s="1">
        <f t="shared" si="16"/>
        <v>0.55949367742559208</v>
      </c>
      <c r="F476" s="1">
        <f t="shared" si="17"/>
        <v>36716.049817391999</v>
      </c>
      <c r="R476" s="1">
        <v>47400</v>
      </c>
      <c r="S476" s="1">
        <v>1</v>
      </c>
      <c r="T476" s="1">
        <v>0</v>
      </c>
    </row>
    <row r="477" spans="1:20" x14ac:dyDescent="0.3">
      <c r="A477" s="3">
        <v>0.72641988189316697</v>
      </c>
      <c r="B477" s="3">
        <v>19257.821018561099</v>
      </c>
      <c r="C477" s="3">
        <v>1.2305442939503199</v>
      </c>
      <c r="D477" s="3">
        <v>56072.655308785397</v>
      </c>
      <c r="E477" s="1">
        <f t="shared" si="16"/>
        <v>0.50412441205715297</v>
      </c>
      <c r="F477" s="1">
        <f t="shared" si="17"/>
        <v>36814.834290224302</v>
      </c>
      <c r="R477" s="1">
        <v>47500</v>
      </c>
      <c r="S477" s="1">
        <v>1</v>
      </c>
      <c r="T477" s="1">
        <v>0</v>
      </c>
    </row>
    <row r="478" spans="1:20" x14ac:dyDescent="0.3">
      <c r="A478" s="3">
        <v>0.68175542399893097</v>
      </c>
      <c r="B478" s="3">
        <v>19281.063485562201</v>
      </c>
      <c r="C478" s="3">
        <v>1.1367355441445799</v>
      </c>
      <c r="D478" s="3">
        <v>54827.096159058099</v>
      </c>
      <c r="E478" s="1">
        <f t="shared" si="16"/>
        <v>0.45498012014564893</v>
      </c>
      <c r="F478" s="1">
        <f t="shared" si="17"/>
        <v>35546.032673495894</v>
      </c>
      <c r="R478" s="1">
        <v>47600</v>
      </c>
      <c r="S478" s="1">
        <v>1</v>
      </c>
      <c r="T478" s="1">
        <v>0</v>
      </c>
    </row>
    <row r="479" spans="1:20" x14ac:dyDescent="0.3">
      <c r="A479" s="3">
        <v>0.70274395320728</v>
      </c>
      <c r="B479" s="3">
        <v>23375.992112000698</v>
      </c>
      <c r="C479" s="3">
        <v>1.2159206449481099</v>
      </c>
      <c r="D479" s="3">
        <v>57862.642878590501</v>
      </c>
      <c r="E479" s="1">
        <f t="shared" si="16"/>
        <v>0.51317669174082992</v>
      </c>
      <c r="F479" s="1">
        <f t="shared" si="17"/>
        <v>34486.650766589803</v>
      </c>
      <c r="R479" s="1">
        <v>47700</v>
      </c>
      <c r="S479" s="1">
        <v>1</v>
      </c>
      <c r="T479" s="1">
        <v>0</v>
      </c>
    </row>
    <row r="480" spans="1:20" x14ac:dyDescent="0.3">
      <c r="A480" s="3">
        <v>0.67859506933843505</v>
      </c>
      <c r="B480" s="3">
        <v>25703.6096203665</v>
      </c>
      <c r="C480" s="3">
        <v>1.19012664460375</v>
      </c>
      <c r="D480" s="3">
        <v>65827.761026311098</v>
      </c>
      <c r="E480" s="1">
        <f t="shared" si="16"/>
        <v>0.5115315752653149</v>
      </c>
      <c r="F480" s="1">
        <f t="shared" si="17"/>
        <v>40124.151405944598</v>
      </c>
      <c r="R480" s="1">
        <v>47800</v>
      </c>
      <c r="S480" s="1">
        <v>1</v>
      </c>
      <c r="T480" s="1">
        <v>0</v>
      </c>
    </row>
    <row r="481" spans="1:20" x14ac:dyDescent="0.3">
      <c r="A481" s="3">
        <v>0.67891380133908696</v>
      </c>
      <c r="B481" s="3">
        <v>22365.348210625099</v>
      </c>
      <c r="C481" s="3">
        <v>1.17464799952157</v>
      </c>
      <c r="D481" s="3">
        <v>60685.642352269897</v>
      </c>
      <c r="E481" s="1">
        <f t="shared" si="16"/>
        <v>0.49573419818248299</v>
      </c>
      <c r="F481" s="1">
        <f t="shared" si="17"/>
        <v>38320.294141644801</v>
      </c>
      <c r="R481" s="1">
        <v>47900</v>
      </c>
      <c r="S481" s="1">
        <v>1</v>
      </c>
      <c r="T481" s="1">
        <v>0</v>
      </c>
    </row>
    <row r="482" spans="1:20" x14ac:dyDescent="0.3">
      <c r="A482" s="3">
        <v>0.69189984470467802</v>
      </c>
      <c r="B482" s="3">
        <v>19579.455760621899</v>
      </c>
      <c r="C482" s="3">
        <v>1.18911705271326</v>
      </c>
      <c r="D482" s="3">
        <v>57005.1546942653</v>
      </c>
      <c r="E482" s="1">
        <f t="shared" si="16"/>
        <v>0.49721720800858193</v>
      </c>
      <c r="F482" s="1">
        <f t="shared" si="17"/>
        <v>37425.698933643405</v>
      </c>
      <c r="R482" s="1">
        <v>48000</v>
      </c>
      <c r="S482" s="1">
        <v>1</v>
      </c>
      <c r="T482" s="1">
        <v>0</v>
      </c>
    </row>
    <row r="483" spans="1:20" x14ac:dyDescent="0.3">
      <c r="A483" s="3">
        <v>0.741205339652664</v>
      </c>
      <c r="B483" s="3">
        <v>17881.512173037099</v>
      </c>
      <c r="C483" s="3">
        <v>1.27805425375185</v>
      </c>
      <c r="D483" s="3">
        <v>55625.486991598402</v>
      </c>
      <c r="E483" s="1">
        <f t="shared" si="16"/>
        <v>0.536848914099186</v>
      </c>
      <c r="F483" s="1">
        <f t="shared" si="17"/>
        <v>37743.974818561299</v>
      </c>
      <c r="R483" s="1">
        <v>48100</v>
      </c>
      <c r="S483" s="1">
        <v>1</v>
      </c>
      <c r="T483" s="1">
        <v>0</v>
      </c>
    </row>
    <row r="484" spans="1:20" x14ac:dyDescent="0.3">
      <c r="A484" s="3">
        <v>0.71214611821436102</v>
      </c>
      <c r="B484" s="3">
        <v>22869.996351003701</v>
      </c>
      <c r="C484" s="3">
        <v>1.2308046152829799</v>
      </c>
      <c r="D484" s="3">
        <v>65313.7674538754</v>
      </c>
      <c r="E484" s="1">
        <f t="shared" si="16"/>
        <v>0.51865849706861888</v>
      </c>
      <c r="F484" s="1">
        <f t="shared" si="17"/>
        <v>42443.771102871702</v>
      </c>
      <c r="R484" s="1">
        <v>48200</v>
      </c>
      <c r="S484" s="1">
        <v>1</v>
      </c>
      <c r="T484" s="1">
        <v>0</v>
      </c>
    </row>
    <row r="485" spans="1:20" x14ac:dyDescent="0.3">
      <c r="A485" s="3">
        <v>0.72811396962963404</v>
      </c>
      <c r="B485" s="3">
        <v>18288.9473068999</v>
      </c>
      <c r="C485" s="3">
        <v>1.2829157962231299</v>
      </c>
      <c r="D485" s="3">
        <v>53704.658691492099</v>
      </c>
      <c r="E485" s="1">
        <f t="shared" si="16"/>
        <v>0.55480182659349586</v>
      </c>
      <c r="F485" s="1">
        <f t="shared" si="17"/>
        <v>35415.711384592199</v>
      </c>
      <c r="R485" s="1">
        <v>48300</v>
      </c>
      <c r="S485" s="1">
        <v>1</v>
      </c>
      <c r="T485" s="1">
        <v>0</v>
      </c>
    </row>
    <row r="486" spans="1:20" x14ac:dyDescent="0.3">
      <c r="A486" s="3">
        <v>0.734179982701895</v>
      </c>
      <c r="B486" s="3">
        <v>18398.985033968798</v>
      </c>
      <c r="C486" s="3">
        <v>1.2627000338769501</v>
      </c>
      <c r="D486" s="3">
        <v>54533.1369766598</v>
      </c>
      <c r="E486" s="1">
        <f t="shared" si="16"/>
        <v>0.52852005117505507</v>
      </c>
      <c r="F486" s="1">
        <f t="shared" si="17"/>
        <v>36134.151942691002</v>
      </c>
      <c r="R486" s="1">
        <v>48400</v>
      </c>
      <c r="S486" s="1">
        <v>1</v>
      </c>
      <c r="T486" s="1">
        <v>0</v>
      </c>
    </row>
    <row r="487" spans="1:20" x14ac:dyDescent="0.3">
      <c r="A487" s="3">
        <v>0.73627319875331498</v>
      </c>
      <c r="B487" s="3">
        <v>17668.780652179401</v>
      </c>
      <c r="C487" s="3">
        <v>1.2910807977231999</v>
      </c>
      <c r="D487" s="3">
        <v>54495.296902318398</v>
      </c>
      <c r="E487" s="1">
        <f t="shared" si="16"/>
        <v>0.55480759896988496</v>
      </c>
      <c r="F487" s="1">
        <f t="shared" si="17"/>
        <v>36826.516250139</v>
      </c>
      <c r="R487" s="1">
        <v>48500</v>
      </c>
      <c r="S487" s="1">
        <v>1</v>
      </c>
      <c r="T487" s="1">
        <v>0</v>
      </c>
    </row>
    <row r="488" spans="1:20" x14ac:dyDescent="0.3">
      <c r="A488" s="3">
        <v>0.72205853763307204</v>
      </c>
      <c r="B488" s="3">
        <v>19279.008701401301</v>
      </c>
      <c r="C488" s="3">
        <v>1.26767941520439</v>
      </c>
      <c r="D488" s="3">
        <v>58343.522530202303</v>
      </c>
      <c r="E488" s="1">
        <f t="shared" si="16"/>
        <v>0.54562087757131794</v>
      </c>
      <c r="F488" s="1">
        <f t="shared" si="17"/>
        <v>39064.513828801006</v>
      </c>
      <c r="R488" s="1">
        <v>48600</v>
      </c>
      <c r="S488" s="1">
        <v>1</v>
      </c>
      <c r="T488" s="1">
        <v>0</v>
      </c>
    </row>
    <row r="489" spans="1:20" x14ac:dyDescent="0.3">
      <c r="A489" s="3">
        <v>0.69802048063379096</v>
      </c>
      <c r="B489" s="3">
        <v>18921.156086490199</v>
      </c>
      <c r="C489" s="3">
        <v>1.1810362678080699</v>
      </c>
      <c r="D489" s="3">
        <v>59329.7476956264</v>
      </c>
      <c r="E489" s="1">
        <f t="shared" si="16"/>
        <v>0.48301578717427895</v>
      </c>
      <c r="F489" s="1">
        <f t="shared" si="17"/>
        <v>40408.591609136201</v>
      </c>
      <c r="R489" s="1">
        <v>48700</v>
      </c>
      <c r="S489" s="1">
        <v>1</v>
      </c>
      <c r="T489" s="1">
        <v>0</v>
      </c>
    </row>
    <row r="490" spans="1:20" x14ac:dyDescent="0.3">
      <c r="A490" s="3">
        <v>0.70732495423027997</v>
      </c>
      <c r="B490" s="3">
        <v>15262.7264620065</v>
      </c>
      <c r="C490" s="3">
        <v>1.2328385636961301</v>
      </c>
      <c r="D490" s="3">
        <v>51582.365979535403</v>
      </c>
      <c r="E490" s="1">
        <f t="shared" si="16"/>
        <v>0.52551360946585013</v>
      </c>
      <c r="F490" s="1">
        <f t="shared" si="17"/>
        <v>36319.639517528907</v>
      </c>
      <c r="R490" s="1">
        <v>48800</v>
      </c>
      <c r="S490" s="1">
        <v>1</v>
      </c>
      <c r="T490" s="1">
        <v>0</v>
      </c>
    </row>
    <row r="491" spans="1:20" x14ac:dyDescent="0.3">
      <c r="A491" s="3">
        <v>0.71621558828814103</v>
      </c>
      <c r="B491" s="3">
        <v>20781.584082809801</v>
      </c>
      <c r="C491" s="3">
        <v>1.22962874775953</v>
      </c>
      <c r="D491" s="3">
        <v>58718.438248419901</v>
      </c>
      <c r="E491" s="1">
        <f t="shared" si="16"/>
        <v>0.51341315947138899</v>
      </c>
      <c r="F491" s="1">
        <f t="shared" si="17"/>
        <v>37936.854165610101</v>
      </c>
      <c r="R491" s="1">
        <v>48900</v>
      </c>
      <c r="S491" s="1">
        <v>1</v>
      </c>
      <c r="T491" s="1">
        <v>0</v>
      </c>
    </row>
    <row r="492" spans="1:20" x14ac:dyDescent="0.3">
      <c r="A492" s="3">
        <v>0.74226736355080403</v>
      </c>
      <c r="B492" s="3">
        <v>17245.047512642901</v>
      </c>
      <c r="C492" s="3">
        <v>1.2508127759059899</v>
      </c>
      <c r="D492" s="3">
        <v>51818.427944745097</v>
      </c>
      <c r="E492" s="1">
        <f t="shared" si="16"/>
        <v>0.50854541235518591</v>
      </c>
      <c r="F492" s="1">
        <f t="shared" si="17"/>
        <v>34573.380432102196</v>
      </c>
      <c r="R492" s="1">
        <v>49000</v>
      </c>
      <c r="S492" s="1">
        <v>1</v>
      </c>
      <c r="T492" s="1">
        <v>0</v>
      </c>
    </row>
    <row r="493" spans="1:20" x14ac:dyDescent="0.3">
      <c r="A493" s="3">
        <v>0.68386798836586105</v>
      </c>
      <c r="B493" s="3">
        <v>21062.8627966729</v>
      </c>
      <c r="C493" s="3">
        <v>1.1811998270245101</v>
      </c>
      <c r="D493" s="3">
        <v>58809.206426005803</v>
      </c>
      <c r="E493" s="1">
        <f t="shared" si="16"/>
        <v>0.49733183865864905</v>
      </c>
      <c r="F493" s="1">
        <f t="shared" si="17"/>
        <v>37746.3436293329</v>
      </c>
      <c r="R493" s="1">
        <v>49100</v>
      </c>
      <c r="S493" s="1">
        <v>1</v>
      </c>
      <c r="T493" s="1">
        <v>0</v>
      </c>
    </row>
    <row r="494" spans="1:20" x14ac:dyDescent="0.3">
      <c r="A494" s="3">
        <v>0.68114992559550602</v>
      </c>
      <c r="B494" s="3">
        <v>20853.968991795198</v>
      </c>
      <c r="C494" s="3">
        <v>1.2131626327565901</v>
      </c>
      <c r="D494" s="3">
        <v>59876.319757136996</v>
      </c>
      <c r="E494" s="1">
        <f t="shared" si="16"/>
        <v>0.53201270716108406</v>
      </c>
      <c r="F494" s="1">
        <f t="shared" si="17"/>
        <v>39022.350765341798</v>
      </c>
      <c r="R494" s="1">
        <v>49200</v>
      </c>
      <c r="S494" s="1">
        <v>1</v>
      </c>
      <c r="T494" s="1">
        <v>0</v>
      </c>
    </row>
    <row r="495" spans="1:20" x14ac:dyDescent="0.3">
      <c r="A495" s="3">
        <v>0.72756363099921395</v>
      </c>
      <c r="B495" s="3">
        <v>18172.3467884942</v>
      </c>
      <c r="C495" s="3">
        <v>1.2454318427220601</v>
      </c>
      <c r="D495" s="3">
        <v>52548.264526971398</v>
      </c>
      <c r="E495" s="1">
        <f t="shared" si="16"/>
        <v>0.51786821172284614</v>
      </c>
      <c r="F495" s="1">
        <f t="shared" si="17"/>
        <v>34375.917738477197</v>
      </c>
      <c r="R495" s="1">
        <v>49300</v>
      </c>
      <c r="S495" s="1">
        <v>1</v>
      </c>
      <c r="T495" s="1">
        <v>0</v>
      </c>
    </row>
    <row r="496" spans="1:20" x14ac:dyDescent="0.3">
      <c r="A496" s="3">
        <v>0.71980860344845199</v>
      </c>
      <c r="B496" s="3">
        <v>17873.995150088798</v>
      </c>
      <c r="C496" s="3">
        <v>1.25643139937973</v>
      </c>
      <c r="D496" s="3">
        <v>54149.689097397</v>
      </c>
      <c r="E496" s="1">
        <f t="shared" si="16"/>
        <v>0.53662279593127804</v>
      </c>
      <c r="F496" s="1">
        <f t="shared" si="17"/>
        <v>36275.693947308202</v>
      </c>
      <c r="R496" s="1">
        <v>49400</v>
      </c>
      <c r="S496" s="1">
        <v>1</v>
      </c>
      <c r="T496" s="1">
        <v>0</v>
      </c>
    </row>
    <row r="497" spans="1:20" x14ac:dyDescent="0.3">
      <c r="A497" s="3">
        <v>0.71800237366583297</v>
      </c>
      <c r="B497" s="3">
        <v>17223.013034312298</v>
      </c>
      <c r="C497" s="3">
        <v>1.2390528791853801</v>
      </c>
      <c r="D497" s="3">
        <v>51991.293439678302</v>
      </c>
      <c r="E497" s="1">
        <f t="shared" si="16"/>
        <v>0.52105050551954712</v>
      </c>
      <c r="F497" s="1">
        <f t="shared" si="17"/>
        <v>34768.280405366007</v>
      </c>
      <c r="R497" s="1">
        <v>49500</v>
      </c>
      <c r="S497" s="1">
        <v>1</v>
      </c>
      <c r="T497" s="1">
        <v>0</v>
      </c>
    </row>
    <row r="498" spans="1:20" x14ac:dyDescent="0.3">
      <c r="A498" s="3">
        <v>0.73364990127637997</v>
      </c>
      <c r="B498" s="3">
        <v>20244.255868754801</v>
      </c>
      <c r="C498" s="3">
        <v>1.2940037123828401</v>
      </c>
      <c r="D498" s="3">
        <v>56018.764823407801</v>
      </c>
      <c r="E498" s="1">
        <f t="shared" si="16"/>
        <v>0.5603538111064601</v>
      </c>
      <c r="F498" s="1">
        <f t="shared" si="17"/>
        <v>35774.508954653</v>
      </c>
      <c r="R498" s="1">
        <v>49600</v>
      </c>
      <c r="S498" s="1">
        <v>1</v>
      </c>
      <c r="T498" s="1">
        <v>0</v>
      </c>
    </row>
    <row r="499" spans="1:20" x14ac:dyDescent="0.3">
      <c r="A499" s="3">
        <v>0.72987244578958199</v>
      </c>
      <c r="B499" s="3">
        <v>20584.6130924727</v>
      </c>
      <c r="C499" s="3">
        <v>1.2559901264723301</v>
      </c>
      <c r="D499" s="3">
        <v>57142.056602282501</v>
      </c>
      <c r="E499" s="1">
        <f t="shared" si="16"/>
        <v>0.52611768068274811</v>
      </c>
      <c r="F499" s="1">
        <f t="shared" si="17"/>
        <v>36557.443509809804</v>
      </c>
      <c r="R499" s="1">
        <v>49700</v>
      </c>
      <c r="S499" s="1">
        <v>1</v>
      </c>
      <c r="T499" s="1">
        <v>0</v>
      </c>
    </row>
    <row r="500" spans="1:20" x14ac:dyDescent="0.3">
      <c r="A500" s="3">
        <v>0.73486072194321705</v>
      </c>
      <c r="B500" s="3">
        <v>17107.3592746168</v>
      </c>
      <c r="C500" s="3">
        <v>1.2744552985128299</v>
      </c>
      <c r="D500" s="3">
        <v>54722.996423873403</v>
      </c>
      <c r="E500" s="1">
        <f t="shared" si="16"/>
        <v>0.53959457656961285</v>
      </c>
      <c r="F500" s="1">
        <f t="shared" si="17"/>
        <v>37615.637149256603</v>
      </c>
      <c r="R500" s="1">
        <v>49800</v>
      </c>
      <c r="S500" s="1">
        <v>1</v>
      </c>
      <c r="T500" s="1">
        <v>0</v>
      </c>
    </row>
    <row r="501" spans="1:20" x14ac:dyDescent="0.3">
      <c r="A501" s="3">
        <v>0.66526022848769994</v>
      </c>
      <c r="B501" s="3">
        <v>16298.3433019371</v>
      </c>
      <c r="C501" s="3">
        <v>1.1442915456167799</v>
      </c>
      <c r="D501" s="3">
        <v>53501.882894599701</v>
      </c>
      <c r="E501" s="1">
        <f t="shared" si="16"/>
        <v>0.47903131712907998</v>
      </c>
      <c r="F501" s="1">
        <f t="shared" si="17"/>
        <v>37203.539592662601</v>
      </c>
      <c r="R501" s="1">
        <v>49900</v>
      </c>
      <c r="S501" s="1">
        <v>1</v>
      </c>
      <c r="T501" s="1">
        <v>0</v>
      </c>
    </row>
    <row r="502" spans="1:20" x14ac:dyDescent="0.3">
      <c r="A502" s="3">
        <v>0.70831052561590002</v>
      </c>
      <c r="B502" s="3">
        <v>16328.6226535857</v>
      </c>
      <c r="C502" s="3">
        <v>1.20969553018156</v>
      </c>
      <c r="D502" s="3">
        <v>52730.522244381798</v>
      </c>
      <c r="E502" s="1">
        <f t="shared" si="16"/>
        <v>0.50138500456565993</v>
      </c>
      <c r="F502" s="1">
        <f t="shared" si="17"/>
        <v>36401.8995907961</v>
      </c>
      <c r="R502" s="1">
        <v>50000</v>
      </c>
      <c r="S502" s="1">
        <v>1</v>
      </c>
      <c r="T502" s="1">
        <v>0</v>
      </c>
    </row>
    <row r="503" spans="1:20" x14ac:dyDescent="0.3">
      <c r="A503" s="3">
        <v>0.73742915578713197</v>
      </c>
      <c r="B503" s="3">
        <v>17534.359245824198</v>
      </c>
      <c r="C503" s="3">
        <v>1.24585742070468</v>
      </c>
      <c r="D503" s="3">
        <v>53899.435817917503</v>
      </c>
      <c r="E503" s="1">
        <f t="shared" si="16"/>
        <v>0.508428264917548</v>
      </c>
      <c r="F503" s="1">
        <f t="shared" si="17"/>
        <v>36365.076572093305</v>
      </c>
      <c r="R503" s="1">
        <v>50100</v>
      </c>
      <c r="S503" s="1">
        <v>1</v>
      </c>
      <c r="T503" s="1">
        <v>0</v>
      </c>
    </row>
    <row r="504" spans="1:20" x14ac:dyDescent="0.3">
      <c r="A504" s="3">
        <v>0.73989521034525296</v>
      </c>
      <c r="B504" s="3">
        <v>21629.529700835999</v>
      </c>
      <c r="C504" s="3">
        <v>1.2926666996385701</v>
      </c>
      <c r="D504" s="3">
        <v>61685.088555761598</v>
      </c>
      <c r="E504" s="1">
        <f t="shared" si="16"/>
        <v>0.5527714892933171</v>
      </c>
      <c r="F504" s="1">
        <f t="shared" si="17"/>
        <v>40055.558854925599</v>
      </c>
      <c r="R504" s="1">
        <v>50200</v>
      </c>
      <c r="S504" s="1">
        <v>1</v>
      </c>
      <c r="T504" s="1">
        <v>0</v>
      </c>
    </row>
    <row r="505" spans="1:20" x14ac:dyDescent="0.3">
      <c r="A505" s="3">
        <v>0.67951038101762795</v>
      </c>
      <c r="B505" s="3">
        <v>17746.831038426801</v>
      </c>
      <c r="C505" s="3">
        <v>1.20029132038206</v>
      </c>
      <c r="D505" s="3">
        <v>54016.734284321203</v>
      </c>
      <c r="E505" s="1">
        <f t="shared" si="16"/>
        <v>0.52078093936443204</v>
      </c>
      <c r="F505" s="1">
        <f t="shared" si="17"/>
        <v>36269.903245894398</v>
      </c>
      <c r="R505" s="1">
        <v>50300</v>
      </c>
      <c r="S505" s="1">
        <v>1</v>
      </c>
      <c r="T505" s="1">
        <v>0</v>
      </c>
    </row>
    <row r="506" spans="1:20" x14ac:dyDescent="0.3">
      <c r="A506" s="3">
        <v>0.71867279663612504</v>
      </c>
      <c r="B506" s="3">
        <v>18406.2022628698</v>
      </c>
      <c r="C506" s="3">
        <v>1.22400293556662</v>
      </c>
      <c r="D506" s="3">
        <v>55256.007400618299</v>
      </c>
      <c r="E506" s="1">
        <f t="shared" si="16"/>
        <v>0.50533013893049494</v>
      </c>
      <c r="F506" s="1">
        <f t="shared" si="17"/>
        <v>36849.805137748495</v>
      </c>
      <c r="R506" s="1">
        <v>50400</v>
      </c>
      <c r="S506" s="1">
        <v>1</v>
      </c>
      <c r="T506" s="1">
        <v>0</v>
      </c>
    </row>
    <row r="507" spans="1:20" x14ac:dyDescent="0.3">
      <c r="A507" s="3">
        <v>0.74679796588348102</v>
      </c>
      <c r="B507" s="3">
        <v>18308.792504970599</v>
      </c>
      <c r="C507" s="3">
        <v>1.31517162239008</v>
      </c>
      <c r="D507" s="3">
        <v>54630.036522666604</v>
      </c>
      <c r="E507" s="1">
        <f t="shared" si="16"/>
        <v>0.56837365650659899</v>
      </c>
      <c r="F507" s="1">
        <f t="shared" si="17"/>
        <v>36321.244017696008</v>
      </c>
      <c r="R507" s="1">
        <v>50500</v>
      </c>
      <c r="S507" s="1">
        <v>1</v>
      </c>
      <c r="T507" s="1">
        <v>0</v>
      </c>
    </row>
    <row r="508" spans="1:20" x14ac:dyDescent="0.3">
      <c r="A508" s="3">
        <v>0.68381874619933902</v>
      </c>
      <c r="B508" s="3">
        <v>21252.1021506496</v>
      </c>
      <c r="C508" s="3">
        <v>1.17650645957874</v>
      </c>
      <c r="D508" s="3">
        <v>56867.988348653002</v>
      </c>
      <c r="E508" s="1">
        <f t="shared" si="16"/>
        <v>0.49268771337940098</v>
      </c>
      <c r="F508" s="1">
        <f t="shared" si="17"/>
        <v>35615.886198003398</v>
      </c>
      <c r="R508" s="1">
        <v>50600</v>
      </c>
      <c r="S508" s="1">
        <v>1</v>
      </c>
      <c r="T508" s="1">
        <v>0</v>
      </c>
    </row>
    <row r="509" spans="1:20" x14ac:dyDescent="0.3">
      <c r="A509" s="3">
        <v>0.657079855629225</v>
      </c>
      <c r="B509" s="3">
        <v>19475.767926452801</v>
      </c>
      <c r="C509" s="3">
        <v>1.1381551615132</v>
      </c>
      <c r="D509" s="3">
        <v>54531.341715251197</v>
      </c>
      <c r="E509" s="1">
        <f t="shared" si="16"/>
        <v>0.48107530588397496</v>
      </c>
      <c r="F509" s="1">
        <f t="shared" si="17"/>
        <v>35055.5737887984</v>
      </c>
      <c r="R509" s="1">
        <v>50700</v>
      </c>
      <c r="S509" s="1">
        <v>1</v>
      </c>
      <c r="T509" s="1">
        <v>0</v>
      </c>
    </row>
    <row r="510" spans="1:20" x14ac:dyDescent="0.3">
      <c r="A510" s="3">
        <v>0.71235152208765995</v>
      </c>
      <c r="B510" s="3">
        <v>16392.215496507</v>
      </c>
      <c r="C510" s="3">
        <v>1.22089114985022</v>
      </c>
      <c r="D510" s="3">
        <v>51912.972599236302</v>
      </c>
      <c r="E510" s="1">
        <f t="shared" si="16"/>
        <v>0.50853962776256001</v>
      </c>
      <c r="F510" s="1">
        <f t="shared" si="17"/>
        <v>35520.757102729302</v>
      </c>
      <c r="R510" s="1">
        <v>50800</v>
      </c>
      <c r="S510" s="1">
        <v>1</v>
      </c>
      <c r="T510" s="1">
        <v>0</v>
      </c>
    </row>
    <row r="511" spans="1:20" x14ac:dyDescent="0.3">
      <c r="A511" s="3">
        <v>0.69527514239132404</v>
      </c>
      <c r="B511" s="3">
        <v>21801.906809447501</v>
      </c>
      <c r="C511" s="3">
        <v>1.19503987955823</v>
      </c>
      <c r="D511" s="3">
        <v>57761.559457719799</v>
      </c>
      <c r="E511" s="1">
        <f t="shared" si="16"/>
        <v>0.49976473716690595</v>
      </c>
      <c r="F511" s="1">
        <f t="shared" si="17"/>
        <v>35959.652648272298</v>
      </c>
      <c r="R511" s="1">
        <v>50900</v>
      </c>
      <c r="S511" s="1">
        <v>1</v>
      </c>
      <c r="T511" s="1">
        <v>0</v>
      </c>
    </row>
    <row r="512" spans="1:20" x14ac:dyDescent="0.3">
      <c r="A512" s="3">
        <v>0.67524419269926605</v>
      </c>
      <c r="B512" s="3">
        <v>19491.8228255424</v>
      </c>
      <c r="C512" s="3">
        <v>1.16913341606028</v>
      </c>
      <c r="D512" s="3">
        <v>55973.758588149001</v>
      </c>
      <c r="E512" s="1">
        <f t="shared" si="16"/>
        <v>0.49388922336101393</v>
      </c>
      <c r="F512" s="1">
        <f t="shared" si="17"/>
        <v>36481.935762606605</v>
      </c>
      <c r="R512" s="1">
        <v>51000</v>
      </c>
      <c r="S512" s="1">
        <v>1</v>
      </c>
      <c r="T512" s="1">
        <v>0</v>
      </c>
    </row>
    <row r="513" spans="1:20" x14ac:dyDescent="0.3">
      <c r="A513" s="3">
        <v>0.69119271961465301</v>
      </c>
      <c r="B513" s="3">
        <v>24205.384683823999</v>
      </c>
      <c r="C513" s="3">
        <v>1.18190666798099</v>
      </c>
      <c r="D513" s="3">
        <v>62962.675061289301</v>
      </c>
      <c r="E513" s="1">
        <f t="shared" si="16"/>
        <v>0.49071394836633697</v>
      </c>
      <c r="F513" s="1">
        <f t="shared" si="17"/>
        <v>38757.290377465302</v>
      </c>
      <c r="R513" s="1">
        <v>51100</v>
      </c>
      <c r="S513" s="1">
        <v>1</v>
      </c>
      <c r="T513" s="1">
        <v>0</v>
      </c>
    </row>
    <row r="514" spans="1:20" x14ac:dyDescent="0.3">
      <c r="A514" s="3">
        <v>0.72660745629932899</v>
      </c>
      <c r="B514" s="3">
        <v>20636.614703089101</v>
      </c>
      <c r="C514" s="3">
        <v>1.2372161242228099</v>
      </c>
      <c r="D514" s="3">
        <v>57790.824035722399</v>
      </c>
      <c r="E514" s="1">
        <f t="shared" si="16"/>
        <v>0.51060866792348092</v>
      </c>
      <c r="F514" s="1">
        <f t="shared" si="17"/>
        <v>37154.209332633298</v>
      </c>
      <c r="R514" s="1">
        <v>51200</v>
      </c>
      <c r="S514" s="1">
        <v>1</v>
      </c>
      <c r="T514" s="1">
        <v>0</v>
      </c>
    </row>
    <row r="515" spans="1:20" x14ac:dyDescent="0.3">
      <c r="A515" s="3">
        <v>0.68700297326486304</v>
      </c>
      <c r="B515" s="3">
        <v>23242.908244400602</v>
      </c>
      <c r="C515" s="3">
        <v>1.2255927939073199</v>
      </c>
      <c r="D515" s="3">
        <v>60413.953380636303</v>
      </c>
      <c r="E515" s="1">
        <f t="shared" si="16"/>
        <v>0.53858982064245686</v>
      </c>
      <c r="F515" s="1">
        <f t="shared" si="17"/>
        <v>37171.045136235698</v>
      </c>
      <c r="R515" s="1">
        <v>51300</v>
      </c>
      <c r="S515" s="1">
        <v>1</v>
      </c>
      <c r="T515" s="1">
        <v>0</v>
      </c>
    </row>
    <row r="516" spans="1:20" x14ac:dyDescent="0.3">
      <c r="A516" s="3">
        <v>0.70639911753675</v>
      </c>
      <c r="B516" s="3">
        <v>20849.951985541898</v>
      </c>
      <c r="C516" s="3">
        <v>1.2078343356782599</v>
      </c>
      <c r="D516" s="3">
        <v>59093.113136542299</v>
      </c>
      <c r="E516" s="1">
        <f t="shared" ref="E516:E579" si="18">C516-A516</f>
        <v>0.50143521814150993</v>
      </c>
      <c r="F516" s="1">
        <f t="shared" ref="F516:F579" si="19">D516-B516</f>
        <v>38243.1611510004</v>
      </c>
      <c r="R516" s="1">
        <v>51400</v>
      </c>
      <c r="S516" s="1">
        <v>1</v>
      </c>
      <c r="T516" s="1">
        <v>0</v>
      </c>
    </row>
    <row r="517" spans="1:20" x14ac:dyDescent="0.3">
      <c r="A517" s="3">
        <v>0.70431977513733701</v>
      </c>
      <c r="B517" s="3">
        <v>16116.439455792501</v>
      </c>
      <c r="C517" s="3">
        <v>1.2202161481190501</v>
      </c>
      <c r="D517" s="3">
        <v>51610.536024340297</v>
      </c>
      <c r="E517" s="1">
        <f t="shared" si="18"/>
        <v>0.51589637298171309</v>
      </c>
      <c r="F517" s="1">
        <f t="shared" si="19"/>
        <v>35494.0965685478</v>
      </c>
      <c r="R517" s="1">
        <v>51500</v>
      </c>
      <c r="S517" s="1">
        <v>1</v>
      </c>
      <c r="T517" s="1">
        <v>0</v>
      </c>
    </row>
    <row r="518" spans="1:20" x14ac:dyDescent="0.3">
      <c r="A518" s="3">
        <v>0.64010024689435496</v>
      </c>
      <c r="B518" s="3">
        <v>22333.7355052979</v>
      </c>
      <c r="C518" s="3">
        <v>1.1087694259735199</v>
      </c>
      <c r="D518" s="3">
        <v>61518.826717450698</v>
      </c>
      <c r="E518" s="1">
        <f t="shared" si="18"/>
        <v>0.46866917907916494</v>
      </c>
      <c r="F518" s="1">
        <f t="shared" si="19"/>
        <v>39185.091212152794</v>
      </c>
      <c r="R518" s="1">
        <v>51600</v>
      </c>
      <c r="S518" s="1">
        <v>1</v>
      </c>
      <c r="T518" s="1">
        <v>0</v>
      </c>
    </row>
    <row r="519" spans="1:20" x14ac:dyDescent="0.3">
      <c r="A519" s="3">
        <v>0.73715468582931598</v>
      </c>
      <c r="B519" s="3">
        <v>22896.605513322</v>
      </c>
      <c r="C519" s="3">
        <v>1.28630673544108</v>
      </c>
      <c r="D519" s="3">
        <v>64201.6099154002</v>
      </c>
      <c r="E519" s="1">
        <f t="shared" si="18"/>
        <v>0.549152049611764</v>
      </c>
      <c r="F519" s="1">
        <f t="shared" si="19"/>
        <v>41305.004402078201</v>
      </c>
      <c r="R519" s="1">
        <v>51700</v>
      </c>
      <c r="S519" s="1">
        <v>1</v>
      </c>
      <c r="T519" s="1">
        <v>0</v>
      </c>
    </row>
    <row r="520" spans="1:20" x14ac:dyDescent="0.3">
      <c r="A520" s="3">
        <v>0.67071599510542701</v>
      </c>
      <c r="B520" s="3">
        <v>18802.8833388149</v>
      </c>
      <c r="C520" s="3">
        <v>1.16986728015428</v>
      </c>
      <c r="D520" s="3">
        <v>55272.627091180402</v>
      </c>
      <c r="E520" s="1">
        <f t="shared" si="18"/>
        <v>0.49915128504885298</v>
      </c>
      <c r="F520" s="1">
        <f t="shared" si="19"/>
        <v>36469.743752365503</v>
      </c>
      <c r="R520" s="1">
        <v>51800</v>
      </c>
      <c r="S520" s="1">
        <v>1</v>
      </c>
      <c r="T520" s="1">
        <v>0</v>
      </c>
    </row>
    <row r="521" spans="1:20" x14ac:dyDescent="0.3">
      <c r="A521" s="3">
        <v>0.68592899975425603</v>
      </c>
      <c r="B521" s="3">
        <v>24361.868388636402</v>
      </c>
      <c r="C521" s="3">
        <v>1.1825873003337199</v>
      </c>
      <c r="D521" s="3">
        <v>65292.915166112398</v>
      </c>
      <c r="E521" s="1">
        <f t="shared" si="18"/>
        <v>0.49665830057946392</v>
      </c>
      <c r="F521" s="1">
        <f t="shared" si="19"/>
        <v>40931.046777475996</v>
      </c>
      <c r="R521" s="1">
        <v>51900</v>
      </c>
      <c r="S521" s="1">
        <v>1</v>
      </c>
      <c r="T521" s="1">
        <v>0</v>
      </c>
    </row>
    <row r="522" spans="1:20" x14ac:dyDescent="0.3">
      <c r="A522" s="3">
        <v>0.74783519042184698</v>
      </c>
      <c r="B522" s="3">
        <v>17525.672690805</v>
      </c>
      <c r="C522" s="3">
        <v>1.30926492444483</v>
      </c>
      <c r="D522" s="3">
        <v>55044.679189747498</v>
      </c>
      <c r="E522" s="1">
        <f t="shared" si="18"/>
        <v>0.56142973402298302</v>
      </c>
      <c r="F522" s="1">
        <f t="shared" si="19"/>
        <v>37519.006498942501</v>
      </c>
      <c r="R522" s="1">
        <v>52000</v>
      </c>
      <c r="S522" s="1">
        <v>1</v>
      </c>
      <c r="T522" s="1">
        <v>0</v>
      </c>
    </row>
    <row r="523" spans="1:20" x14ac:dyDescent="0.3">
      <c r="A523" s="3">
        <v>0.72160898468286006</v>
      </c>
      <c r="B523" s="3">
        <v>18735.551955029201</v>
      </c>
      <c r="C523" s="3">
        <v>1.23501659709995</v>
      </c>
      <c r="D523" s="3">
        <v>54741.695258335603</v>
      </c>
      <c r="E523" s="1">
        <f t="shared" si="18"/>
        <v>0.51340761241708999</v>
      </c>
      <c r="F523" s="1">
        <f t="shared" si="19"/>
        <v>36006.143303306402</v>
      </c>
      <c r="R523" s="1">
        <v>52100</v>
      </c>
      <c r="S523" s="1">
        <v>1</v>
      </c>
      <c r="T523" s="1">
        <v>0</v>
      </c>
    </row>
    <row r="524" spans="1:20" x14ac:dyDescent="0.3">
      <c r="A524" s="3">
        <v>0.69488155630800497</v>
      </c>
      <c r="B524" s="3">
        <v>16385.785263890699</v>
      </c>
      <c r="C524" s="3">
        <v>1.1863361964832799</v>
      </c>
      <c r="D524" s="3">
        <v>52683.537595485497</v>
      </c>
      <c r="E524" s="1">
        <f t="shared" si="18"/>
        <v>0.49145464017527496</v>
      </c>
      <c r="F524" s="1">
        <f t="shared" si="19"/>
        <v>36297.752331594798</v>
      </c>
      <c r="R524" s="1">
        <v>52200</v>
      </c>
      <c r="S524" s="1">
        <v>1</v>
      </c>
      <c r="T524" s="1">
        <v>0</v>
      </c>
    </row>
    <row r="525" spans="1:20" x14ac:dyDescent="0.3">
      <c r="A525" s="3">
        <v>0.71596737988580095</v>
      </c>
      <c r="B525" s="3">
        <v>20779.808691067501</v>
      </c>
      <c r="C525" s="3">
        <v>1.23422715159233</v>
      </c>
      <c r="D525" s="3">
        <v>59951.474693140903</v>
      </c>
      <c r="E525" s="1">
        <f t="shared" si="18"/>
        <v>0.51825977170652904</v>
      </c>
      <c r="F525" s="1">
        <f t="shared" si="19"/>
        <v>39171.666002073398</v>
      </c>
      <c r="R525" s="1">
        <v>52300</v>
      </c>
      <c r="S525" s="1">
        <v>1</v>
      </c>
      <c r="T525" s="1">
        <v>0</v>
      </c>
    </row>
    <row r="526" spans="1:20" x14ac:dyDescent="0.3">
      <c r="A526" s="3">
        <v>0.68665185444682497</v>
      </c>
      <c r="B526" s="3">
        <v>23490.4298158825</v>
      </c>
      <c r="C526" s="3">
        <v>1.1838662269634099</v>
      </c>
      <c r="D526" s="3">
        <v>61425.694175251301</v>
      </c>
      <c r="E526" s="1">
        <f t="shared" si="18"/>
        <v>0.49721437251658496</v>
      </c>
      <c r="F526" s="1">
        <f t="shared" si="19"/>
        <v>37935.264359368797</v>
      </c>
      <c r="R526" s="1">
        <v>52400</v>
      </c>
      <c r="S526" s="1">
        <v>1</v>
      </c>
      <c r="T526" s="1">
        <v>0</v>
      </c>
    </row>
    <row r="527" spans="1:20" x14ac:dyDescent="0.3">
      <c r="A527" s="3">
        <v>0.68525554605105099</v>
      </c>
      <c r="B527" s="3">
        <v>23766.3324343157</v>
      </c>
      <c r="C527" s="3">
        <v>1.2245934282150199</v>
      </c>
      <c r="D527" s="3">
        <v>66041.796489258297</v>
      </c>
      <c r="E527" s="1">
        <f t="shared" si="18"/>
        <v>0.53933788216396894</v>
      </c>
      <c r="F527" s="1">
        <f t="shared" si="19"/>
        <v>42275.464054942597</v>
      </c>
      <c r="R527" s="1">
        <v>52500</v>
      </c>
      <c r="S527" s="1">
        <v>1</v>
      </c>
      <c r="T527" s="1">
        <v>0</v>
      </c>
    </row>
    <row r="528" spans="1:20" x14ac:dyDescent="0.3">
      <c r="A528" s="3">
        <v>0.69590020261379104</v>
      </c>
      <c r="B528" s="3">
        <v>17317.0850042942</v>
      </c>
      <c r="C528" s="3">
        <v>1.2085543397490801</v>
      </c>
      <c r="D528" s="3">
        <v>53609.305428719301</v>
      </c>
      <c r="E528" s="1">
        <f t="shared" si="18"/>
        <v>0.51265413713528907</v>
      </c>
      <c r="F528" s="1">
        <f t="shared" si="19"/>
        <v>36292.220424425104</v>
      </c>
      <c r="R528" s="1">
        <v>52600</v>
      </c>
      <c r="S528" s="1">
        <v>1</v>
      </c>
      <c r="T528" s="1">
        <v>0</v>
      </c>
    </row>
    <row r="529" spans="1:20" x14ac:dyDescent="0.3">
      <c r="A529" s="3">
        <v>0.73936293764401495</v>
      </c>
      <c r="B529" s="3">
        <v>17841.3705448248</v>
      </c>
      <c r="C529" s="3">
        <v>1.28195138350509</v>
      </c>
      <c r="D529" s="3">
        <v>54069.015078438802</v>
      </c>
      <c r="E529" s="1">
        <f t="shared" si="18"/>
        <v>0.54258844586107502</v>
      </c>
      <c r="F529" s="1">
        <f t="shared" si="19"/>
        <v>36227.644533614002</v>
      </c>
      <c r="R529" s="1">
        <v>52700</v>
      </c>
      <c r="S529" s="1">
        <v>1</v>
      </c>
      <c r="T529" s="1">
        <v>0</v>
      </c>
    </row>
    <row r="530" spans="1:20" x14ac:dyDescent="0.3">
      <c r="A530" s="3">
        <v>0.74041836643458703</v>
      </c>
      <c r="B530" s="3">
        <v>16939.5283780229</v>
      </c>
      <c r="C530" s="3">
        <v>1.2723889401658099</v>
      </c>
      <c r="D530" s="3">
        <v>53085.3388445007</v>
      </c>
      <c r="E530" s="1">
        <f t="shared" si="18"/>
        <v>0.53197057373122292</v>
      </c>
      <c r="F530" s="1">
        <f t="shared" si="19"/>
        <v>36145.8104664778</v>
      </c>
      <c r="R530" s="1">
        <v>52800</v>
      </c>
      <c r="S530" s="1">
        <v>1</v>
      </c>
      <c r="T530" s="1">
        <v>0</v>
      </c>
    </row>
    <row r="531" spans="1:20" x14ac:dyDescent="0.3">
      <c r="A531" s="3">
        <v>0.68363777880853904</v>
      </c>
      <c r="B531" s="3">
        <v>18916.737672810301</v>
      </c>
      <c r="C531" s="3">
        <v>1.18309919243983</v>
      </c>
      <c r="D531" s="3">
        <v>57008.931284650098</v>
      </c>
      <c r="E531" s="1">
        <f t="shared" si="18"/>
        <v>0.49946141363129093</v>
      </c>
      <c r="F531" s="1">
        <f t="shared" si="19"/>
        <v>38092.193611839801</v>
      </c>
      <c r="R531" s="1">
        <v>52900</v>
      </c>
      <c r="S531" s="1">
        <v>1</v>
      </c>
      <c r="T531" s="1">
        <v>0</v>
      </c>
    </row>
    <row r="532" spans="1:20" x14ac:dyDescent="0.3">
      <c r="A532" s="3">
        <v>0.707229668557251</v>
      </c>
      <c r="B532" s="3">
        <v>18764.787191629701</v>
      </c>
      <c r="C532" s="3">
        <v>1.22422809405897</v>
      </c>
      <c r="D532" s="3">
        <v>55780.106445858597</v>
      </c>
      <c r="E532" s="1">
        <f t="shared" si="18"/>
        <v>0.51699842550171904</v>
      </c>
      <c r="F532" s="1">
        <f t="shared" si="19"/>
        <v>37015.319254228896</v>
      </c>
      <c r="R532" s="1">
        <v>53000</v>
      </c>
      <c r="S532" s="1">
        <v>1</v>
      </c>
      <c r="T532" s="1">
        <v>0</v>
      </c>
    </row>
    <row r="533" spans="1:20" x14ac:dyDescent="0.3">
      <c r="A533" s="3">
        <v>0.70146779636691503</v>
      </c>
      <c r="B533" s="3">
        <v>16875.330555866902</v>
      </c>
      <c r="C533" s="3">
        <v>1.2255388470459601</v>
      </c>
      <c r="D533" s="3">
        <v>52590.066448675403</v>
      </c>
      <c r="E533" s="1">
        <f t="shared" si="18"/>
        <v>0.52407105067904503</v>
      </c>
      <c r="F533" s="1">
        <f t="shared" si="19"/>
        <v>35714.735892808501</v>
      </c>
      <c r="R533" s="1">
        <v>53100</v>
      </c>
      <c r="S533" s="1">
        <v>1</v>
      </c>
      <c r="T533" s="1">
        <v>0</v>
      </c>
    </row>
    <row r="534" spans="1:20" x14ac:dyDescent="0.3">
      <c r="A534" s="3">
        <v>0.66297830744932396</v>
      </c>
      <c r="B534" s="3">
        <v>17662.9069196854</v>
      </c>
      <c r="C534" s="3">
        <v>1.1495568379032</v>
      </c>
      <c r="D534" s="3">
        <v>52182.285048231301</v>
      </c>
      <c r="E534" s="1">
        <f t="shared" si="18"/>
        <v>0.486578530453876</v>
      </c>
      <c r="F534" s="1">
        <f t="shared" si="19"/>
        <v>34519.378128545897</v>
      </c>
      <c r="R534" s="1">
        <v>53200</v>
      </c>
      <c r="S534" s="1">
        <v>1</v>
      </c>
      <c r="T534" s="1">
        <v>0</v>
      </c>
    </row>
    <row r="535" spans="1:20" x14ac:dyDescent="0.3">
      <c r="A535" s="3">
        <v>0.68129883924289603</v>
      </c>
      <c r="B535" s="3">
        <v>20112.1358116802</v>
      </c>
      <c r="C535" s="3">
        <v>1.18300383134497</v>
      </c>
      <c r="D535" s="3">
        <v>57422.458757260698</v>
      </c>
      <c r="E535" s="1">
        <f t="shared" si="18"/>
        <v>0.50170499210207398</v>
      </c>
      <c r="F535" s="1">
        <f t="shared" si="19"/>
        <v>37310.322945580498</v>
      </c>
      <c r="R535" s="1">
        <v>53300</v>
      </c>
      <c r="S535" s="1">
        <v>1</v>
      </c>
      <c r="T535" s="1">
        <v>0</v>
      </c>
    </row>
    <row r="536" spans="1:20" x14ac:dyDescent="0.3">
      <c r="A536" s="3">
        <v>0.63008825887716302</v>
      </c>
      <c r="B536" s="3">
        <v>15475.320966004199</v>
      </c>
      <c r="C536" s="3">
        <v>1.07762266541031</v>
      </c>
      <c r="D536" s="3">
        <v>50715.399161049099</v>
      </c>
      <c r="E536" s="1">
        <f t="shared" si="18"/>
        <v>0.44753440653314702</v>
      </c>
      <c r="F536" s="1">
        <f t="shared" si="19"/>
        <v>35240.078195044902</v>
      </c>
      <c r="R536" s="1">
        <v>53400</v>
      </c>
      <c r="S536" s="1">
        <v>1</v>
      </c>
      <c r="T536" s="1">
        <v>0</v>
      </c>
    </row>
    <row r="537" spans="1:20" x14ac:dyDescent="0.3">
      <c r="A537" s="3">
        <v>0.66472587722057597</v>
      </c>
      <c r="B537" s="3">
        <v>18806.448007052</v>
      </c>
      <c r="C537" s="3">
        <v>1.1601848102421399</v>
      </c>
      <c r="D537" s="3">
        <v>55492.993250323598</v>
      </c>
      <c r="E537" s="1">
        <f t="shared" si="18"/>
        <v>0.49545893302156396</v>
      </c>
      <c r="F537" s="1">
        <f t="shared" si="19"/>
        <v>36686.545243271597</v>
      </c>
      <c r="R537" s="1">
        <v>53500</v>
      </c>
      <c r="S537" s="1">
        <v>1</v>
      </c>
      <c r="T537" s="1">
        <v>0</v>
      </c>
    </row>
    <row r="538" spans="1:20" x14ac:dyDescent="0.3">
      <c r="A538" s="3">
        <v>0.69800985104051505</v>
      </c>
      <c r="B538" s="3">
        <v>14935.2688207229</v>
      </c>
      <c r="C538" s="3">
        <v>1.2229917887820101</v>
      </c>
      <c r="D538" s="3">
        <v>50017.737666957903</v>
      </c>
      <c r="E538" s="1">
        <f t="shared" si="18"/>
        <v>0.52498193774149504</v>
      </c>
      <c r="F538" s="1">
        <f t="shared" si="19"/>
        <v>35082.468846235002</v>
      </c>
      <c r="R538" s="1">
        <v>53600</v>
      </c>
      <c r="S538" s="1">
        <v>1</v>
      </c>
      <c r="T538" s="1">
        <v>0</v>
      </c>
    </row>
    <row r="539" spans="1:20" x14ac:dyDescent="0.3">
      <c r="A539" s="3">
        <v>0.74190957161267101</v>
      </c>
      <c r="B539" s="3">
        <v>24978.207378873401</v>
      </c>
      <c r="C539" s="3">
        <v>1.27551464595491</v>
      </c>
      <c r="D539" s="3">
        <v>64077.788076732802</v>
      </c>
      <c r="E539" s="1">
        <f t="shared" si="18"/>
        <v>0.53360507434223903</v>
      </c>
      <c r="F539" s="1">
        <f t="shared" si="19"/>
        <v>39099.580697859405</v>
      </c>
      <c r="R539" s="1">
        <v>53700</v>
      </c>
      <c r="S539" s="1">
        <v>1</v>
      </c>
      <c r="T539" s="1">
        <v>0</v>
      </c>
    </row>
    <row r="540" spans="1:20" x14ac:dyDescent="0.3">
      <c r="A540" s="3">
        <v>0.71180272156995705</v>
      </c>
      <c r="B540" s="3">
        <v>18462.654257087201</v>
      </c>
      <c r="C540" s="3">
        <v>1.24878564342029</v>
      </c>
      <c r="D540" s="3">
        <v>54081.949720302699</v>
      </c>
      <c r="E540" s="1">
        <f t="shared" si="18"/>
        <v>0.53698292185033292</v>
      </c>
      <c r="F540" s="1">
        <f t="shared" si="19"/>
        <v>35619.295463215502</v>
      </c>
      <c r="R540" s="1">
        <v>53800</v>
      </c>
      <c r="S540" s="1">
        <v>1</v>
      </c>
      <c r="T540" s="1">
        <v>0</v>
      </c>
    </row>
    <row r="541" spans="1:20" x14ac:dyDescent="0.3">
      <c r="A541" s="3">
        <v>0.69675845232050204</v>
      </c>
      <c r="B541" s="3">
        <v>17874.646821421102</v>
      </c>
      <c r="C541" s="3">
        <v>1.19864546352517</v>
      </c>
      <c r="D541" s="3">
        <v>53343.230943073097</v>
      </c>
      <c r="E541" s="1">
        <f t="shared" si="18"/>
        <v>0.50188701120466794</v>
      </c>
      <c r="F541" s="1">
        <f t="shared" si="19"/>
        <v>35468.584121651991</v>
      </c>
      <c r="R541" s="1">
        <v>53900</v>
      </c>
      <c r="S541" s="1">
        <v>1</v>
      </c>
      <c r="T541" s="1">
        <v>0</v>
      </c>
    </row>
    <row r="542" spans="1:20" x14ac:dyDescent="0.3">
      <c r="A542" s="3">
        <v>0.68914106126957098</v>
      </c>
      <c r="B542" s="3">
        <v>20261.228692642799</v>
      </c>
      <c r="C542" s="3">
        <v>1.1281995448136899</v>
      </c>
      <c r="D542" s="3">
        <v>56767.383351737299</v>
      </c>
      <c r="E542" s="1">
        <f t="shared" si="18"/>
        <v>0.43905848354411892</v>
      </c>
      <c r="F542" s="1">
        <f t="shared" si="19"/>
        <v>36506.1546590945</v>
      </c>
      <c r="R542" s="1">
        <v>54000</v>
      </c>
      <c r="S542" s="1">
        <v>1</v>
      </c>
      <c r="T542" s="1">
        <v>0</v>
      </c>
    </row>
    <row r="543" spans="1:20" x14ac:dyDescent="0.3">
      <c r="A543" s="3">
        <v>0.71490959021334299</v>
      </c>
      <c r="B543" s="3">
        <v>18104.7392769693</v>
      </c>
      <c r="C543" s="3">
        <v>1.2247266232126299</v>
      </c>
      <c r="D543" s="3">
        <v>53796.181440583801</v>
      </c>
      <c r="E543" s="1">
        <f t="shared" si="18"/>
        <v>0.50981703299928693</v>
      </c>
      <c r="F543" s="1">
        <f t="shared" si="19"/>
        <v>35691.442163614498</v>
      </c>
      <c r="R543" s="1">
        <v>54100</v>
      </c>
      <c r="S543" s="1">
        <v>1</v>
      </c>
      <c r="T543" s="1">
        <v>0</v>
      </c>
    </row>
    <row r="544" spans="1:20" x14ac:dyDescent="0.3">
      <c r="A544" s="3">
        <v>0.67447657040694198</v>
      </c>
      <c r="B544" s="3">
        <v>19184.7503897405</v>
      </c>
      <c r="C544" s="3">
        <v>1.1540850764820301</v>
      </c>
      <c r="D544" s="3">
        <v>55693.277616375199</v>
      </c>
      <c r="E544" s="1">
        <f t="shared" si="18"/>
        <v>0.47960850607508809</v>
      </c>
      <c r="F544" s="1">
        <f t="shared" si="19"/>
        <v>36508.527226634702</v>
      </c>
      <c r="R544" s="1">
        <v>54200</v>
      </c>
      <c r="S544" s="1">
        <v>1</v>
      </c>
      <c r="T544" s="1">
        <v>0</v>
      </c>
    </row>
    <row r="545" spans="1:20" x14ac:dyDescent="0.3">
      <c r="A545" s="3">
        <v>0.64085003002308405</v>
      </c>
      <c r="B545" s="3">
        <v>15077.0898469969</v>
      </c>
      <c r="C545" s="3">
        <v>1.10820980839234</v>
      </c>
      <c r="D545" s="3">
        <v>49883.480256641298</v>
      </c>
      <c r="E545" s="1">
        <f t="shared" si="18"/>
        <v>0.46735977836925591</v>
      </c>
      <c r="F545" s="1">
        <f t="shared" si="19"/>
        <v>34806.390409644402</v>
      </c>
      <c r="R545" s="1">
        <v>54300</v>
      </c>
      <c r="S545" s="1">
        <v>1</v>
      </c>
      <c r="T545" s="1">
        <v>0</v>
      </c>
    </row>
    <row r="546" spans="1:20" x14ac:dyDescent="0.3">
      <c r="A546" s="3">
        <v>0.69279724192803704</v>
      </c>
      <c r="B546" s="3">
        <v>16964.8804206436</v>
      </c>
      <c r="C546" s="3">
        <v>1.1939104243783401</v>
      </c>
      <c r="D546" s="3">
        <v>53358.062177141503</v>
      </c>
      <c r="E546" s="1">
        <f t="shared" si="18"/>
        <v>0.50111318245030301</v>
      </c>
      <c r="F546" s="1">
        <f t="shared" si="19"/>
        <v>36393.181756497899</v>
      </c>
      <c r="R546" s="1">
        <v>54400</v>
      </c>
      <c r="S546" s="1">
        <v>1</v>
      </c>
      <c r="T546" s="1">
        <v>0</v>
      </c>
    </row>
    <row r="547" spans="1:20" x14ac:dyDescent="0.3">
      <c r="A547" s="3">
        <v>0.76413248440430503</v>
      </c>
      <c r="B547" s="3">
        <v>21302.897209340499</v>
      </c>
      <c r="C547" s="3">
        <v>1.35450160064488</v>
      </c>
      <c r="D547" s="3">
        <v>57627.3007266528</v>
      </c>
      <c r="E547" s="1">
        <f t="shared" si="18"/>
        <v>0.59036911624057498</v>
      </c>
      <c r="F547" s="1">
        <f t="shared" si="19"/>
        <v>36324.403517312297</v>
      </c>
      <c r="R547" s="1">
        <v>54500</v>
      </c>
      <c r="S547" s="1">
        <v>1</v>
      </c>
      <c r="T547" s="1">
        <v>0</v>
      </c>
    </row>
    <row r="548" spans="1:20" x14ac:dyDescent="0.3">
      <c r="A548" s="3">
        <v>0.60707362796309505</v>
      </c>
      <c r="B548" s="3">
        <v>20065.555570405799</v>
      </c>
      <c r="C548" s="3">
        <v>1.0367621649797101</v>
      </c>
      <c r="D548" s="3">
        <v>56962.885513737499</v>
      </c>
      <c r="E548" s="1">
        <f t="shared" si="18"/>
        <v>0.42968853701661502</v>
      </c>
      <c r="F548" s="1">
        <f t="shared" si="19"/>
        <v>36897.329943331701</v>
      </c>
      <c r="R548" s="1">
        <v>54600</v>
      </c>
      <c r="S548" s="1">
        <v>1</v>
      </c>
      <c r="T548" s="1">
        <v>0</v>
      </c>
    </row>
    <row r="549" spans="1:20" x14ac:dyDescent="0.3">
      <c r="A549" s="3">
        <v>0.68496790690979203</v>
      </c>
      <c r="B549" s="3">
        <v>18707.193339506801</v>
      </c>
      <c r="C549" s="3">
        <v>1.1824615623458901</v>
      </c>
      <c r="D549" s="3">
        <v>56816.500537296801</v>
      </c>
      <c r="E549" s="1">
        <f t="shared" si="18"/>
        <v>0.49749365543609803</v>
      </c>
      <c r="F549" s="1">
        <f t="shared" si="19"/>
        <v>38109.307197789996</v>
      </c>
      <c r="R549" s="1">
        <v>54700</v>
      </c>
      <c r="S549" s="1">
        <v>1</v>
      </c>
      <c r="T549" s="1">
        <v>0</v>
      </c>
    </row>
    <row r="550" spans="1:20" x14ac:dyDescent="0.3">
      <c r="A550" s="3">
        <v>0.67001376661316603</v>
      </c>
      <c r="B550" s="3">
        <v>14311.008594417701</v>
      </c>
      <c r="C550" s="3">
        <v>1.1655062374513501</v>
      </c>
      <c r="D550" s="3">
        <v>49680.272437357598</v>
      </c>
      <c r="E550" s="1">
        <f t="shared" si="18"/>
        <v>0.49549247083818404</v>
      </c>
      <c r="F550" s="1">
        <f t="shared" si="19"/>
        <v>35369.263842939894</v>
      </c>
      <c r="R550" s="1">
        <v>54800</v>
      </c>
      <c r="S550" s="1">
        <v>1</v>
      </c>
      <c r="T550" s="1">
        <v>0</v>
      </c>
    </row>
    <row r="551" spans="1:20" x14ac:dyDescent="0.3">
      <c r="A551" s="3">
        <v>0.73469644039885196</v>
      </c>
      <c r="B551" s="3">
        <v>21223.098697609799</v>
      </c>
      <c r="C551" s="3">
        <v>1.3031243269928701</v>
      </c>
      <c r="D551" s="3">
        <v>57382.986060206102</v>
      </c>
      <c r="E551" s="1">
        <f t="shared" si="18"/>
        <v>0.56842788659401811</v>
      </c>
      <c r="F551" s="1">
        <f t="shared" si="19"/>
        <v>36159.887362596302</v>
      </c>
      <c r="R551" s="1">
        <v>54900</v>
      </c>
      <c r="S551" s="1">
        <v>1</v>
      </c>
      <c r="T551" s="1">
        <v>0</v>
      </c>
    </row>
    <row r="552" spans="1:20" x14ac:dyDescent="0.3">
      <c r="A552" s="3">
        <v>0.660237112108085</v>
      </c>
      <c r="B552" s="3">
        <v>19809.000110380999</v>
      </c>
      <c r="C552" s="3">
        <v>1.14454978841614</v>
      </c>
      <c r="D552" s="3">
        <v>57585.459454653501</v>
      </c>
      <c r="E552" s="1">
        <f t="shared" si="18"/>
        <v>0.48431267630805497</v>
      </c>
      <c r="F552" s="1">
        <f t="shared" si="19"/>
        <v>37776.459344272502</v>
      </c>
      <c r="R552" s="1">
        <v>55000</v>
      </c>
      <c r="S552" s="1">
        <v>1</v>
      </c>
      <c r="T552" s="1">
        <v>0</v>
      </c>
    </row>
    <row r="553" spans="1:20" x14ac:dyDescent="0.3">
      <c r="A553" s="3">
        <v>0.68782459299653698</v>
      </c>
      <c r="B553" s="3">
        <v>19596.857126123599</v>
      </c>
      <c r="C553" s="3">
        <v>1.1640884794167301</v>
      </c>
      <c r="D553" s="3">
        <v>56380.890050214402</v>
      </c>
      <c r="E553" s="1">
        <f t="shared" si="18"/>
        <v>0.47626388642019313</v>
      </c>
      <c r="F553" s="1">
        <f t="shared" si="19"/>
        <v>36784.032924090803</v>
      </c>
      <c r="R553" s="1">
        <v>55100</v>
      </c>
      <c r="S553" s="1">
        <v>1</v>
      </c>
      <c r="T553" s="1">
        <v>0</v>
      </c>
    </row>
    <row r="554" spans="1:20" x14ac:dyDescent="0.3">
      <c r="A554" s="3">
        <v>0.67878726515132204</v>
      </c>
      <c r="B554" s="3">
        <v>18366.167297514199</v>
      </c>
      <c r="C554" s="3">
        <v>1.1696179919427001</v>
      </c>
      <c r="D554" s="3">
        <v>54659.480689111602</v>
      </c>
      <c r="E554" s="1">
        <f t="shared" si="18"/>
        <v>0.49083072679137807</v>
      </c>
      <c r="F554" s="1">
        <f t="shared" si="19"/>
        <v>36293.313391597403</v>
      </c>
      <c r="R554" s="1">
        <v>55200</v>
      </c>
      <c r="S554" s="1">
        <v>1</v>
      </c>
      <c r="T554" s="1">
        <v>0</v>
      </c>
    </row>
    <row r="555" spans="1:20" x14ac:dyDescent="0.3">
      <c r="A555" s="3">
        <v>0.71893569983505301</v>
      </c>
      <c r="B555" s="3">
        <v>18718.373504858799</v>
      </c>
      <c r="C555" s="3">
        <v>1.2611813496814199</v>
      </c>
      <c r="D555" s="3">
        <v>56647.312294607</v>
      </c>
      <c r="E555" s="1">
        <f t="shared" si="18"/>
        <v>0.54224564984636692</v>
      </c>
      <c r="F555" s="1">
        <f t="shared" si="19"/>
        <v>37928.938789748201</v>
      </c>
      <c r="R555" s="1">
        <v>55300</v>
      </c>
      <c r="S555" s="1">
        <v>1</v>
      </c>
      <c r="T555" s="1">
        <v>0</v>
      </c>
    </row>
    <row r="556" spans="1:20" x14ac:dyDescent="0.3">
      <c r="A556" s="3">
        <v>0.73136961017720703</v>
      </c>
      <c r="B556" s="3">
        <v>27727.695650367499</v>
      </c>
      <c r="C556" s="3">
        <v>1.30807134247316</v>
      </c>
      <c r="D556" s="3">
        <v>67024.075658635702</v>
      </c>
      <c r="E556" s="1">
        <f t="shared" si="18"/>
        <v>0.57670173229595301</v>
      </c>
      <c r="F556" s="1">
        <f t="shared" si="19"/>
        <v>39296.380008268199</v>
      </c>
      <c r="R556" s="1">
        <v>55400</v>
      </c>
      <c r="S556" s="1">
        <v>1</v>
      </c>
      <c r="T556" s="1">
        <v>0</v>
      </c>
    </row>
    <row r="557" spans="1:20" x14ac:dyDescent="0.3">
      <c r="A557" s="3">
        <v>0.71284996060863504</v>
      </c>
      <c r="B557" s="3">
        <v>19598.548634336901</v>
      </c>
      <c r="C557" s="3">
        <v>1.2265799237891799</v>
      </c>
      <c r="D557" s="3">
        <v>56466.902717229801</v>
      </c>
      <c r="E557" s="1">
        <f t="shared" si="18"/>
        <v>0.51372996318054487</v>
      </c>
      <c r="F557" s="1">
        <f t="shared" si="19"/>
        <v>36868.354082892896</v>
      </c>
      <c r="R557" s="1">
        <v>55500</v>
      </c>
      <c r="S557" s="1">
        <v>1</v>
      </c>
      <c r="T557" s="1">
        <v>0</v>
      </c>
    </row>
    <row r="558" spans="1:20" x14ac:dyDescent="0.3">
      <c r="A558" s="3">
        <v>0.73085769248738097</v>
      </c>
      <c r="B558" s="3">
        <v>23420.465795215699</v>
      </c>
      <c r="C558" s="3">
        <v>1.2643355284867399</v>
      </c>
      <c r="D558" s="3">
        <v>62442.190708338603</v>
      </c>
      <c r="E558" s="1">
        <f t="shared" si="18"/>
        <v>0.53347783599935894</v>
      </c>
      <c r="F558" s="1">
        <f t="shared" si="19"/>
        <v>39021.724913122904</v>
      </c>
      <c r="R558" s="1">
        <v>55600</v>
      </c>
      <c r="S558" s="1">
        <v>1</v>
      </c>
      <c r="T558" s="1">
        <v>0</v>
      </c>
    </row>
    <row r="559" spans="1:20" x14ac:dyDescent="0.3">
      <c r="A559" s="3">
        <v>0.61422320588921198</v>
      </c>
      <c r="B559" s="3">
        <v>16961.332338466698</v>
      </c>
      <c r="C559" s="3">
        <v>1.05261202997356</v>
      </c>
      <c r="D559" s="3">
        <v>53563.943848082999</v>
      </c>
      <c r="E559" s="1">
        <f t="shared" si="18"/>
        <v>0.43838882408434798</v>
      </c>
      <c r="F559" s="1">
        <f t="shared" si="19"/>
        <v>36602.611509616298</v>
      </c>
      <c r="R559" s="1">
        <v>55700</v>
      </c>
      <c r="S559" s="1">
        <v>1</v>
      </c>
      <c r="T559" s="1">
        <v>0</v>
      </c>
    </row>
    <row r="560" spans="1:20" x14ac:dyDescent="0.3">
      <c r="A560" s="3">
        <v>0.69506670743262799</v>
      </c>
      <c r="B560" s="3">
        <v>22579.177180896699</v>
      </c>
      <c r="C560" s="3">
        <v>1.2100944567159</v>
      </c>
      <c r="D560" s="3">
        <v>60090.669901480898</v>
      </c>
      <c r="E560" s="1">
        <f t="shared" si="18"/>
        <v>0.515027749283272</v>
      </c>
      <c r="F560" s="1">
        <f t="shared" si="19"/>
        <v>37511.492720584196</v>
      </c>
      <c r="R560" s="1">
        <v>55800</v>
      </c>
      <c r="S560" s="1">
        <v>1</v>
      </c>
      <c r="T560" s="1">
        <v>0</v>
      </c>
    </row>
    <row r="561" spans="1:20" x14ac:dyDescent="0.3">
      <c r="A561" s="3">
        <v>0.671052941583</v>
      </c>
      <c r="B561" s="3">
        <v>15995.6485050182</v>
      </c>
      <c r="C561" s="3">
        <v>1.14485741199262</v>
      </c>
      <c r="D561" s="3">
        <v>51123.509514336904</v>
      </c>
      <c r="E561" s="1">
        <f t="shared" si="18"/>
        <v>0.47380447040962004</v>
      </c>
      <c r="F561" s="1">
        <f t="shared" si="19"/>
        <v>35127.861009318702</v>
      </c>
      <c r="R561" s="1">
        <v>55900</v>
      </c>
      <c r="S561" s="1">
        <v>1</v>
      </c>
      <c r="T561" s="1">
        <v>0</v>
      </c>
    </row>
    <row r="562" spans="1:20" x14ac:dyDescent="0.3">
      <c r="A562" s="3">
        <v>0.75106294521004102</v>
      </c>
      <c r="B562" s="3">
        <v>19872.0581994614</v>
      </c>
      <c r="C562" s="3">
        <v>1.3146360568286599</v>
      </c>
      <c r="D562" s="3">
        <v>55763.551780162001</v>
      </c>
      <c r="E562" s="1">
        <f t="shared" si="18"/>
        <v>0.56357311161861889</v>
      </c>
      <c r="F562" s="1">
        <f t="shared" si="19"/>
        <v>35891.493580700597</v>
      </c>
      <c r="R562" s="1">
        <v>56000</v>
      </c>
      <c r="S562" s="1">
        <v>1</v>
      </c>
      <c r="T562" s="1">
        <v>0</v>
      </c>
    </row>
    <row r="563" spans="1:20" x14ac:dyDescent="0.3">
      <c r="A563" s="3">
        <v>0.74158910130827704</v>
      </c>
      <c r="B563" s="3">
        <v>17460.253048919501</v>
      </c>
      <c r="C563" s="3">
        <v>1.30610315344614</v>
      </c>
      <c r="D563" s="3">
        <v>54920.470617791703</v>
      </c>
      <c r="E563" s="1">
        <f t="shared" si="18"/>
        <v>0.56451405213786299</v>
      </c>
      <c r="F563" s="1">
        <f t="shared" si="19"/>
        <v>37460.217568872205</v>
      </c>
      <c r="R563" s="1">
        <v>56100</v>
      </c>
      <c r="S563" s="1">
        <v>1</v>
      </c>
      <c r="T563" s="1">
        <v>0</v>
      </c>
    </row>
    <row r="564" spans="1:20" x14ac:dyDescent="0.3">
      <c r="A564" s="3">
        <v>0.71706605111117805</v>
      </c>
      <c r="B564" s="3">
        <v>18428.424076924399</v>
      </c>
      <c r="C564" s="3">
        <v>1.2376000577928801</v>
      </c>
      <c r="D564" s="3">
        <v>52565.8439049191</v>
      </c>
      <c r="E564" s="1">
        <f t="shared" si="18"/>
        <v>0.52053400668170202</v>
      </c>
      <c r="F564" s="1">
        <f t="shared" si="19"/>
        <v>34137.419827994701</v>
      </c>
      <c r="R564" s="1">
        <v>56200</v>
      </c>
      <c r="S564" s="1">
        <v>1</v>
      </c>
      <c r="T564" s="1">
        <v>0</v>
      </c>
    </row>
    <row r="565" spans="1:20" x14ac:dyDescent="0.3">
      <c r="A565" s="3">
        <v>0.72442271768143995</v>
      </c>
      <c r="B565" s="3">
        <v>16423.317393081401</v>
      </c>
      <c r="C565" s="3">
        <v>1.25974761321762</v>
      </c>
      <c r="D565" s="3">
        <v>53929.707844647302</v>
      </c>
      <c r="E565" s="1">
        <f t="shared" si="18"/>
        <v>0.53532489553618001</v>
      </c>
      <c r="F565" s="1">
        <f t="shared" si="19"/>
        <v>37506.390451565901</v>
      </c>
      <c r="R565" s="1">
        <v>56300</v>
      </c>
      <c r="S565" s="1">
        <v>1</v>
      </c>
      <c r="T565" s="1">
        <v>0</v>
      </c>
    </row>
    <row r="566" spans="1:20" x14ac:dyDescent="0.3">
      <c r="A566" s="3">
        <v>0.67837816257346095</v>
      </c>
      <c r="B566" s="3">
        <v>18810.093158311902</v>
      </c>
      <c r="C566" s="3">
        <v>1.1478506226629399</v>
      </c>
      <c r="D566" s="3">
        <v>54700.178624746703</v>
      </c>
      <c r="E566" s="1">
        <f t="shared" si="18"/>
        <v>0.46947246008947896</v>
      </c>
      <c r="F566" s="1">
        <f t="shared" si="19"/>
        <v>35890.085466434801</v>
      </c>
      <c r="R566" s="1">
        <v>56400</v>
      </c>
      <c r="S566" s="1">
        <v>1</v>
      </c>
      <c r="T566" s="1">
        <v>0</v>
      </c>
    </row>
    <row r="567" spans="1:20" x14ac:dyDescent="0.3">
      <c r="A567" s="3">
        <v>0.734849785152627</v>
      </c>
      <c r="B567" s="3">
        <v>15240.9596006269</v>
      </c>
      <c r="C567" s="3">
        <v>1.27896505279365</v>
      </c>
      <c r="D567" s="3">
        <v>51612.184943915301</v>
      </c>
      <c r="E567" s="1">
        <f t="shared" si="18"/>
        <v>0.54411526764102303</v>
      </c>
      <c r="F567" s="1">
        <f t="shared" si="19"/>
        <v>36371.225343288403</v>
      </c>
      <c r="R567" s="1">
        <v>56500</v>
      </c>
      <c r="S567" s="1">
        <v>1</v>
      </c>
      <c r="T567" s="1">
        <v>0</v>
      </c>
    </row>
    <row r="568" spans="1:20" x14ac:dyDescent="0.3">
      <c r="A568" s="3">
        <v>0.72177434471359403</v>
      </c>
      <c r="B568" s="3">
        <v>21037.7047745784</v>
      </c>
      <c r="C568" s="3">
        <v>1.1835219168945199</v>
      </c>
      <c r="D568" s="3">
        <v>56774.682704089697</v>
      </c>
      <c r="E568" s="1">
        <f t="shared" si="18"/>
        <v>0.46174757218092588</v>
      </c>
      <c r="F568" s="1">
        <f t="shared" si="19"/>
        <v>35736.977929511297</v>
      </c>
      <c r="R568" s="1">
        <v>56600</v>
      </c>
      <c r="S568" s="1">
        <v>1</v>
      </c>
      <c r="T568" s="1">
        <v>0</v>
      </c>
    </row>
    <row r="569" spans="1:20" x14ac:dyDescent="0.3">
      <c r="A569" s="3">
        <v>0.66134438352820701</v>
      </c>
      <c r="B569" s="3">
        <v>20139.059049933701</v>
      </c>
      <c r="C569" s="3">
        <v>1.1503879145343201</v>
      </c>
      <c r="D569" s="3">
        <v>58194.197791011196</v>
      </c>
      <c r="E569" s="1">
        <f t="shared" si="18"/>
        <v>0.48904353100611309</v>
      </c>
      <c r="F569" s="1">
        <f t="shared" si="19"/>
        <v>38055.138741077491</v>
      </c>
      <c r="R569" s="1">
        <v>56700</v>
      </c>
      <c r="S569" s="1">
        <v>1</v>
      </c>
      <c r="T569" s="1">
        <v>0</v>
      </c>
    </row>
    <row r="570" spans="1:20" x14ac:dyDescent="0.3">
      <c r="A570" s="3">
        <v>0.69026211477590704</v>
      </c>
      <c r="B570" s="3">
        <v>18258.332706229699</v>
      </c>
      <c r="C570" s="3">
        <v>1.20804246603214</v>
      </c>
      <c r="D570" s="3">
        <v>55408.492575189099</v>
      </c>
      <c r="E570" s="1">
        <f t="shared" si="18"/>
        <v>0.51778035125623301</v>
      </c>
      <c r="F570" s="1">
        <f t="shared" si="19"/>
        <v>37150.159868959396</v>
      </c>
      <c r="R570" s="1">
        <v>56800</v>
      </c>
      <c r="S570" s="1">
        <v>1</v>
      </c>
      <c r="T570" s="1">
        <v>0</v>
      </c>
    </row>
    <row r="571" spans="1:20" x14ac:dyDescent="0.3">
      <c r="A571" s="3">
        <v>0.69320631705946101</v>
      </c>
      <c r="B571" s="3">
        <v>22621.116199627799</v>
      </c>
      <c r="C571" s="3">
        <v>1.18627281710239</v>
      </c>
      <c r="D571" s="3">
        <v>59406.574601194399</v>
      </c>
      <c r="E571" s="1">
        <f t="shared" si="18"/>
        <v>0.49306650004292896</v>
      </c>
      <c r="F571" s="1">
        <f t="shared" si="19"/>
        <v>36785.458401566604</v>
      </c>
      <c r="R571" s="1">
        <v>56900</v>
      </c>
      <c r="S571" s="1">
        <v>1</v>
      </c>
      <c r="T571" s="1">
        <v>0</v>
      </c>
    </row>
    <row r="572" spans="1:20" x14ac:dyDescent="0.3">
      <c r="A572" s="3">
        <v>0.71016311324587</v>
      </c>
      <c r="B572" s="3">
        <v>20555.5843933988</v>
      </c>
      <c r="C572" s="3">
        <v>1.21413407386016</v>
      </c>
      <c r="D572" s="3">
        <v>55620.805723499201</v>
      </c>
      <c r="E572" s="1">
        <f t="shared" si="18"/>
        <v>0.50397096061429003</v>
      </c>
      <c r="F572" s="1">
        <f t="shared" si="19"/>
        <v>35065.221330100401</v>
      </c>
      <c r="R572" s="1">
        <v>57000</v>
      </c>
      <c r="S572" s="1">
        <v>1</v>
      </c>
      <c r="T572" s="1">
        <v>0</v>
      </c>
    </row>
    <row r="573" spans="1:20" x14ac:dyDescent="0.3">
      <c r="A573" s="3">
        <v>0.69076545585708404</v>
      </c>
      <c r="B573" s="3">
        <v>22052.669097157399</v>
      </c>
      <c r="C573" s="3">
        <v>1.1692366137327701</v>
      </c>
      <c r="D573" s="3">
        <v>56529.050868322302</v>
      </c>
      <c r="E573" s="1">
        <f t="shared" si="18"/>
        <v>0.47847115787568606</v>
      </c>
      <c r="F573" s="1">
        <f t="shared" si="19"/>
        <v>34476.381771164903</v>
      </c>
      <c r="R573" s="1">
        <v>57100</v>
      </c>
      <c r="S573" s="1">
        <v>1</v>
      </c>
      <c r="T573" s="1">
        <v>0</v>
      </c>
    </row>
    <row r="574" spans="1:20" x14ac:dyDescent="0.3">
      <c r="A574" s="3">
        <v>0.69407796163259605</v>
      </c>
      <c r="B574" s="3">
        <v>15979.843086160399</v>
      </c>
      <c r="C574" s="3">
        <v>1.2148961145105699</v>
      </c>
      <c r="D574" s="3">
        <v>55215.966188608101</v>
      </c>
      <c r="E574" s="1">
        <f t="shared" si="18"/>
        <v>0.52081815287797384</v>
      </c>
      <c r="F574" s="1">
        <f t="shared" si="19"/>
        <v>39236.123102447702</v>
      </c>
      <c r="R574" s="1">
        <v>57200</v>
      </c>
      <c r="S574" s="1">
        <v>1</v>
      </c>
      <c r="T574" s="1">
        <v>0</v>
      </c>
    </row>
    <row r="575" spans="1:20" x14ac:dyDescent="0.3">
      <c r="A575" s="3">
        <v>0.72283817990509203</v>
      </c>
      <c r="B575" s="3">
        <v>21027.070529824901</v>
      </c>
      <c r="C575" s="3">
        <v>1.2274759518559399</v>
      </c>
      <c r="D575" s="3">
        <v>58863.3213639405</v>
      </c>
      <c r="E575" s="1">
        <f t="shared" si="18"/>
        <v>0.50463777195084791</v>
      </c>
      <c r="F575" s="1">
        <f t="shared" si="19"/>
        <v>37836.250834115599</v>
      </c>
      <c r="R575" s="1">
        <v>57300</v>
      </c>
      <c r="S575" s="1">
        <v>1</v>
      </c>
      <c r="T575" s="1">
        <v>0</v>
      </c>
    </row>
    <row r="576" spans="1:20" x14ac:dyDescent="0.3">
      <c r="A576" s="3">
        <v>0.73675679984446996</v>
      </c>
      <c r="B576" s="3">
        <v>18115.704117121601</v>
      </c>
      <c r="C576" s="3">
        <v>1.26329588441383</v>
      </c>
      <c r="D576" s="3">
        <v>55803.270885617399</v>
      </c>
      <c r="E576" s="1">
        <f t="shared" si="18"/>
        <v>0.52653908456936005</v>
      </c>
      <c r="F576" s="1">
        <f t="shared" si="19"/>
        <v>37687.566768495803</v>
      </c>
      <c r="R576" s="1">
        <v>57400</v>
      </c>
      <c r="S576" s="1">
        <v>1</v>
      </c>
      <c r="T576" s="1">
        <v>0</v>
      </c>
    </row>
    <row r="577" spans="1:20" x14ac:dyDescent="0.3">
      <c r="A577" s="3">
        <v>0.69597991096624401</v>
      </c>
      <c r="B577" s="3">
        <v>21778.407106990799</v>
      </c>
      <c r="C577" s="3">
        <v>1.2286622913398799</v>
      </c>
      <c r="D577" s="3">
        <v>58752.235845747899</v>
      </c>
      <c r="E577" s="1">
        <f t="shared" si="18"/>
        <v>0.53268238037363591</v>
      </c>
      <c r="F577" s="1">
        <f t="shared" si="19"/>
        <v>36973.828738757104</v>
      </c>
      <c r="R577" s="1">
        <v>57500</v>
      </c>
      <c r="S577" s="1">
        <v>1</v>
      </c>
      <c r="T577" s="1">
        <v>0</v>
      </c>
    </row>
    <row r="578" spans="1:20" x14ac:dyDescent="0.3">
      <c r="A578" s="3">
        <v>0.70277873456499096</v>
      </c>
      <c r="B578" s="3">
        <v>19267.781109307602</v>
      </c>
      <c r="C578" s="3">
        <v>1.2129560930110701</v>
      </c>
      <c r="D578" s="3">
        <v>54082.118022540199</v>
      </c>
      <c r="E578" s="1">
        <f t="shared" si="18"/>
        <v>0.51017735844607914</v>
      </c>
      <c r="F578" s="1">
        <f t="shared" si="19"/>
        <v>34814.336913232597</v>
      </c>
      <c r="R578" s="1">
        <v>57600</v>
      </c>
      <c r="S578" s="1">
        <v>1</v>
      </c>
      <c r="T578" s="1">
        <v>0</v>
      </c>
    </row>
    <row r="579" spans="1:20" x14ac:dyDescent="0.3">
      <c r="A579" s="3">
        <v>0.71844794424805503</v>
      </c>
      <c r="B579" s="3">
        <v>16290.287626008299</v>
      </c>
      <c r="C579" s="3">
        <v>1.2554357553611399</v>
      </c>
      <c r="D579" s="3">
        <v>52901.375031605297</v>
      </c>
      <c r="E579" s="1">
        <f t="shared" si="18"/>
        <v>0.53698781111308491</v>
      </c>
      <c r="F579" s="1">
        <f t="shared" si="19"/>
        <v>36611.087405596998</v>
      </c>
      <c r="R579" s="1">
        <v>57700</v>
      </c>
      <c r="S579" s="1">
        <v>1</v>
      </c>
      <c r="T579" s="1">
        <v>0</v>
      </c>
    </row>
    <row r="580" spans="1:20" x14ac:dyDescent="0.3">
      <c r="A580" s="3">
        <v>0.78421971918420397</v>
      </c>
      <c r="B580" s="3">
        <v>21663.662937131201</v>
      </c>
      <c r="C580" s="3">
        <v>1.37544602816455</v>
      </c>
      <c r="D580" s="3">
        <v>60015.572440884796</v>
      </c>
      <c r="E580" s="1">
        <f t="shared" ref="E580:E643" si="20">C580-A580</f>
        <v>0.591226308980346</v>
      </c>
      <c r="F580" s="1">
        <f t="shared" ref="F580:F643" si="21">D580-B580</f>
        <v>38351.909503753595</v>
      </c>
      <c r="R580" s="1">
        <v>57800</v>
      </c>
      <c r="S580" s="1">
        <v>1</v>
      </c>
      <c r="T580" s="1">
        <v>0</v>
      </c>
    </row>
    <row r="581" spans="1:20" x14ac:dyDescent="0.3">
      <c r="A581" s="3">
        <v>0.731676643614387</v>
      </c>
      <c r="B581" s="3">
        <v>22257.612596252999</v>
      </c>
      <c r="C581" s="3">
        <v>1.27515208856505</v>
      </c>
      <c r="D581" s="3">
        <v>62747.9779824371</v>
      </c>
      <c r="E581" s="1">
        <f t="shared" si="20"/>
        <v>0.54347544495066302</v>
      </c>
      <c r="F581" s="1">
        <f t="shared" si="21"/>
        <v>40490.365386184101</v>
      </c>
      <c r="R581" s="1">
        <v>57900</v>
      </c>
      <c r="S581" s="1">
        <v>0.999</v>
      </c>
      <c r="T581" s="1">
        <v>1E-3</v>
      </c>
    </row>
    <row r="582" spans="1:20" x14ac:dyDescent="0.3">
      <c r="A582" s="3">
        <v>0.71740848801794399</v>
      </c>
      <c r="B582" s="3">
        <v>17281.734392021401</v>
      </c>
      <c r="C582" s="3">
        <v>1.23922457154101</v>
      </c>
      <c r="D582" s="3">
        <v>54466.6417429059</v>
      </c>
      <c r="E582" s="1">
        <f t="shared" si="20"/>
        <v>0.52181608352306597</v>
      </c>
      <c r="F582" s="1">
        <f t="shared" si="21"/>
        <v>37184.907350884503</v>
      </c>
      <c r="R582" s="1">
        <v>58000</v>
      </c>
      <c r="S582" s="1">
        <v>0.999</v>
      </c>
      <c r="T582" s="1">
        <v>1E-3</v>
      </c>
    </row>
    <row r="583" spans="1:20" x14ac:dyDescent="0.3">
      <c r="A583" s="3">
        <v>0.73478816706185202</v>
      </c>
      <c r="B583" s="3">
        <v>24769.6726871305</v>
      </c>
      <c r="C583" s="3">
        <v>1.24999425564547</v>
      </c>
      <c r="D583" s="3">
        <v>64848.572655617099</v>
      </c>
      <c r="E583" s="1">
        <f t="shared" si="20"/>
        <v>0.51520608858361794</v>
      </c>
      <c r="F583" s="1">
        <f t="shared" si="21"/>
        <v>40078.899968486599</v>
      </c>
      <c r="R583" s="1">
        <v>58100</v>
      </c>
      <c r="S583" s="1">
        <v>0.999</v>
      </c>
      <c r="T583" s="1">
        <v>1E-3</v>
      </c>
    </row>
    <row r="584" spans="1:20" x14ac:dyDescent="0.3">
      <c r="A584" s="3">
        <v>0.71519820274518497</v>
      </c>
      <c r="B584" s="3">
        <v>21569.499471443902</v>
      </c>
      <c r="C584" s="3">
        <v>1.2543077283708399</v>
      </c>
      <c r="D584" s="3">
        <v>58337.989385430898</v>
      </c>
      <c r="E584" s="1">
        <f t="shared" si="20"/>
        <v>0.53910952562565495</v>
      </c>
      <c r="F584" s="1">
        <f t="shared" si="21"/>
        <v>36768.489913986996</v>
      </c>
      <c r="R584" s="1">
        <v>58200</v>
      </c>
      <c r="S584" s="1">
        <v>0.999</v>
      </c>
      <c r="T584" s="1">
        <v>1E-3</v>
      </c>
    </row>
    <row r="585" spans="1:20" x14ac:dyDescent="0.3">
      <c r="A585" s="3">
        <v>0.765302049928273</v>
      </c>
      <c r="B585" s="3">
        <v>18544.808661326999</v>
      </c>
      <c r="C585" s="3">
        <v>1.29425754984546</v>
      </c>
      <c r="D585" s="3">
        <v>53563.990204788803</v>
      </c>
      <c r="E585" s="1">
        <f t="shared" si="20"/>
        <v>0.52895549991718704</v>
      </c>
      <c r="F585" s="1">
        <f t="shared" si="21"/>
        <v>35019.181543461804</v>
      </c>
      <c r="R585" s="1">
        <v>58300</v>
      </c>
      <c r="S585" s="1">
        <v>0.998</v>
      </c>
      <c r="T585" s="1">
        <v>2E-3</v>
      </c>
    </row>
    <row r="586" spans="1:20" x14ac:dyDescent="0.3">
      <c r="A586" s="3">
        <v>0.63600313703092304</v>
      </c>
      <c r="B586" s="3">
        <v>20865.674528430602</v>
      </c>
      <c r="C586" s="3">
        <v>1.0830209570596501</v>
      </c>
      <c r="D586" s="3">
        <v>55841.760630850098</v>
      </c>
      <c r="E586" s="1">
        <f t="shared" si="20"/>
        <v>0.44701782002872703</v>
      </c>
      <c r="F586" s="1">
        <f t="shared" si="21"/>
        <v>34976.086102419496</v>
      </c>
      <c r="R586" s="1">
        <v>58400</v>
      </c>
      <c r="S586" s="1">
        <v>0.998</v>
      </c>
      <c r="T586" s="1">
        <v>2E-3</v>
      </c>
    </row>
    <row r="587" spans="1:20" x14ac:dyDescent="0.3">
      <c r="A587" s="3">
        <v>0.70330037634829101</v>
      </c>
      <c r="B587" s="3">
        <v>19353.7664150364</v>
      </c>
      <c r="C587" s="3">
        <v>1.25085489555839</v>
      </c>
      <c r="D587" s="3">
        <v>55222.941373795104</v>
      </c>
      <c r="E587" s="1">
        <f t="shared" si="20"/>
        <v>0.54755451921009901</v>
      </c>
      <c r="F587" s="1">
        <f t="shared" si="21"/>
        <v>35869.174958758704</v>
      </c>
      <c r="R587" s="1">
        <v>58500</v>
      </c>
      <c r="S587" s="1">
        <v>0.998</v>
      </c>
      <c r="T587" s="1">
        <v>2E-3</v>
      </c>
    </row>
    <row r="588" spans="1:20" x14ac:dyDescent="0.3">
      <c r="A588" s="3">
        <v>0.71853127280961304</v>
      </c>
      <c r="B588" s="3">
        <v>19768.6406519583</v>
      </c>
      <c r="C588" s="3">
        <v>1.20380774886593</v>
      </c>
      <c r="D588" s="3">
        <v>56366.657962124104</v>
      </c>
      <c r="E588" s="1">
        <f t="shared" si="20"/>
        <v>0.48527647605631696</v>
      </c>
      <c r="F588" s="1">
        <f t="shared" si="21"/>
        <v>36598.0173101658</v>
      </c>
      <c r="R588" s="1">
        <v>58600</v>
      </c>
      <c r="S588" s="1">
        <v>0.998</v>
      </c>
      <c r="T588" s="1">
        <v>2E-3</v>
      </c>
    </row>
    <row r="589" spans="1:20" x14ac:dyDescent="0.3">
      <c r="A589" s="3">
        <v>0.72753463601639601</v>
      </c>
      <c r="B589" s="3">
        <v>18010.471163560302</v>
      </c>
      <c r="C589" s="3">
        <v>1.26346590389001</v>
      </c>
      <c r="D589" s="3">
        <v>55061.451128805304</v>
      </c>
      <c r="E589" s="1">
        <f t="shared" si="20"/>
        <v>0.535931267873614</v>
      </c>
      <c r="F589" s="1">
        <f t="shared" si="21"/>
        <v>37050.979965245002</v>
      </c>
      <c r="R589" s="1">
        <v>58700</v>
      </c>
      <c r="S589" s="1">
        <v>0.998</v>
      </c>
      <c r="T589" s="1">
        <v>2E-3</v>
      </c>
    </row>
    <row r="590" spans="1:20" x14ac:dyDescent="0.3">
      <c r="A590" s="3">
        <v>0.676944253813348</v>
      </c>
      <c r="B590" s="3">
        <v>18512.514514340699</v>
      </c>
      <c r="C590" s="3">
        <v>1.17251031533371</v>
      </c>
      <c r="D590" s="3">
        <v>55352.499533063499</v>
      </c>
      <c r="E590" s="1">
        <f t="shared" si="20"/>
        <v>0.49556606152036198</v>
      </c>
      <c r="F590" s="1">
        <f t="shared" si="21"/>
        <v>36839.9850187228</v>
      </c>
      <c r="R590" s="1">
        <v>58800</v>
      </c>
      <c r="S590" s="1">
        <v>0.998</v>
      </c>
      <c r="T590" s="1">
        <v>2E-3</v>
      </c>
    </row>
    <row r="591" spans="1:20" x14ac:dyDescent="0.3">
      <c r="A591" s="3">
        <v>0.70861995207070805</v>
      </c>
      <c r="B591" s="3">
        <v>20912.345647639799</v>
      </c>
      <c r="C591" s="3">
        <v>1.2060277896007401</v>
      </c>
      <c r="D591" s="3">
        <v>56439.237211436499</v>
      </c>
      <c r="E591" s="1">
        <f t="shared" si="20"/>
        <v>0.49740783753003204</v>
      </c>
      <c r="F591" s="1">
        <f t="shared" si="21"/>
        <v>35526.8915637967</v>
      </c>
      <c r="R591" s="1">
        <v>58900</v>
      </c>
      <c r="S591" s="1">
        <v>0.997</v>
      </c>
      <c r="T591" s="1">
        <v>3.0000000000000001E-3</v>
      </c>
    </row>
    <row r="592" spans="1:20" x14ac:dyDescent="0.3">
      <c r="A592" s="3">
        <v>0.70325842590690202</v>
      </c>
      <c r="B592" s="3">
        <v>16380.090697834599</v>
      </c>
      <c r="C592" s="3">
        <v>1.2269109148373001</v>
      </c>
      <c r="D592" s="3">
        <v>53133.415213529799</v>
      </c>
      <c r="E592" s="1">
        <f t="shared" si="20"/>
        <v>0.52365248893039806</v>
      </c>
      <c r="F592" s="1">
        <f t="shared" si="21"/>
        <v>36753.324515695203</v>
      </c>
      <c r="R592" s="1">
        <v>59000</v>
      </c>
      <c r="S592" s="1">
        <v>0.997</v>
      </c>
      <c r="T592" s="1">
        <v>3.0000000000000001E-3</v>
      </c>
    </row>
    <row r="593" spans="1:20" x14ac:dyDescent="0.3">
      <c r="A593" s="3">
        <v>0.71411931205280599</v>
      </c>
      <c r="B593" s="3">
        <v>18796.5290294925</v>
      </c>
      <c r="C593" s="3">
        <v>1.2323272355964201</v>
      </c>
      <c r="D593" s="3">
        <v>55300.099146208297</v>
      </c>
      <c r="E593" s="1">
        <f t="shared" si="20"/>
        <v>0.51820792354361411</v>
      </c>
      <c r="F593" s="1">
        <f t="shared" si="21"/>
        <v>36503.570116715797</v>
      </c>
      <c r="R593" s="1">
        <v>59100</v>
      </c>
      <c r="S593" s="1">
        <v>0.997</v>
      </c>
      <c r="T593" s="1">
        <v>3.0000000000000001E-3</v>
      </c>
    </row>
    <row r="594" spans="1:20" x14ac:dyDescent="0.3">
      <c r="A594" s="3">
        <v>0.69978148113182603</v>
      </c>
      <c r="B594" s="3">
        <v>21035.4589066095</v>
      </c>
      <c r="C594" s="3">
        <v>1.20525039714466</v>
      </c>
      <c r="D594" s="3">
        <v>59429.431563218001</v>
      </c>
      <c r="E594" s="1">
        <f t="shared" si="20"/>
        <v>0.50546891601283395</v>
      </c>
      <c r="F594" s="1">
        <f t="shared" si="21"/>
        <v>38393.972656608501</v>
      </c>
      <c r="R594" s="1">
        <v>59200</v>
      </c>
      <c r="S594" s="1">
        <v>0.997</v>
      </c>
      <c r="T594" s="1">
        <v>3.0000000000000001E-3</v>
      </c>
    </row>
    <row r="595" spans="1:20" x14ac:dyDescent="0.3">
      <c r="A595" s="3">
        <v>0.71687203828239499</v>
      </c>
      <c r="B595" s="3">
        <v>19100.5399081631</v>
      </c>
      <c r="C595" s="3">
        <v>1.2480046570854999</v>
      </c>
      <c r="D595" s="3">
        <v>57358.400546749901</v>
      </c>
      <c r="E595" s="1">
        <f t="shared" si="20"/>
        <v>0.53113261880310492</v>
      </c>
      <c r="F595" s="1">
        <f t="shared" si="21"/>
        <v>38257.860638586804</v>
      </c>
      <c r="R595" s="1">
        <v>59300</v>
      </c>
      <c r="S595" s="1">
        <v>0.997</v>
      </c>
      <c r="T595" s="1">
        <v>3.0000000000000001E-3</v>
      </c>
    </row>
    <row r="596" spans="1:20" x14ac:dyDescent="0.3">
      <c r="A596" s="3">
        <v>0.68988914353210296</v>
      </c>
      <c r="B596" s="3">
        <v>20924.363200995002</v>
      </c>
      <c r="C596" s="3">
        <v>1.1921654024924699</v>
      </c>
      <c r="D596" s="3">
        <v>58228.259019371202</v>
      </c>
      <c r="E596" s="1">
        <f t="shared" si="20"/>
        <v>0.50227625896036698</v>
      </c>
      <c r="F596" s="1">
        <f t="shared" si="21"/>
        <v>37303.895818376201</v>
      </c>
      <c r="R596" s="1">
        <v>59400</v>
      </c>
      <c r="S596" s="1">
        <v>0.997</v>
      </c>
      <c r="T596" s="1">
        <v>3.0000000000000001E-3</v>
      </c>
    </row>
    <row r="597" spans="1:20" x14ac:dyDescent="0.3">
      <c r="A597" s="3">
        <v>0.68767351368246199</v>
      </c>
      <c r="B597" s="3">
        <v>20654.350367561099</v>
      </c>
      <c r="C597" s="3">
        <v>1.22942737307891</v>
      </c>
      <c r="D597" s="3">
        <v>58960.700100528498</v>
      </c>
      <c r="E597" s="1">
        <f t="shared" si="20"/>
        <v>0.54175385939644805</v>
      </c>
      <c r="F597" s="1">
        <f t="shared" si="21"/>
        <v>38306.349732967399</v>
      </c>
      <c r="R597" s="1">
        <v>59500</v>
      </c>
      <c r="S597" s="1">
        <v>0.997</v>
      </c>
      <c r="T597" s="1">
        <v>3.0000000000000001E-3</v>
      </c>
    </row>
    <row r="598" spans="1:20" x14ac:dyDescent="0.3">
      <c r="A598" s="3">
        <v>0.63855368326392803</v>
      </c>
      <c r="B598" s="3">
        <v>15726.9398230105</v>
      </c>
      <c r="C598" s="3">
        <v>1.0792216609232701</v>
      </c>
      <c r="D598" s="3">
        <v>52748.262220048702</v>
      </c>
      <c r="E598" s="1">
        <f t="shared" si="20"/>
        <v>0.44066797765934207</v>
      </c>
      <c r="F598" s="1">
        <f t="shared" si="21"/>
        <v>37021.322397038202</v>
      </c>
      <c r="R598" s="1">
        <v>59600</v>
      </c>
      <c r="S598" s="1">
        <v>0.997</v>
      </c>
      <c r="T598" s="1">
        <v>3.0000000000000001E-3</v>
      </c>
    </row>
    <row r="599" spans="1:20" x14ac:dyDescent="0.3">
      <c r="A599" s="3">
        <v>0.74981626281317104</v>
      </c>
      <c r="B599" s="3">
        <v>23459.4325139705</v>
      </c>
      <c r="C599" s="3">
        <v>1.28256075414763</v>
      </c>
      <c r="D599" s="3">
        <v>60805.394717996598</v>
      </c>
      <c r="E599" s="1">
        <f t="shared" si="20"/>
        <v>0.532744491334459</v>
      </c>
      <c r="F599" s="1">
        <f t="shared" si="21"/>
        <v>37345.962204026102</v>
      </c>
      <c r="R599" s="1">
        <v>59700</v>
      </c>
      <c r="S599" s="1">
        <v>0.997</v>
      </c>
      <c r="T599" s="1">
        <v>3.0000000000000001E-3</v>
      </c>
    </row>
    <row r="600" spans="1:20" x14ac:dyDescent="0.3">
      <c r="A600" s="3">
        <v>0.72510944861317195</v>
      </c>
      <c r="B600" s="3">
        <v>21512.3897967786</v>
      </c>
      <c r="C600" s="3">
        <v>1.25995413254685</v>
      </c>
      <c r="D600" s="3">
        <v>58927.1392225401</v>
      </c>
      <c r="E600" s="1">
        <f t="shared" si="20"/>
        <v>0.53484468393367801</v>
      </c>
      <c r="F600" s="1">
        <f t="shared" si="21"/>
        <v>37414.749425761504</v>
      </c>
      <c r="R600" s="1">
        <v>59800</v>
      </c>
      <c r="S600" s="1">
        <v>0.997</v>
      </c>
      <c r="T600" s="1">
        <v>3.0000000000000001E-3</v>
      </c>
    </row>
    <row r="601" spans="1:20" x14ac:dyDescent="0.3">
      <c r="A601" s="3">
        <v>0.69596261487741395</v>
      </c>
      <c r="B601" s="3">
        <v>18815.559351726399</v>
      </c>
      <c r="C601" s="3">
        <v>1.2142658490648399</v>
      </c>
      <c r="D601" s="3">
        <v>56909.582293525098</v>
      </c>
      <c r="E601" s="1">
        <f t="shared" si="20"/>
        <v>0.51830323418742597</v>
      </c>
      <c r="F601" s="1">
        <f t="shared" si="21"/>
        <v>38094.022941798699</v>
      </c>
      <c r="R601" s="1">
        <v>59900</v>
      </c>
      <c r="S601" s="1">
        <v>0.996</v>
      </c>
      <c r="T601" s="1">
        <v>4.0000000000000001E-3</v>
      </c>
    </row>
    <row r="602" spans="1:20" x14ac:dyDescent="0.3">
      <c r="A602" s="3">
        <v>0.71134817619961999</v>
      </c>
      <c r="B602" s="3">
        <v>17951.855910324099</v>
      </c>
      <c r="C602" s="3">
        <v>1.2391714886171601</v>
      </c>
      <c r="D602" s="3">
        <v>55334.151735180698</v>
      </c>
      <c r="E602" s="1">
        <f t="shared" si="20"/>
        <v>0.5278233124175401</v>
      </c>
      <c r="F602" s="1">
        <f t="shared" si="21"/>
        <v>37382.295824856599</v>
      </c>
      <c r="R602" s="1">
        <v>60000</v>
      </c>
      <c r="S602" s="1">
        <v>0.996</v>
      </c>
      <c r="T602" s="1">
        <v>4.0000000000000001E-3</v>
      </c>
    </row>
    <row r="603" spans="1:20" x14ac:dyDescent="0.3">
      <c r="A603" s="3">
        <v>0.69653376020290803</v>
      </c>
      <c r="B603" s="3">
        <v>17999.9034447132</v>
      </c>
      <c r="C603" s="3">
        <v>1.2394898165339101</v>
      </c>
      <c r="D603" s="3">
        <v>56107.882176099702</v>
      </c>
      <c r="E603" s="1">
        <f t="shared" si="20"/>
        <v>0.54295605633100208</v>
      </c>
      <c r="F603" s="1">
        <f t="shared" si="21"/>
        <v>38107.978731386502</v>
      </c>
      <c r="R603" s="1">
        <v>60100</v>
      </c>
      <c r="S603" s="1">
        <v>0.996</v>
      </c>
      <c r="T603" s="1">
        <v>4.0000000000000001E-3</v>
      </c>
    </row>
    <row r="604" spans="1:20" x14ac:dyDescent="0.3">
      <c r="A604" s="3">
        <v>0.68482869379367395</v>
      </c>
      <c r="B604" s="3">
        <v>18448.099316912401</v>
      </c>
      <c r="C604" s="3">
        <v>1.19709749671207</v>
      </c>
      <c r="D604" s="3">
        <v>57005.1528407683</v>
      </c>
      <c r="E604" s="1">
        <f t="shared" si="20"/>
        <v>0.51226880291839605</v>
      </c>
      <c r="F604" s="1">
        <f t="shared" si="21"/>
        <v>38557.053523855895</v>
      </c>
      <c r="R604" s="1">
        <v>60200</v>
      </c>
      <c r="S604" s="1">
        <v>0.996</v>
      </c>
      <c r="T604" s="1">
        <v>4.0000000000000001E-3</v>
      </c>
    </row>
    <row r="605" spans="1:20" x14ac:dyDescent="0.3">
      <c r="A605" s="3">
        <v>0.67726748771804202</v>
      </c>
      <c r="B605" s="3">
        <v>21267.535507356399</v>
      </c>
      <c r="C605" s="3">
        <v>1.15411142096008</v>
      </c>
      <c r="D605" s="3">
        <v>59511.740901669298</v>
      </c>
      <c r="E605" s="1">
        <f t="shared" si="20"/>
        <v>0.476843933242038</v>
      </c>
      <c r="F605" s="1">
        <f t="shared" si="21"/>
        <v>38244.205394312899</v>
      </c>
      <c r="R605" s="1">
        <v>60300</v>
      </c>
      <c r="S605" s="1">
        <v>0.996</v>
      </c>
      <c r="T605" s="1">
        <v>4.0000000000000001E-3</v>
      </c>
    </row>
    <row r="606" spans="1:20" x14ac:dyDescent="0.3">
      <c r="A606" s="3">
        <v>0.71140165308514103</v>
      </c>
      <c r="B606" s="3">
        <v>18625.5592346837</v>
      </c>
      <c r="C606" s="3">
        <v>1.28550591455897</v>
      </c>
      <c r="D606" s="3">
        <v>56924.759883618703</v>
      </c>
      <c r="E606" s="1">
        <f t="shared" si="20"/>
        <v>0.57410426147382898</v>
      </c>
      <c r="F606" s="1">
        <f t="shared" si="21"/>
        <v>38299.200648935002</v>
      </c>
      <c r="R606" s="1">
        <v>60400</v>
      </c>
      <c r="S606" s="1">
        <v>0.995</v>
      </c>
      <c r="T606" s="1">
        <v>5.0000000000000001E-3</v>
      </c>
    </row>
    <row r="607" spans="1:20" x14ac:dyDescent="0.3">
      <c r="A607" s="3">
        <v>0.65135629531810302</v>
      </c>
      <c r="B607" s="3">
        <v>18399.9087286549</v>
      </c>
      <c r="C607" s="3">
        <v>1.1233607632098599</v>
      </c>
      <c r="D607" s="3">
        <v>56011.350835199599</v>
      </c>
      <c r="E607" s="1">
        <f t="shared" si="20"/>
        <v>0.47200446789175687</v>
      </c>
      <c r="F607" s="1">
        <f t="shared" si="21"/>
        <v>37611.442106544695</v>
      </c>
      <c r="R607" s="1">
        <v>60500</v>
      </c>
      <c r="S607" s="1">
        <v>0.995</v>
      </c>
      <c r="T607" s="1">
        <v>5.0000000000000001E-3</v>
      </c>
    </row>
    <row r="608" spans="1:20" x14ac:dyDescent="0.3">
      <c r="A608" s="3">
        <v>0.67689140572036599</v>
      </c>
      <c r="B608" s="3">
        <v>20262.754137170701</v>
      </c>
      <c r="C608" s="3">
        <v>1.2138231557563299</v>
      </c>
      <c r="D608" s="3">
        <v>56265.946381913804</v>
      </c>
      <c r="E608" s="1">
        <f t="shared" si="20"/>
        <v>0.53693175003596394</v>
      </c>
      <c r="F608" s="1">
        <f t="shared" si="21"/>
        <v>36003.192244743099</v>
      </c>
      <c r="R608" s="1">
        <v>60600</v>
      </c>
      <c r="S608" s="1">
        <v>0.995</v>
      </c>
      <c r="T608" s="1">
        <v>5.0000000000000001E-3</v>
      </c>
    </row>
    <row r="609" spans="1:20" x14ac:dyDescent="0.3">
      <c r="A609" s="3">
        <v>0.74274430154965898</v>
      </c>
      <c r="B609" s="3">
        <v>19227.991091182201</v>
      </c>
      <c r="C609" s="3">
        <v>1.2901973625873999</v>
      </c>
      <c r="D609" s="3">
        <v>56668.346033015201</v>
      </c>
      <c r="E609" s="1">
        <f t="shared" si="20"/>
        <v>0.54745306103774094</v>
      </c>
      <c r="F609" s="1">
        <f t="shared" si="21"/>
        <v>37440.354941833</v>
      </c>
      <c r="R609" s="1">
        <v>60700</v>
      </c>
      <c r="S609" s="1">
        <v>0.99399999999999999</v>
      </c>
      <c r="T609" s="1">
        <v>6.0000000000000001E-3</v>
      </c>
    </row>
    <row r="610" spans="1:20" x14ac:dyDescent="0.3">
      <c r="A610" s="3">
        <v>0.73689841549483104</v>
      </c>
      <c r="B610" s="3">
        <v>17358.133966168301</v>
      </c>
      <c r="C610" s="3">
        <v>1.28729778824514</v>
      </c>
      <c r="D610" s="3">
        <v>56507.961748282498</v>
      </c>
      <c r="E610" s="1">
        <f t="shared" si="20"/>
        <v>0.55039937275030892</v>
      </c>
      <c r="F610" s="1">
        <f t="shared" si="21"/>
        <v>39149.827782114196</v>
      </c>
      <c r="R610" s="1">
        <v>60800</v>
      </c>
      <c r="S610" s="1">
        <v>0.99399999999999999</v>
      </c>
      <c r="T610" s="1">
        <v>6.0000000000000001E-3</v>
      </c>
    </row>
    <row r="611" spans="1:20" x14ac:dyDescent="0.3">
      <c r="A611" s="3">
        <v>0.72114785870645803</v>
      </c>
      <c r="B611" s="3">
        <v>18259.6183067354</v>
      </c>
      <c r="C611" s="3">
        <v>1.23246254095559</v>
      </c>
      <c r="D611" s="3">
        <v>54257.351586461897</v>
      </c>
      <c r="E611" s="1">
        <f t="shared" si="20"/>
        <v>0.51131468224913201</v>
      </c>
      <c r="F611" s="1">
        <f t="shared" si="21"/>
        <v>35997.733279726497</v>
      </c>
      <c r="R611" s="1">
        <v>60900</v>
      </c>
      <c r="S611" s="1">
        <v>0.99399999999999999</v>
      </c>
      <c r="T611" s="1">
        <v>6.0000000000000001E-3</v>
      </c>
    </row>
    <row r="612" spans="1:20" x14ac:dyDescent="0.3">
      <c r="A612" s="3">
        <v>0.72164828938814596</v>
      </c>
      <c r="B612" s="3">
        <v>22447.522451356399</v>
      </c>
      <c r="C612" s="3">
        <v>1.2841975352746</v>
      </c>
      <c r="D612" s="3">
        <v>56399.165053474098</v>
      </c>
      <c r="E612" s="1">
        <f t="shared" si="20"/>
        <v>0.56254924588645405</v>
      </c>
      <c r="F612" s="1">
        <f t="shared" si="21"/>
        <v>33951.642602117703</v>
      </c>
      <c r="R612" s="1">
        <v>61000</v>
      </c>
      <c r="S612" s="1">
        <v>0.99399999999999999</v>
      </c>
      <c r="T612" s="1">
        <v>6.0000000000000001E-3</v>
      </c>
    </row>
    <row r="613" spans="1:20" x14ac:dyDescent="0.3">
      <c r="A613" s="3">
        <v>0.69021862895411201</v>
      </c>
      <c r="B613" s="3">
        <v>19329.6506686844</v>
      </c>
      <c r="C613" s="3">
        <v>1.1563143465174199</v>
      </c>
      <c r="D613" s="3">
        <v>54079.0484987366</v>
      </c>
      <c r="E613" s="1">
        <f t="shared" si="20"/>
        <v>0.46609571756330792</v>
      </c>
      <c r="F613" s="1">
        <f t="shared" si="21"/>
        <v>34749.397830052199</v>
      </c>
      <c r="R613" s="1">
        <v>61100</v>
      </c>
      <c r="S613" s="1">
        <v>0.99399999999999999</v>
      </c>
      <c r="T613" s="1">
        <v>6.0000000000000001E-3</v>
      </c>
    </row>
    <row r="614" spans="1:20" x14ac:dyDescent="0.3">
      <c r="A614" s="3">
        <v>0.69704130315937496</v>
      </c>
      <c r="B614" s="3">
        <v>17102.022548089299</v>
      </c>
      <c r="C614" s="3">
        <v>1.2032043404016699</v>
      </c>
      <c r="D614" s="3">
        <v>54678.901094456101</v>
      </c>
      <c r="E614" s="1">
        <f t="shared" si="20"/>
        <v>0.50616303724229494</v>
      </c>
      <c r="F614" s="1">
        <f t="shared" si="21"/>
        <v>37576.878546366803</v>
      </c>
      <c r="R614" s="1">
        <v>61200</v>
      </c>
      <c r="S614" s="1">
        <v>0.99299999999999999</v>
      </c>
      <c r="T614" s="1">
        <v>7.0000000000000001E-3</v>
      </c>
    </row>
    <row r="615" spans="1:20" x14ac:dyDescent="0.3">
      <c r="A615" s="3">
        <v>0.724487265353573</v>
      </c>
      <c r="B615" s="3">
        <v>18651.811543448599</v>
      </c>
      <c r="C615" s="3">
        <v>1.2856661244736101</v>
      </c>
      <c r="D615" s="3">
        <v>55941.278419835697</v>
      </c>
      <c r="E615" s="1">
        <f t="shared" si="20"/>
        <v>0.56117885912003707</v>
      </c>
      <c r="F615" s="1">
        <f t="shared" si="21"/>
        <v>37289.466876387101</v>
      </c>
      <c r="R615" s="1">
        <v>61300</v>
      </c>
      <c r="S615" s="1">
        <v>0.99299999999999999</v>
      </c>
      <c r="T615" s="1">
        <v>7.0000000000000001E-3</v>
      </c>
    </row>
    <row r="616" spans="1:20" x14ac:dyDescent="0.3">
      <c r="A616" s="3">
        <v>0.686968818056516</v>
      </c>
      <c r="B616" s="3">
        <v>15938.143195053201</v>
      </c>
      <c r="C616" s="3">
        <v>1.2059936026331</v>
      </c>
      <c r="D616" s="3">
        <v>52091.840264504703</v>
      </c>
      <c r="E616" s="1">
        <f t="shared" si="20"/>
        <v>0.51902478457658396</v>
      </c>
      <c r="F616" s="1">
        <f t="shared" si="21"/>
        <v>36153.697069451504</v>
      </c>
      <c r="R616" s="1">
        <v>61400</v>
      </c>
      <c r="S616" s="1">
        <v>0.99299999999999999</v>
      </c>
      <c r="T616" s="1">
        <v>7.0000000000000001E-3</v>
      </c>
    </row>
    <row r="617" spans="1:20" x14ac:dyDescent="0.3">
      <c r="A617" s="3">
        <v>0.71251248697557501</v>
      </c>
      <c r="B617" s="3">
        <v>16044.4367587464</v>
      </c>
      <c r="C617" s="3">
        <v>1.2335647878804701</v>
      </c>
      <c r="D617" s="3">
        <v>53182.241085192101</v>
      </c>
      <c r="E617" s="1">
        <f t="shared" si="20"/>
        <v>0.52105230090489507</v>
      </c>
      <c r="F617" s="1">
        <f t="shared" si="21"/>
        <v>37137.804326445701</v>
      </c>
      <c r="R617" s="1">
        <v>61500</v>
      </c>
      <c r="S617" s="1">
        <v>0.99299999999999999</v>
      </c>
      <c r="T617" s="1">
        <v>7.0000000000000001E-3</v>
      </c>
    </row>
    <row r="618" spans="1:20" x14ac:dyDescent="0.3">
      <c r="A618" s="3">
        <v>0.65042804606466698</v>
      </c>
      <c r="B618" s="3">
        <v>19769.665757762501</v>
      </c>
      <c r="C618" s="3">
        <v>1.1144199976925999</v>
      </c>
      <c r="D618" s="3">
        <v>56839.649843300598</v>
      </c>
      <c r="E618" s="1">
        <f t="shared" si="20"/>
        <v>0.46399195162793294</v>
      </c>
      <c r="F618" s="1">
        <f t="shared" si="21"/>
        <v>37069.984085538097</v>
      </c>
      <c r="R618" s="1">
        <v>61600</v>
      </c>
      <c r="S618" s="1">
        <v>0.99199999999999999</v>
      </c>
      <c r="T618" s="1">
        <v>8.0000000000000002E-3</v>
      </c>
    </row>
    <row r="619" spans="1:20" x14ac:dyDescent="0.3">
      <c r="A619" s="3">
        <v>0.69897487343544695</v>
      </c>
      <c r="B619" s="3">
        <v>15773.125941324201</v>
      </c>
      <c r="C619" s="3">
        <v>1.1772708018818601</v>
      </c>
      <c r="D619" s="3">
        <v>51422.357512660397</v>
      </c>
      <c r="E619" s="1">
        <f t="shared" si="20"/>
        <v>0.47829592844641311</v>
      </c>
      <c r="F619" s="1">
        <f t="shared" si="21"/>
        <v>35649.231571336197</v>
      </c>
      <c r="R619" s="1">
        <v>61700</v>
      </c>
      <c r="S619" s="1">
        <v>0.99199999999999999</v>
      </c>
      <c r="T619" s="1">
        <v>8.0000000000000002E-3</v>
      </c>
    </row>
    <row r="620" spans="1:20" x14ac:dyDescent="0.3">
      <c r="A620" s="3">
        <v>0.73319262653851802</v>
      </c>
      <c r="B620" s="3">
        <v>17719.838362677099</v>
      </c>
      <c r="C620" s="3">
        <v>1.2677671045658301</v>
      </c>
      <c r="D620" s="3">
        <v>53909.9249518367</v>
      </c>
      <c r="E620" s="1">
        <f t="shared" si="20"/>
        <v>0.53457447802731206</v>
      </c>
      <c r="F620" s="1">
        <f t="shared" si="21"/>
        <v>36190.086589159604</v>
      </c>
      <c r="R620" s="1">
        <v>61800</v>
      </c>
      <c r="S620" s="1">
        <v>0.99199999999999999</v>
      </c>
      <c r="T620" s="1">
        <v>8.0000000000000002E-3</v>
      </c>
    </row>
    <row r="621" spans="1:20" x14ac:dyDescent="0.3">
      <c r="A621" s="3">
        <v>0.70285969492911804</v>
      </c>
      <c r="B621" s="3">
        <v>14417.3629460746</v>
      </c>
      <c r="C621" s="3">
        <v>1.21674112782029</v>
      </c>
      <c r="D621" s="3">
        <v>51333.382223193403</v>
      </c>
      <c r="E621" s="1">
        <f t="shared" si="20"/>
        <v>0.51388143289117194</v>
      </c>
      <c r="F621" s="1">
        <f t="shared" si="21"/>
        <v>36916.019277118801</v>
      </c>
      <c r="R621" s="1">
        <v>61900</v>
      </c>
      <c r="S621" s="1">
        <v>0.99199999999999999</v>
      </c>
      <c r="T621" s="1">
        <v>8.0000000000000002E-3</v>
      </c>
    </row>
    <row r="622" spans="1:20" x14ac:dyDescent="0.3">
      <c r="A622" s="3">
        <v>0.70029957028892997</v>
      </c>
      <c r="B622" s="3">
        <v>24449.635892986498</v>
      </c>
      <c r="C622" s="3">
        <v>1.21714090646839</v>
      </c>
      <c r="D622" s="3">
        <v>64019.513483741801</v>
      </c>
      <c r="E622" s="1">
        <f t="shared" si="20"/>
        <v>0.51684133617946004</v>
      </c>
      <c r="F622" s="1">
        <f t="shared" si="21"/>
        <v>39569.877590755306</v>
      </c>
      <c r="R622" s="1">
        <v>62000</v>
      </c>
      <c r="S622" s="1">
        <v>0.99199999999999999</v>
      </c>
      <c r="T622" s="1">
        <v>8.0000000000000002E-3</v>
      </c>
    </row>
    <row r="623" spans="1:20" x14ac:dyDescent="0.3">
      <c r="A623" s="3">
        <v>0.73133744647556498</v>
      </c>
      <c r="B623" s="3">
        <v>19945.685363118999</v>
      </c>
      <c r="C623" s="3">
        <v>1.2568103918367699</v>
      </c>
      <c r="D623" s="3">
        <v>57470.213985279297</v>
      </c>
      <c r="E623" s="1">
        <f t="shared" si="20"/>
        <v>0.52547294536120492</v>
      </c>
      <c r="F623" s="1">
        <f t="shared" si="21"/>
        <v>37524.528622160302</v>
      </c>
      <c r="R623" s="1">
        <v>62100</v>
      </c>
      <c r="S623" s="1">
        <v>0.99099999999999999</v>
      </c>
      <c r="T623" s="1">
        <v>8.9999999999999993E-3</v>
      </c>
    </row>
    <row r="624" spans="1:20" x14ac:dyDescent="0.3">
      <c r="A624" s="3">
        <v>0.67444361541986697</v>
      </c>
      <c r="B624" s="3">
        <v>19095.934391861101</v>
      </c>
      <c r="C624" s="3">
        <v>1.1591113592509199</v>
      </c>
      <c r="D624" s="3">
        <v>56919.732960364498</v>
      </c>
      <c r="E624" s="1">
        <f t="shared" si="20"/>
        <v>0.48466774383105293</v>
      </c>
      <c r="F624" s="1">
        <f t="shared" si="21"/>
        <v>37823.798568503393</v>
      </c>
      <c r="R624" s="1">
        <v>62200</v>
      </c>
      <c r="S624" s="1">
        <v>0.99099999999999999</v>
      </c>
      <c r="T624" s="1">
        <v>8.9999999999999993E-3</v>
      </c>
    </row>
    <row r="625" spans="1:20" x14ac:dyDescent="0.3">
      <c r="A625" s="3">
        <v>0.71268603550082799</v>
      </c>
      <c r="B625" s="3">
        <v>22107.832613946699</v>
      </c>
      <c r="C625" s="3">
        <v>1.22863771113718</v>
      </c>
      <c r="D625" s="3">
        <v>59467.233153868401</v>
      </c>
      <c r="E625" s="1">
        <f t="shared" si="20"/>
        <v>0.51595167563635203</v>
      </c>
      <c r="F625" s="1">
        <f t="shared" si="21"/>
        <v>37359.400539921699</v>
      </c>
      <c r="R625" s="1">
        <v>62300</v>
      </c>
      <c r="S625" s="1">
        <v>0.99099999999999999</v>
      </c>
      <c r="T625" s="1">
        <v>8.9999999999999993E-3</v>
      </c>
    </row>
    <row r="626" spans="1:20" x14ac:dyDescent="0.3">
      <c r="A626" s="3">
        <v>0.74361374879980102</v>
      </c>
      <c r="B626" s="3">
        <v>21410.937570091901</v>
      </c>
      <c r="C626" s="3">
        <v>1.2409146901885399</v>
      </c>
      <c r="D626" s="3">
        <v>58153.1886991707</v>
      </c>
      <c r="E626" s="1">
        <f t="shared" si="20"/>
        <v>0.49730094138873893</v>
      </c>
      <c r="F626" s="1">
        <f t="shared" si="21"/>
        <v>36742.251129078795</v>
      </c>
      <c r="R626" s="1">
        <v>62400</v>
      </c>
      <c r="S626" s="1">
        <v>0.99</v>
      </c>
      <c r="T626" s="1">
        <v>0.01</v>
      </c>
    </row>
    <row r="627" spans="1:20" x14ac:dyDescent="0.3">
      <c r="A627" s="3">
        <v>0.64514690064388103</v>
      </c>
      <c r="B627" s="3">
        <v>26187.070656747201</v>
      </c>
      <c r="C627" s="3">
        <v>1.09200908859507</v>
      </c>
      <c r="D627" s="3">
        <v>67370.542329409596</v>
      </c>
      <c r="E627" s="1">
        <f t="shared" si="20"/>
        <v>0.44686218795118893</v>
      </c>
      <c r="F627" s="1">
        <f t="shared" si="21"/>
        <v>41183.471672662396</v>
      </c>
      <c r="R627" s="1">
        <v>62500</v>
      </c>
      <c r="S627" s="1">
        <v>0.99</v>
      </c>
      <c r="T627" s="1">
        <v>0.01</v>
      </c>
    </row>
    <row r="628" spans="1:20" x14ac:dyDescent="0.3">
      <c r="A628" s="3">
        <v>0.69894923624765504</v>
      </c>
      <c r="B628" s="3">
        <v>18606.184965941298</v>
      </c>
      <c r="C628" s="3">
        <v>1.2532583538748101</v>
      </c>
      <c r="D628" s="3">
        <v>57955.442317022898</v>
      </c>
      <c r="E628" s="1">
        <f t="shared" si="20"/>
        <v>0.55430911762715507</v>
      </c>
      <c r="F628" s="1">
        <f t="shared" si="21"/>
        <v>39349.2573510816</v>
      </c>
      <c r="R628" s="1">
        <v>62600</v>
      </c>
      <c r="S628" s="1">
        <v>0.99</v>
      </c>
      <c r="T628" s="1">
        <v>0.01</v>
      </c>
    </row>
    <row r="629" spans="1:20" x14ac:dyDescent="0.3">
      <c r="A629" s="3">
        <v>0.74483730881192101</v>
      </c>
      <c r="B629" s="3">
        <v>16782.614014991799</v>
      </c>
      <c r="C629" s="3">
        <v>1.2781091183150799</v>
      </c>
      <c r="D629" s="3">
        <v>52463.076856322099</v>
      </c>
      <c r="E629" s="1">
        <f t="shared" si="20"/>
        <v>0.53327180950315889</v>
      </c>
      <c r="F629" s="1">
        <f t="shared" si="21"/>
        <v>35680.4628413303</v>
      </c>
      <c r="R629" s="1">
        <v>62700</v>
      </c>
      <c r="S629" s="1">
        <v>0.99</v>
      </c>
      <c r="T629" s="1">
        <v>0.01</v>
      </c>
    </row>
    <row r="630" spans="1:20" x14ac:dyDescent="0.3">
      <c r="A630" s="3">
        <v>0.75836894456363202</v>
      </c>
      <c r="B630" s="3">
        <v>15423.3908026015</v>
      </c>
      <c r="C630" s="3">
        <v>1.3387676661802801</v>
      </c>
      <c r="D630" s="3">
        <v>49259.7621763965</v>
      </c>
      <c r="E630" s="1">
        <f t="shared" si="20"/>
        <v>0.58039872161664807</v>
      </c>
      <c r="F630" s="1">
        <f t="shared" si="21"/>
        <v>33836.371373795002</v>
      </c>
      <c r="R630" s="1">
        <v>62800</v>
      </c>
      <c r="S630" s="1">
        <v>0.98799999999999999</v>
      </c>
      <c r="T630" s="1">
        <v>1.2E-2</v>
      </c>
    </row>
    <row r="631" spans="1:20" x14ac:dyDescent="0.3">
      <c r="A631" s="3">
        <v>0.70196477150504899</v>
      </c>
      <c r="B631" s="3">
        <v>24569.872896244298</v>
      </c>
      <c r="C631" s="3">
        <v>1.2065387791495701</v>
      </c>
      <c r="D631" s="3">
        <v>62342.406628304903</v>
      </c>
      <c r="E631" s="1">
        <f t="shared" si="20"/>
        <v>0.50457400764452109</v>
      </c>
      <c r="F631" s="1">
        <f t="shared" si="21"/>
        <v>37772.533732060605</v>
      </c>
      <c r="R631" s="1">
        <v>62900</v>
      </c>
      <c r="S631" s="1">
        <v>0.98699999999999999</v>
      </c>
      <c r="T631" s="1">
        <v>1.2999999999999999E-2</v>
      </c>
    </row>
    <row r="632" spans="1:20" x14ac:dyDescent="0.3">
      <c r="A632" s="3">
        <v>0.69954332093750105</v>
      </c>
      <c r="B632" s="3">
        <v>22084.660562039899</v>
      </c>
      <c r="C632" s="3">
        <v>1.2329244723563599</v>
      </c>
      <c r="D632" s="3">
        <v>58916.291144634699</v>
      </c>
      <c r="E632" s="1">
        <f t="shared" si="20"/>
        <v>0.53338115141885889</v>
      </c>
      <c r="F632" s="1">
        <f t="shared" si="21"/>
        <v>36831.6305825948</v>
      </c>
      <c r="R632" s="1">
        <v>63000</v>
      </c>
      <c r="S632" s="1">
        <v>0.98599999999999999</v>
      </c>
      <c r="T632" s="1">
        <v>1.4E-2</v>
      </c>
    </row>
    <row r="633" spans="1:20" x14ac:dyDescent="0.3">
      <c r="A633" s="3">
        <v>0.75408982136637104</v>
      </c>
      <c r="B633" s="3">
        <v>18393.558186660401</v>
      </c>
      <c r="C633" s="3">
        <v>1.3201756232533799</v>
      </c>
      <c r="D633" s="3">
        <v>55303.403778166299</v>
      </c>
      <c r="E633" s="1">
        <f t="shared" si="20"/>
        <v>0.56608580188700885</v>
      </c>
      <c r="F633" s="1">
        <f t="shared" si="21"/>
        <v>36909.845591505902</v>
      </c>
      <c r="R633" s="1">
        <v>63100</v>
      </c>
      <c r="S633" s="1">
        <v>0.98299999999999998</v>
      </c>
      <c r="T633" s="1">
        <v>1.7000000000000001E-2</v>
      </c>
    </row>
    <row r="634" spans="1:20" x14ac:dyDescent="0.3">
      <c r="A634" s="3">
        <v>0.68979486015447899</v>
      </c>
      <c r="B634" s="3">
        <v>16828.462477999201</v>
      </c>
      <c r="C634" s="3">
        <v>1.21112881214235</v>
      </c>
      <c r="D634" s="3">
        <v>55416.42845842</v>
      </c>
      <c r="E634" s="1">
        <f t="shared" si="20"/>
        <v>0.52133395198787102</v>
      </c>
      <c r="F634" s="1">
        <f t="shared" si="21"/>
        <v>38587.965980420799</v>
      </c>
      <c r="R634" s="1">
        <v>63200</v>
      </c>
      <c r="S634" s="1">
        <v>0.98299999999999998</v>
      </c>
      <c r="T634" s="1">
        <v>1.7000000000000001E-2</v>
      </c>
    </row>
    <row r="635" spans="1:20" x14ac:dyDescent="0.3">
      <c r="A635" s="3">
        <v>0.69774374311988896</v>
      </c>
      <c r="B635" s="3">
        <v>24833.049785741499</v>
      </c>
      <c r="C635" s="3">
        <v>1.2170047428889901</v>
      </c>
      <c r="D635" s="3">
        <v>63030.047784135197</v>
      </c>
      <c r="E635" s="1">
        <f t="shared" si="20"/>
        <v>0.51926099976910112</v>
      </c>
      <c r="F635" s="1">
        <f t="shared" si="21"/>
        <v>38196.997998393694</v>
      </c>
      <c r="R635" s="1">
        <v>63300</v>
      </c>
      <c r="S635" s="1">
        <v>0.98299999999999998</v>
      </c>
      <c r="T635" s="1">
        <v>1.7000000000000001E-2</v>
      </c>
    </row>
    <row r="636" spans="1:20" x14ac:dyDescent="0.3">
      <c r="A636" s="3">
        <v>0.65649898294658504</v>
      </c>
      <c r="B636" s="3">
        <v>14527.236115662299</v>
      </c>
      <c r="C636" s="3">
        <v>1.1421721092409001</v>
      </c>
      <c r="D636" s="3">
        <v>50431.093744570397</v>
      </c>
      <c r="E636" s="1">
        <f t="shared" si="20"/>
        <v>0.48567312629431503</v>
      </c>
      <c r="F636" s="1">
        <f t="shared" si="21"/>
        <v>35903.857628908096</v>
      </c>
      <c r="R636" s="1">
        <v>63400</v>
      </c>
      <c r="S636" s="1">
        <v>0.98</v>
      </c>
      <c r="T636" s="1">
        <v>0.02</v>
      </c>
    </row>
    <row r="637" spans="1:20" x14ac:dyDescent="0.3">
      <c r="A637" s="3">
        <v>0.66153707516327398</v>
      </c>
      <c r="B637" s="3">
        <v>20555.546606915399</v>
      </c>
      <c r="C637" s="3">
        <v>1.1663247379406001</v>
      </c>
      <c r="D637" s="3">
        <v>57580.664284172701</v>
      </c>
      <c r="E637" s="1">
        <f t="shared" si="20"/>
        <v>0.50478766277732612</v>
      </c>
      <c r="F637" s="1">
        <f t="shared" si="21"/>
        <v>37025.117677257302</v>
      </c>
      <c r="R637" s="1">
        <v>63500</v>
      </c>
      <c r="S637" s="1">
        <v>0.97799999999999998</v>
      </c>
      <c r="T637" s="1">
        <v>2.1999999999999999E-2</v>
      </c>
    </row>
    <row r="638" spans="1:20" x14ac:dyDescent="0.3">
      <c r="A638" s="3">
        <v>0.761435869293414</v>
      </c>
      <c r="B638" s="3">
        <v>16751.861496240999</v>
      </c>
      <c r="C638" s="3">
        <v>1.3239416533917501</v>
      </c>
      <c r="D638" s="3">
        <v>53036.1917641935</v>
      </c>
      <c r="E638" s="1">
        <f t="shared" si="20"/>
        <v>0.56250578409833607</v>
      </c>
      <c r="F638" s="1">
        <f t="shared" si="21"/>
        <v>36284.3302679525</v>
      </c>
      <c r="R638" s="1">
        <v>63600</v>
      </c>
      <c r="S638" s="1">
        <v>0.97499999999999998</v>
      </c>
      <c r="T638" s="1">
        <v>2.5000000000000001E-2</v>
      </c>
    </row>
    <row r="639" spans="1:20" x14ac:dyDescent="0.3">
      <c r="A639" s="3">
        <v>0.679443282162146</v>
      </c>
      <c r="B639" s="3">
        <v>22954.853764618001</v>
      </c>
      <c r="C639" s="3">
        <v>1.1966434435789</v>
      </c>
      <c r="D639" s="3">
        <v>63654.903481054003</v>
      </c>
      <c r="E639" s="1">
        <f t="shared" si="20"/>
        <v>0.51720016141675396</v>
      </c>
      <c r="F639" s="1">
        <f t="shared" si="21"/>
        <v>40700.049716435999</v>
      </c>
      <c r="R639" s="1">
        <v>63700</v>
      </c>
      <c r="S639" s="1">
        <v>0.97299999999999998</v>
      </c>
      <c r="T639" s="1">
        <v>2.7E-2</v>
      </c>
    </row>
    <row r="640" spans="1:20" x14ac:dyDescent="0.3">
      <c r="A640" s="3">
        <v>0.65348831351876102</v>
      </c>
      <c r="B640" s="3">
        <v>24092.170679611001</v>
      </c>
      <c r="C640" s="3">
        <v>1.11012801987369</v>
      </c>
      <c r="D640" s="3">
        <v>61530.233772300198</v>
      </c>
      <c r="E640" s="1">
        <f t="shared" si="20"/>
        <v>0.45663970635492901</v>
      </c>
      <c r="F640" s="1">
        <f t="shared" si="21"/>
        <v>37438.063092689197</v>
      </c>
      <c r="R640" s="1">
        <v>63800</v>
      </c>
      <c r="S640" s="1">
        <v>0.97199999999999998</v>
      </c>
      <c r="T640" s="1">
        <v>2.8000000000000001E-2</v>
      </c>
    </row>
    <row r="641" spans="1:20" x14ac:dyDescent="0.3">
      <c r="A641" s="3">
        <v>0.67556359061791305</v>
      </c>
      <c r="B641" s="3">
        <v>20158.291460719502</v>
      </c>
      <c r="C641" s="3">
        <v>1.1485545713504699</v>
      </c>
      <c r="D641" s="3">
        <v>54389.089859489999</v>
      </c>
      <c r="E641" s="1">
        <f t="shared" si="20"/>
        <v>0.47299098073255685</v>
      </c>
      <c r="F641" s="1">
        <f t="shared" si="21"/>
        <v>34230.798398770494</v>
      </c>
      <c r="R641" s="1">
        <v>63900</v>
      </c>
      <c r="S641" s="1">
        <v>0.96899999999999997</v>
      </c>
      <c r="T641" s="1">
        <v>3.1E-2</v>
      </c>
    </row>
    <row r="642" spans="1:20" x14ac:dyDescent="0.3">
      <c r="A642" s="3">
        <v>0.69682794109593704</v>
      </c>
      <c r="B642" s="3">
        <v>19064.135381977001</v>
      </c>
      <c r="C642" s="3">
        <v>1.2148589782773001</v>
      </c>
      <c r="D642" s="3">
        <v>57987.0329771752</v>
      </c>
      <c r="E642" s="1">
        <f t="shared" si="20"/>
        <v>0.51803103718136301</v>
      </c>
      <c r="F642" s="1">
        <f t="shared" si="21"/>
        <v>38922.897595198199</v>
      </c>
      <c r="R642" s="1">
        <v>64000</v>
      </c>
      <c r="S642" s="1">
        <v>0.96699999999999997</v>
      </c>
      <c r="T642" s="1">
        <v>3.3000000000000002E-2</v>
      </c>
    </row>
    <row r="643" spans="1:20" x14ac:dyDescent="0.3">
      <c r="A643" s="3">
        <v>0.61678670615200604</v>
      </c>
      <c r="B643" s="3">
        <v>17640.894794456599</v>
      </c>
      <c r="C643" s="3">
        <v>1.0822482086977201</v>
      </c>
      <c r="D643" s="3">
        <v>53469.529693001001</v>
      </c>
      <c r="E643" s="1">
        <f t="shared" si="20"/>
        <v>0.46546150254571406</v>
      </c>
      <c r="F643" s="1">
        <f t="shared" si="21"/>
        <v>35828.634898544406</v>
      </c>
      <c r="R643" s="1">
        <v>64100</v>
      </c>
      <c r="S643" s="1">
        <v>0.96499999999999997</v>
      </c>
      <c r="T643" s="1">
        <v>3.5000000000000003E-2</v>
      </c>
    </row>
    <row r="644" spans="1:20" x14ac:dyDescent="0.3">
      <c r="A644" s="3">
        <v>0.655872449810326</v>
      </c>
      <c r="B644" s="3">
        <v>17577.908403437501</v>
      </c>
      <c r="C644" s="3">
        <v>1.16702068264593</v>
      </c>
      <c r="D644" s="3">
        <v>53293.869878056801</v>
      </c>
      <c r="E644" s="1">
        <f t="shared" ref="E644:E707" si="22">C644-A644</f>
        <v>0.51114823283560396</v>
      </c>
      <c r="F644" s="1">
        <f t="shared" ref="F644:F707" si="23">D644-B644</f>
        <v>35715.961474619296</v>
      </c>
      <c r="R644" s="1">
        <v>64200</v>
      </c>
      <c r="S644" s="1">
        <v>0.96499999999999997</v>
      </c>
      <c r="T644" s="1">
        <v>3.5000000000000003E-2</v>
      </c>
    </row>
    <row r="645" spans="1:20" x14ac:dyDescent="0.3">
      <c r="A645" s="3">
        <v>0.70840188208637</v>
      </c>
      <c r="B645" s="3">
        <v>18678.615021837799</v>
      </c>
      <c r="C645" s="3">
        <v>1.20471549149613</v>
      </c>
      <c r="D645" s="3">
        <v>56090.999634206499</v>
      </c>
      <c r="E645" s="1">
        <f t="shared" si="22"/>
        <v>0.49631360940975999</v>
      </c>
      <c r="F645" s="1">
        <f t="shared" si="23"/>
        <v>37412.384612368696</v>
      </c>
      <c r="R645" s="1">
        <v>64300</v>
      </c>
      <c r="S645" s="1">
        <v>0.96499999999999997</v>
      </c>
      <c r="T645" s="1">
        <v>3.5000000000000003E-2</v>
      </c>
    </row>
    <row r="646" spans="1:20" x14ac:dyDescent="0.3">
      <c r="A646" s="3">
        <v>0.71882709755423002</v>
      </c>
      <c r="B646" s="3">
        <v>19110.292170506302</v>
      </c>
      <c r="C646" s="3">
        <v>1.2376160831280201</v>
      </c>
      <c r="D646" s="3">
        <v>56094.458190299803</v>
      </c>
      <c r="E646" s="1">
        <f t="shared" si="22"/>
        <v>0.51878898557379005</v>
      </c>
      <c r="F646" s="1">
        <f t="shared" si="23"/>
        <v>36984.166019793498</v>
      </c>
      <c r="R646" s="1">
        <v>64400</v>
      </c>
      <c r="S646" s="1">
        <v>0.96399999999999997</v>
      </c>
      <c r="T646" s="1">
        <v>3.5999999999999997E-2</v>
      </c>
    </row>
    <row r="647" spans="1:20" x14ac:dyDescent="0.3">
      <c r="A647" s="3">
        <v>0.75293667728603997</v>
      </c>
      <c r="B647" s="3">
        <v>21528.345789273801</v>
      </c>
      <c r="C647" s="3">
        <v>1.3416530983406101</v>
      </c>
      <c r="D647" s="3">
        <v>62380.680180805903</v>
      </c>
      <c r="E647" s="1">
        <f t="shared" si="22"/>
        <v>0.58871642105457012</v>
      </c>
      <c r="F647" s="1">
        <f t="shared" si="23"/>
        <v>40852.334391532102</v>
      </c>
      <c r="R647" s="1">
        <v>64500</v>
      </c>
      <c r="S647" s="1">
        <v>0.96299999999999997</v>
      </c>
      <c r="T647" s="1">
        <v>3.6999999999999998E-2</v>
      </c>
    </row>
    <row r="648" spans="1:20" x14ac:dyDescent="0.3">
      <c r="A648" s="3">
        <v>0.74009538066364999</v>
      </c>
      <c r="B648" s="3">
        <v>20297.3868027153</v>
      </c>
      <c r="C648" s="3">
        <v>1.2831094564983301</v>
      </c>
      <c r="D648" s="3">
        <v>57413.4631644158</v>
      </c>
      <c r="E648" s="1">
        <f t="shared" si="22"/>
        <v>0.54301407583468009</v>
      </c>
      <c r="F648" s="1">
        <f t="shared" si="23"/>
        <v>37116.0763617005</v>
      </c>
      <c r="R648" s="1">
        <v>64600</v>
      </c>
      <c r="S648" s="1">
        <v>0.96</v>
      </c>
      <c r="T648" s="1">
        <v>0.04</v>
      </c>
    </row>
    <row r="649" spans="1:20" x14ac:dyDescent="0.3">
      <c r="A649" s="3">
        <v>0.67773391990411203</v>
      </c>
      <c r="B649" s="3">
        <v>20663.744565836299</v>
      </c>
      <c r="C649" s="3">
        <v>1.1935138806946599</v>
      </c>
      <c r="D649" s="3">
        <v>55899.709954451602</v>
      </c>
      <c r="E649" s="1">
        <f t="shared" si="22"/>
        <v>0.51577996079054789</v>
      </c>
      <c r="F649" s="1">
        <f t="shared" si="23"/>
        <v>35235.965388615303</v>
      </c>
      <c r="R649" s="1">
        <v>64700</v>
      </c>
      <c r="S649" s="1">
        <v>0.96</v>
      </c>
      <c r="T649" s="1">
        <v>0.04</v>
      </c>
    </row>
    <row r="650" spans="1:20" x14ac:dyDescent="0.3">
      <c r="A650" s="3">
        <v>0.66644249509127496</v>
      </c>
      <c r="B650" s="3">
        <v>16511.280879845501</v>
      </c>
      <c r="C650" s="3">
        <v>1.16608100816134</v>
      </c>
      <c r="D650" s="3">
        <v>51914.958861057603</v>
      </c>
      <c r="E650" s="1">
        <f t="shared" si="22"/>
        <v>0.49963851307006502</v>
      </c>
      <c r="F650" s="1">
        <f t="shared" si="23"/>
        <v>35403.677981212102</v>
      </c>
      <c r="R650" s="1">
        <v>64800</v>
      </c>
      <c r="S650" s="1">
        <v>0.95799999999999996</v>
      </c>
      <c r="T650" s="1">
        <v>4.2000000000000003E-2</v>
      </c>
    </row>
    <row r="651" spans="1:20" x14ac:dyDescent="0.3">
      <c r="A651" s="3">
        <v>0.68847538242542705</v>
      </c>
      <c r="B651" s="3">
        <v>17655.035385620999</v>
      </c>
      <c r="C651" s="3">
        <v>1.20554132138685</v>
      </c>
      <c r="D651" s="3">
        <v>52776.178811796599</v>
      </c>
      <c r="E651" s="1">
        <f t="shared" si="22"/>
        <v>0.51706593896142294</v>
      </c>
      <c r="F651" s="1">
        <f t="shared" si="23"/>
        <v>35121.1434261756</v>
      </c>
      <c r="R651" s="1">
        <v>64900</v>
      </c>
      <c r="S651" s="1">
        <v>0.95599999999999996</v>
      </c>
      <c r="T651" s="1">
        <v>4.3999999999999997E-2</v>
      </c>
    </row>
    <row r="652" spans="1:20" x14ac:dyDescent="0.3">
      <c r="A652" s="3">
        <v>0.70883860727459003</v>
      </c>
      <c r="B652" s="3">
        <v>18628.963821733101</v>
      </c>
      <c r="C652" s="3">
        <v>1.22801395497088</v>
      </c>
      <c r="D652" s="3">
        <v>55331.175611431201</v>
      </c>
      <c r="E652" s="1">
        <f t="shared" si="22"/>
        <v>0.51917534769628992</v>
      </c>
      <c r="F652" s="1">
        <f t="shared" si="23"/>
        <v>36702.2117896981</v>
      </c>
      <c r="R652" s="1">
        <v>65000</v>
      </c>
      <c r="S652" s="1">
        <v>0.95399999999999996</v>
      </c>
      <c r="T652" s="1">
        <v>4.5999999999999999E-2</v>
      </c>
    </row>
    <row r="653" spans="1:20" x14ac:dyDescent="0.3">
      <c r="A653" s="3">
        <v>0.71219024619552695</v>
      </c>
      <c r="B653" s="3">
        <v>24011.5634824189</v>
      </c>
      <c r="C653" s="3">
        <v>1.23025134540151</v>
      </c>
      <c r="D653" s="3">
        <v>61316.652664303903</v>
      </c>
      <c r="E653" s="1">
        <f t="shared" si="22"/>
        <v>0.51806109920598309</v>
      </c>
      <c r="F653" s="1">
        <f t="shared" si="23"/>
        <v>37305.089181885007</v>
      </c>
      <c r="R653" s="1">
        <v>65100</v>
      </c>
      <c r="S653" s="1">
        <v>0.95199999999999996</v>
      </c>
      <c r="T653" s="1">
        <v>4.8000000000000001E-2</v>
      </c>
    </row>
    <row r="654" spans="1:20" x14ac:dyDescent="0.3">
      <c r="A654" s="3">
        <v>0.661415464169817</v>
      </c>
      <c r="B654" s="3">
        <v>22370.491148777299</v>
      </c>
      <c r="C654" s="3">
        <v>1.15140124340978</v>
      </c>
      <c r="D654" s="3">
        <v>63642.733938470999</v>
      </c>
      <c r="E654" s="1">
        <f t="shared" si="22"/>
        <v>0.489985779239963</v>
      </c>
      <c r="F654" s="1">
        <f t="shared" si="23"/>
        <v>41272.242789693701</v>
      </c>
      <c r="R654" s="1">
        <v>65200</v>
      </c>
      <c r="S654" s="1">
        <v>0.94899999999999995</v>
      </c>
      <c r="T654" s="1">
        <v>5.0999999999999997E-2</v>
      </c>
    </row>
    <row r="655" spans="1:20" x14ac:dyDescent="0.3">
      <c r="A655" s="3">
        <v>0.72513392327435</v>
      </c>
      <c r="B655" s="3">
        <v>19042.247654974701</v>
      </c>
      <c r="C655" s="3">
        <v>1.2923180390076101</v>
      </c>
      <c r="D655" s="3">
        <v>56840.996299357801</v>
      </c>
      <c r="E655" s="1">
        <f t="shared" si="22"/>
        <v>0.56718411573326011</v>
      </c>
      <c r="F655" s="1">
        <f t="shared" si="23"/>
        <v>37798.7486443831</v>
      </c>
      <c r="R655" s="1">
        <v>65300</v>
      </c>
      <c r="S655" s="1">
        <v>0.94699999999999995</v>
      </c>
      <c r="T655" s="1">
        <v>5.2999999999999999E-2</v>
      </c>
    </row>
    <row r="656" spans="1:20" x14ac:dyDescent="0.3">
      <c r="A656" s="3">
        <v>0.73917056186089802</v>
      </c>
      <c r="B656" s="3">
        <v>22485.478687328701</v>
      </c>
      <c r="C656" s="3">
        <v>1.26633818458019</v>
      </c>
      <c r="D656" s="3">
        <v>61681.346051943903</v>
      </c>
      <c r="E656" s="1">
        <f t="shared" si="22"/>
        <v>0.52716762271929196</v>
      </c>
      <c r="F656" s="1">
        <f t="shared" si="23"/>
        <v>39195.867364615202</v>
      </c>
      <c r="R656" s="1">
        <v>65400</v>
      </c>
      <c r="S656" s="1">
        <v>0.94499999999999995</v>
      </c>
      <c r="T656" s="1">
        <v>5.5E-2</v>
      </c>
    </row>
    <row r="657" spans="1:20" x14ac:dyDescent="0.3">
      <c r="A657" s="3">
        <v>0.68592354425369995</v>
      </c>
      <c r="B657" s="3">
        <v>22704.639499881599</v>
      </c>
      <c r="C657" s="3">
        <v>1.1909183548020601</v>
      </c>
      <c r="D657" s="3">
        <v>63567.360739595897</v>
      </c>
      <c r="E657" s="1">
        <f t="shared" si="22"/>
        <v>0.50499481054836015</v>
      </c>
      <c r="F657" s="1">
        <f t="shared" si="23"/>
        <v>40862.721239714301</v>
      </c>
      <c r="R657" s="1">
        <v>65500</v>
      </c>
      <c r="S657" s="1">
        <v>0.94499999999999995</v>
      </c>
      <c r="T657" s="1">
        <v>5.5E-2</v>
      </c>
    </row>
    <row r="658" spans="1:20" x14ac:dyDescent="0.3">
      <c r="A658" s="3">
        <v>0.72208274656037197</v>
      </c>
      <c r="B658" s="3">
        <v>23123.141722392</v>
      </c>
      <c r="C658" s="3">
        <v>1.23906878804164</v>
      </c>
      <c r="D658" s="3">
        <v>60506.449986020103</v>
      </c>
      <c r="E658" s="1">
        <f t="shared" si="22"/>
        <v>0.51698604148126803</v>
      </c>
      <c r="F658" s="1">
        <f t="shared" si="23"/>
        <v>37383.308263628103</v>
      </c>
      <c r="R658" s="1">
        <v>65600</v>
      </c>
      <c r="S658" s="1">
        <v>0.93899999999999995</v>
      </c>
      <c r="T658" s="1">
        <v>6.0999999999999999E-2</v>
      </c>
    </row>
    <row r="659" spans="1:20" x14ac:dyDescent="0.3">
      <c r="A659" s="3">
        <v>0.73887750252048201</v>
      </c>
      <c r="B659" s="3">
        <v>17465.850223903901</v>
      </c>
      <c r="C659" s="3">
        <v>1.24768036646731</v>
      </c>
      <c r="D659" s="3">
        <v>52891.9561733761</v>
      </c>
      <c r="E659" s="1">
        <f t="shared" si="22"/>
        <v>0.50880286394682794</v>
      </c>
      <c r="F659" s="1">
        <f t="shared" si="23"/>
        <v>35426.105949472199</v>
      </c>
      <c r="R659" s="1">
        <v>65700</v>
      </c>
      <c r="S659" s="1">
        <v>0.93700000000000006</v>
      </c>
      <c r="T659" s="1">
        <v>6.3E-2</v>
      </c>
    </row>
    <row r="660" spans="1:20" x14ac:dyDescent="0.3">
      <c r="A660" s="3">
        <v>0.72116991479233605</v>
      </c>
      <c r="B660" s="3">
        <v>16511.346046961298</v>
      </c>
      <c r="C660" s="3">
        <v>1.26133877208193</v>
      </c>
      <c r="D660" s="3">
        <v>51906.500886130103</v>
      </c>
      <c r="E660" s="1">
        <f t="shared" si="22"/>
        <v>0.54016885728959396</v>
      </c>
      <c r="F660" s="1">
        <f t="shared" si="23"/>
        <v>35395.154839168805</v>
      </c>
      <c r="R660" s="1">
        <v>65800</v>
      </c>
      <c r="S660" s="1">
        <v>0.93500000000000005</v>
      </c>
      <c r="T660" s="1">
        <v>6.5000000000000002E-2</v>
      </c>
    </row>
    <row r="661" spans="1:20" x14ac:dyDescent="0.3">
      <c r="A661" s="3">
        <v>0.73276783947483604</v>
      </c>
      <c r="B661" s="3">
        <v>18059.3598054135</v>
      </c>
      <c r="C661" s="3">
        <v>1.2907907511501799</v>
      </c>
      <c r="D661" s="3">
        <v>53131.973669299201</v>
      </c>
      <c r="E661" s="1">
        <f t="shared" si="22"/>
        <v>0.5580229116753439</v>
      </c>
      <c r="F661" s="1">
        <f t="shared" si="23"/>
        <v>35072.613863885701</v>
      </c>
      <c r="R661" s="1">
        <v>65900</v>
      </c>
      <c r="S661" s="1">
        <v>0.93100000000000005</v>
      </c>
      <c r="T661" s="1">
        <v>6.9000000000000006E-2</v>
      </c>
    </row>
    <row r="662" spans="1:20" x14ac:dyDescent="0.3">
      <c r="A662" s="3">
        <v>0.71363102905905595</v>
      </c>
      <c r="B662" s="3">
        <v>17515.098924665599</v>
      </c>
      <c r="C662" s="3">
        <v>1.2485351148736099</v>
      </c>
      <c r="D662" s="3">
        <v>54753.114579663998</v>
      </c>
      <c r="E662" s="1">
        <f t="shared" si="22"/>
        <v>0.53490408581455395</v>
      </c>
      <c r="F662" s="1">
        <f t="shared" si="23"/>
        <v>37238.015654998395</v>
      </c>
      <c r="R662" s="1">
        <v>66000</v>
      </c>
      <c r="S662" s="1">
        <v>0.92900000000000005</v>
      </c>
      <c r="T662" s="1">
        <v>7.0999999999999994E-2</v>
      </c>
    </row>
    <row r="663" spans="1:20" x14ac:dyDescent="0.3">
      <c r="A663" s="3">
        <v>0.71468724725691402</v>
      </c>
      <c r="B663" s="3">
        <v>16269.1204410793</v>
      </c>
      <c r="C663" s="3">
        <v>1.2502428024196199</v>
      </c>
      <c r="D663" s="3">
        <v>51986.083912604699</v>
      </c>
      <c r="E663" s="1">
        <f t="shared" si="22"/>
        <v>0.53555555516270592</v>
      </c>
      <c r="F663" s="1">
        <f t="shared" si="23"/>
        <v>35716.9634715254</v>
      </c>
      <c r="R663" s="1">
        <v>66100</v>
      </c>
      <c r="S663" s="1">
        <v>0.92700000000000005</v>
      </c>
      <c r="T663" s="1">
        <v>7.2999999999999995E-2</v>
      </c>
    </row>
    <row r="664" spans="1:20" x14ac:dyDescent="0.3">
      <c r="A664" s="3">
        <v>0.664210445338689</v>
      </c>
      <c r="B664" s="3">
        <v>18377.520750745301</v>
      </c>
      <c r="C664" s="3">
        <v>1.1434572323394401</v>
      </c>
      <c r="D664" s="3">
        <v>53904.249121502398</v>
      </c>
      <c r="E664" s="1">
        <f t="shared" si="22"/>
        <v>0.47924678700075107</v>
      </c>
      <c r="F664" s="1">
        <f t="shared" si="23"/>
        <v>35526.728370757097</v>
      </c>
      <c r="R664" s="1">
        <v>66200</v>
      </c>
      <c r="S664" s="1">
        <v>0.92100000000000004</v>
      </c>
      <c r="T664" s="1">
        <v>7.9000000000000001E-2</v>
      </c>
    </row>
    <row r="665" spans="1:20" x14ac:dyDescent="0.3">
      <c r="A665" s="3">
        <v>0.73595815735815895</v>
      </c>
      <c r="B665" s="3">
        <v>20112.7763382874</v>
      </c>
      <c r="C665" s="3">
        <v>1.2739163128815401</v>
      </c>
      <c r="D665" s="3">
        <v>57032.123049896298</v>
      </c>
      <c r="E665" s="1">
        <f t="shared" si="22"/>
        <v>0.53795815552338111</v>
      </c>
      <c r="F665" s="1">
        <f t="shared" si="23"/>
        <v>36919.346711608901</v>
      </c>
      <c r="R665" s="1">
        <v>66300</v>
      </c>
      <c r="S665" s="1">
        <v>0.91500000000000004</v>
      </c>
      <c r="T665" s="1">
        <v>8.5000000000000006E-2</v>
      </c>
    </row>
    <row r="666" spans="1:20" x14ac:dyDescent="0.3">
      <c r="A666" s="3">
        <v>0.72277921922985899</v>
      </c>
      <c r="B666" s="3">
        <v>18734.384694496799</v>
      </c>
      <c r="C666" s="3">
        <v>1.24899448169032</v>
      </c>
      <c r="D666" s="3">
        <v>53786.754919958999</v>
      </c>
      <c r="E666" s="1">
        <f t="shared" si="22"/>
        <v>0.52621526246046102</v>
      </c>
      <c r="F666" s="1">
        <f t="shared" si="23"/>
        <v>35052.370225462204</v>
      </c>
      <c r="R666" s="1">
        <v>66400</v>
      </c>
      <c r="S666" s="1">
        <v>0.90200000000000002</v>
      </c>
      <c r="T666" s="1">
        <v>9.8000000000000004E-2</v>
      </c>
    </row>
    <row r="667" spans="1:20" x14ac:dyDescent="0.3">
      <c r="A667" s="3">
        <v>0.72426084213994901</v>
      </c>
      <c r="B667" s="3">
        <v>21449.273121038601</v>
      </c>
      <c r="C667" s="3">
        <v>1.2891990925205301</v>
      </c>
      <c r="D667" s="3">
        <v>60870.016032735999</v>
      </c>
      <c r="E667" s="1">
        <f t="shared" si="22"/>
        <v>0.5649382503805811</v>
      </c>
      <c r="F667" s="1">
        <f t="shared" si="23"/>
        <v>39420.742911697394</v>
      </c>
      <c r="R667" s="1">
        <v>66500</v>
      </c>
      <c r="S667" s="1">
        <v>0.89700000000000002</v>
      </c>
      <c r="T667" s="1">
        <v>0.10299999999999999</v>
      </c>
    </row>
    <row r="668" spans="1:20" x14ac:dyDescent="0.3">
      <c r="A668" s="3">
        <v>0.74276931527933798</v>
      </c>
      <c r="B668" s="3">
        <v>17107.530155877601</v>
      </c>
      <c r="C668" s="3">
        <v>1.2655356736385399</v>
      </c>
      <c r="D668" s="3">
        <v>53477.722418474499</v>
      </c>
      <c r="E668" s="1">
        <f t="shared" si="22"/>
        <v>0.52276635835920193</v>
      </c>
      <c r="F668" s="1">
        <f t="shared" si="23"/>
        <v>36370.192262596902</v>
      </c>
      <c r="R668" s="1">
        <v>66600</v>
      </c>
      <c r="S668" s="1">
        <v>0.89500000000000002</v>
      </c>
      <c r="T668" s="1">
        <v>0.105</v>
      </c>
    </row>
    <row r="669" spans="1:20" x14ac:dyDescent="0.3">
      <c r="A669" s="3">
        <v>0.66687956248289804</v>
      </c>
      <c r="B669" s="3">
        <v>16142.8990064067</v>
      </c>
      <c r="C669" s="3">
        <v>1.2076112796795599</v>
      </c>
      <c r="D669" s="3">
        <v>52302.273155191899</v>
      </c>
      <c r="E669" s="1">
        <f t="shared" si="22"/>
        <v>0.54073171719666191</v>
      </c>
      <c r="F669" s="1">
        <f t="shared" si="23"/>
        <v>36159.374148785195</v>
      </c>
      <c r="R669" s="1">
        <v>66700</v>
      </c>
      <c r="S669" s="1">
        <v>0.89</v>
      </c>
      <c r="T669" s="1">
        <v>0.11</v>
      </c>
    </row>
    <row r="670" spans="1:20" x14ac:dyDescent="0.3">
      <c r="A670" s="3">
        <v>0.71673450343605805</v>
      </c>
      <c r="B670" s="3">
        <v>19802.235161002998</v>
      </c>
      <c r="C670" s="3">
        <v>1.2560049667020301</v>
      </c>
      <c r="D670" s="3">
        <v>56937.291070715197</v>
      </c>
      <c r="E670" s="1">
        <f t="shared" si="22"/>
        <v>0.53927046326597206</v>
      </c>
      <c r="F670" s="1">
        <f t="shared" si="23"/>
        <v>37135.055909712202</v>
      </c>
      <c r="R670" s="1">
        <v>66800</v>
      </c>
      <c r="S670" s="1">
        <v>0.88300000000000001</v>
      </c>
      <c r="T670" s="1">
        <v>0.11700000000000001</v>
      </c>
    </row>
    <row r="671" spans="1:20" x14ac:dyDescent="0.3">
      <c r="A671" s="3">
        <v>0.72232989825553995</v>
      </c>
      <c r="B671" s="3">
        <v>15431.551377780699</v>
      </c>
      <c r="C671" s="3">
        <v>1.2920169045961101</v>
      </c>
      <c r="D671" s="3">
        <v>51574.110221188399</v>
      </c>
      <c r="E671" s="1">
        <f t="shared" si="22"/>
        <v>0.56968700634057012</v>
      </c>
      <c r="F671" s="1">
        <f t="shared" si="23"/>
        <v>36142.5588434077</v>
      </c>
      <c r="R671" s="1">
        <v>66900</v>
      </c>
      <c r="S671" s="1">
        <v>0.877</v>
      </c>
      <c r="T671" s="1">
        <v>0.123</v>
      </c>
    </row>
    <row r="672" spans="1:20" x14ac:dyDescent="0.3">
      <c r="A672" s="3">
        <v>0.71345054176173694</v>
      </c>
      <c r="B672" s="3">
        <v>21930.900429281101</v>
      </c>
      <c r="C672" s="3">
        <v>1.2588649386091499</v>
      </c>
      <c r="D672" s="3">
        <v>57473.102687129598</v>
      </c>
      <c r="E672" s="1">
        <f t="shared" si="22"/>
        <v>0.545414396847413</v>
      </c>
      <c r="F672" s="1">
        <f t="shared" si="23"/>
        <v>35542.202257848498</v>
      </c>
      <c r="R672" s="1">
        <v>67000</v>
      </c>
      <c r="S672" s="1">
        <v>0.873</v>
      </c>
      <c r="T672" s="1">
        <v>0.127</v>
      </c>
    </row>
    <row r="673" spans="1:20" x14ac:dyDescent="0.3">
      <c r="A673" s="3">
        <v>0.70330016988247801</v>
      </c>
      <c r="B673" s="3">
        <v>15636.648819976601</v>
      </c>
      <c r="C673" s="3">
        <v>1.2100325405894199</v>
      </c>
      <c r="D673" s="3">
        <v>52455.8952921565</v>
      </c>
      <c r="E673" s="1">
        <f t="shared" si="22"/>
        <v>0.50673237070694188</v>
      </c>
      <c r="F673" s="1">
        <f t="shared" si="23"/>
        <v>36819.246472179897</v>
      </c>
      <c r="R673" s="1">
        <v>67100</v>
      </c>
      <c r="S673" s="1">
        <v>0.87</v>
      </c>
      <c r="T673" s="1">
        <v>0.13</v>
      </c>
    </row>
    <row r="674" spans="1:20" x14ac:dyDescent="0.3">
      <c r="A674" s="3">
        <v>0.73345839367297705</v>
      </c>
      <c r="B674" s="3">
        <v>21075.708334004401</v>
      </c>
      <c r="C674" s="3">
        <v>1.2817935702216801</v>
      </c>
      <c r="D674" s="3">
        <v>57464.720773556</v>
      </c>
      <c r="E674" s="1">
        <f t="shared" si="22"/>
        <v>0.54833517654870301</v>
      </c>
      <c r="F674" s="1">
        <f t="shared" si="23"/>
        <v>36389.012439551603</v>
      </c>
      <c r="R674" s="1">
        <v>67200</v>
      </c>
      <c r="S674" s="1">
        <v>0.86699999999999999</v>
      </c>
      <c r="T674" s="1">
        <v>0.13300000000000001</v>
      </c>
    </row>
    <row r="675" spans="1:20" x14ac:dyDescent="0.3">
      <c r="A675" s="3">
        <v>0.72421544851055397</v>
      </c>
      <c r="B675" s="3">
        <v>22025.436977407298</v>
      </c>
      <c r="C675" s="3">
        <v>1.2717544715954401</v>
      </c>
      <c r="D675" s="3">
        <v>59681.200398306602</v>
      </c>
      <c r="E675" s="1">
        <f t="shared" si="22"/>
        <v>0.54753902308488611</v>
      </c>
      <c r="F675" s="1">
        <f t="shared" si="23"/>
        <v>37655.763420899304</v>
      </c>
      <c r="R675" s="1">
        <v>67300</v>
      </c>
      <c r="S675" s="1">
        <v>0.86099999999999999</v>
      </c>
      <c r="T675" s="1">
        <v>0.13900000000000001</v>
      </c>
    </row>
    <row r="676" spans="1:20" x14ac:dyDescent="0.3">
      <c r="A676" s="3">
        <v>0.71685324030753905</v>
      </c>
      <c r="B676" s="3">
        <v>18635.776862219998</v>
      </c>
      <c r="C676" s="3">
        <v>1.23007748531372</v>
      </c>
      <c r="D676" s="3">
        <v>53957.775859678499</v>
      </c>
      <c r="E676" s="1">
        <f t="shared" si="22"/>
        <v>0.51322424500618091</v>
      </c>
      <c r="F676" s="1">
        <f t="shared" si="23"/>
        <v>35321.998997458504</v>
      </c>
      <c r="R676" s="1">
        <v>67400</v>
      </c>
      <c r="S676" s="1">
        <v>0.85899999999999999</v>
      </c>
      <c r="T676" s="1">
        <v>0.14099999999999999</v>
      </c>
    </row>
    <row r="677" spans="1:20" x14ac:dyDescent="0.3">
      <c r="A677" s="3">
        <v>0.67125715786187601</v>
      </c>
      <c r="B677" s="3">
        <v>18501.918483962399</v>
      </c>
      <c r="C677" s="3">
        <v>1.2009137075273799</v>
      </c>
      <c r="D677" s="3">
        <v>55643.453782972399</v>
      </c>
      <c r="E677" s="1">
        <f t="shared" si="22"/>
        <v>0.52965654966550391</v>
      </c>
      <c r="F677" s="1">
        <f t="shared" si="23"/>
        <v>37141.53529901</v>
      </c>
      <c r="R677" s="1">
        <v>67500</v>
      </c>
      <c r="S677" s="1">
        <v>0.85299999999999998</v>
      </c>
      <c r="T677" s="1">
        <v>0.14699999999999999</v>
      </c>
    </row>
    <row r="678" spans="1:20" x14ac:dyDescent="0.3">
      <c r="A678" s="3">
        <v>0.74508587411174998</v>
      </c>
      <c r="B678" s="3">
        <v>20865.6629495651</v>
      </c>
      <c r="C678" s="3">
        <v>1.2967249907610401</v>
      </c>
      <c r="D678" s="3">
        <v>58077.683573688599</v>
      </c>
      <c r="E678" s="1">
        <f t="shared" si="22"/>
        <v>0.55163911664929011</v>
      </c>
      <c r="F678" s="1">
        <f t="shared" si="23"/>
        <v>37212.020624123499</v>
      </c>
      <c r="R678" s="1">
        <v>67600</v>
      </c>
      <c r="S678" s="1">
        <v>0.83799999999999997</v>
      </c>
      <c r="T678" s="1">
        <v>0.16200000000000001</v>
      </c>
    </row>
    <row r="679" spans="1:20" x14ac:dyDescent="0.3">
      <c r="A679" s="3">
        <v>0.71686915953633301</v>
      </c>
      <c r="B679" s="3">
        <v>18075.736052373901</v>
      </c>
      <c r="C679" s="3">
        <v>1.2330068032317401</v>
      </c>
      <c r="D679" s="3">
        <v>55335.029092350902</v>
      </c>
      <c r="E679" s="1">
        <f t="shared" si="22"/>
        <v>0.51613764369540704</v>
      </c>
      <c r="F679" s="1">
        <f t="shared" si="23"/>
        <v>37259.293039976998</v>
      </c>
      <c r="R679" s="1">
        <v>67700</v>
      </c>
      <c r="S679" s="1">
        <v>0.83199999999999996</v>
      </c>
      <c r="T679" s="1">
        <v>0.16800000000000001</v>
      </c>
    </row>
    <row r="680" spans="1:20" x14ac:dyDescent="0.3">
      <c r="A680" s="3">
        <v>0.68267100535966596</v>
      </c>
      <c r="B680" s="3">
        <v>19277.854699385101</v>
      </c>
      <c r="C680" s="3">
        <v>1.1556592781222601</v>
      </c>
      <c r="D680" s="3">
        <v>55809.537063171199</v>
      </c>
      <c r="E680" s="1">
        <f t="shared" si="22"/>
        <v>0.47298827276259414</v>
      </c>
      <c r="F680" s="1">
        <f t="shared" si="23"/>
        <v>36531.682363786094</v>
      </c>
      <c r="R680" s="1">
        <v>67800</v>
      </c>
      <c r="S680" s="1">
        <v>0.82699999999999996</v>
      </c>
      <c r="T680" s="1">
        <v>0.17299999999999999</v>
      </c>
    </row>
    <row r="681" spans="1:20" x14ac:dyDescent="0.3">
      <c r="A681" s="3">
        <v>0.75804363428172195</v>
      </c>
      <c r="B681" s="3">
        <v>17776.612393695799</v>
      </c>
      <c r="C681" s="3">
        <v>1.3071872667089399</v>
      </c>
      <c r="D681" s="3">
        <v>55519.869214964703</v>
      </c>
      <c r="E681" s="1">
        <f t="shared" si="22"/>
        <v>0.54914363242721798</v>
      </c>
      <c r="F681" s="1">
        <f t="shared" si="23"/>
        <v>37743.256821268908</v>
      </c>
      <c r="R681" s="1">
        <v>67900</v>
      </c>
      <c r="S681" s="1">
        <v>0.81899999999999995</v>
      </c>
      <c r="T681" s="1">
        <v>0.18099999999999999</v>
      </c>
    </row>
    <row r="682" spans="1:20" x14ac:dyDescent="0.3">
      <c r="A682" s="3">
        <v>0.71215001920295995</v>
      </c>
      <c r="B682" s="3">
        <v>17654.947710177399</v>
      </c>
      <c r="C682" s="3">
        <v>1.2572639315896601</v>
      </c>
      <c r="D682" s="3">
        <v>53530.146368398899</v>
      </c>
      <c r="E682" s="1">
        <f t="shared" si="22"/>
        <v>0.54511391238670015</v>
      </c>
      <c r="F682" s="1">
        <f t="shared" si="23"/>
        <v>35875.198658221503</v>
      </c>
      <c r="R682" s="1">
        <v>68000</v>
      </c>
      <c r="S682" s="1">
        <v>0.81200000000000006</v>
      </c>
      <c r="T682" s="1">
        <v>0.188</v>
      </c>
    </row>
    <row r="683" spans="1:20" x14ac:dyDescent="0.3">
      <c r="A683" s="3">
        <v>0.71885769061940297</v>
      </c>
      <c r="B683" s="3">
        <v>18892.9486160626</v>
      </c>
      <c r="C683" s="3">
        <v>1.25393832180302</v>
      </c>
      <c r="D683" s="3">
        <v>54707.312168427197</v>
      </c>
      <c r="E683" s="1">
        <f t="shared" si="22"/>
        <v>0.53508063118361704</v>
      </c>
      <c r="F683" s="1">
        <f t="shared" si="23"/>
        <v>35814.363552364593</v>
      </c>
      <c r="R683" s="1">
        <v>68100</v>
      </c>
      <c r="S683" s="1">
        <v>0.80200000000000005</v>
      </c>
      <c r="T683" s="1">
        <v>0.19800000000000001</v>
      </c>
    </row>
    <row r="684" spans="1:20" x14ac:dyDescent="0.3">
      <c r="A684" s="3">
        <v>0.66408685084291796</v>
      </c>
      <c r="B684" s="3">
        <v>19313.1180785529</v>
      </c>
      <c r="C684" s="3">
        <v>1.16045940267879</v>
      </c>
      <c r="D684" s="3">
        <v>56286.498413376197</v>
      </c>
      <c r="E684" s="1">
        <f t="shared" si="22"/>
        <v>0.49637255183587203</v>
      </c>
      <c r="F684" s="1">
        <f t="shared" si="23"/>
        <v>36973.380334823298</v>
      </c>
      <c r="R684" s="1">
        <v>68200</v>
      </c>
      <c r="S684" s="1">
        <v>0.79500000000000004</v>
      </c>
      <c r="T684" s="1">
        <v>0.20499999999999999</v>
      </c>
    </row>
    <row r="685" spans="1:20" x14ac:dyDescent="0.3">
      <c r="A685" s="3">
        <v>0.67399493911705999</v>
      </c>
      <c r="B685" s="3">
        <v>18706.415163068101</v>
      </c>
      <c r="C685" s="3">
        <v>1.1819677288058299</v>
      </c>
      <c r="D685" s="3">
        <v>54865.852268876501</v>
      </c>
      <c r="E685" s="1">
        <f t="shared" si="22"/>
        <v>0.50797278968876991</v>
      </c>
      <c r="F685" s="1">
        <f t="shared" si="23"/>
        <v>36159.4371058084</v>
      </c>
      <c r="R685" s="1">
        <v>68300</v>
      </c>
      <c r="S685" s="1">
        <v>0.78700000000000003</v>
      </c>
      <c r="T685" s="1">
        <v>0.21299999999999999</v>
      </c>
    </row>
    <row r="686" spans="1:20" x14ac:dyDescent="0.3">
      <c r="A686" s="3">
        <v>0.70143706698771702</v>
      </c>
      <c r="B686" s="3">
        <v>23259.1405586781</v>
      </c>
      <c r="C686" s="3">
        <v>1.23059240796325</v>
      </c>
      <c r="D686" s="3">
        <v>61728.765553818703</v>
      </c>
      <c r="E686" s="1">
        <f t="shared" si="22"/>
        <v>0.52915534097553296</v>
      </c>
      <c r="F686" s="1">
        <f t="shared" si="23"/>
        <v>38469.624995140606</v>
      </c>
      <c r="R686" s="1">
        <v>68400</v>
      </c>
      <c r="S686" s="1">
        <v>0.77700000000000002</v>
      </c>
      <c r="T686" s="1">
        <v>0.223</v>
      </c>
    </row>
    <row r="687" spans="1:20" x14ac:dyDescent="0.3">
      <c r="A687" s="3">
        <v>0.724029885151936</v>
      </c>
      <c r="B687" s="3">
        <v>20364.033608969199</v>
      </c>
      <c r="C687" s="3">
        <v>1.25345256739657</v>
      </c>
      <c r="D687" s="3">
        <v>58847.704869605703</v>
      </c>
      <c r="E687" s="1">
        <f t="shared" si="22"/>
        <v>0.52942268224463396</v>
      </c>
      <c r="F687" s="1">
        <f t="shared" si="23"/>
        <v>38483.671260636504</v>
      </c>
      <c r="R687" s="1">
        <v>68500</v>
      </c>
      <c r="S687" s="1">
        <v>0.76900000000000002</v>
      </c>
      <c r="T687" s="1">
        <v>0.23100000000000001</v>
      </c>
    </row>
    <row r="688" spans="1:20" x14ac:dyDescent="0.3">
      <c r="A688" s="3">
        <v>0.69356467303277503</v>
      </c>
      <c r="B688" s="3">
        <v>24742.436504010799</v>
      </c>
      <c r="C688" s="3">
        <v>1.1833414365553601</v>
      </c>
      <c r="D688" s="3">
        <v>63796.4920662964</v>
      </c>
      <c r="E688" s="1">
        <f t="shared" si="22"/>
        <v>0.48977676352258503</v>
      </c>
      <c r="F688" s="1">
        <f t="shared" si="23"/>
        <v>39054.055562285605</v>
      </c>
      <c r="R688" s="1">
        <v>68600</v>
      </c>
      <c r="S688" s="1">
        <v>0.76100000000000001</v>
      </c>
      <c r="T688" s="1">
        <v>0.23899999999999999</v>
      </c>
    </row>
    <row r="689" spans="1:20" x14ac:dyDescent="0.3">
      <c r="A689" s="3">
        <v>0.69633146308368399</v>
      </c>
      <c r="B689" s="3">
        <v>21519.977714873501</v>
      </c>
      <c r="C689" s="3">
        <v>1.20885005281654</v>
      </c>
      <c r="D689" s="3">
        <v>59423.556790670598</v>
      </c>
      <c r="E689" s="1">
        <f t="shared" si="22"/>
        <v>0.51251858973285602</v>
      </c>
      <c r="F689" s="1">
        <f t="shared" si="23"/>
        <v>37903.579075797097</v>
      </c>
      <c r="R689" s="1">
        <v>68700</v>
      </c>
      <c r="S689" s="1">
        <v>0.75600000000000001</v>
      </c>
      <c r="T689" s="1">
        <v>0.24399999999999999</v>
      </c>
    </row>
    <row r="690" spans="1:20" x14ac:dyDescent="0.3">
      <c r="A690" s="3">
        <v>0.75895989662449104</v>
      </c>
      <c r="B690" s="3">
        <v>16494.957823974801</v>
      </c>
      <c r="C690" s="3">
        <v>1.3039212980861601</v>
      </c>
      <c r="D690" s="3">
        <v>51694.357525076703</v>
      </c>
      <c r="E690" s="1">
        <f t="shared" si="22"/>
        <v>0.54496140146166905</v>
      </c>
      <c r="F690" s="1">
        <f t="shared" si="23"/>
        <v>35199.399701101902</v>
      </c>
      <c r="R690" s="1">
        <v>68800</v>
      </c>
      <c r="S690" s="1">
        <v>0.747</v>
      </c>
      <c r="T690" s="1">
        <v>0.253</v>
      </c>
    </row>
    <row r="691" spans="1:20" x14ac:dyDescent="0.3">
      <c r="A691" s="3">
        <v>0.674899018911858</v>
      </c>
      <c r="B691" s="3">
        <v>17367.562438977198</v>
      </c>
      <c r="C691" s="3">
        <v>1.13999515993857</v>
      </c>
      <c r="D691" s="3">
        <v>55064.460360751102</v>
      </c>
      <c r="E691" s="1">
        <f t="shared" si="22"/>
        <v>0.46509614102671204</v>
      </c>
      <c r="F691" s="1">
        <f t="shared" si="23"/>
        <v>37696.897921773903</v>
      </c>
      <c r="R691" s="1">
        <v>68900</v>
      </c>
      <c r="S691" s="1">
        <v>0.73699999999999999</v>
      </c>
      <c r="T691" s="1">
        <v>0.26300000000000001</v>
      </c>
    </row>
    <row r="692" spans="1:20" x14ac:dyDescent="0.3">
      <c r="A692" s="3">
        <v>0.74747220064197895</v>
      </c>
      <c r="B692" s="3">
        <v>21187.177516273201</v>
      </c>
      <c r="C692" s="3">
        <v>1.28963870627018</v>
      </c>
      <c r="D692" s="3">
        <v>59323.407677516203</v>
      </c>
      <c r="E692" s="1">
        <f t="shared" si="22"/>
        <v>0.54216650562820101</v>
      </c>
      <c r="F692" s="1">
        <f t="shared" si="23"/>
        <v>38136.230161243002</v>
      </c>
      <c r="R692" s="1">
        <v>69000</v>
      </c>
      <c r="S692" s="1">
        <v>0.72699999999999998</v>
      </c>
      <c r="T692" s="1">
        <v>0.27300000000000002</v>
      </c>
    </row>
    <row r="693" spans="1:20" x14ac:dyDescent="0.3">
      <c r="A693" s="3">
        <v>0.78941651532551205</v>
      </c>
      <c r="B693" s="3">
        <v>16324.263672892601</v>
      </c>
      <c r="C693" s="3">
        <v>1.3890723234386699</v>
      </c>
      <c r="D693" s="3">
        <v>51040.832887518001</v>
      </c>
      <c r="E693" s="1">
        <f t="shared" si="22"/>
        <v>0.59965580811315788</v>
      </c>
      <c r="F693" s="1">
        <f t="shared" si="23"/>
        <v>34716.5692146254</v>
      </c>
      <c r="R693" s="1">
        <v>69100</v>
      </c>
      <c r="S693" s="1">
        <v>0.72099999999999997</v>
      </c>
      <c r="T693" s="1">
        <v>0.27900000000000003</v>
      </c>
    </row>
    <row r="694" spans="1:20" x14ac:dyDescent="0.3">
      <c r="A694" s="3">
        <v>0.73067708906572004</v>
      </c>
      <c r="B694" s="3">
        <v>17233.086763534</v>
      </c>
      <c r="C694" s="3">
        <v>1.25243805991333</v>
      </c>
      <c r="D694" s="3">
        <v>53082.195647051798</v>
      </c>
      <c r="E694" s="1">
        <f t="shared" si="22"/>
        <v>0.52176097084760997</v>
      </c>
      <c r="F694" s="1">
        <f t="shared" si="23"/>
        <v>35849.108883517794</v>
      </c>
      <c r="R694" s="1">
        <v>69200</v>
      </c>
      <c r="S694" s="1">
        <v>0.71199999999999997</v>
      </c>
      <c r="T694" s="1">
        <v>0.28799999999999998</v>
      </c>
    </row>
    <row r="695" spans="1:20" x14ac:dyDescent="0.3">
      <c r="A695" s="3">
        <v>0.735284190242665</v>
      </c>
      <c r="B695" s="3">
        <v>19503.2639929584</v>
      </c>
      <c r="C695" s="3">
        <v>1.26863931740071</v>
      </c>
      <c r="D695" s="3">
        <v>56928.294791066997</v>
      </c>
      <c r="E695" s="1">
        <f t="shared" si="22"/>
        <v>0.53335512715804501</v>
      </c>
      <c r="F695" s="1">
        <f t="shared" si="23"/>
        <v>37425.030798108593</v>
      </c>
      <c r="R695" s="1">
        <v>69300</v>
      </c>
      <c r="S695" s="1">
        <v>0.70799999999999996</v>
      </c>
      <c r="T695" s="1">
        <v>0.29199999999999998</v>
      </c>
    </row>
    <row r="696" spans="1:20" x14ac:dyDescent="0.3">
      <c r="A696" s="3">
        <v>0.71899240081655302</v>
      </c>
      <c r="B696" s="3">
        <v>21779.4162061075</v>
      </c>
      <c r="C696" s="3">
        <v>1.2054855325240099</v>
      </c>
      <c r="D696" s="3">
        <v>61285.251314818102</v>
      </c>
      <c r="E696" s="1">
        <f t="shared" si="22"/>
        <v>0.48649313170745689</v>
      </c>
      <c r="F696" s="1">
        <f t="shared" si="23"/>
        <v>39505.835108710598</v>
      </c>
      <c r="R696" s="1">
        <v>69400</v>
      </c>
      <c r="S696" s="1">
        <v>0.70299999999999996</v>
      </c>
      <c r="T696" s="1">
        <v>0.29699999999999999</v>
      </c>
    </row>
    <row r="697" spans="1:20" x14ac:dyDescent="0.3">
      <c r="A697" s="3">
        <v>0.65211972689935604</v>
      </c>
      <c r="B697" s="3">
        <v>16794.864500300198</v>
      </c>
      <c r="C697" s="3">
        <v>1.14145696978567</v>
      </c>
      <c r="D697" s="3">
        <v>52509.856181947798</v>
      </c>
      <c r="E697" s="1">
        <f t="shared" si="22"/>
        <v>0.48933724288631397</v>
      </c>
      <c r="F697" s="1">
        <f t="shared" si="23"/>
        <v>35714.991681647603</v>
      </c>
      <c r="R697" s="1">
        <v>69500</v>
      </c>
      <c r="S697" s="1">
        <v>0.69199999999999995</v>
      </c>
      <c r="T697" s="1">
        <v>0.308</v>
      </c>
    </row>
    <row r="698" spans="1:20" x14ac:dyDescent="0.3">
      <c r="A698" s="3">
        <v>0.67168916656523203</v>
      </c>
      <c r="B698" s="3">
        <v>20102.6160728006</v>
      </c>
      <c r="C698" s="3">
        <v>1.1584438313395</v>
      </c>
      <c r="D698" s="3">
        <v>58200.284912743497</v>
      </c>
      <c r="E698" s="1">
        <f t="shared" si="22"/>
        <v>0.48675466477426799</v>
      </c>
      <c r="F698" s="1">
        <f t="shared" si="23"/>
        <v>38097.668839942897</v>
      </c>
      <c r="R698" s="1">
        <v>69600</v>
      </c>
      <c r="S698" s="1">
        <v>0.68600000000000005</v>
      </c>
      <c r="T698" s="1">
        <v>0.314</v>
      </c>
    </row>
    <row r="699" spans="1:20" x14ac:dyDescent="0.3">
      <c r="A699" s="3">
        <v>0.71315016442687396</v>
      </c>
      <c r="B699" s="3">
        <v>16927.0326010022</v>
      </c>
      <c r="C699" s="3">
        <v>1.2476283452496799</v>
      </c>
      <c r="D699" s="3">
        <v>55101.735083402302</v>
      </c>
      <c r="E699" s="1">
        <f t="shared" si="22"/>
        <v>0.53447818082280596</v>
      </c>
      <c r="F699" s="1">
        <f t="shared" si="23"/>
        <v>38174.702482400098</v>
      </c>
      <c r="R699" s="1">
        <v>69700</v>
      </c>
      <c r="S699" s="1">
        <v>0.68100000000000005</v>
      </c>
      <c r="T699" s="1">
        <v>0.31900000000000001</v>
      </c>
    </row>
    <row r="700" spans="1:20" x14ac:dyDescent="0.3">
      <c r="A700" s="3">
        <v>0.68821082430595704</v>
      </c>
      <c r="B700" s="3">
        <v>18952.6991449218</v>
      </c>
      <c r="C700" s="3">
        <v>1.1984156595553399</v>
      </c>
      <c r="D700" s="3">
        <v>55753.895145956798</v>
      </c>
      <c r="E700" s="1">
        <f t="shared" si="22"/>
        <v>0.51020483524938287</v>
      </c>
      <c r="F700" s="1">
        <f t="shared" si="23"/>
        <v>36801.196001035001</v>
      </c>
      <c r="R700" s="1">
        <v>69800</v>
      </c>
      <c r="S700" s="1">
        <v>0.66800000000000004</v>
      </c>
      <c r="T700" s="1">
        <v>0.33200000000000002</v>
      </c>
    </row>
    <row r="701" spans="1:20" x14ac:dyDescent="0.3">
      <c r="A701" s="3">
        <v>0.75995248662954795</v>
      </c>
      <c r="B701" s="3">
        <v>22374.561584247698</v>
      </c>
      <c r="C701" s="3">
        <v>1.3152346230032801</v>
      </c>
      <c r="D701" s="3">
        <v>57849.150614297199</v>
      </c>
      <c r="E701" s="1">
        <f t="shared" si="22"/>
        <v>0.55528213637373214</v>
      </c>
      <c r="F701" s="1">
        <f t="shared" si="23"/>
        <v>35474.589030049501</v>
      </c>
      <c r="R701" s="1">
        <v>69900</v>
      </c>
      <c r="S701" s="1">
        <v>0.66</v>
      </c>
      <c r="T701" s="1">
        <v>0.34</v>
      </c>
    </row>
    <row r="702" spans="1:20" x14ac:dyDescent="0.3">
      <c r="A702" s="3">
        <v>0.71419100914928002</v>
      </c>
      <c r="B702" s="3">
        <v>19308.0778004206</v>
      </c>
      <c r="C702" s="3">
        <v>1.2526664883776999</v>
      </c>
      <c r="D702" s="3">
        <v>56581.378292320202</v>
      </c>
      <c r="E702" s="1">
        <f t="shared" si="22"/>
        <v>0.53847547922841987</v>
      </c>
      <c r="F702" s="1">
        <f t="shared" si="23"/>
        <v>37273.300491899601</v>
      </c>
      <c r="R702" s="1">
        <v>70000</v>
      </c>
      <c r="S702" s="1">
        <v>0.65</v>
      </c>
      <c r="T702" s="1">
        <v>0.35</v>
      </c>
    </row>
    <row r="703" spans="1:20" x14ac:dyDescent="0.3">
      <c r="A703" s="3">
        <v>0.69628429068970998</v>
      </c>
      <c r="B703" s="3">
        <v>22427.816603324001</v>
      </c>
      <c r="C703" s="3">
        <v>1.1981684445699501</v>
      </c>
      <c r="D703" s="3">
        <v>61420.799733955799</v>
      </c>
      <c r="E703" s="1">
        <f t="shared" si="22"/>
        <v>0.5018841538802401</v>
      </c>
      <c r="F703" s="1">
        <f t="shared" si="23"/>
        <v>38992.983130631794</v>
      </c>
      <c r="R703" s="1">
        <v>70100</v>
      </c>
      <c r="S703" s="1">
        <v>0.64</v>
      </c>
      <c r="T703" s="1">
        <v>0.36</v>
      </c>
    </row>
    <row r="704" spans="1:20" x14ac:dyDescent="0.3">
      <c r="A704" s="3">
        <v>0.74047871768979701</v>
      </c>
      <c r="B704" s="3">
        <v>21607.110572451398</v>
      </c>
      <c r="C704" s="3">
        <v>1.2645972185394201</v>
      </c>
      <c r="D704" s="3">
        <v>62336.224941808199</v>
      </c>
      <c r="E704" s="1">
        <f t="shared" si="22"/>
        <v>0.52411850084962308</v>
      </c>
      <c r="F704" s="1">
        <f t="shared" si="23"/>
        <v>40729.114369356801</v>
      </c>
      <c r="R704" s="1">
        <v>70200</v>
      </c>
      <c r="S704" s="1">
        <v>0.629</v>
      </c>
      <c r="T704" s="1">
        <v>0.371</v>
      </c>
    </row>
    <row r="705" spans="1:20" x14ac:dyDescent="0.3">
      <c r="A705" s="3">
        <v>0.70315440079606695</v>
      </c>
      <c r="B705" s="3">
        <v>19119.108812777999</v>
      </c>
      <c r="C705" s="3">
        <v>1.2208091713070901</v>
      </c>
      <c r="D705" s="3">
        <v>57648.152616808897</v>
      </c>
      <c r="E705" s="1">
        <f t="shared" si="22"/>
        <v>0.51765477051102315</v>
      </c>
      <c r="F705" s="1">
        <f t="shared" si="23"/>
        <v>38529.043804030895</v>
      </c>
      <c r="R705" s="1">
        <v>70300</v>
      </c>
      <c r="S705" s="1">
        <v>0.625</v>
      </c>
      <c r="T705" s="1">
        <v>0.375</v>
      </c>
    </row>
    <row r="706" spans="1:20" x14ac:dyDescent="0.3">
      <c r="A706" s="3">
        <v>0.69812526012960696</v>
      </c>
      <c r="B706" s="3">
        <v>17286.260561567</v>
      </c>
      <c r="C706" s="3">
        <v>1.1864330310831599</v>
      </c>
      <c r="D706" s="3">
        <v>54560.645623767101</v>
      </c>
      <c r="E706" s="1">
        <f t="shared" si="22"/>
        <v>0.48830777095355293</v>
      </c>
      <c r="F706" s="1">
        <f t="shared" si="23"/>
        <v>37274.385062200105</v>
      </c>
      <c r="R706" s="1">
        <v>70400</v>
      </c>
      <c r="S706" s="1">
        <v>0.61399999999999999</v>
      </c>
      <c r="T706" s="1">
        <v>0.38600000000000001</v>
      </c>
    </row>
    <row r="707" spans="1:20" x14ac:dyDescent="0.3">
      <c r="A707" s="3">
        <v>0.65589790859937502</v>
      </c>
      <c r="B707" s="3">
        <v>18894.437374130099</v>
      </c>
      <c r="C707" s="3">
        <v>1.14750713965319</v>
      </c>
      <c r="D707" s="3">
        <v>56657.548882948002</v>
      </c>
      <c r="E707" s="1">
        <f t="shared" si="22"/>
        <v>0.49160923105381493</v>
      </c>
      <c r="F707" s="1">
        <f t="shared" si="23"/>
        <v>37763.111508817907</v>
      </c>
      <c r="R707" s="1">
        <v>70500</v>
      </c>
      <c r="S707" s="1">
        <v>0.60599999999999998</v>
      </c>
      <c r="T707" s="1">
        <v>0.39400000000000002</v>
      </c>
    </row>
    <row r="708" spans="1:20" x14ac:dyDescent="0.3">
      <c r="A708" s="3">
        <v>0.71215251675571201</v>
      </c>
      <c r="B708" s="3">
        <v>19218.998704096801</v>
      </c>
      <c r="C708" s="3">
        <v>1.21953055124878</v>
      </c>
      <c r="D708" s="3">
        <v>57503.078193020701</v>
      </c>
      <c r="E708" s="1">
        <f t="shared" ref="E708:E771" si="24">C708-A708</f>
        <v>0.50737803449306795</v>
      </c>
      <c r="F708" s="1">
        <f t="shared" ref="F708:F771" si="25">D708-B708</f>
        <v>38284.079488923904</v>
      </c>
      <c r="R708" s="1">
        <v>70600</v>
      </c>
      <c r="S708" s="1">
        <v>0.60199999999999998</v>
      </c>
      <c r="T708" s="1">
        <v>0.39800000000000002</v>
      </c>
    </row>
    <row r="709" spans="1:20" x14ac:dyDescent="0.3">
      <c r="A709" s="3">
        <v>0.67391541656651599</v>
      </c>
      <c r="B709" s="3">
        <v>20081.695594214001</v>
      </c>
      <c r="C709" s="3">
        <v>1.17851506172383</v>
      </c>
      <c r="D709" s="3">
        <v>54616.9391090852</v>
      </c>
      <c r="E709" s="1">
        <f t="shared" si="24"/>
        <v>0.50459964515731404</v>
      </c>
      <c r="F709" s="1">
        <f t="shared" si="25"/>
        <v>34535.243514871196</v>
      </c>
      <c r="R709" s="1">
        <v>70700</v>
      </c>
      <c r="S709" s="1">
        <v>0.59599999999999997</v>
      </c>
      <c r="T709" s="1">
        <v>0.40400000000000003</v>
      </c>
    </row>
    <row r="710" spans="1:20" x14ac:dyDescent="0.3">
      <c r="A710" s="3">
        <v>0.69911695887920899</v>
      </c>
      <c r="B710" s="3">
        <v>17656.230759317699</v>
      </c>
      <c r="C710" s="3">
        <v>1.2237427495203099</v>
      </c>
      <c r="D710" s="3">
        <v>53836.327426910902</v>
      </c>
      <c r="E710" s="1">
        <f t="shared" si="24"/>
        <v>0.52462579064110093</v>
      </c>
      <c r="F710" s="1">
        <f t="shared" si="25"/>
        <v>36180.0966675932</v>
      </c>
      <c r="R710" s="1">
        <v>70800</v>
      </c>
      <c r="S710" s="1">
        <v>0.58499999999999996</v>
      </c>
      <c r="T710" s="1">
        <v>0.41499999999999998</v>
      </c>
    </row>
    <row r="711" spans="1:20" x14ac:dyDescent="0.3">
      <c r="A711" s="3">
        <v>0.70047115077827404</v>
      </c>
      <c r="B711" s="3">
        <v>16541.738476451301</v>
      </c>
      <c r="C711" s="3">
        <v>1.2110160067672</v>
      </c>
      <c r="D711" s="3">
        <v>51718.272789810799</v>
      </c>
      <c r="E711" s="1">
        <f t="shared" si="24"/>
        <v>0.51054485598892596</v>
      </c>
      <c r="F711" s="1">
        <f t="shared" si="25"/>
        <v>35176.534313359502</v>
      </c>
      <c r="R711" s="1">
        <v>70900</v>
      </c>
      <c r="S711" s="1">
        <v>0.57599999999999996</v>
      </c>
      <c r="T711" s="1">
        <v>0.42399999999999999</v>
      </c>
    </row>
    <row r="712" spans="1:20" x14ac:dyDescent="0.3">
      <c r="A712" s="3">
        <v>0.65156754843192599</v>
      </c>
      <c r="B712" s="3">
        <v>19094.4597443284</v>
      </c>
      <c r="C712" s="3">
        <v>1.1143558721537801</v>
      </c>
      <c r="D712" s="3">
        <v>56797.424739451097</v>
      </c>
      <c r="E712" s="1">
        <f t="shared" si="24"/>
        <v>0.46278832372185408</v>
      </c>
      <c r="F712" s="1">
        <f t="shared" si="25"/>
        <v>37702.964995122697</v>
      </c>
      <c r="R712" s="1">
        <v>71000</v>
      </c>
      <c r="S712" s="1">
        <v>0.57199999999999995</v>
      </c>
      <c r="T712" s="1">
        <v>0.42799999999999999</v>
      </c>
    </row>
    <row r="713" spans="1:20" x14ac:dyDescent="0.3">
      <c r="A713" s="3">
        <v>0.71438955916360602</v>
      </c>
      <c r="B713" s="3">
        <v>14702.622276</v>
      </c>
      <c r="C713" s="3">
        <v>1.25944024253943</v>
      </c>
      <c r="D713" s="3">
        <v>50988.129805846002</v>
      </c>
      <c r="E713" s="1">
        <f t="shared" si="24"/>
        <v>0.54505068337582396</v>
      </c>
      <c r="F713" s="1">
        <f t="shared" si="25"/>
        <v>36285.507529846</v>
      </c>
      <c r="R713" s="1">
        <v>71100</v>
      </c>
      <c r="S713" s="1">
        <v>0.56499999999999995</v>
      </c>
      <c r="T713" s="1">
        <v>0.435</v>
      </c>
    </row>
    <row r="714" spans="1:20" x14ac:dyDescent="0.3">
      <c r="A714" s="3">
        <v>0.72402742802161002</v>
      </c>
      <c r="B714" s="3">
        <v>20820.101986047601</v>
      </c>
      <c r="C714" s="3">
        <v>1.26750066904185</v>
      </c>
      <c r="D714" s="3">
        <v>57715.8605536334</v>
      </c>
      <c r="E714" s="1">
        <f t="shared" si="24"/>
        <v>0.54347324102023997</v>
      </c>
      <c r="F714" s="1">
        <f t="shared" si="25"/>
        <v>36895.758567585799</v>
      </c>
      <c r="R714" s="1">
        <v>71200</v>
      </c>
      <c r="S714" s="1">
        <v>0.56000000000000005</v>
      </c>
      <c r="T714" s="1">
        <v>0.44</v>
      </c>
    </row>
    <row r="715" spans="1:20" x14ac:dyDescent="0.3">
      <c r="A715" s="3">
        <v>0.67562374100136402</v>
      </c>
      <c r="B715" s="3">
        <v>16714.549758147299</v>
      </c>
      <c r="C715" s="3">
        <v>1.1308487055238601</v>
      </c>
      <c r="D715" s="3">
        <v>53709.248000379797</v>
      </c>
      <c r="E715" s="1">
        <f t="shared" si="24"/>
        <v>0.45522496452249606</v>
      </c>
      <c r="F715" s="1">
        <f t="shared" si="25"/>
        <v>36994.698242232495</v>
      </c>
      <c r="R715" s="1">
        <v>71300</v>
      </c>
      <c r="S715" s="1">
        <v>0.55200000000000005</v>
      </c>
      <c r="T715" s="1">
        <v>0.44800000000000001</v>
      </c>
    </row>
    <row r="716" spans="1:20" x14ac:dyDescent="0.3">
      <c r="A716" s="3">
        <v>0.691118271634512</v>
      </c>
      <c r="B716" s="3">
        <v>16632.404076941799</v>
      </c>
      <c r="C716" s="3">
        <v>1.16504871243524</v>
      </c>
      <c r="D716" s="3">
        <v>51299.215937284302</v>
      </c>
      <c r="E716" s="1">
        <f t="shared" si="24"/>
        <v>0.47393044080072799</v>
      </c>
      <c r="F716" s="1">
        <f t="shared" si="25"/>
        <v>34666.811860342503</v>
      </c>
      <c r="R716" s="1">
        <v>71400</v>
      </c>
      <c r="S716" s="1">
        <v>0.54600000000000004</v>
      </c>
      <c r="T716" s="1">
        <v>0.45400000000000001</v>
      </c>
    </row>
    <row r="717" spans="1:20" x14ac:dyDescent="0.3">
      <c r="A717" s="3">
        <v>0.72422496216699805</v>
      </c>
      <c r="B717" s="3">
        <v>17407.9155824671</v>
      </c>
      <c r="C717" s="3">
        <v>1.24760779081176</v>
      </c>
      <c r="D717" s="3">
        <v>52941.190779482196</v>
      </c>
      <c r="E717" s="1">
        <f t="shared" si="24"/>
        <v>0.52338282864476193</v>
      </c>
      <c r="F717" s="1">
        <f t="shared" si="25"/>
        <v>35533.2751970151</v>
      </c>
      <c r="R717" s="1">
        <v>71500</v>
      </c>
      <c r="S717" s="1">
        <v>0.53300000000000003</v>
      </c>
      <c r="T717" s="1">
        <v>0.46700000000000003</v>
      </c>
    </row>
    <row r="718" spans="1:20" x14ac:dyDescent="0.3">
      <c r="A718" s="3">
        <v>0.63539116450837196</v>
      </c>
      <c r="B718" s="3">
        <v>20430.734046878599</v>
      </c>
      <c r="C718" s="3">
        <v>1.13997494311044</v>
      </c>
      <c r="D718" s="3">
        <v>57778.321025155397</v>
      </c>
      <c r="E718" s="1">
        <f t="shared" si="24"/>
        <v>0.50458377860206804</v>
      </c>
      <c r="F718" s="1">
        <f t="shared" si="25"/>
        <v>37347.586978276799</v>
      </c>
      <c r="R718" s="1">
        <v>71600</v>
      </c>
      <c r="S718" s="1">
        <v>0.51900000000000002</v>
      </c>
      <c r="T718" s="1">
        <v>0.48099999999999998</v>
      </c>
    </row>
    <row r="719" spans="1:20" x14ac:dyDescent="0.3">
      <c r="A719" s="3">
        <v>0.70905355144760396</v>
      </c>
      <c r="B719" s="3">
        <v>18865.553467045</v>
      </c>
      <c r="C719" s="3">
        <v>1.21793615213006</v>
      </c>
      <c r="D719" s="3">
        <v>55582.588509175002</v>
      </c>
      <c r="E719" s="1">
        <f t="shared" si="24"/>
        <v>0.50888260068245605</v>
      </c>
      <c r="F719" s="1">
        <f t="shared" si="25"/>
        <v>36717.035042130003</v>
      </c>
      <c r="R719" s="1">
        <v>71700</v>
      </c>
      <c r="S719" s="1">
        <v>0.51400000000000001</v>
      </c>
      <c r="T719" s="1">
        <v>0.48599999999999999</v>
      </c>
    </row>
    <row r="720" spans="1:20" x14ac:dyDescent="0.3">
      <c r="A720" s="3">
        <v>0.70047502774033699</v>
      </c>
      <c r="B720" s="3">
        <v>17967.861097544101</v>
      </c>
      <c r="C720" s="3">
        <v>1.2551274183886401</v>
      </c>
      <c r="D720" s="3">
        <v>54199.828306421397</v>
      </c>
      <c r="E720" s="1">
        <f t="shared" si="24"/>
        <v>0.55465239064830307</v>
      </c>
      <c r="F720" s="1">
        <f t="shared" si="25"/>
        <v>36231.967208877293</v>
      </c>
      <c r="R720" s="1">
        <v>71800</v>
      </c>
      <c r="S720" s="1">
        <v>0.50800000000000001</v>
      </c>
      <c r="T720" s="1">
        <v>0.49199999999999999</v>
      </c>
    </row>
    <row r="721" spans="1:20" x14ac:dyDescent="0.3">
      <c r="A721" s="3">
        <v>0.65764506475106699</v>
      </c>
      <c r="B721" s="3">
        <v>19722.969603750698</v>
      </c>
      <c r="C721" s="3">
        <v>1.1339944390122001</v>
      </c>
      <c r="D721" s="3">
        <v>57833.624290871398</v>
      </c>
      <c r="E721" s="1">
        <f t="shared" si="24"/>
        <v>0.47634937426113311</v>
      </c>
      <c r="F721" s="1">
        <f t="shared" si="25"/>
        <v>38110.654687120696</v>
      </c>
      <c r="R721" s="1">
        <v>71900</v>
      </c>
      <c r="S721" s="1">
        <v>0.501</v>
      </c>
      <c r="T721" s="1">
        <v>0.499</v>
      </c>
    </row>
    <row r="722" spans="1:20" x14ac:dyDescent="0.3">
      <c r="A722" s="3">
        <v>0.70488374799704701</v>
      </c>
      <c r="B722" s="3">
        <v>17789.8531062605</v>
      </c>
      <c r="C722" s="3">
        <v>1.2092638031560701</v>
      </c>
      <c r="D722" s="3">
        <v>54203.435474567101</v>
      </c>
      <c r="E722" s="1">
        <f t="shared" si="24"/>
        <v>0.50438005515902307</v>
      </c>
      <c r="F722" s="1">
        <f t="shared" si="25"/>
        <v>36413.582368306597</v>
      </c>
      <c r="R722" s="1">
        <v>72000</v>
      </c>
      <c r="S722" s="1">
        <v>0.495</v>
      </c>
      <c r="T722" s="1">
        <v>0.505</v>
      </c>
    </row>
    <row r="723" spans="1:20" x14ac:dyDescent="0.3">
      <c r="A723" s="3">
        <v>0.664591298646381</v>
      </c>
      <c r="B723" s="3">
        <v>18568.3018852325</v>
      </c>
      <c r="C723" s="3">
        <v>1.14250880610997</v>
      </c>
      <c r="D723" s="3">
        <v>52661.808105717399</v>
      </c>
      <c r="E723" s="1">
        <f t="shared" si="24"/>
        <v>0.47791750746358896</v>
      </c>
      <c r="F723" s="1">
        <f t="shared" si="25"/>
        <v>34093.506220484895</v>
      </c>
      <c r="R723" s="1">
        <v>72100</v>
      </c>
      <c r="S723" s="1">
        <v>0.48299999999999998</v>
      </c>
      <c r="T723" s="1">
        <v>0.51700000000000002</v>
      </c>
    </row>
    <row r="724" spans="1:20" x14ac:dyDescent="0.3">
      <c r="A724" s="3">
        <v>0.71569606091731397</v>
      </c>
      <c r="B724" s="3">
        <v>21535.632791291198</v>
      </c>
      <c r="C724" s="3">
        <v>1.23816599065776</v>
      </c>
      <c r="D724" s="3">
        <v>58904.999811356203</v>
      </c>
      <c r="E724" s="1">
        <f t="shared" si="24"/>
        <v>0.52246992974044604</v>
      </c>
      <c r="F724" s="1">
        <f t="shared" si="25"/>
        <v>37369.367020065009</v>
      </c>
      <c r="R724" s="1">
        <v>72200</v>
      </c>
      <c r="S724" s="1">
        <v>0.47399999999999998</v>
      </c>
      <c r="T724" s="1">
        <v>0.52600000000000002</v>
      </c>
    </row>
    <row r="725" spans="1:20" x14ac:dyDescent="0.3">
      <c r="A725" s="3">
        <v>0.69722256167959695</v>
      </c>
      <c r="B725" s="3">
        <v>18473.122712842702</v>
      </c>
      <c r="C725" s="3">
        <v>1.2161038620876501</v>
      </c>
      <c r="D725" s="3">
        <v>55424.984813365103</v>
      </c>
      <c r="E725" s="1">
        <f t="shared" si="24"/>
        <v>0.51888130040805314</v>
      </c>
      <c r="F725" s="1">
        <f t="shared" si="25"/>
        <v>36951.862100522398</v>
      </c>
      <c r="R725" s="1">
        <v>72300</v>
      </c>
      <c r="S725" s="1">
        <v>0.46800000000000003</v>
      </c>
      <c r="T725" s="1">
        <v>0.53200000000000003</v>
      </c>
    </row>
    <row r="726" spans="1:20" x14ac:dyDescent="0.3">
      <c r="A726" s="3">
        <v>0.64044108834832003</v>
      </c>
      <c r="B726" s="3">
        <v>19245.761725694701</v>
      </c>
      <c r="C726" s="3">
        <v>1.1359573222185</v>
      </c>
      <c r="D726" s="3">
        <v>58798.259666832702</v>
      </c>
      <c r="E726" s="1">
        <f t="shared" si="24"/>
        <v>0.49551623387017996</v>
      </c>
      <c r="F726" s="1">
        <f t="shared" si="25"/>
        <v>39552.497941138005</v>
      </c>
      <c r="R726" s="1">
        <v>72400</v>
      </c>
      <c r="S726" s="1">
        <v>0.46</v>
      </c>
      <c r="T726" s="1">
        <v>0.54</v>
      </c>
    </row>
    <row r="727" spans="1:20" x14ac:dyDescent="0.3">
      <c r="A727" s="3">
        <v>0.72484102678374895</v>
      </c>
      <c r="B727" s="3">
        <v>16343.5664121799</v>
      </c>
      <c r="C727" s="3">
        <v>1.24222086666256</v>
      </c>
      <c r="D727" s="3">
        <v>51640.166138012202</v>
      </c>
      <c r="E727" s="1">
        <f t="shared" si="24"/>
        <v>0.51737983987881109</v>
      </c>
      <c r="F727" s="1">
        <f t="shared" si="25"/>
        <v>35296.599725832304</v>
      </c>
      <c r="R727" s="1">
        <v>72500</v>
      </c>
      <c r="S727" s="1">
        <v>0.45300000000000001</v>
      </c>
      <c r="T727" s="1">
        <v>0.54700000000000004</v>
      </c>
    </row>
    <row r="728" spans="1:20" x14ac:dyDescent="0.3">
      <c r="A728" s="3">
        <v>0.75889305975901999</v>
      </c>
      <c r="B728" s="3">
        <v>22408.508162230901</v>
      </c>
      <c r="C728" s="3">
        <v>1.31718489926381</v>
      </c>
      <c r="D728" s="3">
        <v>58799.164118491302</v>
      </c>
      <c r="E728" s="1">
        <f t="shared" si="24"/>
        <v>0.55829183950479</v>
      </c>
      <c r="F728" s="1">
        <f t="shared" si="25"/>
        <v>36390.655956260402</v>
      </c>
      <c r="R728" s="1">
        <v>72600</v>
      </c>
      <c r="S728" s="1">
        <v>0.44700000000000001</v>
      </c>
      <c r="T728" s="1">
        <v>0.55300000000000005</v>
      </c>
    </row>
    <row r="729" spans="1:20" x14ac:dyDescent="0.3">
      <c r="A729" s="3">
        <v>0.70433495439738303</v>
      </c>
      <c r="B729" s="3">
        <v>19526.888314018601</v>
      </c>
      <c r="C729" s="3">
        <v>1.23172878988253</v>
      </c>
      <c r="D729" s="3">
        <v>57227.224857575799</v>
      </c>
      <c r="E729" s="1">
        <f t="shared" si="24"/>
        <v>0.52739383548514696</v>
      </c>
      <c r="F729" s="1">
        <f t="shared" si="25"/>
        <v>37700.336543557198</v>
      </c>
      <c r="R729" s="1">
        <v>72700</v>
      </c>
      <c r="S729" s="1">
        <v>0.433</v>
      </c>
      <c r="T729" s="1">
        <v>0.56699999999999995</v>
      </c>
    </row>
    <row r="730" spans="1:20" x14ac:dyDescent="0.3">
      <c r="A730" s="3">
        <v>0.66408014720702702</v>
      </c>
      <c r="B730" s="3">
        <v>21025.156337536599</v>
      </c>
      <c r="C730" s="3">
        <v>1.1704969669199301</v>
      </c>
      <c r="D730" s="3">
        <v>58221.095026670897</v>
      </c>
      <c r="E730" s="1">
        <f t="shared" si="24"/>
        <v>0.50641681971290309</v>
      </c>
      <c r="F730" s="1">
        <f t="shared" si="25"/>
        <v>37195.938689134302</v>
      </c>
      <c r="R730" s="1">
        <v>72800</v>
      </c>
      <c r="S730" s="1">
        <v>0.43</v>
      </c>
      <c r="T730" s="1">
        <v>0.56999999999999995</v>
      </c>
    </row>
    <row r="731" spans="1:20" x14ac:dyDescent="0.3">
      <c r="A731" s="3">
        <v>0.68069190499043997</v>
      </c>
      <c r="B731" s="3">
        <v>16627.321487875601</v>
      </c>
      <c r="C731" s="3">
        <v>1.17461301018151</v>
      </c>
      <c r="D731" s="3">
        <v>53201.992885630803</v>
      </c>
      <c r="E731" s="1">
        <f t="shared" si="24"/>
        <v>0.49392110519107002</v>
      </c>
      <c r="F731" s="1">
        <f t="shared" si="25"/>
        <v>36574.671397755199</v>
      </c>
      <c r="R731" s="1">
        <v>72900</v>
      </c>
      <c r="S731" s="1">
        <v>0.42399999999999999</v>
      </c>
      <c r="T731" s="1">
        <v>0.57599999999999996</v>
      </c>
    </row>
    <row r="732" spans="1:20" x14ac:dyDescent="0.3">
      <c r="A732" s="3">
        <v>0.77221312317970603</v>
      </c>
      <c r="B732" s="3">
        <v>20301.422073951999</v>
      </c>
      <c r="C732" s="3">
        <v>1.34086024623899</v>
      </c>
      <c r="D732" s="3">
        <v>56698.902123007399</v>
      </c>
      <c r="E732" s="1">
        <f t="shared" si="24"/>
        <v>0.568647123059284</v>
      </c>
      <c r="F732" s="1">
        <f t="shared" si="25"/>
        <v>36397.480049055404</v>
      </c>
      <c r="R732" s="1">
        <v>73000</v>
      </c>
      <c r="S732" s="1">
        <v>0.41699999999999998</v>
      </c>
      <c r="T732" s="1">
        <v>0.58299999999999996</v>
      </c>
    </row>
    <row r="733" spans="1:20" x14ac:dyDescent="0.3">
      <c r="A733" s="3">
        <v>0.72273061705030195</v>
      </c>
      <c r="B733" s="3">
        <v>21883.518525089101</v>
      </c>
      <c r="C733" s="3">
        <v>1.2393229093243501</v>
      </c>
      <c r="D733" s="3">
        <v>60178.417017854597</v>
      </c>
      <c r="E733" s="1">
        <f t="shared" si="24"/>
        <v>0.51659229227404813</v>
      </c>
      <c r="F733" s="1">
        <f t="shared" si="25"/>
        <v>38294.898492765496</v>
      </c>
      <c r="R733" s="1">
        <v>73100</v>
      </c>
      <c r="S733" s="1">
        <v>0.41099999999999998</v>
      </c>
      <c r="T733" s="1">
        <v>0.58899999999999997</v>
      </c>
    </row>
    <row r="734" spans="1:20" x14ac:dyDescent="0.3">
      <c r="A734" s="3">
        <v>0.69818182232881298</v>
      </c>
      <c r="B734" s="3">
        <v>18685.057567818501</v>
      </c>
      <c r="C734" s="3">
        <v>1.1776009922953901</v>
      </c>
      <c r="D734" s="3">
        <v>57220.251971885198</v>
      </c>
      <c r="E734" s="1">
        <f t="shared" si="24"/>
        <v>0.47941916996657707</v>
      </c>
      <c r="F734" s="1">
        <f t="shared" si="25"/>
        <v>38535.1944040667</v>
      </c>
      <c r="R734" s="1">
        <v>73200</v>
      </c>
      <c r="S734" s="1">
        <v>0.40400000000000003</v>
      </c>
      <c r="T734" s="1">
        <v>0.59599999999999997</v>
      </c>
    </row>
    <row r="735" spans="1:20" x14ac:dyDescent="0.3">
      <c r="A735" s="3">
        <v>0.73100326730283005</v>
      </c>
      <c r="B735" s="3">
        <v>19175.396829921399</v>
      </c>
      <c r="C735" s="3">
        <v>1.2867370052624201</v>
      </c>
      <c r="D735" s="3">
        <v>55073.1198983133</v>
      </c>
      <c r="E735" s="1">
        <f t="shared" si="24"/>
        <v>0.55573373795959002</v>
      </c>
      <c r="F735" s="1">
        <f t="shared" si="25"/>
        <v>35897.723068391904</v>
      </c>
      <c r="R735" s="1">
        <v>73300</v>
      </c>
      <c r="S735" s="1">
        <v>0.39700000000000002</v>
      </c>
      <c r="T735" s="1">
        <v>0.60299999999999998</v>
      </c>
    </row>
    <row r="736" spans="1:20" x14ac:dyDescent="0.3">
      <c r="A736" s="3">
        <v>0.72024904794896605</v>
      </c>
      <c r="B736" s="3">
        <v>22551.5642460155</v>
      </c>
      <c r="C736" s="3">
        <v>1.2491382055276601</v>
      </c>
      <c r="D736" s="3">
        <v>61961.339820956098</v>
      </c>
      <c r="E736" s="1">
        <f t="shared" si="24"/>
        <v>0.52888915757869404</v>
      </c>
      <c r="F736" s="1">
        <f t="shared" si="25"/>
        <v>39409.775574940599</v>
      </c>
      <c r="R736" s="1">
        <v>73400</v>
      </c>
      <c r="S736" s="1">
        <v>0.38700000000000001</v>
      </c>
      <c r="T736" s="1">
        <v>0.61299999999999999</v>
      </c>
    </row>
    <row r="737" spans="1:20" x14ac:dyDescent="0.3">
      <c r="A737" s="3">
        <v>0.73590607948447195</v>
      </c>
      <c r="B737" s="3">
        <v>20720.185031340301</v>
      </c>
      <c r="C737" s="3">
        <v>1.2915148461461701</v>
      </c>
      <c r="D737" s="3">
        <v>57346.997850984</v>
      </c>
      <c r="E737" s="1">
        <f t="shared" si="24"/>
        <v>0.55560876666169812</v>
      </c>
      <c r="F737" s="1">
        <f t="shared" si="25"/>
        <v>36626.812819643703</v>
      </c>
      <c r="R737" s="1">
        <v>73500</v>
      </c>
      <c r="S737" s="1">
        <v>0.38</v>
      </c>
      <c r="T737" s="1">
        <v>0.62</v>
      </c>
    </row>
    <row r="738" spans="1:20" x14ac:dyDescent="0.3">
      <c r="A738" s="3">
        <v>0.70667097223665798</v>
      </c>
      <c r="B738" s="3">
        <v>17911.737395125299</v>
      </c>
      <c r="C738" s="3">
        <v>1.2196262029177301</v>
      </c>
      <c r="D738" s="3">
        <v>53783.677979562097</v>
      </c>
      <c r="E738" s="1">
        <f t="shared" si="24"/>
        <v>0.51295523068107207</v>
      </c>
      <c r="F738" s="1">
        <f t="shared" si="25"/>
        <v>35871.940584436801</v>
      </c>
      <c r="R738" s="1">
        <v>73600</v>
      </c>
      <c r="S738" s="1">
        <v>0.373</v>
      </c>
      <c r="T738" s="1">
        <v>0.627</v>
      </c>
    </row>
    <row r="739" spans="1:20" x14ac:dyDescent="0.3">
      <c r="A739" s="3">
        <v>0.68136477894904102</v>
      </c>
      <c r="B739" s="3">
        <v>16864.962707988499</v>
      </c>
      <c r="C739" s="3">
        <v>1.1446962077696601</v>
      </c>
      <c r="D739" s="3">
        <v>51819.043707437799</v>
      </c>
      <c r="E739" s="1">
        <f t="shared" si="24"/>
        <v>0.46333142882061906</v>
      </c>
      <c r="F739" s="1">
        <f t="shared" si="25"/>
        <v>34954.080999449303</v>
      </c>
      <c r="R739" s="1">
        <v>73700</v>
      </c>
      <c r="S739" s="1">
        <v>0.36899999999999999</v>
      </c>
      <c r="T739" s="1">
        <v>0.63100000000000001</v>
      </c>
    </row>
    <row r="740" spans="1:20" x14ac:dyDescent="0.3">
      <c r="A740" s="3">
        <v>0.66449147497167804</v>
      </c>
      <c r="B740" s="3">
        <v>17976.387888435402</v>
      </c>
      <c r="C740" s="3">
        <v>1.1546399496089399</v>
      </c>
      <c r="D740" s="3">
        <v>56926.398697143399</v>
      </c>
      <c r="E740" s="1">
        <f t="shared" si="24"/>
        <v>0.49014847463726186</v>
      </c>
      <c r="F740" s="1">
        <f t="shared" si="25"/>
        <v>38950.010808708001</v>
      </c>
      <c r="R740" s="1">
        <v>73800</v>
      </c>
      <c r="S740" s="1">
        <v>0.36499999999999999</v>
      </c>
      <c r="T740" s="1">
        <v>0.63500000000000001</v>
      </c>
    </row>
    <row r="741" spans="1:20" x14ac:dyDescent="0.3">
      <c r="A741" s="3">
        <v>0.68830911784816096</v>
      </c>
      <c r="B741" s="3">
        <v>26659.8892614092</v>
      </c>
      <c r="C741" s="3">
        <v>1.2094803673291401</v>
      </c>
      <c r="D741" s="3">
        <v>68460.865614007096</v>
      </c>
      <c r="E741" s="1">
        <f t="shared" si="24"/>
        <v>0.52117124948097915</v>
      </c>
      <c r="F741" s="1">
        <f t="shared" si="25"/>
        <v>41800.976352597892</v>
      </c>
      <c r="R741" s="1">
        <v>73900</v>
      </c>
      <c r="S741" s="1">
        <v>0.35299999999999998</v>
      </c>
      <c r="T741" s="1">
        <v>0.64700000000000002</v>
      </c>
    </row>
    <row r="742" spans="1:20" x14ac:dyDescent="0.3">
      <c r="A742" s="3">
        <v>0.65840183189970403</v>
      </c>
      <c r="B742" s="3">
        <v>19179.5526627892</v>
      </c>
      <c r="C742" s="3">
        <v>1.1549928195138901</v>
      </c>
      <c r="D742" s="3">
        <v>55761.745662476897</v>
      </c>
      <c r="E742" s="1">
        <f t="shared" si="24"/>
        <v>0.49659098761418607</v>
      </c>
      <c r="F742" s="1">
        <f t="shared" si="25"/>
        <v>36582.192999687701</v>
      </c>
      <c r="R742" s="1">
        <v>74000</v>
      </c>
      <c r="S742" s="1">
        <v>0.34200000000000003</v>
      </c>
      <c r="T742" s="1">
        <v>0.65800000000000003</v>
      </c>
    </row>
    <row r="743" spans="1:20" x14ac:dyDescent="0.3">
      <c r="A743" s="3">
        <v>0.72506810595365501</v>
      </c>
      <c r="B743" s="3">
        <v>22570.861001780799</v>
      </c>
      <c r="C743" s="3">
        <v>1.2419452974454701</v>
      </c>
      <c r="D743" s="3">
        <v>58743.5386429645</v>
      </c>
      <c r="E743" s="1">
        <f t="shared" si="24"/>
        <v>0.5168771914918151</v>
      </c>
      <c r="F743" s="1">
        <f t="shared" si="25"/>
        <v>36172.677641183705</v>
      </c>
      <c r="R743" s="1">
        <v>74100</v>
      </c>
      <c r="S743" s="1">
        <v>0.33200000000000002</v>
      </c>
      <c r="T743" s="1">
        <v>0.66800000000000004</v>
      </c>
    </row>
    <row r="744" spans="1:20" x14ac:dyDescent="0.3">
      <c r="A744" s="3">
        <v>0.72261542793605704</v>
      </c>
      <c r="B744" s="3">
        <v>20281.755932082699</v>
      </c>
      <c r="C744" s="3">
        <v>1.26608214125205</v>
      </c>
      <c r="D744" s="3">
        <v>57372.554775633202</v>
      </c>
      <c r="E744" s="1">
        <f t="shared" si="24"/>
        <v>0.54346671331599294</v>
      </c>
      <c r="F744" s="1">
        <f t="shared" si="25"/>
        <v>37090.798843550503</v>
      </c>
      <c r="R744" s="1">
        <v>74200</v>
      </c>
      <c r="S744" s="1">
        <v>0.32300000000000001</v>
      </c>
      <c r="T744" s="1">
        <v>0.67700000000000005</v>
      </c>
    </row>
    <row r="745" spans="1:20" x14ac:dyDescent="0.3">
      <c r="A745" s="3">
        <v>0.70121354525912605</v>
      </c>
      <c r="B745" s="3">
        <v>22551.715332554701</v>
      </c>
      <c r="C745" s="3">
        <v>1.21500776742796</v>
      </c>
      <c r="D745" s="3">
        <v>61779.378950425998</v>
      </c>
      <c r="E745" s="1">
        <f t="shared" si="24"/>
        <v>0.51379422216883397</v>
      </c>
      <c r="F745" s="1">
        <f t="shared" si="25"/>
        <v>39227.663617871294</v>
      </c>
      <c r="R745" s="1">
        <v>74300</v>
      </c>
      <c r="S745" s="1">
        <v>0.316</v>
      </c>
      <c r="T745" s="1">
        <v>0.68400000000000005</v>
      </c>
    </row>
    <row r="746" spans="1:20" x14ac:dyDescent="0.3">
      <c r="A746" s="3">
        <v>0.69421734515775002</v>
      </c>
      <c r="B746" s="3">
        <v>21102.9395054011</v>
      </c>
      <c r="C746" s="3">
        <v>1.2011947520146899</v>
      </c>
      <c r="D746" s="3">
        <v>56314.135525895297</v>
      </c>
      <c r="E746" s="1">
        <f t="shared" si="24"/>
        <v>0.50697740685693993</v>
      </c>
      <c r="F746" s="1">
        <f t="shared" si="25"/>
        <v>35211.196020494201</v>
      </c>
      <c r="R746" s="1">
        <v>74400</v>
      </c>
      <c r="S746" s="1">
        <v>0.307</v>
      </c>
      <c r="T746" s="1">
        <v>0.69299999999999995</v>
      </c>
    </row>
    <row r="747" spans="1:20" x14ac:dyDescent="0.3">
      <c r="A747" s="3">
        <v>0.69161760401065198</v>
      </c>
      <c r="B747" s="3">
        <v>23806.132641508299</v>
      </c>
      <c r="C747" s="3">
        <v>1.2160249041975799</v>
      </c>
      <c r="D747" s="3">
        <v>62932.108973125702</v>
      </c>
      <c r="E747" s="1">
        <f t="shared" si="24"/>
        <v>0.52440730018692794</v>
      </c>
      <c r="F747" s="1">
        <f t="shared" si="25"/>
        <v>39125.976331617407</v>
      </c>
      <c r="R747" s="1">
        <v>74500</v>
      </c>
      <c r="S747" s="1">
        <v>0.30299999999999999</v>
      </c>
      <c r="T747" s="1">
        <v>0.69699999999999995</v>
      </c>
    </row>
    <row r="748" spans="1:20" x14ac:dyDescent="0.3">
      <c r="A748" s="3">
        <v>0.71722744711465902</v>
      </c>
      <c r="B748" s="3">
        <v>21827.8208919852</v>
      </c>
      <c r="C748" s="3">
        <v>1.2303024572544501</v>
      </c>
      <c r="D748" s="3">
        <v>61397.293104972501</v>
      </c>
      <c r="E748" s="1">
        <f t="shared" si="24"/>
        <v>0.51307501013979107</v>
      </c>
      <c r="F748" s="1">
        <f t="shared" si="25"/>
        <v>39569.472212987297</v>
      </c>
      <c r="R748" s="1">
        <v>74600</v>
      </c>
      <c r="S748" s="1">
        <v>0.29499999999999998</v>
      </c>
      <c r="T748" s="1">
        <v>0.70499999999999996</v>
      </c>
    </row>
    <row r="749" spans="1:20" x14ac:dyDescent="0.3">
      <c r="A749" s="3">
        <v>0.71227705731933599</v>
      </c>
      <c r="B749" s="3">
        <v>22777.1621722522</v>
      </c>
      <c r="C749" s="3">
        <v>1.2282401092125399</v>
      </c>
      <c r="D749" s="3">
        <v>60021.477808277501</v>
      </c>
      <c r="E749" s="1">
        <f t="shared" si="24"/>
        <v>0.51596305189320391</v>
      </c>
      <c r="F749" s="1">
        <f t="shared" si="25"/>
        <v>37244.315636025305</v>
      </c>
      <c r="R749" s="1">
        <v>74700</v>
      </c>
      <c r="S749" s="1">
        <v>0.28599999999999998</v>
      </c>
      <c r="T749" s="1">
        <v>0.71399999999999997</v>
      </c>
    </row>
    <row r="750" spans="1:20" x14ac:dyDescent="0.3">
      <c r="A750" s="3">
        <v>0.74950947686062097</v>
      </c>
      <c r="B750" s="3">
        <v>20906.472989332698</v>
      </c>
      <c r="C750" s="3">
        <v>1.32771468230066</v>
      </c>
      <c r="D750" s="3">
        <v>60750.870996183301</v>
      </c>
      <c r="E750" s="1">
        <f t="shared" si="24"/>
        <v>0.57820520544003906</v>
      </c>
      <c r="F750" s="1">
        <f t="shared" si="25"/>
        <v>39844.398006850606</v>
      </c>
      <c r="R750" s="1">
        <v>74800</v>
      </c>
      <c r="S750" s="1">
        <v>0.28000000000000003</v>
      </c>
      <c r="T750" s="1">
        <v>0.72</v>
      </c>
    </row>
    <row r="751" spans="1:20" x14ac:dyDescent="0.3">
      <c r="A751" s="3">
        <v>0.68398229969414803</v>
      </c>
      <c r="B751" s="3">
        <v>14153.339229135199</v>
      </c>
      <c r="C751" s="3">
        <v>1.19292004592394</v>
      </c>
      <c r="D751" s="3">
        <v>50679.129392293296</v>
      </c>
      <c r="E751" s="1">
        <f t="shared" si="24"/>
        <v>0.50893774622979193</v>
      </c>
      <c r="F751" s="1">
        <f t="shared" si="25"/>
        <v>36525.790163158097</v>
      </c>
      <c r="R751" s="1">
        <v>74900</v>
      </c>
      <c r="S751" s="1">
        <v>0.27200000000000002</v>
      </c>
      <c r="T751" s="1">
        <v>0.72799999999999998</v>
      </c>
    </row>
    <row r="752" spans="1:20" x14ac:dyDescent="0.3">
      <c r="A752" s="3">
        <v>0.70685149877070097</v>
      </c>
      <c r="B752" s="3">
        <v>21649.711997444501</v>
      </c>
      <c r="C752" s="3">
        <v>1.25525800834138</v>
      </c>
      <c r="D752" s="3">
        <v>63027.604449478698</v>
      </c>
      <c r="E752" s="1">
        <f t="shared" si="24"/>
        <v>0.54840650957067905</v>
      </c>
      <c r="F752" s="1">
        <f t="shared" si="25"/>
        <v>41377.892452034197</v>
      </c>
      <c r="R752" s="1">
        <v>75000</v>
      </c>
      <c r="S752" s="1">
        <v>0.26700000000000002</v>
      </c>
      <c r="T752" s="1">
        <v>0.73299999999999998</v>
      </c>
    </row>
    <row r="753" spans="1:20" x14ac:dyDescent="0.3">
      <c r="A753" s="3">
        <v>0.64224741560234599</v>
      </c>
      <c r="B753" s="3">
        <v>19267.916694387201</v>
      </c>
      <c r="C753" s="3">
        <v>1.1343362725005199</v>
      </c>
      <c r="D753" s="3">
        <v>56674.779170320697</v>
      </c>
      <c r="E753" s="1">
        <f t="shared" si="24"/>
        <v>0.49208885689817394</v>
      </c>
      <c r="F753" s="1">
        <f t="shared" si="25"/>
        <v>37406.862475933493</v>
      </c>
      <c r="R753" s="1">
        <v>75100</v>
      </c>
      <c r="S753" s="1">
        <v>0.25900000000000001</v>
      </c>
      <c r="T753" s="1">
        <v>0.74099999999999999</v>
      </c>
    </row>
    <row r="754" spans="1:20" x14ac:dyDescent="0.3">
      <c r="A754" s="3">
        <v>0.71213189420674305</v>
      </c>
      <c r="B754" s="3">
        <v>18852.7632470873</v>
      </c>
      <c r="C754" s="3">
        <v>1.2010486231083899</v>
      </c>
      <c r="D754" s="3">
        <v>55548.440816518203</v>
      </c>
      <c r="E754" s="1">
        <f t="shared" si="24"/>
        <v>0.48891672890164684</v>
      </c>
      <c r="F754" s="1">
        <f t="shared" si="25"/>
        <v>36695.677569430904</v>
      </c>
      <c r="R754" s="1">
        <v>75200</v>
      </c>
      <c r="S754" s="1">
        <v>0.253</v>
      </c>
      <c r="T754" s="1">
        <v>0.747</v>
      </c>
    </row>
    <row r="755" spans="1:20" x14ac:dyDescent="0.3">
      <c r="A755" s="3">
        <v>0.76753122003922702</v>
      </c>
      <c r="B755" s="3">
        <v>24034.464185994701</v>
      </c>
      <c r="C755" s="3">
        <v>1.33166519724826</v>
      </c>
      <c r="D755" s="3">
        <v>59823.6045206286</v>
      </c>
      <c r="E755" s="1">
        <f t="shared" si="24"/>
        <v>0.56413397720903302</v>
      </c>
      <c r="F755" s="1">
        <f t="shared" si="25"/>
        <v>35789.140334633899</v>
      </c>
      <c r="R755" s="1">
        <v>75300</v>
      </c>
      <c r="S755" s="1">
        <v>0.245</v>
      </c>
      <c r="T755" s="1">
        <v>0.755</v>
      </c>
    </row>
    <row r="756" spans="1:20" x14ac:dyDescent="0.3">
      <c r="A756" s="3">
        <v>0.69040957796430702</v>
      </c>
      <c r="B756" s="3">
        <v>24575.808175083199</v>
      </c>
      <c r="C756" s="3">
        <v>1.19508815362465</v>
      </c>
      <c r="D756" s="3">
        <v>63453.004994445</v>
      </c>
      <c r="E756" s="1">
        <f t="shared" si="24"/>
        <v>0.50467857566034302</v>
      </c>
      <c r="F756" s="1">
        <f t="shared" si="25"/>
        <v>38877.196819361801</v>
      </c>
      <c r="R756" s="1">
        <v>75400</v>
      </c>
      <c r="S756" s="1">
        <v>0.24099999999999999</v>
      </c>
      <c r="T756" s="1">
        <v>0.75900000000000001</v>
      </c>
    </row>
    <row r="757" spans="1:20" x14ac:dyDescent="0.3">
      <c r="A757" s="3">
        <v>0.67633510915316897</v>
      </c>
      <c r="B757" s="3">
        <v>21059.215226574201</v>
      </c>
      <c r="C757" s="3">
        <v>1.1393921115716099</v>
      </c>
      <c r="D757" s="3">
        <v>57294.8970988289</v>
      </c>
      <c r="E757" s="1">
        <f t="shared" si="24"/>
        <v>0.46305700241844094</v>
      </c>
      <c r="F757" s="1">
        <f t="shared" si="25"/>
        <v>36235.681872254703</v>
      </c>
      <c r="R757" s="1">
        <v>75500</v>
      </c>
      <c r="S757" s="1">
        <v>0.23499999999999999</v>
      </c>
      <c r="T757" s="1">
        <v>0.76500000000000001</v>
      </c>
    </row>
    <row r="758" spans="1:20" x14ac:dyDescent="0.3">
      <c r="A758" s="3">
        <v>0.69392934904524295</v>
      </c>
      <c r="B758" s="3">
        <v>14816.036228937201</v>
      </c>
      <c r="C758" s="3">
        <v>1.1999303144956399</v>
      </c>
      <c r="D758" s="3">
        <v>50899.832971770396</v>
      </c>
      <c r="E758" s="1">
        <f t="shared" si="24"/>
        <v>0.50600096545039697</v>
      </c>
      <c r="F758" s="1">
        <f t="shared" si="25"/>
        <v>36083.796742833198</v>
      </c>
      <c r="R758" s="1">
        <v>75600</v>
      </c>
      <c r="S758" s="1">
        <v>0.23100000000000001</v>
      </c>
      <c r="T758" s="1">
        <v>0.76900000000000002</v>
      </c>
    </row>
    <row r="759" spans="1:20" x14ac:dyDescent="0.3">
      <c r="A759" s="3">
        <v>0.66691060648092404</v>
      </c>
      <c r="B759" s="3">
        <v>20496.8772334719</v>
      </c>
      <c r="C759" s="3">
        <v>1.1839558188293799</v>
      </c>
      <c r="D759" s="3">
        <v>59166.0378266427</v>
      </c>
      <c r="E759" s="1">
        <f t="shared" si="24"/>
        <v>0.51704521234845591</v>
      </c>
      <c r="F759" s="1">
        <f t="shared" si="25"/>
        <v>38669.160593170804</v>
      </c>
      <c r="R759" s="1">
        <v>75700</v>
      </c>
      <c r="S759" s="1">
        <v>0.22800000000000001</v>
      </c>
      <c r="T759" s="1">
        <v>0.77200000000000002</v>
      </c>
    </row>
    <row r="760" spans="1:20" x14ac:dyDescent="0.3">
      <c r="A760" s="3">
        <v>0.70904586453093899</v>
      </c>
      <c r="B760" s="3">
        <v>19715.7194361564</v>
      </c>
      <c r="C760" s="3">
        <v>1.23462181245705</v>
      </c>
      <c r="D760" s="3">
        <v>58002.190106641603</v>
      </c>
      <c r="E760" s="1">
        <f t="shared" si="24"/>
        <v>0.52557594792611106</v>
      </c>
      <c r="F760" s="1">
        <f t="shared" si="25"/>
        <v>38286.4706704852</v>
      </c>
      <c r="R760" s="1">
        <v>75800</v>
      </c>
      <c r="S760" s="1">
        <v>0.22500000000000001</v>
      </c>
      <c r="T760" s="1">
        <v>0.77500000000000002</v>
      </c>
    </row>
    <row r="761" spans="1:20" x14ac:dyDescent="0.3">
      <c r="A761" s="3">
        <v>0.62278690947231297</v>
      </c>
      <c r="B761" s="3">
        <v>15640.661274543299</v>
      </c>
      <c r="C761" s="3">
        <v>1.06743628054492</v>
      </c>
      <c r="D761" s="3">
        <v>50706.331280973202</v>
      </c>
      <c r="E761" s="1">
        <f t="shared" si="24"/>
        <v>0.44464937107260705</v>
      </c>
      <c r="F761" s="1">
        <f t="shared" si="25"/>
        <v>35065.6700064299</v>
      </c>
      <c r="R761" s="1">
        <v>75900</v>
      </c>
      <c r="S761" s="1">
        <v>0.221</v>
      </c>
      <c r="T761" s="1">
        <v>0.77900000000000003</v>
      </c>
    </row>
    <row r="762" spans="1:20" x14ac:dyDescent="0.3">
      <c r="A762" s="3">
        <v>0.71830101488819198</v>
      </c>
      <c r="B762" s="3">
        <v>23610.6774790202</v>
      </c>
      <c r="C762" s="3">
        <v>1.2656491368696099</v>
      </c>
      <c r="D762" s="3">
        <v>64087.8623012799</v>
      </c>
      <c r="E762" s="1">
        <f t="shared" si="24"/>
        <v>0.54734812198141791</v>
      </c>
      <c r="F762" s="1">
        <f t="shared" si="25"/>
        <v>40477.184822259704</v>
      </c>
      <c r="R762" s="1">
        <v>76000</v>
      </c>
      <c r="S762" s="1">
        <v>0.218</v>
      </c>
      <c r="T762" s="1">
        <v>0.78200000000000003</v>
      </c>
    </row>
    <row r="763" spans="1:20" x14ac:dyDescent="0.3">
      <c r="A763" s="3">
        <v>0.724544819903571</v>
      </c>
      <c r="B763" s="3">
        <v>16425.766627575002</v>
      </c>
      <c r="C763" s="3">
        <v>1.2816812511329001</v>
      </c>
      <c r="D763" s="3">
        <v>54742.337118288902</v>
      </c>
      <c r="E763" s="1">
        <f t="shared" si="24"/>
        <v>0.5571364312293291</v>
      </c>
      <c r="F763" s="1">
        <f t="shared" si="25"/>
        <v>38316.570490713901</v>
      </c>
      <c r="R763" s="1">
        <v>76100</v>
      </c>
      <c r="S763" s="1">
        <v>0.214</v>
      </c>
      <c r="T763" s="1">
        <v>0.78600000000000003</v>
      </c>
    </row>
    <row r="764" spans="1:20" x14ac:dyDescent="0.3">
      <c r="A764" s="3">
        <v>0.75725630223349905</v>
      </c>
      <c r="B764" s="3">
        <v>18494.198992244699</v>
      </c>
      <c r="C764" s="3">
        <v>1.31478528175899</v>
      </c>
      <c r="D764" s="3">
        <v>55689.718318182102</v>
      </c>
      <c r="E764" s="1">
        <f t="shared" si="24"/>
        <v>0.55752897952549096</v>
      </c>
      <c r="F764" s="1">
        <f t="shared" si="25"/>
        <v>37195.519325937406</v>
      </c>
      <c r="R764" s="1">
        <v>76200</v>
      </c>
      <c r="S764" s="1">
        <v>0.20899999999999999</v>
      </c>
      <c r="T764" s="1">
        <v>0.79100000000000004</v>
      </c>
    </row>
    <row r="765" spans="1:20" x14ac:dyDescent="0.3">
      <c r="A765" s="3">
        <v>0.71316457922798504</v>
      </c>
      <c r="B765" s="3">
        <v>19159.6905061863</v>
      </c>
      <c r="C765" s="3">
        <v>1.21958210275665</v>
      </c>
      <c r="D765" s="3">
        <v>55119.591138600998</v>
      </c>
      <c r="E765" s="1">
        <f t="shared" si="24"/>
        <v>0.50641752352866498</v>
      </c>
      <c r="F765" s="1">
        <f t="shared" si="25"/>
        <v>35959.900632414698</v>
      </c>
      <c r="R765" s="1">
        <v>76300</v>
      </c>
      <c r="S765" s="1">
        <v>0.20300000000000001</v>
      </c>
      <c r="T765" s="1">
        <v>0.79700000000000004</v>
      </c>
    </row>
    <row r="766" spans="1:20" x14ac:dyDescent="0.3">
      <c r="A766" s="3">
        <v>0.76248824356671296</v>
      </c>
      <c r="B766" s="3">
        <v>26345.122639268298</v>
      </c>
      <c r="C766" s="3">
        <v>1.29975001224597</v>
      </c>
      <c r="D766" s="3">
        <v>63301.136928770902</v>
      </c>
      <c r="E766" s="1">
        <f t="shared" si="24"/>
        <v>0.53726176867925701</v>
      </c>
      <c r="F766" s="1">
        <f t="shared" si="25"/>
        <v>36956.014289502607</v>
      </c>
      <c r="R766" s="1">
        <v>76400</v>
      </c>
      <c r="S766" s="1">
        <v>0.19400000000000001</v>
      </c>
      <c r="T766" s="1">
        <v>0.80600000000000005</v>
      </c>
    </row>
    <row r="767" spans="1:20" x14ac:dyDescent="0.3">
      <c r="A767" s="3">
        <v>0.67462257902336797</v>
      </c>
      <c r="B767" s="3">
        <v>21825.6099850153</v>
      </c>
      <c r="C767" s="3">
        <v>1.1901858336388</v>
      </c>
      <c r="D767" s="3">
        <v>60779.260644879301</v>
      </c>
      <c r="E767" s="1">
        <f t="shared" si="24"/>
        <v>0.51556325461543207</v>
      </c>
      <c r="F767" s="1">
        <f t="shared" si="25"/>
        <v>38953.650659863997</v>
      </c>
      <c r="R767" s="1">
        <v>76500</v>
      </c>
      <c r="S767" s="1">
        <v>0.192</v>
      </c>
      <c r="T767" s="1">
        <v>0.80800000000000005</v>
      </c>
    </row>
    <row r="768" spans="1:20" x14ac:dyDescent="0.3">
      <c r="A768" s="3">
        <v>0.73557941648869496</v>
      </c>
      <c r="B768" s="3">
        <v>17852.3434283604</v>
      </c>
      <c r="C768" s="3">
        <v>1.25683953513266</v>
      </c>
      <c r="D768" s="3">
        <v>53582.135097381601</v>
      </c>
      <c r="E768" s="1">
        <f t="shared" si="24"/>
        <v>0.52126011864396504</v>
      </c>
      <c r="F768" s="1">
        <f t="shared" si="25"/>
        <v>35729.791669021201</v>
      </c>
      <c r="R768" s="1">
        <v>76600</v>
      </c>
      <c r="S768" s="1">
        <v>0.186</v>
      </c>
      <c r="T768" s="1">
        <v>0.81399999999999995</v>
      </c>
    </row>
    <row r="769" spans="1:20" x14ac:dyDescent="0.3">
      <c r="A769" s="3">
        <v>0.690417189589136</v>
      </c>
      <c r="B769" s="3">
        <v>28377.231926015302</v>
      </c>
      <c r="C769" s="3">
        <v>1.18722114624687</v>
      </c>
      <c r="D769" s="3">
        <v>70828.828202815101</v>
      </c>
      <c r="E769" s="1">
        <f t="shared" si="24"/>
        <v>0.49680395665773402</v>
      </c>
      <c r="F769" s="1">
        <f t="shared" si="25"/>
        <v>42451.596276799799</v>
      </c>
      <c r="R769" s="1">
        <v>76700</v>
      </c>
      <c r="S769" s="1">
        <v>0.183</v>
      </c>
      <c r="T769" s="1">
        <v>0.81699999999999995</v>
      </c>
    </row>
    <row r="770" spans="1:20" x14ac:dyDescent="0.3">
      <c r="A770" s="3">
        <v>0.67994767242557697</v>
      </c>
      <c r="B770" s="3">
        <v>21118.714764884298</v>
      </c>
      <c r="C770" s="3">
        <v>1.15184277223636</v>
      </c>
      <c r="D770" s="3">
        <v>58809.551002361099</v>
      </c>
      <c r="E770" s="1">
        <f t="shared" si="24"/>
        <v>0.47189509981078304</v>
      </c>
      <c r="F770" s="1">
        <f t="shared" si="25"/>
        <v>37690.836237476804</v>
      </c>
      <c r="R770" s="1">
        <v>76800</v>
      </c>
      <c r="S770" s="1">
        <v>0.17699999999999999</v>
      </c>
      <c r="T770" s="1">
        <v>0.82299999999999995</v>
      </c>
    </row>
    <row r="771" spans="1:20" x14ac:dyDescent="0.3">
      <c r="A771" s="3">
        <v>0.73706896179706305</v>
      </c>
      <c r="B771" s="3">
        <v>21815.865632303001</v>
      </c>
      <c r="C771" s="3">
        <v>1.29045269580243</v>
      </c>
      <c r="D771" s="3">
        <v>58555.122746042398</v>
      </c>
      <c r="E771" s="1">
        <f t="shared" si="24"/>
        <v>0.553383734005367</v>
      </c>
      <c r="F771" s="1">
        <f t="shared" si="25"/>
        <v>36739.257113739397</v>
      </c>
      <c r="R771" s="1">
        <v>76900</v>
      </c>
      <c r="S771" s="1">
        <v>0.17100000000000001</v>
      </c>
      <c r="T771" s="1">
        <v>0.82899999999999996</v>
      </c>
    </row>
    <row r="772" spans="1:20" x14ac:dyDescent="0.3">
      <c r="A772" s="3">
        <v>0.71786885954694002</v>
      </c>
      <c r="B772" s="3">
        <v>20173.8545910051</v>
      </c>
      <c r="C772" s="3">
        <v>1.1938315945279301</v>
      </c>
      <c r="D772" s="3">
        <v>56506.993053717597</v>
      </c>
      <c r="E772" s="1">
        <f t="shared" ref="E772:E835" si="26">C772-A772</f>
        <v>0.47596273498099007</v>
      </c>
      <c r="F772" s="1">
        <f t="shared" ref="F772:F835" si="27">D772-B772</f>
        <v>36333.138462712493</v>
      </c>
      <c r="R772" s="1">
        <v>77000</v>
      </c>
      <c r="S772" s="1">
        <v>0.16500000000000001</v>
      </c>
      <c r="T772" s="1">
        <v>0.83499999999999996</v>
      </c>
    </row>
    <row r="773" spans="1:20" x14ac:dyDescent="0.3">
      <c r="A773" s="3">
        <v>0.72811792825032495</v>
      </c>
      <c r="B773" s="3">
        <v>22995.7278157172</v>
      </c>
      <c r="C773" s="3">
        <v>1.2877007610261599</v>
      </c>
      <c r="D773" s="3">
        <v>63477.608753467102</v>
      </c>
      <c r="E773" s="1">
        <f t="shared" si="26"/>
        <v>0.55958283277583498</v>
      </c>
      <c r="F773" s="1">
        <f t="shared" si="27"/>
        <v>40481.880937749898</v>
      </c>
      <c r="R773" s="1">
        <v>77100</v>
      </c>
      <c r="S773" s="1">
        <v>0.161</v>
      </c>
      <c r="T773" s="1">
        <v>0.83899999999999997</v>
      </c>
    </row>
    <row r="774" spans="1:20" x14ac:dyDescent="0.3">
      <c r="A774" s="3">
        <v>0.68238226386219802</v>
      </c>
      <c r="B774" s="3">
        <v>17090.657365849002</v>
      </c>
      <c r="C774" s="3">
        <v>1.1985004542541899</v>
      </c>
      <c r="D774" s="3">
        <v>53975.049077149502</v>
      </c>
      <c r="E774" s="1">
        <f t="shared" si="26"/>
        <v>0.51611819039199192</v>
      </c>
      <c r="F774" s="1">
        <f t="shared" si="27"/>
        <v>36884.391711300501</v>
      </c>
      <c r="R774" s="1">
        <v>77200</v>
      </c>
      <c r="S774" s="1">
        <v>0.156</v>
      </c>
      <c r="T774" s="1">
        <v>0.84399999999999997</v>
      </c>
    </row>
    <row r="775" spans="1:20" x14ac:dyDescent="0.3">
      <c r="A775" s="3">
        <v>0.71453876434283903</v>
      </c>
      <c r="B775" s="3">
        <v>15808.8598186745</v>
      </c>
      <c r="C775" s="3">
        <v>1.23044224984151</v>
      </c>
      <c r="D775" s="3">
        <v>51640.571274641603</v>
      </c>
      <c r="E775" s="1">
        <f t="shared" si="26"/>
        <v>0.51590348549867093</v>
      </c>
      <c r="F775" s="1">
        <f t="shared" si="27"/>
        <v>35831.711455967103</v>
      </c>
      <c r="R775" s="1">
        <v>77300</v>
      </c>
      <c r="S775" s="1">
        <v>0.153</v>
      </c>
      <c r="T775" s="1">
        <v>0.84699999999999998</v>
      </c>
    </row>
    <row r="776" spans="1:20" x14ac:dyDescent="0.3">
      <c r="A776" s="3">
        <v>0.69316886458911098</v>
      </c>
      <c r="B776" s="3">
        <v>20200.180841619898</v>
      </c>
      <c r="C776" s="3">
        <v>1.1897881598320801</v>
      </c>
      <c r="D776" s="3">
        <v>56873.289745515904</v>
      </c>
      <c r="E776" s="1">
        <f t="shared" si="26"/>
        <v>0.49661929524296911</v>
      </c>
      <c r="F776" s="1">
        <f t="shared" si="27"/>
        <v>36673.108903896005</v>
      </c>
      <c r="R776" s="1">
        <v>77400</v>
      </c>
      <c r="S776" s="1">
        <v>0.15</v>
      </c>
      <c r="T776" s="1">
        <v>0.85</v>
      </c>
    </row>
    <row r="777" spans="1:20" x14ac:dyDescent="0.3">
      <c r="A777" s="3">
        <v>0.70375225407848796</v>
      </c>
      <c r="B777" s="3">
        <v>19789.740364716199</v>
      </c>
      <c r="C777" s="3">
        <v>1.18875676050563</v>
      </c>
      <c r="D777" s="3">
        <v>56880.317790078399</v>
      </c>
      <c r="E777" s="1">
        <f t="shared" si="26"/>
        <v>0.48500450642714199</v>
      </c>
      <c r="F777" s="1">
        <f t="shared" si="27"/>
        <v>37090.5774253622</v>
      </c>
      <c r="R777" s="1">
        <v>77500</v>
      </c>
      <c r="S777" s="1">
        <v>0.14599999999999999</v>
      </c>
      <c r="T777" s="1">
        <v>0.85399999999999998</v>
      </c>
    </row>
    <row r="778" spans="1:20" x14ac:dyDescent="0.3">
      <c r="A778" s="3">
        <v>0.66820505595746804</v>
      </c>
      <c r="B778" s="3">
        <v>19527.885608226901</v>
      </c>
      <c r="C778" s="3">
        <v>1.1319684797448599</v>
      </c>
      <c r="D778" s="3">
        <v>56941.082510752502</v>
      </c>
      <c r="E778" s="1">
        <f t="shared" si="26"/>
        <v>0.46376342378739188</v>
      </c>
      <c r="F778" s="1">
        <f t="shared" si="27"/>
        <v>37413.196902525597</v>
      </c>
      <c r="R778" s="1">
        <v>77600</v>
      </c>
      <c r="S778" s="1">
        <v>0.14199999999999999</v>
      </c>
      <c r="T778" s="1">
        <v>0.85799999999999998</v>
      </c>
    </row>
    <row r="779" spans="1:20" x14ac:dyDescent="0.3">
      <c r="A779" s="3">
        <v>0.71571625493525703</v>
      </c>
      <c r="B779" s="3">
        <v>21999.763855278299</v>
      </c>
      <c r="C779" s="3">
        <v>1.2427917637566499</v>
      </c>
      <c r="D779" s="3">
        <v>60140.009857333498</v>
      </c>
      <c r="E779" s="1">
        <f t="shared" si="26"/>
        <v>0.52707550882139287</v>
      </c>
      <c r="F779" s="1">
        <f t="shared" si="27"/>
        <v>38140.246002055195</v>
      </c>
      <c r="R779" s="1">
        <v>77700</v>
      </c>
      <c r="S779" s="1">
        <v>0.13600000000000001</v>
      </c>
      <c r="T779" s="1">
        <v>0.86399999999999999</v>
      </c>
    </row>
    <row r="780" spans="1:20" x14ac:dyDescent="0.3">
      <c r="A780" s="3">
        <v>0.75959416468060403</v>
      </c>
      <c r="B780" s="3">
        <v>17759.0509668089</v>
      </c>
      <c r="C780" s="3">
        <v>1.29134547713301</v>
      </c>
      <c r="D780" s="3">
        <v>54710.039974355102</v>
      </c>
      <c r="E780" s="1">
        <f t="shared" si="26"/>
        <v>0.53175131245240592</v>
      </c>
      <c r="F780" s="1">
        <f t="shared" si="27"/>
        <v>36950.989007546203</v>
      </c>
      <c r="R780" s="1">
        <v>77800</v>
      </c>
      <c r="S780" s="1">
        <v>0.13300000000000001</v>
      </c>
      <c r="T780" s="1">
        <v>0.86699999999999999</v>
      </c>
    </row>
    <row r="781" spans="1:20" x14ac:dyDescent="0.3">
      <c r="A781" s="3">
        <v>0.72156574536975204</v>
      </c>
      <c r="B781" s="3">
        <v>19899.203016339699</v>
      </c>
      <c r="C781" s="3">
        <v>1.23536455707949</v>
      </c>
      <c r="D781" s="3">
        <v>59736.6359137373</v>
      </c>
      <c r="E781" s="1">
        <f t="shared" si="26"/>
        <v>0.51379881170973796</v>
      </c>
      <c r="F781" s="1">
        <f t="shared" si="27"/>
        <v>39837.432897397601</v>
      </c>
      <c r="R781" s="1">
        <v>77900</v>
      </c>
      <c r="S781" s="1">
        <v>0.129</v>
      </c>
      <c r="T781" s="1">
        <v>0.871</v>
      </c>
    </row>
    <row r="782" spans="1:20" x14ac:dyDescent="0.3">
      <c r="A782" s="3">
        <v>0.69226011263645704</v>
      </c>
      <c r="B782" s="3">
        <v>20137.081489443201</v>
      </c>
      <c r="C782" s="3">
        <v>1.1897532523946399</v>
      </c>
      <c r="D782" s="3">
        <v>55138.140585886002</v>
      </c>
      <c r="E782" s="1">
        <f t="shared" si="26"/>
        <v>0.49749313975818288</v>
      </c>
      <c r="F782" s="1">
        <f t="shared" si="27"/>
        <v>35001.059096442797</v>
      </c>
      <c r="R782" s="1">
        <v>78000</v>
      </c>
      <c r="S782" s="1">
        <v>0.126</v>
      </c>
      <c r="T782" s="1">
        <v>0.874</v>
      </c>
    </row>
    <row r="783" spans="1:20" x14ac:dyDescent="0.3">
      <c r="A783" s="3">
        <v>0.70549710597243898</v>
      </c>
      <c r="B783" s="3">
        <v>19192.032445605801</v>
      </c>
      <c r="C783" s="3">
        <v>1.28407354670351</v>
      </c>
      <c r="D783" s="3">
        <v>58472.338377337503</v>
      </c>
      <c r="E783" s="1">
        <f t="shared" si="26"/>
        <v>0.57857644073107106</v>
      </c>
      <c r="F783" s="1">
        <f t="shared" si="27"/>
        <v>39280.305931731702</v>
      </c>
      <c r="R783" s="1">
        <v>78100</v>
      </c>
      <c r="S783" s="1">
        <v>0.121</v>
      </c>
      <c r="T783" s="1">
        <v>0.879</v>
      </c>
    </row>
    <row r="784" spans="1:20" x14ac:dyDescent="0.3">
      <c r="A784" s="3">
        <v>0.74801055851863896</v>
      </c>
      <c r="B784" s="3">
        <v>22462.928684045</v>
      </c>
      <c r="C784" s="3">
        <v>1.2901121172573999</v>
      </c>
      <c r="D784" s="3">
        <v>61185.7694941175</v>
      </c>
      <c r="E784" s="1">
        <f t="shared" si="26"/>
        <v>0.54210155873876098</v>
      </c>
      <c r="F784" s="1">
        <f t="shared" si="27"/>
        <v>38722.840810072499</v>
      </c>
      <c r="R784" s="1">
        <v>78200</v>
      </c>
      <c r="S784" s="1">
        <v>0.11600000000000001</v>
      </c>
      <c r="T784" s="1">
        <v>0.88400000000000001</v>
      </c>
    </row>
    <row r="785" spans="1:20" x14ac:dyDescent="0.3">
      <c r="A785" s="3">
        <v>0.72460716824097804</v>
      </c>
      <c r="B785" s="3">
        <v>18568.337799286601</v>
      </c>
      <c r="C785" s="3">
        <v>1.2500347737475099</v>
      </c>
      <c r="D785" s="3">
        <v>53980.3280831675</v>
      </c>
      <c r="E785" s="1">
        <f t="shared" si="26"/>
        <v>0.52542760550653189</v>
      </c>
      <c r="F785" s="1">
        <f t="shared" si="27"/>
        <v>35411.990283880899</v>
      </c>
      <c r="R785" s="1">
        <v>78300</v>
      </c>
      <c r="S785" s="1">
        <v>0.112</v>
      </c>
      <c r="T785" s="1">
        <v>0.88800000000000001</v>
      </c>
    </row>
    <row r="786" spans="1:20" x14ac:dyDescent="0.3">
      <c r="A786" s="3">
        <v>0.706338215003528</v>
      </c>
      <c r="B786" s="3">
        <v>18510.802280456901</v>
      </c>
      <c r="C786" s="3">
        <v>1.22306577987722</v>
      </c>
      <c r="D786" s="3">
        <v>56936.3776164765</v>
      </c>
      <c r="E786" s="1">
        <f t="shared" si="26"/>
        <v>0.51672756487369198</v>
      </c>
      <c r="F786" s="1">
        <f t="shared" si="27"/>
        <v>38425.575336019596</v>
      </c>
      <c r="R786" s="1">
        <v>78400</v>
      </c>
      <c r="S786" s="1">
        <v>0.107</v>
      </c>
      <c r="T786" s="1">
        <v>0.89300000000000002</v>
      </c>
    </row>
    <row r="787" spans="1:20" x14ac:dyDescent="0.3">
      <c r="A787" s="3">
        <v>0.68887020589294101</v>
      </c>
      <c r="B787" s="3">
        <v>20218.640174511998</v>
      </c>
      <c r="C787" s="3">
        <v>1.2066463144225601</v>
      </c>
      <c r="D787" s="3">
        <v>57371.596254829303</v>
      </c>
      <c r="E787" s="1">
        <f t="shared" si="26"/>
        <v>0.51777610852961908</v>
      </c>
      <c r="F787" s="1">
        <f t="shared" si="27"/>
        <v>37152.956080317308</v>
      </c>
      <c r="R787" s="1">
        <v>78500</v>
      </c>
      <c r="S787" s="1">
        <v>0.106</v>
      </c>
      <c r="T787" s="1">
        <v>0.89400000000000002</v>
      </c>
    </row>
    <row r="788" spans="1:20" x14ac:dyDescent="0.3">
      <c r="A788" s="3">
        <v>0.74630081174926499</v>
      </c>
      <c r="B788" s="3">
        <v>17731.081573957701</v>
      </c>
      <c r="C788" s="3">
        <v>1.2680854545745599</v>
      </c>
      <c r="D788" s="3">
        <v>54109.322825125499</v>
      </c>
      <c r="E788" s="1">
        <f t="shared" si="26"/>
        <v>0.52178464282529491</v>
      </c>
      <c r="F788" s="1">
        <f t="shared" si="27"/>
        <v>36378.241251167798</v>
      </c>
      <c r="R788" s="1">
        <v>78600</v>
      </c>
      <c r="S788" s="1">
        <v>0.104</v>
      </c>
      <c r="T788" s="1">
        <v>0.89600000000000002</v>
      </c>
    </row>
    <row r="789" spans="1:20" x14ac:dyDescent="0.3">
      <c r="A789" s="3">
        <v>0.69853222592912001</v>
      </c>
      <c r="B789" s="3">
        <v>22485.5755747578</v>
      </c>
      <c r="C789" s="3">
        <v>1.20869314236417</v>
      </c>
      <c r="D789" s="3">
        <v>59896.333102344302</v>
      </c>
      <c r="E789" s="1">
        <f t="shared" si="26"/>
        <v>0.51016091643505002</v>
      </c>
      <c r="F789" s="1">
        <f t="shared" si="27"/>
        <v>37410.757527586502</v>
      </c>
      <c r="R789" s="1">
        <v>78700</v>
      </c>
      <c r="S789" s="1">
        <v>0.1</v>
      </c>
      <c r="T789" s="1">
        <v>0.9</v>
      </c>
    </row>
    <row r="790" spans="1:20" x14ac:dyDescent="0.3">
      <c r="A790" s="3">
        <v>0.70601138658664098</v>
      </c>
      <c r="B790" s="3">
        <v>16158.182230791001</v>
      </c>
      <c r="C790" s="3">
        <v>1.20503183769059</v>
      </c>
      <c r="D790" s="3">
        <v>52359.569086044103</v>
      </c>
      <c r="E790" s="1">
        <f t="shared" si="26"/>
        <v>0.49902045110394899</v>
      </c>
      <c r="F790" s="1">
        <f t="shared" si="27"/>
        <v>36201.386855253106</v>
      </c>
      <c r="R790" s="1">
        <v>78800</v>
      </c>
      <c r="S790" s="1">
        <v>9.6000000000000002E-2</v>
      </c>
      <c r="T790" s="1">
        <v>0.90400000000000003</v>
      </c>
    </row>
    <row r="791" spans="1:20" x14ac:dyDescent="0.3">
      <c r="A791" s="3">
        <v>0.71835054952173605</v>
      </c>
      <c r="B791" s="3">
        <v>23617.600529723699</v>
      </c>
      <c r="C791" s="3">
        <v>1.2442939436143501</v>
      </c>
      <c r="D791" s="3">
        <v>58297.040589535398</v>
      </c>
      <c r="E791" s="1">
        <f t="shared" si="26"/>
        <v>0.52594339409261404</v>
      </c>
      <c r="F791" s="1">
        <f t="shared" si="27"/>
        <v>34679.440059811699</v>
      </c>
      <c r="R791" s="1">
        <v>78900</v>
      </c>
      <c r="S791" s="1">
        <v>9.5000000000000001E-2</v>
      </c>
      <c r="T791" s="1">
        <v>0.90500000000000003</v>
      </c>
    </row>
    <row r="792" spans="1:20" x14ac:dyDescent="0.3">
      <c r="A792" s="3">
        <v>0.66356234712726603</v>
      </c>
      <c r="B792" s="3">
        <v>16435.2366937726</v>
      </c>
      <c r="C792" s="3">
        <v>1.16511638346619</v>
      </c>
      <c r="D792" s="3">
        <v>51728.735724178703</v>
      </c>
      <c r="E792" s="1">
        <f t="shared" si="26"/>
        <v>0.50155403633892393</v>
      </c>
      <c r="F792" s="1">
        <f t="shared" si="27"/>
        <v>35293.499030406107</v>
      </c>
      <c r="R792" s="1">
        <v>79000</v>
      </c>
      <c r="S792" s="1">
        <v>9.0999999999999998E-2</v>
      </c>
      <c r="T792" s="1">
        <v>0.90900000000000003</v>
      </c>
    </row>
    <row r="793" spans="1:20" x14ac:dyDescent="0.3">
      <c r="A793" s="3">
        <v>0.67919748401170299</v>
      </c>
      <c r="B793" s="3">
        <v>16550.487442318699</v>
      </c>
      <c r="C793" s="3">
        <v>1.1351022418907899</v>
      </c>
      <c r="D793" s="3">
        <v>52047.565172130999</v>
      </c>
      <c r="E793" s="1">
        <f t="shared" si="26"/>
        <v>0.45590475787908691</v>
      </c>
      <c r="F793" s="1">
        <f t="shared" si="27"/>
        <v>35497.077729812299</v>
      </c>
      <c r="R793" s="1">
        <v>79100</v>
      </c>
      <c r="S793" s="1">
        <v>8.6999999999999994E-2</v>
      </c>
      <c r="T793" s="1">
        <v>0.91300000000000003</v>
      </c>
    </row>
    <row r="794" spans="1:20" x14ac:dyDescent="0.3">
      <c r="A794" s="3">
        <v>0.73197420453685202</v>
      </c>
      <c r="B794" s="3">
        <v>17636.716443135701</v>
      </c>
      <c r="C794" s="3">
        <v>1.2762401442183999</v>
      </c>
      <c r="D794" s="3">
        <v>53696.026791036798</v>
      </c>
      <c r="E794" s="1">
        <f t="shared" si="26"/>
        <v>0.54426593968154791</v>
      </c>
      <c r="F794" s="1">
        <f t="shared" si="27"/>
        <v>36059.310347901097</v>
      </c>
      <c r="R794" s="1">
        <v>79200</v>
      </c>
      <c r="S794" s="1">
        <v>8.4000000000000005E-2</v>
      </c>
      <c r="T794" s="1">
        <v>0.91600000000000004</v>
      </c>
    </row>
    <row r="795" spans="1:20" x14ac:dyDescent="0.3">
      <c r="A795" s="3">
        <v>0.78187708341624895</v>
      </c>
      <c r="B795" s="3">
        <v>24486.370595504901</v>
      </c>
      <c r="C795" s="3">
        <v>1.3711613293168201</v>
      </c>
      <c r="D795" s="3">
        <v>63608.932216169502</v>
      </c>
      <c r="E795" s="1">
        <f t="shared" si="26"/>
        <v>0.58928424590057116</v>
      </c>
      <c r="F795" s="1">
        <f t="shared" si="27"/>
        <v>39122.561620664601</v>
      </c>
      <c r="R795" s="1">
        <v>79300</v>
      </c>
      <c r="S795" s="1">
        <v>8.4000000000000005E-2</v>
      </c>
      <c r="T795" s="1">
        <v>0.91600000000000004</v>
      </c>
    </row>
    <row r="796" spans="1:20" x14ac:dyDescent="0.3">
      <c r="A796" s="3">
        <v>0.68916480712250106</v>
      </c>
      <c r="B796" s="3">
        <v>19203.355681231002</v>
      </c>
      <c r="C796" s="3">
        <v>1.1877717824349701</v>
      </c>
      <c r="D796" s="3">
        <v>55440.741912749603</v>
      </c>
      <c r="E796" s="1">
        <f t="shared" si="26"/>
        <v>0.498606975312469</v>
      </c>
      <c r="F796" s="1">
        <f t="shared" si="27"/>
        <v>36237.386231518598</v>
      </c>
      <c r="R796" s="1">
        <v>79400</v>
      </c>
      <c r="S796" s="1">
        <v>7.8E-2</v>
      </c>
      <c r="T796" s="1">
        <v>0.92200000000000004</v>
      </c>
    </row>
    <row r="797" spans="1:20" x14ac:dyDescent="0.3">
      <c r="A797" s="3">
        <v>0.71504329637499298</v>
      </c>
      <c r="B797" s="3">
        <v>21249.7827506867</v>
      </c>
      <c r="C797" s="3">
        <v>1.2088231883175899</v>
      </c>
      <c r="D797" s="3">
        <v>58360.492710557599</v>
      </c>
      <c r="E797" s="1">
        <f t="shared" si="26"/>
        <v>0.49377989194259697</v>
      </c>
      <c r="F797" s="1">
        <f t="shared" si="27"/>
        <v>37110.709959870903</v>
      </c>
      <c r="R797" s="1">
        <v>79500</v>
      </c>
      <c r="S797" s="1">
        <v>7.4999999999999997E-2</v>
      </c>
      <c r="T797" s="1">
        <v>0.92500000000000004</v>
      </c>
    </row>
    <row r="798" spans="1:20" x14ac:dyDescent="0.3">
      <c r="A798" s="3">
        <v>0.71656378939291099</v>
      </c>
      <c r="B798" s="3">
        <v>18734.920731647799</v>
      </c>
      <c r="C798" s="3">
        <v>1.2638311770394599</v>
      </c>
      <c r="D798" s="3">
        <v>55980.516005663601</v>
      </c>
      <c r="E798" s="1">
        <f t="shared" si="26"/>
        <v>0.54726738764654892</v>
      </c>
      <c r="F798" s="1">
        <f t="shared" si="27"/>
        <v>37245.595274015803</v>
      </c>
      <c r="R798" s="1">
        <v>79600</v>
      </c>
      <c r="S798" s="1">
        <v>7.2999999999999995E-2</v>
      </c>
      <c r="T798" s="1">
        <v>0.92700000000000005</v>
      </c>
    </row>
    <row r="799" spans="1:20" x14ac:dyDescent="0.3">
      <c r="A799" s="3">
        <v>0.69699398399068002</v>
      </c>
      <c r="B799" s="3">
        <v>21158.994437771598</v>
      </c>
      <c r="C799" s="3">
        <v>1.1857435926774</v>
      </c>
      <c r="D799" s="3">
        <v>58492.1108433052</v>
      </c>
      <c r="E799" s="1">
        <f t="shared" si="26"/>
        <v>0.48874960868672002</v>
      </c>
      <c r="F799" s="1">
        <f t="shared" si="27"/>
        <v>37333.116405533598</v>
      </c>
      <c r="R799" s="1">
        <v>79700</v>
      </c>
      <c r="S799" s="1">
        <v>7.1999999999999995E-2</v>
      </c>
      <c r="T799" s="1">
        <v>0.92800000000000005</v>
      </c>
    </row>
    <row r="800" spans="1:20" x14ac:dyDescent="0.3">
      <c r="A800" s="3">
        <v>0.69552466004611102</v>
      </c>
      <c r="B800" s="3">
        <v>20033.774926180198</v>
      </c>
      <c r="C800" s="3">
        <v>1.1754144149605199</v>
      </c>
      <c r="D800" s="3">
        <v>56745.8366659206</v>
      </c>
      <c r="E800" s="1">
        <f t="shared" si="26"/>
        <v>0.47988975491440888</v>
      </c>
      <c r="F800" s="1">
        <f t="shared" si="27"/>
        <v>36712.061739740398</v>
      </c>
      <c r="R800" s="1">
        <v>79800</v>
      </c>
      <c r="S800" s="1">
        <v>6.9000000000000006E-2</v>
      </c>
      <c r="T800" s="1">
        <v>0.93100000000000005</v>
      </c>
    </row>
    <row r="801" spans="1:20" x14ac:dyDescent="0.3">
      <c r="A801" s="3">
        <v>0.69315884241272496</v>
      </c>
      <c r="B801" s="3">
        <v>19826.861404028299</v>
      </c>
      <c r="C801" s="3">
        <v>1.2385267229213801</v>
      </c>
      <c r="D801" s="3">
        <v>56976.039613511603</v>
      </c>
      <c r="E801" s="1">
        <f t="shared" si="26"/>
        <v>0.54536788050865515</v>
      </c>
      <c r="F801" s="1">
        <f t="shared" si="27"/>
        <v>37149.178209483303</v>
      </c>
      <c r="R801" s="1">
        <v>79900</v>
      </c>
      <c r="S801" s="1">
        <v>6.6000000000000003E-2</v>
      </c>
      <c r="T801" s="1">
        <v>0.93400000000000005</v>
      </c>
    </row>
    <row r="802" spans="1:20" x14ac:dyDescent="0.3">
      <c r="A802" s="3">
        <v>0.69487405133944002</v>
      </c>
      <c r="B802" s="3">
        <v>23171.976534916299</v>
      </c>
      <c r="C802" s="3">
        <v>1.2169870613446401</v>
      </c>
      <c r="D802" s="3">
        <v>62126.173873755302</v>
      </c>
      <c r="E802" s="1">
        <f t="shared" si="26"/>
        <v>0.52211301000520005</v>
      </c>
      <c r="F802" s="1">
        <f t="shared" si="27"/>
        <v>38954.197338839003</v>
      </c>
      <c r="R802" s="1">
        <v>80000</v>
      </c>
      <c r="S802" s="1">
        <v>6.4000000000000001E-2</v>
      </c>
      <c r="T802" s="1">
        <v>0.93600000000000005</v>
      </c>
    </row>
    <row r="803" spans="1:20" x14ac:dyDescent="0.3">
      <c r="A803" s="3">
        <v>0.64499216852135399</v>
      </c>
      <c r="B803" s="3">
        <v>19370.433981149301</v>
      </c>
      <c r="C803" s="3">
        <v>1.13334750539471</v>
      </c>
      <c r="D803" s="3">
        <v>57403.0190691725</v>
      </c>
      <c r="E803" s="1">
        <f t="shared" si="26"/>
        <v>0.48835533687335597</v>
      </c>
      <c r="F803" s="1">
        <f t="shared" si="27"/>
        <v>38032.585088023203</v>
      </c>
    </row>
    <row r="804" spans="1:20" x14ac:dyDescent="0.3">
      <c r="A804" s="3">
        <v>0.693573706693146</v>
      </c>
      <c r="B804" s="3">
        <v>20404.796127596699</v>
      </c>
      <c r="C804" s="3">
        <v>1.19490616500373</v>
      </c>
      <c r="D804" s="3">
        <v>56281.964028515598</v>
      </c>
      <c r="E804" s="1">
        <f t="shared" si="26"/>
        <v>0.50133245831058404</v>
      </c>
      <c r="F804" s="1">
        <f t="shared" si="27"/>
        <v>35877.167900918896</v>
      </c>
    </row>
    <row r="805" spans="1:20" x14ac:dyDescent="0.3">
      <c r="A805" s="3">
        <v>0.65914239631886695</v>
      </c>
      <c r="B805" s="3">
        <v>21280.398086105899</v>
      </c>
      <c r="C805" s="3">
        <v>1.1386024313266601</v>
      </c>
      <c r="D805" s="3">
        <v>57590.663156808201</v>
      </c>
      <c r="E805" s="1">
        <f t="shared" si="26"/>
        <v>0.47946003500779311</v>
      </c>
      <c r="F805" s="1">
        <f t="shared" si="27"/>
        <v>36310.265070702299</v>
      </c>
    </row>
    <row r="806" spans="1:20" x14ac:dyDescent="0.3">
      <c r="A806" s="3">
        <v>0.69305724422481296</v>
      </c>
      <c r="B806" s="3">
        <v>23220.773549461399</v>
      </c>
      <c r="C806" s="3">
        <v>1.21448128003087</v>
      </c>
      <c r="D806" s="3">
        <v>61121.185226467402</v>
      </c>
      <c r="E806" s="1">
        <f t="shared" si="26"/>
        <v>0.52142403580605701</v>
      </c>
      <c r="F806" s="1">
        <f t="shared" si="27"/>
        <v>37900.411677006006</v>
      </c>
    </row>
    <row r="807" spans="1:20" x14ac:dyDescent="0.3">
      <c r="A807" s="3">
        <v>0.65548837650760305</v>
      </c>
      <c r="B807" s="3">
        <v>16907.414613402401</v>
      </c>
      <c r="C807" s="3">
        <v>1.1405565313646999</v>
      </c>
      <c r="D807" s="3">
        <v>52946.535520024401</v>
      </c>
      <c r="E807" s="1">
        <f t="shared" si="26"/>
        <v>0.48506815485709687</v>
      </c>
      <c r="F807" s="1">
        <f t="shared" si="27"/>
        <v>36039.120906622004</v>
      </c>
    </row>
    <row r="808" spans="1:20" x14ac:dyDescent="0.3">
      <c r="A808" s="3">
        <v>0.67495410444012605</v>
      </c>
      <c r="B808" s="3">
        <v>17475.431728663301</v>
      </c>
      <c r="C808" s="3">
        <v>1.1790490970155101</v>
      </c>
      <c r="D808" s="3">
        <v>54654.8212355344</v>
      </c>
      <c r="E808" s="1">
        <f t="shared" si="26"/>
        <v>0.50409499257538404</v>
      </c>
      <c r="F808" s="1">
        <f t="shared" si="27"/>
        <v>37179.389506871099</v>
      </c>
    </row>
    <row r="809" spans="1:20" x14ac:dyDescent="0.3">
      <c r="A809" s="3">
        <v>0.69009459249066096</v>
      </c>
      <c r="B809" s="3">
        <v>20680.291348431299</v>
      </c>
      <c r="C809" s="3">
        <v>1.1368682268385699</v>
      </c>
      <c r="D809" s="3">
        <v>58029.004146096202</v>
      </c>
      <c r="E809" s="1">
        <f t="shared" si="26"/>
        <v>0.44677363434790895</v>
      </c>
      <c r="F809" s="1">
        <f t="shared" si="27"/>
        <v>37348.712797664906</v>
      </c>
    </row>
    <row r="810" spans="1:20" x14ac:dyDescent="0.3">
      <c r="A810" s="3">
        <v>0.71882660464688097</v>
      </c>
      <c r="B810" s="3">
        <v>16139.262483831501</v>
      </c>
      <c r="C810" s="3">
        <v>1.26149563302193</v>
      </c>
      <c r="D810" s="3">
        <v>52667.609329217499</v>
      </c>
      <c r="E810" s="1">
        <f t="shared" si="26"/>
        <v>0.54266902837504905</v>
      </c>
      <c r="F810" s="1">
        <f t="shared" si="27"/>
        <v>36528.346845385997</v>
      </c>
    </row>
    <row r="811" spans="1:20" x14ac:dyDescent="0.3">
      <c r="A811" s="3">
        <v>0.70546370762242205</v>
      </c>
      <c r="B811" s="3">
        <v>20331.206997223999</v>
      </c>
      <c r="C811" s="3">
        <v>1.2222359089330701</v>
      </c>
      <c r="D811" s="3">
        <v>58743.528933333997</v>
      </c>
      <c r="E811" s="1">
        <f t="shared" si="26"/>
        <v>0.51677220131064805</v>
      </c>
      <c r="F811" s="1">
        <f t="shared" si="27"/>
        <v>38412.321936109998</v>
      </c>
    </row>
    <row r="812" spans="1:20" x14ac:dyDescent="0.3">
      <c r="A812" s="3">
        <v>0.68165916186623998</v>
      </c>
      <c r="B812" s="3">
        <v>20951.8883905935</v>
      </c>
      <c r="C812" s="3">
        <v>1.17340967438613</v>
      </c>
      <c r="D812" s="3">
        <v>58723.909359046796</v>
      </c>
      <c r="E812" s="1">
        <f t="shared" si="26"/>
        <v>0.49175051251988999</v>
      </c>
      <c r="F812" s="1">
        <f t="shared" si="27"/>
        <v>37772.020968453297</v>
      </c>
    </row>
    <row r="813" spans="1:20" x14ac:dyDescent="0.3">
      <c r="A813" s="3">
        <v>0.73138931363159299</v>
      </c>
      <c r="B813" s="3">
        <v>19963.096027637101</v>
      </c>
      <c r="C813" s="3">
        <v>1.2902675440481699</v>
      </c>
      <c r="D813" s="3">
        <v>58476.380235115903</v>
      </c>
      <c r="E813" s="1">
        <f t="shared" si="26"/>
        <v>0.55887823041657692</v>
      </c>
      <c r="F813" s="1">
        <f t="shared" si="27"/>
        <v>38513.284207478806</v>
      </c>
    </row>
    <row r="814" spans="1:20" x14ac:dyDescent="0.3">
      <c r="A814" s="3">
        <v>0.62471897742626603</v>
      </c>
      <c r="B814" s="3">
        <v>22143.136862488998</v>
      </c>
      <c r="C814" s="3">
        <v>1.0838778792848101</v>
      </c>
      <c r="D814" s="3">
        <v>58117.825938834401</v>
      </c>
      <c r="E814" s="1">
        <f t="shared" si="26"/>
        <v>0.45915890185854402</v>
      </c>
      <c r="F814" s="1">
        <f t="shared" si="27"/>
        <v>35974.689076345399</v>
      </c>
    </row>
    <row r="815" spans="1:20" x14ac:dyDescent="0.3">
      <c r="A815" s="3">
        <v>0.70316278316688596</v>
      </c>
      <c r="B815" s="3">
        <v>25204.9961006251</v>
      </c>
      <c r="C815" s="3">
        <v>1.2472642719690401</v>
      </c>
      <c r="D815" s="3">
        <v>62247.195968525397</v>
      </c>
      <c r="E815" s="1">
        <f t="shared" si="26"/>
        <v>0.54410148880215414</v>
      </c>
      <c r="F815" s="1">
        <f t="shared" si="27"/>
        <v>37042.199867900301</v>
      </c>
    </row>
    <row r="816" spans="1:20" x14ac:dyDescent="0.3">
      <c r="A816" s="3">
        <v>0.68417855512614001</v>
      </c>
      <c r="B816" s="3">
        <v>18834.122243323</v>
      </c>
      <c r="C816" s="3">
        <v>1.1696425911131001</v>
      </c>
      <c r="D816" s="3">
        <v>57152.758780005403</v>
      </c>
      <c r="E816" s="1">
        <f t="shared" si="26"/>
        <v>0.48546403598696009</v>
      </c>
      <c r="F816" s="1">
        <f t="shared" si="27"/>
        <v>38318.636536682403</v>
      </c>
    </row>
    <row r="817" spans="1:6" x14ac:dyDescent="0.3">
      <c r="A817" s="3">
        <v>0.72004805796697202</v>
      </c>
      <c r="B817" s="3">
        <v>20209.2055390368</v>
      </c>
      <c r="C817" s="3">
        <v>1.24221128013362</v>
      </c>
      <c r="D817" s="3">
        <v>57784.047093733701</v>
      </c>
      <c r="E817" s="1">
        <f t="shared" si="26"/>
        <v>0.52216322216664801</v>
      </c>
      <c r="F817" s="1">
        <f t="shared" si="27"/>
        <v>37574.841554696904</v>
      </c>
    </row>
    <row r="818" spans="1:6" x14ac:dyDescent="0.3">
      <c r="A818" s="3">
        <v>0.71921933574144603</v>
      </c>
      <c r="B818" s="3">
        <v>22706.146793907901</v>
      </c>
      <c r="C818" s="3">
        <v>1.26901668353869</v>
      </c>
      <c r="D818" s="3">
        <v>61936.4180567898</v>
      </c>
      <c r="E818" s="1">
        <f t="shared" si="26"/>
        <v>0.54979734779724398</v>
      </c>
      <c r="F818" s="1">
        <f t="shared" si="27"/>
        <v>39230.271262881899</v>
      </c>
    </row>
    <row r="819" spans="1:6" x14ac:dyDescent="0.3">
      <c r="A819" s="3">
        <v>0.73373887201159804</v>
      </c>
      <c r="B819" s="3">
        <v>20470.4663439545</v>
      </c>
      <c r="C819" s="3">
        <v>1.2910864126838799</v>
      </c>
      <c r="D819" s="3">
        <v>60078.838064421099</v>
      </c>
      <c r="E819" s="1">
        <f t="shared" si="26"/>
        <v>0.55734754067228187</v>
      </c>
      <c r="F819" s="1">
        <f t="shared" si="27"/>
        <v>39608.371720466603</v>
      </c>
    </row>
    <row r="820" spans="1:6" x14ac:dyDescent="0.3">
      <c r="A820" s="3">
        <v>0.692422042052109</v>
      </c>
      <c r="B820" s="3">
        <v>23093.3418411782</v>
      </c>
      <c r="C820" s="3">
        <v>1.22475917451738</v>
      </c>
      <c r="D820" s="3">
        <v>59208.849584333198</v>
      </c>
      <c r="E820" s="1">
        <f t="shared" si="26"/>
        <v>0.53233713246527103</v>
      </c>
      <c r="F820" s="1">
        <f t="shared" si="27"/>
        <v>36115.507743155002</v>
      </c>
    </row>
    <row r="821" spans="1:6" x14ac:dyDescent="0.3">
      <c r="A821" s="3">
        <v>0.72223446673629199</v>
      </c>
      <c r="B821" s="3">
        <v>18190.300668941702</v>
      </c>
      <c r="C821" s="3">
        <v>1.2548125594812101</v>
      </c>
      <c r="D821" s="3">
        <v>54001.007277552497</v>
      </c>
      <c r="E821" s="1">
        <f t="shared" si="26"/>
        <v>0.53257809274491807</v>
      </c>
      <c r="F821" s="1">
        <f t="shared" si="27"/>
        <v>35810.706608610795</v>
      </c>
    </row>
    <row r="822" spans="1:6" x14ac:dyDescent="0.3">
      <c r="A822" s="3">
        <v>0.72525445940396605</v>
      </c>
      <c r="B822" s="3">
        <v>19501.176825101</v>
      </c>
      <c r="C822" s="3">
        <v>1.2310659826868999</v>
      </c>
      <c r="D822" s="3">
        <v>55078.5914226881</v>
      </c>
      <c r="E822" s="1">
        <f t="shared" si="26"/>
        <v>0.50581152328293388</v>
      </c>
      <c r="F822" s="1">
        <f t="shared" si="27"/>
        <v>35577.4145975871</v>
      </c>
    </row>
    <row r="823" spans="1:6" x14ac:dyDescent="0.3">
      <c r="A823" s="3">
        <v>0.71826840665500602</v>
      </c>
      <c r="B823" s="3">
        <v>19573.952855438802</v>
      </c>
      <c r="C823" s="3">
        <v>1.2575538576527701</v>
      </c>
      <c r="D823" s="3">
        <v>56201.902832414104</v>
      </c>
      <c r="E823" s="1">
        <f t="shared" si="26"/>
        <v>0.53928545099776404</v>
      </c>
      <c r="F823" s="1">
        <f t="shared" si="27"/>
        <v>36627.949976975302</v>
      </c>
    </row>
    <row r="824" spans="1:6" x14ac:dyDescent="0.3">
      <c r="A824" s="3">
        <v>0.73090501697483601</v>
      </c>
      <c r="B824" s="3">
        <v>17172.402158516699</v>
      </c>
      <c r="C824" s="3">
        <v>1.2862199009142601</v>
      </c>
      <c r="D824" s="3">
        <v>52898.574855970903</v>
      </c>
      <c r="E824" s="1">
        <f t="shared" si="26"/>
        <v>0.55531488393942408</v>
      </c>
      <c r="F824" s="1">
        <f t="shared" si="27"/>
        <v>35726.172697454203</v>
      </c>
    </row>
    <row r="825" spans="1:6" x14ac:dyDescent="0.3">
      <c r="A825" s="3">
        <v>0.67494202416373905</v>
      </c>
      <c r="B825" s="3">
        <v>18387.125221912898</v>
      </c>
      <c r="C825" s="3">
        <v>1.1744985758864199</v>
      </c>
      <c r="D825" s="3">
        <v>55943.205898298598</v>
      </c>
      <c r="E825" s="1">
        <f t="shared" si="26"/>
        <v>0.49955655172268087</v>
      </c>
      <c r="F825" s="1">
        <f t="shared" si="27"/>
        <v>37556.080676385696</v>
      </c>
    </row>
    <row r="826" spans="1:6" x14ac:dyDescent="0.3">
      <c r="A826" s="3">
        <v>0.74329277726012899</v>
      </c>
      <c r="B826" s="3">
        <v>21621.701932100001</v>
      </c>
      <c r="C826" s="3">
        <v>1.30614984196662</v>
      </c>
      <c r="D826" s="3">
        <v>58835.758831085899</v>
      </c>
      <c r="E826" s="1">
        <f t="shared" si="26"/>
        <v>0.56285706470649099</v>
      </c>
      <c r="F826" s="1">
        <f t="shared" si="27"/>
        <v>37214.056898985902</v>
      </c>
    </row>
    <row r="827" spans="1:6" x14ac:dyDescent="0.3">
      <c r="A827" s="3">
        <v>0.67056025664316299</v>
      </c>
      <c r="B827" s="3">
        <v>15962.7963358409</v>
      </c>
      <c r="C827" s="3">
        <v>1.15133262298036</v>
      </c>
      <c r="D827" s="3">
        <v>52034.911613972901</v>
      </c>
      <c r="E827" s="1">
        <f t="shared" si="26"/>
        <v>0.480772366337197</v>
      </c>
      <c r="F827" s="1">
        <f t="shared" si="27"/>
        <v>36072.115278131998</v>
      </c>
    </row>
    <row r="828" spans="1:6" x14ac:dyDescent="0.3">
      <c r="A828" s="3">
        <v>0.69773169269175395</v>
      </c>
      <c r="B828" s="3">
        <v>20642.5640146925</v>
      </c>
      <c r="C828" s="3">
        <v>1.2245825831577499</v>
      </c>
      <c r="D828" s="3">
        <v>58600.677298053</v>
      </c>
      <c r="E828" s="1">
        <f t="shared" si="26"/>
        <v>0.52685089046599598</v>
      </c>
      <c r="F828" s="1">
        <f t="shared" si="27"/>
        <v>37958.113283360501</v>
      </c>
    </row>
    <row r="829" spans="1:6" x14ac:dyDescent="0.3">
      <c r="A829" s="3">
        <v>0.70684974415933799</v>
      </c>
      <c r="B829" s="3">
        <v>21204.6036702206</v>
      </c>
      <c r="C829" s="3">
        <v>1.1938019224196399</v>
      </c>
      <c r="D829" s="3">
        <v>58493.772220332699</v>
      </c>
      <c r="E829" s="1">
        <f t="shared" si="26"/>
        <v>0.4869521782603019</v>
      </c>
      <c r="F829" s="1">
        <f t="shared" si="27"/>
        <v>37289.168550112096</v>
      </c>
    </row>
    <row r="830" spans="1:6" x14ac:dyDescent="0.3">
      <c r="A830" s="3">
        <v>0.69068578150426196</v>
      </c>
      <c r="B830" s="3">
        <v>18839.413285006998</v>
      </c>
      <c r="C830" s="3">
        <v>1.21248168104039</v>
      </c>
      <c r="D830" s="3">
        <v>54084.491461908103</v>
      </c>
      <c r="E830" s="1">
        <f t="shared" si="26"/>
        <v>0.52179589953612804</v>
      </c>
      <c r="F830" s="1">
        <f t="shared" si="27"/>
        <v>35245.078176901108</v>
      </c>
    </row>
    <row r="831" spans="1:6" x14ac:dyDescent="0.3">
      <c r="A831" s="3">
        <v>0.75152624882037899</v>
      </c>
      <c r="B831" s="3">
        <v>21639.462968716602</v>
      </c>
      <c r="C831" s="3">
        <v>1.3045071097991801</v>
      </c>
      <c r="D831" s="3">
        <v>61697.626131543402</v>
      </c>
      <c r="E831" s="1">
        <f t="shared" si="26"/>
        <v>0.55298086097880106</v>
      </c>
      <c r="F831" s="1">
        <f t="shared" si="27"/>
        <v>40058.163162826801</v>
      </c>
    </row>
    <row r="832" spans="1:6" x14ac:dyDescent="0.3">
      <c r="A832" s="3">
        <v>0.71873645777042705</v>
      </c>
      <c r="B832" s="3">
        <v>23587.631473661801</v>
      </c>
      <c r="C832" s="3">
        <v>1.2561519901354701</v>
      </c>
      <c r="D832" s="3">
        <v>60512.317821284501</v>
      </c>
      <c r="E832" s="1">
        <f t="shared" si="26"/>
        <v>0.53741553236504302</v>
      </c>
      <c r="F832" s="1">
        <f t="shared" si="27"/>
        <v>36924.686347622701</v>
      </c>
    </row>
    <row r="833" spans="1:6" x14ac:dyDescent="0.3">
      <c r="A833" s="3">
        <v>0.71181606466930503</v>
      </c>
      <c r="B833" s="3">
        <v>20731.703537137899</v>
      </c>
      <c r="C833" s="3">
        <v>1.2676319852519899</v>
      </c>
      <c r="D833" s="3">
        <v>59586.058068903098</v>
      </c>
      <c r="E833" s="1">
        <f t="shared" si="26"/>
        <v>0.55581592058268492</v>
      </c>
      <c r="F833" s="1">
        <f t="shared" si="27"/>
        <v>38854.354531765202</v>
      </c>
    </row>
    <row r="834" spans="1:6" x14ac:dyDescent="0.3">
      <c r="A834" s="3">
        <v>0.67916204819656401</v>
      </c>
      <c r="B834" s="3">
        <v>23203.580174672599</v>
      </c>
      <c r="C834" s="3">
        <v>1.16810359748615</v>
      </c>
      <c r="D834" s="3">
        <v>60550.698358528702</v>
      </c>
      <c r="E834" s="1">
        <f t="shared" si="26"/>
        <v>0.488941549289586</v>
      </c>
      <c r="F834" s="1">
        <f t="shared" si="27"/>
        <v>37347.118183856102</v>
      </c>
    </row>
    <row r="835" spans="1:6" x14ac:dyDescent="0.3">
      <c r="A835" s="3">
        <v>0.68577345645087695</v>
      </c>
      <c r="B835" s="3">
        <v>16686.5525065521</v>
      </c>
      <c r="C835" s="3">
        <v>1.17124494686296</v>
      </c>
      <c r="D835" s="3">
        <v>52334.829944998499</v>
      </c>
      <c r="E835" s="1">
        <f t="shared" si="26"/>
        <v>0.48547149041208304</v>
      </c>
      <c r="F835" s="1">
        <f t="shared" si="27"/>
        <v>35648.277438446399</v>
      </c>
    </row>
    <row r="836" spans="1:6" x14ac:dyDescent="0.3">
      <c r="A836" s="3">
        <v>0.72801942664057595</v>
      </c>
      <c r="B836" s="3">
        <v>20520.188332378199</v>
      </c>
      <c r="C836" s="3">
        <v>1.2531074654041201</v>
      </c>
      <c r="D836" s="3">
        <v>56705.6533331479</v>
      </c>
      <c r="E836" s="1">
        <f t="shared" ref="E836:E899" si="28">C836-A836</f>
        <v>0.52508803876354415</v>
      </c>
      <c r="F836" s="1">
        <f t="shared" ref="F836:F899" si="29">D836-B836</f>
        <v>36185.465000769706</v>
      </c>
    </row>
    <row r="837" spans="1:6" x14ac:dyDescent="0.3">
      <c r="A837" s="3">
        <v>0.76922891858203402</v>
      </c>
      <c r="B837" s="3">
        <v>21734.623792547802</v>
      </c>
      <c r="C837" s="3">
        <v>1.35858313181017</v>
      </c>
      <c r="D837" s="3">
        <v>58720.470874202903</v>
      </c>
      <c r="E837" s="1">
        <f t="shared" si="28"/>
        <v>0.58935421322813597</v>
      </c>
      <c r="F837" s="1">
        <f t="shared" si="29"/>
        <v>36985.847081655098</v>
      </c>
    </row>
    <row r="838" spans="1:6" x14ac:dyDescent="0.3">
      <c r="A838" s="3">
        <v>0.66854129992481104</v>
      </c>
      <c r="B838" s="3">
        <v>14102.690552160801</v>
      </c>
      <c r="C838" s="3">
        <v>1.14354808692734</v>
      </c>
      <c r="D838" s="3">
        <v>51403.455190964902</v>
      </c>
      <c r="E838" s="1">
        <f t="shared" si="28"/>
        <v>0.47500678700252896</v>
      </c>
      <c r="F838" s="1">
        <f t="shared" si="29"/>
        <v>37300.764638804103</v>
      </c>
    </row>
    <row r="839" spans="1:6" x14ac:dyDescent="0.3">
      <c r="A839" s="3">
        <v>0.65198213155549101</v>
      </c>
      <c r="B839" s="3">
        <v>18223.235365560999</v>
      </c>
      <c r="C839" s="3">
        <v>1.1403909394156999</v>
      </c>
      <c r="D839" s="3">
        <v>56346.634684727702</v>
      </c>
      <c r="E839" s="1">
        <f t="shared" si="28"/>
        <v>0.4884088078602089</v>
      </c>
      <c r="F839" s="1">
        <f t="shared" si="29"/>
        <v>38123.399319166703</v>
      </c>
    </row>
    <row r="840" spans="1:6" x14ac:dyDescent="0.3">
      <c r="A840" s="3">
        <v>0.73388547279079697</v>
      </c>
      <c r="B840" s="3">
        <v>20960.5465634311</v>
      </c>
      <c r="C840" s="3">
        <v>1.2451395015299001</v>
      </c>
      <c r="D840" s="3">
        <v>59096.646387304398</v>
      </c>
      <c r="E840" s="1">
        <f t="shared" si="28"/>
        <v>0.51125402873910308</v>
      </c>
      <c r="F840" s="1">
        <f t="shared" si="29"/>
        <v>38136.099823873301</v>
      </c>
    </row>
    <row r="841" spans="1:6" x14ac:dyDescent="0.3">
      <c r="A841" s="3">
        <v>0.72080956438536803</v>
      </c>
      <c r="B841" s="3">
        <v>18763.484588641899</v>
      </c>
      <c r="C841" s="3">
        <v>1.26729125700926</v>
      </c>
      <c r="D841" s="3">
        <v>55874.787359005401</v>
      </c>
      <c r="E841" s="1">
        <f t="shared" si="28"/>
        <v>0.54648169262389201</v>
      </c>
      <c r="F841" s="1">
        <f t="shared" si="29"/>
        <v>37111.302770363502</v>
      </c>
    </row>
    <row r="842" spans="1:6" x14ac:dyDescent="0.3">
      <c r="A842" s="3">
        <v>0.71219146549617696</v>
      </c>
      <c r="B842" s="3">
        <v>18985.077898390799</v>
      </c>
      <c r="C842" s="3">
        <v>1.2140510586931199</v>
      </c>
      <c r="D842" s="3">
        <v>56881.684673897304</v>
      </c>
      <c r="E842" s="1">
        <f t="shared" si="28"/>
        <v>0.50185959319694295</v>
      </c>
      <c r="F842" s="1">
        <f t="shared" si="29"/>
        <v>37896.606775506501</v>
      </c>
    </row>
    <row r="843" spans="1:6" x14ac:dyDescent="0.3">
      <c r="A843" s="3">
        <v>0.71262276601997898</v>
      </c>
      <c r="B843" s="3">
        <v>22800.313924508799</v>
      </c>
      <c r="C843" s="3">
        <v>1.20455324370047</v>
      </c>
      <c r="D843" s="3">
        <v>59406.234068778998</v>
      </c>
      <c r="E843" s="1">
        <f t="shared" si="28"/>
        <v>0.49193047768049103</v>
      </c>
      <c r="F843" s="1">
        <f t="shared" si="29"/>
        <v>36605.920144270203</v>
      </c>
    </row>
    <row r="844" spans="1:6" x14ac:dyDescent="0.3">
      <c r="A844" s="3">
        <v>0.70826712462035901</v>
      </c>
      <c r="B844" s="3">
        <v>13956.785241079901</v>
      </c>
      <c r="C844" s="3">
        <v>1.19202754045111</v>
      </c>
      <c r="D844" s="3">
        <v>48562.551015579898</v>
      </c>
      <c r="E844" s="1">
        <f t="shared" si="28"/>
        <v>0.48376041583075102</v>
      </c>
      <c r="F844" s="1">
        <f t="shared" si="29"/>
        <v>34605.765774499996</v>
      </c>
    </row>
    <row r="845" spans="1:6" x14ac:dyDescent="0.3">
      <c r="A845" s="3">
        <v>0.69306088138497401</v>
      </c>
      <c r="B845" s="3">
        <v>21078.9092930144</v>
      </c>
      <c r="C845" s="3">
        <v>1.2105521004637201</v>
      </c>
      <c r="D845" s="3">
        <v>57258.665199716903</v>
      </c>
      <c r="E845" s="1">
        <f t="shared" si="28"/>
        <v>0.51749121907874607</v>
      </c>
      <c r="F845" s="1">
        <f t="shared" si="29"/>
        <v>36179.755906702499</v>
      </c>
    </row>
    <row r="846" spans="1:6" x14ac:dyDescent="0.3">
      <c r="A846" s="3">
        <v>0.73729232875267203</v>
      </c>
      <c r="B846" s="3">
        <v>21806.9237638132</v>
      </c>
      <c r="C846" s="3">
        <v>1.2768798109519399</v>
      </c>
      <c r="D846" s="3">
        <v>62189.831396671703</v>
      </c>
      <c r="E846" s="1">
        <f t="shared" si="28"/>
        <v>0.53958748219926789</v>
      </c>
      <c r="F846" s="1">
        <f t="shared" si="29"/>
        <v>40382.907632858507</v>
      </c>
    </row>
    <row r="847" spans="1:6" x14ac:dyDescent="0.3">
      <c r="A847" s="3">
        <v>0.68112261653152795</v>
      </c>
      <c r="B847" s="3">
        <v>18830.630575431602</v>
      </c>
      <c r="C847" s="3">
        <v>1.1679996113276401</v>
      </c>
      <c r="D847" s="3">
        <v>56249.548389260497</v>
      </c>
      <c r="E847" s="1">
        <f t="shared" si="28"/>
        <v>0.48687699479611213</v>
      </c>
      <c r="F847" s="1">
        <f t="shared" si="29"/>
        <v>37418.917813828899</v>
      </c>
    </row>
    <row r="848" spans="1:6" x14ac:dyDescent="0.3">
      <c r="A848" s="3">
        <v>0.729375839066432</v>
      </c>
      <c r="B848" s="3">
        <v>16643.655237583702</v>
      </c>
      <c r="C848" s="3">
        <v>1.2690507401353599</v>
      </c>
      <c r="D848" s="3">
        <v>55720.784483127398</v>
      </c>
      <c r="E848" s="1">
        <f t="shared" si="28"/>
        <v>0.5396749010689279</v>
      </c>
      <c r="F848" s="1">
        <f t="shared" si="29"/>
        <v>39077.129245543692</v>
      </c>
    </row>
    <row r="849" spans="1:6" x14ac:dyDescent="0.3">
      <c r="A849" s="3">
        <v>0.65586365570692295</v>
      </c>
      <c r="B849" s="3">
        <v>19091.2458010433</v>
      </c>
      <c r="C849" s="3">
        <v>1.11709042881623</v>
      </c>
      <c r="D849" s="3">
        <v>57146.2101647831</v>
      </c>
      <c r="E849" s="1">
        <f t="shared" si="28"/>
        <v>0.46122677310930704</v>
      </c>
      <c r="F849" s="1">
        <f t="shared" si="29"/>
        <v>38054.964363739797</v>
      </c>
    </row>
    <row r="850" spans="1:6" x14ac:dyDescent="0.3">
      <c r="A850" s="3">
        <v>0.72358635187806497</v>
      </c>
      <c r="B850" s="3">
        <v>22670.65789137</v>
      </c>
      <c r="C850" s="3">
        <v>1.21961493957698</v>
      </c>
      <c r="D850" s="3">
        <v>61092.788331121497</v>
      </c>
      <c r="E850" s="1">
        <f t="shared" si="28"/>
        <v>0.496028587698915</v>
      </c>
      <c r="F850" s="1">
        <f t="shared" si="29"/>
        <v>38422.130439751498</v>
      </c>
    </row>
    <row r="851" spans="1:6" x14ac:dyDescent="0.3">
      <c r="A851" s="3">
        <v>0.70536490415513597</v>
      </c>
      <c r="B851" s="3">
        <v>17789.5552873288</v>
      </c>
      <c r="C851" s="3">
        <v>1.1999214611967399</v>
      </c>
      <c r="D851" s="3">
        <v>54958.901362604003</v>
      </c>
      <c r="E851" s="1">
        <f t="shared" si="28"/>
        <v>0.49455655704160395</v>
      </c>
      <c r="F851" s="1">
        <f t="shared" si="29"/>
        <v>37169.3460752752</v>
      </c>
    </row>
    <row r="852" spans="1:6" x14ac:dyDescent="0.3">
      <c r="A852" s="3">
        <v>0.74194888268716397</v>
      </c>
      <c r="B852" s="3">
        <v>19619.0623417918</v>
      </c>
      <c r="C852" s="3">
        <v>1.26829883032005</v>
      </c>
      <c r="D852" s="3">
        <v>56473.949551584097</v>
      </c>
      <c r="E852" s="1">
        <f t="shared" si="28"/>
        <v>0.52634994763288601</v>
      </c>
      <c r="F852" s="1">
        <f t="shared" si="29"/>
        <v>36854.887209792301</v>
      </c>
    </row>
    <row r="853" spans="1:6" x14ac:dyDescent="0.3">
      <c r="A853" s="3">
        <v>0.63913295739182596</v>
      </c>
      <c r="B853" s="3">
        <v>21415.775871113099</v>
      </c>
      <c r="C853" s="3">
        <v>1.1153354216043201</v>
      </c>
      <c r="D853" s="3">
        <v>58313.780400822303</v>
      </c>
      <c r="E853" s="1">
        <f t="shared" si="28"/>
        <v>0.47620246421249413</v>
      </c>
      <c r="F853" s="1">
        <f t="shared" si="29"/>
        <v>36898.0045297092</v>
      </c>
    </row>
    <row r="854" spans="1:6" x14ac:dyDescent="0.3">
      <c r="A854" s="3">
        <v>0.72476711885399503</v>
      </c>
      <c r="B854" s="3">
        <v>17372.397913459299</v>
      </c>
      <c r="C854" s="3">
        <v>1.2662455831036199</v>
      </c>
      <c r="D854" s="3">
        <v>54385.528029512498</v>
      </c>
      <c r="E854" s="1">
        <f t="shared" si="28"/>
        <v>0.54147846424962487</v>
      </c>
      <c r="F854" s="1">
        <f t="shared" si="29"/>
        <v>37013.130116053202</v>
      </c>
    </row>
    <row r="855" spans="1:6" x14ac:dyDescent="0.3">
      <c r="A855" s="3">
        <v>0.73524627421243005</v>
      </c>
      <c r="B855" s="3">
        <v>19677.849906475101</v>
      </c>
      <c r="C855" s="3">
        <v>1.29614355483472</v>
      </c>
      <c r="D855" s="3">
        <v>56262.199892280398</v>
      </c>
      <c r="E855" s="1">
        <f t="shared" si="28"/>
        <v>0.56089728062228994</v>
      </c>
      <c r="F855" s="1">
        <f t="shared" si="29"/>
        <v>36584.349985805296</v>
      </c>
    </row>
    <row r="856" spans="1:6" x14ac:dyDescent="0.3">
      <c r="A856" s="3">
        <v>0.69849940407420896</v>
      </c>
      <c r="B856" s="3">
        <v>18999.9087183466</v>
      </c>
      <c r="C856" s="3">
        <v>1.19873782645272</v>
      </c>
      <c r="D856" s="3">
        <v>54938.194723555098</v>
      </c>
      <c r="E856" s="1">
        <f t="shared" si="28"/>
        <v>0.50023842237851102</v>
      </c>
      <c r="F856" s="1">
        <f t="shared" si="29"/>
        <v>35938.286005208502</v>
      </c>
    </row>
    <row r="857" spans="1:6" x14ac:dyDescent="0.3">
      <c r="A857" s="3">
        <v>0.73868175375223399</v>
      </c>
      <c r="B857" s="3">
        <v>19845.6171279917</v>
      </c>
      <c r="C857" s="3">
        <v>1.2741138846031199</v>
      </c>
      <c r="D857" s="3">
        <v>55487.4638902488</v>
      </c>
      <c r="E857" s="1">
        <f t="shared" si="28"/>
        <v>0.53543213085088592</v>
      </c>
      <c r="F857" s="1">
        <f t="shared" si="29"/>
        <v>35641.846762257104</v>
      </c>
    </row>
    <row r="858" spans="1:6" x14ac:dyDescent="0.3">
      <c r="A858" s="3">
        <v>0.71622480582688797</v>
      </c>
      <c r="B858" s="3">
        <v>17124.9665962531</v>
      </c>
      <c r="C858" s="3">
        <v>1.2197210227649899</v>
      </c>
      <c r="D858" s="3">
        <v>52170.831747155302</v>
      </c>
      <c r="E858" s="1">
        <f t="shared" si="28"/>
        <v>0.50349621693810198</v>
      </c>
      <c r="F858" s="1">
        <f t="shared" si="29"/>
        <v>35045.865150902202</v>
      </c>
    </row>
    <row r="859" spans="1:6" x14ac:dyDescent="0.3">
      <c r="A859" s="3">
        <v>0.70110358673749495</v>
      </c>
      <c r="B859" s="3">
        <v>17106.445637139899</v>
      </c>
      <c r="C859" s="3">
        <v>1.2103446325657601</v>
      </c>
      <c r="D859" s="3">
        <v>53787.710607185698</v>
      </c>
      <c r="E859" s="1">
        <f t="shared" si="28"/>
        <v>0.50924104582826513</v>
      </c>
      <c r="F859" s="1">
        <f t="shared" si="29"/>
        <v>36681.264970045799</v>
      </c>
    </row>
    <row r="860" spans="1:6" x14ac:dyDescent="0.3">
      <c r="A860" s="3">
        <v>0.69598171422350297</v>
      </c>
      <c r="B860" s="3">
        <v>23530.919184926399</v>
      </c>
      <c r="C860" s="3">
        <v>1.2272248586846299</v>
      </c>
      <c r="D860" s="3">
        <v>60583.997322885298</v>
      </c>
      <c r="E860" s="1">
        <f t="shared" si="28"/>
        <v>0.53124314446112697</v>
      </c>
      <c r="F860" s="1">
        <f t="shared" si="29"/>
        <v>37053.078137958903</v>
      </c>
    </row>
    <row r="861" spans="1:6" x14ac:dyDescent="0.3">
      <c r="A861" s="3">
        <v>0.71102744995650402</v>
      </c>
      <c r="B861" s="3">
        <v>16193.6791037531</v>
      </c>
      <c r="C861" s="3">
        <v>1.2274671163552899</v>
      </c>
      <c r="D861" s="3">
        <v>52420.907324231302</v>
      </c>
      <c r="E861" s="1">
        <f t="shared" si="28"/>
        <v>0.51643966639878591</v>
      </c>
      <c r="F861" s="1">
        <f t="shared" si="29"/>
        <v>36227.228220478202</v>
      </c>
    </row>
    <row r="862" spans="1:6" x14ac:dyDescent="0.3">
      <c r="A862" s="3">
        <v>0.73524641987115102</v>
      </c>
      <c r="B862" s="3">
        <v>22544.170442257899</v>
      </c>
      <c r="C862" s="3">
        <v>1.2736089367752601</v>
      </c>
      <c r="D862" s="3">
        <v>62327.096597159798</v>
      </c>
      <c r="E862" s="1">
        <f t="shared" si="28"/>
        <v>0.53836251690410908</v>
      </c>
      <c r="F862" s="1">
        <f t="shared" si="29"/>
        <v>39782.926154901899</v>
      </c>
    </row>
    <row r="863" spans="1:6" x14ac:dyDescent="0.3">
      <c r="A863" s="3">
        <v>0.67724008407569902</v>
      </c>
      <c r="B863" s="3">
        <v>20150.673238099</v>
      </c>
      <c r="C863" s="3">
        <v>1.1410485273187001</v>
      </c>
      <c r="D863" s="3">
        <v>57516.566420278199</v>
      </c>
      <c r="E863" s="1">
        <f t="shared" si="28"/>
        <v>0.46380844324300108</v>
      </c>
      <c r="F863" s="1">
        <f t="shared" si="29"/>
        <v>37365.893182179199</v>
      </c>
    </row>
    <row r="864" spans="1:6" x14ac:dyDescent="0.3">
      <c r="A864" s="3">
        <v>0.69244577943917296</v>
      </c>
      <c r="B864" s="3">
        <v>23510.2896137282</v>
      </c>
      <c r="C864" s="3">
        <v>1.2111587518715501</v>
      </c>
      <c r="D864" s="3">
        <v>63532.722624866699</v>
      </c>
      <c r="E864" s="1">
        <f t="shared" si="28"/>
        <v>0.51871297243237713</v>
      </c>
      <c r="F864" s="1">
        <f t="shared" si="29"/>
        <v>40022.433011138499</v>
      </c>
    </row>
    <row r="865" spans="1:6" x14ac:dyDescent="0.3">
      <c r="A865" s="3">
        <v>0.668542900766673</v>
      </c>
      <c r="B865" s="3">
        <v>19798.281576133901</v>
      </c>
      <c r="C865" s="3">
        <v>1.15161464031784</v>
      </c>
      <c r="D865" s="3">
        <v>56976.616703074404</v>
      </c>
      <c r="E865" s="1">
        <f t="shared" si="28"/>
        <v>0.483071739551167</v>
      </c>
      <c r="F865" s="1">
        <f t="shared" si="29"/>
        <v>37178.335126940503</v>
      </c>
    </row>
    <row r="866" spans="1:6" x14ac:dyDescent="0.3">
      <c r="A866" s="3">
        <v>0.63837703081288499</v>
      </c>
      <c r="B866" s="3">
        <v>19910.292503115499</v>
      </c>
      <c r="C866" s="3">
        <v>1.11254238692767</v>
      </c>
      <c r="D866" s="3">
        <v>56279.643808399902</v>
      </c>
      <c r="E866" s="1">
        <f t="shared" si="28"/>
        <v>0.47416535611478505</v>
      </c>
      <c r="F866" s="1">
        <f t="shared" si="29"/>
        <v>36369.351305284406</v>
      </c>
    </row>
    <row r="867" spans="1:6" x14ac:dyDescent="0.3">
      <c r="A867" s="3">
        <v>0.71703212218803603</v>
      </c>
      <c r="B867" s="3">
        <v>21446.5824506721</v>
      </c>
      <c r="C867" s="3">
        <v>1.24880771543378</v>
      </c>
      <c r="D867" s="3">
        <v>58105.401724566698</v>
      </c>
      <c r="E867" s="1">
        <f t="shared" si="28"/>
        <v>0.53177559324574397</v>
      </c>
      <c r="F867" s="1">
        <f t="shared" si="29"/>
        <v>36658.819273894595</v>
      </c>
    </row>
    <row r="868" spans="1:6" x14ac:dyDescent="0.3">
      <c r="A868" s="3">
        <v>0.69700019617644604</v>
      </c>
      <c r="B868" s="3">
        <v>19820.381678908201</v>
      </c>
      <c r="C868" s="3">
        <v>1.2010204818802599</v>
      </c>
      <c r="D868" s="3">
        <v>57543.946452408898</v>
      </c>
      <c r="E868" s="1">
        <f t="shared" si="28"/>
        <v>0.50402028570381385</v>
      </c>
      <c r="F868" s="1">
        <f t="shared" si="29"/>
        <v>37723.564773500693</v>
      </c>
    </row>
    <row r="869" spans="1:6" x14ac:dyDescent="0.3">
      <c r="A869" s="3">
        <v>0.70511758597902097</v>
      </c>
      <c r="B869" s="3">
        <v>27145.5295887988</v>
      </c>
      <c r="C869" s="3">
        <v>1.23958970086898</v>
      </c>
      <c r="D869" s="3">
        <v>68736.327800922998</v>
      </c>
      <c r="E869" s="1">
        <f t="shared" si="28"/>
        <v>0.53447211488995905</v>
      </c>
      <c r="F869" s="1">
        <f t="shared" si="29"/>
        <v>41590.798212124195</v>
      </c>
    </row>
    <row r="870" spans="1:6" x14ac:dyDescent="0.3">
      <c r="A870" s="3">
        <v>0.71835901714208095</v>
      </c>
      <c r="B870" s="3">
        <v>20459.334972633202</v>
      </c>
      <c r="C870" s="3">
        <v>1.2445348386956301</v>
      </c>
      <c r="D870" s="3">
        <v>56670.515393831498</v>
      </c>
      <c r="E870" s="1">
        <f t="shared" si="28"/>
        <v>0.52617582155354914</v>
      </c>
      <c r="F870" s="1">
        <f t="shared" si="29"/>
        <v>36211.180421198296</v>
      </c>
    </row>
    <row r="871" spans="1:6" x14ac:dyDescent="0.3">
      <c r="A871" s="3">
        <v>0.71811716521726798</v>
      </c>
      <c r="B871" s="3">
        <v>17342.740581059799</v>
      </c>
      <c r="C871" s="3">
        <v>1.21224272467306</v>
      </c>
      <c r="D871" s="3">
        <v>53998.911325176901</v>
      </c>
      <c r="E871" s="1">
        <f t="shared" si="28"/>
        <v>0.49412555945579206</v>
      </c>
      <c r="F871" s="1">
        <f t="shared" si="29"/>
        <v>36656.170744117102</v>
      </c>
    </row>
    <row r="872" spans="1:6" x14ac:dyDescent="0.3">
      <c r="A872" s="3">
        <v>0.71691371040868201</v>
      </c>
      <c r="B872" s="3">
        <v>20188.908832126701</v>
      </c>
      <c r="C872" s="3">
        <v>1.25186241355751</v>
      </c>
      <c r="D872" s="3">
        <v>58093.345890947603</v>
      </c>
      <c r="E872" s="1">
        <f t="shared" si="28"/>
        <v>0.53494870314882803</v>
      </c>
      <c r="F872" s="1">
        <f t="shared" si="29"/>
        <v>37904.437058820899</v>
      </c>
    </row>
    <row r="873" spans="1:6" x14ac:dyDescent="0.3">
      <c r="A873" s="3">
        <v>0.663863263596983</v>
      </c>
      <c r="B873" s="3">
        <v>17570.2648710213</v>
      </c>
      <c r="C873" s="3">
        <v>1.14313762699973</v>
      </c>
      <c r="D873" s="3">
        <v>54680.3694565685</v>
      </c>
      <c r="E873" s="1">
        <f t="shared" si="28"/>
        <v>0.47927436340274698</v>
      </c>
      <c r="F873" s="1">
        <f t="shared" si="29"/>
        <v>37110.104585547204</v>
      </c>
    </row>
    <row r="874" spans="1:6" x14ac:dyDescent="0.3">
      <c r="A874" s="3">
        <v>0.74633972795449099</v>
      </c>
      <c r="B874" s="3">
        <v>20004.066432870699</v>
      </c>
      <c r="C874" s="3">
        <v>1.29075312969042</v>
      </c>
      <c r="D874" s="3">
        <v>57252.838860514297</v>
      </c>
      <c r="E874" s="1">
        <f t="shared" si="28"/>
        <v>0.544413401735929</v>
      </c>
      <c r="F874" s="1">
        <f t="shared" si="29"/>
        <v>37248.772427643598</v>
      </c>
    </row>
    <row r="875" spans="1:6" x14ac:dyDescent="0.3">
      <c r="A875" s="3">
        <v>0.71359595582639801</v>
      </c>
      <c r="B875" s="3">
        <v>20258.829284122501</v>
      </c>
      <c r="C875" s="3">
        <v>1.1969090694658899</v>
      </c>
      <c r="D875" s="3">
        <v>58692.109489522503</v>
      </c>
      <c r="E875" s="1">
        <f t="shared" si="28"/>
        <v>0.48331311363949192</v>
      </c>
      <c r="F875" s="1">
        <f t="shared" si="29"/>
        <v>38433.280205400006</v>
      </c>
    </row>
    <row r="876" spans="1:6" x14ac:dyDescent="0.3">
      <c r="A876" s="3">
        <v>0.68817994512765301</v>
      </c>
      <c r="B876" s="3">
        <v>19062.936725025302</v>
      </c>
      <c r="C876" s="3">
        <v>1.1958226437416299</v>
      </c>
      <c r="D876" s="3">
        <v>56612.673427448302</v>
      </c>
      <c r="E876" s="1">
        <f t="shared" si="28"/>
        <v>0.50764269861397693</v>
      </c>
      <c r="F876" s="1">
        <f t="shared" si="29"/>
        <v>37549.736702423004</v>
      </c>
    </row>
    <row r="877" spans="1:6" x14ac:dyDescent="0.3">
      <c r="A877" s="3">
        <v>0.69101185527249398</v>
      </c>
      <c r="B877" s="3">
        <v>23590.194586868001</v>
      </c>
      <c r="C877" s="3">
        <v>1.1893321511628601</v>
      </c>
      <c r="D877" s="3">
        <v>61944.367251552998</v>
      </c>
      <c r="E877" s="1">
        <f t="shared" si="28"/>
        <v>0.49832029589036608</v>
      </c>
      <c r="F877" s="1">
        <f t="shared" si="29"/>
        <v>38354.172664685</v>
      </c>
    </row>
    <row r="878" spans="1:6" x14ac:dyDescent="0.3">
      <c r="A878" s="3">
        <v>0.74519355804096699</v>
      </c>
      <c r="B878" s="3">
        <v>18767.3883566841</v>
      </c>
      <c r="C878" s="3">
        <v>1.2900991543618201</v>
      </c>
      <c r="D878" s="3">
        <v>55647.2448365741</v>
      </c>
      <c r="E878" s="1">
        <f t="shared" si="28"/>
        <v>0.54490559632085311</v>
      </c>
      <c r="F878" s="1">
        <f t="shared" si="29"/>
        <v>36879.856479890004</v>
      </c>
    </row>
    <row r="879" spans="1:6" x14ac:dyDescent="0.3">
      <c r="A879" s="3">
        <v>0.74241630650934198</v>
      </c>
      <c r="B879" s="3">
        <v>24424.3430577172</v>
      </c>
      <c r="C879" s="3">
        <v>1.2769213849187799</v>
      </c>
      <c r="D879" s="3">
        <v>63242.646465838698</v>
      </c>
      <c r="E879" s="1">
        <f t="shared" si="28"/>
        <v>0.53450507840943795</v>
      </c>
      <c r="F879" s="1">
        <f t="shared" si="29"/>
        <v>38818.303408121501</v>
      </c>
    </row>
    <row r="880" spans="1:6" x14ac:dyDescent="0.3">
      <c r="A880" s="3">
        <v>0.75109139886152698</v>
      </c>
      <c r="B880" s="3">
        <v>19357.310128113699</v>
      </c>
      <c r="C880" s="3">
        <v>1.2801090855864501</v>
      </c>
      <c r="D880" s="3">
        <v>58607.795207436298</v>
      </c>
      <c r="E880" s="1">
        <f t="shared" si="28"/>
        <v>0.52901768672492311</v>
      </c>
      <c r="F880" s="1">
        <f t="shared" si="29"/>
        <v>39250.4850793226</v>
      </c>
    </row>
    <row r="881" spans="1:6" x14ac:dyDescent="0.3">
      <c r="A881" s="3">
        <v>0.714021738047949</v>
      </c>
      <c r="B881" s="3">
        <v>17721.131796666799</v>
      </c>
      <c r="C881" s="3">
        <v>1.23305824287376</v>
      </c>
      <c r="D881" s="3">
        <v>54780.540217888003</v>
      </c>
      <c r="E881" s="1">
        <f t="shared" si="28"/>
        <v>0.51903650482581098</v>
      </c>
      <c r="F881" s="1">
        <f t="shared" si="29"/>
        <v>37059.408421221204</v>
      </c>
    </row>
    <row r="882" spans="1:6" x14ac:dyDescent="0.3">
      <c r="A882" s="3">
        <v>0.73104775378277098</v>
      </c>
      <c r="B882" s="3">
        <v>18795.5958148151</v>
      </c>
      <c r="C882" s="3">
        <v>1.25419569612922</v>
      </c>
      <c r="D882" s="3">
        <v>58063.468999958</v>
      </c>
      <c r="E882" s="1">
        <f t="shared" si="28"/>
        <v>0.52314794234644901</v>
      </c>
      <c r="F882" s="1">
        <f t="shared" si="29"/>
        <v>39267.873185142904</v>
      </c>
    </row>
    <row r="883" spans="1:6" x14ac:dyDescent="0.3">
      <c r="A883" s="3">
        <v>0.70132287211764899</v>
      </c>
      <c r="B883" s="3">
        <v>18880.706671033899</v>
      </c>
      <c r="C883" s="3">
        <v>1.2246716475046</v>
      </c>
      <c r="D883" s="3">
        <v>55799.031779820099</v>
      </c>
      <c r="E883" s="1">
        <f t="shared" si="28"/>
        <v>0.52334877538695102</v>
      </c>
      <c r="F883" s="1">
        <f t="shared" si="29"/>
        <v>36918.325108786201</v>
      </c>
    </row>
    <row r="884" spans="1:6" x14ac:dyDescent="0.3">
      <c r="A884" s="3">
        <v>0.73495727279810696</v>
      </c>
      <c r="B884" s="3">
        <v>19295.831967417402</v>
      </c>
      <c r="C884" s="3">
        <v>1.2477366913229799</v>
      </c>
      <c r="D884" s="3">
        <v>56316.565626171599</v>
      </c>
      <c r="E884" s="1">
        <f t="shared" si="28"/>
        <v>0.51277941852487297</v>
      </c>
      <c r="F884" s="1">
        <f t="shared" si="29"/>
        <v>37020.733658754194</v>
      </c>
    </row>
    <row r="885" spans="1:6" x14ac:dyDescent="0.3">
      <c r="A885" s="3">
        <v>0.69194636841820301</v>
      </c>
      <c r="B885" s="3">
        <v>16528.979212365299</v>
      </c>
      <c r="C885" s="3">
        <v>1.1918844417396799</v>
      </c>
      <c r="D885" s="3">
        <v>53009.963305707599</v>
      </c>
      <c r="E885" s="1">
        <f t="shared" si="28"/>
        <v>0.49993807332147688</v>
      </c>
      <c r="F885" s="1">
        <f t="shared" si="29"/>
        <v>36480.984093342297</v>
      </c>
    </row>
    <row r="886" spans="1:6" x14ac:dyDescent="0.3">
      <c r="A886" s="3">
        <v>0.69445986705324403</v>
      </c>
      <c r="B886" s="3">
        <v>17917.4978411173</v>
      </c>
      <c r="C886" s="3">
        <v>1.2051425227361401</v>
      </c>
      <c r="D886" s="3">
        <v>54153.876530242102</v>
      </c>
      <c r="E886" s="1">
        <f t="shared" si="28"/>
        <v>0.51068265568289606</v>
      </c>
      <c r="F886" s="1">
        <f t="shared" si="29"/>
        <v>36236.378689124802</v>
      </c>
    </row>
    <row r="887" spans="1:6" x14ac:dyDescent="0.3">
      <c r="A887" s="3">
        <v>0.68641608822811795</v>
      </c>
      <c r="B887" s="3">
        <v>20016.287647334499</v>
      </c>
      <c r="C887" s="3">
        <v>1.1510788374304499</v>
      </c>
      <c r="D887" s="3">
        <v>54977.116590598598</v>
      </c>
      <c r="E887" s="1">
        <f t="shared" si="28"/>
        <v>0.46466274920233197</v>
      </c>
      <c r="F887" s="1">
        <f t="shared" si="29"/>
        <v>34960.828943264103</v>
      </c>
    </row>
    <row r="888" spans="1:6" x14ac:dyDescent="0.3">
      <c r="A888" s="3">
        <v>0.69487577205064099</v>
      </c>
      <c r="B888" s="3">
        <v>19925.079809209499</v>
      </c>
      <c r="C888" s="3">
        <v>1.2294685401593699</v>
      </c>
      <c r="D888" s="3">
        <v>54634.652729476402</v>
      </c>
      <c r="E888" s="1">
        <f t="shared" si="28"/>
        <v>0.53459276810872891</v>
      </c>
      <c r="F888" s="1">
        <f t="shared" si="29"/>
        <v>34709.572920266903</v>
      </c>
    </row>
    <row r="889" spans="1:6" x14ac:dyDescent="0.3">
      <c r="A889" s="3">
        <v>0.69023231160908005</v>
      </c>
      <c r="B889" s="3">
        <v>18140.227450059101</v>
      </c>
      <c r="C889" s="3">
        <v>1.1898467246579301</v>
      </c>
      <c r="D889" s="3">
        <v>55957.329445936302</v>
      </c>
      <c r="E889" s="1">
        <f t="shared" si="28"/>
        <v>0.49961441304885001</v>
      </c>
      <c r="F889" s="1">
        <f t="shared" si="29"/>
        <v>37817.101995877201</v>
      </c>
    </row>
    <row r="890" spans="1:6" x14ac:dyDescent="0.3">
      <c r="A890" s="3">
        <v>0.74452559990756495</v>
      </c>
      <c r="B890" s="3">
        <v>21340.452642334199</v>
      </c>
      <c r="C890" s="3">
        <v>1.2620917001809</v>
      </c>
      <c r="D890" s="3">
        <v>57507.7674705194</v>
      </c>
      <c r="E890" s="1">
        <f t="shared" si="28"/>
        <v>0.51756610027333505</v>
      </c>
      <c r="F890" s="1">
        <f t="shared" si="29"/>
        <v>36167.314828185205</v>
      </c>
    </row>
    <row r="891" spans="1:6" x14ac:dyDescent="0.3">
      <c r="A891" s="3">
        <v>0.75638862498068404</v>
      </c>
      <c r="B891" s="3">
        <v>21889.9709703185</v>
      </c>
      <c r="C891" s="3">
        <v>1.3365045324188001</v>
      </c>
      <c r="D891" s="3">
        <v>58405.505624390004</v>
      </c>
      <c r="E891" s="1">
        <f t="shared" si="28"/>
        <v>0.58011590743811603</v>
      </c>
      <c r="F891" s="1">
        <f t="shared" si="29"/>
        <v>36515.534654071504</v>
      </c>
    </row>
    <row r="892" spans="1:6" x14ac:dyDescent="0.3">
      <c r="A892" s="3">
        <v>0.719433068499155</v>
      </c>
      <c r="B892" s="3">
        <v>17930.233143635702</v>
      </c>
      <c r="C892" s="3">
        <v>1.2456312600181301</v>
      </c>
      <c r="D892" s="3">
        <v>56459.569998573599</v>
      </c>
      <c r="E892" s="1">
        <f t="shared" si="28"/>
        <v>0.52619819151897507</v>
      </c>
      <c r="F892" s="1">
        <f t="shared" si="29"/>
        <v>38529.336854937894</v>
      </c>
    </row>
    <row r="893" spans="1:6" x14ac:dyDescent="0.3">
      <c r="A893" s="3">
        <v>0.65815187047429802</v>
      </c>
      <c r="B893" s="3">
        <v>16782.448712528199</v>
      </c>
      <c r="C893" s="3">
        <v>1.1360370407643401</v>
      </c>
      <c r="D893" s="3">
        <v>51817.353598714501</v>
      </c>
      <c r="E893" s="1">
        <f t="shared" si="28"/>
        <v>0.47788517029004207</v>
      </c>
      <c r="F893" s="1">
        <f t="shared" si="29"/>
        <v>35034.904886186298</v>
      </c>
    </row>
    <row r="894" spans="1:6" x14ac:dyDescent="0.3">
      <c r="A894" s="3">
        <v>0.72366799556851602</v>
      </c>
      <c r="B894" s="3">
        <v>24914.267741604901</v>
      </c>
      <c r="C894" s="3">
        <v>1.25285245696739</v>
      </c>
      <c r="D894" s="3">
        <v>63690.4022920266</v>
      </c>
      <c r="E894" s="1">
        <f t="shared" si="28"/>
        <v>0.52918446139887398</v>
      </c>
      <c r="F894" s="1">
        <f t="shared" si="29"/>
        <v>38776.134550421702</v>
      </c>
    </row>
    <row r="895" spans="1:6" x14ac:dyDescent="0.3">
      <c r="A895" s="3">
        <v>0.68011233464461895</v>
      </c>
      <c r="B895" s="3">
        <v>21749.4104426511</v>
      </c>
      <c r="C895" s="3">
        <v>1.17024883110402</v>
      </c>
      <c r="D895" s="3">
        <v>59455.966569955301</v>
      </c>
      <c r="E895" s="1">
        <f t="shared" si="28"/>
        <v>0.49013649645940105</v>
      </c>
      <c r="F895" s="1">
        <f t="shared" si="29"/>
        <v>37706.556127304197</v>
      </c>
    </row>
    <row r="896" spans="1:6" x14ac:dyDescent="0.3">
      <c r="A896" s="3">
        <v>0.65782449279845401</v>
      </c>
      <c r="B896" s="3">
        <v>22421.1649640002</v>
      </c>
      <c r="C896" s="3">
        <v>1.13493417288446</v>
      </c>
      <c r="D896" s="3">
        <v>58998.824043734203</v>
      </c>
      <c r="E896" s="1">
        <f t="shared" si="28"/>
        <v>0.47710968008600596</v>
      </c>
      <c r="F896" s="1">
        <f t="shared" si="29"/>
        <v>36577.659079734003</v>
      </c>
    </row>
    <row r="897" spans="1:6" x14ac:dyDescent="0.3">
      <c r="A897" s="3">
        <v>0.67481699408999696</v>
      </c>
      <c r="B897" s="3">
        <v>19734.057070579602</v>
      </c>
      <c r="C897" s="3">
        <v>1.1686482931929101</v>
      </c>
      <c r="D897" s="3">
        <v>58992.037238101599</v>
      </c>
      <c r="E897" s="1">
        <f t="shared" si="28"/>
        <v>0.49383129910291312</v>
      </c>
      <c r="F897" s="1">
        <f t="shared" si="29"/>
        <v>39257.980167521993</v>
      </c>
    </row>
    <row r="898" spans="1:6" x14ac:dyDescent="0.3">
      <c r="A898" s="3">
        <v>0.73159166448023305</v>
      </c>
      <c r="B898" s="3">
        <v>18947.867330927998</v>
      </c>
      <c r="C898" s="3">
        <v>1.2303302033058101</v>
      </c>
      <c r="D898" s="3">
        <v>55200.870263438999</v>
      </c>
      <c r="E898" s="1">
        <f t="shared" si="28"/>
        <v>0.49873853882557706</v>
      </c>
      <c r="F898" s="1">
        <f t="shared" si="29"/>
        <v>36253.002932511001</v>
      </c>
    </row>
    <row r="899" spans="1:6" x14ac:dyDescent="0.3">
      <c r="A899" s="3">
        <v>0.752828093809504</v>
      </c>
      <c r="B899" s="3">
        <v>26057.960267291</v>
      </c>
      <c r="C899" s="3">
        <v>1.3347569032050901</v>
      </c>
      <c r="D899" s="3">
        <v>63010.480367454402</v>
      </c>
      <c r="E899" s="1">
        <f t="shared" si="28"/>
        <v>0.58192880939558611</v>
      </c>
      <c r="F899" s="1">
        <f t="shared" si="29"/>
        <v>36952.520100163398</v>
      </c>
    </row>
    <row r="900" spans="1:6" x14ac:dyDescent="0.3">
      <c r="A900" s="3">
        <v>0.74668547187012801</v>
      </c>
      <c r="B900" s="3">
        <v>19859.574067876601</v>
      </c>
      <c r="C900" s="3">
        <v>1.3335129163337101</v>
      </c>
      <c r="D900" s="3">
        <v>59295.650902158697</v>
      </c>
      <c r="E900" s="1">
        <f t="shared" ref="E900:E963" si="30">C900-A900</f>
        <v>0.58682744446358204</v>
      </c>
      <c r="F900" s="1">
        <f t="shared" ref="F900:F963" si="31">D900-B900</f>
        <v>39436.076834282096</v>
      </c>
    </row>
    <row r="901" spans="1:6" x14ac:dyDescent="0.3">
      <c r="A901" s="3">
        <v>0.70860925056700697</v>
      </c>
      <c r="B901" s="3">
        <v>17329.116932820201</v>
      </c>
      <c r="C901" s="3">
        <v>1.2482982988431901</v>
      </c>
      <c r="D901" s="3">
        <v>53777.848796383099</v>
      </c>
      <c r="E901" s="1">
        <f t="shared" si="30"/>
        <v>0.53968904827618314</v>
      </c>
      <c r="F901" s="1">
        <f t="shared" si="31"/>
        <v>36448.731863562898</v>
      </c>
    </row>
    <row r="902" spans="1:6" x14ac:dyDescent="0.3">
      <c r="A902" s="3">
        <v>0.68945848501796103</v>
      </c>
      <c r="B902" s="3">
        <v>20180.963013931902</v>
      </c>
      <c r="C902" s="3">
        <v>1.24615071744405</v>
      </c>
      <c r="D902" s="3">
        <v>55584.278785248098</v>
      </c>
      <c r="E902" s="1">
        <f t="shared" si="30"/>
        <v>0.55669223242608901</v>
      </c>
      <c r="F902" s="1">
        <f t="shared" si="31"/>
        <v>35403.315771316193</v>
      </c>
    </row>
    <row r="903" spans="1:6" x14ac:dyDescent="0.3">
      <c r="A903" s="3">
        <v>0.72007327828413203</v>
      </c>
      <c r="B903" s="3">
        <v>14936.551422725101</v>
      </c>
      <c r="C903" s="3">
        <v>1.2678147304748</v>
      </c>
      <c r="D903" s="3">
        <v>52982.8158519922</v>
      </c>
      <c r="E903" s="1">
        <f t="shared" si="30"/>
        <v>0.54774145219066794</v>
      </c>
      <c r="F903" s="1">
        <f t="shared" si="31"/>
        <v>38046.264429267103</v>
      </c>
    </row>
    <row r="904" spans="1:6" x14ac:dyDescent="0.3">
      <c r="A904" s="3">
        <v>0.70232704056957196</v>
      </c>
      <c r="B904" s="3">
        <v>15632.0343434877</v>
      </c>
      <c r="C904" s="3">
        <v>1.2277722978894201</v>
      </c>
      <c r="D904" s="3">
        <v>52322.446216648197</v>
      </c>
      <c r="E904" s="1">
        <f t="shared" si="30"/>
        <v>0.52544525731984815</v>
      </c>
      <c r="F904" s="1">
        <f t="shared" si="31"/>
        <v>36690.411873160498</v>
      </c>
    </row>
    <row r="905" spans="1:6" x14ac:dyDescent="0.3">
      <c r="A905" s="3">
        <v>0.717577149016701</v>
      </c>
      <c r="B905" s="3">
        <v>20719.676943668001</v>
      </c>
      <c r="C905" s="3">
        <v>1.23454556661699</v>
      </c>
      <c r="D905" s="3">
        <v>60629.303272385201</v>
      </c>
      <c r="E905" s="1">
        <f t="shared" si="30"/>
        <v>0.516968417600289</v>
      </c>
      <c r="F905" s="1">
        <f t="shared" si="31"/>
        <v>39909.626328717204</v>
      </c>
    </row>
    <row r="906" spans="1:6" x14ac:dyDescent="0.3">
      <c r="A906" s="3">
        <v>0.73738480387656302</v>
      </c>
      <c r="B906" s="3">
        <v>17055.1664638896</v>
      </c>
      <c r="C906" s="3">
        <v>1.2443355422697899</v>
      </c>
      <c r="D906" s="3">
        <v>52500.261873857497</v>
      </c>
      <c r="E906" s="1">
        <f t="shared" si="30"/>
        <v>0.50695073839322691</v>
      </c>
      <c r="F906" s="1">
        <f t="shared" si="31"/>
        <v>35445.095409967893</v>
      </c>
    </row>
    <row r="907" spans="1:6" x14ac:dyDescent="0.3">
      <c r="A907" s="3">
        <v>0.71462304975359503</v>
      </c>
      <c r="B907" s="3">
        <v>13749.288517847899</v>
      </c>
      <c r="C907" s="3">
        <v>1.2529909687890299</v>
      </c>
      <c r="D907" s="3">
        <v>49514.642528689103</v>
      </c>
      <c r="E907" s="1">
        <f t="shared" si="30"/>
        <v>0.53836791903543491</v>
      </c>
      <c r="F907" s="1">
        <f t="shared" si="31"/>
        <v>35765.354010841205</v>
      </c>
    </row>
    <row r="908" spans="1:6" x14ac:dyDescent="0.3">
      <c r="A908" s="3">
        <v>0.71478189524607205</v>
      </c>
      <c r="B908" s="3">
        <v>22312.6701152409</v>
      </c>
      <c r="C908" s="3">
        <v>1.23747497399106</v>
      </c>
      <c r="D908" s="3">
        <v>59711.076982270097</v>
      </c>
      <c r="E908" s="1">
        <f t="shared" si="30"/>
        <v>0.52269307874498794</v>
      </c>
      <c r="F908" s="1">
        <f t="shared" si="31"/>
        <v>37398.406867029196</v>
      </c>
    </row>
    <row r="909" spans="1:6" x14ac:dyDescent="0.3">
      <c r="A909" s="3">
        <v>0.69560233422407702</v>
      </c>
      <c r="B909" s="3">
        <v>22717.721738419801</v>
      </c>
      <c r="C909" s="3">
        <v>1.22052218964583</v>
      </c>
      <c r="D909" s="3">
        <v>60816.873050734699</v>
      </c>
      <c r="E909" s="1">
        <f t="shared" si="30"/>
        <v>0.52491985542175301</v>
      </c>
      <c r="F909" s="1">
        <f t="shared" si="31"/>
        <v>38099.151312314898</v>
      </c>
    </row>
    <row r="910" spans="1:6" x14ac:dyDescent="0.3">
      <c r="A910" s="3">
        <v>0.69411840178765405</v>
      </c>
      <c r="B910" s="3">
        <v>25368.325559098099</v>
      </c>
      <c r="C910" s="3">
        <v>1.1922006870111601</v>
      </c>
      <c r="D910" s="3">
        <v>65269.794116979203</v>
      </c>
      <c r="E910" s="1">
        <f t="shared" si="30"/>
        <v>0.49808228522350606</v>
      </c>
      <c r="F910" s="1">
        <f t="shared" si="31"/>
        <v>39901.468557881104</v>
      </c>
    </row>
    <row r="911" spans="1:6" x14ac:dyDescent="0.3">
      <c r="A911" s="3">
        <v>0.69733816733742304</v>
      </c>
      <c r="B911" s="3">
        <v>19783.355384881099</v>
      </c>
      <c r="C911" s="3">
        <v>1.1977281190943301</v>
      </c>
      <c r="D911" s="3">
        <v>52933.049701519398</v>
      </c>
      <c r="E911" s="1">
        <f t="shared" si="30"/>
        <v>0.50038995175690704</v>
      </c>
      <c r="F911" s="1">
        <f t="shared" si="31"/>
        <v>33149.694316638299</v>
      </c>
    </row>
    <row r="912" spans="1:6" x14ac:dyDescent="0.3">
      <c r="A912" s="3">
        <v>0.70933531812890505</v>
      </c>
      <c r="B912" s="3">
        <v>19873.868936504201</v>
      </c>
      <c r="C912" s="3">
        <v>1.23092992774845</v>
      </c>
      <c r="D912" s="3">
        <v>56752.072958384801</v>
      </c>
      <c r="E912" s="1">
        <f t="shared" si="30"/>
        <v>0.52159460961954496</v>
      </c>
      <c r="F912" s="1">
        <f t="shared" si="31"/>
        <v>36878.2040218806</v>
      </c>
    </row>
    <row r="913" spans="1:6" x14ac:dyDescent="0.3">
      <c r="A913" s="3">
        <v>0.61636076047168298</v>
      </c>
      <c r="B913" s="3">
        <v>15074.163034908201</v>
      </c>
      <c r="C913" s="3">
        <v>1.0504679910527699</v>
      </c>
      <c r="D913" s="3">
        <v>50991.7940255988</v>
      </c>
      <c r="E913" s="1">
        <f t="shared" si="30"/>
        <v>0.43410723058108691</v>
      </c>
      <c r="F913" s="1">
        <f t="shared" si="31"/>
        <v>35917.630990690595</v>
      </c>
    </row>
    <row r="914" spans="1:6" x14ac:dyDescent="0.3">
      <c r="A914" s="3">
        <v>0.66021188932507602</v>
      </c>
      <c r="B914" s="3">
        <v>21120.236688492601</v>
      </c>
      <c r="C914" s="3">
        <v>1.16558406778587</v>
      </c>
      <c r="D914" s="3">
        <v>61741.069752466698</v>
      </c>
      <c r="E914" s="1">
        <f t="shared" si="30"/>
        <v>0.50537217846079396</v>
      </c>
      <c r="F914" s="1">
        <f t="shared" si="31"/>
        <v>40620.833063974096</v>
      </c>
    </row>
    <row r="915" spans="1:6" x14ac:dyDescent="0.3">
      <c r="A915" s="3">
        <v>0.69142094976651902</v>
      </c>
      <c r="B915" s="3">
        <v>18089.752353354601</v>
      </c>
      <c r="C915" s="3">
        <v>1.20904950316488</v>
      </c>
      <c r="D915" s="3">
        <v>54343.470879340399</v>
      </c>
      <c r="E915" s="1">
        <f t="shared" si="30"/>
        <v>0.517628553398361</v>
      </c>
      <c r="F915" s="1">
        <f t="shared" si="31"/>
        <v>36253.718525985794</v>
      </c>
    </row>
    <row r="916" spans="1:6" x14ac:dyDescent="0.3">
      <c r="A916" s="3">
        <v>0.72193719194016903</v>
      </c>
      <c r="B916" s="3">
        <v>22569.445988210598</v>
      </c>
      <c r="C916" s="3">
        <v>1.2304999753841801</v>
      </c>
      <c r="D916" s="3">
        <v>61824.492030392001</v>
      </c>
      <c r="E916" s="1">
        <f t="shared" si="30"/>
        <v>0.50856278344401107</v>
      </c>
      <c r="F916" s="1">
        <f t="shared" si="31"/>
        <v>39255.046042181406</v>
      </c>
    </row>
    <row r="917" spans="1:6" x14ac:dyDescent="0.3">
      <c r="A917" s="3">
        <v>0.70090703615100702</v>
      </c>
      <c r="B917" s="3">
        <v>18079.7940992357</v>
      </c>
      <c r="C917" s="3">
        <v>1.1852821447558901</v>
      </c>
      <c r="D917" s="3">
        <v>54520.178117535499</v>
      </c>
      <c r="E917" s="1">
        <f t="shared" si="30"/>
        <v>0.48437510860488309</v>
      </c>
      <c r="F917" s="1">
        <f t="shared" si="31"/>
        <v>36440.384018299796</v>
      </c>
    </row>
    <row r="918" spans="1:6" x14ac:dyDescent="0.3">
      <c r="A918" s="3">
        <v>0.734862881380139</v>
      </c>
      <c r="B918" s="3">
        <v>19719.3496175254</v>
      </c>
      <c r="C918" s="3">
        <v>1.2719977096360799</v>
      </c>
      <c r="D918" s="3">
        <v>57775.961835661503</v>
      </c>
      <c r="E918" s="1">
        <f t="shared" si="30"/>
        <v>0.53713482825594094</v>
      </c>
      <c r="F918" s="1">
        <f t="shared" si="31"/>
        <v>38056.612218136099</v>
      </c>
    </row>
    <row r="919" spans="1:6" x14ac:dyDescent="0.3">
      <c r="A919" s="3">
        <v>0.69984883735937298</v>
      </c>
      <c r="B919" s="3">
        <v>16966.6458968267</v>
      </c>
      <c r="C919" s="3">
        <v>1.2086030587825201</v>
      </c>
      <c r="D919" s="3">
        <v>51770.417116884302</v>
      </c>
      <c r="E919" s="1">
        <f t="shared" si="30"/>
        <v>0.50875422142314708</v>
      </c>
      <c r="F919" s="1">
        <f t="shared" si="31"/>
        <v>34803.771220057606</v>
      </c>
    </row>
    <row r="920" spans="1:6" x14ac:dyDescent="0.3">
      <c r="A920" s="3">
        <v>0.73591400282146302</v>
      </c>
      <c r="B920" s="3">
        <v>17052.540504352899</v>
      </c>
      <c r="C920" s="3">
        <v>1.29484116642126</v>
      </c>
      <c r="D920" s="3">
        <v>56268.819838914897</v>
      </c>
      <c r="E920" s="1">
        <f t="shared" si="30"/>
        <v>0.55892716359979699</v>
      </c>
      <c r="F920" s="1">
        <f t="shared" si="31"/>
        <v>39216.279334562001</v>
      </c>
    </row>
    <row r="921" spans="1:6" x14ac:dyDescent="0.3">
      <c r="A921" s="3">
        <v>0.69932650696641596</v>
      </c>
      <c r="B921" s="3">
        <v>19462.0931580221</v>
      </c>
      <c r="C921" s="3">
        <v>1.18704946807687</v>
      </c>
      <c r="D921" s="3">
        <v>56659.9758935598</v>
      </c>
      <c r="E921" s="1">
        <f t="shared" si="30"/>
        <v>0.48772296111045399</v>
      </c>
      <c r="F921" s="1">
        <f t="shared" si="31"/>
        <v>37197.8827355377</v>
      </c>
    </row>
    <row r="922" spans="1:6" x14ac:dyDescent="0.3">
      <c r="A922" s="3">
        <v>0.71889925927194898</v>
      </c>
      <c r="B922" s="3">
        <v>21085.165230460501</v>
      </c>
      <c r="C922" s="3">
        <v>1.27385905266083</v>
      </c>
      <c r="D922" s="3">
        <v>57790.444626966702</v>
      </c>
      <c r="E922" s="1">
        <f t="shared" si="30"/>
        <v>0.55495979338888102</v>
      </c>
      <c r="F922" s="1">
        <f t="shared" si="31"/>
        <v>36705.279396506201</v>
      </c>
    </row>
    <row r="923" spans="1:6" x14ac:dyDescent="0.3">
      <c r="A923" s="3">
        <v>0.659800909752422</v>
      </c>
      <c r="B923" s="3">
        <v>22594.834457490899</v>
      </c>
      <c r="C923" s="3">
        <v>1.1456985942500699</v>
      </c>
      <c r="D923" s="3">
        <v>60014.959706181799</v>
      </c>
      <c r="E923" s="1">
        <f t="shared" si="30"/>
        <v>0.48589768449764792</v>
      </c>
      <c r="F923" s="1">
        <f t="shared" si="31"/>
        <v>37420.1252486909</v>
      </c>
    </row>
    <row r="924" spans="1:6" x14ac:dyDescent="0.3">
      <c r="A924" s="3">
        <v>0.71172594846679105</v>
      </c>
      <c r="B924" s="3">
        <v>17250.9725824415</v>
      </c>
      <c r="C924" s="3">
        <v>1.2324353218759301</v>
      </c>
      <c r="D924" s="3">
        <v>53736.232163685003</v>
      </c>
      <c r="E924" s="1">
        <f t="shared" si="30"/>
        <v>0.52070937340913903</v>
      </c>
      <c r="F924" s="1">
        <f t="shared" si="31"/>
        <v>36485.259581243503</v>
      </c>
    </row>
    <row r="925" spans="1:6" x14ac:dyDescent="0.3">
      <c r="A925" s="3">
        <v>0.73732269383645199</v>
      </c>
      <c r="B925" s="3">
        <v>20205.474056915999</v>
      </c>
      <c r="C925" s="3">
        <v>1.2920097321327699</v>
      </c>
      <c r="D925" s="3">
        <v>58028.8118860834</v>
      </c>
      <c r="E925" s="1">
        <f t="shared" si="30"/>
        <v>0.55468703829631794</v>
      </c>
      <c r="F925" s="1">
        <f t="shared" si="31"/>
        <v>37823.337829167402</v>
      </c>
    </row>
    <row r="926" spans="1:6" x14ac:dyDescent="0.3">
      <c r="A926" s="3">
        <v>0.70967845791710005</v>
      </c>
      <c r="B926" s="3">
        <v>20778.6344271136</v>
      </c>
      <c r="C926" s="3">
        <v>1.2196242585405901</v>
      </c>
      <c r="D926" s="3">
        <v>58609.267743671197</v>
      </c>
      <c r="E926" s="1">
        <f t="shared" si="30"/>
        <v>0.50994580062349004</v>
      </c>
      <c r="F926" s="1">
        <f t="shared" si="31"/>
        <v>37830.633316557592</v>
      </c>
    </row>
    <row r="927" spans="1:6" x14ac:dyDescent="0.3">
      <c r="A927" s="3">
        <v>0.69928008758814098</v>
      </c>
      <c r="B927" s="3">
        <v>20383.758326478001</v>
      </c>
      <c r="C927" s="3">
        <v>1.2217873118192699</v>
      </c>
      <c r="D927" s="3">
        <v>58198.043494981401</v>
      </c>
      <c r="E927" s="1">
        <f t="shared" si="30"/>
        <v>0.52250722423112894</v>
      </c>
      <c r="F927" s="1">
        <f t="shared" si="31"/>
        <v>37814.285168503397</v>
      </c>
    </row>
    <row r="928" spans="1:6" x14ac:dyDescent="0.3">
      <c r="A928" s="3">
        <v>0.69038972590847003</v>
      </c>
      <c r="B928" s="3">
        <v>17390.9958335386</v>
      </c>
      <c r="C928" s="3">
        <v>1.2282930266649701</v>
      </c>
      <c r="D928" s="3">
        <v>54014.517212018902</v>
      </c>
      <c r="E928" s="1">
        <f t="shared" si="30"/>
        <v>0.53790330075650006</v>
      </c>
      <c r="F928" s="1">
        <f t="shared" si="31"/>
        <v>36623.521378480305</v>
      </c>
    </row>
    <row r="929" spans="1:6" x14ac:dyDescent="0.3">
      <c r="A929" s="3">
        <v>0.70424046772167403</v>
      </c>
      <c r="B929" s="3">
        <v>20211.134941536999</v>
      </c>
      <c r="C929" s="3">
        <v>1.2605989464225</v>
      </c>
      <c r="D929" s="3">
        <v>57947.193531012999</v>
      </c>
      <c r="E929" s="1">
        <f t="shared" si="30"/>
        <v>0.556358478700826</v>
      </c>
      <c r="F929" s="1">
        <f t="shared" si="31"/>
        <v>37736.058589476001</v>
      </c>
    </row>
    <row r="930" spans="1:6" x14ac:dyDescent="0.3">
      <c r="A930" s="3">
        <v>0.68720605587983297</v>
      </c>
      <c r="B930" s="3">
        <v>20400.272650512201</v>
      </c>
      <c r="C930" s="3">
        <v>1.18246028174455</v>
      </c>
      <c r="D930" s="3">
        <v>59422.309797465903</v>
      </c>
      <c r="E930" s="1">
        <f t="shared" si="30"/>
        <v>0.49525422586471701</v>
      </c>
      <c r="F930" s="1">
        <f t="shared" si="31"/>
        <v>39022.037146953706</v>
      </c>
    </row>
    <row r="931" spans="1:6" x14ac:dyDescent="0.3">
      <c r="A931" s="3">
        <v>0.76408507144755899</v>
      </c>
      <c r="B931" s="3">
        <v>22632.598981675201</v>
      </c>
      <c r="C931" s="3">
        <v>1.3215514432272899</v>
      </c>
      <c r="D931" s="3">
        <v>61044.797638463897</v>
      </c>
      <c r="E931" s="1">
        <f t="shared" si="30"/>
        <v>0.55746637177973091</v>
      </c>
      <c r="F931" s="1">
        <f t="shared" si="31"/>
        <v>38412.198656788692</v>
      </c>
    </row>
    <row r="932" spans="1:6" x14ac:dyDescent="0.3">
      <c r="A932" s="3">
        <v>0.67731433482509695</v>
      </c>
      <c r="B932" s="3">
        <v>23537.186037898598</v>
      </c>
      <c r="C932" s="3">
        <v>1.1585152656991</v>
      </c>
      <c r="D932" s="3">
        <v>59059.704582222999</v>
      </c>
      <c r="E932" s="1">
        <f t="shared" si="30"/>
        <v>0.48120093087400306</v>
      </c>
      <c r="F932" s="1">
        <f t="shared" si="31"/>
        <v>35522.518544324397</v>
      </c>
    </row>
    <row r="933" spans="1:6" x14ac:dyDescent="0.3">
      <c r="A933" s="3">
        <v>0.62536945777026498</v>
      </c>
      <c r="B933" s="3">
        <v>17499.603221224701</v>
      </c>
      <c r="C933" s="3">
        <v>1.09754994672561</v>
      </c>
      <c r="D933" s="3">
        <v>53627.683979806498</v>
      </c>
      <c r="E933" s="1">
        <f t="shared" si="30"/>
        <v>0.47218048895534503</v>
      </c>
      <c r="F933" s="1">
        <f t="shared" si="31"/>
        <v>36128.080758581797</v>
      </c>
    </row>
    <row r="934" spans="1:6" x14ac:dyDescent="0.3">
      <c r="A934" s="3">
        <v>0.73211906409045002</v>
      </c>
      <c r="B934" s="3">
        <v>21534.760039055102</v>
      </c>
      <c r="C934" s="3">
        <v>1.25247340334857</v>
      </c>
      <c r="D934" s="3">
        <v>58466.845800404801</v>
      </c>
      <c r="E934" s="1">
        <f t="shared" si="30"/>
        <v>0.52035433925812002</v>
      </c>
      <c r="F934" s="1">
        <f t="shared" si="31"/>
        <v>36932.085761349699</v>
      </c>
    </row>
    <row r="935" spans="1:6" x14ac:dyDescent="0.3">
      <c r="A935" s="3">
        <v>0.71239332514051301</v>
      </c>
      <c r="B935" s="3">
        <v>16931.027676477199</v>
      </c>
      <c r="C935" s="3">
        <v>1.2395898456468799</v>
      </c>
      <c r="D935" s="3">
        <v>53139.808362664102</v>
      </c>
      <c r="E935" s="1">
        <f t="shared" si="30"/>
        <v>0.52719652050636689</v>
      </c>
      <c r="F935" s="1">
        <f t="shared" si="31"/>
        <v>36208.780686186903</v>
      </c>
    </row>
    <row r="936" spans="1:6" x14ac:dyDescent="0.3">
      <c r="A936" s="3">
        <v>0.68239068437694195</v>
      </c>
      <c r="B936" s="3">
        <v>16414.704824208799</v>
      </c>
      <c r="C936" s="3">
        <v>1.1748302407887301</v>
      </c>
      <c r="D936" s="3">
        <v>50970.579316380397</v>
      </c>
      <c r="E936" s="1">
        <f t="shared" si="30"/>
        <v>0.49243955641178816</v>
      </c>
      <c r="F936" s="1">
        <f t="shared" si="31"/>
        <v>34555.874492171599</v>
      </c>
    </row>
    <row r="937" spans="1:6" x14ac:dyDescent="0.3">
      <c r="A937" s="3">
        <v>0.71078170056869505</v>
      </c>
      <c r="B937" s="3">
        <v>22372.421525286099</v>
      </c>
      <c r="C937" s="3">
        <v>1.2069275286499801</v>
      </c>
      <c r="D937" s="3">
        <v>58947.610938979597</v>
      </c>
      <c r="E937" s="1">
        <f t="shared" si="30"/>
        <v>0.49614582808128505</v>
      </c>
      <c r="F937" s="1">
        <f t="shared" si="31"/>
        <v>36575.189413693501</v>
      </c>
    </row>
    <row r="938" spans="1:6" x14ac:dyDescent="0.3">
      <c r="A938" s="3">
        <v>0.695563566259635</v>
      </c>
      <c r="B938" s="3">
        <v>19932.0686647248</v>
      </c>
      <c r="C938" s="3">
        <v>1.17944659047078</v>
      </c>
      <c r="D938" s="3">
        <v>57513.898352132201</v>
      </c>
      <c r="E938" s="1">
        <f t="shared" si="30"/>
        <v>0.48388302421114504</v>
      </c>
      <c r="F938" s="1">
        <f t="shared" si="31"/>
        <v>37581.8296874074</v>
      </c>
    </row>
    <row r="939" spans="1:6" x14ac:dyDescent="0.3">
      <c r="A939" s="3">
        <v>0.72087526126575197</v>
      </c>
      <c r="B939" s="3">
        <v>25077.2071268006</v>
      </c>
      <c r="C939" s="3">
        <v>1.2750685653153699</v>
      </c>
      <c r="D939" s="3">
        <v>65055.449448304302</v>
      </c>
      <c r="E939" s="1">
        <f t="shared" si="30"/>
        <v>0.55419330404961797</v>
      </c>
      <c r="F939" s="1">
        <f t="shared" si="31"/>
        <v>39978.242321503698</v>
      </c>
    </row>
    <row r="940" spans="1:6" x14ac:dyDescent="0.3">
      <c r="A940" s="3">
        <v>0.68532016653750205</v>
      </c>
      <c r="B940" s="3">
        <v>21908.541267430199</v>
      </c>
      <c r="C940" s="3">
        <v>1.19048072114241</v>
      </c>
      <c r="D940" s="3">
        <v>59322.822157186398</v>
      </c>
      <c r="E940" s="1">
        <f t="shared" si="30"/>
        <v>0.50516055460490794</v>
      </c>
      <c r="F940" s="1">
        <f t="shared" si="31"/>
        <v>37414.280889756199</v>
      </c>
    </row>
    <row r="941" spans="1:6" x14ac:dyDescent="0.3">
      <c r="A941" s="3">
        <v>0.70371402653973902</v>
      </c>
      <c r="B941" s="3">
        <v>17473.7335243282</v>
      </c>
      <c r="C941" s="3">
        <v>1.24342252578722</v>
      </c>
      <c r="D941" s="3">
        <v>53339.751669716999</v>
      </c>
      <c r="E941" s="1">
        <f t="shared" si="30"/>
        <v>0.53970849924748099</v>
      </c>
      <c r="F941" s="1">
        <f t="shared" si="31"/>
        <v>35866.0181453888</v>
      </c>
    </row>
    <row r="942" spans="1:6" x14ac:dyDescent="0.3">
      <c r="A942" s="3">
        <v>0.70772997538328197</v>
      </c>
      <c r="B942" s="3">
        <v>15398.074686886001</v>
      </c>
      <c r="C942" s="3">
        <v>1.2537738173401001</v>
      </c>
      <c r="D942" s="3">
        <v>50936.580554070497</v>
      </c>
      <c r="E942" s="1">
        <f t="shared" si="30"/>
        <v>0.5460438419568181</v>
      </c>
      <c r="F942" s="1">
        <f t="shared" si="31"/>
        <v>35538.505867184496</v>
      </c>
    </row>
    <row r="943" spans="1:6" x14ac:dyDescent="0.3">
      <c r="A943" s="3">
        <v>0.74104236462430995</v>
      </c>
      <c r="B943" s="3">
        <v>20156.412304053501</v>
      </c>
      <c r="C943" s="3">
        <v>1.2992713640284801</v>
      </c>
      <c r="D943" s="3">
        <v>57082.427917793997</v>
      </c>
      <c r="E943" s="1">
        <f t="shared" si="30"/>
        <v>0.55822899940417015</v>
      </c>
      <c r="F943" s="1">
        <f t="shared" si="31"/>
        <v>36926.015613740499</v>
      </c>
    </row>
    <row r="944" spans="1:6" x14ac:dyDescent="0.3">
      <c r="A944" s="3">
        <v>0.71116713082504301</v>
      </c>
      <c r="B944" s="3">
        <v>17281.082008167501</v>
      </c>
      <c r="C944" s="3">
        <v>1.20759395035295</v>
      </c>
      <c r="D944" s="3">
        <v>55365.1093046034</v>
      </c>
      <c r="E944" s="1">
        <f t="shared" si="30"/>
        <v>0.49642681952790702</v>
      </c>
      <c r="F944" s="1">
        <f t="shared" si="31"/>
        <v>38084.027296435903</v>
      </c>
    </row>
    <row r="945" spans="1:6" x14ac:dyDescent="0.3">
      <c r="A945" s="3">
        <v>0.70514356251194399</v>
      </c>
      <c r="B945" s="3">
        <v>17587.4634207704</v>
      </c>
      <c r="C945" s="3">
        <v>1.2086140891286801</v>
      </c>
      <c r="D945" s="3">
        <v>54512.927444006098</v>
      </c>
      <c r="E945" s="1">
        <f t="shared" si="30"/>
        <v>0.50347052661673608</v>
      </c>
      <c r="F945" s="1">
        <f t="shared" si="31"/>
        <v>36925.464023235698</v>
      </c>
    </row>
    <row r="946" spans="1:6" x14ac:dyDescent="0.3">
      <c r="A946" s="3">
        <v>0.66929172234304701</v>
      </c>
      <c r="B946" s="3">
        <v>16899.691101337699</v>
      </c>
      <c r="C946" s="3">
        <v>1.1753691493479801</v>
      </c>
      <c r="D946" s="3">
        <v>53471.7386177753</v>
      </c>
      <c r="E946" s="1">
        <f t="shared" si="30"/>
        <v>0.50607742700493308</v>
      </c>
      <c r="F946" s="1">
        <f t="shared" si="31"/>
        <v>36572.047516437597</v>
      </c>
    </row>
    <row r="947" spans="1:6" x14ac:dyDescent="0.3">
      <c r="A947" s="3">
        <v>0.70756207796521298</v>
      </c>
      <c r="B947" s="3">
        <v>19309.826218580201</v>
      </c>
      <c r="C947" s="3">
        <v>1.25098818525551</v>
      </c>
      <c r="D947" s="3">
        <v>55361.394952986499</v>
      </c>
      <c r="E947" s="1">
        <f t="shared" si="30"/>
        <v>0.54342610729029706</v>
      </c>
      <c r="F947" s="1">
        <f t="shared" si="31"/>
        <v>36051.568734406297</v>
      </c>
    </row>
    <row r="948" spans="1:6" x14ac:dyDescent="0.3">
      <c r="A948" s="3">
        <v>0.70239314055802304</v>
      </c>
      <c r="B948" s="3">
        <v>22824.937639134299</v>
      </c>
      <c r="C948" s="3">
        <v>1.1904121280209099</v>
      </c>
      <c r="D948" s="3">
        <v>65180.578822503099</v>
      </c>
      <c r="E948" s="1">
        <f t="shared" si="30"/>
        <v>0.48801898746288686</v>
      </c>
      <c r="F948" s="1">
        <f t="shared" si="31"/>
        <v>42355.641183368803</v>
      </c>
    </row>
    <row r="949" spans="1:6" x14ac:dyDescent="0.3">
      <c r="A949" s="3">
        <v>0.67426643749002901</v>
      </c>
      <c r="B949" s="3">
        <v>18943.044587964901</v>
      </c>
      <c r="C949" s="3">
        <v>1.1792241366830201</v>
      </c>
      <c r="D949" s="3">
        <v>59052.269482947202</v>
      </c>
      <c r="E949" s="1">
        <f t="shared" si="30"/>
        <v>0.50495769919299105</v>
      </c>
      <c r="F949" s="1">
        <f t="shared" si="31"/>
        <v>40109.224894982297</v>
      </c>
    </row>
    <row r="950" spans="1:6" x14ac:dyDescent="0.3">
      <c r="A950" s="3">
        <v>0.72319304823194197</v>
      </c>
      <c r="B950" s="3">
        <v>21036.000505189801</v>
      </c>
      <c r="C950" s="3">
        <v>1.26085504885428</v>
      </c>
      <c r="D950" s="3">
        <v>58732.277693259799</v>
      </c>
      <c r="E950" s="1">
        <f t="shared" si="30"/>
        <v>0.53766200062233804</v>
      </c>
      <c r="F950" s="1">
        <f t="shared" si="31"/>
        <v>37696.277188070002</v>
      </c>
    </row>
    <row r="951" spans="1:6" x14ac:dyDescent="0.3">
      <c r="A951" s="3">
        <v>0.68295995890348205</v>
      </c>
      <c r="B951" s="3">
        <v>22501.0391659417</v>
      </c>
      <c r="C951" s="3">
        <v>1.1432882799344399</v>
      </c>
      <c r="D951" s="3">
        <v>59888.422126255202</v>
      </c>
      <c r="E951" s="1">
        <f t="shared" si="30"/>
        <v>0.46032832103095789</v>
      </c>
      <c r="F951" s="1">
        <f t="shared" si="31"/>
        <v>37387.382960313502</v>
      </c>
    </row>
    <row r="952" spans="1:6" x14ac:dyDescent="0.3">
      <c r="A952" s="3">
        <v>0.66058638952889703</v>
      </c>
      <c r="B952" s="3">
        <v>20774.603215051698</v>
      </c>
      <c r="C952" s="3">
        <v>1.1830193348670599</v>
      </c>
      <c r="D952" s="3">
        <v>56164.956164778901</v>
      </c>
      <c r="E952" s="1">
        <f t="shared" si="30"/>
        <v>0.52243294533816287</v>
      </c>
      <c r="F952" s="1">
        <f t="shared" si="31"/>
        <v>35390.352949727203</v>
      </c>
    </row>
    <row r="953" spans="1:6" x14ac:dyDescent="0.3">
      <c r="A953" s="3">
        <v>0.73248811947572201</v>
      </c>
      <c r="B953" s="3">
        <v>19638.866107610698</v>
      </c>
      <c r="C953" s="3">
        <v>1.2548991020223601</v>
      </c>
      <c r="D953" s="3">
        <v>55433.937041351499</v>
      </c>
      <c r="E953" s="1">
        <f t="shared" si="30"/>
        <v>0.52241098254663809</v>
      </c>
      <c r="F953" s="1">
        <f t="shared" si="31"/>
        <v>35795.070933740804</v>
      </c>
    </row>
    <row r="954" spans="1:6" x14ac:dyDescent="0.3">
      <c r="A954" s="3">
        <v>0.72187835652336596</v>
      </c>
      <c r="B954" s="3">
        <v>17450.551605092602</v>
      </c>
      <c r="C954" s="3">
        <v>1.22161932981579</v>
      </c>
      <c r="D954" s="3">
        <v>54734.580833948603</v>
      </c>
      <c r="E954" s="1">
        <f t="shared" si="30"/>
        <v>0.49974097329242406</v>
      </c>
      <c r="F954" s="1">
        <f t="shared" si="31"/>
        <v>37284.029228856001</v>
      </c>
    </row>
    <row r="955" spans="1:6" x14ac:dyDescent="0.3">
      <c r="A955" s="3">
        <v>0.65708390761972402</v>
      </c>
      <c r="B955" s="3">
        <v>19937.879965580902</v>
      </c>
      <c r="C955" s="3">
        <v>1.12534541117341</v>
      </c>
      <c r="D955" s="3">
        <v>57076.6141044053</v>
      </c>
      <c r="E955" s="1">
        <f t="shared" si="30"/>
        <v>0.46826150355368601</v>
      </c>
      <c r="F955" s="1">
        <f t="shared" si="31"/>
        <v>37138.734138824395</v>
      </c>
    </row>
    <row r="956" spans="1:6" x14ac:dyDescent="0.3">
      <c r="A956" s="3">
        <v>0.69609292316539395</v>
      </c>
      <c r="B956" s="3">
        <v>17174.011089862499</v>
      </c>
      <c r="C956" s="3">
        <v>1.2010438134905801</v>
      </c>
      <c r="D956" s="3">
        <v>53378.168581217098</v>
      </c>
      <c r="E956" s="1">
        <f t="shared" si="30"/>
        <v>0.50495089032518614</v>
      </c>
      <c r="F956" s="1">
        <f t="shared" si="31"/>
        <v>36204.157491354599</v>
      </c>
    </row>
    <row r="957" spans="1:6" x14ac:dyDescent="0.3">
      <c r="A957" s="3">
        <v>0.70386217448805999</v>
      </c>
      <c r="B957" s="3">
        <v>23966.362655843401</v>
      </c>
      <c r="C957" s="3">
        <v>1.24691174338649</v>
      </c>
      <c r="D957" s="3">
        <v>64657.728484967498</v>
      </c>
      <c r="E957" s="1">
        <f t="shared" si="30"/>
        <v>0.54304956889843004</v>
      </c>
      <c r="F957" s="1">
        <f t="shared" si="31"/>
        <v>40691.365829124101</v>
      </c>
    </row>
    <row r="958" spans="1:6" x14ac:dyDescent="0.3">
      <c r="A958" s="3">
        <v>0.671618885678962</v>
      </c>
      <c r="B958" s="3">
        <v>19682.3095132987</v>
      </c>
      <c r="C958" s="3">
        <v>1.1654267580929101</v>
      </c>
      <c r="D958" s="3">
        <v>55878.127227217003</v>
      </c>
      <c r="E958" s="1">
        <f t="shared" si="30"/>
        <v>0.49380787241394808</v>
      </c>
      <c r="F958" s="1">
        <f t="shared" si="31"/>
        <v>36195.817713918303</v>
      </c>
    </row>
    <row r="959" spans="1:6" x14ac:dyDescent="0.3">
      <c r="A959" s="3">
        <v>0.67680642547994996</v>
      </c>
      <c r="B959" s="3">
        <v>27889.415027507101</v>
      </c>
      <c r="C959" s="3">
        <v>1.1674694065400699</v>
      </c>
      <c r="D959" s="3">
        <v>66326.085303841697</v>
      </c>
      <c r="E959" s="1">
        <f t="shared" si="30"/>
        <v>0.49066298106011996</v>
      </c>
      <c r="F959" s="1">
        <f t="shared" si="31"/>
        <v>38436.670276334597</v>
      </c>
    </row>
    <row r="960" spans="1:6" x14ac:dyDescent="0.3">
      <c r="A960" s="3">
        <v>0.72156326416516103</v>
      </c>
      <c r="B960" s="3">
        <v>25721.200468650401</v>
      </c>
      <c r="C960" s="3">
        <v>1.2557010361591501</v>
      </c>
      <c r="D960" s="3">
        <v>67809.118403272107</v>
      </c>
      <c r="E960" s="1">
        <f t="shared" si="30"/>
        <v>0.53413777199398904</v>
      </c>
      <c r="F960" s="1">
        <f t="shared" si="31"/>
        <v>42087.917934621706</v>
      </c>
    </row>
    <row r="961" spans="1:6" x14ac:dyDescent="0.3">
      <c r="A961" s="3">
        <v>0.66285550805709403</v>
      </c>
      <c r="B961" s="3">
        <v>17680.5435029076</v>
      </c>
      <c r="C961" s="3">
        <v>1.15799609705844</v>
      </c>
      <c r="D961" s="3">
        <v>54272.366209693901</v>
      </c>
      <c r="E961" s="1">
        <f t="shared" si="30"/>
        <v>0.49514058900134594</v>
      </c>
      <c r="F961" s="1">
        <f t="shared" si="31"/>
        <v>36591.822706786304</v>
      </c>
    </row>
    <row r="962" spans="1:6" x14ac:dyDescent="0.3">
      <c r="A962" s="3">
        <v>0.76583643553559599</v>
      </c>
      <c r="B962" s="3">
        <v>24732.906094051901</v>
      </c>
      <c r="C962" s="3">
        <v>1.31078857859642</v>
      </c>
      <c r="D962" s="3">
        <v>63071.658005933197</v>
      </c>
      <c r="E962" s="1">
        <f t="shared" si="30"/>
        <v>0.54495214306082396</v>
      </c>
      <c r="F962" s="1">
        <f t="shared" si="31"/>
        <v>38338.751911881292</v>
      </c>
    </row>
    <row r="963" spans="1:6" x14ac:dyDescent="0.3">
      <c r="A963" s="3">
        <v>0.67823361065465604</v>
      </c>
      <c r="B963" s="3">
        <v>19469.307035481401</v>
      </c>
      <c r="C963" s="3">
        <v>1.14299227627805</v>
      </c>
      <c r="D963" s="3">
        <v>57397.618093348399</v>
      </c>
      <c r="E963" s="1">
        <f t="shared" si="30"/>
        <v>0.46475866562339396</v>
      </c>
      <c r="F963" s="1">
        <f t="shared" si="31"/>
        <v>37928.311057867002</v>
      </c>
    </row>
    <row r="964" spans="1:6" x14ac:dyDescent="0.3">
      <c r="A964" s="3">
        <v>0.77637690028019701</v>
      </c>
      <c r="B964" s="3">
        <v>26489.362628982301</v>
      </c>
      <c r="C964" s="3">
        <v>1.35837287967478</v>
      </c>
      <c r="D964" s="3">
        <v>63171.564830497999</v>
      </c>
      <c r="E964" s="1">
        <f t="shared" ref="E964:E1027" si="32">C964-A964</f>
        <v>0.58199597939458303</v>
      </c>
      <c r="F964" s="1">
        <f t="shared" ref="F964:F1027" si="33">D964-B964</f>
        <v>36682.202201515698</v>
      </c>
    </row>
    <row r="965" spans="1:6" x14ac:dyDescent="0.3">
      <c r="A965" s="3">
        <v>0.73305894068172095</v>
      </c>
      <c r="B965" s="3">
        <v>21248.067387805801</v>
      </c>
      <c r="C965" s="3">
        <v>1.3042559159806</v>
      </c>
      <c r="D965" s="3">
        <v>58723.415710587098</v>
      </c>
      <c r="E965" s="1">
        <f t="shared" si="32"/>
        <v>0.57119697529887903</v>
      </c>
      <c r="F965" s="1">
        <f t="shared" si="33"/>
        <v>37475.348322781298</v>
      </c>
    </row>
    <row r="966" spans="1:6" x14ac:dyDescent="0.3">
      <c r="A966" s="3">
        <v>0.72340756320093702</v>
      </c>
      <c r="B966" s="3">
        <v>19323.6846943206</v>
      </c>
      <c r="C966" s="3">
        <v>1.24536049131953</v>
      </c>
      <c r="D966" s="3">
        <v>55736.181673523803</v>
      </c>
      <c r="E966" s="1">
        <f t="shared" si="32"/>
        <v>0.52195292811859295</v>
      </c>
      <c r="F966" s="1">
        <f t="shared" si="33"/>
        <v>36412.496979203206</v>
      </c>
    </row>
    <row r="967" spans="1:6" x14ac:dyDescent="0.3">
      <c r="A967" s="3">
        <v>0.67362383650457403</v>
      </c>
      <c r="B967" s="3">
        <v>17812.580447364398</v>
      </c>
      <c r="C967" s="3">
        <v>1.17249614235973</v>
      </c>
      <c r="D967" s="3">
        <v>55264.775995543103</v>
      </c>
      <c r="E967" s="1">
        <f t="shared" si="32"/>
        <v>0.49887230585515596</v>
      </c>
      <c r="F967" s="1">
        <f t="shared" si="33"/>
        <v>37452.195548178701</v>
      </c>
    </row>
    <row r="968" spans="1:6" x14ac:dyDescent="0.3">
      <c r="A968" s="3">
        <v>0.73738447225630699</v>
      </c>
      <c r="B968" s="3">
        <v>21073.130324886999</v>
      </c>
      <c r="C968" s="3">
        <v>1.3101800018946901</v>
      </c>
      <c r="D968" s="3">
        <v>60275.318041810897</v>
      </c>
      <c r="E968" s="1">
        <f t="shared" si="32"/>
        <v>0.57279552963838309</v>
      </c>
      <c r="F968" s="1">
        <f t="shared" si="33"/>
        <v>39202.187716923901</v>
      </c>
    </row>
    <row r="969" spans="1:6" x14ac:dyDescent="0.3">
      <c r="A969" s="3">
        <v>0.73119207400875796</v>
      </c>
      <c r="B969" s="3">
        <v>23649.6824731501</v>
      </c>
      <c r="C969" s="3">
        <v>1.2527514695766599</v>
      </c>
      <c r="D969" s="3">
        <v>61157.051731226798</v>
      </c>
      <c r="E969" s="1">
        <f t="shared" si="32"/>
        <v>0.52155939556790198</v>
      </c>
      <c r="F969" s="1">
        <f t="shared" si="33"/>
        <v>37507.369258076695</v>
      </c>
    </row>
    <row r="970" spans="1:6" x14ac:dyDescent="0.3">
      <c r="A970" s="3">
        <v>0.71848492230542804</v>
      </c>
      <c r="B970" s="3">
        <v>16550.566474682699</v>
      </c>
      <c r="C970" s="3">
        <v>1.2617594189038099</v>
      </c>
      <c r="D970" s="3">
        <v>52507.694879717797</v>
      </c>
      <c r="E970" s="1">
        <f t="shared" si="32"/>
        <v>0.5432744965983819</v>
      </c>
      <c r="F970" s="1">
        <f t="shared" si="33"/>
        <v>35957.128405035095</v>
      </c>
    </row>
    <row r="971" spans="1:6" x14ac:dyDescent="0.3">
      <c r="A971" s="3">
        <v>0.72064765777739603</v>
      </c>
      <c r="B971" s="3">
        <v>23008.6458503881</v>
      </c>
      <c r="C971" s="3">
        <v>1.2451148817653499</v>
      </c>
      <c r="D971" s="3">
        <v>64208.958812766403</v>
      </c>
      <c r="E971" s="1">
        <f t="shared" si="32"/>
        <v>0.52446722398795387</v>
      </c>
      <c r="F971" s="1">
        <f t="shared" si="33"/>
        <v>41200.312962378302</v>
      </c>
    </row>
    <row r="972" spans="1:6" x14ac:dyDescent="0.3">
      <c r="A972" s="3">
        <v>0.76669075397782505</v>
      </c>
      <c r="B972" s="3">
        <v>22137.596016982599</v>
      </c>
      <c r="C972" s="3">
        <v>1.3572923305008999</v>
      </c>
      <c r="D972" s="3">
        <v>56921.975377435701</v>
      </c>
      <c r="E972" s="1">
        <f t="shared" si="32"/>
        <v>0.59060157652307488</v>
      </c>
      <c r="F972" s="1">
        <f t="shared" si="33"/>
        <v>34784.379360453102</v>
      </c>
    </row>
    <row r="973" spans="1:6" x14ac:dyDescent="0.3">
      <c r="A973" s="3">
        <v>0.74957839682077099</v>
      </c>
      <c r="B973" s="3">
        <v>19365.217502715601</v>
      </c>
      <c r="C973" s="3">
        <v>1.3013676449812901</v>
      </c>
      <c r="D973" s="3">
        <v>57502.202884032602</v>
      </c>
      <c r="E973" s="1">
        <f t="shared" si="32"/>
        <v>0.55178924816051911</v>
      </c>
      <c r="F973" s="1">
        <f t="shared" si="33"/>
        <v>38136.985381317005</v>
      </c>
    </row>
    <row r="974" spans="1:6" x14ac:dyDescent="0.3">
      <c r="A974" s="3">
        <v>0.71323258086002805</v>
      </c>
      <c r="B974" s="3">
        <v>19851.169591597001</v>
      </c>
      <c r="C974" s="3">
        <v>1.22735319406668</v>
      </c>
      <c r="D974" s="3">
        <v>55277.049261257103</v>
      </c>
      <c r="E974" s="1">
        <f t="shared" si="32"/>
        <v>0.51412061320665192</v>
      </c>
      <c r="F974" s="1">
        <f t="shared" si="33"/>
        <v>35425.879669660106</v>
      </c>
    </row>
    <row r="975" spans="1:6" x14ac:dyDescent="0.3">
      <c r="A975" s="3">
        <v>0.70781113196704804</v>
      </c>
      <c r="B975" s="3">
        <v>20749.478701725799</v>
      </c>
      <c r="C975" s="3">
        <v>1.22849668265824</v>
      </c>
      <c r="D975" s="3">
        <v>59257.263137783601</v>
      </c>
      <c r="E975" s="1">
        <f t="shared" si="32"/>
        <v>0.52068555069119193</v>
      </c>
      <c r="F975" s="1">
        <f t="shared" si="33"/>
        <v>38507.784436057802</v>
      </c>
    </row>
    <row r="976" spans="1:6" x14ac:dyDescent="0.3">
      <c r="A976" s="3">
        <v>0.64759993990141895</v>
      </c>
      <c r="B976" s="3">
        <v>21611.409798848599</v>
      </c>
      <c r="C976" s="3">
        <v>1.15647857016974</v>
      </c>
      <c r="D976" s="3">
        <v>61858.985357866899</v>
      </c>
      <c r="E976" s="1">
        <f t="shared" si="32"/>
        <v>0.50887863026832103</v>
      </c>
      <c r="F976" s="1">
        <f t="shared" si="33"/>
        <v>40247.575559018296</v>
      </c>
    </row>
    <row r="977" spans="1:6" x14ac:dyDescent="0.3">
      <c r="A977" s="3">
        <v>0.73444973144373005</v>
      </c>
      <c r="B977" s="3">
        <v>21586.167926213599</v>
      </c>
      <c r="C977" s="3">
        <v>1.2676379887510301</v>
      </c>
      <c r="D977" s="3">
        <v>57595.807549403697</v>
      </c>
      <c r="E977" s="1">
        <f t="shared" si="32"/>
        <v>0.53318825730730002</v>
      </c>
      <c r="F977" s="1">
        <f t="shared" si="33"/>
        <v>36009.639623190102</v>
      </c>
    </row>
    <row r="978" spans="1:6" x14ac:dyDescent="0.3">
      <c r="A978" s="3">
        <v>0.73645811794611105</v>
      </c>
      <c r="B978" s="3">
        <v>15733.884679973</v>
      </c>
      <c r="C978" s="3">
        <v>1.28658447812715</v>
      </c>
      <c r="D978" s="3">
        <v>51982.009268563801</v>
      </c>
      <c r="E978" s="1">
        <f t="shared" si="32"/>
        <v>0.550126360181039</v>
      </c>
      <c r="F978" s="1">
        <f t="shared" si="33"/>
        <v>36248.124588590799</v>
      </c>
    </row>
    <row r="979" spans="1:6" x14ac:dyDescent="0.3">
      <c r="A979" s="3">
        <v>0.65380263068767996</v>
      </c>
      <c r="B979" s="3">
        <v>19643.820491021499</v>
      </c>
      <c r="C979" s="3">
        <v>1.11951894593599</v>
      </c>
      <c r="D979" s="3">
        <v>54146.205979500097</v>
      </c>
      <c r="E979" s="1">
        <f t="shared" si="32"/>
        <v>0.46571631524831003</v>
      </c>
      <c r="F979" s="1">
        <f t="shared" si="33"/>
        <v>34502.385488478598</v>
      </c>
    </row>
    <row r="980" spans="1:6" x14ac:dyDescent="0.3">
      <c r="A980" s="3">
        <v>0.724876098386385</v>
      </c>
      <c r="B980" s="3">
        <v>20882.638271049</v>
      </c>
      <c r="C980" s="3">
        <v>1.2795242391500601</v>
      </c>
      <c r="D980" s="3">
        <v>57136.554862431898</v>
      </c>
      <c r="E980" s="1">
        <f t="shared" si="32"/>
        <v>0.55464814076367508</v>
      </c>
      <c r="F980" s="1">
        <f t="shared" si="33"/>
        <v>36253.916591382898</v>
      </c>
    </row>
    <row r="981" spans="1:6" x14ac:dyDescent="0.3">
      <c r="A981" s="3">
        <v>0.67510289870676599</v>
      </c>
      <c r="B981" s="3">
        <v>21836.156526760398</v>
      </c>
      <c r="C981" s="3">
        <v>1.1286939641737901</v>
      </c>
      <c r="D981" s="3">
        <v>57513.649373286098</v>
      </c>
      <c r="E981" s="1">
        <f t="shared" si="32"/>
        <v>0.4535910654670241</v>
      </c>
      <c r="F981" s="1">
        <f t="shared" si="33"/>
        <v>35677.492846525696</v>
      </c>
    </row>
    <row r="982" spans="1:6" x14ac:dyDescent="0.3">
      <c r="A982" s="3">
        <v>0.74743921492609</v>
      </c>
      <c r="B982" s="3">
        <v>21979.078111038001</v>
      </c>
      <c r="C982" s="3">
        <v>1.2682324799889</v>
      </c>
      <c r="D982" s="3">
        <v>61632.004067531503</v>
      </c>
      <c r="E982" s="1">
        <f t="shared" si="32"/>
        <v>0.52079326506280998</v>
      </c>
      <c r="F982" s="1">
        <f t="shared" si="33"/>
        <v>39652.925956493506</v>
      </c>
    </row>
    <row r="983" spans="1:6" x14ac:dyDescent="0.3">
      <c r="A983" s="3">
        <v>0.69632338464933996</v>
      </c>
      <c r="B983" s="3">
        <v>19955.123840443801</v>
      </c>
      <c r="C983" s="3">
        <v>1.18162174197852</v>
      </c>
      <c r="D983" s="3">
        <v>55058.2634373252</v>
      </c>
      <c r="E983" s="1">
        <f t="shared" si="32"/>
        <v>0.48529835732918003</v>
      </c>
      <c r="F983" s="1">
        <f t="shared" si="33"/>
        <v>35103.139596881403</v>
      </c>
    </row>
    <row r="984" spans="1:6" x14ac:dyDescent="0.3">
      <c r="A984" s="3">
        <v>0.69512601383647199</v>
      </c>
      <c r="B984" s="3">
        <v>18212.035854973299</v>
      </c>
      <c r="C984" s="3">
        <v>1.21254950940952</v>
      </c>
      <c r="D984" s="3">
        <v>54092.315064414499</v>
      </c>
      <c r="E984" s="1">
        <f t="shared" si="32"/>
        <v>0.51742349557304801</v>
      </c>
      <c r="F984" s="1">
        <f t="shared" si="33"/>
        <v>35880.2792094412</v>
      </c>
    </row>
    <row r="985" spans="1:6" x14ac:dyDescent="0.3">
      <c r="A985" s="3">
        <v>0.71870081395472396</v>
      </c>
      <c r="B985" s="3">
        <v>19656.156752766899</v>
      </c>
      <c r="C985" s="3">
        <v>1.24975179844884</v>
      </c>
      <c r="D985" s="3">
        <v>55800.047941593803</v>
      </c>
      <c r="E985" s="1">
        <f t="shared" si="32"/>
        <v>0.53105098449411603</v>
      </c>
      <c r="F985" s="1">
        <f t="shared" si="33"/>
        <v>36143.891188826907</v>
      </c>
    </row>
    <row r="986" spans="1:6" x14ac:dyDescent="0.3">
      <c r="A986" s="3">
        <v>0.71193846254147497</v>
      </c>
      <c r="B986" s="3">
        <v>17899.1700884069</v>
      </c>
      <c r="C986" s="3">
        <v>1.2022644348479301</v>
      </c>
      <c r="D986" s="3">
        <v>52608.918636692397</v>
      </c>
      <c r="E986" s="1">
        <f t="shared" si="32"/>
        <v>0.49032597230645514</v>
      </c>
      <c r="F986" s="1">
        <f t="shared" si="33"/>
        <v>34709.748548285497</v>
      </c>
    </row>
    <row r="987" spans="1:6" x14ac:dyDescent="0.3">
      <c r="A987" s="3">
        <v>0.75998062519885401</v>
      </c>
      <c r="B987" s="3">
        <v>26932.895037195802</v>
      </c>
      <c r="C987" s="3">
        <v>1.31814692510579</v>
      </c>
      <c r="D987" s="3">
        <v>69059.104028395595</v>
      </c>
      <c r="E987" s="1">
        <f t="shared" si="32"/>
        <v>0.558166299906936</v>
      </c>
      <c r="F987" s="1">
        <f t="shared" si="33"/>
        <v>42126.20899119979</v>
      </c>
    </row>
    <row r="988" spans="1:6" x14ac:dyDescent="0.3">
      <c r="A988" s="3">
        <v>0.74823274496407399</v>
      </c>
      <c r="B988" s="3">
        <v>16899.853841522799</v>
      </c>
      <c r="C988" s="3">
        <v>1.31881498771738</v>
      </c>
      <c r="D988" s="3">
        <v>54796.9647289442</v>
      </c>
      <c r="E988" s="1">
        <f t="shared" si="32"/>
        <v>0.57058224275330605</v>
      </c>
      <c r="F988" s="1">
        <f t="shared" si="33"/>
        <v>37897.110887421397</v>
      </c>
    </row>
    <row r="989" spans="1:6" x14ac:dyDescent="0.3">
      <c r="A989" s="3">
        <v>0.67940446612709005</v>
      </c>
      <c r="B989" s="3">
        <v>24974.7409589376</v>
      </c>
      <c r="C989" s="3">
        <v>1.17305698336694</v>
      </c>
      <c r="D989" s="3">
        <v>62802.939211402198</v>
      </c>
      <c r="E989" s="1">
        <f t="shared" si="32"/>
        <v>0.49365251723984993</v>
      </c>
      <c r="F989" s="1">
        <f t="shared" si="33"/>
        <v>37828.198252464601</v>
      </c>
    </row>
    <row r="990" spans="1:6" x14ac:dyDescent="0.3">
      <c r="A990" s="3">
        <v>0.73422405052742901</v>
      </c>
      <c r="B990" s="3">
        <v>16996.994207441301</v>
      </c>
      <c r="C990" s="3">
        <v>1.2503344520795101</v>
      </c>
      <c r="D990" s="3">
        <v>52326.313811553598</v>
      </c>
      <c r="E990" s="1">
        <f t="shared" si="32"/>
        <v>0.5161104015520811</v>
      </c>
      <c r="F990" s="1">
        <f t="shared" si="33"/>
        <v>35329.319604112301</v>
      </c>
    </row>
    <row r="991" spans="1:6" x14ac:dyDescent="0.3">
      <c r="A991" s="3">
        <v>0.67018654103346997</v>
      </c>
      <c r="B991" s="3">
        <v>23383.654105190999</v>
      </c>
      <c r="C991" s="3">
        <v>1.1413455856749599</v>
      </c>
      <c r="D991" s="3">
        <v>58582.550279976102</v>
      </c>
      <c r="E991" s="1">
        <f t="shared" si="32"/>
        <v>0.47115904464148994</v>
      </c>
      <c r="F991" s="1">
        <f t="shared" si="33"/>
        <v>35198.896174785099</v>
      </c>
    </row>
    <row r="992" spans="1:6" x14ac:dyDescent="0.3">
      <c r="A992" s="3">
        <v>0.68225310347863299</v>
      </c>
      <c r="B992" s="3">
        <v>22260.257535483401</v>
      </c>
      <c r="C992" s="3">
        <v>1.1825612344215399</v>
      </c>
      <c r="D992" s="3">
        <v>59039.174025135799</v>
      </c>
      <c r="E992" s="1">
        <f t="shared" si="32"/>
        <v>0.50030813094290694</v>
      </c>
      <c r="F992" s="1">
        <f t="shared" si="33"/>
        <v>36778.916489652402</v>
      </c>
    </row>
    <row r="993" spans="1:6" x14ac:dyDescent="0.3">
      <c r="A993" s="3">
        <v>0.70995559603876901</v>
      </c>
      <c r="B993" s="3">
        <v>24637.212828277501</v>
      </c>
      <c r="C993" s="3">
        <v>1.2300066269593599</v>
      </c>
      <c r="D993" s="3">
        <v>65539.818245402101</v>
      </c>
      <c r="E993" s="1">
        <f t="shared" si="32"/>
        <v>0.52005103092059091</v>
      </c>
      <c r="F993" s="1">
        <f t="shared" si="33"/>
        <v>40902.6054171246</v>
      </c>
    </row>
    <row r="994" spans="1:6" x14ac:dyDescent="0.3">
      <c r="A994" s="3">
        <v>0.67580602417311197</v>
      </c>
      <c r="B994" s="3">
        <v>18709.819745586399</v>
      </c>
      <c r="C994" s="3">
        <v>1.1758735054609599</v>
      </c>
      <c r="D994" s="3">
        <v>56493.438230644497</v>
      </c>
      <c r="E994" s="1">
        <f t="shared" si="32"/>
        <v>0.50006748128784795</v>
      </c>
      <c r="F994" s="1">
        <f t="shared" si="33"/>
        <v>37783.618485058098</v>
      </c>
    </row>
    <row r="995" spans="1:6" x14ac:dyDescent="0.3">
      <c r="A995" s="3">
        <v>0.71393288765116703</v>
      </c>
      <c r="B995" s="3">
        <v>26590.796877135301</v>
      </c>
      <c r="C995" s="3">
        <v>1.2193423449416301</v>
      </c>
      <c r="D995" s="3">
        <v>63846.481185848097</v>
      </c>
      <c r="E995" s="1">
        <f t="shared" si="32"/>
        <v>0.50540945729046305</v>
      </c>
      <c r="F995" s="1">
        <f t="shared" si="33"/>
        <v>37255.684308712793</v>
      </c>
    </row>
    <row r="996" spans="1:6" x14ac:dyDescent="0.3">
      <c r="A996" s="3">
        <v>0.79410232032373196</v>
      </c>
      <c r="B996" s="3">
        <v>18106.101385412901</v>
      </c>
      <c r="C996" s="3">
        <v>1.37954254942167</v>
      </c>
      <c r="D996" s="3">
        <v>53627.580814603898</v>
      </c>
      <c r="E996" s="1">
        <f t="shared" si="32"/>
        <v>0.58544022909793803</v>
      </c>
      <c r="F996" s="1">
        <f t="shared" si="33"/>
        <v>35521.479429190993</v>
      </c>
    </row>
    <row r="997" spans="1:6" x14ac:dyDescent="0.3">
      <c r="A997" s="3">
        <v>0.69687758430800095</v>
      </c>
      <c r="B997" s="3">
        <v>21079.3619280766</v>
      </c>
      <c r="C997" s="3">
        <v>1.19827320576626</v>
      </c>
      <c r="D997" s="3">
        <v>59310.261551771102</v>
      </c>
      <c r="E997" s="1">
        <f t="shared" si="32"/>
        <v>0.501395621458259</v>
      </c>
      <c r="F997" s="1">
        <f t="shared" si="33"/>
        <v>38230.899623694502</v>
      </c>
    </row>
    <row r="998" spans="1:6" x14ac:dyDescent="0.3">
      <c r="A998" s="3">
        <v>0.71508903333192397</v>
      </c>
      <c r="B998" s="3">
        <v>21515.239569921199</v>
      </c>
      <c r="C998" s="3">
        <v>1.2684244779443401</v>
      </c>
      <c r="D998" s="3">
        <v>61063.644595403202</v>
      </c>
      <c r="E998" s="1">
        <f t="shared" si="32"/>
        <v>0.55333544461241613</v>
      </c>
      <c r="F998" s="1">
        <f t="shared" si="33"/>
        <v>39548.405025482003</v>
      </c>
    </row>
    <row r="999" spans="1:6" x14ac:dyDescent="0.3">
      <c r="A999" s="3">
        <v>0.64881517171428305</v>
      </c>
      <c r="B999" s="3">
        <v>19266.149538846501</v>
      </c>
      <c r="C999" s="3">
        <v>1.1171639609450701</v>
      </c>
      <c r="D999" s="3">
        <v>55620.933419585199</v>
      </c>
      <c r="E999" s="1">
        <f t="shared" si="32"/>
        <v>0.46834878923078704</v>
      </c>
      <c r="F999" s="1">
        <f t="shared" si="33"/>
        <v>36354.783880738702</v>
      </c>
    </row>
    <row r="1000" spans="1:6" x14ac:dyDescent="0.3">
      <c r="A1000" s="3">
        <v>0.70968201268030595</v>
      </c>
      <c r="B1000" s="3">
        <v>18506.0364409473</v>
      </c>
      <c r="C1000" s="3">
        <v>1.25305733778784</v>
      </c>
      <c r="D1000" s="3">
        <v>54300.3424339907</v>
      </c>
      <c r="E1000" s="1">
        <f t="shared" si="32"/>
        <v>0.54337532510753406</v>
      </c>
      <c r="F1000" s="1">
        <f t="shared" si="33"/>
        <v>35794.305993043396</v>
      </c>
    </row>
    <row r="1001" spans="1:6" x14ac:dyDescent="0.3">
      <c r="A1001" s="3">
        <v>0.73595154072470903</v>
      </c>
      <c r="B1001" s="3">
        <v>15157.100689770599</v>
      </c>
      <c r="C1001" s="3">
        <v>1.28949351132597</v>
      </c>
      <c r="D1001" s="3">
        <v>49867.173192645198</v>
      </c>
      <c r="E1001" s="1">
        <f t="shared" si="32"/>
        <v>0.55354197060126098</v>
      </c>
      <c r="F1001" s="1">
        <f t="shared" si="33"/>
        <v>34710.072502874595</v>
      </c>
    </row>
    <row r="1002" spans="1:6" x14ac:dyDescent="0.3">
      <c r="A1002" s="3">
        <v>0.73587286672346797</v>
      </c>
      <c r="B1002" s="3">
        <v>11936.4005103701</v>
      </c>
      <c r="C1002" s="3">
        <v>1.25683990167733</v>
      </c>
      <c r="D1002" s="3">
        <v>46971.267499690002</v>
      </c>
      <c r="E1002" s="1">
        <f t="shared" si="32"/>
        <v>0.52096703495386198</v>
      </c>
      <c r="F1002" s="1">
        <f t="shared" si="33"/>
        <v>35034.866989319904</v>
      </c>
    </row>
    <row r="1003" spans="1:6" x14ac:dyDescent="0.3">
      <c r="A1003" s="3">
        <v>0.67129154940442504</v>
      </c>
      <c r="B1003" s="3">
        <v>18454.761487411099</v>
      </c>
      <c r="C1003" s="3">
        <v>1.17951840909471</v>
      </c>
      <c r="D1003" s="3">
        <v>54863.122051106897</v>
      </c>
      <c r="E1003" s="1">
        <f t="shared" si="32"/>
        <v>0.50822685969028492</v>
      </c>
      <c r="F1003" s="1">
        <f t="shared" si="33"/>
        <v>36408.360563695795</v>
      </c>
    </row>
    <row r="1004" spans="1:6" x14ac:dyDescent="0.3">
      <c r="A1004" s="3">
        <v>0.66632628926368898</v>
      </c>
      <c r="B1004" s="3">
        <v>18051.295553449199</v>
      </c>
      <c r="C1004" s="3">
        <v>1.15223539420458</v>
      </c>
      <c r="D1004" s="3">
        <v>54583.0795538858</v>
      </c>
      <c r="E1004" s="1">
        <f t="shared" si="32"/>
        <v>0.48590910494089101</v>
      </c>
      <c r="F1004" s="1">
        <f t="shared" si="33"/>
        <v>36531.784000436601</v>
      </c>
    </row>
    <row r="1005" spans="1:6" x14ac:dyDescent="0.3">
      <c r="A1005" s="3">
        <v>0.72092520014838701</v>
      </c>
      <c r="B1005" s="3">
        <v>22688.6155159435</v>
      </c>
      <c r="C1005" s="3">
        <v>1.2521578671020599</v>
      </c>
      <c r="D1005" s="3">
        <v>58609.674601889797</v>
      </c>
      <c r="E1005" s="1">
        <f t="shared" si="32"/>
        <v>0.53123266695367288</v>
      </c>
      <c r="F1005" s="1">
        <f t="shared" si="33"/>
        <v>35921.059085946297</v>
      </c>
    </row>
    <row r="1006" spans="1:6" x14ac:dyDescent="0.3">
      <c r="A1006" s="3">
        <v>0.69151299764309504</v>
      </c>
      <c r="B1006" s="3">
        <v>17708.0574724832</v>
      </c>
      <c r="C1006" s="3">
        <v>1.1861920632515199</v>
      </c>
      <c r="D1006" s="3">
        <v>55024.708566547597</v>
      </c>
      <c r="E1006" s="1">
        <f t="shared" si="32"/>
        <v>0.49467906560842489</v>
      </c>
      <c r="F1006" s="1">
        <f t="shared" si="33"/>
        <v>37316.651094064393</v>
      </c>
    </row>
    <row r="1007" spans="1:6" x14ac:dyDescent="0.3">
      <c r="A1007" s="3">
        <v>0.68083239863859601</v>
      </c>
      <c r="B1007" s="3">
        <v>22426.5981760014</v>
      </c>
      <c r="C1007" s="3">
        <v>1.17422127319631</v>
      </c>
      <c r="D1007" s="3">
        <v>58745.683414279498</v>
      </c>
      <c r="E1007" s="1">
        <f t="shared" si="32"/>
        <v>0.49338887455771396</v>
      </c>
      <c r="F1007" s="1">
        <f t="shared" si="33"/>
        <v>36319.085238278101</v>
      </c>
    </row>
    <row r="1008" spans="1:6" x14ac:dyDescent="0.3">
      <c r="A1008" s="3">
        <v>0.727465346067944</v>
      </c>
      <c r="B1008" s="3">
        <v>20073.1008133998</v>
      </c>
      <c r="C1008" s="3">
        <v>1.2551146874727099</v>
      </c>
      <c r="D1008" s="3">
        <v>57004.5085556095</v>
      </c>
      <c r="E1008" s="1">
        <f t="shared" si="32"/>
        <v>0.52764934140476594</v>
      </c>
      <c r="F1008" s="1">
        <f t="shared" si="33"/>
        <v>36931.407742209703</v>
      </c>
    </row>
    <row r="1009" spans="1:6" x14ac:dyDescent="0.3">
      <c r="A1009" s="3">
        <v>0.710215411213998</v>
      </c>
      <c r="B1009" s="3">
        <v>21815.911150513301</v>
      </c>
      <c r="C1009" s="3">
        <v>1.25373809892198</v>
      </c>
      <c r="D1009" s="3">
        <v>60423.236316913702</v>
      </c>
      <c r="E1009" s="1">
        <f t="shared" si="32"/>
        <v>0.54352268770798196</v>
      </c>
      <c r="F1009" s="1">
        <f t="shared" si="33"/>
        <v>38607.325166400406</v>
      </c>
    </row>
    <row r="1010" spans="1:6" x14ac:dyDescent="0.3">
      <c r="A1010" s="3">
        <v>0.68548990417605304</v>
      </c>
      <c r="B1010" s="3">
        <v>19772.0087888952</v>
      </c>
      <c r="C1010" s="3">
        <v>1.1931057576297399</v>
      </c>
      <c r="D1010" s="3">
        <v>59223.796484831997</v>
      </c>
      <c r="E1010" s="1">
        <f t="shared" si="32"/>
        <v>0.50761585345368687</v>
      </c>
      <c r="F1010" s="1">
        <f t="shared" si="33"/>
        <v>39451.7876959368</v>
      </c>
    </row>
    <row r="1011" spans="1:6" x14ac:dyDescent="0.3">
      <c r="A1011" s="3">
        <v>0.68714625455710299</v>
      </c>
      <c r="B1011" s="3">
        <v>23142.784021688902</v>
      </c>
      <c r="C1011" s="3">
        <v>1.14599975292316</v>
      </c>
      <c r="D1011" s="3">
        <v>61862.520992764403</v>
      </c>
      <c r="E1011" s="1">
        <f t="shared" si="32"/>
        <v>0.45885349836605704</v>
      </c>
      <c r="F1011" s="1">
        <f t="shared" si="33"/>
        <v>38719.736971075501</v>
      </c>
    </row>
    <row r="1012" spans="1:6" x14ac:dyDescent="0.3">
      <c r="A1012" s="3">
        <v>0.71699946863160502</v>
      </c>
      <c r="B1012" s="3">
        <v>20154.582382418001</v>
      </c>
      <c r="C1012" s="3">
        <v>1.2731619673397101</v>
      </c>
      <c r="D1012" s="3">
        <v>56783.8977860042</v>
      </c>
      <c r="E1012" s="1">
        <f t="shared" si="32"/>
        <v>0.55616249870810508</v>
      </c>
      <c r="F1012" s="1">
        <f t="shared" si="33"/>
        <v>36629.315403586195</v>
      </c>
    </row>
    <row r="1013" spans="1:6" x14ac:dyDescent="0.3">
      <c r="A1013" s="3">
        <v>0.68462044028278202</v>
      </c>
      <c r="B1013" s="3">
        <v>21352.326726037099</v>
      </c>
      <c r="C1013" s="3">
        <v>1.1980313717557101</v>
      </c>
      <c r="D1013" s="3">
        <v>59826.880701689202</v>
      </c>
      <c r="E1013" s="1">
        <f t="shared" si="32"/>
        <v>0.51341093147292804</v>
      </c>
      <c r="F1013" s="1">
        <f t="shared" si="33"/>
        <v>38474.553975652103</v>
      </c>
    </row>
    <row r="1014" spans="1:6" x14ac:dyDescent="0.3">
      <c r="A1014" s="3">
        <v>0.69180392989976902</v>
      </c>
      <c r="B1014" s="3">
        <v>17020.734973834398</v>
      </c>
      <c r="C1014" s="3">
        <v>1.1790507151787499</v>
      </c>
      <c r="D1014" s="3">
        <v>52983.323643788397</v>
      </c>
      <c r="E1014" s="1">
        <f t="shared" si="32"/>
        <v>0.48724678527898091</v>
      </c>
      <c r="F1014" s="1">
        <f t="shared" si="33"/>
        <v>35962.588669953999</v>
      </c>
    </row>
    <row r="1015" spans="1:6" x14ac:dyDescent="0.3">
      <c r="A1015" s="3">
        <v>0.72341673204105805</v>
      </c>
      <c r="B1015" s="3">
        <v>19032.540973070802</v>
      </c>
      <c r="C1015" s="3">
        <v>1.28225649781774</v>
      </c>
      <c r="D1015" s="3">
        <v>57366.420852958203</v>
      </c>
      <c r="E1015" s="1">
        <f t="shared" si="32"/>
        <v>0.55883976577668193</v>
      </c>
      <c r="F1015" s="1">
        <f t="shared" si="33"/>
        <v>38333.879879887405</v>
      </c>
    </row>
    <row r="1016" spans="1:6" x14ac:dyDescent="0.3">
      <c r="A1016" s="3">
        <v>0.69546926437335599</v>
      </c>
      <c r="B1016" s="3">
        <v>19542.4921377477</v>
      </c>
      <c r="C1016" s="3">
        <v>1.21542087666621</v>
      </c>
      <c r="D1016" s="3">
        <v>56166.118464175997</v>
      </c>
      <c r="E1016" s="1">
        <f t="shared" si="32"/>
        <v>0.51995161229285403</v>
      </c>
      <c r="F1016" s="1">
        <f t="shared" si="33"/>
        <v>36623.626326428297</v>
      </c>
    </row>
    <row r="1017" spans="1:6" x14ac:dyDescent="0.3">
      <c r="A1017" s="3">
        <v>0.750166215816228</v>
      </c>
      <c r="B1017" s="3">
        <v>15815.572833463</v>
      </c>
      <c r="C1017" s="3">
        <v>1.3084452905977699</v>
      </c>
      <c r="D1017" s="3">
        <v>52103.376345411001</v>
      </c>
      <c r="E1017" s="1">
        <f t="shared" si="32"/>
        <v>0.55827907478154193</v>
      </c>
      <c r="F1017" s="1">
        <f t="shared" si="33"/>
        <v>36287.803511948005</v>
      </c>
    </row>
    <row r="1018" spans="1:6" x14ac:dyDescent="0.3">
      <c r="A1018" s="3">
        <v>0.76565193816930499</v>
      </c>
      <c r="B1018" s="3">
        <v>17385.864505666399</v>
      </c>
      <c r="C1018" s="3">
        <v>1.3365076559973901</v>
      </c>
      <c r="D1018" s="3">
        <v>53776.869197619897</v>
      </c>
      <c r="E1018" s="1">
        <f t="shared" si="32"/>
        <v>0.57085571782808509</v>
      </c>
      <c r="F1018" s="1">
        <f t="shared" si="33"/>
        <v>36391.004691953494</v>
      </c>
    </row>
    <row r="1019" spans="1:6" x14ac:dyDescent="0.3">
      <c r="A1019" s="3">
        <v>0.69000946470884506</v>
      </c>
      <c r="B1019" s="3">
        <v>21247.3033589431</v>
      </c>
      <c r="C1019" s="3">
        <v>1.1953143988986801</v>
      </c>
      <c r="D1019" s="3">
        <v>60033.681248885303</v>
      </c>
      <c r="E1019" s="1">
        <f t="shared" si="32"/>
        <v>0.50530493418983502</v>
      </c>
      <c r="F1019" s="1">
        <f t="shared" si="33"/>
        <v>38786.377889942203</v>
      </c>
    </row>
    <row r="1020" spans="1:6" x14ac:dyDescent="0.3">
      <c r="A1020" s="3">
        <v>0.75508867945367997</v>
      </c>
      <c r="B1020" s="3">
        <v>20551.9625198051</v>
      </c>
      <c r="C1020" s="3">
        <v>1.2846955573102901</v>
      </c>
      <c r="D1020" s="3">
        <v>57222.621576399397</v>
      </c>
      <c r="E1020" s="1">
        <f t="shared" si="32"/>
        <v>0.52960687785661009</v>
      </c>
      <c r="F1020" s="1">
        <f t="shared" si="33"/>
        <v>36670.659056594297</v>
      </c>
    </row>
    <row r="1021" spans="1:6" x14ac:dyDescent="0.3">
      <c r="A1021" s="3">
        <v>0.74142895926558405</v>
      </c>
      <c r="B1021" s="3">
        <v>20854.924580076698</v>
      </c>
      <c r="C1021" s="3">
        <v>1.29438612738656</v>
      </c>
      <c r="D1021" s="3">
        <v>59797.962761107701</v>
      </c>
      <c r="E1021" s="1">
        <f t="shared" si="32"/>
        <v>0.55295716812097595</v>
      </c>
      <c r="F1021" s="1">
        <f t="shared" si="33"/>
        <v>38943.038181031006</v>
      </c>
    </row>
    <row r="1022" spans="1:6" x14ac:dyDescent="0.3">
      <c r="A1022" s="3">
        <v>0.70537868031425599</v>
      </c>
      <c r="B1022" s="3">
        <v>16706.1032174557</v>
      </c>
      <c r="C1022" s="3">
        <v>1.2278182282646299</v>
      </c>
      <c r="D1022" s="3">
        <v>52938.530609431</v>
      </c>
      <c r="E1022" s="1">
        <f t="shared" si="32"/>
        <v>0.52243954795037395</v>
      </c>
      <c r="F1022" s="1">
        <f t="shared" si="33"/>
        <v>36232.427391975303</v>
      </c>
    </row>
    <row r="1023" spans="1:6" x14ac:dyDescent="0.3">
      <c r="A1023" s="3">
        <v>0.69464950269714498</v>
      </c>
      <c r="B1023" s="3">
        <v>17935.384740643702</v>
      </c>
      <c r="C1023" s="3">
        <v>1.2170177238253399</v>
      </c>
      <c r="D1023" s="3">
        <v>55236.2272568521</v>
      </c>
      <c r="E1023" s="1">
        <f t="shared" si="32"/>
        <v>0.52236822112819492</v>
      </c>
      <c r="F1023" s="1">
        <f t="shared" si="33"/>
        <v>37300.842516208402</v>
      </c>
    </row>
    <row r="1024" spans="1:6" x14ac:dyDescent="0.3">
      <c r="A1024" s="3">
        <v>0.67855262257744697</v>
      </c>
      <c r="B1024" s="3">
        <v>17408.7005086711</v>
      </c>
      <c r="C1024" s="3">
        <v>1.1689107202328799</v>
      </c>
      <c r="D1024" s="3">
        <v>54345.2585174306</v>
      </c>
      <c r="E1024" s="1">
        <f t="shared" si="32"/>
        <v>0.49035809765543292</v>
      </c>
      <c r="F1024" s="1">
        <f t="shared" si="33"/>
        <v>36936.558008759501</v>
      </c>
    </row>
    <row r="1025" spans="1:6" x14ac:dyDescent="0.3">
      <c r="A1025" s="3">
        <v>0.70928658850455195</v>
      </c>
      <c r="B1025" s="3">
        <v>23024.932910845298</v>
      </c>
      <c r="C1025" s="3">
        <v>1.2100380634112</v>
      </c>
      <c r="D1025" s="3">
        <v>61668.539625484504</v>
      </c>
      <c r="E1025" s="1">
        <f t="shared" si="32"/>
        <v>0.50075147490664806</v>
      </c>
      <c r="F1025" s="1">
        <f t="shared" si="33"/>
        <v>38643.606714639202</v>
      </c>
    </row>
    <row r="1026" spans="1:6" x14ac:dyDescent="0.3">
      <c r="A1026" s="3">
        <v>0.70870140217345601</v>
      </c>
      <c r="B1026" s="3">
        <v>20342.029633521499</v>
      </c>
      <c r="C1026" s="3">
        <v>1.2099333584983201</v>
      </c>
      <c r="D1026" s="3">
        <v>55153.789456563798</v>
      </c>
      <c r="E1026" s="1">
        <f t="shared" si="32"/>
        <v>0.50123195632486406</v>
      </c>
      <c r="F1026" s="1">
        <f t="shared" si="33"/>
        <v>34811.759823042303</v>
      </c>
    </row>
    <row r="1027" spans="1:6" x14ac:dyDescent="0.3">
      <c r="A1027" s="3">
        <v>0.69055378666907896</v>
      </c>
      <c r="B1027" s="3">
        <v>19757.3483152101</v>
      </c>
      <c r="C1027" s="3">
        <v>1.20823680814905</v>
      </c>
      <c r="D1027" s="3">
        <v>57437.4839677618</v>
      </c>
      <c r="E1027" s="1">
        <f t="shared" si="32"/>
        <v>0.51768302147997103</v>
      </c>
      <c r="F1027" s="1">
        <f t="shared" si="33"/>
        <v>37680.135652551704</v>
      </c>
    </row>
    <row r="1028" spans="1:6" x14ac:dyDescent="0.3">
      <c r="A1028" s="3">
        <v>0.69342808856570803</v>
      </c>
      <c r="B1028" s="3">
        <v>20489.115324513601</v>
      </c>
      <c r="C1028" s="3">
        <v>1.17649424141909</v>
      </c>
      <c r="D1028" s="3">
        <v>57431.541665442899</v>
      </c>
      <c r="E1028" s="1">
        <f t="shared" ref="E1028:E1091" si="34">C1028-A1028</f>
        <v>0.48306615285338195</v>
      </c>
      <c r="F1028" s="1">
        <f t="shared" ref="F1028:F1091" si="35">D1028-B1028</f>
        <v>36942.426340929298</v>
      </c>
    </row>
    <row r="1029" spans="1:6" x14ac:dyDescent="0.3">
      <c r="A1029" s="3">
        <v>0.73806945586410999</v>
      </c>
      <c r="B1029" s="3">
        <v>17224.385619491099</v>
      </c>
      <c r="C1029" s="3">
        <v>1.1987657084291401</v>
      </c>
      <c r="D1029" s="3">
        <v>50804.582992884199</v>
      </c>
      <c r="E1029" s="1">
        <f t="shared" si="34"/>
        <v>0.46069625256503011</v>
      </c>
      <c r="F1029" s="1">
        <f t="shared" si="35"/>
        <v>33580.197373393101</v>
      </c>
    </row>
    <row r="1030" spans="1:6" x14ac:dyDescent="0.3">
      <c r="A1030" s="3">
        <v>0.72119183644472695</v>
      </c>
      <c r="B1030" s="3">
        <v>20407.3528832384</v>
      </c>
      <c r="C1030" s="3">
        <v>1.2212952660602201</v>
      </c>
      <c r="D1030" s="3">
        <v>58598.661907562302</v>
      </c>
      <c r="E1030" s="1">
        <f t="shared" si="34"/>
        <v>0.50010342961549314</v>
      </c>
      <c r="F1030" s="1">
        <f t="shared" si="35"/>
        <v>38191.309024323898</v>
      </c>
    </row>
    <row r="1031" spans="1:6" x14ac:dyDescent="0.3">
      <c r="A1031" s="3">
        <v>0.714660552095711</v>
      </c>
      <c r="B1031" s="3">
        <v>19352.0657749897</v>
      </c>
      <c r="C1031" s="3">
        <v>1.2532229961366499</v>
      </c>
      <c r="D1031" s="3">
        <v>55852.4230043879</v>
      </c>
      <c r="E1031" s="1">
        <f t="shared" si="34"/>
        <v>0.53856244404093889</v>
      </c>
      <c r="F1031" s="1">
        <f t="shared" si="35"/>
        <v>36500.3572293982</v>
      </c>
    </row>
    <row r="1032" spans="1:6" x14ac:dyDescent="0.3">
      <c r="A1032" s="3">
        <v>0.70394075126901001</v>
      </c>
      <c r="B1032" s="3">
        <v>19238.592937911999</v>
      </c>
      <c r="C1032" s="3">
        <v>1.22871195365798</v>
      </c>
      <c r="D1032" s="3">
        <v>55696.4951231866</v>
      </c>
      <c r="E1032" s="1">
        <f t="shared" si="34"/>
        <v>0.52477120238897002</v>
      </c>
      <c r="F1032" s="1">
        <f t="shared" si="35"/>
        <v>36457.902185274601</v>
      </c>
    </row>
    <row r="1033" spans="1:6" x14ac:dyDescent="0.3">
      <c r="A1033" s="3">
        <v>0.68618438789334302</v>
      </c>
      <c r="B1033" s="3">
        <v>23662.7796900227</v>
      </c>
      <c r="C1033" s="3">
        <v>1.2295732690980501</v>
      </c>
      <c r="D1033" s="3">
        <v>60139.955189180298</v>
      </c>
      <c r="E1033" s="1">
        <f t="shared" si="34"/>
        <v>0.54338888120470707</v>
      </c>
      <c r="F1033" s="1">
        <f t="shared" si="35"/>
        <v>36477.175499157602</v>
      </c>
    </row>
    <row r="1034" spans="1:6" x14ac:dyDescent="0.3">
      <c r="A1034" s="3">
        <v>0.69267167095445903</v>
      </c>
      <c r="B1034" s="3">
        <v>23159.879535368698</v>
      </c>
      <c r="C1034" s="3">
        <v>1.19692599871585</v>
      </c>
      <c r="D1034" s="3">
        <v>62580.101348668097</v>
      </c>
      <c r="E1034" s="1">
        <f t="shared" si="34"/>
        <v>0.50425432776139101</v>
      </c>
      <c r="F1034" s="1">
        <f t="shared" si="35"/>
        <v>39420.221813299402</v>
      </c>
    </row>
    <row r="1035" spans="1:6" x14ac:dyDescent="0.3">
      <c r="A1035" s="3">
        <v>0.68565276032766798</v>
      </c>
      <c r="B1035" s="3">
        <v>20464.334470084999</v>
      </c>
      <c r="C1035" s="3">
        <v>1.1633714786818199</v>
      </c>
      <c r="D1035" s="3">
        <v>57685.437144501302</v>
      </c>
      <c r="E1035" s="1">
        <f t="shared" si="34"/>
        <v>0.47771871835415192</v>
      </c>
      <c r="F1035" s="1">
        <f t="shared" si="35"/>
        <v>37221.102674416303</v>
      </c>
    </row>
    <row r="1036" spans="1:6" x14ac:dyDescent="0.3">
      <c r="A1036" s="3">
        <v>0.72887639323826903</v>
      </c>
      <c r="B1036" s="3">
        <v>19384.608887158</v>
      </c>
      <c r="C1036" s="3">
        <v>1.2803441911165601</v>
      </c>
      <c r="D1036" s="3">
        <v>58810.400416740602</v>
      </c>
      <c r="E1036" s="1">
        <f t="shared" si="34"/>
        <v>0.55146779787829103</v>
      </c>
      <c r="F1036" s="1">
        <f t="shared" si="35"/>
        <v>39425.791529582602</v>
      </c>
    </row>
    <row r="1037" spans="1:6" x14ac:dyDescent="0.3">
      <c r="A1037" s="3">
        <v>0.71741505810804695</v>
      </c>
      <c r="B1037" s="3">
        <v>18169.2025686737</v>
      </c>
      <c r="C1037" s="3">
        <v>1.25066391886685</v>
      </c>
      <c r="D1037" s="3">
        <v>53035.691992583001</v>
      </c>
      <c r="E1037" s="1">
        <f t="shared" si="34"/>
        <v>0.53324886075880307</v>
      </c>
      <c r="F1037" s="1">
        <f t="shared" si="35"/>
        <v>34866.489423909297</v>
      </c>
    </row>
    <row r="1038" spans="1:6" x14ac:dyDescent="0.3">
      <c r="A1038" s="3">
        <v>0.68078630795538198</v>
      </c>
      <c r="B1038" s="3">
        <v>16710.893134515201</v>
      </c>
      <c r="C1038" s="3">
        <v>1.16316719648518</v>
      </c>
      <c r="D1038" s="3">
        <v>52856.4162855088</v>
      </c>
      <c r="E1038" s="1">
        <f t="shared" si="34"/>
        <v>0.48238088852979799</v>
      </c>
      <c r="F1038" s="1">
        <f t="shared" si="35"/>
        <v>36145.523150993598</v>
      </c>
    </row>
    <row r="1039" spans="1:6" x14ac:dyDescent="0.3">
      <c r="A1039" s="3">
        <v>0.65590012501412698</v>
      </c>
      <c r="B1039" s="3">
        <v>18018.968573636699</v>
      </c>
      <c r="C1039" s="3">
        <v>1.11992948103146</v>
      </c>
      <c r="D1039" s="3">
        <v>54763.478212446302</v>
      </c>
      <c r="E1039" s="1">
        <f t="shared" si="34"/>
        <v>0.46402935601733297</v>
      </c>
      <c r="F1039" s="1">
        <f t="shared" si="35"/>
        <v>36744.509638809599</v>
      </c>
    </row>
    <row r="1040" spans="1:6" x14ac:dyDescent="0.3">
      <c r="A1040" s="3">
        <v>0.67769736804107505</v>
      </c>
      <c r="B1040" s="3">
        <v>18198.4007655286</v>
      </c>
      <c r="C1040" s="3">
        <v>1.1360318934601501</v>
      </c>
      <c r="D1040" s="3">
        <v>54009.237235931498</v>
      </c>
      <c r="E1040" s="1">
        <f t="shared" si="34"/>
        <v>0.45833452541907505</v>
      </c>
      <c r="F1040" s="1">
        <f t="shared" si="35"/>
        <v>35810.836470402894</v>
      </c>
    </row>
    <row r="1041" spans="1:6" x14ac:dyDescent="0.3">
      <c r="A1041" s="3">
        <v>0.69973557690194099</v>
      </c>
      <c r="B1041" s="3">
        <v>24368.446115155399</v>
      </c>
      <c r="C1041" s="3">
        <v>1.2335873115140601</v>
      </c>
      <c r="D1041" s="3">
        <v>62718.834357258696</v>
      </c>
      <c r="E1041" s="1">
        <f t="shared" si="34"/>
        <v>0.5338517346121191</v>
      </c>
      <c r="F1041" s="1">
        <f t="shared" si="35"/>
        <v>38350.388242103298</v>
      </c>
    </row>
    <row r="1042" spans="1:6" x14ac:dyDescent="0.3">
      <c r="A1042" s="3">
        <v>0.70161195199515902</v>
      </c>
      <c r="B1042" s="3">
        <v>21077.490044546899</v>
      </c>
      <c r="C1042" s="3">
        <v>1.2126767185340901</v>
      </c>
      <c r="D1042" s="3">
        <v>57739.229961216399</v>
      </c>
      <c r="E1042" s="1">
        <f t="shared" si="34"/>
        <v>0.51106476653893107</v>
      </c>
      <c r="F1042" s="1">
        <f t="shared" si="35"/>
        <v>36661.739916669496</v>
      </c>
    </row>
    <row r="1043" spans="1:6" x14ac:dyDescent="0.3">
      <c r="A1043" s="3">
        <v>0.71913090908773603</v>
      </c>
      <c r="B1043" s="3">
        <v>16581.4336200937</v>
      </c>
      <c r="C1043" s="3">
        <v>1.24968986326466</v>
      </c>
      <c r="D1043" s="3">
        <v>53167.308827653898</v>
      </c>
      <c r="E1043" s="1">
        <f t="shared" si="34"/>
        <v>0.530558954176924</v>
      </c>
      <c r="F1043" s="1">
        <f t="shared" si="35"/>
        <v>36585.875207560195</v>
      </c>
    </row>
    <row r="1044" spans="1:6" x14ac:dyDescent="0.3">
      <c r="A1044" s="3">
        <v>0.73061386290988795</v>
      </c>
      <c r="B1044" s="3">
        <v>15873.465492069699</v>
      </c>
      <c r="C1044" s="3">
        <v>1.27643500874975</v>
      </c>
      <c r="D1044" s="3">
        <v>52167.418769280499</v>
      </c>
      <c r="E1044" s="1">
        <f t="shared" si="34"/>
        <v>0.54582114583986208</v>
      </c>
      <c r="F1044" s="1">
        <f t="shared" si="35"/>
        <v>36293.9532772108</v>
      </c>
    </row>
    <row r="1045" spans="1:6" x14ac:dyDescent="0.3">
      <c r="A1045" s="3">
        <v>0.75367640011449899</v>
      </c>
      <c r="B1045" s="3">
        <v>21308.2631291623</v>
      </c>
      <c r="C1045" s="3">
        <v>1.2964845300933101</v>
      </c>
      <c r="D1045" s="3">
        <v>57459.380677879002</v>
      </c>
      <c r="E1045" s="1">
        <f t="shared" si="34"/>
        <v>0.54280812997881112</v>
      </c>
      <c r="F1045" s="1">
        <f t="shared" si="35"/>
        <v>36151.117548716706</v>
      </c>
    </row>
    <row r="1046" spans="1:6" x14ac:dyDescent="0.3">
      <c r="A1046" s="3">
        <v>0.75261549606259304</v>
      </c>
      <c r="B1046" s="3">
        <v>19477.4276221443</v>
      </c>
      <c r="C1046" s="3">
        <v>1.3157319423409599</v>
      </c>
      <c r="D1046" s="3">
        <v>56971.886592126699</v>
      </c>
      <c r="E1046" s="1">
        <f t="shared" si="34"/>
        <v>0.56311644627836688</v>
      </c>
      <c r="F1046" s="1">
        <f t="shared" si="35"/>
        <v>37494.458969982399</v>
      </c>
    </row>
    <row r="1047" spans="1:6" x14ac:dyDescent="0.3">
      <c r="A1047" s="3">
        <v>0.73919377710158696</v>
      </c>
      <c r="B1047" s="3">
        <v>17106.173539141899</v>
      </c>
      <c r="C1047" s="3">
        <v>1.2720544622313299</v>
      </c>
      <c r="D1047" s="3">
        <v>52327.060708250901</v>
      </c>
      <c r="E1047" s="1">
        <f t="shared" si="34"/>
        <v>0.53286068512974294</v>
      </c>
      <c r="F1047" s="1">
        <f t="shared" si="35"/>
        <v>35220.887169109003</v>
      </c>
    </row>
    <row r="1048" spans="1:6" x14ac:dyDescent="0.3">
      <c r="A1048" s="3">
        <v>0.71307451313032399</v>
      </c>
      <c r="B1048" s="3">
        <v>16754.4474367527</v>
      </c>
      <c r="C1048" s="3">
        <v>1.25354376512546</v>
      </c>
      <c r="D1048" s="3">
        <v>54502.311763565202</v>
      </c>
      <c r="E1048" s="1">
        <f t="shared" si="34"/>
        <v>0.54046925199513596</v>
      </c>
      <c r="F1048" s="1">
        <f t="shared" si="35"/>
        <v>37747.864326812502</v>
      </c>
    </row>
    <row r="1049" spans="1:6" x14ac:dyDescent="0.3">
      <c r="A1049" s="3">
        <v>0.70940035160589399</v>
      </c>
      <c r="B1049" s="3">
        <v>21675.29502894</v>
      </c>
      <c r="C1049" s="3">
        <v>1.2162221605644901</v>
      </c>
      <c r="D1049" s="3">
        <v>58588.385704057699</v>
      </c>
      <c r="E1049" s="1">
        <f t="shared" si="34"/>
        <v>0.50682180895859608</v>
      </c>
      <c r="F1049" s="1">
        <f t="shared" si="35"/>
        <v>36913.090675117695</v>
      </c>
    </row>
    <row r="1050" spans="1:6" x14ac:dyDescent="0.3">
      <c r="A1050" s="3">
        <v>0.71250419940227505</v>
      </c>
      <c r="B1050" s="3">
        <v>25875.084682143501</v>
      </c>
      <c r="C1050" s="3">
        <v>1.2517331132140299</v>
      </c>
      <c r="D1050" s="3">
        <v>66985.212248555399</v>
      </c>
      <c r="E1050" s="1">
        <f t="shared" si="34"/>
        <v>0.53922891381175486</v>
      </c>
      <c r="F1050" s="1">
        <f t="shared" si="35"/>
        <v>41110.127566411902</v>
      </c>
    </row>
    <row r="1051" spans="1:6" x14ac:dyDescent="0.3">
      <c r="A1051" s="3">
        <v>0.728144524225949</v>
      </c>
      <c r="B1051" s="3">
        <v>17782.331706957299</v>
      </c>
      <c r="C1051" s="3">
        <v>1.28087577319166</v>
      </c>
      <c r="D1051" s="3">
        <v>55411.767661486803</v>
      </c>
      <c r="E1051" s="1">
        <f t="shared" si="34"/>
        <v>0.55273124896571102</v>
      </c>
      <c r="F1051" s="1">
        <f t="shared" si="35"/>
        <v>37629.435954529501</v>
      </c>
    </row>
    <row r="1052" spans="1:6" x14ac:dyDescent="0.3">
      <c r="A1052" s="3">
        <v>0.73991709491049096</v>
      </c>
      <c r="B1052" s="3">
        <v>19345.047199347599</v>
      </c>
      <c r="C1052" s="3">
        <v>1.2723761726262399</v>
      </c>
      <c r="D1052" s="3">
        <v>58089.299654297603</v>
      </c>
      <c r="E1052" s="1">
        <f t="shared" si="34"/>
        <v>0.53245907771574896</v>
      </c>
      <c r="F1052" s="1">
        <f t="shared" si="35"/>
        <v>38744.252454950009</v>
      </c>
    </row>
    <row r="1053" spans="1:6" x14ac:dyDescent="0.3">
      <c r="A1053" s="3">
        <v>0.69128856373469105</v>
      </c>
      <c r="B1053" s="3">
        <v>19924.336932713399</v>
      </c>
      <c r="C1053" s="3">
        <v>1.20288092622188</v>
      </c>
      <c r="D1053" s="3">
        <v>57363.033592811902</v>
      </c>
      <c r="E1053" s="1">
        <f t="shared" si="34"/>
        <v>0.51159236248718898</v>
      </c>
      <c r="F1053" s="1">
        <f t="shared" si="35"/>
        <v>37438.696660098503</v>
      </c>
    </row>
    <row r="1054" spans="1:6" x14ac:dyDescent="0.3">
      <c r="A1054" s="3">
        <v>0.74746456118584104</v>
      </c>
      <c r="B1054" s="3">
        <v>20784.354700678399</v>
      </c>
      <c r="C1054" s="3">
        <v>1.2723204234196701</v>
      </c>
      <c r="D1054" s="3">
        <v>59963.448804885797</v>
      </c>
      <c r="E1054" s="1">
        <f t="shared" si="34"/>
        <v>0.52485586223382907</v>
      </c>
      <c r="F1054" s="1">
        <f t="shared" si="35"/>
        <v>39179.094104207397</v>
      </c>
    </row>
    <row r="1055" spans="1:6" x14ac:dyDescent="0.3">
      <c r="A1055" s="3">
        <v>0.692141242417467</v>
      </c>
      <c r="B1055" s="3">
        <v>18763.3802392541</v>
      </c>
      <c r="C1055" s="3">
        <v>1.18158918142351</v>
      </c>
      <c r="D1055" s="3">
        <v>55039.5151440872</v>
      </c>
      <c r="E1055" s="1">
        <f t="shared" si="34"/>
        <v>0.489447939006043</v>
      </c>
      <c r="F1055" s="1">
        <f t="shared" si="35"/>
        <v>36276.134904833103</v>
      </c>
    </row>
    <row r="1056" spans="1:6" x14ac:dyDescent="0.3">
      <c r="A1056" s="3">
        <v>0.71568295176949304</v>
      </c>
      <c r="B1056" s="3">
        <v>22333.032798927499</v>
      </c>
      <c r="C1056" s="3">
        <v>1.2102346664547601</v>
      </c>
      <c r="D1056" s="3">
        <v>57931.2923256781</v>
      </c>
      <c r="E1056" s="1">
        <f t="shared" si="34"/>
        <v>0.49455171468526704</v>
      </c>
      <c r="F1056" s="1">
        <f t="shared" si="35"/>
        <v>35598.259526750597</v>
      </c>
    </row>
    <row r="1057" spans="1:6" x14ac:dyDescent="0.3">
      <c r="A1057" s="3">
        <v>0.729770449102074</v>
      </c>
      <c r="B1057" s="3">
        <v>21902.799441717802</v>
      </c>
      <c r="C1057" s="3">
        <v>1.2560838651784301</v>
      </c>
      <c r="D1057" s="3">
        <v>59841.155813211401</v>
      </c>
      <c r="E1057" s="1">
        <f t="shared" si="34"/>
        <v>0.52631341607635607</v>
      </c>
      <c r="F1057" s="1">
        <f t="shared" si="35"/>
        <v>37938.356371493603</v>
      </c>
    </row>
    <row r="1058" spans="1:6" x14ac:dyDescent="0.3">
      <c r="A1058" s="3">
        <v>0.76451503898585005</v>
      </c>
      <c r="B1058" s="3">
        <v>22566.7968853778</v>
      </c>
      <c r="C1058" s="3">
        <v>1.33769003450475</v>
      </c>
      <c r="D1058" s="3">
        <v>59432.826613001402</v>
      </c>
      <c r="E1058" s="1">
        <f t="shared" si="34"/>
        <v>0.57317499551889994</v>
      </c>
      <c r="F1058" s="1">
        <f t="shared" si="35"/>
        <v>36866.029727623602</v>
      </c>
    </row>
    <row r="1059" spans="1:6" x14ac:dyDescent="0.3">
      <c r="A1059" s="3">
        <v>0.68801344952226995</v>
      </c>
      <c r="B1059" s="3">
        <v>20273.753904235498</v>
      </c>
      <c r="C1059" s="3">
        <v>1.19789205422884</v>
      </c>
      <c r="D1059" s="3">
        <v>57183.666673697</v>
      </c>
      <c r="E1059" s="1">
        <f t="shared" si="34"/>
        <v>0.50987860470657009</v>
      </c>
      <c r="F1059" s="1">
        <f t="shared" si="35"/>
        <v>36909.912769461502</v>
      </c>
    </row>
    <row r="1060" spans="1:6" x14ac:dyDescent="0.3">
      <c r="A1060" s="3">
        <v>0.718182449681111</v>
      </c>
      <c r="B1060" s="3">
        <v>23529.606792262199</v>
      </c>
      <c r="C1060" s="3">
        <v>1.24330268384896</v>
      </c>
      <c r="D1060" s="3">
        <v>63104.249798481098</v>
      </c>
      <c r="E1060" s="1">
        <f t="shared" si="34"/>
        <v>0.52512023416784903</v>
      </c>
      <c r="F1060" s="1">
        <f t="shared" si="35"/>
        <v>39574.643006218903</v>
      </c>
    </row>
    <row r="1061" spans="1:6" x14ac:dyDescent="0.3">
      <c r="A1061" s="3">
        <v>0.65532207687920996</v>
      </c>
      <c r="B1061" s="3">
        <v>17591.651728271801</v>
      </c>
      <c r="C1061" s="3">
        <v>1.15604522150347</v>
      </c>
      <c r="D1061" s="3">
        <v>53078.751747750299</v>
      </c>
      <c r="E1061" s="1">
        <f t="shared" si="34"/>
        <v>0.50072314462426004</v>
      </c>
      <c r="F1061" s="1">
        <f t="shared" si="35"/>
        <v>35487.100019478501</v>
      </c>
    </row>
    <row r="1062" spans="1:6" x14ac:dyDescent="0.3">
      <c r="A1062" s="3">
        <v>0.71051255570374605</v>
      </c>
      <c r="B1062" s="3">
        <v>15698.7852698473</v>
      </c>
      <c r="C1062" s="3">
        <v>1.2171396904001099</v>
      </c>
      <c r="D1062" s="3">
        <v>50899.484966339201</v>
      </c>
      <c r="E1062" s="1">
        <f t="shared" si="34"/>
        <v>0.50662713469636389</v>
      </c>
      <c r="F1062" s="1">
        <f t="shared" si="35"/>
        <v>35200.699696491902</v>
      </c>
    </row>
    <row r="1063" spans="1:6" x14ac:dyDescent="0.3">
      <c r="A1063" s="3">
        <v>0.68882013585813695</v>
      </c>
      <c r="B1063" s="3">
        <v>19827.039710794299</v>
      </c>
      <c r="C1063" s="3">
        <v>1.18698823858964</v>
      </c>
      <c r="D1063" s="3">
        <v>57624.845334939397</v>
      </c>
      <c r="E1063" s="1">
        <f t="shared" si="34"/>
        <v>0.49816810273150303</v>
      </c>
      <c r="F1063" s="1">
        <f t="shared" si="35"/>
        <v>37797.805624145098</v>
      </c>
    </row>
    <row r="1064" spans="1:6" x14ac:dyDescent="0.3">
      <c r="A1064" s="3">
        <v>0.71156705673860199</v>
      </c>
      <c r="B1064" s="3">
        <v>18559.0527569111</v>
      </c>
      <c r="C1064" s="3">
        <v>1.22219354767592</v>
      </c>
      <c r="D1064" s="3">
        <v>54127.9712041452</v>
      </c>
      <c r="E1064" s="1">
        <f t="shared" si="34"/>
        <v>0.51062649093731804</v>
      </c>
      <c r="F1064" s="1">
        <f t="shared" si="35"/>
        <v>35568.9184472341</v>
      </c>
    </row>
    <row r="1065" spans="1:6" x14ac:dyDescent="0.3">
      <c r="A1065" s="3">
        <v>0.68474911212053902</v>
      </c>
      <c r="B1065" s="3">
        <v>23277.0099857938</v>
      </c>
      <c r="C1065" s="3">
        <v>1.19546292792194</v>
      </c>
      <c r="D1065" s="3">
        <v>64813.525555712004</v>
      </c>
      <c r="E1065" s="1">
        <f t="shared" si="34"/>
        <v>0.51071381580140096</v>
      </c>
      <c r="F1065" s="1">
        <f t="shared" si="35"/>
        <v>41536.515569918207</v>
      </c>
    </row>
    <row r="1066" spans="1:6" x14ac:dyDescent="0.3">
      <c r="A1066" s="3">
        <v>0.69949018261134099</v>
      </c>
      <c r="B1066" s="3">
        <v>20934.949475089001</v>
      </c>
      <c r="C1066" s="3">
        <v>1.20204792095372</v>
      </c>
      <c r="D1066" s="3">
        <v>61476.679347560799</v>
      </c>
      <c r="E1066" s="1">
        <f t="shared" si="34"/>
        <v>0.50255773834237905</v>
      </c>
      <c r="F1066" s="1">
        <f t="shared" si="35"/>
        <v>40541.729872471798</v>
      </c>
    </row>
    <row r="1067" spans="1:6" x14ac:dyDescent="0.3">
      <c r="A1067" s="3">
        <v>0.72961098989165496</v>
      </c>
      <c r="B1067" s="3">
        <v>22478.317548725801</v>
      </c>
      <c r="C1067" s="3">
        <v>1.2428351887612701</v>
      </c>
      <c r="D1067" s="3">
        <v>61787.275620057502</v>
      </c>
      <c r="E1067" s="1">
        <f t="shared" si="34"/>
        <v>0.51322419886961512</v>
      </c>
      <c r="F1067" s="1">
        <f t="shared" si="35"/>
        <v>39308.958071331697</v>
      </c>
    </row>
    <row r="1068" spans="1:6" x14ac:dyDescent="0.3">
      <c r="A1068" s="3">
        <v>0.66025105886980895</v>
      </c>
      <c r="B1068" s="3">
        <v>19676.266749314698</v>
      </c>
      <c r="C1068" s="3">
        <v>1.1520117128723699</v>
      </c>
      <c r="D1068" s="3">
        <v>57050.949962124701</v>
      </c>
      <c r="E1068" s="1">
        <f t="shared" si="34"/>
        <v>0.49176065400256097</v>
      </c>
      <c r="F1068" s="1">
        <f t="shared" si="35"/>
        <v>37374.683212810007</v>
      </c>
    </row>
    <row r="1069" spans="1:6" x14ac:dyDescent="0.3">
      <c r="A1069" s="3">
        <v>0.71058430948662799</v>
      </c>
      <c r="B1069" s="3">
        <v>19548.1726476248</v>
      </c>
      <c r="C1069" s="3">
        <v>1.21745053878149</v>
      </c>
      <c r="D1069" s="3">
        <v>56544.0990835146</v>
      </c>
      <c r="E1069" s="1">
        <f t="shared" si="34"/>
        <v>0.50686622929486203</v>
      </c>
      <c r="F1069" s="1">
        <f t="shared" si="35"/>
        <v>36995.9264358898</v>
      </c>
    </row>
    <row r="1070" spans="1:6" x14ac:dyDescent="0.3">
      <c r="A1070" s="3">
        <v>0.72378958355850298</v>
      </c>
      <c r="B1070" s="3">
        <v>20598.070429074502</v>
      </c>
      <c r="C1070" s="3">
        <v>1.24664045794547</v>
      </c>
      <c r="D1070" s="3">
        <v>56865.035534475603</v>
      </c>
      <c r="E1070" s="1">
        <f t="shared" si="34"/>
        <v>0.52285087438696698</v>
      </c>
      <c r="F1070" s="1">
        <f t="shared" si="35"/>
        <v>36266.965105401105</v>
      </c>
    </row>
    <row r="1071" spans="1:6" x14ac:dyDescent="0.3">
      <c r="A1071" s="3">
        <v>0.67368416367640405</v>
      </c>
      <c r="B1071" s="3">
        <v>23126.2236721913</v>
      </c>
      <c r="C1071" s="3">
        <v>1.1790421201571499</v>
      </c>
      <c r="D1071" s="3">
        <v>61190.002799332498</v>
      </c>
      <c r="E1071" s="1">
        <f t="shared" si="34"/>
        <v>0.50535795648074588</v>
      </c>
      <c r="F1071" s="1">
        <f t="shared" si="35"/>
        <v>38063.779127141199</v>
      </c>
    </row>
    <row r="1072" spans="1:6" x14ac:dyDescent="0.3">
      <c r="A1072" s="3">
        <v>0.72485095832144397</v>
      </c>
      <c r="B1072" s="3">
        <v>18468.779907837201</v>
      </c>
      <c r="C1072" s="3">
        <v>1.2679928422625999</v>
      </c>
      <c r="D1072" s="3">
        <v>55355.7392761468</v>
      </c>
      <c r="E1072" s="1">
        <f t="shared" si="34"/>
        <v>0.54314188394115592</v>
      </c>
      <c r="F1072" s="1">
        <f t="shared" si="35"/>
        <v>36886.959368309603</v>
      </c>
    </row>
    <row r="1073" spans="1:6" x14ac:dyDescent="0.3">
      <c r="A1073" s="3">
        <v>0.72798634232488302</v>
      </c>
      <c r="B1073" s="3">
        <v>21130.207525185899</v>
      </c>
      <c r="C1073" s="3">
        <v>1.2496670084861501</v>
      </c>
      <c r="D1073" s="3">
        <v>57431.4058467129</v>
      </c>
      <c r="E1073" s="1">
        <f t="shared" si="34"/>
        <v>0.52168066616126707</v>
      </c>
      <c r="F1073" s="1">
        <f t="shared" si="35"/>
        <v>36301.198321527001</v>
      </c>
    </row>
    <row r="1074" spans="1:6" x14ac:dyDescent="0.3">
      <c r="A1074" s="3">
        <v>0.70810347312631305</v>
      </c>
      <c r="B1074" s="3">
        <v>21714.0155305031</v>
      </c>
      <c r="C1074" s="3">
        <v>1.2296061963682301</v>
      </c>
      <c r="D1074" s="3">
        <v>61815.863182324501</v>
      </c>
      <c r="E1074" s="1">
        <f t="shared" si="34"/>
        <v>0.52150272324191704</v>
      </c>
      <c r="F1074" s="1">
        <f t="shared" si="35"/>
        <v>40101.847651821401</v>
      </c>
    </row>
    <row r="1075" spans="1:6" x14ac:dyDescent="0.3">
      <c r="A1075" s="3">
        <v>0.67431981362360505</v>
      </c>
      <c r="B1075" s="3">
        <v>19211.0785189774</v>
      </c>
      <c r="C1075" s="3">
        <v>1.1578100719195199</v>
      </c>
      <c r="D1075" s="3">
        <v>54619.717115786603</v>
      </c>
      <c r="E1075" s="1">
        <f t="shared" si="34"/>
        <v>0.48349025829591485</v>
      </c>
      <c r="F1075" s="1">
        <f t="shared" si="35"/>
        <v>35408.638596809207</v>
      </c>
    </row>
    <row r="1076" spans="1:6" x14ac:dyDescent="0.3">
      <c r="A1076" s="3">
        <v>0.75924876425911703</v>
      </c>
      <c r="B1076" s="3">
        <v>20520.040523134699</v>
      </c>
      <c r="C1076" s="3">
        <v>1.3497811743124499</v>
      </c>
      <c r="D1076" s="3">
        <v>57722.449655074503</v>
      </c>
      <c r="E1076" s="1">
        <f t="shared" si="34"/>
        <v>0.5905324100533329</v>
      </c>
      <c r="F1076" s="1">
        <f t="shared" si="35"/>
        <v>37202.409131939799</v>
      </c>
    </row>
    <row r="1077" spans="1:6" x14ac:dyDescent="0.3">
      <c r="A1077" s="3">
        <v>0.70580903920290705</v>
      </c>
      <c r="B1077" s="3">
        <v>21481.271089475398</v>
      </c>
      <c r="C1077" s="3">
        <v>1.2378192075380601</v>
      </c>
      <c r="D1077" s="3">
        <v>60327.289849275701</v>
      </c>
      <c r="E1077" s="1">
        <f t="shared" si="34"/>
        <v>0.53201016833515302</v>
      </c>
      <c r="F1077" s="1">
        <f t="shared" si="35"/>
        <v>38846.018759800303</v>
      </c>
    </row>
    <row r="1078" spans="1:6" x14ac:dyDescent="0.3">
      <c r="A1078" s="3">
        <v>0.66696477571017898</v>
      </c>
      <c r="B1078" s="3">
        <v>21435.809711622202</v>
      </c>
      <c r="C1078" s="3">
        <v>1.1475094191958</v>
      </c>
      <c r="D1078" s="3">
        <v>57439.904449890397</v>
      </c>
      <c r="E1078" s="1">
        <f t="shared" si="34"/>
        <v>0.48054464348562098</v>
      </c>
      <c r="F1078" s="1">
        <f t="shared" si="35"/>
        <v>36004.094738268192</v>
      </c>
    </row>
    <row r="1079" spans="1:6" x14ac:dyDescent="0.3">
      <c r="A1079" s="3">
        <v>0.703765437691245</v>
      </c>
      <c r="B1079" s="3">
        <v>18268.284045801302</v>
      </c>
      <c r="C1079" s="3">
        <v>1.1970767758060299</v>
      </c>
      <c r="D1079" s="3">
        <v>53713.192280886899</v>
      </c>
      <c r="E1079" s="1">
        <f t="shared" si="34"/>
        <v>0.49331133811478489</v>
      </c>
      <c r="F1079" s="1">
        <f t="shared" si="35"/>
        <v>35444.908235085597</v>
      </c>
    </row>
    <row r="1080" spans="1:6" x14ac:dyDescent="0.3">
      <c r="A1080" s="3">
        <v>0.71065106229775699</v>
      </c>
      <c r="B1080" s="3">
        <v>14319.232727569301</v>
      </c>
      <c r="C1080" s="3">
        <v>1.2480849172022299</v>
      </c>
      <c r="D1080" s="3">
        <v>50706.553519101602</v>
      </c>
      <c r="E1080" s="1">
        <f t="shared" si="34"/>
        <v>0.53743385490447293</v>
      </c>
      <c r="F1080" s="1">
        <f t="shared" si="35"/>
        <v>36387.3207915323</v>
      </c>
    </row>
    <row r="1081" spans="1:6" x14ac:dyDescent="0.3">
      <c r="A1081" s="3">
        <v>0.68291107893212699</v>
      </c>
      <c r="B1081" s="3">
        <v>18175.7125703616</v>
      </c>
      <c r="C1081" s="3">
        <v>1.1768426021112399</v>
      </c>
      <c r="D1081" s="3">
        <v>53237.854670118599</v>
      </c>
      <c r="E1081" s="1">
        <f t="shared" si="34"/>
        <v>0.49393152317911293</v>
      </c>
      <c r="F1081" s="1">
        <f t="shared" si="35"/>
        <v>35062.142099756995</v>
      </c>
    </row>
    <row r="1082" spans="1:6" x14ac:dyDescent="0.3">
      <c r="A1082" s="3">
        <v>0.75169673335298004</v>
      </c>
      <c r="B1082" s="3">
        <v>16510.272844641098</v>
      </c>
      <c r="C1082" s="3">
        <v>1.3090863152149801</v>
      </c>
      <c r="D1082" s="3">
        <v>55284.638681800803</v>
      </c>
      <c r="E1082" s="1">
        <f t="shared" si="34"/>
        <v>0.55738958186200005</v>
      </c>
      <c r="F1082" s="1">
        <f t="shared" si="35"/>
        <v>38774.365837159705</v>
      </c>
    </row>
    <row r="1083" spans="1:6" x14ac:dyDescent="0.3">
      <c r="A1083" s="3">
        <v>0.69379138957238795</v>
      </c>
      <c r="B1083" s="3">
        <v>13025.4079474795</v>
      </c>
      <c r="C1083" s="3">
        <v>1.1867416117059999</v>
      </c>
      <c r="D1083" s="3">
        <v>48104.731647524502</v>
      </c>
      <c r="E1083" s="1">
        <f t="shared" si="34"/>
        <v>0.49295022213361195</v>
      </c>
      <c r="F1083" s="1">
        <f t="shared" si="35"/>
        <v>35079.323700045003</v>
      </c>
    </row>
    <row r="1084" spans="1:6" x14ac:dyDescent="0.3">
      <c r="A1084" s="3">
        <v>0.71106706042150003</v>
      </c>
      <c r="B1084" s="3">
        <v>19475.430179159401</v>
      </c>
      <c r="C1084" s="3">
        <v>1.24390973039247</v>
      </c>
      <c r="D1084" s="3">
        <v>55357.256879470697</v>
      </c>
      <c r="E1084" s="1">
        <f t="shared" si="34"/>
        <v>0.53284266997096996</v>
      </c>
      <c r="F1084" s="1">
        <f t="shared" si="35"/>
        <v>35881.8267003113</v>
      </c>
    </row>
    <row r="1085" spans="1:6" x14ac:dyDescent="0.3">
      <c r="A1085" s="3">
        <v>0.70166612841376597</v>
      </c>
      <c r="B1085" s="3">
        <v>16480.499158205399</v>
      </c>
      <c r="C1085" s="3">
        <v>1.1974810086832499</v>
      </c>
      <c r="D1085" s="3">
        <v>53699.467076535599</v>
      </c>
      <c r="E1085" s="1">
        <f t="shared" si="34"/>
        <v>0.49581488026948395</v>
      </c>
      <c r="F1085" s="1">
        <f t="shared" si="35"/>
        <v>37218.9679183302</v>
      </c>
    </row>
    <row r="1086" spans="1:6" x14ac:dyDescent="0.3">
      <c r="A1086" s="3">
        <v>0.67686684015538801</v>
      </c>
      <c r="B1086" s="3">
        <v>20491.369400301701</v>
      </c>
      <c r="C1086" s="3">
        <v>1.17783492933315</v>
      </c>
      <c r="D1086" s="3">
        <v>55645.734662010596</v>
      </c>
      <c r="E1086" s="1">
        <f t="shared" si="34"/>
        <v>0.50096808917776203</v>
      </c>
      <c r="F1086" s="1">
        <f t="shared" si="35"/>
        <v>35154.365261708896</v>
      </c>
    </row>
    <row r="1087" spans="1:6" x14ac:dyDescent="0.3">
      <c r="A1087" s="3">
        <v>0.62282939955314598</v>
      </c>
      <c r="B1087" s="3">
        <v>19187.779422579399</v>
      </c>
      <c r="C1087" s="3">
        <v>1.05687874869189</v>
      </c>
      <c r="D1087" s="3">
        <v>57140.348877744698</v>
      </c>
      <c r="E1087" s="1">
        <f t="shared" si="34"/>
        <v>0.43404934913874405</v>
      </c>
      <c r="F1087" s="1">
        <f t="shared" si="35"/>
        <v>37952.5694551653</v>
      </c>
    </row>
    <row r="1088" spans="1:6" x14ac:dyDescent="0.3">
      <c r="A1088" s="3">
        <v>0.71099015280255395</v>
      </c>
      <c r="B1088" s="3">
        <v>22111.9311987045</v>
      </c>
      <c r="C1088" s="3">
        <v>1.2373829393820299</v>
      </c>
      <c r="D1088" s="3">
        <v>62788.641066970296</v>
      </c>
      <c r="E1088" s="1">
        <f t="shared" si="34"/>
        <v>0.52639278657947597</v>
      </c>
      <c r="F1088" s="1">
        <f t="shared" si="35"/>
        <v>40676.709868265796</v>
      </c>
    </row>
    <row r="1089" spans="1:6" x14ac:dyDescent="0.3">
      <c r="A1089" s="3">
        <v>0.71688799169622097</v>
      </c>
      <c r="B1089" s="3">
        <v>18398.114827409299</v>
      </c>
      <c r="C1089" s="3">
        <v>1.2350607421141899</v>
      </c>
      <c r="D1089" s="3">
        <v>53837.545549080198</v>
      </c>
      <c r="E1089" s="1">
        <f t="shared" si="34"/>
        <v>0.51817275041796895</v>
      </c>
      <c r="F1089" s="1">
        <f t="shared" si="35"/>
        <v>35439.430721670898</v>
      </c>
    </row>
    <row r="1090" spans="1:6" x14ac:dyDescent="0.3">
      <c r="A1090" s="3">
        <v>0.73235854464164096</v>
      </c>
      <c r="B1090" s="3">
        <v>21424.620357339201</v>
      </c>
      <c r="C1090" s="3">
        <v>1.2941350258559099</v>
      </c>
      <c r="D1090" s="3">
        <v>59984.711500329598</v>
      </c>
      <c r="E1090" s="1">
        <f t="shared" si="34"/>
        <v>0.56177648121426893</v>
      </c>
      <c r="F1090" s="1">
        <f t="shared" si="35"/>
        <v>38560.091142990394</v>
      </c>
    </row>
    <row r="1091" spans="1:6" x14ac:dyDescent="0.3">
      <c r="A1091" s="3">
        <v>0.65892046303348795</v>
      </c>
      <c r="B1091" s="3">
        <v>19274.381082028602</v>
      </c>
      <c r="C1091" s="3">
        <v>1.1518732066759401</v>
      </c>
      <c r="D1091" s="3">
        <v>56222.503042491597</v>
      </c>
      <c r="E1091" s="1">
        <f t="shared" si="34"/>
        <v>0.49295274364245212</v>
      </c>
      <c r="F1091" s="1">
        <f t="shared" si="35"/>
        <v>36948.121960462995</v>
      </c>
    </row>
    <row r="1092" spans="1:6" x14ac:dyDescent="0.3">
      <c r="A1092" s="3">
        <v>0.700831014959862</v>
      </c>
      <c r="B1092" s="3">
        <v>16760.7435500621</v>
      </c>
      <c r="C1092" s="3">
        <v>1.1849727722471399</v>
      </c>
      <c r="D1092" s="3">
        <v>53295.016028669401</v>
      </c>
      <c r="E1092" s="1">
        <f t="shared" ref="E1092:E1155" si="36">C1092-A1092</f>
        <v>0.48414175728727793</v>
      </c>
      <c r="F1092" s="1">
        <f t="shared" ref="F1092:F1155" si="37">D1092-B1092</f>
        <v>36534.272478607301</v>
      </c>
    </row>
    <row r="1093" spans="1:6" x14ac:dyDescent="0.3">
      <c r="A1093" s="3">
        <v>0.73379394435860601</v>
      </c>
      <c r="B1093" s="3">
        <v>17258.343520584702</v>
      </c>
      <c r="C1093" s="3">
        <v>1.2825033806068</v>
      </c>
      <c r="D1093" s="3">
        <v>54606.425984524998</v>
      </c>
      <c r="E1093" s="1">
        <f t="shared" si="36"/>
        <v>0.54870943624819402</v>
      </c>
      <c r="F1093" s="1">
        <f t="shared" si="37"/>
        <v>37348.0824639403</v>
      </c>
    </row>
    <row r="1094" spans="1:6" x14ac:dyDescent="0.3">
      <c r="A1094" s="3">
        <v>0.68856990399544504</v>
      </c>
      <c r="B1094" s="3">
        <v>24805.851719316899</v>
      </c>
      <c r="C1094" s="3">
        <v>1.2113324565447501</v>
      </c>
      <c r="D1094" s="3">
        <v>64613.616398173901</v>
      </c>
      <c r="E1094" s="1">
        <f t="shared" si="36"/>
        <v>0.52276255254930504</v>
      </c>
      <c r="F1094" s="1">
        <f t="shared" si="37"/>
        <v>39807.764678856998</v>
      </c>
    </row>
    <row r="1095" spans="1:6" x14ac:dyDescent="0.3">
      <c r="A1095" s="3">
        <v>0.70483875785633199</v>
      </c>
      <c r="B1095" s="3">
        <v>17426.658371819201</v>
      </c>
      <c r="C1095" s="3">
        <v>1.1957094069280501</v>
      </c>
      <c r="D1095" s="3">
        <v>53328.1087743963</v>
      </c>
      <c r="E1095" s="1">
        <f t="shared" si="36"/>
        <v>0.49087064907171807</v>
      </c>
      <c r="F1095" s="1">
        <f t="shared" si="37"/>
        <v>35901.450402577102</v>
      </c>
    </row>
    <row r="1096" spans="1:6" x14ac:dyDescent="0.3">
      <c r="A1096" s="3">
        <v>0.72484527495690299</v>
      </c>
      <c r="B1096" s="3">
        <v>20106.3173168953</v>
      </c>
      <c r="C1096" s="3">
        <v>1.27607892773946</v>
      </c>
      <c r="D1096" s="3">
        <v>58730.738484602502</v>
      </c>
      <c r="E1096" s="1">
        <f t="shared" si="36"/>
        <v>0.55123365278255698</v>
      </c>
      <c r="F1096" s="1">
        <f t="shared" si="37"/>
        <v>38624.421167707202</v>
      </c>
    </row>
    <row r="1097" spans="1:6" x14ac:dyDescent="0.3">
      <c r="A1097" s="3">
        <v>0.71081479558388105</v>
      </c>
      <c r="B1097" s="3">
        <v>15507.6211201898</v>
      </c>
      <c r="C1097" s="3">
        <v>1.21665218328574</v>
      </c>
      <c r="D1097" s="3">
        <v>51055.720295009</v>
      </c>
      <c r="E1097" s="1">
        <f t="shared" si="36"/>
        <v>0.50583738770185893</v>
      </c>
      <c r="F1097" s="1">
        <f t="shared" si="37"/>
        <v>35548.099174819203</v>
      </c>
    </row>
    <row r="1098" spans="1:6" x14ac:dyDescent="0.3">
      <c r="A1098" s="3">
        <v>0.68708921700179904</v>
      </c>
      <c r="B1098" s="3">
        <v>17565.386516700899</v>
      </c>
      <c r="C1098" s="3">
        <v>1.18000678118793</v>
      </c>
      <c r="D1098" s="3">
        <v>52417.043822740197</v>
      </c>
      <c r="E1098" s="1">
        <f t="shared" si="36"/>
        <v>0.49291756418613097</v>
      </c>
      <c r="F1098" s="1">
        <f t="shared" si="37"/>
        <v>34851.657306039298</v>
      </c>
    </row>
    <row r="1099" spans="1:6" x14ac:dyDescent="0.3">
      <c r="A1099" s="3">
        <v>0.694026401654673</v>
      </c>
      <c r="B1099" s="3">
        <v>18851.983337023299</v>
      </c>
      <c r="C1099" s="3">
        <v>1.2045456797629299</v>
      </c>
      <c r="D1099" s="3">
        <v>54770.345371596501</v>
      </c>
      <c r="E1099" s="1">
        <f t="shared" si="36"/>
        <v>0.51051927810825692</v>
      </c>
      <c r="F1099" s="1">
        <f t="shared" si="37"/>
        <v>35918.362034573205</v>
      </c>
    </row>
    <row r="1100" spans="1:6" x14ac:dyDescent="0.3">
      <c r="A1100" s="3">
        <v>0.73364018518354701</v>
      </c>
      <c r="B1100" s="3">
        <v>16130.491872242699</v>
      </c>
      <c r="C1100" s="3">
        <v>1.29046930114627</v>
      </c>
      <c r="D1100" s="3">
        <v>53658.453905722701</v>
      </c>
      <c r="E1100" s="1">
        <f t="shared" si="36"/>
        <v>0.556829115962723</v>
      </c>
      <c r="F1100" s="1">
        <f t="shared" si="37"/>
        <v>37527.962033479998</v>
      </c>
    </row>
    <row r="1101" spans="1:6" x14ac:dyDescent="0.3">
      <c r="A1101" s="3">
        <v>0.69476960296585499</v>
      </c>
      <c r="B1101" s="3">
        <v>18846.8475500399</v>
      </c>
      <c r="C1101" s="3">
        <v>1.20507245437361</v>
      </c>
      <c r="D1101" s="3">
        <v>56158.723314149604</v>
      </c>
      <c r="E1101" s="1">
        <f t="shared" si="36"/>
        <v>0.510302851407755</v>
      </c>
      <c r="F1101" s="1">
        <f t="shared" si="37"/>
        <v>37311.875764109704</v>
      </c>
    </row>
    <row r="1102" spans="1:6" x14ac:dyDescent="0.3">
      <c r="A1102" s="3">
        <v>0.69985731418085595</v>
      </c>
      <c r="B1102" s="3">
        <v>22544.457141553899</v>
      </c>
      <c r="C1102" s="3">
        <v>1.1886804246552101</v>
      </c>
      <c r="D1102" s="3">
        <v>61262.389341671304</v>
      </c>
      <c r="E1102" s="1">
        <f t="shared" si="36"/>
        <v>0.48882311047435412</v>
      </c>
      <c r="F1102" s="1">
        <f t="shared" si="37"/>
        <v>38717.9322001174</v>
      </c>
    </row>
    <row r="1103" spans="1:6" x14ac:dyDescent="0.3">
      <c r="A1103" s="3">
        <v>0.72789272149061002</v>
      </c>
      <c r="B1103" s="3">
        <v>17467.472281831699</v>
      </c>
      <c r="C1103" s="3">
        <v>1.2509076927551199</v>
      </c>
      <c r="D1103" s="3">
        <v>54872.363761473702</v>
      </c>
      <c r="E1103" s="1">
        <f t="shared" si="36"/>
        <v>0.52301497126450991</v>
      </c>
      <c r="F1103" s="1">
        <f t="shared" si="37"/>
        <v>37404.891479641999</v>
      </c>
    </row>
    <row r="1104" spans="1:6" x14ac:dyDescent="0.3">
      <c r="A1104" s="3">
        <v>0.68395605737051601</v>
      </c>
      <c r="B1104" s="3">
        <v>20758.7379264999</v>
      </c>
      <c r="C1104" s="3">
        <v>1.1962122987383701</v>
      </c>
      <c r="D1104" s="3">
        <v>58945.622237838303</v>
      </c>
      <c r="E1104" s="1">
        <f t="shared" si="36"/>
        <v>0.51225624136785408</v>
      </c>
      <c r="F1104" s="1">
        <f t="shared" si="37"/>
        <v>38186.884311338406</v>
      </c>
    </row>
    <row r="1105" spans="1:6" x14ac:dyDescent="0.3">
      <c r="A1105" s="3">
        <v>0.67615703771193103</v>
      </c>
      <c r="B1105" s="3">
        <v>18633.203409610502</v>
      </c>
      <c r="C1105" s="3">
        <v>1.1893329030231901</v>
      </c>
      <c r="D1105" s="3">
        <v>55858.798619916597</v>
      </c>
      <c r="E1105" s="1">
        <f t="shared" si="36"/>
        <v>0.51317586531125903</v>
      </c>
      <c r="F1105" s="1">
        <f t="shared" si="37"/>
        <v>37225.595210306099</v>
      </c>
    </row>
    <row r="1106" spans="1:6" x14ac:dyDescent="0.3">
      <c r="A1106" s="3">
        <v>0.65875095419474206</v>
      </c>
      <c r="B1106" s="3">
        <v>22116.328253816399</v>
      </c>
      <c r="C1106" s="3">
        <v>1.12226529437885</v>
      </c>
      <c r="D1106" s="3">
        <v>59583.226880142203</v>
      </c>
      <c r="E1106" s="1">
        <f t="shared" si="36"/>
        <v>0.46351434018410798</v>
      </c>
      <c r="F1106" s="1">
        <f t="shared" si="37"/>
        <v>37466.898626325805</v>
      </c>
    </row>
    <row r="1107" spans="1:6" x14ac:dyDescent="0.3">
      <c r="A1107" s="3">
        <v>0.741610447593408</v>
      </c>
      <c r="B1107" s="3">
        <v>27837.905181659698</v>
      </c>
      <c r="C1107" s="3">
        <v>1.25980210467403</v>
      </c>
      <c r="D1107" s="3">
        <v>71744.501635623397</v>
      </c>
      <c r="E1107" s="1">
        <f t="shared" si="36"/>
        <v>0.51819165708062198</v>
      </c>
      <c r="F1107" s="1">
        <f t="shared" si="37"/>
        <v>43906.596453963699</v>
      </c>
    </row>
    <row r="1108" spans="1:6" x14ac:dyDescent="0.3">
      <c r="A1108" s="3">
        <v>0.70394861321306401</v>
      </c>
      <c r="B1108" s="3">
        <v>18287.782185807799</v>
      </c>
      <c r="C1108" s="3">
        <v>1.2085112185335101</v>
      </c>
      <c r="D1108" s="3">
        <v>56503.742179694797</v>
      </c>
      <c r="E1108" s="1">
        <f t="shared" si="36"/>
        <v>0.50456260532044606</v>
      </c>
      <c r="F1108" s="1">
        <f t="shared" si="37"/>
        <v>38215.959993886994</v>
      </c>
    </row>
    <row r="1109" spans="1:6" x14ac:dyDescent="0.3">
      <c r="A1109" s="3">
        <v>0.708205593205401</v>
      </c>
      <c r="B1109" s="3">
        <v>20728.584069529301</v>
      </c>
      <c r="C1109" s="3">
        <v>1.2100122005684799</v>
      </c>
      <c r="D1109" s="3">
        <v>57137.986054298803</v>
      </c>
      <c r="E1109" s="1">
        <f t="shared" si="36"/>
        <v>0.50180660736307892</v>
      </c>
      <c r="F1109" s="1">
        <f t="shared" si="37"/>
        <v>36409.401984769502</v>
      </c>
    </row>
    <row r="1110" spans="1:6" x14ac:dyDescent="0.3">
      <c r="A1110" s="3">
        <v>0.67108756744075604</v>
      </c>
      <c r="B1110" s="3">
        <v>19978.640361175399</v>
      </c>
      <c r="C1110" s="3">
        <v>1.13098976850652</v>
      </c>
      <c r="D1110" s="3">
        <v>54432.510680181898</v>
      </c>
      <c r="E1110" s="1">
        <f t="shared" si="36"/>
        <v>0.45990220106576396</v>
      </c>
      <c r="F1110" s="1">
        <f t="shared" si="37"/>
        <v>34453.870319006499</v>
      </c>
    </row>
    <row r="1111" spans="1:6" x14ac:dyDescent="0.3">
      <c r="A1111" s="3">
        <v>0.67519589235781996</v>
      </c>
      <c r="B1111" s="3">
        <v>22728.198328563001</v>
      </c>
      <c r="C1111" s="3">
        <v>1.1768311924446599</v>
      </c>
      <c r="D1111" s="3">
        <v>62240.173244755002</v>
      </c>
      <c r="E1111" s="1">
        <f t="shared" si="36"/>
        <v>0.50163530008683999</v>
      </c>
      <c r="F1111" s="1">
        <f t="shared" si="37"/>
        <v>39511.974916192004</v>
      </c>
    </row>
    <row r="1112" spans="1:6" x14ac:dyDescent="0.3">
      <c r="A1112" s="3">
        <v>0.68367157003571499</v>
      </c>
      <c r="B1112" s="3">
        <v>20103.824489191298</v>
      </c>
      <c r="C1112" s="3">
        <v>1.2056002200681999</v>
      </c>
      <c r="D1112" s="3">
        <v>54136.638278821898</v>
      </c>
      <c r="E1112" s="1">
        <f t="shared" si="36"/>
        <v>0.5219286500324849</v>
      </c>
      <c r="F1112" s="1">
        <f t="shared" si="37"/>
        <v>34032.8137896306</v>
      </c>
    </row>
    <row r="1113" spans="1:6" x14ac:dyDescent="0.3">
      <c r="A1113" s="3">
        <v>0.732009088801297</v>
      </c>
      <c r="B1113" s="3">
        <v>22489.516127408999</v>
      </c>
      <c r="C1113" s="3">
        <v>1.2728591365199</v>
      </c>
      <c r="D1113" s="3">
        <v>58984.356922361803</v>
      </c>
      <c r="E1113" s="1">
        <f t="shared" si="36"/>
        <v>0.54085004771860301</v>
      </c>
      <c r="F1113" s="1">
        <f t="shared" si="37"/>
        <v>36494.840794952805</v>
      </c>
    </row>
    <row r="1114" spans="1:6" x14ac:dyDescent="0.3">
      <c r="A1114" s="3">
        <v>0.687495791890265</v>
      </c>
      <c r="B1114" s="3">
        <v>17716.566335662501</v>
      </c>
      <c r="C1114" s="3">
        <v>1.2134574919683401</v>
      </c>
      <c r="D1114" s="3">
        <v>54343.148244173302</v>
      </c>
      <c r="E1114" s="1">
        <f t="shared" si="36"/>
        <v>0.52596170007807508</v>
      </c>
      <c r="F1114" s="1">
        <f t="shared" si="37"/>
        <v>36626.581908510801</v>
      </c>
    </row>
    <row r="1115" spans="1:6" x14ac:dyDescent="0.3">
      <c r="A1115" s="3">
        <v>0.67379437288677202</v>
      </c>
      <c r="B1115" s="3">
        <v>17843.432982838502</v>
      </c>
      <c r="C1115" s="3">
        <v>1.15326708527838</v>
      </c>
      <c r="D1115" s="3">
        <v>54842.679281382298</v>
      </c>
      <c r="E1115" s="1">
        <f t="shared" si="36"/>
        <v>0.47947271239160794</v>
      </c>
      <c r="F1115" s="1">
        <f t="shared" si="37"/>
        <v>36999.246298543796</v>
      </c>
    </row>
    <row r="1116" spans="1:6" x14ac:dyDescent="0.3">
      <c r="A1116" s="3">
        <v>0.72525735550717996</v>
      </c>
      <c r="B1116" s="3">
        <v>20267.369586872901</v>
      </c>
      <c r="C1116" s="3">
        <v>1.26187224191206</v>
      </c>
      <c r="D1116" s="3">
        <v>57338.235807779602</v>
      </c>
      <c r="E1116" s="1">
        <f t="shared" si="36"/>
        <v>0.53661488640488009</v>
      </c>
      <c r="F1116" s="1">
        <f t="shared" si="37"/>
        <v>37070.866220906697</v>
      </c>
    </row>
    <row r="1117" spans="1:6" x14ac:dyDescent="0.3">
      <c r="A1117" s="3">
        <v>0.68021602079064303</v>
      </c>
      <c r="B1117" s="3">
        <v>19002.9313028088</v>
      </c>
      <c r="C1117" s="3">
        <v>1.1911511236015699</v>
      </c>
      <c r="D1117" s="3">
        <v>57418.296185080697</v>
      </c>
      <c r="E1117" s="1">
        <f t="shared" si="36"/>
        <v>0.51093510281092691</v>
      </c>
      <c r="F1117" s="1">
        <f t="shared" si="37"/>
        <v>38415.364882271897</v>
      </c>
    </row>
    <row r="1118" spans="1:6" x14ac:dyDescent="0.3">
      <c r="A1118" s="3">
        <v>0.66093355392490305</v>
      </c>
      <c r="B1118" s="3">
        <v>16585.009681112399</v>
      </c>
      <c r="C1118" s="3">
        <v>1.1532810445716699</v>
      </c>
      <c r="D1118" s="3">
        <v>50763.468736316099</v>
      </c>
      <c r="E1118" s="1">
        <f t="shared" si="36"/>
        <v>0.49234749064676686</v>
      </c>
      <c r="F1118" s="1">
        <f t="shared" si="37"/>
        <v>34178.459055203697</v>
      </c>
    </row>
    <row r="1119" spans="1:6" x14ac:dyDescent="0.3">
      <c r="A1119" s="3">
        <v>0.68942096025273603</v>
      </c>
      <c r="B1119" s="3">
        <v>19436.170067966599</v>
      </c>
      <c r="C1119" s="3">
        <v>1.19710998204664</v>
      </c>
      <c r="D1119" s="3">
        <v>55179.783069654099</v>
      </c>
      <c r="E1119" s="1">
        <f t="shared" si="36"/>
        <v>0.50768902179390396</v>
      </c>
      <c r="F1119" s="1">
        <f t="shared" si="37"/>
        <v>35743.613001687496</v>
      </c>
    </row>
    <row r="1120" spans="1:6" x14ac:dyDescent="0.3">
      <c r="A1120" s="3">
        <v>0.69560166760518105</v>
      </c>
      <c r="B1120" s="3">
        <v>17439.176074634801</v>
      </c>
      <c r="C1120" s="3">
        <v>1.1799543142808699</v>
      </c>
      <c r="D1120" s="3">
        <v>53057.112232289299</v>
      </c>
      <c r="E1120" s="1">
        <f t="shared" si="36"/>
        <v>0.48435264667568889</v>
      </c>
      <c r="F1120" s="1">
        <f t="shared" si="37"/>
        <v>35617.936157654498</v>
      </c>
    </row>
    <row r="1121" spans="1:6" x14ac:dyDescent="0.3">
      <c r="A1121" s="3">
        <v>0.69049326234724895</v>
      </c>
      <c r="B1121" s="3">
        <v>22140.908264638299</v>
      </c>
      <c r="C1121" s="3">
        <v>1.1741269039520399</v>
      </c>
      <c r="D1121" s="3">
        <v>59084.123746415898</v>
      </c>
      <c r="E1121" s="1">
        <f t="shared" si="36"/>
        <v>0.48363364160479094</v>
      </c>
      <c r="F1121" s="1">
        <f t="shared" si="37"/>
        <v>36943.215481777603</v>
      </c>
    </row>
    <row r="1122" spans="1:6" x14ac:dyDescent="0.3">
      <c r="A1122" s="3">
        <v>0.69004375754465297</v>
      </c>
      <c r="B1122" s="3">
        <v>16321.923585606601</v>
      </c>
      <c r="C1122" s="3">
        <v>1.23548748889835</v>
      </c>
      <c r="D1122" s="3">
        <v>51583.760632837199</v>
      </c>
      <c r="E1122" s="1">
        <f t="shared" si="36"/>
        <v>0.54544373135369706</v>
      </c>
      <c r="F1122" s="1">
        <f t="shared" si="37"/>
        <v>35261.837047230598</v>
      </c>
    </row>
    <row r="1123" spans="1:6" x14ac:dyDescent="0.3">
      <c r="A1123" s="3">
        <v>0.71434428389109195</v>
      </c>
      <c r="B1123" s="3">
        <v>20722.115380502601</v>
      </c>
      <c r="C1123" s="3">
        <v>1.28397323352143</v>
      </c>
      <c r="D1123" s="3">
        <v>59443.542123366999</v>
      </c>
      <c r="E1123" s="1">
        <f t="shared" si="36"/>
        <v>0.56962894963033806</v>
      </c>
      <c r="F1123" s="1">
        <f t="shared" si="37"/>
        <v>38721.426742864394</v>
      </c>
    </row>
    <row r="1124" spans="1:6" x14ac:dyDescent="0.3">
      <c r="A1124" s="3">
        <v>0.72639618637513903</v>
      </c>
      <c r="B1124" s="3">
        <v>18306.166119527999</v>
      </c>
      <c r="C1124" s="3">
        <v>1.24751315422919</v>
      </c>
      <c r="D1124" s="3">
        <v>54978.908621296498</v>
      </c>
      <c r="E1124" s="1">
        <f t="shared" si="36"/>
        <v>0.52111696785405093</v>
      </c>
      <c r="F1124" s="1">
        <f t="shared" si="37"/>
        <v>36672.742501768502</v>
      </c>
    </row>
    <row r="1125" spans="1:6" x14ac:dyDescent="0.3">
      <c r="A1125" s="3">
        <v>0.68736386450256604</v>
      </c>
      <c r="B1125" s="3">
        <v>19627.520876532199</v>
      </c>
      <c r="C1125" s="3">
        <v>1.1531381719145899</v>
      </c>
      <c r="D1125" s="3">
        <v>55820.797266931397</v>
      </c>
      <c r="E1125" s="1">
        <f t="shared" si="36"/>
        <v>0.46577430741202386</v>
      </c>
      <c r="F1125" s="1">
        <f t="shared" si="37"/>
        <v>36193.276390399202</v>
      </c>
    </row>
    <row r="1126" spans="1:6" x14ac:dyDescent="0.3">
      <c r="A1126" s="3">
        <v>0.67745585447378898</v>
      </c>
      <c r="B1126" s="3">
        <v>18460.154596956199</v>
      </c>
      <c r="C1126" s="3">
        <v>1.1762483437665101</v>
      </c>
      <c r="D1126" s="3">
        <v>54140.634101543103</v>
      </c>
      <c r="E1126" s="1">
        <f t="shared" si="36"/>
        <v>0.49879248929272113</v>
      </c>
      <c r="F1126" s="1">
        <f t="shared" si="37"/>
        <v>35680.479504586903</v>
      </c>
    </row>
    <row r="1127" spans="1:6" x14ac:dyDescent="0.3">
      <c r="A1127" s="3">
        <v>0.72414659763411104</v>
      </c>
      <c r="B1127" s="3">
        <v>16079.015990845501</v>
      </c>
      <c r="C1127" s="3">
        <v>1.2529637838446701</v>
      </c>
      <c r="D1127" s="3">
        <v>54074.542475030299</v>
      </c>
      <c r="E1127" s="1">
        <f t="shared" si="36"/>
        <v>0.52881718621055906</v>
      </c>
      <c r="F1127" s="1">
        <f t="shared" si="37"/>
        <v>37995.526484184797</v>
      </c>
    </row>
    <row r="1128" spans="1:6" x14ac:dyDescent="0.3">
      <c r="A1128" s="3">
        <v>0.74082189991209701</v>
      </c>
      <c r="B1128" s="3">
        <v>20546.7519706985</v>
      </c>
      <c r="C1128" s="3">
        <v>1.2763538218016199</v>
      </c>
      <c r="D1128" s="3">
        <v>57044.028881499296</v>
      </c>
      <c r="E1128" s="1">
        <f t="shared" si="36"/>
        <v>0.53553192188952292</v>
      </c>
      <c r="F1128" s="1">
        <f t="shared" si="37"/>
        <v>36497.276910800792</v>
      </c>
    </row>
    <row r="1129" spans="1:6" x14ac:dyDescent="0.3">
      <c r="A1129" s="3">
        <v>0.70582888533225097</v>
      </c>
      <c r="B1129" s="3">
        <v>19632.859438540101</v>
      </c>
      <c r="C1129" s="3">
        <v>1.2335908744925801</v>
      </c>
      <c r="D1129" s="3">
        <v>55902.909039157799</v>
      </c>
      <c r="E1129" s="1">
        <f t="shared" si="36"/>
        <v>0.52776198916032913</v>
      </c>
      <c r="F1129" s="1">
        <f t="shared" si="37"/>
        <v>36270.049600617698</v>
      </c>
    </row>
    <row r="1130" spans="1:6" x14ac:dyDescent="0.3">
      <c r="A1130" s="3">
        <v>0.69199149368045498</v>
      </c>
      <c r="B1130" s="3">
        <v>18702.6171942824</v>
      </c>
      <c r="C1130" s="3">
        <v>1.2115306469470699</v>
      </c>
      <c r="D1130" s="3">
        <v>55201.964632648298</v>
      </c>
      <c r="E1130" s="1">
        <f t="shared" si="36"/>
        <v>0.51953915326661493</v>
      </c>
      <c r="F1130" s="1">
        <f t="shared" si="37"/>
        <v>36499.347438365898</v>
      </c>
    </row>
    <row r="1131" spans="1:6" x14ac:dyDescent="0.3">
      <c r="A1131" s="3">
        <v>0.73234045488094801</v>
      </c>
      <c r="B1131" s="3">
        <v>17992.654011106399</v>
      </c>
      <c r="C1131" s="3">
        <v>1.26548914886692</v>
      </c>
      <c r="D1131" s="3">
        <v>55391.471775240898</v>
      </c>
      <c r="E1131" s="1">
        <f t="shared" si="36"/>
        <v>0.53314869398597198</v>
      </c>
      <c r="F1131" s="1">
        <f t="shared" si="37"/>
        <v>37398.817764134496</v>
      </c>
    </row>
    <row r="1132" spans="1:6" x14ac:dyDescent="0.3">
      <c r="A1132" s="3">
        <v>0.71856000597380698</v>
      </c>
      <c r="B1132" s="3">
        <v>19456.7733949098</v>
      </c>
      <c r="C1132" s="3">
        <v>1.2761854414468601</v>
      </c>
      <c r="D1132" s="3">
        <v>56506.949207555801</v>
      </c>
      <c r="E1132" s="1">
        <f t="shared" si="36"/>
        <v>0.5576254354730531</v>
      </c>
      <c r="F1132" s="1">
        <f t="shared" si="37"/>
        <v>37050.175812646004</v>
      </c>
    </row>
    <row r="1133" spans="1:6" x14ac:dyDescent="0.3">
      <c r="A1133" s="3">
        <v>0.73677386533615297</v>
      </c>
      <c r="B1133" s="3">
        <v>20192.201340993601</v>
      </c>
      <c r="C1133" s="3">
        <v>1.2822677782193199</v>
      </c>
      <c r="D1133" s="3">
        <v>59071.325788082999</v>
      </c>
      <c r="E1133" s="1">
        <f t="shared" si="36"/>
        <v>0.54549391288316695</v>
      </c>
      <c r="F1133" s="1">
        <f t="shared" si="37"/>
        <v>38879.124447089402</v>
      </c>
    </row>
    <row r="1134" spans="1:6" x14ac:dyDescent="0.3">
      <c r="A1134" s="3">
        <v>0.67390635015373701</v>
      </c>
      <c r="B1134" s="3">
        <v>18915.399141851201</v>
      </c>
      <c r="C1134" s="3">
        <v>1.17136550838124</v>
      </c>
      <c r="D1134" s="3">
        <v>56846.654797363</v>
      </c>
      <c r="E1134" s="1">
        <f t="shared" si="36"/>
        <v>0.49745915822750297</v>
      </c>
      <c r="F1134" s="1">
        <f t="shared" si="37"/>
        <v>37931.255655511799</v>
      </c>
    </row>
    <row r="1135" spans="1:6" x14ac:dyDescent="0.3">
      <c r="A1135" s="3">
        <v>0.67471572164320504</v>
      </c>
      <c r="B1135" s="3">
        <v>19603.6080431023</v>
      </c>
      <c r="C1135" s="3">
        <v>1.1817317754366401</v>
      </c>
      <c r="D1135" s="3">
        <v>56957.358059497099</v>
      </c>
      <c r="E1135" s="1">
        <f t="shared" si="36"/>
        <v>0.50701605379343506</v>
      </c>
      <c r="F1135" s="1">
        <f t="shared" si="37"/>
        <v>37353.750016394799</v>
      </c>
    </row>
    <row r="1136" spans="1:6" x14ac:dyDescent="0.3">
      <c r="A1136" s="3">
        <v>0.64401157995723701</v>
      </c>
      <c r="B1136" s="3">
        <v>14047.5220862158</v>
      </c>
      <c r="C1136" s="3">
        <v>1.1150184099334799</v>
      </c>
      <c r="D1136" s="3">
        <v>48950.091398340097</v>
      </c>
      <c r="E1136" s="1">
        <f t="shared" si="36"/>
        <v>0.47100682997624288</v>
      </c>
      <c r="F1136" s="1">
        <f t="shared" si="37"/>
        <v>34902.569312124295</v>
      </c>
    </row>
    <row r="1137" spans="1:6" x14ac:dyDescent="0.3">
      <c r="A1137" s="3">
        <v>0.68828309904141705</v>
      </c>
      <c r="B1137" s="3">
        <v>23176.887828529201</v>
      </c>
      <c r="C1137" s="3">
        <v>1.18432813143695</v>
      </c>
      <c r="D1137" s="3">
        <v>61790.824277813503</v>
      </c>
      <c r="E1137" s="1">
        <f t="shared" si="36"/>
        <v>0.49604503239553299</v>
      </c>
      <c r="F1137" s="1">
        <f t="shared" si="37"/>
        <v>38613.936449284301</v>
      </c>
    </row>
    <row r="1138" spans="1:6" x14ac:dyDescent="0.3">
      <c r="A1138" s="3">
        <v>0.744777251325075</v>
      </c>
      <c r="B1138" s="3">
        <v>18754.081492208101</v>
      </c>
      <c r="C1138" s="3">
        <v>1.2667698039280499</v>
      </c>
      <c r="D1138" s="3">
        <v>54760.085004410597</v>
      </c>
      <c r="E1138" s="1">
        <f t="shared" si="36"/>
        <v>0.52199255260297495</v>
      </c>
      <c r="F1138" s="1">
        <f t="shared" si="37"/>
        <v>36006.0035122025</v>
      </c>
    </row>
    <row r="1139" spans="1:6" x14ac:dyDescent="0.3">
      <c r="A1139" s="3">
        <v>0.658277317734419</v>
      </c>
      <c r="B1139" s="3">
        <v>15469.2720398809</v>
      </c>
      <c r="C1139" s="3">
        <v>1.1255657613819501</v>
      </c>
      <c r="D1139" s="3">
        <v>50583.411823110997</v>
      </c>
      <c r="E1139" s="1">
        <f t="shared" si="36"/>
        <v>0.46728844364753108</v>
      </c>
      <c r="F1139" s="1">
        <f t="shared" si="37"/>
        <v>35114.139783230101</v>
      </c>
    </row>
    <row r="1140" spans="1:6" x14ac:dyDescent="0.3">
      <c r="A1140" s="3">
        <v>0.76436068562105997</v>
      </c>
      <c r="B1140" s="3">
        <v>21016.383878467001</v>
      </c>
      <c r="C1140" s="3">
        <v>1.32950945986575</v>
      </c>
      <c r="D1140" s="3">
        <v>57294.442574152599</v>
      </c>
      <c r="E1140" s="1">
        <f t="shared" si="36"/>
        <v>0.56514877424469001</v>
      </c>
      <c r="F1140" s="1">
        <f t="shared" si="37"/>
        <v>36278.058695685599</v>
      </c>
    </row>
    <row r="1141" spans="1:6" x14ac:dyDescent="0.3">
      <c r="A1141" s="3">
        <v>0.64467608354126404</v>
      </c>
      <c r="B1141" s="3">
        <v>16630.142628491201</v>
      </c>
      <c r="C1141" s="3">
        <v>1.1333015972340801</v>
      </c>
      <c r="D1141" s="3">
        <v>53119.510507644904</v>
      </c>
      <c r="E1141" s="1">
        <f t="shared" si="36"/>
        <v>0.48862551369281604</v>
      </c>
      <c r="F1141" s="1">
        <f t="shared" si="37"/>
        <v>36489.367879153702</v>
      </c>
    </row>
    <row r="1142" spans="1:6" x14ac:dyDescent="0.3">
      <c r="A1142" s="3">
        <v>0.73091012693857305</v>
      </c>
      <c r="B1142" s="3">
        <v>19619.795866166201</v>
      </c>
      <c r="C1142" s="3">
        <v>1.2799048565431099</v>
      </c>
      <c r="D1142" s="3">
        <v>57038.217124800001</v>
      </c>
      <c r="E1142" s="1">
        <f t="shared" si="36"/>
        <v>0.54899472960453688</v>
      </c>
      <c r="F1142" s="1">
        <f t="shared" si="37"/>
        <v>37418.421258633796</v>
      </c>
    </row>
    <row r="1143" spans="1:6" x14ac:dyDescent="0.3">
      <c r="A1143" s="3">
        <v>0.68493103400183397</v>
      </c>
      <c r="B1143" s="3">
        <v>18960.542574275001</v>
      </c>
      <c r="C1143" s="3">
        <v>1.1957811786185</v>
      </c>
      <c r="D1143" s="3">
        <v>55396.034519455199</v>
      </c>
      <c r="E1143" s="1">
        <f t="shared" si="36"/>
        <v>0.510850144616666</v>
      </c>
      <c r="F1143" s="1">
        <f t="shared" si="37"/>
        <v>36435.491945180198</v>
      </c>
    </row>
    <row r="1144" spans="1:6" x14ac:dyDescent="0.3">
      <c r="A1144" s="3">
        <v>0.74085098073512201</v>
      </c>
      <c r="B1144" s="3">
        <v>22305.303359990401</v>
      </c>
      <c r="C1144" s="3">
        <v>1.2863149224208601</v>
      </c>
      <c r="D1144" s="3">
        <v>60504.264234360802</v>
      </c>
      <c r="E1144" s="1">
        <f t="shared" si="36"/>
        <v>0.54546394168573809</v>
      </c>
      <c r="F1144" s="1">
        <f t="shared" si="37"/>
        <v>38198.960874370401</v>
      </c>
    </row>
    <row r="1145" spans="1:6" x14ac:dyDescent="0.3">
      <c r="A1145" s="3">
        <v>0.68130283695036398</v>
      </c>
      <c r="B1145" s="3">
        <v>20161.628835128799</v>
      </c>
      <c r="C1145" s="3">
        <v>1.1971567458564301</v>
      </c>
      <c r="D1145" s="3">
        <v>58319.080152574199</v>
      </c>
      <c r="E1145" s="1">
        <f t="shared" si="36"/>
        <v>0.51585390890606608</v>
      </c>
      <c r="F1145" s="1">
        <f t="shared" si="37"/>
        <v>38157.451317445404</v>
      </c>
    </row>
    <row r="1146" spans="1:6" x14ac:dyDescent="0.3">
      <c r="A1146" s="3">
        <v>0.70975932194813496</v>
      </c>
      <c r="B1146" s="3">
        <v>19750.728128303399</v>
      </c>
      <c r="C1146" s="3">
        <v>1.21655008725522</v>
      </c>
      <c r="D1146" s="3">
        <v>55229.8868384038</v>
      </c>
      <c r="E1146" s="1">
        <f t="shared" si="36"/>
        <v>0.506790765307085</v>
      </c>
      <c r="F1146" s="1">
        <f t="shared" si="37"/>
        <v>35479.158710100397</v>
      </c>
    </row>
    <row r="1147" spans="1:6" x14ac:dyDescent="0.3">
      <c r="A1147" s="3">
        <v>0.66575772973403002</v>
      </c>
      <c r="B1147" s="3">
        <v>19662.035739278501</v>
      </c>
      <c r="C1147" s="3">
        <v>1.12373111169909</v>
      </c>
      <c r="D1147" s="3">
        <v>57054.908855367299</v>
      </c>
      <c r="E1147" s="1">
        <f t="shared" si="36"/>
        <v>0.45797338196505999</v>
      </c>
      <c r="F1147" s="1">
        <f t="shared" si="37"/>
        <v>37392.873116088798</v>
      </c>
    </row>
    <row r="1148" spans="1:6" x14ac:dyDescent="0.3">
      <c r="A1148" s="3">
        <v>0.68770997981510495</v>
      </c>
      <c r="B1148" s="3">
        <v>23020.168729947502</v>
      </c>
      <c r="C1148" s="3">
        <v>1.1794972784342801</v>
      </c>
      <c r="D1148" s="3">
        <v>58957.0985664822</v>
      </c>
      <c r="E1148" s="1">
        <f t="shared" si="36"/>
        <v>0.49178729861917514</v>
      </c>
      <c r="F1148" s="1">
        <f t="shared" si="37"/>
        <v>35936.929836534699</v>
      </c>
    </row>
    <row r="1149" spans="1:6" x14ac:dyDescent="0.3">
      <c r="A1149" s="3">
        <v>0.72467518244456297</v>
      </c>
      <c r="B1149" s="3">
        <v>16761.774605269002</v>
      </c>
      <c r="C1149" s="3">
        <v>1.2664062300660901</v>
      </c>
      <c r="D1149" s="3">
        <v>51868.085411642402</v>
      </c>
      <c r="E1149" s="1">
        <f t="shared" si="36"/>
        <v>0.54173104762152713</v>
      </c>
      <c r="F1149" s="1">
        <f t="shared" si="37"/>
        <v>35106.310806373396</v>
      </c>
    </row>
    <row r="1150" spans="1:6" x14ac:dyDescent="0.3">
      <c r="A1150" s="3">
        <v>0.64845072240832302</v>
      </c>
      <c r="B1150" s="3">
        <v>18276.619649792799</v>
      </c>
      <c r="C1150" s="3">
        <v>1.1170146982636999</v>
      </c>
      <c r="D1150" s="3">
        <v>53962.0941622756</v>
      </c>
      <c r="E1150" s="1">
        <f t="shared" si="36"/>
        <v>0.4685639758553769</v>
      </c>
      <c r="F1150" s="1">
        <f t="shared" si="37"/>
        <v>35685.474512482804</v>
      </c>
    </row>
    <row r="1151" spans="1:6" x14ac:dyDescent="0.3">
      <c r="A1151" s="3">
        <v>0.73771818012591395</v>
      </c>
      <c r="B1151" s="3">
        <v>19145.847405228898</v>
      </c>
      <c r="C1151" s="3">
        <v>1.2979956824741401</v>
      </c>
      <c r="D1151" s="3">
        <v>57469.829271244598</v>
      </c>
      <c r="E1151" s="1">
        <f t="shared" si="36"/>
        <v>0.56027750234822615</v>
      </c>
      <c r="F1151" s="1">
        <f t="shared" si="37"/>
        <v>38323.981866015703</v>
      </c>
    </row>
    <row r="1152" spans="1:6" x14ac:dyDescent="0.3">
      <c r="A1152" s="3">
        <v>0.69811498185328802</v>
      </c>
      <c r="B1152" s="3">
        <v>18217.180023335601</v>
      </c>
      <c r="C1152" s="3">
        <v>1.21564622349255</v>
      </c>
      <c r="D1152" s="3">
        <v>52736.847653325298</v>
      </c>
      <c r="E1152" s="1">
        <f t="shared" si="36"/>
        <v>0.51753124163926201</v>
      </c>
      <c r="F1152" s="1">
        <f t="shared" si="37"/>
        <v>34519.667629989694</v>
      </c>
    </row>
    <row r="1153" spans="1:6" x14ac:dyDescent="0.3">
      <c r="A1153" s="3">
        <v>0.69831808962820996</v>
      </c>
      <c r="B1153" s="3">
        <v>22041.213288768598</v>
      </c>
      <c r="C1153" s="3">
        <v>1.2381611073042</v>
      </c>
      <c r="D1153" s="3">
        <v>60184.466435161703</v>
      </c>
      <c r="E1153" s="1">
        <f t="shared" si="36"/>
        <v>0.53984301767599008</v>
      </c>
      <c r="F1153" s="1">
        <f t="shared" si="37"/>
        <v>38143.253146393108</v>
      </c>
    </row>
    <row r="1154" spans="1:6" x14ac:dyDescent="0.3">
      <c r="A1154" s="3">
        <v>0.72011794990089795</v>
      </c>
      <c r="B1154" s="3">
        <v>19550.6651419101</v>
      </c>
      <c r="C1154" s="3">
        <v>1.2429663106925599</v>
      </c>
      <c r="D1154" s="3">
        <v>56295.627793583299</v>
      </c>
      <c r="E1154" s="1">
        <f t="shared" si="36"/>
        <v>0.52284836079166197</v>
      </c>
      <c r="F1154" s="1">
        <f t="shared" si="37"/>
        <v>36744.962651673195</v>
      </c>
    </row>
    <row r="1155" spans="1:6" x14ac:dyDescent="0.3">
      <c r="A1155" s="3">
        <v>0.72076369125714701</v>
      </c>
      <c r="B1155" s="3">
        <v>21633.745265589001</v>
      </c>
      <c r="C1155" s="3">
        <v>1.2768963476899</v>
      </c>
      <c r="D1155" s="3">
        <v>61438.454252854201</v>
      </c>
      <c r="E1155" s="1">
        <f t="shared" si="36"/>
        <v>0.556132656432753</v>
      </c>
      <c r="F1155" s="1">
        <f t="shared" si="37"/>
        <v>39804.7089872652</v>
      </c>
    </row>
    <row r="1156" spans="1:6" x14ac:dyDescent="0.3">
      <c r="A1156" s="3">
        <v>0.670763941033376</v>
      </c>
      <c r="B1156" s="3">
        <v>26434.589734408899</v>
      </c>
      <c r="C1156" s="3">
        <v>1.17919382431808</v>
      </c>
      <c r="D1156" s="3">
        <v>64679.622464496199</v>
      </c>
      <c r="E1156" s="1">
        <f t="shared" ref="E1156:E1219" si="38">C1156-A1156</f>
        <v>0.50842988328470395</v>
      </c>
      <c r="F1156" s="1">
        <f t="shared" ref="F1156:F1219" si="39">D1156-B1156</f>
        <v>38245.032730087303</v>
      </c>
    </row>
    <row r="1157" spans="1:6" x14ac:dyDescent="0.3">
      <c r="A1157" s="3">
        <v>0.71320981314054999</v>
      </c>
      <c r="B1157" s="3">
        <v>16200.6609102892</v>
      </c>
      <c r="C1157" s="3">
        <v>1.2108135292939799</v>
      </c>
      <c r="D1157" s="3">
        <v>51062.958456599998</v>
      </c>
      <c r="E1157" s="1">
        <f t="shared" si="38"/>
        <v>0.49760371615342991</v>
      </c>
      <c r="F1157" s="1">
        <f t="shared" si="39"/>
        <v>34862.297546310801</v>
      </c>
    </row>
    <row r="1158" spans="1:6" x14ac:dyDescent="0.3">
      <c r="A1158" s="3">
        <v>0.72889854115068398</v>
      </c>
      <c r="B1158" s="3">
        <v>14869.577943808001</v>
      </c>
      <c r="C1158" s="3">
        <v>1.2712090444359601</v>
      </c>
      <c r="D1158" s="3">
        <v>49807.113051682099</v>
      </c>
      <c r="E1158" s="1">
        <f t="shared" si="38"/>
        <v>0.54231050328527608</v>
      </c>
      <c r="F1158" s="1">
        <f t="shared" si="39"/>
        <v>34937.535107874101</v>
      </c>
    </row>
    <row r="1159" spans="1:6" x14ac:dyDescent="0.3">
      <c r="A1159" s="3">
        <v>0.74613373920928605</v>
      </c>
      <c r="B1159" s="3">
        <v>18723.378078027199</v>
      </c>
      <c r="C1159" s="3">
        <v>1.3087683587722501</v>
      </c>
      <c r="D1159" s="3">
        <v>55663.156145651301</v>
      </c>
      <c r="E1159" s="1">
        <f t="shared" si="38"/>
        <v>0.56263461956296401</v>
      </c>
      <c r="F1159" s="1">
        <f t="shared" si="39"/>
        <v>36939.778067624102</v>
      </c>
    </row>
    <row r="1160" spans="1:6" x14ac:dyDescent="0.3">
      <c r="A1160" s="3">
        <v>0.64281146109132203</v>
      </c>
      <c r="B1160" s="3">
        <v>18649.272596426501</v>
      </c>
      <c r="C1160" s="3">
        <v>1.1122708142915301</v>
      </c>
      <c r="D1160" s="3">
        <v>52924.853215448296</v>
      </c>
      <c r="E1160" s="1">
        <f t="shared" si="38"/>
        <v>0.46945935320020804</v>
      </c>
      <c r="F1160" s="1">
        <f t="shared" si="39"/>
        <v>34275.580619021799</v>
      </c>
    </row>
    <row r="1161" spans="1:6" x14ac:dyDescent="0.3">
      <c r="A1161" s="3">
        <v>0.69012966678444498</v>
      </c>
      <c r="B1161" s="3">
        <v>23045.4828085107</v>
      </c>
      <c r="C1161" s="3">
        <v>1.2006302753798499</v>
      </c>
      <c r="D1161" s="3">
        <v>61126.152023627197</v>
      </c>
      <c r="E1161" s="1">
        <f t="shared" si="38"/>
        <v>0.51050060859540491</v>
      </c>
      <c r="F1161" s="1">
        <f t="shared" si="39"/>
        <v>38080.669215116497</v>
      </c>
    </row>
    <row r="1162" spans="1:6" x14ac:dyDescent="0.3">
      <c r="A1162" s="3">
        <v>0.71781840958564402</v>
      </c>
      <c r="B1162" s="3">
        <v>23377.748557982301</v>
      </c>
      <c r="C1162" s="3">
        <v>1.2410074852231301</v>
      </c>
      <c r="D1162" s="3">
        <v>61296.344170038203</v>
      </c>
      <c r="E1162" s="1">
        <f t="shared" si="38"/>
        <v>0.52318907563748607</v>
      </c>
      <c r="F1162" s="1">
        <f t="shared" si="39"/>
        <v>37918.595612055899</v>
      </c>
    </row>
    <row r="1163" spans="1:6" x14ac:dyDescent="0.3">
      <c r="A1163" s="3">
        <v>0.65769187610659996</v>
      </c>
      <c r="B1163" s="3">
        <v>24765.1272508562</v>
      </c>
      <c r="C1163" s="3">
        <v>1.1356818904469601</v>
      </c>
      <c r="D1163" s="3">
        <v>63979.206956715403</v>
      </c>
      <c r="E1163" s="1">
        <f t="shared" si="38"/>
        <v>0.47799001434036015</v>
      </c>
      <c r="F1163" s="1">
        <f t="shared" si="39"/>
        <v>39214.0797058592</v>
      </c>
    </row>
    <row r="1164" spans="1:6" x14ac:dyDescent="0.3">
      <c r="A1164" s="3">
        <v>0.69712107171228299</v>
      </c>
      <c r="B1164" s="3">
        <v>17905.757354186699</v>
      </c>
      <c r="C1164" s="3">
        <v>1.17451646016912</v>
      </c>
      <c r="D1164" s="3">
        <v>54885.061687008798</v>
      </c>
      <c r="E1164" s="1">
        <f t="shared" si="38"/>
        <v>0.47739538845683704</v>
      </c>
      <c r="F1164" s="1">
        <f t="shared" si="39"/>
        <v>36979.304332822096</v>
      </c>
    </row>
    <row r="1165" spans="1:6" x14ac:dyDescent="0.3">
      <c r="A1165" s="3">
        <v>0.68663424555456998</v>
      </c>
      <c r="B1165" s="3">
        <v>17604.5088299936</v>
      </c>
      <c r="C1165" s="3">
        <v>1.2332357282388</v>
      </c>
      <c r="D1165" s="3">
        <v>56147.374959535497</v>
      </c>
      <c r="E1165" s="1">
        <f t="shared" si="38"/>
        <v>0.54660148268423003</v>
      </c>
      <c r="F1165" s="1">
        <f t="shared" si="39"/>
        <v>38542.866129541901</v>
      </c>
    </row>
    <row r="1166" spans="1:6" x14ac:dyDescent="0.3">
      <c r="A1166" s="3">
        <v>0.68129482663505303</v>
      </c>
      <c r="B1166" s="3">
        <v>20480.831828475799</v>
      </c>
      <c r="C1166" s="3">
        <v>1.1712189551355201</v>
      </c>
      <c r="D1166" s="3">
        <v>55428.530397450399</v>
      </c>
      <c r="E1166" s="1">
        <f t="shared" si="38"/>
        <v>0.48992412850046707</v>
      </c>
      <c r="F1166" s="1">
        <f t="shared" si="39"/>
        <v>34947.6985689746</v>
      </c>
    </row>
    <row r="1167" spans="1:6" x14ac:dyDescent="0.3">
      <c r="A1167" s="3">
        <v>0.66315441096374705</v>
      </c>
      <c r="B1167" s="3">
        <v>18131.370261399199</v>
      </c>
      <c r="C1167" s="3">
        <v>1.1591126192383601</v>
      </c>
      <c r="D1167" s="3">
        <v>54702.608728651197</v>
      </c>
      <c r="E1167" s="1">
        <f t="shared" si="38"/>
        <v>0.49595820827461301</v>
      </c>
      <c r="F1167" s="1">
        <f t="shared" si="39"/>
        <v>36571.238467251998</v>
      </c>
    </row>
    <row r="1168" spans="1:6" x14ac:dyDescent="0.3">
      <c r="A1168" s="3">
        <v>0.68310444350557398</v>
      </c>
      <c r="B1168" s="3">
        <v>17434.462315940698</v>
      </c>
      <c r="C1168" s="3">
        <v>1.17982201617903</v>
      </c>
      <c r="D1168" s="3">
        <v>54537.351366110001</v>
      </c>
      <c r="E1168" s="1">
        <f t="shared" si="38"/>
        <v>0.49671757267345606</v>
      </c>
      <c r="F1168" s="1">
        <f t="shared" si="39"/>
        <v>37102.889050169302</v>
      </c>
    </row>
    <row r="1169" spans="1:6" x14ac:dyDescent="0.3">
      <c r="A1169" s="3">
        <v>0.74469113921784602</v>
      </c>
      <c r="B1169" s="3">
        <v>16802.077170479599</v>
      </c>
      <c r="C1169" s="3">
        <v>1.2842630659618099</v>
      </c>
      <c r="D1169" s="3">
        <v>53436.539985510797</v>
      </c>
      <c r="E1169" s="1">
        <f t="shared" si="38"/>
        <v>0.53957192674396393</v>
      </c>
      <c r="F1169" s="1">
        <f t="shared" si="39"/>
        <v>36634.462815031198</v>
      </c>
    </row>
    <row r="1170" spans="1:6" x14ac:dyDescent="0.3">
      <c r="A1170" s="3">
        <v>0.72820122867731596</v>
      </c>
      <c r="B1170" s="3">
        <v>23068.753457187999</v>
      </c>
      <c r="C1170" s="3">
        <v>1.26971180888322</v>
      </c>
      <c r="D1170" s="3">
        <v>61763.894696170399</v>
      </c>
      <c r="E1170" s="1">
        <f t="shared" si="38"/>
        <v>0.54151058020590404</v>
      </c>
      <c r="F1170" s="1">
        <f t="shared" si="39"/>
        <v>38695.141238982396</v>
      </c>
    </row>
    <row r="1171" spans="1:6" x14ac:dyDescent="0.3">
      <c r="A1171" s="3">
        <v>0.73247322241544599</v>
      </c>
      <c r="B1171" s="3">
        <v>19777.970242597701</v>
      </c>
      <c r="C1171" s="3">
        <v>1.2779498782758401</v>
      </c>
      <c r="D1171" s="3">
        <v>55435.852666660801</v>
      </c>
      <c r="E1171" s="1">
        <f t="shared" si="38"/>
        <v>0.54547665586039407</v>
      </c>
      <c r="F1171" s="1">
        <f t="shared" si="39"/>
        <v>35657.8824240631</v>
      </c>
    </row>
    <row r="1172" spans="1:6" x14ac:dyDescent="0.3">
      <c r="A1172" s="3">
        <v>0.76421505936252798</v>
      </c>
      <c r="B1172" s="3">
        <v>18944.570796314601</v>
      </c>
      <c r="C1172" s="3">
        <v>1.3306663135535699</v>
      </c>
      <c r="D1172" s="3">
        <v>55008.65719197</v>
      </c>
      <c r="E1172" s="1">
        <f t="shared" si="38"/>
        <v>0.56645125419104192</v>
      </c>
      <c r="F1172" s="1">
        <f t="shared" si="39"/>
        <v>36064.086395655395</v>
      </c>
    </row>
    <row r="1173" spans="1:6" x14ac:dyDescent="0.3">
      <c r="A1173" s="3">
        <v>0.71685572846910905</v>
      </c>
      <c r="B1173" s="3">
        <v>18609.2618661987</v>
      </c>
      <c r="C1173" s="3">
        <v>1.2419485857947601</v>
      </c>
      <c r="D1173" s="3">
        <v>55555.7357100464</v>
      </c>
      <c r="E1173" s="1">
        <f t="shared" si="38"/>
        <v>0.52509285732565103</v>
      </c>
      <c r="F1173" s="1">
        <f t="shared" si="39"/>
        <v>36946.4738438477</v>
      </c>
    </row>
    <row r="1174" spans="1:6" x14ac:dyDescent="0.3">
      <c r="A1174" s="3">
        <v>0.68683532984691398</v>
      </c>
      <c r="B1174" s="3">
        <v>17651.402065316401</v>
      </c>
      <c r="C1174" s="3">
        <v>1.20258193237225</v>
      </c>
      <c r="D1174" s="3">
        <v>54474.065969348798</v>
      </c>
      <c r="E1174" s="1">
        <f t="shared" si="38"/>
        <v>0.515746602525336</v>
      </c>
      <c r="F1174" s="1">
        <f t="shared" si="39"/>
        <v>36822.663904032393</v>
      </c>
    </row>
    <row r="1175" spans="1:6" x14ac:dyDescent="0.3">
      <c r="A1175" s="3">
        <v>0.74965112588261695</v>
      </c>
      <c r="B1175" s="3">
        <v>16282.474687654199</v>
      </c>
      <c r="C1175" s="3">
        <v>1.2786897203595</v>
      </c>
      <c r="D1175" s="3">
        <v>52287.317231366302</v>
      </c>
      <c r="E1175" s="1">
        <f t="shared" si="38"/>
        <v>0.52903859447688306</v>
      </c>
      <c r="F1175" s="1">
        <f t="shared" si="39"/>
        <v>36004.842543712104</v>
      </c>
    </row>
    <row r="1176" spans="1:6" x14ac:dyDescent="0.3">
      <c r="A1176" s="3">
        <v>0.72222262995321396</v>
      </c>
      <c r="B1176" s="3">
        <v>23331.986257580698</v>
      </c>
      <c r="C1176" s="3">
        <v>1.2486306345970399</v>
      </c>
      <c r="D1176" s="3">
        <v>60240.314762915601</v>
      </c>
      <c r="E1176" s="1">
        <f t="shared" si="38"/>
        <v>0.52640800464382598</v>
      </c>
      <c r="F1176" s="1">
        <f t="shared" si="39"/>
        <v>36908.328505334903</v>
      </c>
    </row>
    <row r="1177" spans="1:6" x14ac:dyDescent="0.3">
      <c r="A1177" s="3">
        <v>0.69993302087573095</v>
      </c>
      <c r="B1177" s="3">
        <v>21817.280843334702</v>
      </c>
      <c r="C1177" s="3">
        <v>1.2000548034023599</v>
      </c>
      <c r="D1177" s="3">
        <v>58600.770796953402</v>
      </c>
      <c r="E1177" s="1">
        <f t="shared" si="38"/>
        <v>0.50012178252662898</v>
      </c>
      <c r="F1177" s="1">
        <f t="shared" si="39"/>
        <v>36783.4899536187</v>
      </c>
    </row>
    <row r="1178" spans="1:6" x14ac:dyDescent="0.3">
      <c r="A1178" s="3">
        <v>0.68990411846395305</v>
      </c>
      <c r="B1178" s="3">
        <v>18213.178917984598</v>
      </c>
      <c r="C1178" s="3">
        <v>1.1458095676953599</v>
      </c>
      <c r="D1178" s="3">
        <v>56113.486838627403</v>
      </c>
      <c r="E1178" s="1">
        <f t="shared" si="38"/>
        <v>0.45590544923140686</v>
      </c>
      <c r="F1178" s="1">
        <f t="shared" si="39"/>
        <v>37900.307920642808</v>
      </c>
    </row>
    <row r="1179" spans="1:6" x14ac:dyDescent="0.3">
      <c r="A1179" s="3">
        <v>0.71418820607985101</v>
      </c>
      <c r="B1179" s="3">
        <v>18745.523473088</v>
      </c>
      <c r="C1179" s="3">
        <v>1.2260404529051601</v>
      </c>
      <c r="D1179" s="3">
        <v>55163.621587157999</v>
      </c>
      <c r="E1179" s="1">
        <f t="shared" si="38"/>
        <v>0.51185224682530905</v>
      </c>
      <c r="F1179" s="1">
        <f t="shared" si="39"/>
        <v>36418.098114070002</v>
      </c>
    </row>
    <row r="1180" spans="1:6" x14ac:dyDescent="0.3">
      <c r="A1180" s="3">
        <v>0.72347416580527302</v>
      </c>
      <c r="B1180" s="3">
        <v>17613.630591855999</v>
      </c>
      <c r="C1180" s="3">
        <v>1.2736117784972401</v>
      </c>
      <c r="D1180" s="3">
        <v>55661.957355836101</v>
      </c>
      <c r="E1180" s="1">
        <f t="shared" si="38"/>
        <v>0.55013761269196704</v>
      </c>
      <c r="F1180" s="1">
        <f t="shared" si="39"/>
        <v>38048.326763980105</v>
      </c>
    </row>
    <row r="1181" spans="1:6" x14ac:dyDescent="0.3">
      <c r="A1181" s="3">
        <v>0.63869763552822101</v>
      </c>
      <c r="B1181" s="3">
        <v>20769.1902776852</v>
      </c>
      <c r="C1181" s="3">
        <v>1.1250176158552401</v>
      </c>
      <c r="D1181" s="3">
        <v>58534.040109335998</v>
      </c>
      <c r="E1181" s="1">
        <f t="shared" si="38"/>
        <v>0.48631998032701906</v>
      </c>
      <c r="F1181" s="1">
        <f t="shared" si="39"/>
        <v>37764.849831650798</v>
      </c>
    </row>
    <row r="1182" spans="1:6" x14ac:dyDescent="0.3">
      <c r="A1182" s="3">
        <v>0.68973436358366902</v>
      </c>
      <c r="B1182" s="3">
        <v>21574.278628503202</v>
      </c>
      <c r="C1182" s="3">
        <v>1.2125857693049</v>
      </c>
      <c r="D1182" s="3">
        <v>56270.690324284398</v>
      </c>
      <c r="E1182" s="1">
        <f t="shared" si="38"/>
        <v>0.52285140572123101</v>
      </c>
      <c r="F1182" s="1">
        <f t="shared" si="39"/>
        <v>34696.411695781193</v>
      </c>
    </row>
    <row r="1183" spans="1:6" x14ac:dyDescent="0.3">
      <c r="A1183" s="3">
        <v>0.68295561863228904</v>
      </c>
      <c r="B1183" s="3">
        <v>19951.9476340738</v>
      </c>
      <c r="C1183" s="3">
        <v>1.16758929264941</v>
      </c>
      <c r="D1183" s="3">
        <v>58128.936752233501</v>
      </c>
      <c r="E1183" s="1">
        <f t="shared" si="38"/>
        <v>0.48463367401712099</v>
      </c>
      <c r="F1183" s="1">
        <f t="shared" si="39"/>
        <v>38176.989118159705</v>
      </c>
    </row>
    <row r="1184" spans="1:6" x14ac:dyDescent="0.3">
      <c r="A1184" s="3">
        <v>0.70697410712964204</v>
      </c>
      <c r="B1184" s="3">
        <v>19170.829805325899</v>
      </c>
      <c r="C1184" s="3">
        <v>1.2225841762532901</v>
      </c>
      <c r="D1184" s="3">
        <v>55856.983943589999</v>
      </c>
      <c r="E1184" s="1">
        <f t="shared" si="38"/>
        <v>0.51561006912364804</v>
      </c>
      <c r="F1184" s="1">
        <f t="shared" si="39"/>
        <v>36686.154138264101</v>
      </c>
    </row>
    <row r="1185" spans="1:6" x14ac:dyDescent="0.3">
      <c r="A1185" s="3">
        <v>0.65655931079677099</v>
      </c>
      <c r="B1185" s="3">
        <v>24579.102478519999</v>
      </c>
      <c r="C1185" s="3">
        <v>1.1501650527879199</v>
      </c>
      <c r="D1185" s="3">
        <v>61854.799260603097</v>
      </c>
      <c r="E1185" s="1">
        <f t="shared" si="38"/>
        <v>0.49360574199114893</v>
      </c>
      <c r="F1185" s="1">
        <f t="shared" si="39"/>
        <v>37275.696782083098</v>
      </c>
    </row>
    <row r="1186" spans="1:6" x14ac:dyDescent="0.3">
      <c r="A1186" s="3">
        <v>0.70843191333844102</v>
      </c>
      <c r="B1186" s="3">
        <v>22823.726536316299</v>
      </c>
      <c r="C1186" s="3">
        <v>1.2383212227996201</v>
      </c>
      <c r="D1186" s="3">
        <v>65641.616527911203</v>
      </c>
      <c r="E1186" s="1">
        <f t="shared" si="38"/>
        <v>0.52988930946117907</v>
      </c>
      <c r="F1186" s="1">
        <f t="shared" si="39"/>
        <v>42817.8899915949</v>
      </c>
    </row>
    <row r="1187" spans="1:6" x14ac:dyDescent="0.3">
      <c r="A1187" s="3">
        <v>0.68582823245089697</v>
      </c>
      <c r="B1187" s="3">
        <v>18437.589439232299</v>
      </c>
      <c r="C1187" s="3">
        <v>1.1933132265164299</v>
      </c>
      <c r="D1187" s="3">
        <v>55850.304327444501</v>
      </c>
      <c r="E1187" s="1">
        <f t="shared" si="38"/>
        <v>0.50748499406553294</v>
      </c>
      <c r="F1187" s="1">
        <f t="shared" si="39"/>
        <v>37412.714888212198</v>
      </c>
    </row>
    <row r="1188" spans="1:6" x14ac:dyDescent="0.3">
      <c r="A1188" s="3">
        <v>0.74149440463984195</v>
      </c>
      <c r="B1188" s="3">
        <v>19086.999143618199</v>
      </c>
      <c r="C1188" s="3">
        <v>1.2797925457617101</v>
      </c>
      <c r="D1188" s="3">
        <v>56436.091072274903</v>
      </c>
      <c r="E1188" s="1">
        <f t="shared" si="38"/>
        <v>0.53829814112186813</v>
      </c>
      <c r="F1188" s="1">
        <f t="shared" si="39"/>
        <v>37349.091928656708</v>
      </c>
    </row>
    <row r="1189" spans="1:6" x14ac:dyDescent="0.3">
      <c r="A1189" s="3">
        <v>0.70125426646696098</v>
      </c>
      <c r="B1189" s="3">
        <v>21885.328868618501</v>
      </c>
      <c r="C1189" s="3">
        <v>1.2150365630398099</v>
      </c>
      <c r="D1189" s="3">
        <v>60007.548634190804</v>
      </c>
      <c r="E1189" s="1">
        <f t="shared" si="38"/>
        <v>0.51378229657284891</v>
      </c>
      <c r="F1189" s="1">
        <f t="shared" si="39"/>
        <v>38122.219765572299</v>
      </c>
    </row>
    <row r="1190" spans="1:6" x14ac:dyDescent="0.3">
      <c r="A1190" s="3">
        <v>0.68503005540974005</v>
      </c>
      <c r="B1190" s="3">
        <v>19317.3403293597</v>
      </c>
      <c r="C1190" s="3">
        <v>1.2078931660509999</v>
      </c>
      <c r="D1190" s="3">
        <v>56187.216165325699</v>
      </c>
      <c r="E1190" s="1">
        <f t="shared" si="38"/>
        <v>0.5228631106412599</v>
      </c>
      <c r="F1190" s="1">
        <f t="shared" si="39"/>
        <v>36869.875835965999</v>
      </c>
    </row>
    <row r="1191" spans="1:6" x14ac:dyDescent="0.3">
      <c r="A1191" s="3">
        <v>0.69900925144902504</v>
      </c>
      <c r="B1191" s="3">
        <v>20625.768608474398</v>
      </c>
      <c r="C1191" s="3">
        <v>1.2079136466499201</v>
      </c>
      <c r="D1191" s="3">
        <v>59287.040331486103</v>
      </c>
      <c r="E1191" s="1">
        <f t="shared" si="38"/>
        <v>0.50890439520089503</v>
      </c>
      <c r="F1191" s="1">
        <f t="shared" si="39"/>
        <v>38661.271723011705</v>
      </c>
    </row>
    <row r="1192" spans="1:6" x14ac:dyDescent="0.3">
      <c r="A1192" s="3">
        <v>0.73120615428255598</v>
      </c>
      <c r="B1192" s="3">
        <v>19764.681386166802</v>
      </c>
      <c r="C1192" s="3">
        <v>1.28315340980242</v>
      </c>
      <c r="D1192" s="3">
        <v>57975.910503418403</v>
      </c>
      <c r="E1192" s="1">
        <f t="shared" si="38"/>
        <v>0.55194725551986401</v>
      </c>
      <c r="F1192" s="1">
        <f t="shared" si="39"/>
        <v>38211.229117251598</v>
      </c>
    </row>
    <row r="1193" spans="1:6" x14ac:dyDescent="0.3">
      <c r="A1193" s="3">
        <v>0.67032171452482503</v>
      </c>
      <c r="B1193" s="3">
        <v>19781.557651701401</v>
      </c>
      <c r="C1193" s="3">
        <v>1.19620390033388</v>
      </c>
      <c r="D1193" s="3">
        <v>57053.509780759501</v>
      </c>
      <c r="E1193" s="1">
        <f t="shared" si="38"/>
        <v>0.52588218580905499</v>
      </c>
      <c r="F1193" s="1">
        <f t="shared" si="39"/>
        <v>37271.952129058103</v>
      </c>
    </row>
    <row r="1194" spans="1:6" x14ac:dyDescent="0.3">
      <c r="A1194" s="3">
        <v>0.70456457135667705</v>
      </c>
      <c r="B1194" s="3">
        <v>21427.4842619468</v>
      </c>
      <c r="C1194" s="3">
        <v>1.2134743817990601</v>
      </c>
      <c r="D1194" s="3">
        <v>59324.6334575047</v>
      </c>
      <c r="E1194" s="1">
        <f t="shared" si="38"/>
        <v>0.50890981044238304</v>
      </c>
      <c r="F1194" s="1">
        <f t="shared" si="39"/>
        <v>37897.149195557897</v>
      </c>
    </row>
    <row r="1195" spans="1:6" x14ac:dyDescent="0.3">
      <c r="A1195" s="3">
        <v>0.67731425748364604</v>
      </c>
      <c r="B1195" s="3">
        <v>16795.562254175398</v>
      </c>
      <c r="C1195" s="3">
        <v>1.1904302341570401</v>
      </c>
      <c r="D1195" s="3">
        <v>54596.774900245902</v>
      </c>
      <c r="E1195" s="1">
        <f t="shared" si="38"/>
        <v>0.51311597667339404</v>
      </c>
      <c r="F1195" s="1">
        <f t="shared" si="39"/>
        <v>37801.212646070504</v>
      </c>
    </row>
    <row r="1196" spans="1:6" x14ac:dyDescent="0.3">
      <c r="A1196" s="3">
        <v>0.77516555374252205</v>
      </c>
      <c r="B1196" s="3">
        <v>21664.802122548499</v>
      </c>
      <c r="C1196" s="3">
        <v>1.3461192972315501</v>
      </c>
      <c r="D1196" s="3">
        <v>59124.365400136398</v>
      </c>
      <c r="E1196" s="1">
        <f t="shared" si="38"/>
        <v>0.57095374348902805</v>
      </c>
      <c r="F1196" s="1">
        <f t="shared" si="39"/>
        <v>37459.563277587898</v>
      </c>
    </row>
    <row r="1197" spans="1:6" x14ac:dyDescent="0.3">
      <c r="A1197" s="3">
        <v>0.68558629098101997</v>
      </c>
      <c r="B1197" s="3">
        <v>20676.220388894199</v>
      </c>
      <c r="C1197" s="3">
        <v>1.1860998479111799</v>
      </c>
      <c r="D1197" s="3">
        <v>57180.967005309802</v>
      </c>
      <c r="E1197" s="1">
        <f t="shared" si="38"/>
        <v>0.50051355693015998</v>
      </c>
      <c r="F1197" s="1">
        <f t="shared" si="39"/>
        <v>36504.746616415607</v>
      </c>
    </row>
    <row r="1198" spans="1:6" x14ac:dyDescent="0.3">
      <c r="A1198" s="3">
        <v>0.72679356359570002</v>
      </c>
      <c r="B1198" s="3">
        <v>18068.387338375702</v>
      </c>
      <c r="C1198" s="3">
        <v>1.2351423471826</v>
      </c>
      <c r="D1198" s="3">
        <v>55524.656169319504</v>
      </c>
      <c r="E1198" s="1">
        <f t="shared" si="38"/>
        <v>0.50834878358689994</v>
      </c>
      <c r="F1198" s="1">
        <f t="shared" si="39"/>
        <v>37456.268830943802</v>
      </c>
    </row>
    <row r="1199" spans="1:6" x14ac:dyDescent="0.3">
      <c r="A1199" s="3">
        <v>0.71357305883547195</v>
      </c>
      <c r="B1199" s="3">
        <v>18477.989716497301</v>
      </c>
      <c r="C1199" s="3">
        <v>1.24914244268994</v>
      </c>
      <c r="D1199" s="3">
        <v>56432.746701645498</v>
      </c>
      <c r="E1199" s="1">
        <f t="shared" si="38"/>
        <v>0.53556938385446806</v>
      </c>
      <c r="F1199" s="1">
        <f t="shared" si="39"/>
        <v>37954.756985148197</v>
      </c>
    </row>
    <row r="1200" spans="1:6" x14ac:dyDescent="0.3">
      <c r="A1200" s="3">
        <v>0.74558499501782205</v>
      </c>
      <c r="B1200" s="3">
        <v>18800.031651123201</v>
      </c>
      <c r="C1200" s="3">
        <v>1.2852246704460899</v>
      </c>
      <c r="D1200" s="3">
        <v>56618.985872882899</v>
      </c>
      <c r="E1200" s="1">
        <f t="shared" si="38"/>
        <v>0.53963967542826785</v>
      </c>
      <c r="F1200" s="1">
        <f t="shared" si="39"/>
        <v>37818.954221759697</v>
      </c>
    </row>
    <row r="1201" spans="1:6" x14ac:dyDescent="0.3">
      <c r="A1201" s="3">
        <v>0.71720254579559195</v>
      </c>
      <c r="B1201" s="3">
        <v>18251.1433768227</v>
      </c>
      <c r="C1201" s="3">
        <v>1.2462285838888301</v>
      </c>
      <c r="D1201" s="3">
        <v>56058.9951871253</v>
      </c>
      <c r="E1201" s="1">
        <f t="shared" si="38"/>
        <v>0.52902603809323812</v>
      </c>
      <c r="F1201" s="1">
        <f t="shared" si="39"/>
        <v>37807.8518103026</v>
      </c>
    </row>
    <row r="1202" spans="1:6" x14ac:dyDescent="0.3">
      <c r="A1202" s="3">
        <v>0.66004054350597796</v>
      </c>
      <c r="B1202" s="3">
        <v>15247.263395329899</v>
      </c>
      <c r="C1202" s="3">
        <v>1.1331181893734299</v>
      </c>
      <c r="D1202" s="3">
        <v>50743.121899940801</v>
      </c>
      <c r="E1202" s="1">
        <f t="shared" si="38"/>
        <v>0.47307764586745193</v>
      </c>
      <c r="F1202" s="1">
        <f t="shared" si="39"/>
        <v>35495.8585046109</v>
      </c>
    </row>
    <row r="1203" spans="1:6" x14ac:dyDescent="0.3">
      <c r="A1203" s="3">
        <v>0.72488747324810998</v>
      </c>
      <c r="B1203" s="3">
        <v>17853.5394036775</v>
      </c>
      <c r="C1203" s="3">
        <v>1.2593770403106099</v>
      </c>
      <c r="D1203" s="3">
        <v>54022.664437585197</v>
      </c>
      <c r="E1203" s="1">
        <f t="shared" si="38"/>
        <v>0.53448956706249995</v>
      </c>
      <c r="F1203" s="1">
        <f t="shared" si="39"/>
        <v>36169.125033907694</v>
      </c>
    </row>
    <row r="1204" spans="1:6" x14ac:dyDescent="0.3">
      <c r="A1204" s="3">
        <v>0.70446292531059895</v>
      </c>
      <c r="B1204" s="3">
        <v>22190.822540693702</v>
      </c>
      <c r="C1204" s="3">
        <v>1.23392744464745</v>
      </c>
      <c r="D1204" s="3">
        <v>59777.421244945202</v>
      </c>
      <c r="E1204" s="1">
        <f t="shared" si="38"/>
        <v>0.52946451933685101</v>
      </c>
      <c r="F1204" s="1">
        <f t="shared" si="39"/>
        <v>37586.598704251504</v>
      </c>
    </row>
    <row r="1205" spans="1:6" x14ac:dyDescent="0.3">
      <c r="A1205" s="3">
        <v>0.73118726445298599</v>
      </c>
      <c r="B1205" s="3">
        <v>20929.015528411699</v>
      </c>
      <c r="C1205" s="3">
        <v>1.2351656354438301</v>
      </c>
      <c r="D1205" s="3">
        <v>60949.117390835898</v>
      </c>
      <c r="E1205" s="1">
        <f t="shared" si="38"/>
        <v>0.50397837099084408</v>
      </c>
      <c r="F1205" s="1">
        <f t="shared" si="39"/>
        <v>40020.101862424199</v>
      </c>
    </row>
    <row r="1206" spans="1:6" x14ac:dyDescent="0.3">
      <c r="A1206" s="3">
        <v>0.65604793337789002</v>
      </c>
      <c r="B1206" s="3">
        <v>23728.757206307098</v>
      </c>
      <c r="C1206" s="3">
        <v>1.1637215243457399</v>
      </c>
      <c r="D1206" s="3">
        <v>62895.609057462301</v>
      </c>
      <c r="E1206" s="1">
        <f t="shared" si="38"/>
        <v>0.50767359096784992</v>
      </c>
      <c r="F1206" s="1">
        <f t="shared" si="39"/>
        <v>39166.851851155203</v>
      </c>
    </row>
    <row r="1207" spans="1:6" x14ac:dyDescent="0.3">
      <c r="A1207" s="3">
        <v>0.703179038228957</v>
      </c>
      <c r="B1207" s="3">
        <v>21188.9768429262</v>
      </c>
      <c r="C1207" s="3">
        <v>1.2295673318393201</v>
      </c>
      <c r="D1207" s="3">
        <v>60659.494230996497</v>
      </c>
      <c r="E1207" s="1">
        <f t="shared" si="38"/>
        <v>0.5263882936103631</v>
      </c>
      <c r="F1207" s="1">
        <f t="shared" si="39"/>
        <v>39470.517388070293</v>
      </c>
    </row>
    <row r="1208" spans="1:6" x14ac:dyDescent="0.3">
      <c r="A1208" s="3">
        <v>0.65740738832942303</v>
      </c>
      <c r="B1208" s="3">
        <v>18469.304386448799</v>
      </c>
      <c r="C1208" s="3">
        <v>1.1302432634622399</v>
      </c>
      <c r="D1208" s="3">
        <v>54535.792647331698</v>
      </c>
      <c r="E1208" s="1">
        <f t="shared" si="38"/>
        <v>0.47283587513281689</v>
      </c>
      <c r="F1208" s="1">
        <f t="shared" si="39"/>
        <v>36066.488260882899</v>
      </c>
    </row>
    <row r="1209" spans="1:6" x14ac:dyDescent="0.3">
      <c r="A1209" s="3">
        <v>0.66632735939084597</v>
      </c>
      <c r="B1209" s="3">
        <v>22340.151249040198</v>
      </c>
      <c r="C1209" s="3">
        <v>1.14014187534631</v>
      </c>
      <c r="D1209" s="3">
        <v>59409.419581495597</v>
      </c>
      <c r="E1209" s="1">
        <f t="shared" si="38"/>
        <v>0.47381451595546398</v>
      </c>
      <c r="F1209" s="1">
        <f t="shared" si="39"/>
        <v>37069.268332455395</v>
      </c>
    </row>
    <row r="1210" spans="1:6" x14ac:dyDescent="0.3">
      <c r="A1210" s="3">
        <v>0.764263279667308</v>
      </c>
      <c r="B1210" s="3">
        <v>22442.928601918898</v>
      </c>
      <c r="C1210" s="3">
        <v>1.3278060735889099</v>
      </c>
      <c r="D1210" s="3">
        <v>60914.397735380997</v>
      </c>
      <c r="E1210" s="1">
        <f t="shared" si="38"/>
        <v>0.56354279392160189</v>
      </c>
      <c r="F1210" s="1">
        <f t="shared" si="39"/>
        <v>38471.469133462102</v>
      </c>
    </row>
    <row r="1211" spans="1:6" x14ac:dyDescent="0.3">
      <c r="A1211" s="3">
        <v>0.76885211349959903</v>
      </c>
      <c r="B1211" s="3">
        <v>25858.7307840705</v>
      </c>
      <c r="C1211" s="3">
        <v>1.32021915639872</v>
      </c>
      <c r="D1211" s="3">
        <v>65419.309568821001</v>
      </c>
      <c r="E1211" s="1">
        <f t="shared" si="38"/>
        <v>0.55136704289912097</v>
      </c>
      <c r="F1211" s="1">
        <f t="shared" si="39"/>
        <v>39560.578784750498</v>
      </c>
    </row>
    <row r="1212" spans="1:6" x14ac:dyDescent="0.3">
      <c r="A1212" s="3">
        <v>0.69881108759105004</v>
      </c>
      <c r="B1212" s="3">
        <v>21405.825669782898</v>
      </c>
      <c r="C1212" s="3">
        <v>1.21274548545605</v>
      </c>
      <c r="D1212" s="3">
        <v>56179.245337123401</v>
      </c>
      <c r="E1212" s="1">
        <f t="shared" si="38"/>
        <v>0.51393439786499995</v>
      </c>
      <c r="F1212" s="1">
        <f t="shared" si="39"/>
        <v>34773.419667340502</v>
      </c>
    </row>
    <row r="1213" spans="1:6" x14ac:dyDescent="0.3">
      <c r="A1213" s="3">
        <v>0.68761217311770195</v>
      </c>
      <c r="B1213" s="3">
        <v>22230.729788304801</v>
      </c>
      <c r="C1213" s="3">
        <v>1.19653660549519</v>
      </c>
      <c r="D1213" s="3">
        <v>59001.037662221999</v>
      </c>
      <c r="E1213" s="1">
        <f t="shared" si="38"/>
        <v>0.50892443237748808</v>
      </c>
      <c r="F1213" s="1">
        <f t="shared" si="39"/>
        <v>36770.307873917198</v>
      </c>
    </row>
    <row r="1214" spans="1:6" x14ac:dyDescent="0.3">
      <c r="A1214" s="3">
        <v>0.72371799708585405</v>
      </c>
      <c r="B1214" s="3">
        <v>17972.903675898498</v>
      </c>
      <c r="C1214" s="3">
        <v>1.25160795691083</v>
      </c>
      <c r="D1214" s="3">
        <v>53553.863148727898</v>
      </c>
      <c r="E1214" s="1">
        <f t="shared" si="38"/>
        <v>0.527889959824976</v>
      </c>
      <c r="F1214" s="1">
        <f t="shared" si="39"/>
        <v>35580.959472829403</v>
      </c>
    </row>
    <row r="1215" spans="1:6" x14ac:dyDescent="0.3">
      <c r="A1215" s="3">
        <v>0.68205327186666898</v>
      </c>
      <c r="B1215" s="3">
        <v>19490.206226863898</v>
      </c>
      <c r="C1215" s="3">
        <v>1.15521011181414</v>
      </c>
      <c r="D1215" s="3">
        <v>55474.025265652497</v>
      </c>
      <c r="E1215" s="1">
        <f t="shared" si="38"/>
        <v>0.47315683994747104</v>
      </c>
      <c r="F1215" s="1">
        <f t="shared" si="39"/>
        <v>35983.819038788599</v>
      </c>
    </row>
    <row r="1216" spans="1:6" x14ac:dyDescent="0.3">
      <c r="A1216" s="3">
        <v>0.70361361380003096</v>
      </c>
      <c r="B1216" s="3">
        <v>18945.047118898401</v>
      </c>
      <c r="C1216" s="3">
        <v>1.22859951071401</v>
      </c>
      <c r="D1216" s="3">
        <v>55718.571068528101</v>
      </c>
      <c r="E1216" s="1">
        <f t="shared" si="38"/>
        <v>0.52498589691397901</v>
      </c>
      <c r="F1216" s="1">
        <f t="shared" si="39"/>
        <v>36773.5239496297</v>
      </c>
    </row>
    <row r="1217" spans="1:6" x14ac:dyDescent="0.3">
      <c r="A1217" s="3">
        <v>0.70090140429089598</v>
      </c>
      <c r="B1217" s="3">
        <v>18674.156400197699</v>
      </c>
      <c r="C1217" s="3">
        <v>1.2311316465889299</v>
      </c>
      <c r="D1217" s="3">
        <v>56792.728975285099</v>
      </c>
      <c r="E1217" s="1">
        <f t="shared" si="38"/>
        <v>0.53023024229803395</v>
      </c>
      <c r="F1217" s="1">
        <f t="shared" si="39"/>
        <v>38118.572575087397</v>
      </c>
    </row>
    <row r="1218" spans="1:6" x14ac:dyDescent="0.3">
      <c r="A1218" s="3">
        <v>0.681281216254083</v>
      </c>
      <c r="B1218" s="3">
        <v>23126.5030388218</v>
      </c>
      <c r="C1218" s="3">
        <v>1.1873934585135399</v>
      </c>
      <c r="D1218" s="3">
        <v>62382.357385115101</v>
      </c>
      <c r="E1218" s="1">
        <f t="shared" si="38"/>
        <v>0.50611224225945695</v>
      </c>
      <c r="F1218" s="1">
        <f t="shared" si="39"/>
        <v>39255.854346293301</v>
      </c>
    </row>
    <row r="1219" spans="1:6" x14ac:dyDescent="0.3">
      <c r="A1219" s="3">
        <v>0.71304589864789802</v>
      </c>
      <c r="B1219" s="3">
        <v>20674.125742712102</v>
      </c>
      <c r="C1219" s="3">
        <v>1.25594280030911</v>
      </c>
      <c r="D1219" s="3">
        <v>58895.801870501899</v>
      </c>
      <c r="E1219" s="1">
        <f t="shared" si="38"/>
        <v>0.54289690166121196</v>
      </c>
      <c r="F1219" s="1">
        <f t="shared" si="39"/>
        <v>38221.676127789797</v>
      </c>
    </row>
    <row r="1220" spans="1:6" x14ac:dyDescent="0.3">
      <c r="A1220" s="3">
        <v>0.73460940068982805</v>
      </c>
      <c r="B1220" s="3">
        <v>17455.651944545501</v>
      </c>
      <c r="C1220" s="3">
        <v>1.25910192254021</v>
      </c>
      <c r="D1220" s="3">
        <v>56162.151140517002</v>
      </c>
      <c r="E1220" s="1">
        <f t="shared" ref="E1220:E1283" si="40">C1220-A1220</f>
        <v>0.52449252185038198</v>
      </c>
      <c r="F1220" s="1">
        <f t="shared" ref="F1220:F1283" si="41">D1220-B1220</f>
        <v>38706.499195971497</v>
      </c>
    </row>
    <row r="1221" spans="1:6" x14ac:dyDescent="0.3">
      <c r="A1221" s="3">
        <v>0.69388506071764999</v>
      </c>
      <c r="B1221" s="3">
        <v>19749.408810843699</v>
      </c>
      <c r="C1221" s="3">
        <v>1.21796384475786</v>
      </c>
      <c r="D1221" s="3">
        <v>58190.068455577501</v>
      </c>
      <c r="E1221" s="1">
        <f t="shared" si="40"/>
        <v>0.52407878404021002</v>
      </c>
      <c r="F1221" s="1">
        <f t="shared" si="41"/>
        <v>38440.659644733802</v>
      </c>
    </row>
    <row r="1222" spans="1:6" x14ac:dyDescent="0.3">
      <c r="A1222" s="3">
        <v>0.70471800547554997</v>
      </c>
      <c r="B1222" s="3">
        <v>23179.824173478999</v>
      </c>
      <c r="C1222" s="3">
        <v>1.22066002940671</v>
      </c>
      <c r="D1222" s="3">
        <v>60134.752447497202</v>
      </c>
      <c r="E1222" s="1">
        <f t="shared" si="40"/>
        <v>0.51594202393116007</v>
      </c>
      <c r="F1222" s="1">
        <f t="shared" si="41"/>
        <v>36954.928274018203</v>
      </c>
    </row>
    <row r="1223" spans="1:6" x14ac:dyDescent="0.3">
      <c r="A1223" s="3">
        <v>0.66552389225584296</v>
      </c>
      <c r="B1223" s="3">
        <v>20479.592835750002</v>
      </c>
      <c r="C1223" s="3">
        <v>1.1410855451172901</v>
      </c>
      <c r="D1223" s="3">
        <v>56458.758327664997</v>
      </c>
      <c r="E1223" s="1">
        <f t="shared" si="40"/>
        <v>0.47556165286144714</v>
      </c>
      <c r="F1223" s="1">
        <f t="shared" si="41"/>
        <v>35979.165491914995</v>
      </c>
    </row>
    <row r="1224" spans="1:6" x14ac:dyDescent="0.3">
      <c r="A1224" s="3">
        <v>0.68115583538623203</v>
      </c>
      <c r="B1224" s="3">
        <v>22407.655321808001</v>
      </c>
      <c r="C1224" s="3">
        <v>1.19776900951687</v>
      </c>
      <c r="D1224" s="3">
        <v>59732.009530935502</v>
      </c>
      <c r="E1224" s="1">
        <f t="shared" si="40"/>
        <v>0.51661317413063801</v>
      </c>
      <c r="F1224" s="1">
        <f t="shared" si="41"/>
        <v>37324.354209127501</v>
      </c>
    </row>
    <row r="1225" spans="1:6" x14ac:dyDescent="0.3">
      <c r="A1225" s="3">
        <v>0.71549591237253896</v>
      </c>
      <c r="B1225" s="3">
        <v>22822.814528676801</v>
      </c>
      <c r="C1225" s="3">
        <v>1.2459360983824299</v>
      </c>
      <c r="D1225" s="3">
        <v>59176.186838561996</v>
      </c>
      <c r="E1225" s="1">
        <f t="shared" si="40"/>
        <v>0.53044018600989096</v>
      </c>
      <c r="F1225" s="1">
        <f t="shared" si="41"/>
        <v>36353.372309885191</v>
      </c>
    </row>
    <row r="1226" spans="1:6" x14ac:dyDescent="0.3">
      <c r="A1226" s="3">
        <v>0.74294874876818495</v>
      </c>
      <c r="B1226" s="3">
        <v>18882.442320563699</v>
      </c>
      <c r="C1226" s="3">
        <v>1.3051641250755299</v>
      </c>
      <c r="D1226" s="3">
        <v>55045.135030861398</v>
      </c>
      <c r="E1226" s="1">
        <f t="shared" si="40"/>
        <v>0.56221537630734497</v>
      </c>
      <c r="F1226" s="1">
        <f t="shared" si="41"/>
        <v>36162.692710297699</v>
      </c>
    </row>
    <row r="1227" spans="1:6" x14ac:dyDescent="0.3">
      <c r="A1227" s="3">
        <v>0.68959051615512101</v>
      </c>
      <c r="B1227" s="3">
        <v>18654.9210901474</v>
      </c>
      <c r="C1227" s="3">
        <v>1.2108662573186399</v>
      </c>
      <c r="D1227" s="3">
        <v>56191.123981742698</v>
      </c>
      <c r="E1227" s="1">
        <f t="shared" si="40"/>
        <v>0.52127574116351894</v>
      </c>
      <c r="F1227" s="1">
        <f t="shared" si="41"/>
        <v>37536.202891595298</v>
      </c>
    </row>
    <row r="1228" spans="1:6" x14ac:dyDescent="0.3">
      <c r="A1228" s="3">
        <v>0.69657128284523195</v>
      </c>
      <c r="B1228" s="3">
        <v>26069.017810432499</v>
      </c>
      <c r="C1228" s="3">
        <v>1.21733542826886</v>
      </c>
      <c r="D1228" s="3">
        <v>64569.047639684999</v>
      </c>
      <c r="E1228" s="1">
        <f t="shared" si="40"/>
        <v>0.52076414542362803</v>
      </c>
      <c r="F1228" s="1">
        <f t="shared" si="41"/>
        <v>38500.029829252497</v>
      </c>
    </row>
    <row r="1229" spans="1:6" x14ac:dyDescent="0.3">
      <c r="A1229" s="3">
        <v>0.69526728148144301</v>
      </c>
      <c r="B1229" s="3">
        <v>19693.844706026899</v>
      </c>
      <c r="C1229" s="3">
        <v>1.2059846347012</v>
      </c>
      <c r="D1229" s="3">
        <v>56162.781032472201</v>
      </c>
      <c r="E1229" s="1">
        <f t="shared" si="40"/>
        <v>0.51071735321975698</v>
      </c>
      <c r="F1229" s="1">
        <f t="shared" si="41"/>
        <v>36468.936326445299</v>
      </c>
    </row>
    <row r="1230" spans="1:6" x14ac:dyDescent="0.3">
      <c r="A1230" s="3">
        <v>0.73959134224682899</v>
      </c>
      <c r="B1230" s="3">
        <v>18935.470030984899</v>
      </c>
      <c r="C1230" s="3">
        <v>1.27319062618382</v>
      </c>
      <c r="D1230" s="3">
        <v>56372.567276378097</v>
      </c>
      <c r="E1230" s="1">
        <f t="shared" si="40"/>
        <v>0.53359928393699096</v>
      </c>
      <c r="F1230" s="1">
        <f t="shared" si="41"/>
        <v>37437.097245393197</v>
      </c>
    </row>
    <row r="1231" spans="1:6" x14ac:dyDescent="0.3">
      <c r="A1231" s="3">
        <v>0.72567708008109599</v>
      </c>
      <c r="B1231" s="3">
        <v>17170.819592071799</v>
      </c>
      <c r="C1231" s="3">
        <v>1.2789534567360501</v>
      </c>
      <c r="D1231" s="3">
        <v>53052.6716771055</v>
      </c>
      <c r="E1231" s="1">
        <f t="shared" si="40"/>
        <v>0.55327637665495411</v>
      </c>
      <c r="F1231" s="1">
        <f t="shared" si="41"/>
        <v>35881.852085033701</v>
      </c>
    </row>
    <row r="1232" spans="1:6" x14ac:dyDescent="0.3">
      <c r="A1232" s="3">
        <v>0.71999654323225204</v>
      </c>
      <c r="B1232" s="3">
        <v>17953.940698738501</v>
      </c>
      <c r="C1232" s="3">
        <v>1.2502344300492201</v>
      </c>
      <c r="D1232" s="3">
        <v>54140.199082473402</v>
      </c>
      <c r="E1232" s="1">
        <f t="shared" si="40"/>
        <v>0.53023788681696804</v>
      </c>
      <c r="F1232" s="1">
        <f t="shared" si="41"/>
        <v>36186.258383734901</v>
      </c>
    </row>
    <row r="1233" spans="1:6" x14ac:dyDescent="0.3">
      <c r="A1233" s="3">
        <v>0.68076889915938898</v>
      </c>
      <c r="B1233" s="3">
        <v>20044.473262608699</v>
      </c>
      <c r="C1233" s="3">
        <v>1.13706759163798</v>
      </c>
      <c r="D1233" s="3">
        <v>57202.625874043901</v>
      </c>
      <c r="E1233" s="1">
        <f t="shared" si="40"/>
        <v>0.45629869247859101</v>
      </c>
      <c r="F1233" s="1">
        <f t="shared" si="41"/>
        <v>37158.152611435202</v>
      </c>
    </row>
    <row r="1234" spans="1:6" x14ac:dyDescent="0.3">
      <c r="A1234" s="3">
        <v>0.68592966144406597</v>
      </c>
      <c r="B1234" s="3">
        <v>17994.6002355171</v>
      </c>
      <c r="C1234" s="3">
        <v>1.2023050469332</v>
      </c>
      <c r="D1234" s="3">
        <v>54350.831217625499</v>
      </c>
      <c r="E1234" s="1">
        <f t="shared" si="40"/>
        <v>0.51637538548913398</v>
      </c>
      <c r="F1234" s="1">
        <f t="shared" si="41"/>
        <v>36356.230982108398</v>
      </c>
    </row>
    <row r="1235" spans="1:6" x14ac:dyDescent="0.3">
      <c r="A1235" s="3">
        <v>0.73828635267241605</v>
      </c>
      <c r="B1235" s="3">
        <v>17827.485246952801</v>
      </c>
      <c r="C1235" s="3">
        <v>1.30591289128086</v>
      </c>
      <c r="D1235" s="3">
        <v>54713.293649905398</v>
      </c>
      <c r="E1235" s="1">
        <f t="shared" si="40"/>
        <v>0.56762653860844392</v>
      </c>
      <c r="F1235" s="1">
        <f t="shared" si="41"/>
        <v>36885.808402952593</v>
      </c>
    </row>
    <row r="1236" spans="1:6" x14ac:dyDescent="0.3">
      <c r="A1236" s="3">
        <v>0.66684200138574101</v>
      </c>
      <c r="B1236" s="3">
        <v>22634.581706731398</v>
      </c>
      <c r="C1236" s="3">
        <v>1.16944824836572</v>
      </c>
      <c r="D1236" s="3">
        <v>62764.514907877499</v>
      </c>
      <c r="E1236" s="1">
        <f t="shared" si="40"/>
        <v>0.50260624697997902</v>
      </c>
      <c r="F1236" s="1">
        <f t="shared" si="41"/>
        <v>40129.933201146101</v>
      </c>
    </row>
    <row r="1237" spans="1:6" x14ac:dyDescent="0.3">
      <c r="A1237" s="3">
        <v>0.74171811645173602</v>
      </c>
      <c r="B1237" s="3">
        <v>16901.955717821202</v>
      </c>
      <c r="C1237" s="3">
        <v>1.3007551496827301</v>
      </c>
      <c r="D1237" s="3">
        <v>53353.433681103103</v>
      </c>
      <c r="E1237" s="1">
        <f t="shared" si="40"/>
        <v>0.55903703323099407</v>
      </c>
      <c r="F1237" s="1">
        <f t="shared" si="41"/>
        <v>36451.477963281897</v>
      </c>
    </row>
    <row r="1238" spans="1:6" x14ac:dyDescent="0.3">
      <c r="A1238" s="3">
        <v>0.72309958599066304</v>
      </c>
      <c r="B1238" s="3">
        <v>24172.720595811701</v>
      </c>
      <c r="C1238" s="3">
        <v>1.26919077529361</v>
      </c>
      <c r="D1238" s="3">
        <v>62402.0475995335</v>
      </c>
      <c r="E1238" s="1">
        <f t="shared" si="40"/>
        <v>0.54609118930294698</v>
      </c>
      <c r="F1238" s="1">
        <f t="shared" si="41"/>
        <v>38229.327003721803</v>
      </c>
    </row>
    <row r="1239" spans="1:6" x14ac:dyDescent="0.3">
      <c r="A1239" s="3">
        <v>0.71413636009062098</v>
      </c>
      <c r="B1239" s="3">
        <v>22054.6796063611</v>
      </c>
      <c r="C1239" s="3">
        <v>1.2348689046891299</v>
      </c>
      <c r="D1239" s="3">
        <v>58871.790761939403</v>
      </c>
      <c r="E1239" s="1">
        <f t="shared" si="40"/>
        <v>0.52073254459850893</v>
      </c>
      <c r="F1239" s="1">
        <f t="shared" si="41"/>
        <v>36817.111155578299</v>
      </c>
    </row>
    <row r="1240" spans="1:6" x14ac:dyDescent="0.3">
      <c r="A1240" s="3">
        <v>0.695129866475655</v>
      </c>
      <c r="B1240" s="3">
        <v>22741.5983792361</v>
      </c>
      <c r="C1240" s="3">
        <v>1.1981726262427901</v>
      </c>
      <c r="D1240" s="3">
        <v>60985.933237152502</v>
      </c>
      <c r="E1240" s="1">
        <f t="shared" si="40"/>
        <v>0.50304275976713508</v>
      </c>
      <c r="F1240" s="1">
        <f t="shared" si="41"/>
        <v>38244.334857916401</v>
      </c>
    </row>
    <row r="1241" spans="1:6" x14ac:dyDescent="0.3">
      <c r="A1241" s="3">
        <v>0.61448669632660602</v>
      </c>
      <c r="B1241" s="3">
        <v>20611.686154882798</v>
      </c>
      <c r="C1241" s="3">
        <v>1.05834922826914</v>
      </c>
      <c r="D1241" s="3">
        <v>59285.291298199299</v>
      </c>
      <c r="E1241" s="1">
        <f t="shared" si="40"/>
        <v>0.443862531942534</v>
      </c>
      <c r="F1241" s="1">
        <f t="shared" si="41"/>
        <v>38673.605143316498</v>
      </c>
    </row>
    <row r="1242" spans="1:6" x14ac:dyDescent="0.3">
      <c r="A1242" s="3">
        <v>0.747423615989803</v>
      </c>
      <c r="B1242" s="3">
        <v>18845.5709475859</v>
      </c>
      <c r="C1242" s="3">
        <v>1.26919331248461</v>
      </c>
      <c r="D1242" s="3">
        <v>53461.2336154035</v>
      </c>
      <c r="E1242" s="1">
        <f t="shared" si="40"/>
        <v>0.52176969649480698</v>
      </c>
      <c r="F1242" s="1">
        <f t="shared" si="41"/>
        <v>34615.662667817596</v>
      </c>
    </row>
    <row r="1243" spans="1:6" x14ac:dyDescent="0.3">
      <c r="A1243" s="3">
        <v>0.71074163850025096</v>
      </c>
      <c r="B1243" s="3">
        <v>17472.0298354853</v>
      </c>
      <c r="C1243" s="3">
        <v>1.26108414857627</v>
      </c>
      <c r="D1243" s="3">
        <v>56973.278748704703</v>
      </c>
      <c r="E1243" s="1">
        <f t="shared" si="40"/>
        <v>0.55034251007601909</v>
      </c>
      <c r="F1243" s="1">
        <f t="shared" si="41"/>
        <v>39501.248913219402</v>
      </c>
    </row>
    <row r="1244" spans="1:6" x14ac:dyDescent="0.3">
      <c r="A1244" s="3">
        <v>0.723345706329521</v>
      </c>
      <c r="B1244" s="3">
        <v>21648.035742245502</v>
      </c>
      <c r="C1244" s="3">
        <v>1.2646128941406301</v>
      </c>
      <c r="D1244" s="3">
        <v>58071.703898897897</v>
      </c>
      <c r="E1244" s="1">
        <f t="shared" si="40"/>
        <v>0.54126718781110905</v>
      </c>
      <c r="F1244" s="1">
        <f t="shared" si="41"/>
        <v>36423.668156652391</v>
      </c>
    </row>
    <row r="1245" spans="1:6" x14ac:dyDescent="0.3">
      <c r="A1245" s="3">
        <v>0.74748512732530603</v>
      </c>
      <c r="B1245" s="3">
        <v>18790.3731605619</v>
      </c>
      <c r="C1245" s="3">
        <v>1.3089616873560399</v>
      </c>
      <c r="D1245" s="3">
        <v>56397.364016928499</v>
      </c>
      <c r="E1245" s="1">
        <f t="shared" si="40"/>
        <v>0.56147656003073387</v>
      </c>
      <c r="F1245" s="1">
        <f t="shared" si="41"/>
        <v>37606.990856366596</v>
      </c>
    </row>
    <row r="1246" spans="1:6" x14ac:dyDescent="0.3">
      <c r="A1246" s="3">
        <v>0.69422267589592401</v>
      </c>
      <c r="B1246" s="3">
        <v>18608.458610744401</v>
      </c>
      <c r="C1246" s="3">
        <v>1.1552666972205099</v>
      </c>
      <c r="D1246" s="3">
        <v>53624.820164659097</v>
      </c>
      <c r="E1246" s="1">
        <f t="shared" si="40"/>
        <v>0.46104402132458588</v>
      </c>
      <c r="F1246" s="1">
        <f t="shared" si="41"/>
        <v>35016.361553914699</v>
      </c>
    </row>
    <row r="1247" spans="1:6" x14ac:dyDescent="0.3">
      <c r="A1247" s="3">
        <v>0.68103931467372303</v>
      </c>
      <c r="B1247" s="3">
        <v>21315.751730185599</v>
      </c>
      <c r="C1247" s="3">
        <v>1.1812046235227101</v>
      </c>
      <c r="D1247" s="3">
        <v>58666.870082869602</v>
      </c>
      <c r="E1247" s="1">
        <f t="shared" si="40"/>
        <v>0.50016530884898702</v>
      </c>
      <c r="F1247" s="1">
        <f t="shared" si="41"/>
        <v>37351.118352684003</v>
      </c>
    </row>
    <row r="1248" spans="1:6" x14ac:dyDescent="0.3">
      <c r="A1248" s="3">
        <v>0.68564896584795498</v>
      </c>
      <c r="B1248" s="3">
        <v>19549.967479785799</v>
      </c>
      <c r="C1248" s="3">
        <v>1.1709800288427099</v>
      </c>
      <c r="D1248" s="3">
        <v>55826.606957944001</v>
      </c>
      <c r="E1248" s="1">
        <f t="shared" si="40"/>
        <v>0.48533106299475492</v>
      </c>
      <c r="F1248" s="1">
        <f t="shared" si="41"/>
        <v>36276.639478158206</v>
      </c>
    </row>
    <row r="1249" spans="1:6" x14ac:dyDescent="0.3">
      <c r="A1249" s="3">
        <v>0.69340975029068397</v>
      </c>
      <c r="B1249" s="3">
        <v>19694.4249720097</v>
      </c>
      <c r="C1249" s="3">
        <v>1.2106619241393299</v>
      </c>
      <c r="D1249" s="3">
        <v>56756.509699135502</v>
      </c>
      <c r="E1249" s="1">
        <f t="shared" si="40"/>
        <v>0.51725217384864597</v>
      </c>
      <c r="F1249" s="1">
        <f t="shared" si="41"/>
        <v>37062.084727125803</v>
      </c>
    </row>
    <row r="1250" spans="1:6" x14ac:dyDescent="0.3">
      <c r="A1250" s="3">
        <v>0.71480421706666097</v>
      </c>
      <c r="B1250" s="3">
        <v>17124.8121084206</v>
      </c>
      <c r="C1250" s="3">
        <v>1.2217501721780299</v>
      </c>
      <c r="D1250" s="3">
        <v>52584.083208239201</v>
      </c>
      <c r="E1250" s="1">
        <f t="shared" si="40"/>
        <v>0.50694595511136897</v>
      </c>
      <c r="F1250" s="1">
        <f t="shared" si="41"/>
        <v>35459.271099818601</v>
      </c>
    </row>
    <row r="1251" spans="1:6" x14ac:dyDescent="0.3">
      <c r="A1251" s="3">
        <v>0.71914637972483098</v>
      </c>
      <c r="B1251" s="3">
        <v>19420.441885128901</v>
      </c>
      <c r="C1251" s="3">
        <v>1.26385168643496</v>
      </c>
      <c r="D1251" s="3">
        <v>57949.979352093796</v>
      </c>
      <c r="E1251" s="1">
        <f t="shared" si="40"/>
        <v>0.54470530671012907</v>
      </c>
      <c r="F1251" s="1">
        <f t="shared" si="41"/>
        <v>38529.537466964895</v>
      </c>
    </row>
    <row r="1252" spans="1:6" x14ac:dyDescent="0.3">
      <c r="A1252" s="3">
        <v>0.70294146510761102</v>
      </c>
      <c r="B1252" s="3">
        <v>20533.386571000599</v>
      </c>
      <c r="C1252" s="3">
        <v>1.22192729828138</v>
      </c>
      <c r="D1252" s="3">
        <v>59495.688808268598</v>
      </c>
      <c r="E1252" s="1">
        <f t="shared" si="40"/>
        <v>0.51898583317376901</v>
      </c>
      <c r="F1252" s="1">
        <f t="shared" si="41"/>
        <v>38962.302237267999</v>
      </c>
    </row>
    <row r="1253" spans="1:6" x14ac:dyDescent="0.3">
      <c r="A1253" s="3">
        <v>0.70820862187545996</v>
      </c>
      <c r="B1253" s="3">
        <v>21215.270506716199</v>
      </c>
      <c r="C1253" s="3">
        <v>1.2238824174904199</v>
      </c>
      <c r="D1253" s="3">
        <v>58247.654466695603</v>
      </c>
      <c r="E1253" s="1">
        <f t="shared" si="40"/>
        <v>0.51567379561495996</v>
      </c>
      <c r="F1253" s="1">
        <f t="shared" si="41"/>
        <v>37032.383959979401</v>
      </c>
    </row>
    <row r="1254" spans="1:6" x14ac:dyDescent="0.3">
      <c r="A1254" s="3">
        <v>0.71581736775043603</v>
      </c>
      <c r="B1254" s="3">
        <v>24582.679078349</v>
      </c>
      <c r="C1254" s="3">
        <v>1.2200179188662901</v>
      </c>
      <c r="D1254" s="3">
        <v>62484.089399377801</v>
      </c>
      <c r="E1254" s="1">
        <f t="shared" si="40"/>
        <v>0.50420055111585405</v>
      </c>
      <c r="F1254" s="1">
        <f t="shared" si="41"/>
        <v>37901.410321028801</v>
      </c>
    </row>
    <row r="1255" spans="1:6" x14ac:dyDescent="0.3">
      <c r="A1255" s="3">
        <v>0.759313718145743</v>
      </c>
      <c r="B1255" s="3">
        <v>20411.7028659026</v>
      </c>
      <c r="C1255" s="3">
        <v>1.3236688861289301</v>
      </c>
      <c r="D1255" s="3">
        <v>57618.831699483897</v>
      </c>
      <c r="E1255" s="1">
        <f t="shared" si="40"/>
        <v>0.56435516798318708</v>
      </c>
      <c r="F1255" s="1">
        <f t="shared" si="41"/>
        <v>37207.128833581301</v>
      </c>
    </row>
    <row r="1256" spans="1:6" x14ac:dyDescent="0.3">
      <c r="A1256" s="3">
        <v>0.69754476537882704</v>
      </c>
      <c r="B1256" s="3">
        <v>18187.511077972398</v>
      </c>
      <c r="C1256" s="3">
        <v>1.2251896442713399</v>
      </c>
      <c r="D1256" s="3">
        <v>55211.327713832899</v>
      </c>
      <c r="E1256" s="1">
        <f t="shared" si="40"/>
        <v>0.52764487889251288</v>
      </c>
      <c r="F1256" s="1">
        <f t="shared" si="41"/>
        <v>37023.816635860501</v>
      </c>
    </row>
    <row r="1257" spans="1:6" x14ac:dyDescent="0.3">
      <c r="A1257" s="3">
        <v>0.743818137875918</v>
      </c>
      <c r="B1257" s="3">
        <v>19079.977878436999</v>
      </c>
      <c r="C1257" s="3">
        <v>1.2912117563101</v>
      </c>
      <c r="D1257" s="3">
        <v>58174.640049038899</v>
      </c>
      <c r="E1257" s="1">
        <f t="shared" si="40"/>
        <v>0.54739361843418199</v>
      </c>
      <c r="F1257" s="1">
        <f t="shared" si="41"/>
        <v>39094.6621706019</v>
      </c>
    </row>
    <row r="1258" spans="1:6" x14ac:dyDescent="0.3">
      <c r="A1258" s="3">
        <v>0.69516439063812396</v>
      </c>
      <c r="B1258" s="3">
        <v>20946.241643388301</v>
      </c>
      <c r="C1258" s="3">
        <v>1.19597896160446</v>
      </c>
      <c r="D1258" s="3">
        <v>58866.166334319598</v>
      </c>
      <c r="E1258" s="1">
        <f t="shared" si="40"/>
        <v>0.50081457096633608</v>
      </c>
      <c r="F1258" s="1">
        <f t="shared" si="41"/>
        <v>37919.924690931293</v>
      </c>
    </row>
    <row r="1259" spans="1:6" x14ac:dyDescent="0.3">
      <c r="A1259" s="3">
        <v>0.72738189045799395</v>
      </c>
      <c r="B1259" s="3">
        <v>18302.958432341598</v>
      </c>
      <c r="C1259" s="3">
        <v>1.2520804375457799</v>
      </c>
      <c r="D1259" s="3">
        <v>56258.009778514301</v>
      </c>
      <c r="E1259" s="1">
        <f t="shared" si="40"/>
        <v>0.52469854708778596</v>
      </c>
      <c r="F1259" s="1">
        <f t="shared" si="41"/>
        <v>37955.051346172702</v>
      </c>
    </row>
    <row r="1260" spans="1:6" x14ac:dyDescent="0.3">
      <c r="A1260" s="3">
        <v>0.68034662626234899</v>
      </c>
      <c r="B1260" s="3">
        <v>23675.7264237075</v>
      </c>
      <c r="C1260" s="3">
        <v>1.1887764463259201</v>
      </c>
      <c r="D1260" s="3">
        <v>62962.108694048802</v>
      </c>
      <c r="E1260" s="1">
        <f t="shared" si="40"/>
        <v>0.50842982006357107</v>
      </c>
      <c r="F1260" s="1">
        <f t="shared" si="41"/>
        <v>39286.382270341303</v>
      </c>
    </row>
    <row r="1261" spans="1:6" x14ac:dyDescent="0.3">
      <c r="A1261" s="3">
        <v>0.704870126602269</v>
      </c>
      <c r="B1261" s="3">
        <v>18248.596104678702</v>
      </c>
      <c r="C1261" s="3">
        <v>1.2028128065786901</v>
      </c>
      <c r="D1261" s="3">
        <v>52597.806136510902</v>
      </c>
      <c r="E1261" s="1">
        <f t="shared" si="40"/>
        <v>0.49794267997642105</v>
      </c>
      <c r="F1261" s="1">
        <f t="shared" si="41"/>
        <v>34349.210031832205</v>
      </c>
    </row>
    <row r="1262" spans="1:6" x14ac:dyDescent="0.3">
      <c r="A1262" s="3">
        <v>0.69895517609263802</v>
      </c>
      <c r="B1262" s="3">
        <v>20697.3861898498</v>
      </c>
      <c r="C1262" s="3">
        <v>1.2022632439759899</v>
      </c>
      <c r="D1262" s="3">
        <v>58333.5949647335</v>
      </c>
      <c r="E1262" s="1">
        <f t="shared" si="40"/>
        <v>0.50330806788335192</v>
      </c>
      <c r="F1262" s="1">
        <f t="shared" si="41"/>
        <v>37636.2087748837</v>
      </c>
    </row>
    <row r="1263" spans="1:6" x14ac:dyDescent="0.3">
      <c r="A1263" s="3">
        <v>0.73666365401966805</v>
      </c>
      <c r="B1263" s="3">
        <v>24128.447139017899</v>
      </c>
      <c r="C1263" s="3">
        <v>1.3029554039500799</v>
      </c>
      <c r="D1263" s="3">
        <v>63232.229496480402</v>
      </c>
      <c r="E1263" s="1">
        <f t="shared" si="40"/>
        <v>0.56629174993041187</v>
      </c>
      <c r="F1263" s="1">
        <f t="shared" si="41"/>
        <v>39103.782357462507</v>
      </c>
    </row>
    <row r="1264" spans="1:6" x14ac:dyDescent="0.3">
      <c r="A1264" s="3">
        <v>0.713426788614962</v>
      </c>
      <c r="B1264" s="3">
        <v>19822.5086580389</v>
      </c>
      <c r="C1264" s="3">
        <v>1.21563257171473</v>
      </c>
      <c r="D1264" s="3">
        <v>54909.271213491797</v>
      </c>
      <c r="E1264" s="1">
        <f t="shared" si="40"/>
        <v>0.50220578309976804</v>
      </c>
      <c r="F1264" s="1">
        <f t="shared" si="41"/>
        <v>35086.762555452893</v>
      </c>
    </row>
    <row r="1265" spans="1:6" x14ac:dyDescent="0.3">
      <c r="A1265" s="3">
        <v>0.70887237750005205</v>
      </c>
      <c r="B1265" s="3">
        <v>18455.039940828399</v>
      </c>
      <c r="C1265" s="3">
        <v>1.1659012161109801</v>
      </c>
      <c r="D1265" s="3">
        <v>54170.088023346601</v>
      </c>
      <c r="E1265" s="1">
        <f t="shared" si="40"/>
        <v>0.45702883861092802</v>
      </c>
      <c r="F1265" s="1">
        <f t="shared" si="41"/>
        <v>35715.048082518202</v>
      </c>
    </row>
    <row r="1266" spans="1:6" x14ac:dyDescent="0.3">
      <c r="A1266" s="3">
        <v>0.72930604391417198</v>
      </c>
      <c r="B1266" s="3">
        <v>19338.6159967079</v>
      </c>
      <c r="C1266" s="3">
        <v>1.2757877370217201</v>
      </c>
      <c r="D1266" s="3">
        <v>57297.286597354701</v>
      </c>
      <c r="E1266" s="1">
        <f t="shared" si="40"/>
        <v>0.54648169310754813</v>
      </c>
      <c r="F1266" s="1">
        <f t="shared" si="41"/>
        <v>37958.670600646801</v>
      </c>
    </row>
    <row r="1267" spans="1:6" x14ac:dyDescent="0.3">
      <c r="A1267" s="3">
        <v>0.75575053493585198</v>
      </c>
      <c r="B1267" s="3">
        <v>20700.9633828935</v>
      </c>
      <c r="C1267" s="3">
        <v>1.2986527993411101</v>
      </c>
      <c r="D1267" s="3">
        <v>56796.917417001299</v>
      </c>
      <c r="E1267" s="1">
        <f t="shared" si="40"/>
        <v>0.54290226440525813</v>
      </c>
      <c r="F1267" s="1">
        <f t="shared" si="41"/>
        <v>36095.954034107795</v>
      </c>
    </row>
    <row r="1268" spans="1:6" x14ac:dyDescent="0.3">
      <c r="A1268" s="3">
        <v>0.66054275916912397</v>
      </c>
      <c r="B1268" s="3">
        <v>20011.3884943798</v>
      </c>
      <c r="C1268" s="3">
        <v>1.13888497929051</v>
      </c>
      <c r="D1268" s="3">
        <v>57298.942197507196</v>
      </c>
      <c r="E1268" s="1">
        <f t="shared" si="40"/>
        <v>0.47834222012138605</v>
      </c>
      <c r="F1268" s="1">
        <f t="shared" si="41"/>
        <v>37287.5537031274</v>
      </c>
    </row>
    <row r="1269" spans="1:6" x14ac:dyDescent="0.3">
      <c r="A1269" s="3">
        <v>0.70691300370645804</v>
      </c>
      <c r="B1269" s="3">
        <v>20096.813949012201</v>
      </c>
      <c r="C1269" s="3">
        <v>1.20053716180397</v>
      </c>
      <c r="D1269" s="3">
        <v>58272.032559550898</v>
      </c>
      <c r="E1269" s="1">
        <f t="shared" si="40"/>
        <v>0.49362415809751192</v>
      </c>
      <c r="F1269" s="1">
        <f t="shared" si="41"/>
        <v>38175.218610538694</v>
      </c>
    </row>
    <row r="1270" spans="1:6" x14ac:dyDescent="0.3">
      <c r="A1270" s="3">
        <v>0.67573479105799805</v>
      </c>
      <c r="B1270" s="3">
        <v>15297.592103536799</v>
      </c>
      <c r="C1270" s="3">
        <v>1.1736431868658099</v>
      </c>
      <c r="D1270" s="3">
        <v>51108.690304339303</v>
      </c>
      <c r="E1270" s="1">
        <f t="shared" si="40"/>
        <v>0.49790839580781188</v>
      </c>
      <c r="F1270" s="1">
        <f t="shared" si="41"/>
        <v>35811.098200802502</v>
      </c>
    </row>
    <row r="1271" spans="1:6" x14ac:dyDescent="0.3">
      <c r="A1271" s="3">
        <v>0.67304277889724695</v>
      </c>
      <c r="B1271" s="3">
        <v>17991.414456478298</v>
      </c>
      <c r="C1271" s="3">
        <v>1.16380628056749</v>
      </c>
      <c r="D1271" s="3">
        <v>55409.067954598497</v>
      </c>
      <c r="E1271" s="1">
        <f t="shared" si="40"/>
        <v>0.49076350167024307</v>
      </c>
      <c r="F1271" s="1">
        <f t="shared" si="41"/>
        <v>37417.653498120198</v>
      </c>
    </row>
    <row r="1272" spans="1:6" x14ac:dyDescent="0.3">
      <c r="A1272" s="3">
        <v>0.66392476516043097</v>
      </c>
      <c r="B1272" s="3">
        <v>18067.800297986902</v>
      </c>
      <c r="C1272" s="3">
        <v>1.1202248620501101</v>
      </c>
      <c r="D1272" s="3">
        <v>53964.001883092104</v>
      </c>
      <c r="E1272" s="1">
        <f t="shared" si="40"/>
        <v>0.4563000968896791</v>
      </c>
      <c r="F1272" s="1">
        <f t="shared" si="41"/>
        <v>35896.201585105198</v>
      </c>
    </row>
    <row r="1273" spans="1:6" x14ac:dyDescent="0.3">
      <c r="A1273" s="3">
        <v>0.75152575884626605</v>
      </c>
      <c r="B1273" s="3">
        <v>17185.795477682001</v>
      </c>
      <c r="C1273" s="3">
        <v>1.2932509170419899</v>
      </c>
      <c r="D1273" s="3">
        <v>55911.540367778303</v>
      </c>
      <c r="E1273" s="1">
        <f t="shared" si="40"/>
        <v>0.54172515819572387</v>
      </c>
      <c r="F1273" s="1">
        <f t="shared" si="41"/>
        <v>38725.744890096306</v>
      </c>
    </row>
    <row r="1274" spans="1:6" x14ac:dyDescent="0.3">
      <c r="A1274" s="3">
        <v>0.68161138133701604</v>
      </c>
      <c r="B1274" s="3">
        <v>17880.1548538672</v>
      </c>
      <c r="C1274" s="3">
        <v>1.1670727731298001</v>
      </c>
      <c r="D1274" s="3">
        <v>54342.438036787898</v>
      </c>
      <c r="E1274" s="1">
        <f t="shared" si="40"/>
        <v>0.48546139179278402</v>
      </c>
      <c r="F1274" s="1">
        <f t="shared" si="41"/>
        <v>36462.283182920699</v>
      </c>
    </row>
    <row r="1275" spans="1:6" x14ac:dyDescent="0.3">
      <c r="A1275" s="3">
        <v>0.75273371840162195</v>
      </c>
      <c r="B1275" s="3">
        <v>17159.080827519701</v>
      </c>
      <c r="C1275" s="3">
        <v>1.30682366530144</v>
      </c>
      <c r="D1275" s="3">
        <v>52737.618542882497</v>
      </c>
      <c r="E1275" s="1">
        <f t="shared" si="40"/>
        <v>0.55408994689981805</v>
      </c>
      <c r="F1275" s="1">
        <f t="shared" si="41"/>
        <v>35578.537715362792</v>
      </c>
    </row>
    <row r="1276" spans="1:6" x14ac:dyDescent="0.3">
      <c r="A1276" s="3">
        <v>0.715829402740771</v>
      </c>
      <c r="B1276" s="3">
        <v>21762.211580823201</v>
      </c>
      <c r="C1276" s="3">
        <v>1.2276323337868</v>
      </c>
      <c r="D1276" s="3">
        <v>58057.744366543302</v>
      </c>
      <c r="E1276" s="1">
        <f t="shared" si="40"/>
        <v>0.51180293104602903</v>
      </c>
      <c r="F1276" s="1">
        <f t="shared" si="41"/>
        <v>36295.532785720105</v>
      </c>
    </row>
    <row r="1277" spans="1:6" x14ac:dyDescent="0.3">
      <c r="A1277" s="3">
        <v>0.68318481497770001</v>
      </c>
      <c r="B1277" s="3">
        <v>16289.264514254901</v>
      </c>
      <c r="C1277" s="3">
        <v>1.1797773939365299</v>
      </c>
      <c r="D1277" s="3">
        <v>51013.038760637202</v>
      </c>
      <c r="E1277" s="1">
        <f t="shared" si="40"/>
        <v>0.49659257895882991</v>
      </c>
      <c r="F1277" s="1">
        <f t="shared" si="41"/>
        <v>34723.774246382301</v>
      </c>
    </row>
    <row r="1278" spans="1:6" x14ac:dyDescent="0.3">
      <c r="A1278" s="3">
        <v>0.73921786393561695</v>
      </c>
      <c r="B1278" s="3">
        <v>26580.8702265998</v>
      </c>
      <c r="C1278" s="3">
        <v>1.31023196516145</v>
      </c>
      <c r="D1278" s="3">
        <v>65820.625088069806</v>
      </c>
      <c r="E1278" s="1">
        <f t="shared" si="40"/>
        <v>0.57101410122583307</v>
      </c>
      <c r="F1278" s="1">
        <f t="shared" si="41"/>
        <v>39239.754861470006</v>
      </c>
    </row>
    <row r="1279" spans="1:6" x14ac:dyDescent="0.3">
      <c r="A1279" s="3">
        <v>0.76228626672000399</v>
      </c>
      <c r="B1279" s="3">
        <v>16084.729825393601</v>
      </c>
      <c r="C1279" s="3">
        <v>1.32132116297735</v>
      </c>
      <c r="D1279" s="3">
        <v>52214.509661408199</v>
      </c>
      <c r="E1279" s="1">
        <f t="shared" si="40"/>
        <v>0.55903489625734604</v>
      </c>
      <c r="F1279" s="1">
        <f t="shared" si="41"/>
        <v>36129.779836014597</v>
      </c>
    </row>
    <row r="1280" spans="1:6" x14ac:dyDescent="0.3">
      <c r="A1280" s="3">
        <v>0.72747328853233395</v>
      </c>
      <c r="B1280" s="3">
        <v>22028.7973713588</v>
      </c>
      <c r="C1280" s="3">
        <v>1.2878892244809801</v>
      </c>
      <c r="D1280" s="3">
        <v>58315.800187766399</v>
      </c>
      <c r="E1280" s="1">
        <f t="shared" si="40"/>
        <v>0.56041593594864614</v>
      </c>
      <c r="F1280" s="1">
        <f t="shared" si="41"/>
        <v>36287.002816407599</v>
      </c>
    </row>
    <row r="1281" spans="1:6" x14ac:dyDescent="0.3">
      <c r="A1281" s="3">
        <v>0.67968361490123697</v>
      </c>
      <c r="B1281" s="3">
        <v>15958.925497223299</v>
      </c>
      <c r="C1281" s="3">
        <v>1.1784566409872199</v>
      </c>
      <c r="D1281" s="3">
        <v>52659.841240185699</v>
      </c>
      <c r="E1281" s="1">
        <f t="shared" si="40"/>
        <v>0.49877302608598295</v>
      </c>
      <c r="F1281" s="1">
        <f t="shared" si="41"/>
        <v>36700.915742962403</v>
      </c>
    </row>
    <row r="1282" spans="1:6" x14ac:dyDescent="0.3">
      <c r="A1282" s="3">
        <v>0.70223013259744105</v>
      </c>
      <c r="B1282" s="3">
        <v>12642.9283919805</v>
      </c>
      <c r="C1282" s="3">
        <v>1.2237884803755901</v>
      </c>
      <c r="D1282" s="3">
        <v>47850.890749854399</v>
      </c>
      <c r="E1282" s="1">
        <f t="shared" si="40"/>
        <v>0.52155834777814902</v>
      </c>
      <c r="F1282" s="1">
        <f t="shared" si="41"/>
        <v>35207.962357873897</v>
      </c>
    </row>
    <row r="1283" spans="1:6" x14ac:dyDescent="0.3">
      <c r="A1283" s="3">
        <v>0.73966089491720799</v>
      </c>
      <c r="B1283" s="3">
        <v>16409.608628788701</v>
      </c>
      <c r="C1283" s="3">
        <v>1.29072722880174</v>
      </c>
      <c r="D1283" s="3">
        <v>53579.438088182498</v>
      </c>
      <c r="E1283" s="1">
        <f t="shared" si="40"/>
        <v>0.55106633388453197</v>
      </c>
      <c r="F1283" s="1">
        <f t="shared" si="41"/>
        <v>37169.829459393797</v>
      </c>
    </row>
    <row r="1284" spans="1:6" x14ac:dyDescent="0.3">
      <c r="A1284" s="3">
        <v>0.72090553577043603</v>
      </c>
      <c r="B1284" s="3">
        <v>22198.6833751103</v>
      </c>
      <c r="C1284" s="3">
        <v>1.24482316064049</v>
      </c>
      <c r="D1284" s="3">
        <v>59284.552517966004</v>
      </c>
      <c r="E1284" s="1">
        <f t="shared" ref="E1284:E1347" si="42">C1284-A1284</f>
        <v>0.523917624870054</v>
      </c>
      <c r="F1284" s="1">
        <f t="shared" ref="F1284:F1347" si="43">D1284-B1284</f>
        <v>37085.869142855707</v>
      </c>
    </row>
    <row r="1285" spans="1:6" x14ac:dyDescent="0.3">
      <c r="A1285" s="3">
        <v>0.72948713818918098</v>
      </c>
      <c r="B1285" s="3">
        <v>19719.926975313501</v>
      </c>
      <c r="C1285" s="3">
        <v>1.27158575734498</v>
      </c>
      <c r="D1285" s="3">
        <v>56621.893649928301</v>
      </c>
      <c r="E1285" s="1">
        <f t="shared" si="42"/>
        <v>0.54209861915579904</v>
      </c>
      <c r="F1285" s="1">
        <f t="shared" si="43"/>
        <v>36901.9666746148</v>
      </c>
    </row>
    <row r="1286" spans="1:6" x14ac:dyDescent="0.3">
      <c r="A1286" s="3">
        <v>0.70864345239596804</v>
      </c>
      <c r="B1286" s="3">
        <v>16834.903034887098</v>
      </c>
      <c r="C1286" s="3">
        <v>1.2268406395962801</v>
      </c>
      <c r="D1286" s="3">
        <v>51938.3465973778</v>
      </c>
      <c r="E1286" s="1">
        <f t="shared" si="42"/>
        <v>0.51819718720031205</v>
      </c>
      <c r="F1286" s="1">
        <f t="shared" si="43"/>
        <v>35103.443562490706</v>
      </c>
    </row>
    <row r="1287" spans="1:6" x14ac:dyDescent="0.3">
      <c r="A1287" s="3">
        <v>0.70622667256232996</v>
      </c>
      <c r="B1287" s="3">
        <v>20150.152400082399</v>
      </c>
      <c r="C1287" s="3">
        <v>1.2454156759041599</v>
      </c>
      <c r="D1287" s="3">
        <v>60766.9442407807</v>
      </c>
      <c r="E1287" s="1">
        <f t="shared" si="42"/>
        <v>0.53918900334182995</v>
      </c>
      <c r="F1287" s="1">
        <f t="shared" si="43"/>
        <v>40616.791840698301</v>
      </c>
    </row>
    <row r="1288" spans="1:6" x14ac:dyDescent="0.3">
      <c r="A1288" s="3">
        <v>0.69626524254155298</v>
      </c>
      <c r="B1288" s="3">
        <v>18939.996976075799</v>
      </c>
      <c r="C1288" s="3">
        <v>1.2087618704918299</v>
      </c>
      <c r="D1288" s="3">
        <v>56032.1692065885</v>
      </c>
      <c r="E1288" s="1">
        <f t="shared" si="42"/>
        <v>0.51249662795027695</v>
      </c>
      <c r="F1288" s="1">
        <f t="shared" si="43"/>
        <v>37092.172230512704</v>
      </c>
    </row>
    <row r="1289" spans="1:6" x14ac:dyDescent="0.3">
      <c r="A1289" s="3">
        <v>0.70328191229453896</v>
      </c>
      <c r="B1289" s="3">
        <v>15949.1478774726</v>
      </c>
      <c r="C1289" s="3">
        <v>1.2139935771344399</v>
      </c>
      <c r="D1289" s="3">
        <v>51294.918851175898</v>
      </c>
      <c r="E1289" s="1">
        <f t="shared" si="42"/>
        <v>0.51071166483990094</v>
      </c>
      <c r="F1289" s="1">
        <f t="shared" si="43"/>
        <v>35345.7709737033</v>
      </c>
    </row>
    <row r="1290" spans="1:6" x14ac:dyDescent="0.3">
      <c r="A1290" s="3">
        <v>0.68453912441083398</v>
      </c>
      <c r="B1290" s="3">
        <v>15792.549144419199</v>
      </c>
      <c r="C1290" s="3">
        <v>1.1696018731393301</v>
      </c>
      <c r="D1290" s="3">
        <v>52336.563744486899</v>
      </c>
      <c r="E1290" s="1">
        <f t="shared" si="42"/>
        <v>0.48506274872849608</v>
      </c>
      <c r="F1290" s="1">
        <f t="shared" si="43"/>
        <v>36544.014600067698</v>
      </c>
    </row>
    <row r="1291" spans="1:6" x14ac:dyDescent="0.3">
      <c r="A1291" s="3">
        <v>0.736608617697874</v>
      </c>
      <c r="B1291" s="3">
        <v>16447.9760491999</v>
      </c>
      <c r="C1291" s="3">
        <v>1.3045792531848801</v>
      </c>
      <c r="D1291" s="3">
        <v>52204.083776038802</v>
      </c>
      <c r="E1291" s="1">
        <f t="shared" si="42"/>
        <v>0.5679706354870061</v>
      </c>
      <c r="F1291" s="1">
        <f t="shared" si="43"/>
        <v>35756.107726838905</v>
      </c>
    </row>
    <row r="1292" spans="1:6" x14ac:dyDescent="0.3">
      <c r="A1292" s="3">
        <v>0.66087686290023895</v>
      </c>
      <c r="B1292" s="3">
        <v>19602.3066979625</v>
      </c>
      <c r="C1292" s="3">
        <v>1.1431355273643999</v>
      </c>
      <c r="D1292" s="3">
        <v>55498.354977709401</v>
      </c>
      <c r="E1292" s="1">
        <f t="shared" si="42"/>
        <v>0.48225866446416099</v>
      </c>
      <c r="F1292" s="1">
        <f t="shared" si="43"/>
        <v>35896.048279746901</v>
      </c>
    </row>
    <row r="1293" spans="1:6" x14ac:dyDescent="0.3">
      <c r="A1293" s="3">
        <v>0.70493613393104304</v>
      </c>
      <c r="B1293" s="3">
        <v>16817.283471749899</v>
      </c>
      <c r="C1293" s="3">
        <v>1.2109377365139999</v>
      </c>
      <c r="D1293" s="3">
        <v>53219.649758944302</v>
      </c>
      <c r="E1293" s="1">
        <f t="shared" si="42"/>
        <v>0.5060016025829569</v>
      </c>
      <c r="F1293" s="1">
        <f t="shared" si="43"/>
        <v>36402.366287194403</v>
      </c>
    </row>
    <row r="1294" spans="1:6" x14ac:dyDescent="0.3">
      <c r="A1294" s="3">
        <v>0.71555698798326695</v>
      </c>
      <c r="B1294" s="3">
        <v>18687.744722633099</v>
      </c>
      <c r="C1294" s="3">
        <v>1.2392679829514199</v>
      </c>
      <c r="D1294" s="3">
        <v>54412.574130313304</v>
      </c>
      <c r="E1294" s="1">
        <f t="shared" si="42"/>
        <v>0.52371099496815299</v>
      </c>
      <c r="F1294" s="1">
        <f t="shared" si="43"/>
        <v>35724.829407680205</v>
      </c>
    </row>
    <row r="1295" spans="1:6" x14ac:dyDescent="0.3">
      <c r="A1295" s="3">
        <v>0.73001122402436802</v>
      </c>
      <c r="B1295" s="3">
        <v>17194.869560336501</v>
      </c>
      <c r="C1295" s="3">
        <v>1.27910173368515</v>
      </c>
      <c r="D1295" s="3">
        <v>54396.153197942702</v>
      </c>
      <c r="E1295" s="1">
        <f t="shared" si="42"/>
        <v>0.54909050966078199</v>
      </c>
      <c r="F1295" s="1">
        <f t="shared" si="43"/>
        <v>37201.283637606204</v>
      </c>
    </row>
    <row r="1296" spans="1:6" x14ac:dyDescent="0.3">
      <c r="A1296" s="3">
        <v>0.67633744514157601</v>
      </c>
      <c r="B1296" s="3">
        <v>21647.129073803699</v>
      </c>
      <c r="C1296" s="3">
        <v>1.2127848965585999</v>
      </c>
      <c r="D1296" s="3">
        <v>61751.835525909599</v>
      </c>
      <c r="E1296" s="1">
        <f t="shared" si="42"/>
        <v>0.53644745141702388</v>
      </c>
      <c r="F1296" s="1">
        <f t="shared" si="43"/>
        <v>40104.7064521059</v>
      </c>
    </row>
    <row r="1297" spans="1:6" x14ac:dyDescent="0.3">
      <c r="A1297" s="3">
        <v>0.74180498546053697</v>
      </c>
      <c r="B1297" s="3">
        <v>17164.1037580183</v>
      </c>
      <c r="C1297" s="3">
        <v>1.2889777513773299</v>
      </c>
      <c r="D1297" s="3">
        <v>53968.267632429801</v>
      </c>
      <c r="E1297" s="1">
        <f t="shared" si="42"/>
        <v>0.54717276591679298</v>
      </c>
      <c r="F1297" s="1">
        <f t="shared" si="43"/>
        <v>36804.163874411504</v>
      </c>
    </row>
    <row r="1298" spans="1:6" x14ac:dyDescent="0.3">
      <c r="A1298" s="3">
        <v>0.70485208972196001</v>
      </c>
      <c r="B1298" s="3">
        <v>20872.187376894501</v>
      </c>
      <c r="C1298" s="3">
        <v>1.21016677635043</v>
      </c>
      <c r="D1298" s="3">
        <v>57398.807586320101</v>
      </c>
      <c r="E1298" s="1">
        <f t="shared" si="42"/>
        <v>0.50531468662847001</v>
      </c>
      <c r="F1298" s="1">
        <f t="shared" si="43"/>
        <v>36526.6202094256</v>
      </c>
    </row>
    <row r="1299" spans="1:6" x14ac:dyDescent="0.3">
      <c r="A1299" s="3">
        <v>0.74473355462555701</v>
      </c>
      <c r="B1299" s="3">
        <v>20652.9003329962</v>
      </c>
      <c r="C1299" s="3">
        <v>1.29874051931873</v>
      </c>
      <c r="D1299" s="3">
        <v>58951.570881993197</v>
      </c>
      <c r="E1299" s="1">
        <f t="shared" si="42"/>
        <v>0.55400696469317301</v>
      </c>
      <c r="F1299" s="1">
        <f t="shared" si="43"/>
        <v>38298.670548996997</v>
      </c>
    </row>
    <row r="1300" spans="1:6" x14ac:dyDescent="0.3">
      <c r="A1300" s="3">
        <v>0.69617953881015704</v>
      </c>
      <c r="B1300" s="3">
        <v>19426.560719120302</v>
      </c>
      <c r="C1300" s="3">
        <v>1.2188446216789399</v>
      </c>
      <c r="D1300" s="3">
        <v>58818.166146779702</v>
      </c>
      <c r="E1300" s="1">
        <f t="shared" si="42"/>
        <v>0.52266508286878288</v>
      </c>
      <c r="F1300" s="1">
        <f t="shared" si="43"/>
        <v>39391.6054276594</v>
      </c>
    </row>
    <row r="1301" spans="1:6" x14ac:dyDescent="0.3">
      <c r="A1301" s="3">
        <v>0.66610100243204395</v>
      </c>
      <c r="B1301" s="3">
        <v>16388.452813027499</v>
      </c>
      <c r="C1301" s="3">
        <v>1.13368702925403</v>
      </c>
      <c r="D1301" s="3">
        <v>51318.096977382898</v>
      </c>
      <c r="E1301" s="1">
        <f t="shared" si="42"/>
        <v>0.46758602682198602</v>
      </c>
      <c r="F1301" s="1">
        <f t="shared" si="43"/>
        <v>34929.644164355399</v>
      </c>
    </row>
    <row r="1302" spans="1:6" x14ac:dyDescent="0.3">
      <c r="A1302" s="3">
        <v>0.69152152223738705</v>
      </c>
      <c r="B1302" s="3">
        <v>15980.2003905529</v>
      </c>
      <c r="C1302" s="3">
        <v>1.2089959461769599</v>
      </c>
      <c r="D1302" s="3">
        <v>52014.600139941802</v>
      </c>
      <c r="E1302" s="1">
        <f t="shared" si="42"/>
        <v>0.51747442393957288</v>
      </c>
      <c r="F1302" s="1">
        <f t="shared" si="43"/>
        <v>36034.399749388904</v>
      </c>
    </row>
    <row r="1303" spans="1:6" x14ac:dyDescent="0.3">
      <c r="A1303" s="3">
        <v>0.66212380668375004</v>
      </c>
      <c r="B1303" s="3">
        <v>18768.801911702201</v>
      </c>
      <c r="C1303" s="3">
        <v>1.1655284400769801</v>
      </c>
      <c r="D1303" s="3">
        <v>55102.347610818499</v>
      </c>
      <c r="E1303" s="1">
        <f t="shared" si="42"/>
        <v>0.50340463339323005</v>
      </c>
      <c r="F1303" s="1">
        <f t="shared" si="43"/>
        <v>36333.545699116294</v>
      </c>
    </row>
    <row r="1304" spans="1:6" x14ac:dyDescent="0.3">
      <c r="A1304" s="3">
        <v>0.76471220765238002</v>
      </c>
      <c r="B1304" s="3">
        <v>21839.8606674154</v>
      </c>
      <c r="C1304" s="3">
        <v>1.3113941992326399</v>
      </c>
      <c r="D1304" s="3">
        <v>59115.298727854097</v>
      </c>
      <c r="E1304" s="1">
        <f t="shared" si="42"/>
        <v>0.54668199158025987</v>
      </c>
      <c r="F1304" s="1">
        <f t="shared" si="43"/>
        <v>37275.438060438697</v>
      </c>
    </row>
    <row r="1305" spans="1:6" x14ac:dyDescent="0.3">
      <c r="A1305" s="3">
        <v>0.74761210812176804</v>
      </c>
      <c r="B1305" s="3">
        <v>18867.821302681299</v>
      </c>
      <c r="C1305" s="3">
        <v>1.3081821519286501</v>
      </c>
      <c r="D1305" s="3">
        <v>55307.125741201802</v>
      </c>
      <c r="E1305" s="1">
        <f t="shared" si="42"/>
        <v>0.56057004380688202</v>
      </c>
      <c r="F1305" s="1">
        <f t="shared" si="43"/>
        <v>36439.304438520499</v>
      </c>
    </row>
    <row r="1306" spans="1:6" x14ac:dyDescent="0.3">
      <c r="A1306" s="3">
        <v>0.63779033352569703</v>
      </c>
      <c r="B1306" s="3">
        <v>20330.171218053401</v>
      </c>
      <c r="C1306" s="3">
        <v>1.0960146974739899</v>
      </c>
      <c r="D1306" s="3">
        <v>59879.487197075199</v>
      </c>
      <c r="E1306" s="1">
        <f t="shared" si="42"/>
        <v>0.45822436394829291</v>
      </c>
      <c r="F1306" s="1">
        <f t="shared" si="43"/>
        <v>39549.315979021798</v>
      </c>
    </row>
    <row r="1307" spans="1:6" x14ac:dyDescent="0.3">
      <c r="A1307" s="3">
        <v>0.65627072213759996</v>
      </c>
      <c r="B1307" s="3">
        <v>23304.241432915998</v>
      </c>
      <c r="C1307" s="3">
        <v>1.11772612469824</v>
      </c>
      <c r="D1307" s="3">
        <v>62055.207330908801</v>
      </c>
      <c r="E1307" s="1">
        <f t="shared" si="42"/>
        <v>0.46145540256063999</v>
      </c>
      <c r="F1307" s="1">
        <f t="shared" si="43"/>
        <v>38750.965897992806</v>
      </c>
    </row>
    <row r="1308" spans="1:6" x14ac:dyDescent="0.3">
      <c r="A1308" s="3">
        <v>0.70700722613072997</v>
      </c>
      <c r="B1308" s="3">
        <v>18878.850040198999</v>
      </c>
      <c r="C1308" s="3">
        <v>1.23621337438597</v>
      </c>
      <c r="D1308" s="3">
        <v>54760.677551662498</v>
      </c>
      <c r="E1308" s="1">
        <f t="shared" si="42"/>
        <v>0.52920614825524004</v>
      </c>
      <c r="F1308" s="1">
        <f t="shared" si="43"/>
        <v>35881.827511463503</v>
      </c>
    </row>
    <row r="1309" spans="1:6" x14ac:dyDescent="0.3">
      <c r="A1309" s="3">
        <v>0.70637441281009605</v>
      </c>
      <c r="B1309" s="3">
        <v>15808.284753813001</v>
      </c>
      <c r="C1309" s="3">
        <v>1.18770494970204</v>
      </c>
      <c r="D1309" s="3">
        <v>51903.317865384102</v>
      </c>
      <c r="E1309" s="1">
        <f t="shared" si="42"/>
        <v>0.48133053689194394</v>
      </c>
      <c r="F1309" s="1">
        <f t="shared" si="43"/>
        <v>36095.033111571101</v>
      </c>
    </row>
    <row r="1310" spans="1:6" x14ac:dyDescent="0.3">
      <c r="A1310" s="3">
        <v>0.69356081609966802</v>
      </c>
      <c r="B1310" s="3">
        <v>14945.896675088199</v>
      </c>
      <c r="C1310" s="3">
        <v>1.22023730429511</v>
      </c>
      <c r="D1310" s="3">
        <v>49999.663711125599</v>
      </c>
      <c r="E1310" s="1">
        <f t="shared" si="42"/>
        <v>0.52667648819544199</v>
      </c>
      <c r="F1310" s="1">
        <f t="shared" si="43"/>
        <v>35053.767036037403</v>
      </c>
    </row>
    <row r="1311" spans="1:6" x14ac:dyDescent="0.3">
      <c r="A1311" s="3">
        <v>0.71574113474411005</v>
      </c>
      <c r="B1311" s="3">
        <v>21105.0341178376</v>
      </c>
      <c r="C1311" s="3">
        <v>1.2294911968012101</v>
      </c>
      <c r="D1311" s="3">
        <v>59807.468987869797</v>
      </c>
      <c r="E1311" s="1">
        <f t="shared" si="42"/>
        <v>0.51375006205710005</v>
      </c>
      <c r="F1311" s="1">
        <f t="shared" si="43"/>
        <v>38702.434870032201</v>
      </c>
    </row>
    <row r="1312" spans="1:6" x14ac:dyDescent="0.3">
      <c r="A1312" s="3">
        <v>0.655981796914761</v>
      </c>
      <c r="B1312" s="3">
        <v>16009.9805877542</v>
      </c>
      <c r="C1312" s="3">
        <v>1.09540587427152</v>
      </c>
      <c r="D1312" s="3">
        <v>50638.720276005697</v>
      </c>
      <c r="E1312" s="1">
        <f t="shared" si="42"/>
        <v>0.43942407735675904</v>
      </c>
      <c r="F1312" s="1">
        <f t="shared" si="43"/>
        <v>34628.739688251495</v>
      </c>
    </row>
    <row r="1313" spans="1:6" x14ac:dyDescent="0.3">
      <c r="A1313" s="3">
        <v>0.73846094007446605</v>
      </c>
      <c r="B1313" s="3">
        <v>20245.4445201911</v>
      </c>
      <c r="C1313" s="3">
        <v>1.3127062433246901</v>
      </c>
      <c r="D1313" s="3">
        <v>56997.352322082901</v>
      </c>
      <c r="E1313" s="1">
        <f t="shared" si="42"/>
        <v>0.57424530325022405</v>
      </c>
      <c r="F1313" s="1">
        <f t="shared" si="43"/>
        <v>36751.907801891801</v>
      </c>
    </row>
    <row r="1314" spans="1:6" x14ac:dyDescent="0.3">
      <c r="A1314" s="3">
        <v>0.71611889228325498</v>
      </c>
      <c r="B1314" s="3">
        <v>19853.462713955199</v>
      </c>
      <c r="C1314" s="3">
        <v>1.25167601168434</v>
      </c>
      <c r="D1314" s="3">
        <v>58554.5589303405</v>
      </c>
      <c r="E1314" s="1">
        <f t="shared" si="42"/>
        <v>0.53555711940108497</v>
      </c>
      <c r="F1314" s="1">
        <f t="shared" si="43"/>
        <v>38701.096216385296</v>
      </c>
    </row>
    <row r="1315" spans="1:6" x14ac:dyDescent="0.3">
      <c r="A1315" s="3">
        <v>0.70157944475</v>
      </c>
      <c r="B1315" s="3">
        <v>17565.199235976499</v>
      </c>
      <c r="C1315" s="3">
        <v>1.2256228565442</v>
      </c>
      <c r="D1315" s="3">
        <v>53183.844206786802</v>
      </c>
      <c r="E1315" s="1">
        <f t="shared" si="42"/>
        <v>0.5240434117942</v>
      </c>
      <c r="F1315" s="1">
        <f t="shared" si="43"/>
        <v>35618.644970810303</v>
      </c>
    </row>
    <row r="1316" spans="1:6" x14ac:dyDescent="0.3">
      <c r="A1316" s="3">
        <v>0.69006783280158801</v>
      </c>
      <c r="B1316" s="3">
        <v>17463.053927037901</v>
      </c>
      <c r="C1316" s="3">
        <v>1.17319963712854</v>
      </c>
      <c r="D1316" s="3">
        <v>52249.642148212399</v>
      </c>
      <c r="E1316" s="1">
        <f t="shared" si="42"/>
        <v>0.48313180432695202</v>
      </c>
      <c r="F1316" s="1">
        <f t="shared" si="43"/>
        <v>34786.588221174497</v>
      </c>
    </row>
    <row r="1317" spans="1:6" x14ac:dyDescent="0.3">
      <c r="A1317" s="3">
        <v>0.73813171854682802</v>
      </c>
      <c r="B1317" s="3">
        <v>18359.7123331197</v>
      </c>
      <c r="C1317" s="3">
        <v>1.2784287326962001</v>
      </c>
      <c r="D1317" s="3">
        <v>55879.029902841699</v>
      </c>
      <c r="E1317" s="1">
        <f t="shared" si="42"/>
        <v>0.54029701414937203</v>
      </c>
      <c r="F1317" s="1">
        <f t="shared" si="43"/>
        <v>37519.317569721999</v>
      </c>
    </row>
    <row r="1318" spans="1:6" x14ac:dyDescent="0.3">
      <c r="A1318" s="3">
        <v>0.67625293145541199</v>
      </c>
      <c r="B1318" s="3">
        <v>25019.281667621701</v>
      </c>
      <c r="C1318" s="3">
        <v>1.17932342530609</v>
      </c>
      <c r="D1318" s="3">
        <v>64260.014416274498</v>
      </c>
      <c r="E1318" s="1">
        <f t="shared" si="42"/>
        <v>0.50307049385067804</v>
      </c>
      <c r="F1318" s="1">
        <f t="shared" si="43"/>
        <v>39240.732748652794</v>
      </c>
    </row>
    <row r="1319" spans="1:6" x14ac:dyDescent="0.3">
      <c r="A1319" s="3">
        <v>0.74735129882325202</v>
      </c>
      <c r="B1319" s="3">
        <v>21310.969356166901</v>
      </c>
      <c r="C1319" s="3">
        <v>1.25257130958242</v>
      </c>
      <c r="D1319" s="3">
        <v>58856.728962936999</v>
      </c>
      <c r="E1319" s="1">
        <f t="shared" si="42"/>
        <v>0.505220010759168</v>
      </c>
      <c r="F1319" s="1">
        <f t="shared" si="43"/>
        <v>37545.759606770094</v>
      </c>
    </row>
    <row r="1320" spans="1:6" x14ac:dyDescent="0.3">
      <c r="A1320" s="3">
        <v>0.68526333890009605</v>
      </c>
      <c r="B1320" s="3">
        <v>19448.473014180101</v>
      </c>
      <c r="C1320" s="3">
        <v>1.18620222152377</v>
      </c>
      <c r="D1320" s="3">
        <v>56993.603925698502</v>
      </c>
      <c r="E1320" s="1">
        <f t="shared" si="42"/>
        <v>0.50093888262367392</v>
      </c>
      <c r="F1320" s="1">
        <f t="shared" si="43"/>
        <v>37545.130911518398</v>
      </c>
    </row>
    <row r="1321" spans="1:6" x14ac:dyDescent="0.3">
      <c r="A1321" s="3">
        <v>0.68827982761952</v>
      </c>
      <c r="B1321" s="3">
        <v>19398.0294646242</v>
      </c>
      <c r="C1321" s="3">
        <v>1.20749992834238</v>
      </c>
      <c r="D1321" s="3">
        <v>56228.6679861136</v>
      </c>
      <c r="E1321" s="1">
        <f t="shared" si="42"/>
        <v>0.51922010072285996</v>
      </c>
      <c r="F1321" s="1">
        <f t="shared" si="43"/>
        <v>36830.638521489396</v>
      </c>
    </row>
    <row r="1322" spans="1:6" x14ac:dyDescent="0.3">
      <c r="A1322" s="3">
        <v>0.71142733864951402</v>
      </c>
      <c r="B1322" s="3">
        <v>20261.1267590229</v>
      </c>
      <c r="C1322" s="3">
        <v>1.23777277778087</v>
      </c>
      <c r="D1322" s="3">
        <v>57046.537766538997</v>
      </c>
      <c r="E1322" s="1">
        <f t="shared" si="42"/>
        <v>0.52634543913135601</v>
      </c>
      <c r="F1322" s="1">
        <f t="shared" si="43"/>
        <v>36785.411007516101</v>
      </c>
    </row>
    <row r="1323" spans="1:6" x14ac:dyDescent="0.3">
      <c r="A1323" s="3">
        <v>0.70523394130863704</v>
      </c>
      <c r="B1323" s="3">
        <v>21098.564864040101</v>
      </c>
      <c r="C1323" s="3">
        <v>1.2391975915556199</v>
      </c>
      <c r="D1323" s="3">
        <v>57637.326667043097</v>
      </c>
      <c r="E1323" s="1">
        <f t="shared" si="42"/>
        <v>0.53396365024698289</v>
      </c>
      <c r="F1323" s="1">
        <f t="shared" si="43"/>
        <v>36538.761803002999</v>
      </c>
    </row>
    <row r="1324" spans="1:6" x14ac:dyDescent="0.3">
      <c r="A1324" s="3">
        <v>0.67770653299806805</v>
      </c>
      <c r="B1324" s="3">
        <v>20020.569513971499</v>
      </c>
      <c r="C1324" s="3">
        <v>1.16734890191783</v>
      </c>
      <c r="D1324" s="3">
        <v>58039.322536841697</v>
      </c>
      <c r="E1324" s="1">
        <f t="shared" si="42"/>
        <v>0.48964236891976198</v>
      </c>
      <c r="F1324" s="1">
        <f t="shared" si="43"/>
        <v>38018.753022870194</v>
      </c>
    </row>
    <row r="1325" spans="1:6" x14ac:dyDescent="0.3">
      <c r="A1325" s="3">
        <v>0.68087224075348196</v>
      </c>
      <c r="B1325" s="3">
        <v>18148.963457759299</v>
      </c>
      <c r="C1325" s="3">
        <v>1.16019739417903</v>
      </c>
      <c r="D1325" s="3">
        <v>54293.167862428701</v>
      </c>
      <c r="E1325" s="1">
        <f t="shared" si="42"/>
        <v>0.47932515342554805</v>
      </c>
      <c r="F1325" s="1">
        <f t="shared" si="43"/>
        <v>36144.204404669406</v>
      </c>
    </row>
    <row r="1326" spans="1:6" x14ac:dyDescent="0.3">
      <c r="A1326" s="3">
        <v>0.66519373134183302</v>
      </c>
      <c r="B1326" s="3">
        <v>21545.747755235199</v>
      </c>
      <c r="C1326" s="3">
        <v>1.1471228956500601</v>
      </c>
      <c r="D1326" s="3">
        <v>59951.9487789665</v>
      </c>
      <c r="E1326" s="1">
        <f t="shared" si="42"/>
        <v>0.48192916430822708</v>
      </c>
      <c r="F1326" s="1">
        <f t="shared" si="43"/>
        <v>38406.201023731301</v>
      </c>
    </row>
    <row r="1327" spans="1:6" x14ac:dyDescent="0.3">
      <c r="A1327" s="3">
        <v>0.66454309620660001</v>
      </c>
      <c r="B1327" s="3">
        <v>24994.263422682699</v>
      </c>
      <c r="C1327" s="3">
        <v>1.1219103478566099</v>
      </c>
      <c r="D1327" s="3">
        <v>63220.685185799797</v>
      </c>
      <c r="E1327" s="1">
        <f t="shared" si="42"/>
        <v>0.45736725165000991</v>
      </c>
      <c r="F1327" s="1">
        <f t="shared" si="43"/>
        <v>38226.421763117098</v>
      </c>
    </row>
    <row r="1328" spans="1:6" x14ac:dyDescent="0.3">
      <c r="A1328" s="3">
        <v>0.66901061572529996</v>
      </c>
      <c r="B1328" s="3">
        <v>17214.016089127199</v>
      </c>
      <c r="C1328" s="3">
        <v>1.1796561175322999</v>
      </c>
      <c r="D1328" s="3">
        <v>53533.693823415597</v>
      </c>
      <c r="E1328" s="1">
        <f t="shared" si="42"/>
        <v>0.51064550180699997</v>
      </c>
      <c r="F1328" s="1">
        <f t="shared" si="43"/>
        <v>36319.677734288402</v>
      </c>
    </row>
    <row r="1329" spans="1:6" x14ac:dyDescent="0.3">
      <c r="A1329" s="3">
        <v>0.76385689001135004</v>
      </c>
      <c r="B1329" s="3">
        <v>16101.2924572188</v>
      </c>
      <c r="C1329" s="3">
        <v>1.32502017858476</v>
      </c>
      <c r="D1329" s="3">
        <v>51046.4588930791</v>
      </c>
      <c r="E1329" s="1">
        <f t="shared" si="42"/>
        <v>0.56116328857340991</v>
      </c>
      <c r="F1329" s="1">
        <f t="shared" si="43"/>
        <v>34945.166435860301</v>
      </c>
    </row>
    <row r="1330" spans="1:6" x14ac:dyDescent="0.3">
      <c r="A1330" s="3">
        <v>0.75428061364259302</v>
      </c>
      <c r="B1330" s="3">
        <v>17396.998774546199</v>
      </c>
      <c r="C1330" s="3">
        <v>1.29835401246795</v>
      </c>
      <c r="D1330" s="3">
        <v>54413.941196066298</v>
      </c>
      <c r="E1330" s="1">
        <f t="shared" si="42"/>
        <v>0.54407339882535699</v>
      </c>
      <c r="F1330" s="1">
        <f t="shared" si="43"/>
        <v>37016.9424215201</v>
      </c>
    </row>
    <row r="1331" spans="1:6" x14ac:dyDescent="0.3">
      <c r="A1331" s="3">
        <v>0.64788269235370599</v>
      </c>
      <c r="B1331" s="3">
        <v>17788.620726811601</v>
      </c>
      <c r="C1331" s="3">
        <v>1.1242117621988099</v>
      </c>
      <c r="D1331" s="3">
        <v>54528.909153713503</v>
      </c>
      <c r="E1331" s="1">
        <f t="shared" si="42"/>
        <v>0.47632906984510393</v>
      </c>
      <c r="F1331" s="1">
        <f t="shared" si="43"/>
        <v>36740.288426901898</v>
      </c>
    </row>
    <row r="1332" spans="1:6" x14ac:dyDescent="0.3">
      <c r="A1332" s="3">
        <v>0.73106072013100698</v>
      </c>
      <c r="B1332" s="3">
        <v>18907.727834822599</v>
      </c>
      <c r="C1332" s="3">
        <v>1.2601827595931101</v>
      </c>
      <c r="D1332" s="3">
        <v>53551.695903426596</v>
      </c>
      <c r="E1332" s="1">
        <f t="shared" si="42"/>
        <v>0.52912203946210312</v>
      </c>
      <c r="F1332" s="1">
        <f t="shared" si="43"/>
        <v>34643.968068603994</v>
      </c>
    </row>
    <row r="1333" spans="1:6" x14ac:dyDescent="0.3">
      <c r="A1333" s="3">
        <v>0.668162673073883</v>
      </c>
      <c r="B1333" s="3">
        <v>20434.140159246799</v>
      </c>
      <c r="C1333" s="3">
        <v>1.1634641502492</v>
      </c>
      <c r="D1333" s="3">
        <v>56507.694733467899</v>
      </c>
      <c r="E1333" s="1">
        <f t="shared" si="42"/>
        <v>0.49530147717531703</v>
      </c>
      <c r="F1333" s="1">
        <f t="shared" si="43"/>
        <v>36073.554574221096</v>
      </c>
    </row>
    <row r="1334" spans="1:6" x14ac:dyDescent="0.3">
      <c r="A1334" s="3">
        <v>0.75292357602425797</v>
      </c>
      <c r="B1334" s="3">
        <v>17722.0145640624</v>
      </c>
      <c r="C1334" s="3">
        <v>1.3131730264643999</v>
      </c>
      <c r="D1334" s="3">
        <v>56726.3806693394</v>
      </c>
      <c r="E1334" s="1">
        <f t="shared" si="42"/>
        <v>0.56024945044014196</v>
      </c>
      <c r="F1334" s="1">
        <f t="shared" si="43"/>
        <v>39004.366105277004</v>
      </c>
    </row>
    <row r="1335" spans="1:6" x14ac:dyDescent="0.3">
      <c r="A1335" s="3">
        <v>0.73390091511480804</v>
      </c>
      <c r="B1335" s="3">
        <v>19199.0857397289</v>
      </c>
      <c r="C1335" s="3">
        <v>1.2570309569251601</v>
      </c>
      <c r="D1335" s="3">
        <v>55009.026231715899</v>
      </c>
      <c r="E1335" s="1">
        <f t="shared" si="42"/>
        <v>0.52313004181035205</v>
      </c>
      <c r="F1335" s="1">
        <f t="shared" si="43"/>
        <v>35809.940491986999</v>
      </c>
    </row>
    <row r="1336" spans="1:6" x14ac:dyDescent="0.3">
      <c r="A1336" s="3">
        <v>0.70411106469163098</v>
      </c>
      <c r="B1336" s="3">
        <v>21659.604154473898</v>
      </c>
      <c r="C1336" s="3">
        <v>1.2531221328158499</v>
      </c>
      <c r="D1336" s="3">
        <v>58485.6989040388</v>
      </c>
      <c r="E1336" s="1">
        <f t="shared" si="42"/>
        <v>0.54901106812421896</v>
      </c>
      <c r="F1336" s="1">
        <f t="shared" si="43"/>
        <v>36826.094749564902</v>
      </c>
    </row>
    <row r="1337" spans="1:6" x14ac:dyDescent="0.3">
      <c r="A1337" s="3">
        <v>0.67417974805077796</v>
      </c>
      <c r="B1337" s="3">
        <v>19271.580399144499</v>
      </c>
      <c r="C1337" s="3">
        <v>1.1700075416932301</v>
      </c>
      <c r="D1337" s="3">
        <v>56636.444711705401</v>
      </c>
      <c r="E1337" s="1">
        <f t="shared" si="42"/>
        <v>0.49582779364245211</v>
      </c>
      <c r="F1337" s="1">
        <f t="shared" si="43"/>
        <v>37364.864312560901</v>
      </c>
    </row>
    <row r="1338" spans="1:6" x14ac:dyDescent="0.3">
      <c r="A1338" s="3">
        <v>0.67804891352860897</v>
      </c>
      <c r="B1338" s="3">
        <v>16505.4624917783</v>
      </c>
      <c r="C1338" s="3">
        <v>1.1639869727233201</v>
      </c>
      <c r="D1338" s="3">
        <v>54160.272917536102</v>
      </c>
      <c r="E1338" s="1">
        <f t="shared" si="42"/>
        <v>0.48593805919471111</v>
      </c>
      <c r="F1338" s="1">
        <f t="shared" si="43"/>
        <v>37654.810425757802</v>
      </c>
    </row>
    <row r="1339" spans="1:6" x14ac:dyDescent="0.3">
      <c r="A1339" s="3">
        <v>0.68511594716364699</v>
      </c>
      <c r="B1339" s="3">
        <v>17280.335089633201</v>
      </c>
      <c r="C1339" s="3">
        <v>1.2011234270780999</v>
      </c>
      <c r="D1339" s="3">
        <v>53777.157895311801</v>
      </c>
      <c r="E1339" s="1">
        <f t="shared" si="42"/>
        <v>0.51600747991445295</v>
      </c>
      <c r="F1339" s="1">
        <f t="shared" si="43"/>
        <v>36496.822805678603</v>
      </c>
    </row>
    <row r="1340" spans="1:6" x14ac:dyDescent="0.3">
      <c r="A1340" s="3">
        <v>0.62930990036310797</v>
      </c>
      <c r="B1340" s="3">
        <v>19510.561824355798</v>
      </c>
      <c r="C1340" s="3">
        <v>1.0808820141964599</v>
      </c>
      <c r="D1340" s="3">
        <v>56597.502080857797</v>
      </c>
      <c r="E1340" s="1">
        <f t="shared" si="42"/>
        <v>0.45157211383335194</v>
      </c>
      <c r="F1340" s="1">
        <f t="shared" si="43"/>
        <v>37086.940256501999</v>
      </c>
    </row>
    <row r="1341" spans="1:6" x14ac:dyDescent="0.3">
      <c r="A1341" s="3">
        <v>0.71614525094253001</v>
      </c>
      <c r="B1341" s="3">
        <v>18539.330712676601</v>
      </c>
      <c r="C1341" s="3">
        <v>1.2211802314362099</v>
      </c>
      <c r="D1341" s="3">
        <v>55341.6853316263</v>
      </c>
      <c r="E1341" s="1">
        <f t="shared" si="42"/>
        <v>0.5050349804936799</v>
      </c>
      <c r="F1341" s="1">
        <f t="shared" si="43"/>
        <v>36802.354618949699</v>
      </c>
    </row>
    <row r="1342" spans="1:6" x14ac:dyDescent="0.3">
      <c r="A1342" s="3">
        <v>0.69682057494785399</v>
      </c>
      <c r="B1342" s="3">
        <v>18152.708999812501</v>
      </c>
      <c r="C1342" s="3">
        <v>1.19313702282145</v>
      </c>
      <c r="D1342" s="3">
        <v>53512.710681276301</v>
      </c>
      <c r="E1342" s="1">
        <f t="shared" si="42"/>
        <v>0.49631644787359597</v>
      </c>
      <c r="F1342" s="1">
        <f t="shared" si="43"/>
        <v>35360.0016814638</v>
      </c>
    </row>
    <row r="1343" spans="1:6" x14ac:dyDescent="0.3">
      <c r="A1343" s="3">
        <v>0.75403291485972002</v>
      </c>
      <c r="B1343" s="3">
        <v>19339.477124984802</v>
      </c>
      <c r="C1343" s="3">
        <v>1.3171549569093299</v>
      </c>
      <c r="D1343" s="3">
        <v>56649.3968322402</v>
      </c>
      <c r="E1343" s="1">
        <f t="shared" si="42"/>
        <v>0.56312204204960992</v>
      </c>
      <c r="F1343" s="1">
        <f t="shared" si="43"/>
        <v>37309.919707255394</v>
      </c>
    </row>
    <row r="1344" spans="1:6" x14ac:dyDescent="0.3">
      <c r="A1344" s="3">
        <v>0.728222470492489</v>
      </c>
      <c r="B1344" s="3">
        <v>19200.669515220801</v>
      </c>
      <c r="C1344" s="3">
        <v>1.2528941001753799</v>
      </c>
      <c r="D1344" s="3">
        <v>56035.0496559737</v>
      </c>
      <c r="E1344" s="1">
        <f t="shared" si="42"/>
        <v>0.52467162968289094</v>
      </c>
      <c r="F1344" s="1">
        <f t="shared" si="43"/>
        <v>36834.380140752895</v>
      </c>
    </row>
    <row r="1345" spans="1:6" x14ac:dyDescent="0.3">
      <c r="A1345" s="3">
        <v>0.72531468042701597</v>
      </c>
      <c r="B1345" s="3">
        <v>17532.532374281502</v>
      </c>
      <c r="C1345" s="3">
        <v>1.25206373628836</v>
      </c>
      <c r="D1345" s="3">
        <v>52921.843890653101</v>
      </c>
      <c r="E1345" s="1">
        <f t="shared" si="42"/>
        <v>0.52674905586134402</v>
      </c>
      <c r="F1345" s="1">
        <f t="shared" si="43"/>
        <v>35389.311516371599</v>
      </c>
    </row>
    <row r="1346" spans="1:6" x14ac:dyDescent="0.3">
      <c r="A1346" s="3">
        <v>0.69998603074047505</v>
      </c>
      <c r="B1346" s="3">
        <v>24082.2775136046</v>
      </c>
      <c r="C1346" s="3">
        <v>1.18612997018989</v>
      </c>
      <c r="D1346" s="3">
        <v>66020.740364557103</v>
      </c>
      <c r="E1346" s="1">
        <f t="shared" si="42"/>
        <v>0.48614393944941492</v>
      </c>
      <c r="F1346" s="1">
        <f t="shared" si="43"/>
        <v>41938.462850952506</v>
      </c>
    </row>
    <row r="1347" spans="1:6" x14ac:dyDescent="0.3">
      <c r="A1347" s="3">
        <v>0.72808865163236303</v>
      </c>
      <c r="B1347" s="3">
        <v>20675.008676195899</v>
      </c>
      <c r="C1347" s="3">
        <v>1.2879393209406</v>
      </c>
      <c r="D1347" s="3">
        <v>60123.835501393201</v>
      </c>
      <c r="E1347" s="1">
        <f t="shared" si="42"/>
        <v>0.55985066930823701</v>
      </c>
      <c r="F1347" s="1">
        <f t="shared" si="43"/>
        <v>39448.826825197306</v>
      </c>
    </row>
    <row r="1348" spans="1:6" x14ac:dyDescent="0.3">
      <c r="A1348" s="3">
        <v>0.76402829782227899</v>
      </c>
      <c r="B1348" s="3">
        <v>20753.9504109954</v>
      </c>
      <c r="C1348" s="3">
        <v>1.3488464816863801</v>
      </c>
      <c r="D1348" s="3">
        <v>60320.116317800697</v>
      </c>
      <c r="E1348" s="1">
        <f t="shared" ref="E1348:E1411" si="44">C1348-A1348</f>
        <v>0.58481818386410112</v>
      </c>
      <c r="F1348" s="1">
        <f t="shared" ref="F1348:F1411" si="45">D1348-B1348</f>
        <v>39566.165906805298</v>
      </c>
    </row>
    <row r="1349" spans="1:6" x14ac:dyDescent="0.3">
      <c r="A1349" s="3">
        <v>0.709535586361837</v>
      </c>
      <c r="B1349" s="3">
        <v>19650.945401517401</v>
      </c>
      <c r="C1349" s="3">
        <v>1.21473589583228</v>
      </c>
      <c r="D1349" s="3">
        <v>53916.401014683099</v>
      </c>
      <c r="E1349" s="1">
        <f t="shared" si="44"/>
        <v>0.50520030947044303</v>
      </c>
      <c r="F1349" s="1">
        <f t="shared" si="45"/>
        <v>34265.455613165701</v>
      </c>
    </row>
    <row r="1350" spans="1:6" x14ac:dyDescent="0.3">
      <c r="A1350" s="3">
        <v>0.67504408176904396</v>
      </c>
      <c r="B1350" s="3">
        <v>24667.342484954599</v>
      </c>
      <c r="C1350" s="3">
        <v>1.1171720308702799</v>
      </c>
      <c r="D1350" s="3">
        <v>63692.734243086503</v>
      </c>
      <c r="E1350" s="1">
        <f t="shared" si="44"/>
        <v>0.44212794910123598</v>
      </c>
      <c r="F1350" s="1">
        <f t="shared" si="45"/>
        <v>39025.391758131904</v>
      </c>
    </row>
    <row r="1351" spans="1:6" x14ac:dyDescent="0.3">
      <c r="A1351" s="3">
        <v>0.756690209747648</v>
      </c>
      <c r="B1351" s="3">
        <v>19307.416625063299</v>
      </c>
      <c r="C1351" s="3">
        <v>1.3200989044487801</v>
      </c>
      <c r="D1351" s="3">
        <v>54213.489495572001</v>
      </c>
      <c r="E1351" s="1">
        <f t="shared" si="44"/>
        <v>0.56340869470113208</v>
      </c>
      <c r="F1351" s="1">
        <f t="shared" si="45"/>
        <v>34906.072870508702</v>
      </c>
    </row>
    <row r="1352" spans="1:6" x14ac:dyDescent="0.3">
      <c r="A1352" s="3">
        <v>0.69909405138371195</v>
      </c>
      <c r="B1352" s="3">
        <v>18233.178884823901</v>
      </c>
      <c r="C1352" s="3">
        <v>1.2321636411081001</v>
      </c>
      <c r="D1352" s="3">
        <v>57729.548883517899</v>
      </c>
      <c r="E1352" s="1">
        <f t="shared" si="44"/>
        <v>0.53306958972438812</v>
      </c>
      <c r="F1352" s="1">
        <f t="shared" si="45"/>
        <v>39496.369998693997</v>
      </c>
    </row>
    <row r="1353" spans="1:6" x14ac:dyDescent="0.3">
      <c r="A1353" s="3">
        <v>0.70311255318983901</v>
      </c>
      <c r="B1353" s="3">
        <v>22523.882912696499</v>
      </c>
      <c r="C1353" s="3">
        <v>1.2161839488578901</v>
      </c>
      <c r="D1353" s="3">
        <v>61364.128958985697</v>
      </c>
      <c r="E1353" s="1">
        <f t="shared" si="44"/>
        <v>0.51307139566805104</v>
      </c>
      <c r="F1353" s="1">
        <f t="shared" si="45"/>
        <v>38840.246046289198</v>
      </c>
    </row>
    <row r="1354" spans="1:6" x14ac:dyDescent="0.3">
      <c r="A1354" s="3">
        <v>0.69500333999523201</v>
      </c>
      <c r="B1354" s="3">
        <v>24654.0515624666</v>
      </c>
      <c r="C1354" s="3">
        <v>1.18170307620896</v>
      </c>
      <c r="D1354" s="3">
        <v>64086.724641258101</v>
      </c>
      <c r="E1354" s="1">
        <f t="shared" si="44"/>
        <v>0.48669973621372797</v>
      </c>
      <c r="F1354" s="1">
        <f t="shared" si="45"/>
        <v>39432.6730787915</v>
      </c>
    </row>
    <row r="1355" spans="1:6" x14ac:dyDescent="0.3">
      <c r="A1355" s="3">
        <v>0.67451403473000004</v>
      </c>
      <c r="B1355" s="3">
        <v>19846.247057056298</v>
      </c>
      <c r="C1355" s="3">
        <v>1.14216558729728</v>
      </c>
      <c r="D1355" s="3">
        <v>55158.406355979503</v>
      </c>
      <c r="E1355" s="1">
        <f t="shared" si="44"/>
        <v>0.46765155256727997</v>
      </c>
      <c r="F1355" s="1">
        <f t="shared" si="45"/>
        <v>35312.159298923201</v>
      </c>
    </row>
    <row r="1356" spans="1:6" x14ac:dyDescent="0.3">
      <c r="A1356" s="3">
        <v>0.70385591870875097</v>
      </c>
      <c r="B1356" s="3">
        <v>17762.601306982098</v>
      </c>
      <c r="C1356" s="3">
        <v>1.2299643267984</v>
      </c>
      <c r="D1356" s="3">
        <v>55463.565109438699</v>
      </c>
      <c r="E1356" s="1">
        <f t="shared" si="44"/>
        <v>0.52610840808964898</v>
      </c>
      <c r="F1356" s="1">
        <f t="shared" si="45"/>
        <v>37700.963802456601</v>
      </c>
    </row>
    <row r="1357" spans="1:6" x14ac:dyDescent="0.3">
      <c r="A1357" s="3">
        <v>0.67562562139283799</v>
      </c>
      <c r="B1357" s="3">
        <v>18602.578279555401</v>
      </c>
      <c r="C1357" s="3">
        <v>1.1662275351145901</v>
      </c>
      <c r="D1357" s="3">
        <v>53167.115875612602</v>
      </c>
      <c r="E1357" s="1">
        <f t="shared" si="44"/>
        <v>0.4906019137217521</v>
      </c>
      <c r="F1357" s="1">
        <f t="shared" si="45"/>
        <v>34564.537596057198</v>
      </c>
    </row>
    <row r="1358" spans="1:6" x14ac:dyDescent="0.3">
      <c r="A1358" s="3">
        <v>0.73445923461902296</v>
      </c>
      <c r="B1358" s="3">
        <v>19185.0036905079</v>
      </c>
      <c r="C1358" s="3">
        <v>1.3208096237973299</v>
      </c>
      <c r="D1358" s="3">
        <v>55844.235934733399</v>
      </c>
      <c r="E1358" s="1">
        <f t="shared" si="44"/>
        <v>0.58635038917830695</v>
      </c>
      <c r="F1358" s="1">
        <f t="shared" si="45"/>
        <v>36659.232244225495</v>
      </c>
    </row>
    <row r="1359" spans="1:6" x14ac:dyDescent="0.3">
      <c r="A1359" s="3">
        <v>0.72364765933348096</v>
      </c>
      <c r="B1359" s="3">
        <v>16887.9218595118</v>
      </c>
      <c r="C1359" s="3">
        <v>1.2409819272554401</v>
      </c>
      <c r="D1359" s="3">
        <v>54370.339876886799</v>
      </c>
      <c r="E1359" s="1">
        <f t="shared" si="44"/>
        <v>0.51733426792195913</v>
      </c>
      <c r="F1359" s="1">
        <f t="shared" si="45"/>
        <v>37482.418017374999</v>
      </c>
    </row>
    <row r="1360" spans="1:6" x14ac:dyDescent="0.3">
      <c r="A1360" s="3">
        <v>0.70952480958282205</v>
      </c>
      <c r="B1360" s="3">
        <v>16763.330595263898</v>
      </c>
      <c r="C1360" s="3">
        <v>1.27920570714256</v>
      </c>
      <c r="D1360" s="3">
        <v>53470.121251276803</v>
      </c>
      <c r="E1360" s="1">
        <f t="shared" si="44"/>
        <v>0.56968089755973794</v>
      </c>
      <c r="F1360" s="1">
        <f t="shared" si="45"/>
        <v>36706.790656012905</v>
      </c>
    </row>
    <row r="1361" spans="1:6" x14ac:dyDescent="0.3">
      <c r="A1361" s="3">
        <v>0.72524903845094502</v>
      </c>
      <c r="B1361" s="3">
        <v>19455.695329327202</v>
      </c>
      <c r="C1361" s="3">
        <v>1.2672855118913899</v>
      </c>
      <c r="D1361" s="3">
        <v>56856.305267252697</v>
      </c>
      <c r="E1361" s="1">
        <f t="shared" si="44"/>
        <v>0.54203647344044492</v>
      </c>
      <c r="F1361" s="1">
        <f t="shared" si="45"/>
        <v>37400.609937925496</v>
      </c>
    </row>
    <row r="1362" spans="1:6" x14ac:dyDescent="0.3">
      <c r="A1362" s="3">
        <v>0.75549403600672704</v>
      </c>
      <c r="B1362" s="3">
        <v>19191.069491941002</v>
      </c>
      <c r="C1362" s="3">
        <v>1.28767635774297</v>
      </c>
      <c r="D1362" s="3">
        <v>52469.706030984002</v>
      </c>
      <c r="E1362" s="1">
        <f t="shared" si="44"/>
        <v>0.53218232173624291</v>
      </c>
      <c r="F1362" s="1">
        <f t="shared" si="45"/>
        <v>33278.636539043</v>
      </c>
    </row>
    <row r="1363" spans="1:6" x14ac:dyDescent="0.3">
      <c r="A1363" s="3">
        <v>0.74081428951084605</v>
      </c>
      <c r="B1363" s="3">
        <v>17463.752744840898</v>
      </c>
      <c r="C1363" s="3">
        <v>1.3008475893795299</v>
      </c>
      <c r="D1363" s="3">
        <v>53620.525357206199</v>
      </c>
      <c r="E1363" s="1">
        <f t="shared" si="44"/>
        <v>0.56003329986868389</v>
      </c>
      <c r="F1363" s="1">
        <f t="shared" si="45"/>
        <v>36156.772612365297</v>
      </c>
    </row>
    <row r="1364" spans="1:6" x14ac:dyDescent="0.3">
      <c r="A1364" s="3">
        <v>0.71788338759091497</v>
      </c>
      <c r="B1364" s="3">
        <v>19177.752546583299</v>
      </c>
      <c r="C1364" s="3">
        <v>1.2090099315968199</v>
      </c>
      <c r="D1364" s="3">
        <v>56051.226505396698</v>
      </c>
      <c r="E1364" s="1">
        <f t="shared" si="44"/>
        <v>0.49112654400590494</v>
      </c>
      <c r="F1364" s="1">
        <f t="shared" si="45"/>
        <v>36873.473958813396</v>
      </c>
    </row>
    <row r="1365" spans="1:6" x14ac:dyDescent="0.3">
      <c r="A1365" s="3">
        <v>0.65024015640886701</v>
      </c>
      <c r="B1365" s="3">
        <v>23690.110134361501</v>
      </c>
      <c r="C1365" s="3">
        <v>1.1279145109789399</v>
      </c>
      <c r="D1365" s="3">
        <v>60052.883912180303</v>
      </c>
      <c r="E1365" s="1">
        <f t="shared" si="44"/>
        <v>0.4776743545700729</v>
      </c>
      <c r="F1365" s="1">
        <f t="shared" si="45"/>
        <v>36362.773777818802</v>
      </c>
    </row>
    <row r="1366" spans="1:6" x14ac:dyDescent="0.3">
      <c r="A1366" s="3">
        <v>0.72523981814494598</v>
      </c>
      <c r="B1366" s="3">
        <v>19080.126062506901</v>
      </c>
      <c r="C1366" s="3">
        <v>1.2550824938102201</v>
      </c>
      <c r="D1366" s="3">
        <v>55335.249596016998</v>
      </c>
      <c r="E1366" s="1">
        <f t="shared" si="44"/>
        <v>0.5298426756652741</v>
      </c>
      <c r="F1366" s="1">
        <f t="shared" si="45"/>
        <v>36255.123533510094</v>
      </c>
    </row>
    <row r="1367" spans="1:6" x14ac:dyDescent="0.3">
      <c r="A1367" s="3">
        <v>0.66371030967884503</v>
      </c>
      <c r="B1367" s="3">
        <v>14382.354646534601</v>
      </c>
      <c r="C1367" s="3">
        <v>1.1751108792990499</v>
      </c>
      <c r="D1367" s="3">
        <v>51152.869054653398</v>
      </c>
      <c r="E1367" s="1">
        <f t="shared" si="44"/>
        <v>0.51140056962020486</v>
      </c>
      <c r="F1367" s="1">
        <f t="shared" si="45"/>
        <v>36770.514408118797</v>
      </c>
    </row>
    <row r="1368" spans="1:6" x14ac:dyDescent="0.3">
      <c r="A1368" s="3">
        <v>0.65681643153122904</v>
      </c>
      <c r="B1368" s="3">
        <v>28407.512252465</v>
      </c>
      <c r="C1368" s="3">
        <v>1.1369363940855299</v>
      </c>
      <c r="D1368" s="3">
        <v>68691.553805389005</v>
      </c>
      <c r="E1368" s="1">
        <f t="shared" si="44"/>
        <v>0.48011996255430089</v>
      </c>
      <c r="F1368" s="1">
        <f t="shared" si="45"/>
        <v>40284.041552924005</v>
      </c>
    </row>
    <row r="1369" spans="1:6" x14ac:dyDescent="0.3">
      <c r="A1369" s="3">
        <v>0.73036742954515499</v>
      </c>
      <c r="B1369" s="3">
        <v>16459.269997778702</v>
      </c>
      <c r="C1369" s="3">
        <v>1.2682987210907599</v>
      </c>
      <c r="D1369" s="3">
        <v>52006.626544838698</v>
      </c>
      <c r="E1369" s="1">
        <f t="shared" si="44"/>
        <v>0.53793129154560493</v>
      </c>
      <c r="F1369" s="1">
        <f t="shared" si="45"/>
        <v>35547.356547060001</v>
      </c>
    </row>
    <row r="1370" spans="1:6" x14ac:dyDescent="0.3">
      <c r="A1370" s="3">
        <v>0.72314859496122297</v>
      </c>
      <c r="B1370" s="3">
        <v>25113.552220618101</v>
      </c>
      <c r="C1370" s="3">
        <v>1.28303822010566</v>
      </c>
      <c r="D1370" s="3">
        <v>64447.741435688098</v>
      </c>
      <c r="E1370" s="1">
        <f t="shared" si="44"/>
        <v>0.55988962514443708</v>
      </c>
      <c r="F1370" s="1">
        <f t="shared" si="45"/>
        <v>39334.189215070001</v>
      </c>
    </row>
    <row r="1371" spans="1:6" x14ac:dyDescent="0.3">
      <c r="A1371" s="3">
        <v>0.73395530962824096</v>
      </c>
      <c r="B1371" s="3">
        <v>17576.511765813</v>
      </c>
      <c r="C1371" s="3">
        <v>1.2773023914358801</v>
      </c>
      <c r="D1371" s="3">
        <v>56585.821109082703</v>
      </c>
      <c r="E1371" s="1">
        <f t="shared" si="44"/>
        <v>0.54334708180763913</v>
      </c>
      <c r="F1371" s="1">
        <f t="shared" si="45"/>
        <v>39009.309343269706</v>
      </c>
    </row>
    <row r="1372" spans="1:6" x14ac:dyDescent="0.3">
      <c r="A1372" s="3">
        <v>0.71271643140838703</v>
      </c>
      <c r="B1372" s="3">
        <v>24732.236758919898</v>
      </c>
      <c r="C1372" s="3">
        <v>1.23889832725418</v>
      </c>
      <c r="D1372" s="3">
        <v>62988.3523000813</v>
      </c>
      <c r="E1372" s="1">
        <f t="shared" si="44"/>
        <v>0.526181895845793</v>
      </c>
      <c r="F1372" s="1">
        <f t="shared" si="45"/>
        <v>38256.115541161402</v>
      </c>
    </row>
    <row r="1373" spans="1:6" x14ac:dyDescent="0.3">
      <c r="A1373" s="3">
        <v>0.67778096799007104</v>
      </c>
      <c r="B1373" s="3">
        <v>23669.8243363369</v>
      </c>
      <c r="C1373" s="3">
        <v>1.1529697076702099</v>
      </c>
      <c r="D1373" s="3">
        <v>65191.550844389101</v>
      </c>
      <c r="E1373" s="1">
        <f t="shared" si="44"/>
        <v>0.47518873968013886</v>
      </c>
      <c r="F1373" s="1">
        <f t="shared" si="45"/>
        <v>41521.726508052205</v>
      </c>
    </row>
    <row r="1374" spans="1:6" x14ac:dyDescent="0.3">
      <c r="A1374" s="3">
        <v>0.72234806797055295</v>
      </c>
      <c r="B1374" s="3">
        <v>21664.828156198699</v>
      </c>
      <c r="C1374" s="3">
        <v>1.2655534472513801</v>
      </c>
      <c r="D1374" s="3">
        <v>59077.993615022897</v>
      </c>
      <c r="E1374" s="1">
        <f t="shared" si="44"/>
        <v>0.54320537928082713</v>
      </c>
      <c r="F1374" s="1">
        <f t="shared" si="45"/>
        <v>37413.165458824195</v>
      </c>
    </row>
    <row r="1375" spans="1:6" x14ac:dyDescent="0.3">
      <c r="A1375" s="3">
        <v>0.68316339938331305</v>
      </c>
      <c r="B1375" s="3">
        <v>20074.530743375599</v>
      </c>
      <c r="C1375" s="3">
        <v>1.1577266505724</v>
      </c>
      <c r="D1375" s="3">
        <v>56522.479346297099</v>
      </c>
      <c r="E1375" s="1">
        <f t="shared" si="44"/>
        <v>0.47456325118908693</v>
      </c>
      <c r="F1375" s="1">
        <f t="shared" si="45"/>
        <v>36447.948602921504</v>
      </c>
    </row>
    <row r="1376" spans="1:6" x14ac:dyDescent="0.3">
      <c r="A1376" s="3">
        <v>0.68251384953505601</v>
      </c>
      <c r="B1376" s="3">
        <v>18442.753101508701</v>
      </c>
      <c r="C1376" s="3">
        <v>1.16175633641229</v>
      </c>
      <c r="D1376" s="3">
        <v>55219.759910962799</v>
      </c>
      <c r="E1376" s="1">
        <f t="shared" si="44"/>
        <v>0.47924248687723403</v>
      </c>
      <c r="F1376" s="1">
        <f t="shared" si="45"/>
        <v>36777.006809454098</v>
      </c>
    </row>
    <row r="1377" spans="1:6" x14ac:dyDescent="0.3">
      <c r="A1377" s="3">
        <v>0.68260483900965696</v>
      </c>
      <c r="B1377" s="3">
        <v>15484.841100211501</v>
      </c>
      <c r="C1377" s="3">
        <v>1.17987795239417</v>
      </c>
      <c r="D1377" s="3">
        <v>51793.152828956503</v>
      </c>
      <c r="E1377" s="1">
        <f t="shared" si="44"/>
        <v>0.49727311338451308</v>
      </c>
      <c r="F1377" s="1">
        <f t="shared" si="45"/>
        <v>36308.311728745</v>
      </c>
    </row>
    <row r="1378" spans="1:6" x14ac:dyDescent="0.3">
      <c r="A1378" s="3">
        <v>0.66814102634352002</v>
      </c>
      <c r="B1378" s="3">
        <v>22463.380270437701</v>
      </c>
      <c r="C1378" s="3">
        <v>1.1441509812430199</v>
      </c>
      <c r="D1378" s="3">
        <v>60453.363633897803</v>
      </c>
      <c r="E1378" s="1">
        <f t="shared" si="44"/>
        <v>0.47600995489949993</v>
      </c>
      <c r="F1378" s="1">
        <f t="shared" si="45"/>
        <v>37989.983363460102</v>
      </c>
    </row>
    <row r="1379" spans="1:6" x14ac:dyDescent="0.3">
      <c r="A1379" s="3">
        <v>0.67901694042360305</v>
      </c>
      <c r="B1379" s="3">
        <v>15049.738201325301</v>
      </c>
      <c r="C1379" s="3">
        <v>1.1628802350681999</v>
      </c>
      <c r="D1379" s="3">
        <v>50574.256274900203</v>
      </c>
      <c r="E1379" s="1">
        <f t="shared" si="44"/>
        <v>0.48386329464459688</v>
      </c>
      <c r="F1379" s="1">
        <f t="shared" si="45"/>
        <v>35524.518073574902</v>
      </c>
    </row>
    <row r="1380" spans="1:6" x14ac:dyDescent="0.3">
      <c r="A1380" s="3">
        <v>0.66870537216270198</v>
      </c>
      <c r="B1380" s="3">
        <v>22253.0993668673</v>
      </c>
      <c r="C1380" s="3">
        <v>1.18062869646294</v>
      </c>
      <c r="D1380" s="3">
        <v>61312.907607651301</v>
      </c>
      <c r="E1380" s="1">
        <f t="shared" si="44"/>
        <v>0.51192332430023801</v>
      </c>
      <c r="F1380" s="1">
        <f t="shared" si="45"/>
        <v>39059.808240783997</v>
      </c>
    </row>
    <row r="1381" spans="1:6" x14ac:dyDescent="0.3">
      <c r="A1381" s="3">
        <v>0.72357960676694999</v>
      </c>
      <c r="B1381" s="3">
        <v>21443.4095064006</v>
      </c>
      <c r="C1381" s="3">
        <v>1.26774137307641</v>
      </c>
      <c r="D1381" s="3">
        <v>60799.350364659796</v>
      </c>
      <c r="E1381" s="1">
        <f t="shared" si="44"/>
        <v>0.54416176630946</v>
      </c>
      <c r="F1381" s="1">
        <f t="shared" si="45"/>
        <v>39355.9408582592</v>
      </c>
    </row>
    <row r="1382" spans="1:6" x14ac:dyDescent="0.3">
      <c r="A1382" s="3">
        <v>0.68822464997139299</v>
      </c>
      <c r="B1382" s="3">
        <v>16106.515620066801</v>
      </c>
      <c r="C1382" s="3">
        <v>1.20026381317671</v>
      </c>
      <c r="D1382" s="3">
        <v>53049.741676309102</v>
      </c>
      <c r="E1382" s="1">
        <f t="shared" si="44"/>
        <v>0.51203916320531706</v>
      </c>
      <c r="F1382" s="1">
        <f t="shared" si="45"/>
        <v>36943.226056242303</v>
      </c>
    </row>
    <row r="1383" spans="1:6" x14ac:dyDescent="0.3">
      <c r="A1383" s="3">
        <v>0.73051757610006696</v>
      </c>
      <c r="B1383" s="3">
        <v>24097.2886788012</v>
      </c>
      <c r="C1383" s="3">
        <v>1.24749109834009</v>
      </c>
      <c r="D1383" s="3">
        <v>61464.383352887897</v>
      </c>
      <c r="E1383" s="1">
        <f t="shared" si="44"/>
        <v>0.51697352224002302</v>
      </c>
      <c r="F1383" s="1">
        <f t="shared" si="45"/>
        <v>37367.094674086693</v>
      </c>
    </row>
    <row r="1384" spans="1:6" x14ac:dyDescent="0.3">
      <c r="A1384" s="3">
        <v>0.669472746926847</v>
      </c>
      <c r="B1384" s="3">
        <v>18592.7084151208</v>
      </c>
      <c r="C1384" s="3">
        <v>1.1839436687017</v>
      </c>
      <c r="D1384" s="3">
        <v>54779.131745917497</v>
      </c>
      <c r="E1384" s="1">
        <f t="shared" si="44"/>
        <v>0.51447092177485299</v>
      </c>
      <c r="F1384" s="1">
        <f t="shared" si="45"/>
        <v>36186.423330796693</v>
      </c>
    </row>
    <row r="1385" spans="1:6" x14ac:dyDescent="0.3">
      <c r="A1385" s="3">
        <v>0.68072702528920603</v>
      </c>
      <c r="B1385" s="3">
        <v>19385.939698440201</v>
      </c>
      <c r="C1385" s="3">
        <v>1.14967538703566</v>
      </c>
      <c r="D1385" s="3">
        <v>56259.503427535397</v>
      </c>
      <c r="E1385" s="1">
        <f t="shared" si="44"/>
        <v>0.46894836174645393</v>
      </c>
      <c r="F1385" s="1">
        <f t="shared" si="45"/>
        <v>36873.5637290952</v>
      </c>
    </row>
    <row r="1386" spans="1:6" x14ac:dyDescent="0.3">
      <c r="A1386" s="3">
        <v>0.66856018811552298</v>
      </c>
      <c r="B1386" s="3">
        <v>19992.167945988</v>
      </c>
      <c r="C1386" s="3">
        <v>1.16237919084293</v>
      </c>
      <c r="D1386" s="3">
        <v>57876.204793560799</v>
      </c>
      <c r="E1386" s="1">
        <f t="shared" si="44"/>
        <v>0.49381900272740697</v>
      </c>
      <c r="F1386" s="1">
        <f t="shared" si="45"/>
        <v>37884.036847572803</v>
      </c>
    </row>
    <row r="1387" spans="1:6" x14ac:dyDescent="0.3">
      <c r="A1387" s="3">
        <v>0.64552061981656195</v>
      </c>
      <c r="B1387" s="3">
        <v>20107.959189172001</v>
      </c>
      <c r="C1387" s="3">
        <v>1.1001214726173201</v>
      </c>
      <c r="D1387" s="3">
        <v>58460.153127463796</v>
      </c>
      <c r="E1387" s="1">
        <f t="shared" si="44"/>
        <v>0.45460085280075813</v>
      </c>
      <c r="F1387" s="1">
        <f t="shared" si="45"/>
        <v>38352.193938291792</v>
      </c>
    </row>
    <row r="1388" spans="1:6" x14ac:dyDescent="0.3">
      <c r="A1388" s="3">
        <v>0.68660235305538098</v>
      </c>
      <c r="B1388" s="3">
        <v>18034.954402604501</v>
      </c>
      <c r="C1388" s="3">
        <v>1.1846984360935999</v>
      </c>
      <c r="D1388" s="3">
        <v>54333.996851081298</v>
      </c>
      <c r="E1388" s="1">
        <f t="shared" si="44"/>
        <v>0.49809608303821895</v>
      </c>
      <c r="F1388" s="1">
        <f t="shared" si="45"/>
        <v>36299.042448476801</v>
      </c>
    </row>
    <row r="1389" spans="1:6" x14ac:dyDescent="0.3">
      <c r="A1389" s="3">
        <v>0.71071077397921201</v>
      </c>
      <c r="B1389" s="3">
        <v>21528.4824274356</v>
      </c>
      <c r="C1389" s="3">
        <v>1.23071830768908</v>
      </c>
      <c r="D1389" s="3">
        <v>58822.725007057903</v>
      </c>
      <c r="E1389" s="1">
        <f t="shared" si="44"/>
        <v>0.52000753370986796</v>
      </c>
      <c r="F1389" s="1">
        <f t="shared" si="45"/>
        <v>37294.242579622303</v>
      </c>
    </row>
    <row r="1390" spans="1:6" x14ac:dyDescent="0.3">
      <c r="A1390" s="3">
        <v>0.66731400900890503</v>
      </c>
      <c r="B1390" s="3">
        <v>16435.926398211101</v>
      </c>
      <c r="C1390" s="3">
        <v>1.1449001419117699</v>
      </c>
      <c r="D1390" s="3">
        <v>52313.203848393998</v>
      </c>
      <c r="E1390" s="1">
        <f t="shared" si="44"/>
        <v>0.47758613290286489</v>
      </c>
      <c r="F1390" s="1">
        <f t="shared" si="45"/>
        <v>35877.277450182897</v>
      </c>
    </row>
    <row r="1391" spans="1:6" x14ac:dyDescent="0.3">
      <c r="A1391" s="3">
        <v>0.69291400259959501</v>
      </c>
      <c r="B1391" s="3">
        <v>18574.176309283099</v>
      </c>
      <c r="C1391" s="3">
        <v>1.17241791703075</v>
      </c>
      <c r="D1391" s="3">
        <v>54734.338819372402</v>
      </c>
      <c r="E1391" s="1">
        <f t="shared" si="44"/>
        <v>0.47950391443115503</v>
      </c>
      <c r="F1391" s="1">
        <f t="shared" si="45"/>
        <v>36160.1625100893</v>
      </c>
    </row>
    <row r="1392" spans="1:6" x14ac:dyDescent="0.3">
      <c r="A1392" s="3">
        <v>0.73481576892610001</v>
      </c>
      <c r="B1392" s="3">
        <v>22225.816734902099</v>
      </c>
      <c r="C1392" s="3">
        <v>1.2970504414239501</v>
      </c>
      <c r="D1392" s="3">
        <v>59408.486445036899</v>
      </c>
      <c r="E1392" s="1">
        <f t="shared" si="44"/>
        <v>0.56223467249785009</v>
      </c>
      <c r="F1392" s="1">
        <f t="shared" si="45"/>
        <v>37182.669710134796</v>
      </c>
    </row>
    <row r="1393" spans="1:6" x14ac:dyDescent="0.3">
      <c r="A1393" s="3">
        <v>0.674248701242676</v>
      </c>
      <c r="B1393" s="3">
        <v>17579.341478116501</v>
      </c>
      <c r="C1393" s="3">
        <v>1.1613255526516399</v>
      </c>
      <c r="D1393" s="3">
        <v>53330.976233324298</v>
      </c>
      <c r="E1393" s="1">
        <f t="shared" si="44"/>
        <v>0.48707685140896395</v>
      </c>
      <c r="F1393" s="1">
        <f t="shared" si="45"/>
        <v>35751.634755207793</v>
      </c>
    </row>
    <row r="1394" spans="1:6" x14ac:dyDescent="0.3">
      <c r="A1394" s="3">
        <v>0.69584583977790204</v>
      </c>
      <c r="B1394" s="3">
        <v>21362.487207695402</v>
      </c>
      <c r="C1394" s="3">
        <v>1.2091909241940799</v>
      </c>
      <c r="D1394" s="3">
        <v>59471.517822996197</v>
      </c>
      <c r="E1394" s="1">
        <f t="shared" si="44"/>
        <v>0.51334508441617788</v>
      </c>
      <c r="F1394" s="1">
        <f t="shared" si="45"/>
        <v>38109.030615300799</v>
      </c>
    </row>
    <row r="1395" spans="1:6" x14ac:dyDescent="0.3">
      <c r="A1395" s="3">
        <v>0.65551160872074399</v>
      </c>
      <c r="B1395" s="3">
        <v>19268.011353575199</v>
      </c>
      <c r="C1395" s="3">
        <v>1.12825103971227</v>
      </c>
      <c r="D1395" s="3">
        <v>55859.514707172901</v>
      </c>
      <c r="E1395" s="1">
        <f t="shared" si="44"/>
        <v>0.47273943099152604</v>
      </c>
      <c r="F1395" s="1">
        <f t="shared" si="45"/>
        <v>36591.503353597698</v>
      </c>
    </row>
    <row r="1396" spans="1:6" x14ac:dyDescent="0.3">
      <c r="A1396" s="3">
        <v>0.66599625126573303</v>
      </c>
      <c r="B1396" s="3">
        <v>13945.393240555501</v>
      </c>
      <c r="C1396" s="3">
        <v>1.1442125782529899</v>
      </c>
      <c r="D1396" s="3">
        <v>50160.9948793363</v>
      </c>
      <c r="E1396" s="1">
        <f t="shared" si="44"/>
        <v>0.47821632698725691</v>
      </c>
      <c r="F1396" s="1">
        <f t="shared" si="45"/>
        <v>36215.601638780798</v>
      </c>
    </row>
    <row r="1397" spans="1:6" x14ac:dyDescent="0.3">
      <c r="A1397" s="3">
        <v>0.67685879930770698</v>
      </c>
      <c r="B1397" s="3">
        <v>21265.2981445923</v>
      </c>
      <c r="C1397" s="3">
        <v>1.2044352486548799</v>
      </c>
      <c r="D1397" s="3">
        <v>58697.7398598953</v>
      </c>
      <c r="E1397" s="1">
        <f t="shared" si="44"/>
        <v>0.52757644934717296</v>
      </c>
      <c r="F1397" s="1">
        <f t="shared" si="45"/>
        <v>37432.441715303001</v>
      </c>
    </row>
    <row r="1398" spans="1:6" x14ac:dyDescent="0.3">
      <c r="A1398" s="3">
        <v>0.74943606232969195</v>
      </c>
      <c r="B1398" s="3">
        <v>17150.720642651999</v>
      </c>
      <c r="C1398" s="3">
        <v>1.3355252376234401</v>
      </c>
      <c r="D1398" s="3">
        <v>53432.049654844501</v>
      </c>
      <c r="E1398" s="1">
        <f t="shared" si="44"/>
        <v>0.58608917529374815</v>
      </c>
      <c r="F1398" s="1">
        <f t="shared" si="45"/>
        <v>36281.329012192502</v>
      </c>
    </row>
    <row r="1399" spans="1:6" x14ac:dyDescent="0.3">
      <c r="A1399" s="3">
        <v>0.69018238014376498</v>
      </c>
      <c r="B1399" s="3">
        <v>19962.9955480957</v>
      </c>
      <c r="C1399" s="3">
        <v>1.21976621827807</v>
      </c>
      <c r="D1399" s="3">
        <v>58013.707192086302</v>
      </c>
      <c r="E1399" s="1">
        <f t="shared" si="44"/>
        <v>0.52958383813430498</v>
      </c>
      <c r="F1399" s="1">
        <f t="shared" si="45"/>
        <v>38050.711643990602</v>
      </c>
    </row>
    <row r="1400" spans="1:6" x14ac:dyDescent="0.3">
      <c r="A1400" s="3">
        <v>0.74698303606531902</v>
      </c>
      <c r="B1400" s="3">
        <v>18297.975623717899</v>
      </c>
      <c r="C1400" s="3">
        <v>1.30333484472461</v>
      </c>
      <c r="D1400" s="3">
        <v>52419.577051745597</v>
      </c>
      <c r="E1400" s="1">
        <f t="shared" si="44"/>
        <v>0.55635180865929101</v>
      </c>
      <c r="F1400" s="1">
        <f t="shared" si="45"/>
        <v>34121.601428027701</v>
      </c>
    </row>
    <row r="1401" spans="1:6" x14ac:dyDescent="0.3">
      <c r="A1401" s="3">
        <v>0.66789323604034601</v>
      </c>
      <c r="B1401" s="3">
        <v>20156.334815613998</v>
      </c>
      <c r="C1401" s="3">
        <v>1.17135339005633</v>
      </c>
      <c r="D1401" s="3">
        <v>58028.716049809103</v>
      </c>
      <c r="E1401" s="1">
        <f t="shared" si="44"/>
        <v>0.50346015401598398</v>
      </c>
      <c r="F1401" s="1">
        <f t="shared" si="45"/>
        <v>37872.381234195105</v>
      </c>
    </row>
    <row r="1402" spans="1:6" x14ac:dyDescent="0.3">
      <c r="A1402" s="3">
        <v>0.76908309343489201</v>
      </c>
      <c r="B1402" s="3">
        <v>17570.745512521898</v>
      </c>
      <c r="C1402" s="3">
        <v>1.3598521551990601</v>
      </c>
      <c r="D1402" s="3">
        <v>55483.515062628503</v>
      </c>
      <c r="E1402" s="1">
        <f t="shared" si="44"/>
        <v>0.5907690617641681</v>
      </c>
      <c r="F1402" s="1">
        <f t="shared" si="45"/>
        <v>37912.769550106605</v>
      </c>
    </row>
    <row r="1403" spans="1:6" x14ac:dyDescent="0.3">
      <c r="A1403" s="3">
        <v>0.677112030321386</v>
      </c>
      <c r="B1403" s="3">
        <v>18821.431247062501</v>
      </c>
      <c r="C1403" s="3">
        <v>1.1728903162439499</v>
      </c>
      <c r="D1403" s="3">
        <v>57143.607443858098</v>
      </c>
      <c r="E1403" s="1">
        <f t="shared" si="44"/>
        <v>0.4957782859225639</v>
      </c>
      <c r="F1403" s="1">
        <f t="shared" si="45"/>
        <v>38322.176196795597</v>
      </c>
    </row>
    <row r="1404" spans="1:6" x14ac:dyDescent="0.3">
      <c r="A1404" s="3">
        <v>0.67893060647572201</v>
      </c>
      <c r="B1404" s="3">
        <v>19408.817439455899</v>
      </c>
      <c r="C1404" s="3">
        <v>1.18500648679793</v>
      </c>
      <c r="D1404" s="3">
        <v>57116.520081691</v>
      </c>
      <c r="E1404" s="1">
        <f t="shared" si="44"/>
        <v>0.50607588032220796</v>
      </c>
      <c r="F1404" s="1">
        <f t="shared" si="45"/>
        <v>37707.702642235105</v>
      </c>
    </row>
    <row r="1405" spans="1:6" x14ac:dyDescent="0.3">
      <c r="A1405" s="3">
        <v>0.69968385030472202</v>
      </c>
      <c r="B1405" s="3">
        <v>17035.651717534001</v>
      </c>
      <c r="C1405" s="3">
        <v>1.2249757224086499</v>
      </c>
      <c r="D1405" s="3">
        <v>53962.773015554601</v>
      </c>
      <c r="E1405" s="1">
        <f t="shared" si="44"/>
        <v>0.52529187210392791</v>
      </c>
      <c r="F1405" s="1">
        <f t="shared" si="45"/>
        <v>36927.121298020604</v>
      </c>
    </row>
    <row r="1406" spans="1:6" x14ac:dyDescent="0.3">
      <c r="A1406" s="3">
        <v>0.70734332739602501</v>
      </c>
      <c r="B1406" s="3">
        <v>24185.774274518299</v>
      </c>
      <c r="C1406" s="3">
        <v>1.1985480275618601</v>
      </c>
      <c r="D1406" s="3">
        <v>60952.790051084303</v>
      </c>
      <c r="E1406" s="1">
        <f t="shared" si="44"/>
        <v>0.49120470016583506</v>
      </c>
      <c r="F1406" s="1">
        <f t="shared" si="45"/>
        <v>36767.015776566004</v>
      </c>
    </row>
    <row r="1407" spans="1:6" x14ac:dyDescent="0.3">
      <c r="A1407" s="3">
        <v>0.706063898595649</v>
      </c>
      <c r="B1407" s="3">
        <v>13187.52721566</v>
      </c>
      <c r="C1407" s="3">
        <v>1.2265513234104799</v>
      </c>
      <c r="D1407" s="3">
        <v>49296.282741056602</v>
      </c>
      <c r="E1407" s="1">
        <f t="shared" si="44"/>
        <v>0.5204874248148309</v>
      </c>
      <c r="F1407" s="1">
        <f t="shared" si="45"/>
        <v>36108.755525396598</v>
      </c>
    </row>
    <row r="1408" spans="1:6" x14ac:dyDescent="0.3">
      <c r="A1408" s="3">
        <v>0.74400812678738504</v>
      </c>
      <c r="B1408" s="3">
        <v>17728.873520384899</v>
      </c>
      <c r="C1408" s="3">
        <v>1.2739220881547</v>
      </c>
      <c r="D1408" s="3">
        <v>53220.7925567372</v>
      </c>
      <c r="E1408" s="1">
        <f t="shared" si="44"/>
        <v>0.52991396136731495</v>
      </c>
      <c r="F1408" s="1">
        <f t="shared" si="45"/>
        <v>35491.919036352301</v>
      </c>
    </row>
    <row r="1409" spans="1:6" x14ac:dyDescent="0.3">
      <c r="A1409" s="3">
        <v>0.69906470286437905</v>
      </c>
      <c r="B1409" s="3">
        <v>20259.577902066001</v>
      </c>
      <c r="C1409" s="3">
        <v>1.2350487020946499</v>
      </c>
      <c r="D1409" s="3">
        <v>59424.363688765501</v>
      </c>
      <c r="E1409" s="1">
        <f t="shared" si="44"/>
        <v>0.53598399923027085</v>
      </c>
      <c r="F1409" s="1">
        <f t="shared" si="45"/>
        <v>39164.785786699504</v>
      </c>
    </row>
    <row r="1410" spans="1:6" x14ac:dyDescent="0.3">
      <c r="A1410" s="3">
        <v>0.68896311771992902</v>
      </c>
      <c r="B1410" s="3">
        <v>19589.355871792501</v>
      </c>
      <c r="C1410" s="3">
        <v>1.1738261599536</v>
      </c>
      <c r="D1410" s="3">
        <v>57404.479479929898</v>
      </c>
      <c r="E1410" s="1">
        <f t="shared" si="44"/>
        <v>0.48486304223367094</v>
      </c>
      <c r="F1410" s="1">
        <f t="shared" si="45"/>
        <v>37815.123608137394</v>
      </c>
    </row>
    <row r="1411" spans="1:6" x14ac:dyDescent="0.3">
      <c r="A1411" s="3">
        <v>0.68255344296827503</v>
      </c>
      <c r="B1411" s="3">
        <v>17144.682857952899</v>
      </c>
      <c r="C1411" s="3">
        <v>1.17700046998067</v>
      </c>
      <c r="D1411" s="3">
        <v>54821.570467617399</v>
      </c>
      <c r="E1411" s="1">
        <f t="shared" si="44"/>
        <v>0.49444702701239496</v>
      </c>
      <c r="F1411" s="1">
        <f t="shared" si="45"/>
        <v>37676.887609664496</v>
      </c>
    </row>
    <row r="1412" spans="1:6" x14ac:dyDescent="0.3">
      <c r="A1412" s="3">
        <v>0.73267726218343798</v>
      </c>
      <c r="B1412" s="3">
        <v>18757.276965156001</v>
      </c>
      <c r="C1412" s="3">
        <v>1.2950679323621199</v>
      </c>
      <c r="D1412" s="3">
        <v>56100.938645767397</v>
      </c>
      <c r="E1412" s="1">
        <f t="shared" ref="E1412:E1475" si="46">C1412-A1412</f>
        <v>0.56239067017868194</v>
      </c>
      <c r="F1412" s="1">
        <f t="shared" ref="F1412:F1475" si="47">D1412-B1412</f>
        <v>37343.661680611396</v>
      </c>
    </row>
    <row r="1413" spans="1:6" x14ac:dyDescent="0.3">
      <c r="A1413" s="3">
        <v>0.64458608955555996</v>
      </c>
      <c r="B1413" s="3">
        <v>19628.6538780179</v>
      </c>
      <c r="C1413" s="3">
        <v>1.08269004649196</v>
      </c>
      <c r="D1413" s="3">
        <v>54009.787088106503</v>
      </c>
      <c r="E1413" s="1">
        <f t="shared" si="46"/>
        <v>0.43810395693640003</v>
      </c>
      <c r="F1413" s="1">
        <f t="shared" si="47"/>
        <v>34381.133210088607</v>
      </c>
    </row>
    <row r="1414" spans="1:6" x14ac:dyDescent="0.3">
      <c r="A1414" s="3">
        <v>0.69710138073624295</v>
      </c>
      <c r="B1414" s="3">
        <v>14046.406907881001</v>
      </c>
      <c r="C1414" s="3">
        <v>1.2077719802909299</v>
      </c>
      <c r="D1414" s="3">
        <v>49653.293772136502</v>
      </c>
      <c r="E1414" s="1">
        <f t="shared" si="46"/>
        <v>0.51067059955468697</v>
      </c>
      <c r="F1414" s="1">
        <f t="shared" si="47"/>
        <v>35606.886864255503</v>
      </c>
    </row>
    <row r="1415" spans="1:6" x14ac:dyDescent="0.3">
      <c r="A1415" s="3">
        <v>0.66664602014137297</v>
      </c>
      <c r="B1415" s="3">
        <v>16328.6881462775</v>
      </c>
      <c r="C1415" s="3">
        <v>1.1049794782346201</v>
      </c>
      <c r="D1415" s="3">
        <v>51804.705420886297</v>
      </c>
      <c r="E1415" s="1">
        <f t="shared" si="46"/>
        <v>0.43833345809324709</v>
      </c>
      <c r="F1415" s="1">
        <f t="shared" si="47"/>
        <v>35476.017274608799</v>
      </c>
    </row>
    <row r="1416" spans="1:6" x14ac:dyDescent="0.3">
      <c r="A1416" s="3">
        <v>0.68410700274263603</v>
      </c>
      <c r="B1416" s="3">
        <v>23942.729514851198</v>
      </c>
      <c r="C1416" s="3">
        <v>1.2005348339928099</v>
      </c>
      <c r="D1416" s="3">
        <v>60352.253828334004</v>
      </c>
      <c r="E1416" s="1">
        <f t="shared" si="46"/>
        <v>0.51642783125017389</v>
      </c>
      <c r="F1416" s="1">
        <f t="shared" si="47"/>
        <v>36409.524313482805</v>
      </c>
    </row>
    <row r="1417" spans="1:6" x14ac:dyDescent="0.3">
      <c r="A1417" s="3">
        <v>0.72673277459098995</v>
      </c>
      <c r="B1417" s="3">
        <v>17646.730701259199</v>
      </c>
      <c r="C1417" s="3">
        <v>1.26333083564405</v>
      </c>
      <c r="D1417" s="3">
        <v>53511.618822213</v>
      </c>
      <c r="E1417" s="1">
        <f t="shared" si="46"/>
        <v>0.53659806105306007</v>
      </c>
      <c r="F1417" s="1">
        <f t="shared" si="47"/>
        <v>35864.888120953801</v>
      </c>
    </row>
    <row r="1418" spans="1:6" x14ac:dyDescent="0.3">
      <c r="A1418" s="3">
        <v>0.71722352790912602</v>
      </c>
      <c r="B1418" s="3">
        <v>17586.544387020898</v>
      </c>
      <c r="C1418" s="3">
        <v>1.26423452793887</v>
      </c>
      <c r="D1418" s="3">
        <v>54187.265287137598</v>
      </c>
      <c r="E1418" s="1">
        <f t="shared" si="46"/>
        <v>0.54701100002974401</v>
      </c>
      <c r="F1418" s="1">
        <f t="shared" si="47"/>
        <v>36600.720900116699</v>
      </c>
    </row>
    <row r="1419" spans="1:6" x14ac:dyDescent="0.3">
      <c r="A1419" s="3">
        <v>0.66985142239230999</v>
      </c>
      <c r="B1419" s="3">
        <v>22365.235289517699</v>
      </c>
      <c r="C1419" s="3">
        <v>1.1604068365398701</v>
      </c>
      <c r="D1419" s="3">
        <v>58098.5967168364</v>
      </c>
      <c r="E1419" s="1">
        <f t="shared" si="46"/>
        <v>0.4905554141475601</v>
      </c>
      <c r="F1419" s="1">
        <f t="shared" si="47"/>
        <v>35733.361427318698</v>
      </c>
    </row>
    <row r="1420" spans="1:6" x14ac:dyDescent="0.3">
      <c r="A1420" s="3">
        <v>0.72199767261289405</v>
      </c>
      <c r="B1420" s="3">
        <v>21649.832884785199</v>
      </c>
      <c r="C1420" s="3">
        <v>1.2831440504646401</v>
      </c>
      <c r="D1420" s="3">
        <v>59913.720944458801</v>
      </c>
      <c r="E1420" s="1">
        <f t="shared" si="46"/>
        <v>0.56114637785174604</v>
      </c>
      <c r="F1420" s="1">
        <f t="shared" si="47"/>
        <v>38263.888059673598</v>
      </c>
    </row>
    <row r="1421" spans="1:6" x14ac:dyDescent="0.3">
      <c r="A1421" s="3">
        <v>0.68503367626143796</v>
      </c>
      <c r="B1421" s="3">
        <v>16129.414468015901</v>
      </c>
      <c r="C1421" s="3">
        <v>1.17642697586121</v>
      </c>
      <c r="D1421" s="3">
        <v>53250.540431422698</v>
      </c>
      <c r="E1421" s="1">
        <f t="shared" si="46"/>
        <v>0.49139329959977207</v>
      </c>
      <c r="F1421" s="1">
        <f t="shared" si="47"/>
        <v>37121.125963406797</v>
      </c>
    </row>
    <row r="1422" spans="1:6" x14ac:dyDescent="0.3">
      <c r="A1422" s="3">
        <v>0.71450425485013802</v>
      </c>
      <c r="B1422" s="3">
        <v>18733.4944830936</v>
      </c>
      <c r="C1422" s="3">
        <v>1.25140523989055</v>
      </c>
      <c r="D1422" s="3">
        <v>55762.535425114998</v>
      </c>
      <c r="E1422" s="1">
        <f t="shared" si="46"/>
        <v>0.53690098504041195</v>
      </c>
      <c r="F1422" s="1">
        <f t="shared" si="47"/>
        <v>37029.040942021398</v>
      </c>
    </row>
    <row r="1423" spans="1:6" x14ac:dyDescent="0.3">
      <c r="A1423" s="3">
        <v>0.71037226344778803</v>
      </c>
      <c r="B1423" s="3">
        <v>19278.920673196601</v>
      </c>
      <c r="C1423" s="3">
        <v>1.23454368485549</v>
      </c>
      <c r="D1423" s="3">
        <v>56346.030893581403</v>
      </c>
      <c r="E1423" s="1">
        <f t="shared" si="46"/>
        <v>0.52417142140770201</v>
      </c>
      <c r="F1423" s="1">
        <f t="shared" si="47"/>
        <v>37067.110220384799</v>
      </c>
    </row>
    <row r="1424" spans="1:6" x14ac:dyDescent="0.3">
      <c r="A1424" s="3">
        <v>0.70225739232070505</v>
      </c>
      <c r="B1424" s="3">
        <v>18959.5610705045</v>
      </c>
      <c r="C1424" s="3">
        <v>1.1981444275022399</v>
      </c>
      <c r="D1424" s="3">
        <v>57064.1090105197</v>
      </c>
      <c r="E1424" s="1">
        <f t="shared" si="46"/>
        <v>0.49588703518153487</v>
      </c>
      <c r="F1424" s="1">
        <f t="shared" si="47"/>
        <v>38104.547940015196</v>
      </c>
    </row>
    <row r="1425" spans="1:6" x14ac:dyDescent="0.3">
      <c r="A1425" s="3">
        <v>0.706988085397948</v>
      </c>
      <c r="B1425" s="3">
        <v>15412.6293930293</v>
      </c>
      <c r="C1425" s="3">
        <v>1.17582631593612</v>
      </c>
      <c r="D1425" s="3">
        <v>52699.929047532401</v>
      </c>
      <c r="E1425" s="1">
        <f t="shared" si="46"/>
        <v>0.46883823053817197</v>
      </c>
      <c r="F1425" s="1">
        <f t="shared" si="47"/>
        <v>37287.299654503106</v>
      </c>
    </row>
    <row r="1426" spans="1:6" x14ac:dyDescent="0.3">
      <c r="A1426" s="3">
        <v>0.68930469231012303</v>
      </c>
      <c r="B1426" s="3">
        <v>20924.187429600701</v>
      </c>
      <c r="C1426" s="3">
        <v>1.19361860390348</v>
      </c>
      <c r="D1426" s="3">
        <v>57249.861765973299</v>
      </c>
      <c r="E1426" s="1">
        <f t="shared" si="46"/>
        <v>0.50431391159335692</v>
      </c>
      <c r="F1426" s="1">
        <f t="shared" si="47"/>
        <v>36325.674336372598</v>
      </c>
    </row>
    <row r="1427" spans="1:6" x14ac:dyDescent="0.3">
      <c r="A1427" s="3">
        <v>0.73220287236276704</v>
      </c>
      <c r="B1427" s="3">
        <v>16613.6409217123</v>
      </c>
      <c r="C1427" s="3">
        <v>1.25359535784844</v>
      </c>
      <c r="D1427" s="3">
        <v>55462.821149645199</v>
      </c>
      <c r="E1427" s="1">
        <f t="shared" si="46"/>
        <v>0.52139248548567296</v>
      </c>
      <c r="F1427" s="1">
        <f t="shared" si="47"/>
        <v>38849.180227932899</v>
      </c>
    </row>
    <row r="1428" spans="1:6" x14ac:dyDescent="0.3">
      <c r="A1428" s="3">
        <v>0.71116636185569304</v>
      </c>
      <c r="B1428" s="3">
        <v>20717.1139428604</v>
      </c>
      <c r="C1428" s="3">
        <v>1.22588589629375</v>
      </c>
      <c r="D1428" s="3">
        <v>57294.639049522702</v>
      </c>
      <c r="E1428" s="1">
        <f t="shared" si="46"/>
        <v>0.51471953443805696</v>
      </c>
      <c r="F1428" s="1">
        <f t="shared" si="47"/>
        <v>36577.525106662302</v>
      </c>
    </row>
    <row r="1429" spans="1:6" x14ac:dyDescent="0.3">
      <c r="A1429" s="3">
        <v>0.64355828949898997</v>
      </c>
      <c r="B1429" s="3">
        <v>22872.806775341101</v>
      </c>
      <c r="C1429" s="3">
        <v>1.10087117001276</v>
      </c>
      <c r="D1429" s="3">
        <v>61389.901433412299</v>
      </c>
      <c r="E1429" s="1">
        <f t="shared" si="46"/>
        <v>0.45731288051377006</v>
      </c>
      <c r="F1429" s="1">
        <f t="shared" si="47"/>
        <v>38517.094658071197</v>
      </c>
    </row>
    <row r="1430" spans="1:6" x14ac:dyDescent="0.3">
      <c r="A1430" s="3">
        <v>0.73895504006505697</v>
      </c>
      <c r="B1430" s="3">
        <v>19720.348765272</v>
      </c>
      <c r="C1430" s="3">
        <v>1.3031467245925901</v>
      </c>
      <c r="D1430" s="3">
        <v>59301.9046578138</v>
      </c>
      <c r="E1430" s="1">
        <f t="shared" si="46"/>
        <v>0.5641916845275331</v>
      </c>
      <c r="F1430" s="1">
        <f t="shared" si="47"/>
        <v>39581.555892541801</v>
      </c>
    </row>
    <row r="1431" spans="1:6" x14ac:dyDescent="0.3">
      <c r="A1431" s="3">
        <v>0.710540623798536</v>
      </c>
      <c r="B1431" s="3">
        <v>15046.754818212799</v>
      </c>
      <c r="C1431" s="3">
        <v>1.24470612477298</v>
      </c>
      <c r="D1431" s="3">
        <v>52091.971191848999</v>
      </c>
      <c r="E1431" s="1">
        <f t="shared" si="46"/>
        <v>0.53416550097444404</v>
      </c>
      <c r="F1431" s="1">
        <f t="shared" si="47"/>
        <v>37045.216373636198</v>
      </c>
    </row>
    <row r="1432" spans="1:6" x14ac:dyDescent="0.3">
      <c r="A1432" s="3">
        <v>0.635203839865355</v>
      </c>
      <c r="B1432" s="3">
        <v>17639.207347899901</v>
      </c>
      <c r="C1432" s="3">
        <v>1.0970212181393399</v>
      </c>
      <c r="D1432" s="3">
        <v>54634.250560143802</v>
      </c>
      <c r="E1432" s="1">
        <f t="shared" si="46"/>
        <v>0.46181737827398495</v>
      </c>
      <c r="F1432" s="1">
        <f t="shared" si="47"/>
        <v>36995.043212243902</v>
      </c>
    </row>
    <row r="1433" spans="1:6" x14ac:dyDescent="0.3">
      <c r="A1433" s="3">
        <v>0.65536581913826197</v>
      </c>
      <c r="B1433" s="3">
        <v>24599.032991252199</v>
      </c>
      <c r="C1433" s="3">
        <v>1.15277194888959</v>
      </c>
      <c r="D1433" s="3">
        <v>62795.6374259359</v>
      </c>
      <c r="E1433" s="1">
        <f t="shared" si="46"/>
        <v>0.49740612975132803</v>
      </c>
      <c r="F1433" s="1">
        <f t="shared" si="47"/>
        <v>38196.604434683701</v>
      </c>
    </row>
    <row r="1434" spans="1:6" x14ac:dyDescent="0.3">
      <c r="A1434" s="3">
        <v>0.67890211246450505</v>
      </c>
      <c r="B1434" s="3">
        <v>18127.471565862601</v>
      </c>
      <c r="C1434" s="3">
        <v>1.16797589567182</v>
      </c>
      <c r="D1434" s="3">
        <v>53622.965106363801</v>
      </c>
      <c r="E1434" s="1">
        <f t="shared" si="46"/>
        <v>0.48907378320731498</v>
      </c>
      <c r="F1434" s="1">
        <f t="shared" si="47"/>
        <v>35495.4935405012</v>
      </c>
    </row>
    <row r="1435" spans="1:6" x14ac:dyDescent="0.3">
      <c r="A1435" s="3">
        <v>0.69911254715888405</v>
      </c>
      <c r="B1435" s="3">
        <v>19644.945482343399</v>
      </c>
      <c r="C1435" s="3">
        <v>1.18721185502275</v>
      </c>
      <c r="D1435" s="3">
        <v>58687.8351874113</v>
      </c>
      <c r="E1435" s="1">
        <f t="shared" si="46"/>
        <v>0.48809930786386591</v>
      </c>
      <c r="F1435" s="1">
        <f t="shared" si="47"/>
        <v>39042.889705067901</v>
      </c>
    </row>
    <row r="1436" spans="1:6" x14ac:dyDescent="0.3">
      <c r="A1436" s="3">
        <v>0.71427583963609398</v>
      </c>
      <c r="B1436" s="3">
        <v>17350.200154006801</v>
      </c>
      <c r="C1436" s="3">
        <v>1.2386048760008901</v>
      </c>
      <c r="D1436" s="3">
        <v>53576.751605917401</v>
      </c>
      <c r="E1436" s="1">
        <f t="shared" si="46"/>
        <v>0.52432903636479611</v>
      </c>
      <c r="F1436" s="1">
        <f t="shared" si="47"/>
        <v>36226.5514519106</v>
      </c>
    </row>
    <row r="1437" spans="1:6" x14ac:dyDescent="0.3">
      <c r="A1437" s="3">
        <v>0.68537993466479796</v>
      </c>
      <c r="B1437" s="3">
        <v>16713.8950266996</v>
      </c>
      <c r="C1437" s="3">
        <v>1.20100058046436</v>
      </c>
      <c r="D1437" s="3">
        <v>51629.323162421199</v>
      </c>
      <c r="E1437" s="1">
        <f t="shared" si="46"/>
        <v>0.51562064579956202</v>
      </c>
      <c r="F1437" s="1">
        <f t="shared" si="47"/>
        <v>34915.428135721595</v>
      </c>
    </row>
    <row r="1438" spans="1:6" x14ac:dyDescent="0.3">
      <c r="A1438" s="3">
        <v>0.72539639054420202</v>
      </c>
      <c r="B1438" s="3">
        <v>24596.650596530701</v>
      </c>
      <c r="C1438" s="3">
        <v>1.2669133069774901</v>
      </c>
      <c r="D1438" s="3">
        <v>62593.506428234199</v>
      </c>
      <c r="E1438" s="1">
        <f t="shared" si="46"/>
        <v>0.54151691643328803</v>
      </c>
      <c r="F1438" s="1">
        <f t="shared" si="47"/>
        <v>37996.855831703499</v>
      </c>
    </row>
    <row r="1439" spans="1:6" x14ac:dyDescent="0.3">
      <c r="A1439" s="3">
        <v>0.68258675500367305</v>
      </c>
      <c r="B1439" s="3">
        <v>22088.078959796399</v>
      </c>
      <c r="C1439" s="3">
        <v>1.1947598499563901</v>
      </c>
      <c r="D1439" s="3">
        <v>60223.388807616502</v>
      </c>
      <c r="E1439" s="1">
        <f t="shared" si="46"/>
        <v>0.51217309495271701</v>
      </c>
      <c r="F1439" s="1">
        <f t="shared" si="47"/>
        <v>38135.309847820099</v>
      </c>
    </row>
    <row r="1440" spans="1:6" x14ac:dyDescent="0.3">
      <c r="A1440" s="3">
        <v>0.71350921610514295</v>
      </c>
      <c r="B1440" s="3">
        <v>18315.2734508883</v>
      </c>
      <c r="C1440" s="3">
        <v>1.26014368408941</v>
      </c>
      <c r="D1440" s="3">
        <v>53983.471265002801</v>
      </c>
      <c r="E1440" s="1">
        <f t="shared" si="46"/>
        <v>0.54663446798426707</v>
      </c>
      <c r="F1440" s="1">
        <f t="shared" si="47"/>
        <v>35668.197814114501</v>
      </c>
    </row>
    <row r="1441" spans="1:6" x14ac:dyDescent="0.3">
      <c r="A1441" s="3">
        <v>0.71087165990647305</v>
      </c>
      <c r="B1441" s="3">
        <v>17865.8564079139</v>
      </c>
      <c r="C1441" s="3">
        <v>1.1890473819785601</v>
      </c>
      <c r="D1441" s="3">
        <v>53714.049672717098</v>
      </c>
      <c r="E1441" s="1">
        <f t="shared" si="46"/>
        <v>0.47817572207208703</v>
      </c>
      <c r="F1441" s="1">
        <f t="shared" si="47"/>
        <v>35848.193264803194</v>
      </c>
    </row>
    <row r="1442" spans="1:6" x14ac:dyDescent="0.3">
      <c r="A1442" s="3">
        <v>0.62855795778157397</v>
      </c>
      <c r="B1442" s="3">
        <v>15096.230007209901</v>
      </c>
      <c r="C1442" s="3">
        <v>1.09789112649075</v>
      </c>
      <c r="D1442" s="3">
        <v>51251.999197752702</v>
      </c>
      <c r="E1442" s="1">
        <f t="shared" si="46"/>
        <v>0.46933316870917607</v>
      </c>
      <c r="F1442" s="1">
        <f t="shared" si="47"/>
        <v>36155.7691905428</v>
      </c>
    </row>
    <row r="1443" spans="1:6" x14ac:dyDescent="0.3">
      <c r="A1443" s="3">
        <v>0.73633388638156405</v>
      </c>
      <c r="B1443" s="3">
        <v>16630.737122718401</v>
      </c>
      <c r="C1443" s="3">
        <v>1.23242360200935</v>
      </c>
      <c r="D1443" s="3">
        <v>52526.845626168797</v>
      </c>
      <c r="E1443" s="1">
        <f t="shared" si="46"/>
        <v>0.49608971562778592</v>
      </c>
      <c r="F1443" s="1">
        <f t="shared" si="47"/>
        <v>35896.108503450392</v>
      </c>
    </row>
    <row r="1444" spans="1:6" x14ac:dyDescent="0.3">
      <c r="A1444" s="3">
        <v>0.72416003729806</v>
      </c>
      <c r="B1444" s="3">
        <v>19691.328249294202</v>
      </c>
      <c r="C1444" s="3">
        <v>1.2873599020183699</v>
      </c>
      <c r="D1444" s="3">
        <v>58352.483500424103</v>
      </c>
      <c r="E1444" s="1">
        <f t="shared" si="46"/>
        <v>0.56319986472030992</v>
      </c>
      <c r="F1444" s="1">
        <f t="shared" si="47"/>
        <v>38661.155251129901</v>
      </c>
    </row>
    <row r="1445" spans="1:6" x14ac:dyDescent="0.3">
      <c r="A1445" s="3">
        <v>0.73163198657254003</v>
      </c>
      <c r="B1445" s="3">
        <v>18646.551474211599</v>
      </c>
      <c r="C1445" s="3">
        <v>1.27821663463541</v>
      </c>
      <c r="D1445" s="3">
        <v>54464.9266669403</v>
      </c>
      <c r="E1445" s="1">
        <f t="shared" si="46"/>
        <v>0.54658464806286999</v>
      </c>
      <c r="F1445" s="1">
        <f t="shared" si="47"/>
        <v>35818.375192728701</v>
      </c>
    </row>
    <row r="1446" spans="1:6" x14ac:dyDescent="0.3">
      <c r="A1446" s="3">
        <v>0.73450678024131699</v>
      </c>
      <c r="B1446" s="3">
        <v>15945.4049331808</v>
      </c>
      <c r="C1446" s="3">
        <v>1.2811901100074501</v>
      </c>
      <c r="D1446" s="3">
        <v>53382.236754495498</v>
      </c>
      <c r="E1446" s="1">
        <f t="shared" si="46"/>
        <v>0.5466833297661331</v>
      </c>
      <c r="F1446" s="1">
        <f t="shared" si="47"/>
        <v>37436.831821314699</v>
      </c>
    </row>
    <row r="1447" spans="1:6" x14ac:dyDescent="0.3">
      <c r="A1447" s="3">
        <v>0.65576181447063497</v>
      </c>
      <c r="B1447" s="3">
        <v>24483.261941877499</v>
      </c>
      <c r="C1447" s="3">
        <v>1.1076043780284599</v>
      </c>
      <c r="D1447" s="3">
        <v>64406.378618697301</v>
      </c>
      <c r="E1447" s="1">
        <f t="shared" si="46"/>
        <v>0.45184256355782493</v>
      </c>
      <c r="F1447" s="1">
        <f t="shared" si="47"/>
        <v>39923.116676819802</v>
      </c>
    </row>
    <row r="1448" spans="1:6" x14ac:dyDescent="0.3">
      <c r="A1448" s="3">
        <v>0.70763649225736203</v>
      </c>
      <c r="B1448" s="3">
        <v>21922.8324768026</v>
      </c>
      <c r="C1448" s="3">
        <v>1.2296844567831899</v>
      </c>
      <c r="D1448" s="3">
        <v>62917.589227131197</v>
      </c>
      <c r="E1448" s="1">
        <f t="shared" si="46"/>
        <v>0.52204796452582791</v>
      </c>
      <c r="F1448" s="1">
        <f t="shared" si="47"/>
        <v>40994.756750328597</v>
      </c>
    </row>
    <row r="1449" spans="1:6" x14ac:dyDescent="0.3">
      <c r="A1449" s="3">
        <v>0.74643167666061805</v>
      </c>
      <c r="B1449" s="3">
        <v>18720.8555531028</v>
      </c>
      <c r="C1449" s="3">
        <v>1.29905170482481</v>
      </c>
      <c r="D1449" s="3">
        <v>57074.661058408601</v>
      </c>
      <c r="E1449" s="1">
        <f t="shared" si="46"/>
        <v>0.55262002816419198</v>
      </c>
      <c r="F1449" s="1">
        <f t="shared" si="47"/>
        <v>38353.805505305805</v>
      </c>
    </row>
    <row r="1450" spans="1:6" x14ac:dyDescent="0.3">
      <c r="A1450" s="3">
        <v>0.68347917239775702</v>
      </c>
      <c r="B1450" s="3">
        <v>19112.356534338</v>
      </c>
      <c r="C1450" s="3">
        <v>1.1627054525979299</v>
      </c>
      <c r="D1450" s="3">
        <v>57235.560936636801</v>
      </c>
      <c r="E1450" s="1">
        <f t="shared" si="46"/>
        <v>0.47922628020017288</v>
      </c>
      <c r="F1450" s="1">
        <f t="shared" si="47"/>
        <v>38123.204402298798</v>
      </c>
    </row>
    <row r="1451" spans="1:6" x14ac:dyDescent="0.3">
      <c r="A1451" s="3">
        <v>0.68384204234089396</v>
      </c>
      <c r="B1451" s="3">
        <v>21500.344640195501</v>
      </c>
      <c r="C1451" s="3">
        <v>1.1778363604289299</v>
      </c>
      <c r="D1451" s="3">
        <v>59977.814082830097</v>
      </c>
      <c r="E1451" s="1">
        <f t="shared" si="46"/>
        <v>0.49399431808803596</v>
      </c>
      <c r="F1451" s="1">
        <f t="shared" si="47"/>
        <v>38477.469442634596</v>
      </c>
    </row>
    <row r="1452" spans="1:6" x14ac:dyDescent="0.3">
      <c r="A1452" s="3">
        <v>0.73156444656515096</v>
      </c>
      <c r="B1452" s="3">
        <v>23110.6884295655</v>
      </c>
      <c r="C1452" s="3">
        <v>1.2986936324617799</v>
      </c>
      <c r="D1452" s="3">
        <v>63575.236753804798</v>
      </c>
      <c r="E1452" s="1">
        <f t="shared" si="46"/>
        <v>0.56712918589662897</v>
      </c>
      <c r="F1452" s="1">
        <f t="shared" si="47"/>
        <v>40464.548324239295</v>
      </c>
    </row>
    <row r="1453" spans="1:6" x14ac:dyDescent="0.3">
      <c r="A1453" s="3">
        <v>0.73462299064321801</v>
      </c>
      <c r="B1453" s="3">
        <v>21047.6423054671</v>
      </c>
      <c r="C1453" s="3">
        <v>1.28189316842293</v>
      </c>
      <c r="D1453" s="3">
        <v>60777.831815452402</v>
      </c>
      <c r="E1453" s="1">
        <f t="shared" si="46"/>
        <v>0.54727017777971199</v>
      </c>
      <c r="F1453" s="1">
        <f t="shared" si="47"/>
        <v>39730.189509985299</v>
      </c>
    </row>
    <row r="1454" spans="1:6" x14ac:dyDescent="0.3">
      <c r="A1454" s="3">
        <v>0.67180330149001199</v>
      </c>
      <c r="B1454" s="3">
        <v>17466.794432639399</v>
      </c>
      <c r="C1454" s="3">
        <v>1.1394210823820501</v>
      </c>
      <c r="D1454" s="3">
        <v>54062.863185697097</v>
      </c>
      <c r="E1454" s="1">
        <f t="shared" si="46"/>
        <v>0.46761778089203809</v>
      </c>
      <c r="F1454" s="1">
        <f t="shared" si="47"/>
        <v>36596.068753057698</v>
      </c>
    </row>
    <row r="1455" spans="1:6" x14ac:dyDescent="0.3">
      <c r="A1455" s="3">
        <v>0.66589037985322597</v>
      </c>
      <c r="B1455" s="3">
        <v>20863.115785289101</v>
      </c>
      <c r="C1455" s="3">
        <v>1.1577372061016999</v>
      </c>
      <c r="D1455" s="3">
        <v>55772.880598298601</v>
      </c>
      <c r="E1455" s="1">
        <f t="shared" si="46"/>
        <v>0.49184682624847398</v>
      </c>
      <c r="F1455" s="1">
        <f t="shared" si="47"/>
        <v>34909.764813009504</v>
      </c>
    </row>
    <row r="1456" spans="1:6" x14ac:dyDescent="0.3">
      <c r="A1456" s="3">
        <v>0.67054038355776402</v>
      </c>
      <c r="B1456" s="3">
        <v>16539.1302203671</v>
      </c>
      <c r="C1456" s="3">
        <v>1.1464704007733999</v>
      </c>
      <c r="D1456" s="3">
        <v>52355.311683821601</v>
      </c>
      <c r="E1456" s="1">
        <f t="shared" si="46"/>
        <v>0.47593001721563588</v>
      </c>
      <c r="F1456" s="1">
        <f t="shared" si="47"/>
        <v>35816.181463454501</v>
      </c>
    </row>
    <row r="1457" spans="1:6" x14ac:dyDescent="0.3">
      <c r="A1457" s="3">
        <v>0.75440590140942898</v>
      </c>
      <c r="B1457" s="3">
        <v>27518.370658395001</v>
      </c>
      <c r="C1457" s="3">
        <v>1.33152816747125</v>
      </c>
      <c r="D1457" s="3">
        <v>67358.924930335197</v>
      </c>
      <c r="E1457" s="1">
        <f t="shared" si="46"/>
        <v>0.57712226606182104</v>
      </c>
      <c r="F1457" s="1">
        <f t="shared" si="47"/>
        <v>39840.5542719402</v>
      </c>
    </row>
    <row r="1458" spans="1:6" x14ac:dyDescent="0.3">
      <c r="A1458" s="3">
        <v>0.73515397711263997</v>
      </c>
      <c r="B1458" s="3">
        <v>19461.2686781706</v>
      </c>
      <c r="C1458" s="3">
        <v>1.3198546256810799</v>
      </c>
      <c r="D1458" s="3">
        <v>56394.229129973697</v>
      </c>
      <c r="E1458" s="1">
        <f t="shared" si="46"/>
        <v>0.58470064856843995</v>
      </c>
      <c r="F1458" s="1">
        <f t="shared" si="47"/>
        <v>36932.960451803097</v>
      </c>
    </row>
    <row r="1459" spans="1:6" x14ac:dyDescent="0.3">
      <c r="A1459" s="3">
        <v>0.69878883995609897</v>
      </c>
      <c r="B1459" s="3">
        <v>17236.902064600101</v>
      </c>
      <c r="C1459" s="3">
        <v>1.18932394955761</v>
      </c>
      <c r="D1459" s="3">
        <v>52790.778925741302</v>
      </c>
      <c r="E1459" s="1">
        <f t="shared" si="46"/>
        <v>0.49053510960151103</v>
      </c>
      <c r="F1459" s="1">
        <f t="shared" si="47"/>
        <v>35553.876861141202</v>
      </c>
    </row>
    <row r="1460" spans="1:6" x14ac:dyDescent="0.3">
      <c r="A1460" s="3">
        <v>0.73569337576139204</v>
      </c>
      <c r="B1460" s="3">
        <v>22959.6732248013</v>
      </c>
      <c r="C1460" s="3">
        <v>1.26368915293256</v>
      </c>
      <c r="D1460" s="3">
        <v>58836.800917027802</v>
      </c>
      <c r="E1460" s="1">
        <f t="shared" si="46"/>
        <v>0.52799577717116797</v>
      </c>
      <c r="F1460" s="1">
        <f t="shared" si="47"/>
        <v>35877.127692226502</v>
      </c>
    </row>
    <row r="1461" spans="1:6" x14ac:dyDescent="0.3">
      <c r="A1461" s="3">
        <v>0.72569563459483399</v>
      </c>
      <c r="B1461" s="3">
        <v>18531.701578779801</v>
      </c>
      <c r="C1461" s="3">
        <v>1.2665729553962399</v>
      </c>
      <c r="D1461" s="3">
        <v>57993.842853890499</v>
      </c>
      <c r="E1461" s="1">
        <f t="shared" si="46"/>
        <v>0.54087732080140594</v>
      </c>
      <c r="F1461" s="1">
        <f t="shared" si="47"/>
        <v>39462.141275110698</v>
      </c>
    </row>
    <row r="1462" spans="1:6" x14ac:dyDescent="0.3">
      <c r="A1462" s="3">
        <v>0.74773403063978805</v>
      </c>
      <c r="B1462" s="3">
        <v>22391.828884273102</v>
      </c>
      <c r="C1462" s="3">
        <v>1.3044575712017801</v>
      </c>
      <c r="D1462" s="3">
        <v>62007.395726614202</v>
      </c>
      <c r="E1462" s="1">
        <f t="shared" si="46"/>
        <v>0.55672354056199203</v>
      </c>
      <c r="F1462" s="1">
        <f t="shared" si="47"/>
        <v>39615.566842341097</v>
      </c>
    </row>
    <row r="1463" spans="1:6" x14ac:dyDescent="0.3">
      <c r="A1463" s="3">
        <v>0.72450492333462102</v>
      </c>
      <c r="B1463" s="3">
        <v>19202.291098735499</v>
      </c>
      <c r="C1463" s="3">
        <v>1.25799584373705</v>
      </c>
      <c r="D1463" s="3">
        <v>55433.805516303502</v>
      </c>
      <c r="E1463" s="1">
        <f t="shared" si="46"/>
        <v>0.53349092040242896</v>
      </c>
      <c r="F1463" s="1">
        <f t="shared" si="47"/>
        <v>36231.514417568003</v>
      </c>
    </row>
    <row r="1464" spans="1:6" x14ac:dyDescent="0.3">
      <c r="A1464" s="3">
        <v>0.66272452447681696</v>
      </c>
      <c r="B1464" s="3">
        <v>24439.992650867302</v>
      </c>
      <c r="C1464" s="3">
        <v>1.14141128027457</v>
      </c>
      <c r="D1464" s="3">
        <v>63888.025866373202</v>
      </c>
      <c r="E1464" s="1">
        <f t="shared" si="46"/>
        <v>0.47868675579775299</v>
      </c>
      <c r="F1464" s="1">
        <f t="shared" si="47"/>
        <v>39448.0332155059</v>
      </c>
    </row>
    <row r="1465" spans="1:6" x14ac:dyDescent="0.3">
      <c r="A1465" s="3">
        <v>0.70061480388421704</v>
      </c>
      <c r="B1465" s="3">
        <v>21838.300909347799</v>
      </c>
      <c r="C1465" s="3">
        <v>1.2249491504022001</v>
      </c>
      <c r="D1465" s="3">
        <v>62037.487591260498</v>
      </c>
      <c r="E1465" s="1">
        <f t="shared" si="46"/>
        <v>0.52433434651798305</v>
      </c>
      <c r="F1465" s="1">
        <f t="shared" si="47"/>
        <v>40199.186681912703</v>
      </c>
    </row>
    <row r="1466" spans="1:6" x14ac:dyDescent="0.3">
      <c r="A1466" s="3">
        <v>0.72500071927482301</v>
      </c>
      <c r="B1466" s="3">
        <v>28433.424673978101</v>
      </c>
      <c r="C1466" s="3">
        <v>1.25101816977281</v>
      </c>
      <c r="D1466" s="3">
        <v>67357.138213449507</v>
      </c>
      <c r="E1466" s="1">
        <f t="shared" si="46"/>
        <v>0.52601745049798698</v>
      </c>
      <c r="F1466" s="1">
        <f t="shared" si="47"/>
        <v>38923.713539471406</v>
      </c>
    </row>
    <row r="1467" spans="1:6" x14ac:dyDescent="0.3">
      <c r="A1467" s="3">
        <v>0.73091134187977902</v>
      </c>
      <c r="B1467" s="3">
        <v>21666.7752981905</v>
      </c>
      <c r="C1467" s="3">
        <v>1.2747786141966</v>
      </c>
      <c r="D1467" s="3">
        <v>58730.667725789499</v>
      </c>
      <c r="E1467" s="1">
        <f t="shared" si="46"/>
        <v>0.54386727231682097</v>
      </c>
      <c r="F1467" s="1">
        <f t="shared" si="47"/>
        <v>37063.892427598999</v>
      </c>
    </row>
    <row r="1468" spans="1:6" x14ac:dyDescent="0.3">
      <c r="A1468" s="3">
        <v>0.69881876028942402</v>
      </c>
      <c r="B1468" s="3">
        <v>20023.831746245</v>
      </c>
      <c r="C1468" s="3">
        <v>1.22072314544702</v>
      </c>
      <c r="D1468" s="3">
        <v>58725.015756888002</v>
      </c>
      <c r="E1468" s="1">
        <f t="shared" si="46"/>
        <v>0.52190438515759596</v>
      </c>
      <c r="F1468" s="1">
        <f t="shared" si="47"/>
        <v>38701.184010643003</v>
      </c>
    </row>
    <row r="1469" spans="1:6" x14ac:dyDescent="0.3">
      <c r="A1469" s="3">
        <v>0.70075421351212097</v>
      </c>
      <c r="B1469" s="3">
        <v>22148.862381265299</v>
      </c>
      <c r="C1469" s="3">
        <v>1.1986184823475301</v>
      </c>
      <c r="D1469" s="3">
        <v>59956.313282073599</v>
      </c>
      <c r="E1469" s="1">
        <f t="shared" si="46"/>
        <v>0.49786426883540913</v>
      </c>
      <c r="F1469" s="1">
        <f t="shared" si="47"/>
        <v>37807.450900808297</v>
      </c>
    </row>
    <row r="1470" spans="1:6" x14ac:dyDescent="0.3">
      <c r="A1470" s="3">
        <v>0.74179480802180497</v>
      </c>
      <c r="B1470" s="3">
        <v>18614.177234520699</v>
      </c>
      <c r="C1470" s="3">
        <v>1.26315230564333</v>
      </c>
      <c r="D1470" s="3">
        <v>58001.132082161697</v>
      </c>
      <c r="E1470" s="1">
        <f t="shared" si="46"/>
        <v>0.52135749762152506</v>
      </c>
      <c r="F1470" s="1">
        <f t="shared" si="47"/>
        <v>39386.954847640998</v>
      </c>
    </row>
    <row r="1471" spans="1:6" x14ac:dyDescent="0.3">
      <c r="A1471" s="3">
        <v>0.72252993412477295</v>
      </c>
      <c r="B1471" s="3">
        <v>19017.149556541601</v>
      </c>
      <c r="C1471" s="3">
        <v>1.2390885161976799</v>
      </c>
      <c r="D1471" s="3">
        <v>54773.854456989102</v>
      </c>
      <c r="E1471" s="1">
        <f t="shared" si="46"/>
        <v>0.51655858207290695</v>
      </c>
      <c r="F1471" s="1">
        <f t="shared" si="47"/>
        <v>35756.704900447497</v>
      </c>
    </row>
    <row r="1472" spans="1:6" x14ac:dyDescent="0.3">
      <c r="A1472" s="3">
        <v>0.73015072896216804</v>
      </c>
      <c r="B1472" s="3">
        <v>15845.194943782501</v>
      </c>
      <c r="C1472" s="3">
        <v>1.25141013790197</v>
      </c>
      <c r="D1472" s="3">
        <v>50120.867135716799</v>
      </c>
      <c r="E1472" s="1">
        <f t="shared" si="46"/>
        <v>0.52125940893980194</v>
      </c>
      <c r="F1472" s="1">
        <f t="shared" si="47"/>
        <v>34275.672191934296</v>
      </c>
    </row>
    <row r="1473" spans="1:6" x14ac:dyDescent="0.3">
      <c r="A1473" s="3">
        <v>0.705444122342749</v>
      </c>
      <c r="B1473" s="3">
        <v>17581.9226921386</v>
      </c>
      <c r="C1473" s="3">
        <v>1.22319341461487</v>
      </c>
      <c r="D1473" s="3">
        <v>54125.7855561549</v>
      </c>
      <c r="E1473" s="1">
        <f t="shared" si="46"/>
        <v>0.51774929227212096</v>
      </c>
      <c r="F1473" s="1">
        <f t="shared" si="47"/>
        <v>36543.862864016301</v>
      </c>
    </row>
    <row r="1474" spans="1:6" x14ac:dyDescent="0.3">
      <c r="A1474" s="3">
        <v>0.69928028566057099</v>
      </c>
      <c r="B1474" s="3">
        <v>16643.737424345902</v>
      </c>
      <c r="C1474" s="3">
        <v>1.2233077878213401</v>
      </c>
      <c r="D1474" s="3">
        <v>53478.327364333301</v>
      </c>
      <c r="E1474" s="1">
        <f t="shared" si="46"/>
        <v>0.5240275021607691</v>
      </c>
      <c r="F1474" s="1">
        <f t="shared" si="47"/>
        <v>36834.589939987403</v>
      </c>
    </row>
    <row r="1475" spans="1:6" x14ac:dyDescent="0.3">
      <c r="A1475" s="3">
        <v>0.69163990288253596</v>
      </c>
      <c r="B1475" s="3">
        <v>20334.600953364199</v>
      </c>
      <c r="C1475" s="3">
        <v>1.1779448589419399</v>
      </c>
      <c r="D1475" s="3">
        <v>54773.404090649099</v>
      </c>
      <c r="E1475" s="1">
        <f t="shared" si="46"/>
        <v>0.48630495605940394</v>
      </c>
      <c r="F1475" s="1">
        <f t="shared" si="47"/>
        <v>34438.8031372849</v>
      </c>
    </row>
    <row r="1476" spans="1:6" x14ac:dyDescent="0.3">
      <c r="A1476" s="3">
        <v>0.66858678652058201</v>
      </c>
      <c r="B1476" s="3">
        <v>17540.6172470905</v>
      </c>
      <c r="C1476" s="3">
        <v>1.16744305964205</v>
      </c>
      <c r="D1476" s="3">
        <v>53494.221627305204</v>
      </c>
      <c r="E1476" s="1">
        <f t="shared" ref="E1476:E1539" si="48">C1476-A1476</f>
        <v>0.49885627312146796</v>
      </c>
      <c r="F1476" s="1">
        <f t="shared" ref="F1476:F1539" si="49">D1476-B1476</f>
        <v>35953.604380214703</v>
      </c>
    </row>
    <row r="1477" spans="1:6" x14ac:dyDescent="0.3">
      <c r="A1477" s="3">
        <v>0.63340481282732697</v>
      </c>
      <c r="B1477" s="3">
        <v>19462.3052518566</v>
      </c>
      <c r="C1477" s="3">
        <v>1.10867725229072</v>
      </c>
      <c r="D1477" s="3">
        <v>55946.794311412799</v>
      </c>
      <c r="E1477" s="1">
        <f t="shared" si="48"/>
        <v>0.47527243946339304</v>
      </c>
      <c r="F1477" s="1">
        <f t="shared" si="49"/>
        <v>36484.489059556203</v>
      </c>
    </row>
    <row r="1478" spans="1:6" x14ac:dyDescent="0.3">
      <c r="A1478" s="3">
        <v>0.66397355307792105</v>
      </c>
      <c r="B1478" s="3">
        <v>21183.952897730898</v>
      </c>
      <c r="C1478" s="3">
        <v>1.14421901806483</v>
      </c>
      <c r="D1478" s="3">
        <v>58344.071305599296</v>
      </c>
      <c r="E1478" s="1">
        <f t="shared" si="48"/>
        <v>0.4802454649869089</v>
      </c>
      <c r="F1478" s="1">
        <f t="shared" si="49"/>
        <v>37160.118407868402</v>
      </c>
    </row>
    <row r="1479" spans="1:6" x14ac:dyDescent="0.3">
      <c r="A1479" s="3">
        <v>0.73400280125268402</v>
      </c>
      <c r="B1479" s="3">
        <v>20352.744847453501</v>
      </c>
      <c r="C1479" s="3">
        <v>1.28211864077699</v>
      </c>
      <c r="D1479" s="3">
        <v>59600.955810284198</v>
      </c>
      <c r="E1479" s="1">
        <f t="shared" si="48"/>
        <v>0.54811583952430598</v>
      </c>
      <c r="F1479" s="1">
        <f t="shared" si="49"/>
        <v>39248.210962830693</v>
      </c>
    </row>
    <row r="1480" spans="1:6" x14ac:dyDescent="0.3">
      <c r="A1480" s="3">
        <v>0.69425680257445399</v>
      </c>
      <c r="B1480" s="3">
        <v>23173.919096142501</v>
      </c>
      <c r="C1480" s="3">
        <v>1.20678774448302</v>
      </c>
      <c r="D1480" s="3">
        <v>62226.416957396897</v>
      </c>
      <c r="E1480" s="1">
        <f t="shared" si="48"/>
        <v>0.51253094190856596</v>
      </c>
      <c r="F1480" s="1">
        <f t="shared" si="49"/>
        <v>39052.497861254393</v>
      </c>
    </row>
    <row r="1481" spans="1:6" x14ac:dyDescent="0.3">
      <c r="A1481" s="3">
        <v>0.65257888208429504</v>
      </c>
      <c r="B1481" s="3">
        <v>18472.112123418799</v>
      </c>
      <c r="C1481" s="3">
        <v>1.11536821239802</v>
      </c>
      <c r="D1481" s="3">
        <v>55089.030717535097</v>
      </c>
      <c r="E1481" s="1">
        <f t="shared" si="48"/>
        <v>0.46278933031372493</v>
      </c>
      <c r="F1481" s="1">
        <f t="shared" si="49"/>
        <v>36616.918594116301</v>
      </c>
    </row>
    <row r="1482" spans="1:6" x14ac:dyDescent="0.3">
      <c r="A1482" s="3">
        <v>0.72304519263314804</v>
      </c>
      <c r="B1482" s="3">
        <v>27104.952678019701</v>
      </c>
      <c r="C1482" s="3">
        <v>1.25704484075154</v>
      </c>
      <c r="D1482" s="3">
        <v>69492.813182675105</v>
      </c>
      <c r="E1482" s="1">
        <f t="shared" si="48"/>
        <v>0.53399964811839196</v>
      </c>
      <c r="F1482" s="1">
        <f t="shared" si="49"/>
        <v>42387.8605046554</v>
      </c>
    </row>
    <row r="1483" spans="1:6" x14ac:dyDescent="0.3">
      <c r="A1483" s="3">
        <v>0.68551785683131905</v>
      </c>
      <c r="B1483" s="3">
        <v>15013.1029839983</v>
      </c>
      <c r="C1483" s="3">
        <v>1.2042404316391799</v>
      </c>
      <c r="D1483" s="3">
        <v>51061.641741054198</v>
      </c>
      <c r="E1483" s="1">
        <f t="shared" si="48"/>
        <v>0.51872257480786088</v>
      </c>
      <c r="F1483" s="1">
        <f t="shared" si="49"/>
        <v>36048.538757055896</v>
      </c>
    </row>
    <row r="1484" spans="1:6" x14ac:dyDescent="0.3">
      <c r="A1484" s="3">
        <v>0.75019357124012098</v>
      </c>
      <c r="B1484" s="3">
        <v>15678.905808568101</v>
      </c>
      <c r="C1484" s="3">
        <v>1.2863349048328301</v>
      </c>
      <c r="D1484" s="3">
        <v>50106.243435860699</v>
      </c>
      <c r="E1484" s="1">
        <f t="shared" si="48"/>
        <v>0.5361413335927091</v>
      </c>
      <c r="F1484" s="1">
        <f t="shared" si="49"/>
        <v>34427.337627292596</v>
      </c>
    </row>
    <row r="1485" spans="1:6" x14ac:dyDescent="0.3">
      <c r="A1485" s="3">
        <v>0.73338889832350995</v>
      </c>
      <c r="B1485" s="3">
        <v>20897.075060736599</v>
      </c>
      <c r="C1485" s="3">
        <v>1.2949061598581999</v>
      </c>
      <c r="D1485" s="3">
        <v>57175.9375226638</v>
      </c>
      <c r="E1485" s="1">
        <f t="shared" si="48"/>
        <v>0.56151726153468995</v>
      </c>
      <c r="F1485" s="1">
        <f t="shared" si="49"/>
        <v>36278.862461927201</v>
      </c>
    </row>
    <row r="1486" spans="1:6" x14ac:dyDescent="0.3">
      <c r="A1486" s="3">
        <v>0.69169102843697905</v>
      </c>
      <c r="B1486" s="3">
        <v>24017.919568530699</v>
      </c>
      <c r="C1486" s="3">
        <v>1.1774373260303099</v>
      </c>
      <c r="D1486" s="3">
        <v>61188.044211896296</v>
      </c>
      <c r="E1486" s="1">
        <f t="shared" si="48"/>
        <v>0.48574629759333088</v>
      </c>
      <c r="F1486" s="1">
        <f t="shared" si="49"/>
        <v>37170.124643365598</v>
      </c>
    </row>
    <row r="1487" spans="1:6" x14ac:dyDescent="0.3">
      <c r="A1487" s="3">
        <v>0.69139253648461896</v>
      </c>
      <c r="B1487" s="3">
        <v>16263.018143441201</v>
      </c>
      <c r="C1487" s="3">
        <v>1.18727336630739</v>
      </c>
      <c r="D1487" s="3">
        <v>51933.114750290202</v>
      </c>
      <c r="E1487" s="1">
        <f t="shared" si="48"/>
        <v>0.49588082982277104</v>
      </c>
      <c r="F1487" s="1">
        <f t="shared" si="49"/>
        <v>35670.096606849002</v>
      </c>
    </row>
    <row r="1488" spans="1:6" x14ac:dyDescent="0.3">
      <c r="A1488" s="3">
        <v>0.70231389689046897</v>
      </c>
      <c r="B1488" s="3">
        <v>19920.8888852608</v>
      </c>
      <c r="C1488" s="3">
        <v>1.2054169645193</v>
      </c>
      <c r="D1488" s="3">
        <v>60848.748072987502</v>
      </c>
      <c r="E1488" s="1">
        <f t="shared" si="48"/>
        <v>0.50310306762883106</v>
      </c>
      <c r="F1488" s="1">
        <f t="shared" si="49"/>
        <v>40927.859187726703</v>
      </c>
    </row>
    <row r="1489" spans="1:6" x14ac:dyDescent="0.3">
      <c r="A1489" s="3">
        <v>0.679307381203058</v>
      </c>
      <c r="B1489" s="3">
        <v>15685.632249428099</v>
      </c>
      <c r="C1489" s="3">
        <v>1.2015246373846999</v>
      </c>
      <c r="D1489" s="3">
        <v>52015.6046682788</v>
      </c>
      <c r="E1489" s="1">
        <f t="shared" si="48"/>
        <v>0.52221725618164194</v>
      </c>
      <c r="F1489" s="1">
        <f t="shared" si="49"/>
        <v>36329.972418850703</v>
      </c>
    </row>
    <row r="1490" spans="1:6" x14ac:dyDescent="0.3">
      <c r="A1490" s="3">
        <v>0.72947030778520405</v>
      </c>
      <c r="B1490" s="3">
        <v>14600.0319383241</v>
      </c>
      <c r="C1490" s="3">
        <v>1.29912064216182</v>
      </c>
      <c r="D1490" s="3">
        <v>51441.182236303801</v>
      </c>
      <c r="E1490" s="1">
        <f t="shared" si="48"/>
        <v>0.56965033437661594</v>
      </c>
      <c r="F1490" s="1">
        <f t="shared" si="49"/>
        <v>36841.150297979701</v>
      </c>
    </row>
    <row r="1491" spans="1:6" x14ac:dyDescent="0.3">
      <c r="A1491" s="3">
        <v>0.64858275540437704</v>
      </c>
      <c r="B1491" s="3">
        <v>24642.338222206901</v>
      </c>
      <c r="C1491" s="3">
        <v>1.12941162410202</v>
      </c>
      <c r="D1491" s="3">
        <v>65152.100672457302</v>
      </c>
      <c r="E1491" s="1">
        <f t="shared" si="48"/>
        <v>0.48082886869764296</v>
      </c>
      <c r="F1491" s="1">
        <f t="shared" si="49"/>
        <v>40509.762450250404</v>
      </c>
    </row>
    <row r="1492" spans="1:6" x14ac:dyDescent="0.3">
      <c r="A1492" s="3">
        <v>0.71880512936575203</v>
      </c>
      <c r="B1492" s="3">
        <v>16978.985062700402</v>
      </c>
      <c r="C1492" s="3">
        <v>1.2353701057845601</v>
      </c>
      <c r="D1492" s="3">
        <v>54741.404968700699</v>
      </c>
      <c r="E1492" s="1">
        <f t="shared" si="48"/>
        <v>0.51656497641880805</v>
      </c>
      <c r="F1492" s="1">
        <f t="shared" si="49"/>
        <v>37762.419906000301</v>
      </c>
    </row>
    <row r="1493" spans="1:6" x14ac:dyDescent="0.3">
      <c r="A1493" s="3">
        <v>0.67854932948798097</v>
      </c>
      <c r="B1493" s="3">
        <v>19229.2410278389</v>
      </c>
      <c r="C1493" s="3">
        <v>1.14687731353766</v>
      </c>
      <c r="D1493" s="3">
        <v>56743.599191507201</v>
      </c>
      <c r="E1493" s="1">
        <f t="shared" si="48"/>
        <v>0.46832798404967901</v>
      </c>
      <c r="F1493" s="1">
        <f t="shared" si="49"/>
        <v>37514.358163668301</v>
      </c>
    </row>
    <row r="1494" spans="1:6" x14ac:dyDescent="0.3">
      <c r="A1494" s="3">
        <v>0.731401598463012</v>
      </c>
      <c r="B1494" s="3">
        <v>20315.0277958691</v>
      </c>
      <c r="C1494" s="3">
        <v>1.26068269318596</v>
      </c>
      <c r="D1494" s="3">
        <v>56532.771182201497</v>
      </c>
      <c r="E1494" s="1">
        <f t="shared" si="48"/>
        <v>0.52928109472294804</v>
      </c>
      <c r="F1494" s="1">
        <f t="shared" si="49"/>
        <v>36217.743386332397</v>
      </c>
    </row>
    <row r="1495" spans="1:6" x14ac:dyDescent="0.3">
      <c r="A1495" s="3">
        <v>0.71411660619885597</v>
      </c>
      <c r="B1495" s="3">
        <v>22567.270152027198</v>
      </c>
      <c r="C1495" s="3">
        <v>1.24528418560379</v>
      </c>
      <c r="D1495" s="3">
        <v>61223.327286132502</v>
      </c>
      <c r="E1495" s="1">
        <f t="shared" si="48"/>
        <v>0.53116757940493398</v>
      </c>
      <c r="F1495" s="1">
        <f t="shared" si="49"/>
        <v>38656.0571341053</v>
      </c>
    </row>
    <row r="1496" spans="1:6" x14ac:dyDescent="0.3">
      <c r="A1496" s="3">
        <v>0.68439201213704903</v>
      </c>
      <c r="B1496" s="3">
        <v>20538.831978987801</v>
      </c>
      <c r="C1496" s="3">
        <v>1.19313208842791</v>
      </c>
      <c r="D1496" s="3">
        <v>57847.044125262</v>
      </c>
      <c r="E1496" s="1">
        <f t="shared" si="48"/>
        <v>0.50874007629086093</v>
      </c>
      <c r="F1496" s="1">
        <f t="shared" si="49"/>
        <v>37308.2121462742</v>
      </c>
    </row>
    <row r="1497" spans="1:6" x14ac:dyDescent="0.3">
      <c r="A1497" s="3">
        <v>0.75733921855948005</v>
      </c>
      <c r="B1497" s="3">
        <v>18904.7621647614</v>
      </c>
      <c r="C1497" s="3">
        <v>1.3139891316479</v>
      </c>
      <c r="D1497" s="3">
        <v>56344.585464483498</v>
      </c>
      <c r="E1497" s="1">
        <f t="shared" si="48"/>
        <v>0.55664991308841993</v>
      </c>
      <c r="F1497" s="1">
        <f t="shared" si="49"/>
        <v>37439.823299722098</v>
      </c>
    </row>
    <row r="1498" spans="1:6" x14ac:dyDescent="0.3">
      <c r="A1498" s="3">
        <v>0.67171245657284295</v>
      </c>
      <c r="B1498" s="3">
        <v>21618.060359080901</v>
      </c>
      <c r="C1498" s="3">
        <v>1.18483203112422</v>
      </c>
      <c r="D1498" s="3">
        <v>58945.074858266598</v>
      </c>
      <c r="E1498" s="1">
        <f t="shared" si="48"/>
        <v>0.51311957455137702</v>
      </c>
      <c r="F1498" s="1">
        <f t="shared" si="49"/>
        <v>37327.014499185694</v>
      </c>
    </row>
    <row r="1499" spans="1:6" x14ac:dyDescent="0.3">
      <c r="A1499" s="3">
        <v>0.71650102767670099</v>
      </c>
      <c r="B1499" s="3">
        <v>16170.148397295599</v>
      </c>
      <c r="C1499" s="3">
        <v>1.2828120490118999</v>
      </c>
      <c r="D1499" s="3">
        <v>52376.455418623103</v>
      </c>
      <c r="E1499" s="1">
        <f t="shared" si="48"/>
        <v>0.56631102133519895</v>
      </c>
      <c r="F1499" s="1">
        <f t="shared" si="49"/>
        <v>36206.307021327506</v>
      </c>
    </row>
    <row r="1500" spans="1:6" x14ac:dyDescent="0.3">
      <c r="A1500" s="3">
        <v>0.69190994555595398</v>
      </c>
      <c r="B1500" s="3">
        <v>19074.3656006606</v>
      </c>
      <c r="C1500" s="3">
        <v>1.1715032210546601</v>
      </c>
      <c r="D1500" s="3">
        <v>54849.239110789997</v>
      </c>
      <c r="E1500" s="1">
        <f t="shared" si="48"/>
        <v>0.47959327549870612</v>
      </c>
      <c r="F1500" s="1">
        <f t="shared" si="49"/>
        <v>35774.873510129401</v>
      </c>
    </row>
    <row r="1501" spans="1:6" x14ac:dyDescent="0.3">
      <c r="A1501" s="3">
        <v>0.70895021336173902</v>
      </c>
      <c r="B1501" s="3">
        <v>20438.738320972199</v>
      </c>
      <c r="C1501" s="3">
        <v>1.2205642423041401</v>
      </c>
      <c r="D1501" s="3">
        <v>58703.166918242401</v>
      </c>
      <c r="E1501" s="1">
        <f t="shared" si="48"/>
        <v>0.51161402894240104</v>
      </c>
      <c r="F1501" s="1">
        <f t="shared" si="49"/>
        <v>38264.428597270206</v>
      </c>
    </row>
    <row r="1502" spans="1:6" x14ac:dyDescent="0.3">
      <c r="A1502" s="3">
        <v>0.74048926839838103</v>
      </c>
      <c r="B1502" s="3">
        <v>20323.145332288099</v>
      </c>
      <c r="C1502" s="3">
        <v>1.27239491836532</v>
      </c>
      <c r="D1502" s="3">
        <v>58214.315892940998</v>
      </c>
      <c r="E1502" s="1">
        <f t="shared" si="48"/>
        <v>0.53190564996693901</v>
      </c>
      <c r="F1502" s="1">
        <f t="shared" si="49"/>
        <v>37891.170560652899</v>
      </c>
    </row>
    <row r="1503" spans="1:6" x14ac:dyDescent="0.3">
      <c r="A1503" s="3">
        <v>0.73684884481482604</v>
      </c>
      <c r="B1503" s="3">
        <v>23089.642476077199</v>
      </c>
      <c r="C1503" s="3">
        <v>1.2621265376516799</v>
      </c>
      <c r="D1503" s="3">
        <v>60643.603348650198</v>
      </c>
      <c r="E1503" s="1">
        <f t="shared" si="48"/>
        <v>0.52527769283685388</v>
      </c>
      <c r="F1503" s="1">
        <f t="shared" si="49"/>
        <v>37553.960872573</v>
      </c>
    </row>
    <row r="1504" spans="1:6" x14ac:dyDescent="0.3">
      <c r="A1504" s="3">
        <v>0.66446653511292897</v>
      </c>
      <c r="B1504" s="3">
        <v>17688.151635551501</v>
      </c>
      <c r="C1504" s="3">
        <v>1.17048434489137</v>
      </c>
      <c r="D1504" s="3">
        <v>53381.881827150602</v>
      </c>
      <c r="E1504" s="1">
        <f t="shared" si="48"/>
        <v>0.50601780977844102</v>
      </c>
      <c r="F1504" s="1">
        <f t="shared" si="49"/>
        <v>35693.730191599097</v>
      </c>
    </row>
    <row r="1505" spans="1:6" x14ac:dyDescent="0.3">
      <c r="A1505" s="3">
        <v>0.709576964464536</v>
      </c>
      <c r="B1505" s="3">
        <v>20473.399046548398</v>
      </c>
      <c r="C1505" s="3">
        <v>1.2244907826459901</v>
      </c>
      <c r="D1505" s="3">
        <v>58200.033383034301</v>
      </c>
      <c r="E1505" s="1">
        <f t="shared" si="48"/>
        <v>0.5149138181814541</v>
      </c>
      <c r="F1505" s="1">
        <f t="shared" si="49"/>
        <v>37726.634336485906</v>
      </c>
    </row>
    <row r="1506" spans="1:6" x14ac:dyDescent="0.3">
      <c r="A1506" s="3">
        <v>0.66237884777536205</v>
      </c>
      <c r="B1506" s="3">
        <v>15711.6238851612</v>
      </c>
      <c r="C1506" s="3">
        <v>1.12885645144326</v>
      </c>
      <c r="D1506" s="3">
        <v>50317.448619363196</v>
      </c>
      <c r="E1506" s="1">
        <f t="shared" si="48"/>
        <v>0.46647760366789792</v>
      </c>
      <c r="F1506" s="1">
        <f t="shared" si="49"/>
        <v>34605.824734201997</v>
      </c>
    </row>
    <row r="1507" spans="1:6" x14ac:dyDescent="0.3">
      <c r="A1507" s="3">
        <v>0.69996234312648298</v>
      </c>
      <c r="B1507" s="3">
        <v>17375.849187309301</v>
      </c>
      <c r="C1507" s="3">
        <v>1.2041220657166201</v>
      </c>
      <c r="D1507" s="3">
        <v>51550.548085643597</v>
      </c>
      <c r="E1507" s="1">
        <f t="shared" si="48"/>
        <v>0.50415972259013708</v>
      </c>
      <c r="F1507" s="1">
        <f t="shared" si="49"/>
        <v>34174.698898334296</v>
      </c>
    </row>
    <row r="1508" spans="1:6" x14ac:dyDescent="0.3">
      <c r="A1508" s="3">
        <v>0.78776020995987295</v>
      </c>
      <c r="B1508" s="3">
        <v>23194.131326341299</v>
      </c>
      <c r="C1508" s="3">
        <v>1.36749872445545</v>
      </c>
      <c r="D1508" s="3">
        <v>61994.9113337491</v>
      </c>
      <c r="E1508" s="1">
        <f t="shared" si="48"/>
        <v>0.57973851449557701</v>
      </c>
      <c r="F1508" s="1">
        <f t="shared" si="49"/>
        <v>38800.780007407797</v>
      </c>
    </row>
    <row r="1509" spans="1:6" x14ac:dyDescent="0.3">
      <c r="A1509" s="3">
        <v>0.67764290961495</v>
      </c>
      <c r="B1509" s="3">
        <v>21143.2483349018</v>
      </c>
      <c r="C1509" s="3">
        <v>1.17037314045221</v>
      </c>
      <c r="D1509" s="3">
        <v>58023.929952766899</v>
      </c>
      <c r="E1509" s="1">
        <f t="shared" si="48"/>
        <v>0.49273023083725997</v>
      </c>
      <c r="F1509" s="1">
        <f t="shared" si="49"/>
        <v>36880.681617865099</v>
      </c>
    </row>
    <row r="1510" spans="1:6" x14ac:dyDescent="0.3">
      <c r="A1510" s="3">
        <v>0.73777937930082005</v>
      </c>
      <c r="B1510" s="3">
        <v>18867.455768109401</v>
      </c>
      <c r="C1510" s="3">
        <v>1.2814427289265</v>
      </c>
      <c r="D1510" s="3">
        <v>54641.899931329099</v>
      </c>
      <c r="E1510" s="1">
        <f t="shared" si="48"/>
        <v>0.54366334962567997</v>
      </c>
      <c r="F1510" s="1">
        <f t="shared" si="49"/>
        <v>35774.444163219698</v>
      </c>
    </row>
    <row r="1511" spans="1:6" x14ac:dyDescent="0.3">
      <c r="A1511" s="3">
        <v>0.69701858647276105</v>
      </c>
      <c r="B1511" s="3">
        <v>18055.150165886302</v>
      </c>
      <c r="C1511" s="3">
        <v>1.23515964430511</v>
      </c>
      <c r="D1511" s="3">
        <v>54670.909951210699</v>
      </c>
      <c r="E1511" s="1">
        <f t="shared" si="48"/>
        <v>0.538141057832349</v>
      </c>
      <c r="F1511" s="1">
        <f t="shared" si="49"/>
        <v>36615.759785324393</v>
      </c>
    </row>
    <row r="1512" spans="1:6" x14ac:dyDescent="0.3">
      <c r="A1512" s="3">
        <v>0.65687131254396003</v>
      </c>
      <c r="B1512" s="3">
        <v>24944.5319685791</v>
      </c>
      <c r="C1512" s="3">
        <v>1.13970637434503</v>
      </c>
      <c r="D1512" s="3">
        <v>60667.046069221098</v>
      </c>
      <c r="E1512" s="1">
        <f t="shared" si="48"/>
        <v>0.48283506180106994</v>
      </c>
      <c r="F1512" s="1">
        <f t="shared" si="49"/>
        <v>35722.514100642002</v>
      </c>
    </row>
    <row r="1513" spans="1:6" x14ac:dyDescent="0.3">
      <c r="A1513" s="3">
        <v>0.70891936915278497</v>
      </c>
      <c r="B1513" s="3">
        <v>18777.373236941999</v>
      </c>
      <c r="C1513" s="3">
        <v>1.2275100662406799</v>
      </c>
      <c r="D1513" s="3">
        <v>55503.674114407397</v>
      </c>
      <c r="E1513" s="1">
        <f t="shared" si="48"/>
        <v>0.51859069708789496</v>
      </c>
      <c r="F1513" s="1">
        <f t="shared" si="49"/>
        <v>36726.300877465401</v>
      </c>
    </row>
    <row r="1514" spans="1:6" x14ac:dyDescent="0.3">
      <c r="A1514" s="3">
        <v>0.71479273127094101</v>
      </c>
      <c r="B1514" s="3">
        <v>17574.633723834701</v>
      </c>
      <c r="C1514" s="3">
        <v>1.2237897471853301</v>
      </c>
      <c r="D1514" s="3">
        <v>54753.112184320897</v>
      </c>
      <c r="E1514" s="1">
        <f t="shared" si="48"/>
        <v>0.50899701591438906</v>
      </c>
      <c r="F1514" s="1">
        <f t="shared" si="49"/>
        <v>37178.478460486192</v>
      </c>
    </row>
    <row r="1515" spans="1:6" x14ac:dyDescent="0.3">
      <c r="A1515" s="3">
        <v>0.68005810647032605</v>
      </c>
      <c r="B1515" s="3">
        <v>23696.4322159654</v>
      </c>
      <c r="C1515" s="3">
        <v>1.20312413966516</v>
      </c>
      <c r="D1515" s="3">
        <v>62241.803996613198</v>
      </c>
      <c r="E1515" s="1">
        <f t="shared" si="48"/>
        <v>0.52306603319483391</v>
      </c>
      <c r="F1515" s="1">
        <f t="shared" si="49"/>
        <v>38545.371780647794</v>
      </c>
    </row>
    <row r="1516" spans="1:6" x14ac:dyDescent="0.3">
      <c r="A1516" s="3">
        <v>0.74048770580380496</v>
      </c>
      <c r="B1516" s="3">
        <v>17918.987502859101</v>
      </c>
      <c r="C1516" s="3">
        <v>1.28777816640206</v>
      </c>
      <c r="D1516" s="3">
        <v>55548.408776058001</v>
      </c>
      <c r="E1516" s="1">
        <f t="shared" si="48"/>
        <v>0.54729046059825504</v>
      </c>
      <c r="F1516" s="1">
        <f t="shared" si="49"/>
        <v>37629.421273198896</v>
      </c>
    </row>
    <row r="1517" spans="1:6" x14ac:dyDescent="0.3">
      <c r="A1517" s="3">
        <v>0.75004769366473201</v>
      </c>
      <c r="B1517" s="3">
        <v>20917.694408636598</v>
      </c>
      <c r="C1517" s="3">
        <v>1.2977004930657701</v>
      </c>
      <c r="D1517" s="3">
        <v>58644.161534843202</v>
      </c>
      <c r="E1517" s="1">
        <f t="shared" si="48"/>
        <v>0.54765279940103806</v>
      </c>
      <c r="F1517" s="1">
        <f t="shared" si="49"/>
        <v>37726.467126206604</v>
      </c>
    </row>
    <row r="1518" spans="1:6" x14ac:dyDescent="0.3">
      <c r="A1518" s="3">
        <v>0.72252815849841001</v>
      </c>
      <c r="B1518" s="3">
        <v>22193.3327464502</v>
      </c>
      <c r="C1518" s="3">
        <v>1.2764262686769099</v>
      </c>
      <c r="D1518" s="3">
        <v>60399.886918721</v>
      </c>
      <c r="E1518" s="1">
        <f t="shared" si="48"/>
        <v>0.55389811017849988</v>
      </c>
      <c r="F1518" s="1">
        <f t="shared" si="49"/>
        <v>38206.5541722708</v>
      </c>
    </row>
    <row r="1519" spans="1:6" x14ac:dyDescent="0.3">
      <c r="A1519" s="3">
        <v>0.71238354042931795</v>
      </c>
      <c r="B1519" s="3">
        <v>21192.329953045799</v>
      </c>
      <c r="C1519" s="3">
        <v>1.2198415496695101</v>
      </c>
      <c r="D1519" s="3">
        <v>59130.381461733501</v>
      </c>
      <c r="E1519" s="1">
        <f t="shared" si="48"/>
        <v>0.50745800924019213</v>
      </c>
      <c r="F1519" s="1">
        <f t="shared" si="49"/>
        <v>37938.051508687699</v>
      </c>
    </row>
    <row r="1520" spans="1:6" x14ac:dyDescent="0.3">
      <c r="A1520" s="3">
        <v>0.74585246885114798</v>
      </c>
      <c r="B1520" s="3">
        <v>29220.959478952402</v>
      </c>
      <c r="C1520" s="3">
        <v>1.2801319029156399</v>
      </c>
      <c r="D1520" s="3">
        <v>66574.135771152694</v>
      </c>
      <c r="E1520" s="1">
        <f t="shared" si="48"/>
        <v>0.53427943406449196</v>
      </c>
      <c r="F1520" s="1">
        <f t="shared" si="49"/>
        <v>37353.176292200296</v>
      </c>
    </row>
    <row r="1521" spans="1:6" x14ac:dyDescent="0.3">
      <c r="A1521" s="3">
        <v>0.69541559841355705</v>
      </c>
      <c r="B1521" s="3">
        <v>14804.3764357614</v>
      </c>
      <c r="C1521" s="3">
        <v>1.2493688892063299</v>
      </c>
      <c r="D1521" s="3">
        <v>51151.2226799052</v>
      </c>
      <c r="E1521" s="1">
        <f t="shared" si="48"/>
        <v>0.55395329079277289</v>
      </c>
      <c r="F1521" s="1">
        <f t="shared" si="49"/>
        <v>36346.846244143802</v>
      </c>
    </row>
    <row r="1522" spans="1:6" x14ac:dyDescent="0.3">
      <c r="A1522" s="3">
        <v>0.76298126226196195</v>
      </c>
      <c r="B1522" s="3">
        <v>19885.181060098999</v>
      </c>
      <c r="C1522" s="3">
        <v>1.3397204841755701</v>
      </c>
      <c r="D1522" s="3">
        <v>55797.498363532897</v>
      </c>
      <c r="E1522" s="1">
        <f t="shared" si="48"/>
        <v>0.57673922191360816</v>
      </c>
      <c r="F1522" s="1">
        <f t="shared" si="49"/>
        <v>35912.317303433898</v>
      </c>
    </row>
    <row r="1523" spans="1:6" x14ac:dyDescent="0.3">
      <c r="A1523" s="3">
        <v>0.74149060751514795</v>
      </c>
      <c r="B1523" s="3">
        <v>21214.792397811401</v>
      </c>
      <c r="C1523" s="3">
        <v>1.3011338414936799</v>
      </c>
      <c r="D1523" s="3">
        <v>58880.908579225201</v>
      </c>
      <c r="E1523" s="1">
        <f t="shared" si="48"/>
        <v>0.559643233978532</v>
      </c>
      <c r="F1523" s="1">
        <f t="shared" si="49"/>
        <v>37666.116181413803</v>
      </c>
    </row>
    <row r="1524" spans="1:6" x14ac:dyDescent="0.3">
      <c r="A1524" s="3">
        <v>0.64880888129355896</v>
      </c>
      <c r="B1524" s="3">
        <v>16937.333483531002</v>
      </c>
      <c r="C1524" s="3">
        <v>1.14624096229286</v>
      </c>
      <c r="D1524" s="3">
        <v>53988.817814500602</v>
      </c>
      <c r="E1524" s="1">
        <f t="shared" si="48"/>
        <v>0.49743208099930103</v>
      </c>
      <c r="F1524" s="1">
        <f t="shared" si="49"/>
        <v>37051.484330969601</v>
      </c>
    </row>
    <row r="1525" spans="1:6" x14ac:dyDescent="0.3">
      <c r="A1525" s="3">
        <v>0.73995203970829004</v>
      </c>
      <c r="B1525" s="3">
        <v>18231.415781850301</v>
      </c>
      <c r="C1525" s="3">
        <v>1.27751238497593</v>
      </c>
      <c r="D1525" s="3">
        <v>56273.0242043256</v>
      </c>
      <c r="E1525" s="1">
        <f t="shared" si="48"/>
        <v>0.53756034526763996</v>
      </c>
      <c r="F1525" s="1">
        <f t="shared" si="49"/>
        <v>38041.608422475299</v>
      </c>
    </row>
    <row r="1526" spans="1:6" x14ac:dyDescent="0.3">
      <c r="A1526" s="3">
        <v>0.67066221338628895</v>
      </c>
      <c r="B1526" s="3">
        <v>21607.6473561688</v>
      </c>
      <c r="C1526" s="3">
        <v>1.1707682905980099</v>
      </c>
      <c r="D1526" s="3">
        <v>56267.423097793799</v>
      </c>
      <c r="E1526" s="1">
        <f t="shared" si="48"/>
        <v>0.50010607721172096</v>
      </c>
      <c r="F1526" s="1">
        <f t="shared" si="49"/>
        <v>34659.775741624995</v>
      </c>
    </row>
    <row r="1527" spans="1:6" x14ac:dyDescent="0.3">
      <c r="A1527" s="3">
        <v>0.67420729899463105</v>
      </c>
      <c r="B1527" s="3">
        <v>17863.6132407439</v>
      </c>
      <c r="C1527" s="3">
        <v>1.1543618490687899</v>
      </c>
      <c r="D1527" s="3">
        <v>53166.451047839902</v>
      </c>
      <c r="E1527" s="1">
        <f t="shared" si="48"/>
        <v>0.48015455007415886</v>
      </c>
      <c r="F1527" s="1">
        <f t="shared" si="49"/>
        <v>35302.837807096003</v>
      </c>
    </row>
    <row r="1528" spans="1:6" x14ac:dyDescent="0.3">
      <c r="A1528" s="3">
        <v>0.76529676986847806</v>
      </c>
      <c r="B1528" s="3">
        <v>21038.334097866798</v>
      </c>
      <c r="C1528" s="3">
        <v>1.3161638502820801</v>
      </c>
      <c r="D1528" s="3">
        <v>59755.279163302002</v>
      </c>
      <c r="E1528" s="1">
        <f t="shared" si="48"/>
        <v>0.55086708041360199</v>
      </c>
      <c r="F1528" s="1">
        <f t="shared" si="49"/>
        <v>38716.945065435204</v>
      </c>
    </row>
    <row r="1529" spans="1:6" x14ac:dyDescent="0.3">
      <c r="A1529" s="3">
        <v>0.74678999819119696</v>
      </c>
      <c r="B1529" s="3">
        <v>17667.335291601601</v>
      </c>
      <c r="C1529" s="3">
        <v>1.27550312397377</v>
      </c>
      <c r="D1529" s="3">
        <v>55339.755520321298</v>
      </c>
      <c r="E1529" s="1">
        <f t="shared" si="48"/>
        <v>0.52871312578257301</v>
      </c>
      <c r="F1529" s="1">
        <f t="shared" si="49"/>
        <v>37672.420228719697</v>
      </c>
    </row>
    <row r="1530" spans="1:6" x14ac:dyDescent="0.3">
      <c r="A1530" s="3">
        <v>0.69281223414027004</v>
      </c>
      <c r="B1530" s="3">
        <v>20157.1932939855</v>
      </c>
      <c r="C1530" s="3">
        <v>1.2261258309154801</v>
      </c>
      <c r="D1530" s="3">
        <v>56179.351557707698</v>
      </c>
      <c r="E1530" s="1">
        <f t="shared" si="48"/>
        <v>0.53331359677521006</v>
      </c>
      <c r="F1530" s="1">
        <f t="shared" si="49"/>
        <v>36022.158263722202</v>
      </c>
    </row>
    <row r="1531" spans="1:6" x14ac:dyDescent="0.3">
      <c r="A1531" s="3">
        <v>0.65736028735704299</v>
      </c>
      <c r="B1531" s="3">
        <v>18394.209844783501</v>
      </c>
      <c r="C1531" s="3">
        <v>1.1282583952474301</v>
      </c>
      <c r="D1531" s="3">
        <v>53381.667149114197</v>
      </c>
      <c r="E1531" s="1">
        <f t="shared" si="48"/>
        <v>0.47089810789038711</v>
      </c>
      <c r="F1531" s="1">
        <f t="shared" si="49"/>
        <v>34987.457304330695</v>
      </c>
    </row>
    <row r="1532" spans="1:6" x14ac:dyDescent="0.3">
      <c r="A1532" s="3">
        <v>0.69508609327100401</v>
      </c>
      <c r="B1532" s="3">
        <v>17100.927893873999</v>
      </c>
      <c r="C1532" s="3">
        <v>1.18017487339046</v>
      </c>
      <c r="D1532" s="3">
        <v>52809.136013272102</v>
      </c>
      <c r="E1532" s="1">
        <f t="shared" si="48"/>
        <v>0.485088780119456</v>
      </c>
      <c r="F1532" s="1">
        <f t="shared" si="49"/>
        <v>35708.208119398099</v>
      </c>
    </row>
    <row r="1533" spans="1:6" x14ac:dyDescent="0.3">
      <c r="A1533" s="3">
        <v>0.73708518581125204</v>
      </c>
      <c r="B1533" s="3">
        <v>14910.8576437261</v>
      </c>
      <c r="C1533" s="3">
        <v>1.29867709119559</v>
      </c>
      <c r="D1533" s="3">
        <v>50944.949972811897</v>
      </c>
      <c r="E1533" s="1">
        <f t="shared" si="48"/>
        <v>0.56159190538433801</v>
      </c>
      <c r="F1533" s="1">
        <f t="shared" si="49"/>
        <v>36034.092329085797</v>
      </c>
    </row>
    <row r="1534" spans="1:6" x14ac:dyDescent="0.3">
      <c r="A1534" s="3">
        <v>0.68757764135885002</v>
      </c>
      <c r="B1534" s="3">
        <v>23489.8857043182</v>
      </c>
      <c r="C1534" s="3">
        <v>1.16705058593251</v>
      </c>
      <c r="D1534" s="3">
        <v>61426.437934360998</v>
      </c>
      <c r="E1534" s="1">
        <f t="shared" si="48"/>
        <v>0.47947294457365996</v>
      </c>
      <c r="F1534" s="1">
        <f t="shared" si="49"/>
        <v>37936.552230042798</v>
      </c>
    </row>
    <row r="1535" spans="1:6" x14ac:dyDescent="0.3">
      <c r="A1535" s="3">
        <v>0.687073471378986</v>
      </c>
      <c r="B1535" s="3">
        <v>15934.0768510173</v>
      </c>
      <c r="C1535" s="3">
        <v>1.1807581388502499</v>
      </c>
      <c r="D1535" s="3">
        <v>51830.838768204798</v>
      </c>
      <c r="E1535" s="1">
        <f t="shared" si="48"/>
        <v>0.49368466747126394</v>
      </c>
      <c r="F1535" s="1">
        <f t="shared" si="49"/>
        <v>35896.761917187498</v>
      </c>
    </row>
    <row r="1536" spans="1:6" x14ac:dyDescent="0.3">
      <c r="A1536" s="3">
        <v>0.70902142381649003</v>
      </c>
      <c r="B1536" s="3">
        <v>18129.492207272</v>
      </c>
      <c r="C1536" s="3">
        <v>1.2208668981184101</v>
      </c>
      <c r="D1536" s="3">
        <v>55337.579319752898</v>
      </c>
      <c r="E1536" s="1">
        <f t="shared" si="48"/>
        <v>0.51184547430192007</v>
      </c>
      <c r="F1536" s="1">
        <f t="shared" si="49"/>
        <v>37208.087112480898</v>
      </c>
    </row>
    <row r="1537" spans="1:6" x14ac:dyDescent="0.3">
      <c r="A1537" s="3">
        <v>0.67501330590443898</v>
      </c>
      <c r="B1537" s="3">
        <v>25759.7689774471</v>
      </c>
      <c r="C1537" s="3">
        <v>1.1354631283196599</v>
      </c>
      <c r="D1537" s="3">
        <v>62182.004370874201</v>
      </c>
      <c r="E1537" s="1">
        <f t="shared" si="48"/>
        <v>0.46044982241522092</v>
      </c>
      <c r="F1537" s="1">
        <f t="shared" si="49"/>
        <v>36422.235393427101</v>
      </c>
    </row>
    <row r="1538" spans="1:6" x14ac:dyDescent="0.3">
      <c r="A1538" s="3">
        <v>0.68280330160061697</v>
      </c>
      <c r="B1538" s="3">
        <v>22733.7295696888</v>
      </c>
      <c r="C1538" s="3">
        <v>1.1597780749320401</v>
      </c>
      <c r="D1538" s="3">
        <v>62158.146358383201</v>
      </c>
      <c r="E1538" s="1">
        <f t="shared" si="48"/>
        <v>0.47697477333142313</v>
      </c>
      <c r="F1538" s="1">
        <f t="shared" si="49"/>
        <v>39424.416788694405</v>
      </c>
    </row>
    <row r="1539" spans="1:6" x14ac:dyDescent="0.3">
      <c r="A1539" s="3">
        <v>0.73201994707507201</v>
      </c>
      <c r="B1539" s="3">
        <v>21528.089518589401</v>
      </c>
      <c r="C1539" s="3">
        <v>1.23895761091589</v>
      </c>
      <c r="D1539" s="3">
        <v>59435.9057516373</v>
      </c>
      <c r="E1539" s="1">
        <f t="shared" si="48"/>
        <v>0.50693766384081795</v>
      </c>
      <c r="F1539" s="1">
        <f t="shared" si="49"/>
        <v>37907.816233047895</v>
      </c>
    </row>
    <row r="1540" spans="1:6" x14ac:dyDescent="0.3">
      <c r="A1540" s="3">
        <v>0.69662039226837302</v>
      </c>
      <c r="B1540" s="3">
        <v>19212.089660021498</v>
      </c>
      <c r="C1540" s="3">
        <v>1.1944370491590699</v>
      </c>
      <c r="D1540" s="3">
        <v>55574.683465299298</v>
      </c>
      <c r="E1540" s="1">
        <f t="shared" ref="E1540:E1603" si="50">C1540-A1540</f>
        <v>0.49781665689069687</v>
      </c>
      <c r="F1540" s="1">
        <f t="shared" ref="F1540:F1603" si="51">D1540-B1540</f>
        <v>36362.5938052778</v>
      </c>
    </row>
    <row r="1541" spans="1:6" x14ac:dyDescent="0.3">
      <c r="A1541" s="3">
        <v>0.70872143342028104</v>
      </c>
      <c r="B1541" s="3">
        <v>18587.008807911101</v>
      </c>
      <c r="C1541" s="3">
        <v>1.2393228305255199</v>
      </c>
      <c r="D1541" s="3">
        <v>55834.0186477159</v>
      </c>
      <c r="E1541" s="1">
        <f t="shared" si="50"/>
        <v>0.5306013971052389</v>
      </c>
      <c r="F1541" s="1">
        <f t="shared" si="51"/>
        <v>37247.009839804799</v>
      </c>
    </row>
    <row r="1542" spans="1:6" x14ac:dyDescent="0.3">
      <c r="A1542" s="3">
        <v>0.73329212228870799</v>
      </c>
      <c r="B1542" s="3">
        <v>20647.075491300198</v>
      </c>
      <c r="C1542" s="3">
        <v>1.28917702797037</v>
      </c>
      <c r="D1542" s="3">
        <v>58497.9712250507</v>
      </c>
      <c r="E1542" s="1">
        <f t="shared" si="50"/>
        <v>0.55588490568166204</v>
      </c>
      <c r="F1542" s="1">
        <f t="shared" si="51"/>
        <v>37850.895733750498</v>
      </c>
    </row>
    <row r="1543" spans="1:6" x14ac:dyDescent="0.3">
      <c r="A1543" s="3">
        <v>0.68902035697990505</v>
      </c>
      <c r="B1543" s="3">
        <v>18742.688120766899</v>
      </c>
      <c r="C1543" s="3">
        <v>1.1861712401209901</v>
      </c>
      <c r="D1543" s="3">
        <v>55363.945943169303</v>
      </c>
      <c r="E1543" s="1">
        <f t="shared" si="50"/>
        <v>0.49715088314108502</v>
      </c>
      <c r="F1543" s="1">
        <f t="shared" si="51"/>
        <v>36621.257822402404</v>
      </c>
    </row>
    <row r="1544" spans="1:6" x14ac:dyDescent="0.3">
      <c r="A1544" s="3">
        <v>0.70096599025019102</v>
      </c>
      <c r="B1544" s="3">
        <v>18061.254846964199</v>
      </c>
      <c r="C1544" s="3">
        <v>1.23627595026641</v>
      </c>
      <c r="D1544" s="3">
        <v>54003.529327439501</v>
      </c>
      <c r="E1544" s="1">
        <f t="shared" si="50"/>
        <v>0.535309960016219</v>
      </c>
      <c r="F1544" s="1">
        <f t="shared" si="51"/>
        <v>35942.274480475302</v>
      </c>
    </row>
    <row r="1545" spans="1:6" x14ac:dyDescent="0.3">
      <c r="A1545" s="3">
        <v>0.74869717547310999</v>
      </c>
      <c r="B1545" s="3">
        <v>21556.363840168899</v>
      </c>
      <c r="C1545" s="3">
        <v>1.2974848062750599</v>
      </c>
      <c r="D1545" s="3">
        <v>59325.431591783497</v>
      </c>
      <c r="E1545" s="1">
        <f t="shared" si="50"/>
        <v>0.54878763080194992</v>
      </c>
      <c r="F1545" s="1">
        <f t="shared" si="51"/>
        <v>37769.067751614595</v>
      </c>
    </row>
    <row r="1546" spans="1:6" x14ac:dyDescent="0.3">
      <c r="A1546" s="3">
        <v>0.70288585677992099</v>
      </c>
      <c r="B1546" s="3">
        <v>22655.9277193659</v>
      </c>
      <c r="C1546" s="3">
        <v>1.22622667241692</v>
      </c>
      <c r="D1546" s="3">
        <v>60453.431144921102</v>
      </c>
      <c r="E1546" s="1">
        <f t="shared" si="50"/>
        <v>0.52334081563699897</v>
      </c>
      <c r="F1546" s="1">
        <f t="shared" si="51"/>
        <v>37797.503425555202</v>
      </c>
    </row>
    <row r="1547" spans="1:6" x14ac:dyDescent="0.3">
      <c r="A1547" s="3">
        <v>0.74358174011753098</v>
      </c>
      <c r="B1547" s="3">
        <v>20203.646612574699</v>
      </c>
      <c r="C1547" s="3">
        <v>1.2710080047897601</v>
      </c>
      <c r="D1547" s="3">
        <v>57237.819402214896</v>
      </c>
      <c r="E1547" s="1">
        <f t="shared" si="50"/>
        <v>0.52742626467222908</v>
      </c>
      <c r="F1547" s="1">
        <f t="shared" si="51"/>
        <v>37034.172789640201</v>
      </c>
    </row>
    <row r="1548" spans="1:6" x14ac:dyDescent="0.3">
      <c r="A1548" s="3">
        <v>0.68235344118906405</v>
      </c>
      <c r="B1548" s="3">
        <v>15275.3383932092</v>
      </c>
      <c r="C1548" s="3">
        <v>1.2115814891480099</v>
      </c>
      <c r="D1548" s="3">
        <v>53574.604976026603</v>
      </c>
      <c r="E1548" s="1">
        <f t="shared" si="50"/>
        <v>0.52922804795894585</v>
      </c>
      <c r="F1548" s="1">
        <f t="shared" si="51"/>
        <v>38299.266582817407</v>
      </c>
    </row>
    <row r="1549" spans="1:6" x14ac:dyDescent="0.3">
      <c r="A1549" s="3">
        <v>0.692540349070904</v>
      </c>
      <c r="B1549" s="3">
        <v>21486.966214634798</v>
      </c>
      <c r="C1549" s="3">
        <v>1.20921135415198</v>
      </c>
      <c r="D1549" s="3">
        <v>58611.746886740802</v>
      </c>
      <c r="E1549" s="1">
        <f t="shared" si="50"/>
        <v>0.516671005081076</v>
      </c>
      <c r="F1549" s="1">
        <f t="shared" si="51"/>
        <v>37124.780672106004</v>
      </c>
    </row>
    <row r="1550" spans="1:6" x14ac:dyDescent="0.3">
      <c r="A1550" s="3">
        <v>0.66914135460736701</v>
      </c>
      <c r="B1550" s="3">
        <v>20937.009301385398</v>
      </c>
      <c r="C1550" s="3">
        <v>1.16853557334616</v>
      </c>
      <c r="D1550" s="3">
        <v>58593.807499639603</v>
      </c>
      <c r="E1550" s="1">
        <f t="shared" si="50"/>
        <v>0.49939421873879297</v>
      </c>
      <c r="F1550" s="1">
        <f t="shared" si="51"/>
        <v>37656.798198254204</v>
      </c>
    </row>
    <row r="1551" spans="1:6" x14ac:dyDescent="0.3">
      <c r="A1551" s="3">
        <v>0.73376804620193103</v>
      </c>
      <c r="B1551" s="3">
        <v>18358.728878333299</v>
      </c>
      <c r="C1551" s="3">
        <v>1.27242727868024</v>
      </c>
      <c r="D1551" s="3">
        <v>54981.723947227103</v>
      </c>
      <c r="E1551" s="1">
        <f t="shared" si="50"/>
        <v>0.53865923247830894</v>
      </c>
      <c r="F1551" s="1">
        <f t="shared" si="51"/>
        <v>36622.995068893804</v>
      </c>
    </row>
    <row r="1552" spans="1:6" x14ac:dyDescent="0.3">
      <c r="A1552" s="3">
        <v>0.71600156760749201</v>
      </c>
      <c r="B1552" s="3">
        <v>19900.892035702</v>
      </c>
      <c r="C1552" s="3">
        <v>1.2409993143834299</v>
      </c>
      <c r="D1552" s="3">
        <v>57577.606065596403</v>
      </c>
      <c r="E1552" s="1">
        <f t="shared" si="50"/>
        <v>0.52499774677593791</v>
      </c>
      <c r="F1552" s="1">
        <f t="shared" si="51"/>
        <v>37676.7140298944</v>
      </c>
    </row>
    <row r="1553" spans="1:6" x14ac:dyDescent="0.3">
      <c r="A1553" s="3">
        <v>0.69859584557297105</v>
      </c>
      <c r="B1553" s="3">
        <v>21636.811989268299</v>
      </c>
      <c r="C1553" s="3">
        <v>1.20528168185486</v>
      </c>
      <c r="D1553" s="3">
        <v>61258.743094649202</v>
      </c>
      <c r="E1553" s="1">
        <f t="shared" si="50"/>
        <v>0.5066858362818889</v>
      </c>
      <c r="F1553" s="1">
        <f t="shared" si="51"/>
        <v>39621.931105380907</v>
      </c>
    </row>
    <row r="1554" spans="1:6" x14ac:dyDescent="0.3">
      <c r="A1554" s="3">
        <v>0.71771031658425299</v>
      </c>
      <c r="B1554" s="3">
        <v>21002.561778033101</v>
      </c>
      <c r="C1554" s="3">
        <v>1.2845598817799999</v>
      </c>
      <c r="D1554" s="3">
        <v>59272.098559305203</v>
      </c>
      <c r="E1554" s="1">
        <f t="shared" si="50"/>
        <v>0.56684956519574692</v>
      </c>
      <c r="F1554" s="1">
        <f t="shared" si="51"/>
        <v>38269.536781272102</v>
      </c>
    </row>
    <row r="1555" spans="1:6" x14ac:dyDescent="0.3">
      <c r="A1555" s="3">
        <v>0.71405215654037701</v>
      </c>
      <c r="B1555" s="3">
        <v>26421.0782874129</v>
      </c>
      <c r="C1555" s="3">
        <v>1.2396729314403701</v>
      </c>
      <c r="D1555" s="3">
        <v>63711.926055267999</v>
      </c>
      <c r="E1555" s="1">
        <f t="shared" si="50"/>
        <v>0.52562077489999304</v>
      </c>
      <c r="F1555" s="1">
        <f t="shared" si="51"/>
        <v>37290.847767855099</v>
      </c>
    </row>
    <row r="1556" spans="1:6" x14ac:dyDescent="0.3">
      <c r="A1556" s="3">
        <v>0.73082531643061899</v>
      </c>
      <c r="B1556" s="3">
        <v>18536.420011506201</v>
      </c>
      <c r="C1556" s="3">
        <v>1.2971053276875699</v>
      </c>
      <c r="D1556" s="3">
        <v>57089.043442276103</v>
      </c>
      <c r="E1556" s="1">
        <f t="shared" si="50"/>
        <v>0.56628001125695093</v>
      </c>
      <c r="F1556" s="1">
        <f t="shared" si="51"/>
        <v>38552.623430769905</v>
      </c>
    </row>
    <row r="1557" spans="1:6" x14ac:dyDescent="0.3">
      <c r="A1557" s="3">
        <v>0.65701552132265395</v>
      </c>
      <c r="B1557" s="3">
        <v>21038.9289499734</v>
      </c>
      <c r="C1557" s="3">
        <v>1.1337856698472799</v>
      </c>
      <c r="D1557" s="3">
        <v>57769.336378387197</v>
      </c>
      <c r="E1557" s="1">
        <f t="shared" si="50"/>
        <v>0.47677014852462596</v>
      </c>
      <c r="F1557" s="1">
        <f t="shared" si="51"/>
        <v>36730.407428413797</v>
      </c>
    </row>
    <row r="1558" spans="1:6" x14ac:dyDescent="0.3">
      <c r="A1558" s="3">
        <v>0.65084050678023797</v>
      </c>
      <c r="B1558" s="3">
        <v>11792.8476756977</v>
      </c>
      <c r="C1558" s="3">
        <v>1.1189763981562599</v>
      </c>
      <c r="D1558" s="3">
        <v>45168.175615844499</v>
      </c>
      <c r="E1558" s="1">
        <f t="shared" si="50"/>
        <v>0.46813589137602196</v>
      </c>
      <c r="F1558" s="1">
        <f t="shared" si="51"/>
        <v>33375.327940146803</v>
      </c>
    </row>
    <row r="1559" spans="1:6" x14ac:dyDescent="0.3">
      <c r="A1559" s="3">
        <v>0.67233322576258303</v>
      </c>
      <c r="B1559" s="3">
        <v>21065.380343012501</v>
      </c>
      <c r="C1559" s="3">
        <v>1.1354675662443401</v>
      </c>
      <c r="D1559" s="3">
        <v>58677.478129641502</v>
      </c>
      <c r="E1559" s="1">
        <f t="shared" si="50"/>
        <v>0.46313434048175706</v>
      </c>
      <c r="F1559" s="1">
        <f t="shared" si="51"/>
        <v>37612.097786629005</v>
      </c>
    </row>
    <row r="1560" spans="1:6" x14ac:dyDescent="0.3">
      <c r="A1560" s="3">
        <v>0.68878329722764098</v>
      </c>
      <c r="B1560" s="3">
        <v>21991.526167689401</v>
      </c>
      <c r="C1560" s="3">
        <v>1.21864625841326</v>
      </c>
      <c r="D1560" s="3">
        <v>58892.653711888997</v>
      </c>
      <c r="E1560" s="1">
        <f t="shared" si="50"/>
        <v>0.52986296118561904</v>
      </c>
      <c r="F1560" s="1">
        <f t="shared" si="51"/>
        <v>36901.127544199597</v>
      </c>
    </row>
    <row r="1561" spans="1:6" x14ac:dyDescent="0.3">
      <c r="A1561" s="3">
        <v>0.69197764329142897</v>
      </c>
      <c r="B1561" s="3">
        <v>15098.4182137026</v>
      </c>
      <c r="C1561" s="3">
        <v>1.16739986008409</v>
      </c>
      <c r="D1561" s="3">
        <v>49453.878853435497</v>
      </c>
      <c r="E1561" s="1">
        <f t="shared" si="50"/>
        <v>0.47542221679266106</v>
      </c>
      <c r="F1561" s="1">
        <f t="shared" si="51"/>
        <v>34355.460639732897</v>
      </c>
    </row>
    <row r="1562" spans="1:6" x14ac:dyDescent="0.3">
      <c r="A1562" s="3">
        <v>0.67830911877227196</v>
      </c>
      <c r="B1562" s="3">
        <v>19410.839462458302</v>
      </c>
      <c r="C1562" s="3">
        <v>1.1652045408610401</v>
      </c>
      <c r="D1562" s="3">
        <v>55359.004876107399</v>
      </c>
      <c r="E1562" s="1">
        <f t="shared" si="50"/>
        <v>0.48689542208876813</v>
      </c>
      <c r="F1562" s="1">
        <f t="shared" si="51"/>
        <v>35948.165413649098</v>
      </c>
    </row>
    <row r="1563" spans="1:6" x14ac:dyDescent="0.3">
      <c r="A1563" s="3">
        <v>0.70449090130441505</v>
      </c>
      <c r="B1563" s="3">
        <v>23481.214974221501</v>
      </c>
      <c r="C1563" s="3">
        <v>1.2039843431611199</v>
      </c>
      <c r="D1563" s="3">
        <v>62459.4322993487</v>
      </c>
      <c r="E1563" s="1">
        <f t="shared" si="50"/>
        <v>0.49949344185670486</v>
      </c>
      <c r="F1563" s="1">
        <f t="shared" si="51"/>
        <v>38978.217325127203</v>
      </c>
    </row>
    <row r="1564" spans="1:6" x14ac:dyDescent="0.3">
      <c r="A1564" s="3">
        <v>0.68969995851788601</v>
      </c>
      <c r="B1564" s="3">
        <v>19987.4761664322</v>
      </c>
      <c r="C1564" s="3">
        <v>1.1922331226040199</v>
      </c>
      <c r="D1564" s="3">
        <v>57466.630533837299</v>
      </c>
      <c r="E1564" s="1">
        <f t="shared" si="50"/>
        <v>0.50253316408613391</v>
      </c>
      <c r="F1564" s="1">
        <f t="shared" si="51"/>
        <v>37479.154367405099</v>
      </c>
    </row>
    <row r="1565" spans="1:6" x14ac:dyDescent="0.3">
      <c r="A1565" s="3">
        <v>0.72512978003451201</v>
      </c>
      <c r="B1565" s="3">
        <v>17640.088646567201</v>
      </c>
      <c r="C1565" s="3">
        <v>1.2482453423459301</v>
      </c>
      <c r="D1565" s="3">
        <v>52885.018259003598</v>
      </c>
      <c r="E1565" s="1">
        <f t="shared" si="50"/>
        <v>0.52311556231141809</v>
      </c>
      <c r="F1565" s="1">
        <f t="shared" si="51"/>
        <v>35244.929612436397</v>
      </c>
    </row>
    <row r="1566" spans="1:6" x14ac:dyDescent="0.3">
      <c r="A1566" s="3">
        <v>0.761272864606517</v>
      </c>
      <c r="B1566" s="3">
        <v>16695.650162449201</v>
      </c>
      <c r="C1566" s="3">
        <v>1.33969952573073</v>
      </c>
      <c r="D1566" s="3">
        <v>52945.233384482002</v>
      </c>
      <c r="E1566" s="1">
        <f t="shared" si="50"/>
        <v>0.57842666112421304</v>
      </c>
      <c r="F1566" s="1">
        <f t="shared" si="51"/>
        <v>36249.583222032801</v>
      </c>
    </row>
    <row r="1567" spans="1:6" x14ac:dyDescent="0.3">
      <c r="A1567" s="3">
        <v>0.73824955832594297</v>
      </c>
      <c r="B1567" s="3">
        <v>19263.0468806424</v>
      </c>
      <c r="C1567" s="3">
        <v>1.2969357016146501</v>
      </c>
      <c r="D1567" s="3">
        <v>56471.247078733897</v>
      </c>
      <c r="E1567" s="1">
        <f t="shared" si="50"/>
        <v>0.55868614328870714</v>
      </c>
      <c r="F1567" s="1">
        <f t="shared" si="51"/>
        <v>37208.200198091494</v>
      </c>
    </row>
    <row r="1568" spans="1:6" x14ac:dyDescent="0.3">
      <c r="A1568" s="3">
        <v>0.72025640330874796</v>
      </c>
      <c r="B1568" s="3">
        <v>20122.143615263602</v>
      </c>
      <c r="C1568" s="3">
        <v>1.22698564670916</v>
      </c>
      <c r="D1568" s="3">
        <v>55897.963360475798</v>
      </c>
      <c r="E1568" s="1">
        <f t="shared" si="50"/>
        <v>0.50672924340041203</v>
      </c>
      <c r="F1568" s="1">
        <f t="shared" si="51"/>
        <v>35775.819745212197</v>
      </c>
    </row>
    <row r="1569" spans="1:6" x14ac:dyDescent="0.3">
      <c r="A1569" s="3">
        <v>0.68656542416855004</v>
      </c>
      <c r="B1569" s="3">
        <v>17157.896862347399</v>
      </c>
      <c r="C1569" s="3">
        <v>1.1970672502119</v>
      </c>
      <c r="D1569" s="3">
        <v>52340.998059540099</v>
      </c>
      <c r="E1569" s="1">
        <f t="shared" si="50"/>
        <v>0.51050182604334993</v>
      </c>
      <c r="F1569" s="1">
        <f t="shared" si="51"/>
        <v>35183.1011971927</v>
      </c>
    </row>
    <row r="1570" spans="1:6" x14ac:dyDescent="0.3">
      <c r="A1570" s="3">
        <v>0.73806703657688699</v>
      </c>
      <c r="B1570" s="3">
        <v>18455.732703538099</v>
      </c>
      <c r="C1570" s="3">
        <v>1.2747775496304401</v>
      </c>
      <c r="D1570" s="3">
        <v>56204.356778116096</v>
      </c>
      <c r="E1570" s="1">
        <f t="shared" si="50"/>
        <v>0.53671051305355311</v>
      </c>
      <c r="F1570" s="1">
        <f t="shared" si="51"/>
        <v>37748.624074577994</v>
      </c>
    </row>
    <row r="1571" spans="1:6" x14ac:dyDescent="0.3">
      <c r="A1571" s="3">
        <v>0.69515232146505002</v>
      </c>
      <c r="B1571" s="3">
        <v>17272.641921162402</v>
      </c>
      <c r="C1571" s="3">
        <v>1.1874054075809</v>
      </c>
      <c r="D1571" s="3">
        <v>54144.034918697696</v>
      </c>
      <c r="E1571" s="1">
        <f t="shared" si="50"/>
        <v>0.49225308611584995</v>
      </c>
      <c r="F1571" s="1">
        <f t="shared" si="51"/>
        <v>36871.392997535295</v>
      </c>
    </row>
    <row r="1572" spans="1:6" x14ac:dyDescent="0.3">
      <c r="A1572" s="3">
        <v>0.68080851508991203</v>
      </c>
      <c r="B1572" s="3">
        <v>16572.223630636599</v>
      </c>
      <c r="C1572" s="3">
        <v>1.18393870448671</v>
      </c>
      <c r="D1572" s="3">
        <v>52666.224508756597</v>
      </c>
      <c r="E1572" s="1">
        <f t="shared" si="50"/>
        <v>0.50313018939679799</v>
      </c>
      <c r="F1572" s="1">
        <f t="shared" si="51"/>
        <v>36094.000878120001</v>
      </c>
    </row>
    <row r="1573" spans="1:6" x14ac:dyDescent="0.3">
      <c r="A1573" s="3">
        <v>0.70900050870843501</v>
      </c>
      <c r="B1573" s="3">
        <v>17247.411170251999</v>
      </c>
      <c r="C1573" s="3">
        <v>1.22312460781115</v>
      </c>
      <c r="D1573" s="3">
        <v>53923.640938786601</v>
      </c>
      <c r="E1573" s="1">
        <f t="shared" si="50"/>
        <v>0.51412409910271495</v>
      </c>
      <c r="F1573" s="1">
        <f t="shared" si="51"/>
        <v>36676.229768534598</v>
      </c>
    </row>
    <row r="1574" spans="1:6" x14ac:dyDescent="0.3">
      <c r="A1574" s="3">
        <v>0.70238249179522605</v>
      </c>
      <c r="B1574" s="3">
        <v>23836.274400808699</v>
      </c>
      <c r="C1574" s="3">
        <v>1.1911662954625699</v>
      </c>
      <c r="D1574" s="3">
        <v>61392.9459669524</v>
      </c>
      <c r="E1574" s="1">
        <f t="shared" si="50"/>
        <v>0.48878380366734386</v>
      </c>
      <c r="F1574" s="1">
        <f t="shared" si="51"/>
        <v>37556.671566143705</v>
      </c>
    </row>
    <row r="1575" spans="1:6" x14ac:dyDescent="0.3">
      <c r="A1575" s="3">
        <v>0.76553075984593499</v>
      </c>
      <c r="B1575" s="3">
        <v>24689.467382663901</v>
      </c>
      <c r="C1575" s="3">
        <v>1.3183996418750501</v>
      </c>
      <c r="D1575" s="3">
        <v>64046.400761534802</v>
      </c>
      <c r="E1575" s="1">
        <f t="shared" si="50"/>
        <v>0.55286888202911511</v>
      </c>
      <c r="F1575" s="1">
        <f t="shared" si="51"/>
        <v>39356.933378870905</v>
      </c>
    </row>
    <row r="1576" spans="1:6" x14ac:dyDescent="0.3">
      <c r="A1576" s="3">
        <v>0.66459136611583003</v>
      </c>
      <c r="B1576" s="3">
        <v>17017.883752764799</v>
      </c>
      <c r="C1576" s="3">
        <v>1.17873304421435</v>
      </c>
      <c r="D1576" s="3">
        <v>51935.159366147003</v>
      </c>
      <c r="E1576" s="1">
        <f t="shared" si="50"/>
        <v>0.51414167809851996</v>
      </c>
      <c r="F1576" s="1">
        <f t="shared" si="51"/>
        <v>34917.275613382204</v>
      </c>
    </row>
    <row r="1577" spans="1:6" x14ac:dyDescent="0.3">
      <c r="A1577" s="3">
        <v>0.71710771223888703</v>
      </c>
      <c r="B1577" s="3">
        <v>19694.901233809702</v>
      </c>
      <c r="C1577" s="3">
        <v>1.2588302622848</v>
      </c>
      <c r="D1577" s="3">
        <v>59389.4873680202</v>
      </c>
      <c r="E1577" s="1">
        <f t="shared" si="50"/>
        <v>0.54172255004591297</v>
      </c>
      <c r="F1577" s="1">
        <f t="shared" si="51"/>
        <v>39694.586134210498</v>
      </c>
    </row>
    <row r="1578" spans="1:6" x14ac:dyDescent="0.3">
      <c r="A1578" s="3">
        <v>0.69779256627113195</v>
      </c>
      <c r="B1578" s="3">
        <v>19849.655722394898</v>
      </c>
      <c r="C1578" s="3">
        <v>1.22592631720428</v>
      </c>
      <c r="D1578" s="3">
        <v>57055.5198612819</v>
      </c>
      <c r="E1578" s="1">
        <f t="shared" si="50"/>
        <v>0.52813375093314807</v>
      </c>
      <c r="F1578" s="1">
        <f t="shared" si="51"/>
        <v>37205.864138887002</v>
      </c>
    </row>
    <row r="1579" spans="1:6" x14ac:dyDescent="0.3">
      <c r="A1579" s="3">
        <v>0.72293067181793902</v>
      </c>
      <c r="B1579" s="3">
        <v>29295.062366727801</v>
      </c>
      <c r="C1579" s="3">
        <v>1.2683860912007401</v>
      </c>
      <c r="D1579" s="3">
        <v>70139.864749240005</v>
      </c>
      <c r="E1579" s="1">
        <f t="shared" si="50"/>
        <v>0.54545541938280107</v>
      </c>
      <c r="F1579" s="1">
        <f t="shared" si="51"/>
        <v>40844.802382512207</v>
      </c>
    </row>
    <row r="1580" spans="1:6" x14ac:dyDescent="0.3">
      <c r="A1580" s="3">
        <v>0.69099647751714099</v>
      </c>
      <c r="B1580" s="3">
        <v>20919.7256877789</v>
      </c>
      <c r="C1580" s="3">
        <v>1.1947059924555501</v>
      </c>
      <c r="D1580" s="3">
        <v>59699.173748200403</v>
      </c>
      <c r="E1580" s="1">
        <f t="shared" si="50"/>
        <v>0.5037095149384091</v>
      </c>
      <c r="F1580" s="1">
        <f t="shared" si="51"/>
        <v>38779.448060421506</v>
      </c>
    </row>
    <row r="1581" spans="1:6" x14ac:dyDescent="0.3">
      <c r="A1581" s="3">
        <v>0.72419078235099299</v>
      </c>
      <c r="B1581" s="3">
        <v>17259.781137286798</v>
      </c>
      <c r="C1581" s="3">
        <v>1.2399022791404599</v>
      </c>
      <c r="D1581" s="3">
        <v>53684.851774327602</v>
      </c>
      <c r="E1581" s="1">
        <f t="shared" si="50"/>
        <v>0.51571149678946693</v>
      </c>
      <c r="F1581" s="1">
        <f t="shared" si="51"/>
        <v>36425.070637040801</v>
      </c>
    </row>
    <row r="1582" spans="1:6" x14ac:dyDescent="0.3">
      <c r="A1582" s="3">
        <v>0.67607121244595003</v>
      </c>
      <c r="B1582" s="3">
        <v>19794.184049361</v>
      </c>
      <c r="C1582" s="3">
        <v>1.1532475515343299</v>
      </c>
      <c r="D1582" s="3">
        <v>55659.520195790603</v>
      </c>
      <c r="E1582" s="1">
        <f t="shared" si="50"/>
        <v>0.47717633908837986</v>
      </c>
      <c r="F1582" s="1">
        <f t="shared" si="51"/>
        <v>35865.336146429603</v>
      </c>
    </row>
    <row r="1583" spans="1:6" x14ac:dyDescent="0.3">
      <c r="A1583" s="3">
        <v>0.698518541419761</v>
      </c>
      <c r="B1583" s="3">
        <v>18723.103136957099</v>
      </c>
      <c r="C1583" s="3">
        <v>1.2117501684982599</v>
      </c>
      <c r="D1583" s="3">
        <v>54746.268446157701</v>
      </c>
      <c r="E1583" s="1">
        <f t="shared" si="50"/>
        <v>0.5132316270784989</v>
      </c>
      <c r="F1583" s="1">
        <f t="shared" si="51"/>
        <v>36023.165309200602</v>
      </c>
    </row>
    <row r="1584" spans="1:6" x14ac:dyDescent="0.3">
      <c r="A1584" s="3">
        <v>0.68129323530375996</v>
      </c>
      <c r="B1584" s="3">
        <v>18657.2501847557</v>
      </c>
      <c r="C1584" s="3">
        <v>1.1703509172280999</v>
      </c>
      <c r="D1584" s="3">
        <v>56489.9183575805</v>
      </c>
      <c r="E1584" s="1">
        <f t="shared" si="50"/>
        <v>0.48905768192433996</v>
      </c>
      <c r="F1584" s="1">
        <f t="shared" si="51"/>
        <v>37832.6681728248</v>
      </c>
    </row>
    <row r="1585" spans="1:6" x14ac:dyDescent="0.3">
      <c r="A1585" s="3">
        <v>0.72842592342512302</v>
      </c>
      <c r="B1585" s="3">
        <v>19652.759941069398</v>
      </c>
      <c r="C1585" s="3">
        <v>1.3027224717296599</v>
      </c>
      <c r="D1585" s="3">
        <v>58238.7529696247</v>
      </c>
      <c r="E1585" s="1">
        <f t="shared" si="50"/>
        <v>0.57429654830453691</v>
      </c>
      <c r="F1585" s="1">
        <f t="shared" si="51"/>
        <v>38585.993028555298</v>
      </c>
    </row>
    <row r="1586" spans="1:6" x14ac:dyDescent="0.3">
      <c r="A1586" s="3">
        <v>0.62179677685163404</v>
      </c>
      <c r="B1586" s="3">
        <v>20145.787850368099</v>
      </c>
      <c r="C1586" s="3">
        <v>1.0538026852394899</v>
      </c>
      <c r="D1586" s="3">
        <v>59877.546808327897</v>
      </c>
      <c r="E1586" s="1">
        <f t="shared" si="50"/>
        <v>0.43200590838785591</v>
      </c>
      <c r="F1586" s="1">
        <f t="shared" si="51"/>
        <v>39731.758957959799</v>
      </c>
    </row>
    <row r="1587" spans="1:6" x14ac:dyDescent="0.3">
      <c r="A1587" s="3">
        <v>0.70702860762437503</v>
      </c>
      <c r="B1587" s="3">
        <v>23509.326503943801</v>
      </c>
      <c r="C1587" s="3">
        <v>1.2653036385426999</v>
      </c>
      <c r="D1587" s="3">
        <v>62264.506487938001</v>
      </c>
      <c r="E1587" s="1">
        <f t="shared" si="50"/>
        <v>0.55827503091832487</v>
      </c>
      <c r="F1587" s="1">
        <f t="shared" si="51"/>
        <v>38755.179983994196</v>
      </c>
    </row>
    <row r="1588" spans="1:6" x14ac:dyDescent="0.3">
      <c r="A1588" s="3">
        <v>0.72818341107307705</v>
      </c>
      <c r="B1588" s="3">
        <v>18248.8913934763</v>
      </c>
      <c r="C1588" s="3">
        <v>1.2623147727077499</v>
      </c>
      <c r="D1588" s="3">
        <v>54149.915010466997</v>
      </c>
      <c r="E1588" s="1">
        <f t="shared" si="50"/>
        <v>0.5341313616346729</v>
      </c>
      <c r="F1588" s="1">
        <f t="shared" si="51"/>
        <v>35901.0236169907</v>
      </c>
    </row>
    <row r="1589" spans="1:6" x14ac:dyDescent="0.3">
      <c r="A1589" s="3">
        <v>0.68589312371801203</v>
      </c>
      <c r="B1589" s="3">
        <v>23871.892949138601</v>
      </c>
      <c r="C1589" s="3">
        <v>1.21716103830669</v>
      </c>
      <c r="D1589" s="3">
        <v>61991.572328029397</v>
      </c>
      <c r="E1589" s="1">
        <f t="shared" si="50"/>
        <v>0.53126791458867795</v>
      </c>
      <c r="F1589" s="1">
        <f t="shared" si="51"/>
        <v>38119.679378890796</v>
      </c>
    </row>
    <row r="1590" spans="1:6" x14ac:dyDescent="0.3">
      <c r="A1590" s="3">
        <v>0.69571524663058004</v>
      </c>
      <c r="B1590" s="3">
        <v>16423.641533258</v>
      </c>
      <c r="C1590" s="3">
        <v>1.21993229989528</v>
      </c>
      <c r="D1590" s="3">
        <v>53878.496474363797</v>
      </c>
      <c r="E1590" s="1">
        <f t="shared" si="50"/>
        <v>0.52421705326469992</v>
      </c>
      <c r="F1590" s="1">
        <f t="shared" si="51"/>
        <v>37454.854941105797</v>
      </c>
    </row>
    <row r="1591" spans="1:6" x14ac:dyDescent="0.3">
      <c r="A1591" s="3">
        <v>0.69497748857374597</v>
      </c>
      <c r="B1591" s="3">
        <v>16239.741904095499</v>
      </c>
      <c r="C1591" s="3">
        <v>1.16984085207621</v>
      </c>
      <c r="D1591" s="3">
        <v>50760.548361336201</v>
      </c>
      <c r="E1591" s="1">
        <f t="shared" si="50"/>
        <v>0.47486336350246405</v>
      </c>
      <c r="F1591" s="1">
        <f t="shared" si="51"/>
        <v>34520.806457240702</v>
      </c>
    </row>
    <row r="1592" spans="1:6" x14ac:dyDescent="0.3">
      <c r="A1592" s="3">
        <v>0.70877167793445595</v>
      </c>
      <c r="B1592" s="3">
        <v>19000.119934759499</v>
      </c>
      <c r="C1592" s="3">
        <v>1.2007851406794701</v>
      </c>
      <c r="D1592" s="3">
        <v>55798.341122094702</v>
      </c>
      <c r="E1592" s="1">
        <f t="shared" si="50"/>
        <v>0.49201346274501412</v>
      </c>
      <c r="F1592" s="1">
        <f t="shared" si="51"/>
        <v>36798.221187335206</v>
      </c>
    </row>
    <row r="1593" spans="1:6" x14ac:dyDescent="0.3">
      <c r="A1593" s="3">
        <v>0.67737706061207004</v>
      </c>
      <c r="B1593" s="3">
        <v>22652.782709059102</v>
      </c>
      <c r="C1593" s="3">
        <v>1.2069325495098799</v>
      </c>
      <c r="D1593" s="3">
        <v>59922.607206232999</v>
      </c>
      <c r="E1593" s="1">
        <f t="shared" si="50"/>
        <v>0.5295554888978099</v>
      </c>
      <c r="F1593" s="1">
        <f t="shared" si="51"/>
        <v>37269.824497173897</v>
      </c>
    </row>
    <row r="1594" spans="1:6" x14ac:dyDescent="0.3">
      <c r="A1594" s="3">
        <v>0.69750212204593698</v>
      </c>
      <c r="B1594" s="3">
        <v>20304.965335639201</v>
      </c>
      <c r="C1594" s="3">
        <v>1.25829446074607</v>
      </c>
      <c r="D1594" s="3">
        <v>59679.519172504697</v>
      </c>
      <c r="E1594" s="1">
        <f t="shared" si="50"/>
        <v>0.56079233870013301</v>
      </c>
      <c r="F1594" s="1">
        <f t="shared" si="51"/>
        <v>39374.553836865496</v>
      </c>
    </row>
    <row r="1595" spans="1:6" x14ac:dyDescent="0.3">
      <c r="A1595" s="3">
        <v>0.69710757470467899</v>
      </c>
      <c r="B1595" s="3">
        <v>20376.040890439101</v>
      </c>
      <c r="C1595" s="3">
        <v>1.21440949269253</v>
      </c>
      <c r="D1595" s="3">
        <v>60197.689830513802</v>
      </c>
      <c r="E1595" s="1">
        <f t="shared" si="50"/>
        <v>0.51730191798785097</v>
      </c>
      <c r="F1595" s="1">
        <f t="shared" si="51"/>
        <v>39821.648940074701</v>
      </c>
    </row>
    <row r="1596" spans="1:6" x14ac:dyDescent="0.3">
      <c r="A1596" s="3">
        <v>0.69945953837703501</v>
      </c>
      <c r="B1596" s="3">
        <v>19054.854581075</v>
      </c>
      <c r="C1596" s="3">
        <v>1.1886711336973399</v>
      </c>
      <c r="D1596" s="3">
        <v>54888.8647635245</v>
      </c>
      <c r="E1596" s="1">
        <f t="shared" si="50"/>
        <v>0.48921159532030489</v>
      </c>
      <c r="F1596" s="1">
        <f t="shared" si="51"/>
        <v>35834.0101824495</v>
      </c>
    </row>
    <row r="1597" spans="1:6" x14ac:dyDescent="0.3">
      <c r="A1597" s="3">
        <v>0.72677510465824502</v>
      </c>
      <c r="B1597" s="3">
        <v>16736.103814588601</v>
      </c>
      <c r="C1597" s="3">
        <v>1.2937251224442201</v>
      </c>
      <c r="D1597" s="3">
        <v>54316.106190198203</v>
      </c>
      <c r="E1597" s="1">
        <f t="shared" si="50"/>
        <v>0.56695001778597509</v>
      </c>
      <c r="F1597" s="1">
        <f t="shared" si="51"/>
        <v>37580.002375609605</v>
      </c>
    </row>
    <row r="1598" spans="1:6" x14ac:dyDescent="0.3">
      <c r="A1598" s="3">
        <v>0.73099370925516804</v>
      </c>
      <c r="B1598" s="3">
        <v>18274.650322957299</v>
      </c>
      <c r="C1598" s="3">
        <v>1.2655204480245701</v>
      </c>
      <c r="D1598" s="3">
        <v>52889.554528549103</v>
      </c>
      <c r="E1598" s="1">
        <f t="shared" si="50"/>
        <v>0.53452673876940204</v>
      </c>
      <c r="F1598" s="1">
        <f t="shared" si="51"/>
        <v>34614.904205591803</v>
      </c>
    </row>
    <row r="1599" spans="1:6" x14ac:dyDescent="0.3">
      <c r="A1599" s="3">
        <v>0.73193267311143995</v>
      </c>
      <c r="B1599" s="3">
        <v>26574.786936226399</v>
      </c>
      <c r="C1599" s="3">
        <v>1.3118176993172099</v>
      </c>
      <c r="D1599" s="3">
        <v>63515.3480584594</v>
      </c>
      <c r="E1599" s="1">
        <f t="shared" si="50"/>
        <v>0.57988502620576998</v>
      </c>
      <c r="F1599" s="1">
        <f t="shared" si="51"/>
        <v>36940.561122233004</v>
      </c>
    </row>
    <row r="1600" spans="1:6" x14ac:dyDescent="0.3">
      <c r="A1600" s="3">
        <v>0.67690766847102801</v>
      </c>
      <c r="B1600" s="3">
        <v>28334.215422571498</v>
      </c>
      <c r="C1600" s="3">
        <v>1.20572057932375</v>
      </c>
      <c r="D1600" s="3">
        <v>72388.582306009106</v>
      </c>
      <c r="E1600" s="1">
        <f t="shared" si="50"/>
        <v>0.52881291085272197</v>
      </c>
      <c r="F1600" s="1">
        <f t="shared" si="51"/>
        <v>44054.366883437608</v>
      </c>
    </row>
    <row r="1601" spans="1:6" x14ac:dyDescent="0.3">
      <c r="A1601" s="3">
        <v>0.71785153650700095</v>
      </c>
      <c r="B1601" s="3">
        <v>22262.131779496802</v>
      </c>
      <c r="C1601" s="3">
        <v>1.24146119392522</v>
      </c>
      <c r="D1601" s="3">
        <v>59837.339470379899</v>
      </c>
      <c r="E1601" s="1">
        <f t="shared" si="50"/>
        <v>0.52360965741821908</v>
      </c>
      <c r="F1601" s="1">
        <f t="shared" si="51"/>
        <v>37575.207690883093</v>
      </c>
    </row>
    <row r="1602" spans="1:6" x14ac:dyDescent="0.3">
      <c r="A1602" s="3">
        <v>0.70215335454635297</v>
      </c>
      <c r="B1602" s="3">
        <v>24671.856889578001</v>
      </c>
      <c r="C1602" s="3">
        <v>1.23886638781516</v>
      </c>
      <c r="D1602" s="3">
        <v>60466.877146778403</v>
      </c>
      <c r="E1602" s="1">
        <f t="shared" si="50"/>
        <v>0.53671303326880704</v>
      </c>
      <c r="F1602" s="1">
        <f t="shared" si="51"/>
        <v>35795.020257200405</v>
      </c>
    </row>
    <row r="1603" spans="1:6" x14ac:dyDescent="0.3">
      <c r="A1603" s="3">
        <v>0.78637612598582096</v>
      </c>
      <c r="B1603" s="3">
        <v>18581.019976863601</v>
      </c>
      <c r="C1603" s="3">
        <v>1.3830206018400699</v>
      </c>
      <c r="D1603" s="3">
        <v>54752.818483051102</v>
      </c>
      <c r="E1603" s="1">
        <f t="shared" si="50"/>
        <v>0.59664447585424896</v>
      </c>
      <c r="F1603" s="1">
        <f t="shared" si="51"/>
        <v>36171.798506187501</v>
      </c>
    </row>
    <row r="1604" spans="1:6" x14ac:dyDescent="0.3">
      <c r="A1604" s="3">
        <v>0.720297231250415</v>
      </c>
      <c r="B1604" s="3">
        <v>21818.671119324401</v>
      </c>
      <c r="C1604" s="3">
        <v>1.2073349160197999</v>
      </c>
      <c r="D1604" s="3">
        <v>61454.389960976099</v>
      </c>
      <c r="E1604" s="1">
        <f t="shared" ref="E1604:E1667" si="52">C1604-A1604</f>
        <v>0.48703768476938492</v>
      </c>
      <c r="F1604" s="1">
        <f t="shared" ref="F1604:F1667" si="53">D1604-B1604</f>
        <v>39635.718841651702</v>
      </c>
    </row>
    <row r="1605" spans="1:6" x14ac:dyDescent="0.3">
      <c r="A1605" s="3">
        <v>0.71470572281707101</v>
      </c>
      <c r="B1605" s="3">
        <v>21336.771300908498</v>
      </c>
      <c r="C1605" s="3">
        <v>1.23013469756811</v>
      </c>
      <c r="D1605" s="3">
        <v>58934.452338238298</v>
      </c>
      <c r="E1605" s="1">
        <f t="shared" si="52"/>
        <v>0.51542897475103899</v>
      </c>
      <c r="F1605" s="1">
        <f t="shared" si="53"/>
        <v>37597.681037329799</v>
      </c>
    </row>
    <row r="1606" spans="1:6" x14ac:dyDescent="0.3">
      <c r="A1606" s="3">
        <v>0.69911147697605502</v>
      </c>
      <c r="B1606" s="3">
        <v>20369.036995762999</v>
      </c>
      <c r="C1606" s="3">
        <v>1.2105489030529</v>
      </c>
      <c r="D1606" s="3">
        <v>60170.7697601045</v>
      </c>
      <c r="E1606" s="1">
        <f t="shared" si="52"/>
        <v>0.51143742607684495</v>
      </c>
      <c r="F1606" s="1">
        <f t="shared" si="53"/>
        <v>39801.732764341505</v>
      </c>
    </row>
    <row r="1607" spans="1:6" x14ac:dyDescent="0.3">
      <c r="A1607" s="3">
        <v>0.72002195434731797</v>
      </c>
      <c r="B1607" s="3">
        <v>18433.704669508501</v>
      </c>
      <c r="C1607" s="3">
        <v>1.2191386215376501</v>
      </c>
      <c r="D1607" s="3">
        <v>55689.532729708197</v>
      </c>
      <c r="E1607" s="1">
        <f t="shared" si="52"/>
        <v>0.4991166671903321</v>
      </c>
      <c r="F1607" s="1">
        <f t="shared" si="53"/>
        <v>37255.828060199696</v>
      </c>
    </row>
    <row r="1608" spans="1:6" x14ac:dyDescent="0.3">
      <c r="A1608" s="3">
        <v>0.67986818433113205</v>
      </c>
      <c r="B1608" s="3">
        <v>15287.678545815899</v>
      </c>
      <c r="C1608" s="3">
        <v>1.1991286973145101</v>
      </c>
      <c r="D1608" s="3">
        <v>49892.4230155154</v>
      </c>
      <c r="E1608" s="1">
        <f t="shared" si="52"/>
        <v>0.51926051298337805</v>
      </c>
      <c r="F1608" s="1">
        <f t="shared" si="53"/>
        <v>34604.744469699501</v>
      </c>
    </row>
    <row r="1609" spans="1:6" x14ac:dyDescent="0.3">
      <c r="A1609" s="3">
        <v>0.67879861752760995</v>
      </c>
      <c r="B1609" s="3">
        <v>16927.543561245999</v>
      </c>
      <c r="C1609" s="3">
        <v>1.13094558543181</v>
      </c>
      <c r="D1609" s="3">
        <v>53918.9420123823</v>
      </c>
      <c r="E1609" s="1">
        <f t="shared" si="52"/>
        <v>0.45214696790420006</v>
      </c>
      <c r="F1609" s="1">
        <f t="shared" si="53"/>
        <v>36991.398451136301</v>
      </c>
    </row>
    <row r="1610" spans="1:6" x14ac:dyDescent="0.3">
      <c r="A1610" s="3">
        <v>0.66980883274491698</v>
      </c>
      <c r="B1610" s="3">
        <v>19878.896145320501</v>
      </c>
      <c r="C1610" s="3">
        <v>1.16622590217176</v>
      </c>
      <c r="D1610" s="3">
        <v>58472.468841091897</v>
      </c>
      <c r="E1610" s="1">
        <f t="shared" si="52"/>
        <v>0.49641706942684305</v>
      </c>
      <c r="F1610" s="1">
        <f t="shared" si="53"/>
        <v>38593.572695771392</v>
      </c>
    </row>
    <row r="1611" spans="1:6" x14ac:dyDescent="0.3">
      <c r="A1611" s="3">
        <v>0.67798051600778297</v>
      </c>
      <c r="B1611" s="3">
        <v>19681.714356506502</v>
      </c>
      <c r="C1611" s="3">
        <v>1.1722696858634201</v>
      </c>
      <c r="D1611" s="3">
        <v>57249.946186484201</v>
      </c>
      <c r="E1611" s="1">
        <f t="shared" si="52"/>
        <v>0.49428916985563709</v>
      </c>
      <c r="F1611" s="1">
        <f t="shared" si="53"/>
        <v>37568.231829977696</v>
      </c>
    </row>
    <row r="1612" spans="1:6" x14ac:dyDescent="0.3">
      <c r="A1612" s="3">
        <v>0.73605779588951203</v>
      </c>
      <c r="B1612" s="3">
        <v>18603.922355478</v>
      </c>
      <c r="C1612" s="3">
        <v>1.2878195114033599</v>
      </c>
      <c r="D1612" s="3">
        <v>57306.104367616899</v>
      </c>
      <c r="E1612" s="1">
        <f t="shared" si="52"/>
        <v>0.55176171551384789</v>
      </c>
      <c r="F1612" s="1">
        <f t="shared" si="53"/>
        <v>38702.182012138903</v>
      </c>
    </row>
    <row r="1613" spans="1:6" x14ac:dyDescent="0.3">
      <c r="A1613" s="3">
        <v>0.71200365219055395</v>
      </c>
      <c r="B1613" s="3">
        <v>17347.102618378402</v>
      </c>
      <c r="C1613" s="3">
        <v>1.2389322493127399</v>
      </c>
      <c r="D1613" s="3">
        <v>54011.479279826497</v>
      </c>
      <c r="E1613" s="1">
        <f t="shared" si="52"/>
        <v>0.52692859712218598</v>
      </c>
      <c r="F1613" s="1">
        <f t="shared" si="53"/>
        <v>36664.376661448099</v>
      </c>
    </row>
    <row r="1614" spans="1:6" x14ac:dyDescent="0.3">
      <c r="A1614" s="3">
        <v>0.72000698824594001</v>
      </c>
      <c r="B1614" s="3">
        <v>22307.6164599322</v>
      </c>
      <c r="C1614" s="3">
        <v>1.2661132128300201</v>
      </c>
      <c r="D1614" s="3">
        <v>59287.123879104598</v>
      </c>
      <c r="E1614" s="1">
        <f t="shared" si="52"/>
        <v>0.54610622458408009</v>
      </c>
      <c r="F1614" s="1">
        <f t="shared" si="53"/>
        <v>36979.507419172398</v>
      </c>
    </row>
    <row r="1615" spans="1:6" x14ac:dyDescent="0.3">
      <c r="A1615" s="3">
        <v>0.73920021928068802</v>
      </c>
      <c r="B1615" s="3">
        <v>19211.531480076199</v>
      </c>
      <c r="C1615" s="3">
        <v>1.2759246707351399</v>
      </c>
      <c r="D1615" s="3">
        <v>56788.289792387797</v>
      </c>
      <c r="E1615" s="1">
        <f t="shared" si="52"/>
        <v>0.53672445145445191</v>
      </c>
      <c r="F1615" s="1">
        <f t="shared" si="53"/>
        <v>37576.758312311598</v>
      </c>
    </row>
    <row r="1616" spans="1:6" x14ac:dyDescent="0.3">
      <c r="A1616" s="3">
        <v>0.73138699720205402</v>
      </c>
      <c r="B1616" s="3">
        <v>20747.523420286001</v>
      </c>
      <c r="C1616" s="3">
        <v>1.28279601098038</v>
      </c>
      <c r="D1616" s="3">
        <v>60590.072009381103</v>
      </c>
      <c r="E1616" s="1">
        <f t="shared" si="52"/>
        <v>0.55140901377832596</v>
      </c>
      <c r="F1616" s="1">
        <f t="shared" si="53"/>
        <v>39842.548589095102</v>
      </c>
    </row>
    <row r="1617" spans="1:6" x14ac:dyDescent="0.3">
      <c r="A1617" s="3">
        <v>0.68715877941172099</v>
      </c>
      <c r="B1617" s="3">
        <v>20471.816639199398</v>
      </c>
      <c r="C1617" s="3">
        <v>1.2189448635850599</v>
      </c>
      <c r="D1617" s="3">
        <v>59852.840964311501</v>
      </c>
      <c r="E1617" s="1">
        <f t="shared" si="52"/>
        <v>0.53178608417333895</v>
      </c>
      <c r="F1617" s="1">
        <f t="shared" si="53"/>
        <v>39381.024325112099</v>
      </c>
    </row>
    <row r="1618" spans="1:6" x14ac:dyDescent="0.3">
      <c r="A1618" s="3">
        <v>0.67943085441088902</v>
      </c>
      <c r="B1618" s="3">
        <v>24787.045274917298</v>
      </c>
      <c r="C1618" s="3">
        <v>1.2033573567459099</v>
      </c>
      <c r="D1618" s="3">
        <v>63061.502465268597</v>
      </c>
      <c r="E1618" s="1">
        <f t="shared" si="52"/>
        <v>0.52392650233502092</v>
      </c>
      <c r="F1618" s="1">
        <f t="shared" si="53"/>
        <v>38274.457190351299</v>
      </c>
    </row>
    <row r="1619" spans="1:6" x14ac:dyDescent="0.3">
      <c r="A1619" s="3">
        <v>0.69973809687614197</v>
      </c>
      <c r="B1619" s="3">
        <v>17239.998981828601</v>
      </c>
      <c r="C1619" s="3">
        <v>1.20997926019427</v>
      </c>
      <c r="D1619" s="3">
        <v>54345.882309741399</v>
      </c>
      <c r="E1619" s="1">
        <f t="shared" si="52"/>
        <v>0.51024116331812808</v>
      </c>
      <c r="F1619" s="1">
        <f t="shared" si="53"/>
        <v>37105.883327912801</v>
      </c>
    </row>
    <row r="1620" spans="1:6" x14ac:dyDescent="0.3">
      <c r="A1620" s="3">
        <v>0.65288476740601897</v>
      </c>
      <c r="B1620" s="3">
        <v>16092.685270349</v>
      </c>
      <c r="C1620" s="3">
        <v>1.1355620034898399</v>
      </c>
      <c r="D1620" s="3">
        <v>52873.043786745002</v>
      </c>
      <c r="E1620" s="1">
        <f t="shared" si="52"/>
        <v>0.48267723608382096</v>
      </c>
      <c r="F1620" s="1">
        <f t="shared" si="53"/>
        <v>36780.358516396002</v>
      </c>
    </row>
    <row r="1621" spans="1:6" x14ac:dyDescent="0.3">
      <c r="A1621" s="3">
        <v>0.70089176271732001</v>
      </c>
      <c r="B1621" s="3">
        <v>22826.0331945658</v>
      </c>
      <c r="C1621" s="3">
        <v>1.2262794428788699</v>
      </c>
      <c r="D1621" s="3">
        <v>61935.818138599803</v>
      </c>
      <c r="E1621" s="1">
        <f t="shared" si="52"/>
        <v>0.52538768016154991</v>
      </c>
      <c r="F1621" s="1">
        <f t="shared" si="53"/>
        <v>39109.784944034007</v>
      </c>
    </row>
    <row r="1622" spans="1:6" x14ac:dyDescent="0.3">
      <c r="A1622" s="3">
        <v>0.678758071031903</v>
      </c>
      <c r="B1622" s="3">
        <v>20050.456433136598</v>
      </c>
      <c r="C1622" s="3">
        <v>1.13940068920603</v>
      </c>
      <c r="D1622" s="3">
        <v>54992.071313642897</v>
      </c>
      <c r="E1622" s="1">
        <f t="shared" si="52"/>
        <v>0.46064261817412699</v>
      </c>
      <c r="F1622" s="1">
        <f t="shared" si="53"/>
        <v>34941.614880506299</v>
      </c>
    </row>
    <row r="1623" spans="1:6" x14ac:dyDescent="0.3">
      <c r="A1623" s="3">
        <v>0.76890455015850301</v>
      </c>
      <c r="B1623" s="3">
        <v>19589.573843923299</v>
      </c>
      <c r="C1623" s="3">
        <v>1.3517842127103901</v>
      </c>
      <c r="D1623" s="3">
        <v>56038.074821517097</v>
      </c>
      <c r="E1623" s="1">
        <f t="shared" si="52"/>
        <v>0.58287966255188706</v>
      </c>
      <c r="F1623" s="1">
        <f t="shared" si="53"/>
        <v>36448.500977593794</v>
      </c>
    </row>
    <row r="1624" spans="1:6" x14ac:dyDescent="0.3">
      <c r="A1624" s="3">
        <v>0.720792587483856</v>
      </c>
      <c r="B1624" s="3">
        <v>20870.774410542301</v>
      </c>
      <c r="C1624" s="3">
        <v>1.2148219003899201</v>
      </c>
      <c r="D1624" s="3">
        <v>56312.342000467797</v>
      </c>
      <c r="E1624" s="1">
        <f t="shared" si="52"/>
        <v>0.49402931290606411</v>
      </c>
      <c r="F1624" s="1">
        <f t="shared" si="53"/>
        <v>35441.5675899255</v>
      </c>
    </row>
    <row r="1625" spans="1:6" x14ac:dyDescent="0.3">
      <c r="A1625" s="3">
        <v>0.69437184231641103</v>
      </c>
      <c r="B1625" s="3">
        <v>20722.105970967699</v>
      </c>
      <c r="C1625" s="3">
        <v>1.2231691739082899</v>
      </c>
      <c r="D1625" s="3">
        <v>58584.713745494897</v>
      </c>
      <c r="E1625" s="1">
        <f t="shared" si="52"/>
        <v>0.52879733159187892</v>
      </c>
      <c r="F1625" s="1">
        <f t="shared" si="53"/>
        <v>37862.607774527198</v>
      </c>
    </row>
    <row r="1626" spans="1:6" x14ac:dyDescent="0.3">
      <c r="A1626" s="3">
        <v>0.63595171511720205</v>
      </c>
      <c r="B1626" s="3">
        <v>16410.123554175101</v>
      </c>
      <c r="C1626" s="3">
        <v>1.08432762181798</v>
      </c>
      <c r="D1626" s="3">
        <v>54106.324927266302</v>
      </c>
      <c r="E1626" s="1">
        <f t="shared" si="52"/>
        <v>0.44837590670077798</v>
      </c>
      <c r="F1626" s="1">
        <f t="shared" si="53"/>
        <v>37696.2013730912</v>
      </c>
    </row>
    <row r="1627" spans="1:6" x14ac:dyDescent="0.3">
      <c r="A1627" s="3">
        <v>0.75074386361240297</v>
      </c>
      <c r="B1627" s="3">
        <v>19952.449422834299</v>
      </c>
      <c r="C1627" s="3">
        <v>1.3352790904110201</v>
      </c>
      <c r="D1627" s="3">
        <v>57179.9020004755</v>
      </c>
      <c r="E1627" s="1">
        <f t="shared" si="52"/>
        <v>0.58453522679861714</v>
      </c>
      <c r="F1627" s="1">
        <f t="shared" si="53"/>
        <v>37227.452577641205</v>
      </c>
    </row>
    <row r="1628" spans="1:6" x14ac:dyDescent="0.3">
      <c r="A1628" s="3">
        <v>0.75285471582058205</v>
      </c>
      <c r="B1628" s="3">
        <v>22587.681671656599</v>
      </c>
      <c r="C1628" s="3">
        <v>1.2901938870315099</v>
      </c>
      <c r="D1628" s="3">
        <v>62067.712117659998</v>
      </c>
      <c r="E1628" s="1">
        <f t="shared" si="52"/>
        <v>0.53733917121092789</v>
      </c>
      <c r="F1628" s="1">
        <f t="shared" si="53"/>
        <v>39480.030446003395</v>
      </c>
    </row>
    <row r="1629" spans="1:6" x14ac:dyDescent="0.3">
      <c r="A1629" s="3">
        <v>0.72702362014425703</v>
      </c>
      <c r="B1629" s="3">
        <v>18841.185392623702</v>
      </c>
      <c r="C1629" s="3">
        <v>1.3109014450324701</v>
      </c>
      <c r="D1629" s="3">
        <v>57977.618984181703</v>
      </c>
      <c r="E1629" s="1">
        <f t="shared" si="52"/>
        <v>0.58387782488821305</v>
      </c>
      <c r="F1629" s="1">
        <f t="shared" si="53"/>
        <v>39136.433591558001</v>
      </c>
    </row>
    <row r="1630" spans="1:6" x14ac:dyDescent="0.3">
      <c r="A1630" s="3">
        <v>0.74997181276482205</v>
      </c>
      <c r="B1630" s="3">
        <v>21262.0167596561</v>
      </c>
      <c r="C1630" s="3">
        <v>1.3087531398355401</v>
      </c>
      <c r="D1630" s="3">
        <v>58081.7685801525</v>
      </c>
      <c r="E1630" s="1">
        <f t="shared" si="52"/>
        <v>0.55878132707071804</v>
      </c>
      <c r="F1630" s="1">
        <f t="shared" si="53"/>
        <v>36819.7518204964</v>
      </c>
    </row>
    <row r="1631" spans="1:6" x14ac:dyDescent="0.3">
      <c r="A1631" s="3">
        <v>0.72500752175706895</v>
      </c>
      <c r="B1631" s="3">
        <v>18830.5383457918</v>
      </c>
      <c r="C1631" s="3">
        <v>1.2736868700725299</v>
      </c>
      <c r="D1631" s="3">
        <v>55898.069698629697</v>
      </c>
      <c r="E1631" s="1">
        <f t="shared" si="52"/>
        <v>0.54867934831546095</v>
      </c>
      <c r="F1631" s="1">
        <f t="shared" si="53"/>
        <v>37067.531352837897</v>
      </c>
    </row>
    <row r="1632" spans="1:6" x14ac:dyDescent="0.3">
      <c r="A1632" s="3">
        <v>0.733124751684465</v>
      </c>
      <c r="B1632" s="3">
        <v>13899.4056105526</v>
      </c>
      <c r="C1632" s="3">
        <v>1.25875455590107</v>
      </c>
      <c r="D1632" s="3">
        <v>50755.183396762397</v>
      </c>
      <c r="E1632" s="1">
        <f t="shared" si="52"/>
        <v>0.52562980421660499</v>
      </c>
      <c r="F1632" s="1">
        <f t="shared" si="53"/>
        <v>36855.777786209801</v>
      </c>
    </row>
    <row r="1633" spans="1:6" x14ac:dyDescent="0.3">
      <c r="A1633" s="3">
        <v>0.68823118225027302</v>
      </c>
      <c r="B1633" s="3">
        <v>22055.2712492176</v>
      </c>
      <c r="C1633" s="3">
        <v>1.2077903335381199</v>
      </c>
      <c r="D1633" s="3">
        <v>58909.8140297106</v>
      </c>
      <c r="E1633" s="1">
        <f t="shared" si="52"/>
        <v>0.51955915128784691</v>
      </c>
      <c r="F1633" s="1">
        <f t="shared" si="53"/>
        <v>36854.542780493</v>
      </c>
    </row>
    <row r="1634" spans="1:6" x14ac:dyDescent="0.3">
      <c r="A1634" s="3">
        <v>0.72231004851229297</v>
      </c>
      <c r="B1634" s="3">
        <v>19166.024651486401</v>
      </c>
      <c r="C1634" s="3">
        <v>1.2435868380122099</v>
      </c>
      <c r="D1634" s="3">
        <v>56584.422327801803</v>
      </c>
      <c r="E1634" s="1">
        <f t="shared" si="52"/>
        <v>0.52127678949991696</v>
      </c>
      <c r="F1634" s="1">
        <f t="shared" si="53"/>
        <v>37418.397676315406</v>
      </c>
    </row>
    <row r="1635" spans="1:6" x14ac:dyDescent="0.3">
      <c r="A1635" s="3">
        <v>0.69192674938876098</v>
      </c>
      <c r="B1635" s="3">
        <v>18839.830010595801</v>
      </c>
      <c r="C1635" s="3">
        <v>1.20529791579653</v>
      </c>
      <c r="D1635" s="3">
        <v>55792.091077465302</v>
      </c>
      <c r="E1635" s="1">
        <f t="shared" si="52"/>
        <v>0.51337116640776903</v>
      </c>
      <c r="F1635" s="1">
        <f t="shared" si="53"/>
        <v>36952.261066869498</v>
      </c>
    </row>
    <row r="1636" spans="1:6" x14ac:dyDescent="0.3">
      <c r="A1636" s="3">
        <v>0.69539585548980498</v>
      </c>
      <c r="B1636" s="3">
        <v>15397.298047594701</v>
      </c>
      <c r="C1636" s="3">
        <v>1.1819537622326901</v>
      </c>
      <c r="D1636" s="3">
        <v>51207.195223516399</v>
      </c>
      <c r="E1636" s="1">
        <f t="shared" si="52"/>
        <v>0.48655790674288513</v>
      </c>
      <c r="F1636" s="1">
        <f t="shared" si="53"/>
        <v>35809.897175921695</v>
      </c>
    </row>
    <row r="1637" spans="1:6" x14ac:dyDescent="0.3">
      <c r="A1637" s="3">
        <v>0.68177977290220104</v>
      </c>
      <c r="B1637" s="3">
        <v>16117.762149968101</v>
      </c>
      <c r="C1637" s="3">
        <v>1.1824186868842299</v>
      </c>
      <c r="D1637" s="3">
        <v>50941.7145393182</v>
      </c>
      <c r="E1637" s="1">
        <f t="shared" si="52"/>
        <v>0.50063891398202887</v>
      </c>
      <c r="F1637" s="1">
        <f t="shared" si="53"/>
        <v>34823.952389350103</v>
      </c>
    </row>
    <row r="1638" spans="1:6" x14ac:dyDescent="0.3">
      <c r="A1638" s="3">
        <v>0.71924698656355701</v>
      </c>
      <c r="B1638" s="3">
        <v>14594.904680584201</v>
      </c>
      <c r="C1638" s="3">
        <v>1.17977804348177</v>
      </c>
      <c r="D1638" s="3">
        <v>48770.157792298101</v>
      </c>
      <c r="E1638" s="1">
        <f t="shared" si="52"/>
        <v>0.46053105691821294</v>
      </c>
      <c r="F1638" s="1">
        <f t="shared" si="53"/>
        <v>34175.253111713901</v>
      </c>
    </row>
    <row r="1639" spans="1:6" x14ac:dyDescent="0.3">
      <c r="A1639" s="3">
        <v>0.70392734377017097</v>
      </c>
      <c r="B1639" s="3">
        <v>23483.8509684253</v>
      </c>
      <c r="C1639" s="3">
        <v>1.26626015576163</v>
      </c>
      <c r="D1639" s="3">
        <v>63699.549135135298</v>
      </c>
      <c r="E1639" s="1">
        <f t="shared" si="52"/>
        <v>0.56233281199145901</v>
      </c>
      <c r="F1639" s="1">
        <f t="shared" si="53"/>
        <v>40215.698166709997</v>
      </c>
    </row>
    <row r="1640" spans="1:6" x14ac:dyDescent="0.3">
      <c r="A1640" s="3">
        <v>0.74031513082391298</v>
      </c>
      <c r="B1640" s="3">
        <v>22269.853302811302</v>
      </c>
      <c r="C1640" s="3">
        <v>1.2794791420544001</v>
      </c>
      <c r="D1640" s="3">
        <v>59648.566451590297</v>
      </c>
      <c r="E1640" s="1">
        <f t="shared" si="52"/>
        <v>0.53916401123048707</v>
      </c>
      <c r="F1640" s="1">
        <f t="shared" si="53"/>
        <v>37378.713148778996</v>
      </c>
    </row>
    <row r="1641" spans="1:6" x14ac:dyDescent="0.3">
      <c r="A1641" s="3">
        <v>0.71138032506552795</v>
      </c>
      <c r="B1641" s="3">
        <v>17577.708163253199</v>
      </c>
      <c r="C1641" s="3">
        <v>1.2445212185024701</v>
      </c>
      <c r="D1641" s="3">
        <v>54472.347965786903</v>
      </c>
      <c r="E1641" s="1">
        <f t="shared" si="52"/>
        <v>0.53314089343694215</v>
      </c>
      <c r="F1641" s="1">
        <f t="shared" si="53"/>
        <v>36894.639802533704</v>
      </c>
    </row>
    <row r="1642" spans="1:6" x14ac:dyDescent="0.3">
      <c r="A1642" s="3">
        <v>0.71787737942018903</v>
      </c>
      <c r="B1642" s="3">
        <v>21214.812454621399</v>
      </c>
      <c r="C1642" s="3">
        <v>1.2628020280566501</v>
      </c>
      <c r="D1642" s="3">
        <v>59009.970413095201</v>
      </c>
      <c r="E1642" s="1">
        <f t="shared" si="52"/>
        <v>0.54492464863646106</v>
      </c>
      <c r="F1642" s="1">
        <f t="shared" si="53"/>
        <v>37795.157958473807</v>
      </c>
    </row>
    <row r="1643" spans="1:6" x14ac:dyDescent="0.3">
      <c r="A1643" s="3">
        <v>0.73864211818134995</v>
      </c>
      <c r="B1643" s="3">
        <v>20506.438245966699</v>
      </c>
      <c r="C1643" s="3">
        <v>1.27557370230246</v>
      </c>
      <c r="D1643" s="3">
        <v>58463.6779270564</v>
      </c>
      <c r="E1643" s="1">
        <f t="shared" si="52"/>
        <v>0.53693158412111008</v>
      </c>
      <c r="F1643" s="1">
        <f t="shared" si="53"/>
        <v>37957.239681089704</v>
      </c>
    </row>
    <row r="1644" spans="1:6" x14ac:dyDescent="0.3">
      <c r="A1644" s="3">
        <v>0.68708079291270296</v>
      </c>
      <c r="B1644" s="3">
        <v>14510.351990482</v>
      </c>
      <c r="C1644" s="3">
        <v>1.16807624635559</v>
      </c>
      <c r="D1644" s="3">
        <v>49334.657252496101</v>
      </c>
      <c r="E1644" s="1">
        <f t="shared" si="52"/>
        <v>0.48099545344288708</v>
      </c>
      <c r="F1644" s="1">
        <f t="shared" si="53"/>
        <v>34824.305262014102</v>
      </c>
    </row>
    <row r="1645" spans="1:6" x14ac:dyDescent="0.3">
      <c r="A1645" s="3">
        <v>0.71566327133461705</v>
      </c>
      <c r="B1645" s="3">
        <v>20982.226944791299</v>
      </c>
      <c r="C1645" s="3">
        <v>1.24376458812742</v>
      </c>
      <c r="D1645" s="3">
        <v>60201.618065626099</v>
      </c>
      <c r="E1645" s="1">
        <f t="shared" si="52"/>
        <v>0.52810131679280292</v>
      </c>
      <c r="F1645" s="1">
        <f t="shared" si="53"/>
        <v>39219.3911208348</v>
      </c>
    </row>
    <row r="1646" spans="1:6" x14ac:dyDescent="0.3">
      <c r="A1646" s="3">
        <v>0.69585201389108797</v>
      </c>
      <c r="B1646" s="3">
        <v>19226.691522174198</v>
      </c>
      <c r="C1646" s="3">
        <v>1.21936633994313</v>
      </c>
      <c r="D1646" s="3">
        <v>54662.638377292998</v>
      </c>
      <c r="E1646" s="1">
        <f t="shared" si="52"/>
        <v>0.52351432605204207</v>
      </c>
      <c r="F1646" s="1">
        <f t="shared" si="53"/>
        <v>35435.946855118804</v>
      </c>
    </row>
    <row r="1647" spans="1:6" x14ac:dyDescent="0.3">
      <c r="A1647" s="3">
        <v>0.69769010722032099</v>
      </c>
      <c r="B1647" s="3">
        <v>16092.605400771699</v>
      </c>
      <c r="C1647" s="3">
        <v>1.2140174592372599</v>
      </c>
      <c r="D1647" s="3">
        <v>52201.304688468001</v>
      </c>
      <c r="E1647" s="1">
        <f t="shared" si="52"/>
        <v>0.51632735201693891</v>
      </c>
      <c r="F1647" s="1">
        <f t="shared" si="53"/>
        <v>36108.699287696305</v>
      </c>
    </row>
    <row r="1648" spans="1:6" x14ac:dyDescent="0.3">
      <c r="A1648" s="3">
        <v>0.72015425805739697</v>
      </c>
      <c r="B1648" s="3">
        <v>17091.889199156602</v>
      </c>
      <c r="C1648" s="3">
        <v>1.2450176159041899</v>
      </c>
      <c r="D1648" s="3">
        <v>52077.8094894444</v>
      </c>
      <c r="E1648" s="1">
        <f t="shared" si="52"/>
        <v>0.52486335784679294</v>
      </c>
      <c r="F1648" s="1">
        <f t="shared" si="53"/>
        <v>34985.920290287802</v>
      </c>
    </row>
    <row r="1649" spans="1:6" x14ac:dyDescent="0.3">
      <c r="A1649" s="3">
        <v>0.69901496553537501</v>
      </c>
      <c r="B1649" s="3">
        <v>18847.121123964102</v>
      </c>
      <c r="C1649" s="3">
        <v>1.20950484909639</v>
      </c>
      <c r="D1649" s="3">
        <v>54085.345980416103</v>
      </c>
      <c r="E1649" s="1">
        <f t="shared" si="52"/>
        <v>0.51048988356101499</v>
      </c>
      <c r="F1649" s="1">
        <f t="shared" si="53"/>
        <v>35238.224856451998</v>
      </c>
    </row>
    <row r="1650" spans="1:6" x14ac:dyDescent="0.3">
      <c r="A1650" s="3">
        <v>0.73953718570931704</v>
      </c>
      <c r="B1650" s="3">
        <v>18961.646464969399</v>
      </c>
      <c r="C1650" s="3">
        <v>1.2542184170759201</v>
      </c>
      <c r="D1650" s="3">
        <v>56023.678762818097</v>
      </c>
      <c r="E1650" s="1">
        <f t="shared" si="52"/>
        <v>0.51468123136660304</v>
      </c>
      <c r="F1650" s="1">
        <f t="shared" si="53"/>
        <v>37062.032297848695</v>
      </c>
    </row>
    <row r="1651" spans="1:6" x14ac:dyDescent="0.3">
      <c r="A1651" s="3">
        <v>0.64547092499133396</v>
      </c>
      <c r="B1651" s="3">
        <v>17874.137694745299</v>
      </c>
      <c r="C1651" s="3">
        <v>1.1115672933760701</v>
      </c>
      <c r="D1651" s="3">
        <v>55678.128849802903</v>
      </c>
      <c r="E1651" s="1">
        <f t="shared" si="52"/>
        <v>0.46609636838473611</v>
      </c>
      <c r="F1651" s="1">
        <f t="shared" si="53"/>
        <v>37803.991155057607</v>
      </c>
    </row>
    <row r="1652" spans="1:6" x14ac:dyDescent="0.3">
      <c r="A1652" s="3">
        <v>0.76479253305800499</v>
      </c>
      <c r="B1652" s="3">
        <v>17484.0905908397</v>
      </c>
      <c r="C1652" s="3">
        <v>1.32394723986814</v>
      </c>
      <c r="D1652" s="3">
        <v>54469.988917066403</v>
      </c>
      <c r="E1652" s="1">
        <f t="shared" si="52"/>
        <v>0.55915470681013502</v>
      </c>
      <c r="F1652" s="1">
        <f t="shared" si="53"/>
        <v>36985.898326226699</v>
      </c>
    </row>
    <row r="1653" spans="1:6" x14ac:dyDescent="0.3">
      <c r="A1653" s="3">
        <v>0.68008581101914301</v>
      </c>
      <c r="B1653" s="3">
        <v>18908.735943422598</v>
      </c>
      <c r="C1653" s="3">
        <v>1.17210881001425</v>
      </c>
      <c r="D1653" s="3">
        <v>55618.506375232799</v>
      </c>
      <c r="E1653" s="1">
        <f t="shared" si="52"/>
        <v>0.49202299899510704</v>
      </c>
      <c r="F1653" s="1">
        <f t="shared" si="53"/>
        <v>36709.770431810204</v>
      </c>
    </row>
    <row r="1654" spans="1:6" x14ac:dyDescent="0.3">
      <c r="A1654" s="3">
        <v>0.73684049062082602</v>
      </c>
      <c r="B1654" s="3">
        <v>19252.239588339198</v>
      </c>
      <c r="C1654" s="3">
        <v>1.2930585396543901</v>
      </c>
      <c r="D1654" s="3">
        <v>57605.995646636104</v>
      </c>
      <c r="E1654" s="1">
        <f t="shared" si="52"/>
        <v>0.55621804903356409</v>
      </c>
      <c r="F1654" s="1">
        <f t="shared" si="53"/>
        <v>38353.756058296902</v>
      </c>
    </row>
    <row r="1655" spans="1:6" x14ac:dyDescent="0.3">
      <c r="A1655" s="3">
        <v>0.66699320299494802</v>
      </c>
      <c r="B1655" s="3">
        <v>15694.1917885812</v>
      </c>
      <c r="C1655" s="3">
        <v>1.1909895794001799</v>
      </c>
      <c r="D1655" s="3">
        <v>53806.818877757301</v>
      </c>
      <c r="E1655" s="1">
        <f t="shared" si="52"/>
        <v>0.52399637640523189</v>
      </c>
      <c r="F1655" s="1">
        <f t="shared" si="53"/>
        <v>38112.627089176101</v>
      </c>
    </row>
    <row r="1656" spans="1:6" x14ac:dyDescent="0.3">
      <c r="A1656" s="3">
        <v>0.75312367523485702</v>
      </c>
      <c r="B1656" s="3">
        <v>16057.803048801499</v>
      </c>
      <c r="C1656" s="3">
        <v>1.26827151933115</v>
      </c>
      <c r="D1656" s="3">
        <v>51035.145534560703</v>
      </c>
      <c r="E1656" s="1">
        <f t="shared" si="52"/>
        <v>0.51514784409629299</v>
      </c>
      <c r="F1656" s="1">
        <f t="shared" si="53"/>
        <v>34977.342485759204</v>
      </c>
    </row>
    <row r="1657" spans="1:6" x14ac:dyDescent="0.3">
      <c r="A1657" s="3">
        <v>0.70689556500147799</v>
      </c>
      <c r="B1657" s="3">
        <v>20562.2260319056</v>
      </c>
      <c r="C1657" s="3">
        <v>1.2364069271157601</v>
      </c>
      <c r="D1657" s="3">
        <v>56692.916119374</v>
      </c>
      <c r="E1657" s="1">
        <f t="shared" si="52"/>
        <v>0.52951136211428207</v>
      </c>
      <c r="F1657" s="1">
        <f t="shared" si="53"/>
        <v>36130.6900874684</v>
      </c>
    </row>
    <row r="1658" spans="1:6" x14ac:dyDescent="0.3">
      <c r="A1658" s="3">
        <v>0.73420268785043796</v>
      </c>
      <c r="B1658" s="3">
        <v>25800.5069364519</v>
      </c>
      <c r="C1658" s="3">
        <v>1.27989069711652</v>
      </c>
      <c r="D1658" s="3">
        <v>65029.644010180098</v>
      </c>
      <c r="E1658" s="1">
        <f t="shared" si="52"/>
        <v>0.54568800926608207</v>
      </c>
      <c r="F1658" s="1">
        <f t="shared" si="53"/>
        <v>39229.137073728198</v>
      </c>
    </row>
    <row r="1659" spans="1:6" x14ac:dyDescent="0.3">
      <c r="A1659" s="3">
        <v>0.70153988422365299</v>
      </c>
      <c r="B1659" s="3">
        <v>20343.564381857901</v>
      </c>
      <c r="C1659" s="3">
        <v>1.1963593922872799</v>
      </c>
      <c r="D1659" s="3">
        <v>56652.045355278897</v>
      </c>
      <c r="E1659" s="1">
        <f t="shared" si="52"/>
        <v>0.49481950806362696</v>
      </c>
      <c r="F1659" s="1">
        <f t="shared" si="53"/>
        <v>36308.480973420999</v>
      </c>
    </row>
    <row r="1660" spans="1:6" x14ac:dyDescent="0.3">
      <c r="A1660" s="3">
        <v>0.70390716999678904</v>
      </c>
      <c r="B1660" s="3">
        <v>19241.107177773501</v>
      </c>
      <c r="C1660" s="3">
        <v>1.25163403267489</v>
      </c>
      <c r="D1660" s="3">
        <v>57648.124541156598</v>
      </c>
      <c r="E1660" s="1">
        <f t="shared" si="52"/>
        <v>0.547726862678101</v>
      </c>
      <c r="F1660" s="1">
        <f t="shared" si="53"/>
        <v>38407.0173633831</v>
      </c>
    </row>
    <row r="1661" spans="1:6" x14ac:dyDescent="0.3">
      <c r="A1661" s="3">
        <v>0.69699106841926595</v>
      </c>
      <c r="B1661" s="3">
        <v>20585.7089831175</v>
      </c>
      <c r="C1661" s="3">
        <v>1.2129487621761299</v>
      </c>
      <c r="D1661" s="3">
        <v>55414.221319972101</v>
      </c>
      <c r="E1661" s="1">
        <f t="shared" si="52"/>
        <v>0.51595769375686396</v>
      </c>
      <c r="F1661" s="1">
        <f t="shared" si="53"/>
        <v>34828.512336854605</v>
      </c>
    </row>
    <row r="1662" spans="1:6" x14ac:dyDescent="0.3">
      <c r="A1662" s="3">
        <v>0.70465029551048397</v>
      </c>
      <c r="B1662" s="3">
        <v>14886.1106892066</v>
      </c>
      <c r="C1662" s="3">
        <v>1.1987295966003</v>
      </c>
      <c r="D1662" s="3">
        <v>49338.020339925803</v>
      </c>
      <c r="E1662" s="1">
        <f t="shared" si="52"/>
        <v>0.49407930108981601</v>
      </c>
      <c r="F1662" s="1">
        <f t="shared" si="53"/>
        <v>34451.909650719201</v>
      </c>
    </row>
    <row r="1663" spans="1:6" x14ac:dyDescent="0.3">
      <c r="A1663" s="3">
        <v>0.74262312785831996</v>
      </c>
      <c r="B1663" s="3">
        <v>16099.701943113399</v>
      </c>
      <c r="C1663" s="3">
        <v>1.28173270532531</v>
      </c>
      <c r="D1663" s="3">
        <v>50970.907522975998</v>
      </c>
      <c r="E1663" s="1">
        <f t="shared" si="52"/>
        <v>0.53910957746699006</v>
      </c>
      <c r="F1663" s="1">
        <f t="shared" si="53"/>
        <v>34871.205579862595</v>
      </c>
    </row>
    <row r="1664" spans="1:6" x14ac:dyDescent="0.3">
      <c r="A1664" s="3">
        <v>0.68756624005822997</v>
      </c>
      <c r="B1664" s="3">
        <v>23492.9570374492</v>
      </c>
      <c r="C1664" s="3">
        <v>1.21669597802322</v>
      </c>
      <c r="D1664" s="3">
        <v>61016.7783983177</v>
      </c>
      <c r="E1664" s="1">
        <f t="shared" si="52"/>
        <v>0.52912973796499008</v>
      </c>
      <c r="F1664" s="1">
        <f t="shared" si="53"/>
        <v>37523.821360868504</v>
      </c>
    </row>
    <row r="1665" spans="1:6" x14ac:dyDescent="0.3">
      <c r="A1665" s="3">
        <v>0.66349185477110095</v>
      </c>
      <c r="B1665" s="3">
        <v>19225.841023821798</v>
      </c>
      <c r="C1665" s="3">
        <v>1.1352442490029899</v>
      </c>
      <c r="D1665" s="3">
        <v>59093.3654327529</v>
      </c>
      <c r="E1665" s="1">
        <f t="shared" si="52"/>
        <v>0.47175239423188897</v>
      </c>
      <c r="F1665" s="1">
        <f t="shared" si="53"/>
        <v>39867.524408931102</v>
      </c>
    </row>
    <row r="1666" spans="1:6" x14ac:dyDescent="0.3">
      <c r="A1666" s="3">
        <v>0.71220107913869002</v>
      </c>
      <c r="B1666" s="3">
        <v>21175.563863029802</v>
      </c>
      <c r="C1666" s="3">
        <v>1.23858887688195</v>
      </c>
      <c r="D1666" s="3">
        <v>58856.870655960804</v>
      </c>
      <c r="E1666" s="1">
        <f t="shared" si="52"/>
        <v>0.52638779774325994</v>
      </c>
      <c r="F1666" s="1">
        <f t="shared" si="53"/>
        <v>37681.306792931005</v>
      </c>
    </row>
    <row r="1667" spans="1:6" x14ac:dyDescent="0.3">
      <c r="A1667" s="3">
        <v>0.72558173542059601</v>
      </c>
      <c r="B1667" s="3">
        <v>18457.203530130901</v>
      </c>
      <c r="C1667" s="3">
        <v>1.2386088582689301</v>
      </c>
      <c r="D1667" s="3">
        <v>55429.754983961597</v>
      </c>
      <c r="E1667" s="1">
        <f t="shared" si="52"/>
        <v>0.51302712284833407</v>
      </c>
      <c r="F1667" s="1">
        <f t="shared" si="53"/>
        <v>36972.551453830696</v>
      </c>
    </row>
    <row r="1668" spans="1:6" x14ac:dyDescent="0.3">
      <c r="A1668" s="3">
        <v>0.74487870908692499</v>
      </c>
      <c r="B1668" s="3">
        <v>17098.032223133199</v>
      </c>
      <c r="C1668" s="3">
        <v>1.3365525195720001</v>
      </c>
      <c r="D1668" s="3">
        <v>54637.418547829198</v>
      </c>
      <c r="E1668" s="1">
        <f t="shared" ref="E1668:E1731" si="54">C1668-A1668</f>
        <v>0.59167381048507506</v>
      </c>
      <c r="F1668" s="1">
        <f t="shared" ref="F1668:F1731" si="55">D1668-B1668</f>
        <v>37539.386324695995</v>
      </c>
    </row>
    <row r="1669" spans="1:6" x14ac:dyDescent="0.3">
      <c r="A1669" s="3">
        <v>0.71937166960333199</v>
      </c>
      <c r="B1669" s="3">
        <v>21608.962167423801</v>
      </c>
      <c r="C1669" s="3">
        <v>1.27150737371532</v>
      </c>
      <c r="D1669" s="3">
        <v>59093.666136743203</v>
      </c>
      <c r="E1669" s="1">
        <f t="shared" si="54"/>
        <v>0.55213570411198798</v>
      </c>
      <c r="F1669" s="1">
        <f t="shared" si="55"/>
        <v>37484.703969319402</v>
      </c>
    </row>
    <row r="1670" spans="1:6" x14ac:dyDescent="0.3">
      <c r="A1670" s="3">
        <v>0.68848588473823702</v>
      </c>
      <c r="B1670" s="3">
        <v>18871.279088653901</v>
      </c>
      <c r="C1670" s="3">
        <v>1.2313233008364699</v>
      </c>
      <c r="D1670" s="3">
        <v>57335.7722152719</v>
      </c>
      <c r="E1670" s="1">
        <f t="shared" si="54"/>
        <v>0.54283741609823288</v>
      </c>
      <c r="F1670" s="1">
        <f t="shared" si="55"/>
        <v>38464.493126617999</v>
      </c>
    </row>
    <row r="1671" spans="1:6" x14ac:dyDescent="0.3">
      <c r="A1671" s="3">
        <v>0.686654864752273</v>
      </c>
      <c r="B1671" s="3">
        <v>22482.799613564599</v>
      </c>
      <c r="C1671" s="3">
        <v>1.2014556248734301</v>
      </c>
      <c r="D1671" s="3">
        <v>61733.847723344203</v>
      </c>
      <c r="E1671" s="1">
        <f t="shared" si="54"/>
        <v>0.51480076012115705</v>
      </c>
      <c r="F1671" s="1">
        <f t="shared" si="55"/>
        <v>39251.0481097796</v>
      </c>
    </row>
    <row r="1672" spans="1:6" x14ac:dyDescent="0.3">
      <c r="A1672" s="3">
        <v>0.670217913654232</v>
      </c>
      <c r="B1672" s="3">
        <v>23411.961331197901</v>
      </c>
      <c r="C1672" s="3">
        <v>1.1673402670608399</v>
      </c>
      <c r="D1672" s="3">
        <v>63071.269659453399</v>
      </c>
      <c r="E1672" s="1">
        <f t="shared" si="54"/>
        <v>0.49712235340660793</v>
      </c>
      <c r="F1672" s="1">
        <f t="shared" si="55"/>
        <v>39659.308328255502</v>
      </c>
    </row>
    <row r="1673" spans="1:6" x14ac:dyDescent="0.3">
      <c r="A1673" s="3">
        <v>0.74085417558126798</v>
      </c>
      <c r="B1673" s="3">
        <v>22145.113345807898</v>
      </c>
      <c r="C1673" s="3">
        <v>1.2605969127933301</v>
      </c>
      <c r="D1673" s="3">
        <v>62376.0636580887</v>
      </c>
      <c r="E1673" s="1">
        <f t="shared" si="54"/>
        <v>0.5197427372120621</v>
      </c>
      <c r="F1673" s="1">
        <f t="shared" si="55"/>
        <v>40230.950312280802</v>
      </c>
    </row>
    <row r="1674" spans="1:6" x14ac:dyDescent="0.3">
      <c r="A1674" s="3">
        <v>0.69316701198842301</v>
      </c>
      <c r="B1674" s="3">
        <v>21292.1780870865</v>
      </c>
      <c r="C1674" s="3">
        <v>1.2134850764107801</v>
      </c>
      <c r="D1674" s="3">
        <v>59267.5355170701</v>
      </c>
      <c r="E1674" s="1">
        <f t="shared" si="54"/>
        <v>0.52031806442235706</v>
      </c>
      <c r="F1674" s="1">
        <f t="shared" si="55"/>
        <v>37975.357429983604</v>
      </c>
    </row>
    <row r="1675" spans="1:6" x14ac:dyDescent="0.3">
      <c r="A1675" s="3">
        <v>0.75937076779900103</v>
      </c>
      <c r="B1675" s="3">
        <v>20616.349479734799</v>
      </c>
      <c r="C1675" s="3">
        <v>1.31290938438292</v>
      </c>
      <c r="D1675" s="3">
        <v>57455.228177717101</v>
      </c>
      <c r="E1675" s="1">
        <f t="shared" si="54"/>
        <v>0.55353861658391901</v>
      </c>
      <c r="F1675" s="1">
        <f t="shared" si="55"/>
        <v>36838.878697982305</v>
      </c>
    </row>
    <row r="1676" spans="1:6" x14ac:dyDescent="0.3">
      <c r="A1676" s="3">
        <v>0.69429058772049401</v>
      </c>
      <c r="B1676" s="3">
        <v>15616.4620109753</v>
      </c>
      <c r="C1676" s="3">
        <v>1.1758158586026299</v>
      </c>
      <c r="D1676" s="3">
        <v>51679.839736197297</v>
      </c>
      <c r="E1676" s="1">
        <f t="shared" si="54"/>
        <v>0.48152527088213593</v>
      </c>
      <c r="F1676" s="1">
        <f t="shared" si="55"/>
        <v>36063.377725221995</v>
      </c>
    </row>
    <row r="1677" spans="1:6" x14ac:dyDescent="0.3">
      <c r="A1677" s="3">
        <v>0.77233472572402095</v>
      </c>
      <c r="B1677" s="3">
        <v>23228.493033891998</v>
      </c>
      <c r="C1677" s="3">
        <v>1.34382091715769</v>
      </c>
      <c r="D1677" s="3">
        <v>60375.682115212097</v>
      </c>
      <c r="E1677" s="1">
        <f t="shared" si="54"/>
        <v>0.57148619143366908</v>
      </c>
      <c r="F1677" s="1">
        <f t="shared" si="55"/>
        <v>37147.189081320103</v>
      </c>
    </row>
    <row r="1678" spans="1:6" x14ac:dyDescent="0.3">
      <c r="A1678" s="3">
        <v>0.69819819141622697</v>
      </c>
      <c r="B1678" s="3">
        <v>21314.1503833391</v>
      </c>
      <c r="C1678" s="3">
        <v>1.23331668599725</v>
      </c>
      <c r="D1678" s="3">
        <v>57294.375092494498</v>
      </c>
      <c r="E1678" s="1">
        <f t="shared" si="54"/>
        <v>0.53511849458102301</v>
      </c>
      <c r="F1678" s="1">
        <f t="shared" si="55"/>
        <v>35980.224709155402</v>
      </c>
    </row>
    <row r="1679" spans="1:6" x14ac:dyDescent="0.3">
      <c r="A1679" s="3">
        <v>0.778470599150483</v>
      </c>
      <c r="B1679" s="3">
        <v>16888.2423258405</v>
      </c>
      <c r="C1679" s="3">
        <v>1.32483044189287</v>
      </c>
      <c r="D1679" s="3">
        <v>54296.826551955899</v>
      </c>
      <c r="E1679" s="1">
        <f t="shared" si="54"/>
        <v>0.54635984274238703</v>
      </c>
      <c r="F1679" s="1">
        <f t="shared" si="55"/>
        <v>37408.584226115403</v>
      </c>
    </row>
    <row r="1680" spans="1:6" x14ac:dyDescent="0.3">
      <c r="A1680" s="3">
        <v>0.66181462277164504</v>
      </c>
      <c r="B1680" s="3">
        <v>18356.900693155902</v>
      </c>
      <c r="C1680" s="3">
        <v>1.1421971981278201</v>
      </c>
      <c r="D1680" s="3">
        <v>55565.538097766002</v>
      </c>
      <c r="E1680" s="1">
        <f t="shared" si="54"/>
        <v>0.48038257535617501</v>
      </c>
      <c r="F1680" s="1">
        <f t="shared" si="55"/>
        <v>37208.637404610097</v>
      </c>
    </row>
    <row r="1681" spans="1:6" x14ac:dyDescent="0.3">
      <c r="A1681" s="3">
        <v>0.67112475453803</v>
      </c>
      <c r="B1681" s="3">
        <v>18419.905572839001</v>
      </c>
      <c r="C1681" s="3">
        <v>1.1747172940964501</v>
      </c>
      <c r="D1681" s="3">
        <v>55734.049498428001</v>
      </c>
      <c r="E1681" s="1">
        <f t="shared" si="54"/>
        <v>0.50359253955842009</v>
      </c>
      <c r="F1681" s="1">
        <f t="shared" si="55"/>
        <v>37314.143925589</v>
      </c>
    </row>
    <row r="1682" spans="1:6" x14ac:dyDescent="0.3">
      <c r="A1682" s="3">
        <v>0.68745381552361196</v>
      </c>
      <c r="B1682" s="3">
        <v>23516.434312499299</v>
      </c>
      <c r="C1682" s="3">
        <v>1.22147277887602</v>
      </c>
      <c r="D1682" s="3">
        <v>63669.823972355203</v>
      </c>
      <c r="E1682" s="1">
        <f t="shared" si="54"/>
        <v>0.53401896335240806</v>
      </c>
      <c r="F1682" s="1">
        <f t="shared" si="55"/>
        <v>40153.389659855908</v>
      </c>
    </row>
    <row r="1683" spans="1:6" x14ac:dyDescent="0.3">
      <c r="A1683" s="3">
        <v>0.68275992751597803</v>
      </c>
      <c r="B1683" s="3">
        <v>23216.417003661001</v>
      </c>
      <c r="C1683" s="3">
        <v>1.1598556254474901</v>
      </c>
      <c r="D1683" s="3">
        <v>63391.979467730896</v>
      </c>
      <c r="E1683" s="1">
        <f t="shared" si="54"/>
        <v>0.47709569793151207</v>
      </c>
      <c r="F1683" s="1">
        <f t="shared" si="55"/>
        <v>40175.562464069895</v>
      </c>
    </row>
    <row r="1684" spans="1:6" x14ac:dyDescent="0.3">
      <c r="A1684" s="3">
        <v>0.70332331119371505</v>
      </c>
      <c r="B1684" s="3">
        <v>19175.209179563299</v>
      </c>
      <c r="C1684" s="3">
        <v>1.19947176693401</v>
      </c>
      <c r="D1684" s="3">
        <v>54672.159853424702</v>
      </c>
      <c r="E1684" s="1">
        <f t="shared" si="54"/>
        <v>0.49614845574029498</v>
      </c>
      <c r="F1684" s="1">
        <f t="shared" si="55"/>
        <v>35496.9506738614</v>
      </c>
    </row>
    <row r="1685" spans="1:6" x14ac:dyDescent="0.3">
      <c r="A1685" s="3">
        <v>0.69293132940702795</v>
      </c>
      <c r="B1685" s="3">
        <v>16095.6282555076</v>
      </c>
      <c r="C1685" s="3">
        <v>1.20172396221471</v>
      </c>
      <c r="D1685" s="3">
        <v>52795.184442526901</v>
      </c>
      <c r="E1685" s="1">
        <f t="shared" si="54"/>
        <v>0.50879263280768205</v>
      </c>
      <c r="F1685" s="1">
        <f t="shared" si="55"/>
        <v>36699.556187019305</v>
      </c>
    </row>
    <row r="1686" spans="1:6" x14ac:dyDescent="0.3">
      <c r="A1686" s="3">
        <v>0.709874262098802</v>
      </c>
      <c r="B1686" s="3">
        <v>19131.7432834512</v>
      </c>
      <c r="C1686" s="3">
        <v>1.2102100645746701</v>
      </c>
      <c r="D1686" s="3">
        <v>55106.903858877697</v>
      </c>
      <c r="E1686" s="1">
        <f t="shared" si="54"/>
        <v>0.50033580247586806</v>
      </c>
      <c r="F1686" s="1">
        <f t="shared" si="55"/>
        <v>35975.160575426497</v>
      </c>
    </row>
    <row r="1687" spans="1:6" x14ac:dyDescent="0.3">
      <c r="A1687" s="3">
        <v>0.77506494055112696</v>
      </c>
      <c r="B1687" s="3">
        <v>18713.357142270499</v>
      </c>
      <c r="C1687" s="3">
        <v>1.3505111116689199</v>
      </c>
      <c r="D1687" s="3">
        <v>57911.149792063501</v>
      </c>
      <c r="E1687" s="1">
        <f t="shared" si="54"/>
        <v>0.57544617111779295</v>
      </c>
      <c r="F1687" s="1">
        <f t="shared" si="55"/>
        <v>39197.792649793002</v>
      </c>
    </row>
    <row r="1688" spans="1:6" x14ac:dyDescent="0.3">
      <c r="A1688" s="3">
        <v>0.63573595988019305</v>
      </c>
      <c r="B1688" s="3">
        <v>20036.552774247</v>
      </c>
      <c r="C1688" s="3">
        <v>1.0868534867466999</v>
      </c>
      <c r="D1688" s="3">
        <v>56429.840638327703</v>
      </c>
      <c r="E1688" s="1">
        <f t="shared" si="54"/>
        <v>0.45111752686650686</v>
      </c>
      <c r="F1688" s="1">
        <f t="shared" si="55"/>
        <v>36393.287864080703</v>
      </c>
    </row>
    <row r="1689" spans="1:6" x14ac:dyDescent="0.3">
      <c r="A1689" s="3">
        <v>0.716498265104341</v>
      </c>
      <c r="B1689" s="3">
        <v>19606.1226526635</v>
      </c>
      <c r="C1689" s="3">
        <v>1.26073803841887</v>
      </c>
      <c r="D1689" s="3">
        <v>55359.531750284797</v>
      </c>
      <c r="E1689" s="1">
        <f t="shared" si="54"/>
        <v>0.544239773314529</v>
      </c>
      <c r="F1689" s="1">
        <f t="shared" si="55"/>
        <v>35753.409097621297</v>
      </c>
    </row>
    <row r="1690" spans="1:6" x14ac:dyDescent="0.3">
      <c r="A1690" s="3">
        <v>0.70227249826414695</v>
      </c>
      <c r="B1690" s="3">
        <v>21727.431007564799</v>
      </c>
      <c r="C1690" s="3">
        <v>1.2307244690033501</v>
      </c>
      <c r="D1690" s="3">
        <v>59815.928846749099</v>
      </c>
      <c r="E1690" s="1">
        <f t="shared" si="54"/>
        <v>0.52845197073920314</v>
      </c>
      <c r="F1690" s="1">
        <f t="shared" si="55"/>
        <v>38088.497839184303</v>
      </c>
    </row>
    <row r="1691" spans="1:6" x14ac:dyDescent="0.3">
      <c r="A1691" s="3">
        <v>0.70741520769511901</v>
      </c>
      <c r="B1691" s="3">
        <v>23291.9989217394</v>
      </c>
      <c r="C1691" s="3">
        <v>1.2188544136219699</v>
      </c>
      <c r="D1691" s="3">
        <v>60889.079286263899</v>
      </c>
      <c r="E1691" s="1">
        <f t="shared" si="54"/>
        <v>0.51143920592685088</v>
      </c>
      <c r="F1691" s="1">
        <f t="shared" si="55"/>
        <v>37597.080364524503</v>
      </c>
    </row>
    <row r="1692" spans="1:6" x14ac:dyDescent="0.3">
      <c r="A1692" s="3">
        <v>0.67412936987241801</v>
      </c>
      <c r="B1692" s="3">
        <v>20023.872972786299</v>
      </c>
      <c r="C1692" s="3">
        <v>1.1438365391835601</v>
      </c>
      <c r="D1692" s="3">
        <v>54978.801198841997</v>
      </c>
      <c r="E1692" s="1">
        <f t="shared" si="54"/>
        <v>0.46970716931114209</v>
      </c>
      <c r="F1692" s="1">
        <f t="shared" si="55"/>
        <v>34954.928226055694</v>
      </c>
    </row>
    <row r="1693" spans="1:6" x14ac:dyDescent="0.3">
      <c r="A1693" s="3">
        <v>0.69742197561611496</v>
      </c>
      <c r="B1693" s="3">
        <v>21379.474126788999</v>
      </c>
      <c r="C1693" s="3">
        <v>1.24507019769195</v>
      </c>
      <c r="D1693" s="3">
        <v>57880.4419367761</v>
      </c>
      <c r="E1693" s="1">
        <f t="shared" si="54"/>
        <v>0.54764822207583508</v>
      </c>
      <c r="F1693" s="1">
        <f t="shared" si="55"/>
        <v>36500.967809987102</v>
      </c>
    </row>
    <row r="1694" spans="1:6" x14ac:dyDescent="0.3">
      <c r="A1694" s="3">
        <v>0.71942939502204595</v>
      </c>
      <c r="B1694" s="3">
        <v>17788.065484938499</v>
      </c>
      <c r="C1694" s="3">
        <v>1.24230216671813</v>
      </c>
      <c r="D1694" s="3">
        <v>53792.049213454098</v>
      </c>
      <c r="E1694" s="1">
        <f t="shared" si="54"/>
        <v>0.52287277169608404</v>
      </c>
      <c r="F1694" s="1">
        <f t="shared" si="55"/>
        <v>36003.983728515595</v>
      </c>
    </row>
    <row r="1695" spans="1:6" x14ac:dyDescent="0.3">
      <c r="A1695" s="3">
        <v>0.67618581825477797</v>
      </c>
      <c r="B1695" s="3">
        <v>23586.868888673798</v>
      </c>
      <c r="C1695" s="3">
        <v>1.1771669412975301</v>
      </c>
      <c r="D1695" s="3">
        <v>61943.081340587603</v>
      </c>
      <c r="E1695" s="1">
        <f t="shared" si="54"/>
        <v>0.50098112304275211</v>
      </c>
      <c r="F1695" s="1">
        <f t="shared" si="55"/>
        <v>38356.212451913801</v>
      </c>
    </row>
    <row r="1696" spans="1:6" x14ac:dyDescent="0.3">
      <c r="A1696" s="3">
        <v>0.71156162227078901</v>
      </c>
      <c r="B1696" s="3">
        <v>15363.293425301999</v>
      </c>
      <c r="C1696" s="3">
        <v>1.2313219565934099</v>
      </c>
      <c r="D1696" s="3">
        <v>50205.128597502699</v>
      </c>
      <c r="E1696" s="1">
        <f t="shared" si="54"/>
        <v>0.51976033432262092</v>
      </c>
      <c r="F1696" s="1">
        <f t="shared" si="55"/>
        <v>34841.835172200699</v>
      </c>
    </row>
    <row r="1697" spans="1:6" x14ac:dyDescent="0.3">
      <c r="A1697" s="3">
        <v>0.67268690280031795</v>
      </c>
      <c r="B1697" s="3">
        <v>19680.0050126235</v>
      </c>
      <c r="C1697" s="3">
        <v>1.1457130592896301</v>
      </c>
      <c r="D1697" s="3">
        <v>57290.4224298392</v>
      </c>
      <c r="E1697" s="1">
        <f t="shared" si="54"/>
        <v>0.47302615648931212</v>
      </c>
      <c r="F1697" s="1">
        <f t="shared" si="55"/>
        <v>37610.4174172157</v>
      </c>
    </row>
    <row r="1698" spans="1:6" x14ac:dyDescent="0.3">
      <c r="A1698" s="3">
        <v>0.69167625120638199</v>
      </c>
      <c r="B1698" s="3">
        <v>20813.838591449199</v>
      </c>
      <c r="C1698" s="3">
        <v>1.20116997657185</v>
      </c>
      <c r="D1698" s="3">
        <v>59243.846019378499</v>
      </c>
      <c r="E1698" s="1">
        <f t="shared" si="54"/>
        <v>0.509493725365468</v>
      </c>
      <c r="F1698" s="1">
        <f t="shared" si="55"/>
        <v>38430.007427929304</v>
      </c>
    </row>
    <row r="1699" spans="1:6" x14ac:dyDescent="0.3">
      <c r="A1699" s="3">
        <v>0.75012185521754204</v>
      </c>
      <c r="B1699" s="3">
        <v>18053.467654001601</v>
      </c>
      <c r="C1699" s="3">
        <v>1.3135706786258201</v>
      </c>
      <c r="D1699" s="3">
        <v>54941.856279654501</v>
      </c>
      <c r="E1699" s="1">
        <f t="shared" si="54"/>
        <v>0.56344882340827807</v>
      </c>
      <c r="F1699" s="1">
        <f t="shared" si="55"/>
        <v>36888.3886256529</v>
      </c>
    </row>
    <row r="1700" spans="1:6" x14ac:dyDescent="0.3">
      <c r="A1700" s="3">
        <v>0.74247131588652504</v>
      </c>
      <c r="B1700" s="3">
        <v>19579.469320978798</v>
      </c>
      <c r="C1700" s="3">
        <v>1.29230330988257</v>
      </c>
      <c r="D1700" s="3">
        <v>56842.059450948298</v>
      </c>
      <c r="E1700" s="1">
        <f t="shared" si="54"/>
        <v>0.54983199399604499</v>
      </c>
      <c r="F1700" s="1">
        <f t="shared" si="55"/>
        <v>37262.590129969496</v>
      </c>
    </row>
    <row r="1701" spans="1:6" x14ac:dyDescent="0.3">
      <c r="A1701" s="3">
        <v>0.69866181830958596</v>
      </c>
      <c r="B1701" s="3">
        <v>21315.483848034601</v>
      </c>
      <c r="C1701" s="3">
        <v>1.2141650973567999</v>
      </c>
      <c r="D1701" s="3">
        <v>58277.233676286</v>
      </c>
      <c r="E1701" s="1">
        <f t="shared" si="54"/>
        <v>0.51550327904721394</v>
      </c>
      <c r="F1701" s="1">
        <f t="shared" si="55"/>
        <v>36961.749828251399</v>
      </c>
    </row>
    <row r="1702" spans="1:6" x14ac:dyDescent="0.3">
      <c r="A1702" s="3">
        <v>0.74163212676010604</v>
      </c>
      <c r="B1702" s="3">
        <v>20780.1786663973</v>
      </c>
      <c r="C1702" s="3">
        <v>1.2978054859044399</v>
      </c>
      <c r="D1702" s="3">
        <v>57813.772136002503</v>
      </c>
      <c r="E1702" s="1">
        <f t="shared" si="54"/>
        <v>0.55617335914433386</v>
      </c>
      <c r="F1702" s="1">
        <f t="shared" si="55"/>
        <v>37033.593469605199</v>
      </c>
    </row>
    <row r="1703" spans="1:6" x14ac:dyDescent="0.3">
      <c r="A1703" s="3">
        <v>0.71391580454605796</v>
      </c>
      <c r="B1703" s="3">
        <v>19962.421183018701</v>
      </c>
      <c r="C1703" s="3">
        <v>1.2379881971150399</v>
      </c>
      <c r="D1703" s="3">
        <v>56307.865790305601</v>
      </c>
      <c r="E1703" s="1">
        <f t="shared" si="54"/>
        <v>0.52407239256898197</v>
      </c>
      <c r="F1703" s="1">
        <f t="shared" si="55"/>
        <v>36345.444607286903</v>
      </c>
    </row>
    <row r="1704" spans="1:6" x14ac:dyDescent="0.3">
      <c r="A1704" s="3">
        <v>0.72804218412839905</v>
      </c>
      <c r="B1704" s="3">
        <v>18636.439412250002</v>
      </c>
      <c r="C1704" s="3">
        <v>1.2845946710641101</v>
      </c>
      <c r="D1704" s="3">
        <v>56709.190706059999</v>
      </c>
      <c r="E1704" s="1">
        <f t="shared" si="54"/>
        <v>0.55655248693571102</v>
      </c>
      <c r="F1704" s="1">
        <f t="shared" si="55"/>
        <v>38072.751293809997</v>
      </c>
    </row>
    <row r="1705" spans="1:6" x14ac:dyDescent="0.3">
      <c r="A1705" s="3">
        <v>0.68209357023287498</v>
      </c>
      <c r="B1705" s="3">
        <v>16149.8196062933</v>
      </c>
      <c r="C1705" s="3">
        <v>1.14382417062867</v>
      </c>
      <c r="D1705" s="3">
        <v>51219.618372594501</v>
      </c>
      <c r="E1705" s="1">
        <f t="shared" si="54"/>
        <v>0.46173060039579505</v>
      </c>
      <c r="F1705" s="1">
        <f t="shared" si="55"/>
        <v>35069.798766301203</v>
      </c>
    </row>
    <row r="1706" spans="1:6" x14ac:dyDescent="0.3">
      <c r="A1706" s="3">
        <v>0.676278449699387</v>
      </c>
      <c r="B1706" s="3">
        <v>16456.902663098001</v>
      </c>
      <c r="C1706" s="3">
        <v>1.16250730540127</v>
      </c>
      <c r="D1706" s="3">
        <v>52663.650030880199</v>
      </c>
      <c r="E1706" s="1">
        <f t="shared" si="54"/>
        <v>0.48622885570188301</v>
      </c>
      <c r="F1706" s="1">
        <f t="shared" si="55"/>
        <v>36206.747367782198</v>
      </c>
    </row>
    <row r="1707" spans="1:6" x14ac:dyDescent="0.3">
      <c r="A1707" s="3">
        <v>0.69250526363225295</v>
      </c>
      <c r="B1707" s="3">
        <v>18177.219968669098</v>
      </c>
      <c r="C1707" s="3">
        <v>1.2026783119348601</v>
      </c>
      <c r="D1707" s="3">
        <v>56633.436236504502</v>
      </c>
      <c r="E1707" s="1">
        <f t="shared" si="54"/>
        <v>0.51017304830260712</v>
      </c>
      <c r="F1707" s="1">
        <f t="shared" si="55"/>
        <v>38456.216267835407</v>
      </c>
    </row>
    <row r="1708" spans="1:6" x14ac:dyDescent="0.3">
      <c r="A1708" s="3">
        <v>0.72873311553838704</v>
      </c>
      <c r="B1708" s="3">
        <v>18496.5684142012</v>
      </c>
      <c r="C1708" s="3">
        <v>1.2771582205868</v>
      </c>
      <c r="D1708" s="3">
        <v>55425.493076703802</v>
      </c>
      <c r="E1708" s="1">
        <f t="shared" si="54"/>
        <v>0.54842510504841291</v>
      </c>
      <c r="F1708" s="1">
        <f t="shared" si="55"/>
        <v>36928.924662502599</v>
      </c>
    </row>
    <row r="1709" spans="1:6" x14ac:dyDescent="0.3">
      <c r="A1709" s="3">
        <v>0.62826471050090704</v>
      </c>
      <c r="B1709" s="3">
        <v>24071.9587589125</v>
      </c>
      <c r="C1709" s="3">
        <v>1.0912578624300999</v>
      </c>
      <c r="D1709" s="3">
        <v>64707.426032809097</v>
      </c>
      <c r="E1709" s="1">
        <f t="shared" si="54"/>
        <v>0.46299315192919288</v>
      </c>
      <c r="F1709" s="1">
        <f t="shared" si="55"/>
        <v>40635.467273896596</v>
      </c>
    </row>
    <row r="1710" spans="1:6" x14ac:dyDescent="0.3">
      <c r="A1710" s="3">
        <v>0.63955840584085599</v>
      </c>
      <c r="B1710" s="3">
        <v>19936.2849032304</v>
      </c>
      <c r="C1710" s="3">
        <v>1.13083858117623</v>
      </c>
      <c r="D1710" s="3">
        <v>55988.221772211502</v>
      </c>
      <c r="E1710" s="1">
        <f t="shared" si="54"/>
        <v>0.49128017533537405</v>
      </c>
      <c r="F1710" s="1">
        <f t="shared" si="55"/>
        <v>36051.936868981102</v>
      </c>
    </row>
    <row r="1711" spans="1:6" x14ac:dyDescent="0.3">
      <c r="A1711" s="3">
        <v>0.70419550512483398</v>
      </c>
      <c r="B1711" s="3">
        <v>19037.5962386846</v>
      </c>
      <c r="C1711" s="3">
        <v>1.22226078774059</v>
      </c>
      <c r="D1711" s="3">
        <v>56896.157874066703</v>
      </c>
      <c r="E1711" s="1">
        <f t="shared" si="54"/>
        <v>0.51806528261575602</v>
      </c>
      <c r="F1711" s="1">
        <f t="shared" si="55"/>
        <v>37858.561635382102</v>
      </c>
    </row>
    <row r="1712" spans="1:6" x14ac:dyDescent="0.3">
      <c r="A1712" s="3">
        <v>0.63875906517556902</v>
      </c>
      <c r="B1712" s="3">
        <v>17778.976462295301</v>
      </c>
      <c r="C1712" s="3">
        <v>1.1182773923107401</v>
      </c>
      <c r="D1712" s="3">
        <v>53024.615511350901</v>
      </c>
      <c r="E1712" s="1">
        <f t="shared" si="54"/>
        <v>0.47951832713517106</v>
      </c>
      <c r="F1712" s="1">
        <f t="shared" si="55"/>
        <v>35245.6390490556</v>
      </c>
    </row>
    <row r="1713" spans="1:6" x14ac:dyDescent="0.3">
      <c r="A1713" s="3">
        <v>0.66762171114886004</v>
      </c>
      <c r="B1713" s="3">
        <v>19931.400632842298</v>
      </c>
      <c r="C1713" s="3">
        <v>1.15143150519653</v>
      </c>
      <c r="D1713" s="3">
        <v>56100.617247308597</v>
      </c>
      <c r="E1713" s="1">
        <f t="shared" si="54"/>
        <v>0.48380979404766999</v>
      </c>
      <c r="F1713" s="1">
        <f t="shared" si="55"/>
        <v>36169.216614466299</v>
      </c>
    </row>
    <row r="1714" spans="1:6" x14ac:dyDescent="0.3">
      <c r="A1714" s="3">
        <v>0.66227927665799202</v>
      </c>
      <c r="B1714" s="3">
        <v>25450.154467230601</v>
      </c>
      <c r="C1714" s="3">
        <v>1.1041364916773899</v>
      </c>
      <c r="D1714" s="3">
        <v>62820.396748813102</v>
      </c>
      <c r="E1714" s="1">
        <f t="shared" si="54"/>
        <v>0.4418572150193979</v>
      </c>
      <c r="F1714" s="1">
        <f t="shared" si="55"/>
        <v>37370.242281582498</v>
      </c>
    </row>
    <row r="1715" spans="1:6" x14ac:dyDescent="0.3">
      <c r="A1715" s="3">
        <v>0.70660404868723503</v>
      </c>
      <c r="B1715" s="3">
        <v>18799.412263452599</v>
      </c>
      <c r="C1715" s="3">
        <v>1.2100931858717601</v>
      </c>
      <c r="D1715" s="3">
        <v>55326.204595023199</v>
      </c>
      <c r="E1715" s="1">
        <f t="shared" si="54"/>
        <v>0.50348913718452504</v>
      </c>
      <c r="F1715" s="1">
        <f t="shared" si="55"/>
        <v>36526.792331570599</v>
      </c>
    </row>
    <row r="1716" spans="1:6" x14ac:dyDescent="0.3">
      <c r="A1716" s="3">
        <v>0.74006705297252395</v>
      </c>
      <c r="B1716" s="3">
        <v>22748.738553909301</v>
      </c>
      <c r="C1716" s="3">
        <v>1.28551415667159</v>
      </c>
      <c r="D1716" s="3">
        <v>61142.228947885902</v>
      </c>
      <c r="E1716" s="1">
        <f t="shared" si="54"/>
        <v>0.54544710369906602</v>
      </c>
      <c r="F1716" s="1">
        <f t="shared" si="55"/>
        <v>38393.490393976601</v>
      </c>
    </row>
    <row r="1717" spans="1:6" x14ac:dyDescent="0.3">
      <c r="A1717" s="3">
        <v>0.70976117412544903</v>
      </c>
      <c r="B1717" s="3">
        <v>16699.2222881374</v>
      </c>
      <c r="C1717" s="3">
        <v>1.2261998512372101</v>
      </c>
      <c r="D1717" s="3">
        <v>52768.205254676199</v>
      </c>
      <c r="E1717" s="1">
        <f t="shared" si="54"/>
        <v>0.51643867711176106</v>
      </c>
      <c r="F1717" s="1">
        <f t="shared" si="55"/>
        <v>36068.982966538795</v>
      </c>
    </row>
    <row r="1718" spans="1:6" x14ac:dyDescent="0.3">
      <c r="A1718" s="3">
        <v>0.66185995571210698</v>
      </c>
      <c r="B1718" s="3">
        <v>21242.187031277401</v>
      </c>
      <c r="C1718" s="3">
        <v>1.14920917372533</v>
      </c>
      <c r="D1718" s="3">
        <v>59319.429435198603</v>
      </c>
      <c r="E1718" s="1">
        <f t="shared" si="54"/>
        <v>0.48734921801322306</v>
      </c>
      <c r="F1718" s="1">
        <f t="shared" si="55"/>
        <v>38077.242403921206</v>
      </c>
    </row>
    <row r="1719" spans="1:6" x14ac:dyDescent="0.3">
      <c r="A1719" s="3">
        <v>0.74997665317648299</v>
      </c>
      <c r="B1719" s="3">
        <v>18304.538379120801</v>
      </c>
      <c r="C1719" s="3">
        <v>1.32892953455567</v>
      </c>
      <c r="D1719" s="3">
        <v>56317.833581354796</v>
      </c>
      <c r="E1719" s="1">
        <f t="shared" si="54"/>
        <v>0.57895288137918699</v>
      </c>
      <c r="F1719" s="1">
        <f t="shared" si="55"/>
        <v>38013.295202233996</v>
      </c>
    </row>
    <row r="1720" spans="1:6" x14ac:dyDescent="0.3">
      <c r="A1720" s="3">
        <v>0.707397181643179</v>
      </c>
      <c r="B1720" s="3">
        <v>20790.0063165147</v>
      </c>
      <c r="C1720" s="3">
        <v>1.2333724049138901</v>
      </c>
      <c r="D1720" s="3">
        <v>57525.5850038028</v>
      </c>
      <c r="E1720" s="1">
        <f t="shared" si="54"/>
        <v>0.52597522327071111</v>
      </c>
      <c r="F1720" s="1">
        <f t="shared" si="55"/>
        <v>36735.5786872881</v>
      </c>
    </row>
    <row r="1721" spans="1:6" x14ac:dyDescent="0.3">
      <c r="A1721" s="3">
        <v>0.64770164621291004</v>
      </c>
      <c r="B1721" s="3">
        <v>18856.675286615198</v>
      </c>
      <c r="C1721" s="3">
        <v>1.13709557442528</v>
      </c>
      <c r="D1721" s="3">
        <v>53231.823785881497</v>
      </c>
      <c r="E1721" s="1">
        <f t="shared" si="54"/>
        <v>0.48939392821236993</v>
      </c>
      <c r="F1721" s="1">
        <f t="shared" si="55"/>
        <v>34375.148499266303</v>
      </c>
    </row>
    <row r="1722" spans="1:6" x14ac:dyDescent="0.3">
      <c r="A1722" s="3">
        <v>0.77203942384967705</v>
      </c>
      <c r="B1722" s="3">
        <v>18610.331036208401</v>
      </c>
      <c r="C1722" s="3">
        <v>1.3135707642475101</v>
      </c>
      <c r="D1722" s="3">
        <v>55386.931433052501</v>
      </c>
      <c r="E1722" s="1">
        <f t="shared" si="54"/>
        <v>0.54153134039783302</v>
      </c>
      <c r="F1722" s="1">
        <f t="shared" si="55"/>
        <v>36776.6003968441</v>
      </c>
    </row>
    <row r="1723" spans="1:6" x14ac:dyDescent="0.3">
      <c r="A1723" s="3">
        <v>0.66380732672213305</v>
      </c>
      <c r="B1723" s="3">
        <v>17098.118271711501</v>
      </c>
      <c r="C1723" s="3">
        <v>1.15534493521422</v>
      </c>
      <c r="D1723" s="3">
        <v>51779.827147783399</v>
      </c>
      <c r="E1723" s="1">
        <f t="shared" si="54"/>
        <v>0.49153760849208694</v>
      </c>
      <c r="F1723" s="1">
        <f t="shared" si="55"/>
        <v>34681.708876071898</v>
      </c>
    </row>
    <row r="1724" spans="1:6" x14ac:dyDescent="0.3">
      <c r="A1724" s="3">
        <v>0.72186396337999403</v>
      </c>
      <c r="B1724" s="3">
        <v>17087.018124173599</v>
      </c>
      <c r="C1724" s="3">
        <v>1.24052790897481</v>
      </c>
      <c r="D1724" s="3">
        <v>53242.273035921004</v>
      </c>
      <c r="E1724" s="1">
        <f t="shared" si="54"/>
        <v>0.51866394559481599</v>
      </c>
      <c r="F1724" s="1">
        <f t="shared" si="55"/>
        <v>36155.254911747405</v>
      </c>
    </row>
    <row r="1725" spans="1:6" x14ac:dyDescent="0.3">
      <c r="A1725" s="3">
        <v>0.71008134371667198</v>
      </c>
      <c r="B1725" s="3">
        <v>18747.7911943869</v>
      </c>
      <c r="C1725" s="3">
        <v>1.2274705080866299</v>
      </c>
      <c r="D1725" s="3">
        <v>54415.013121491596</v>
      </c>
      <c r="E1725" s="1">
        <f t="shared" si="54"/>
        <v>0.51738916436995797</v>
      </c>
      <c r="F1725" s="1">
        <f t="shared" si="55"/>
        <v>35667.221927104692</v>
      </c>
    </row>
    <row r="1726" spans="1:6" x14ac:dyDescent="0.3">
      <c r="A1726" s="3">
        <v>0.74460461615030904</v>
      </c>
      <c r="B1726" s="3">
        <v>21162.7878821636</v>
      </c>
      <c r="C1726" s="3">
        <v>1.2971629825990501</v>
      </c>
      <c r="D1726" s="3">
        <v>62537.483871805998</v>
      </c>
      <c r="E1726" s="1">
        <f t="shared" si="54"/>
        <v>0.55255836644874101</v>
      </c>
      <c r="F1726" s="1">
        <f t="shared" si="55"/>
        <v>41374.695989642394</v>
      </c>
    </row>
    <row r="1727" spans="1:6" x14ac:dyDescent="0.3">
      <c r="A1727" s="3">
        <v>0.70400044751320501</v>
      </c>
      <c r="B1727" s="3">
        <v>18263.572992318499</v>
      </c>
      <c r="C1727" s="3">
        <v>1.2370355495393801</v>
      </c>
      <c r="D1727" s="3">
        <v>53486.358614473698</v>
      </c>
      <c r="E1727" s="1">
        <f t="shared" si="54"/>
        <v>0.5330351020261751</v>
      </c>
      <c r="F1727" s="1">
        <f t="shared" si="55"/>
        <v>35222.785622155199</v>
      </c>
    </row>
    <row r="1728" spans="1:6" x14ac:dyDescent="0.3">
      <c r="A1728" s="3">
        <v>0.71197557751808005</v>
      </c>
      <c r="B1728" s="3">
        <v>24321.399308597101</v>
      </c>
      <c r="C1728" s="3">
        <v>1.23519110731267</v>
      </c>
      <c r="D1728" s="3">
        <v>65368.411436699898</v>
      </c>
      <c r="E1728" s="1">
        <f t="shared" si="54"/>
        <v>0.52321552979458996</v>
      </c>
      <c r="F1728" s="1">
        <f t="shared" si="55"/>
        <v>41047.012128102797</v>
      </c>
    </row>
    <row r="1729" spans="1:6" x14ac:dyDescent="0.3">
      <c r="A1729" s="3">
        <v>0.666460094510269</v>
      </c>
      <c r="B1729" s="3">
        <v>18265.894077353601</v>
      </c>
      <c r="C1729" s="3">
        <v>1.1493141112409</v>
      </c>
      <c r="D1729" s="3">
        <v>57047.334559318202</v>
      </c>
      <c r="E1729" s="1">
        <f t="shared" si="54"/>
        <v>0.482854016730631</v>
      </c>
      <c r="F1729" s="1">
        <f t="shared" si="55"/>
        <v>38781.440481964601</v>
      </c>
    </row>
    <row r="1730" spans="1:6" x14ac:dyDescent="0.3">
      <c r="A1730" s="3">
        <v>0.66488932413801705</v>
      </c>
      <c r="B1730" s="3">
        <v>18765.900411784602</v>
      </c>
      <c r="C1730" s="3">
        <v>1.1732177362880301</v>
      </c>
      <c r="D1730" s="3">
        <v>55678.773095525699</v>
      </c>
      <c r="E1730" s="1">
        <f t="shared" si="54"/>
        <v>0.50832841215001301</v>
      </c>
      <c r="F1730" s="1">
        <f t="shared" si="55"/>
        <v>36912.872683741094</v>
      </c>
    </row>
    <row r="1731" spans="1:6" x14ac:dyDescent="0.3">
      <c r="A1731" s="3">
        <v>0.67825292005433802</v>
      </c>
      <c r="B1731" s="3">
        <v>15287.228599463</v>
      </c>
      <c r="C1731" s="3">
        <v>1.1482108836125899</v>
      </c>
      <c r="D1731" s="3">
        <v>50049.205490410299</v>
      </c>
      <c r="E1731" s="1">
        <f t="shared" si="54"/>
        <v>0.46995796355825192</v>
      </c>
      <c r="F1731" s="1">
        <f t="shared" si="55"/>
        <v>34761.976890947299</v>
      </c>
    </row>
    <row r="1732" spans="1:6" x14ac:dyDescent="0.3">
      <c r="A1732" s="3">
        <v>0.72857686814885003</v>
      </c>
      <c r="B1732" s="3">
        <v>20301.718522512801</v>
      </c>
      <c r="C1732" s="3">
        <v>1.24617772537875</v>
      </c>
      <c r="D1732" s="3">
        <v>57945.5240017127</v>
      </c>
      <c r="E1732" s="1">
        <f t="shared" ref="E1732:E1795" si="56">C1732-A1732</f>
        <v>0.51760085722990001</v>
      </c>
      <c r="F1732" s="1">
        <f t="shared" ref="F1732:F1795" si="57">D1732-B1732</f>
        <v>37643.805479199902</v>
      </c>
    </row>
    <row r="1733" spans="1:6" x14ac:dyDescent="0.3">
      <c r="A1733" s="3">
        <v>0.688306205005072</v>
      </c>
      <c r="B1733" s="3">
        <v>19556.8232530727</v>
      </c>
      <c r="C1733" s="3">
        <v>1.19866592288145</v>
      </c>
      <c r="D1733" s="3">
        <v>58917.117372257002</v>
      </c>
      <c r="E1733" s="1">
        <f t="shared" si="56"/>
        <v>0.51035971787637802</v>
      </c>
      <c r="F1733" s="1">
        <f t="shared" si="57"/>
        <v>39360.294119184298</v>
      </c>
    </row>
    <row r="1734" spans="1:6" x14ac:dyDescent="0.3">
      <c r="A1734" s="3">
        <v>0.72922366007655404</v>
      </c>
      <c r="B1734" s="3">
        <v>19553.414405619798</v>
      </c>
      <c r="C1734" s="3">
        <v>1.26015529806268</v>
      </c>
      <c r="D1734" s="3">
        <v>55188.710523353897</v>
      </c>
      <c r="E1734" s="1">
        <f t="shared" si="56"/>
        <v>0.53093163798612597</v>
      </c>
      <c r="F1734" s="1">
        <f t="shared" si="57"/>
        <v>35635.296117734099</v>
      </c>
    </row>
    <row r="1735" spans="1:6" x14ac:dyDescent="0.3">
      <c r="A1735" s="3">
        <v>0.70688779040434802</v>
      </c>
      <c r="B1735" s="3">
        <v>20334.197251569502</v>
      </c>
      <c r="C1735" s="3">
        <v>1.1780436826470899</v>
      </c>
      <c r="D1735" s="3">
        <v>55949.747413279998</v>
      </c>
      <c r="E1735" s="1">
        <f t="shared" si="56"/>
        <v>0.4711558922427419</v>
      </c>
      <c r="F1735" s="1">
        <f t="shared" si="57"/>
        <v>35615.550161710496</v>
      </c>
    </row>
    <row r="1736" spans="1:6" x14ac:dyDescent="0.3">
      <c r="A1736" s="3">
        <v>0.71146873430978197</v>
      </c>
      <c r="B1736" s="3">
        <v>24106.356423114001</v>
      </c>
      <c r="C1736" s="3">
        <v>1.2291587366583701</v>
      </c>
      <c r="D1736" s="3">
        <v>64269.767052470997</v>
      </c>
      <c r="E1736" s="1">
        <f t="shared" si="56"/>
        <v>0.51769000234858809</v>
      </c>
      <c r="F1736" s="1">
        <f t="shared" si="57"/>
        <v>40163.410629356993</v>
      </c>
    </row>
    <row r="1737" spans="1:6" x14ac:dyDescent="0.3">
      <c r="A1737" s="3">
        <v>0.71828922059251699</v>
      </c>
      <c r="B1737" s="3">
        <v>24302.384499624201</v>
      </c>
      <c r="C1737" s="3">
        <v>1.2338302180493901</v>
      </c>
      <c r="D1737" s="3">
        <v>63219.161820366702</v>
      </c>
      <c r="E1737" s="1">
        <f t="shared" si="56"/>
        <v>0.5155409974568731</v>
      </c>
      <c r="F1737" s="1">
        <f t="shared" si="57"/>
        <v>38916.777320742505</v>
      </c>
    </row>
    <row r="1738" spans="1:6" x14ac:dyDescent="0.3">
      <c r="A1738" s="3">
        <v>0.70058647846875699</v>
      </c>
      <c r="B1738" s="3">
        <v>17523.9492845979</v>
      </c>
      <c r="C1738" s="3">
        <v>1.2121145948229799</v>
      </c>
      <c r="D1738" s="3">
        <v>54264.610642539803</v>
      </c>
      <c r="E1738" s="1">
        <f t="shared" si="56"/>
        <v>0.51152811635422291</v>
      </c>
      <c r="F1738" s="1">
        <f t="shared" si="57"/>
        <v>36740.661357941906</v>
      </c>
    </row>
    <row r="1739" spans="1:6" x14ac:dyDescent="0.3">
      <c r="A1739" s="3">
        <v>0.62836539253503698</v>
      </c>
      <c r="B1739" s="3">
        <v>19891.836348147601</v>
      </c>
      <c r="C1739" s="3">
        <v>1.0945081808278001</v>
      </c>
      <c r="D1739" s="3">
        <v>57648.861310263703</v>
      </c>
      <c r="E1739" s="1">
        <f t="shared" si="56"/>
        <v>0.46614278829276312</v>
      </c>
      <c r="F1739" s="1">
        <f t="shared" si="57"/>
        <v>37757.024962116106</v>
      </c>
    </row>
    <row r="1740" spans="1:6" x14ac:dyDescent="0.3">
      <c r="A1740" s="3">
        <v>0.68181870681810097</v>
      </c>
      <c r="B1740" s="3">
        <v>18379.237134935</v>
      </c>
      <c r="C1740" s="3">
        <v>1.17405274567149</v>
      </c>
      <c r="D1740" s="3">
        <v>56548.507164050403</v>
      </c>
      <c r="E1740" s="1">
        <f t="shared" si="56"/>
        <v>0.49223403885338901</v>
      </c>
      <c r="F1740" s="1">
        <f t="shared" si="57"/>
        <v>38169.270029115403</v>
      </c>
    </row>
    <row r="1741" spans="1:6" x14ac:dyDescent="0.3">
      <c r="A1741" s="3">
        <v>0.74097787864027098</v>
      </c>
      <c r="B1741" s="3">
        <v>23229.043080778902</v>
      </c>
      <c r="C1741" s="3">
        <v>1.29295334664478</v>
      </c>
      <c r="D1741" s="3">
        <v>64272.178368831701</v>
      </c>
      <c r="E1741" s="1">
        <f t="shared" si="56"/>
        <v>0.55197546800450903</v>
      </c>
      <c r="F1741" s="1">
        <f t="shared" si="57"/>
        <v>41043.135288052799</v>
      </c>
    </row>
    <row r="1742" spans="1:6" x14ac:dyDescent="0.3">
      <c r="A1742" s="3">
        <v>0.69187281593803696</v>
      </c>
      <c r="B1742" s="3">
        <v>18363.210433324199</v>
      </c>
      <c r="C1742" s="3">
        <v>1.1927241652254399</v>
      </c>
      <c r="D1742" s="3">
        <v>55523.471171762903</v>
      </c>
      <c r="E1742" s="1">
        <f t="shared" si="56"/>
        <v>0.50085134928740294</v>
      </c>
      <c r="F1742" s="1">
        <f t="shared" si="57"/>
        <v>37160.260738438708</v>
      </c>
    </row>
    <row r="1743" spans="1:6" x14ac:dyDescent="0.3">
      <c r="A1743" s="3">
        <v>0.67988029057553001</v>
      </c>
      <c r="B1743" s="3">
        <v>19889.227855617199</v>
      </c>
      <c r="C1743" s="3">
        <v>1.17095675959547</v>
      </c>
      <c r="D1743" s="3">
        <v>56120.003492440199</v>
      </c>
      <c r="E1743" s="1">
        <f t="shared" si="56"/>
        <v>0.49107646901993995</v>
      </c>
      <c r="F1743" s="1">
        <f t="shared" si="57"/>
        <v>36230.775636823004</v>
      </c>
    </row>
    <row r="1744" spans="1:6" x14ac:dyDescent="0.3">
      <c r="A1744" s="3">
        <v>0.72543369938093905</v>
      </c>
      <c r="B1744" s="3">
        <v>22631.406796588501</v>
      </c>
      <c r="C1744" s="3">
        <v>1.26086153214292</v>
      </c>
      <c r="D1744" s="3">
        <v>59666.236780508203</v>
      </c>
      <c r="E1744" s="1">
        <f t="shared" si="56"/>
        <v>0.53542783276198092</v>
      </c>
      <c r="F1744" s="1">
        <f t="shared" si="57"/>
        <v>37034.829983919699</v>
      </c>
    </row>
    <row r="1745" spans="1:6" x14ac:dyDescent="0.3">
      <c r="A1745" s="3">
        <v>0.71809848608057902</v>
      </c>
      <c r="B1745" s="3">
        <v>29385.766059500998</v>
      </c>
      <c r="C1745" s="3">
        <v>1.25495666127502</v>
      </c>
      <c r="D1745" s="3">
        <v>67041.524663278396</v>
      </c>
      <c r="E1745" s="1">
        <f t="shared" si="56"/>
        <v>0.53685817519444101</v>
      </c>
      <c r="F1745" s="1">
        <f t="shared" si="57"/>
        <v>37655.758603777402</v>
      </c>
    </row>
    <row r="1746" spans="1:6" x14ac:dyDescent="0.3">
      <c r="A1746" s="3">
        <v>0.70443407860738405</v>
      </c>
      <c r="B1746" s="3">
        <v>23000.1321170835</v>
      </c>
      <c r="C1746" s="3">
        <v>1.22884455683656</v>
      </c>
      <c r="D1746" s="3">
        <v>60762.355896129797</v>
      </c>
      <c r="E1746" s="1">
        <f t="shared" si="56"/>
        <v>0.52441047822917597</v>
      </c>
      <c r="F1746" s="1">
        <f t="shared" si="57"/>
        <v>37762.223779046297</v>
      </c>
    </row>
    <row r="1747" spans="1:6" x14ac:dyDescent="0.3">
      <c r="A1747" s="3">
        <v>0.74291099939054095</v>
      </c>
      <c r="B1747" s="3">
        <v>20859.4806972976</v>
      </c>
      <c r="C1747" s="3">
        <v>1.2813334832516801</v>
      </c>
      <c r="D1747" s="3">
        <v>58347.097396833502</v>
      </c>
      <c r="E1747" s="1">
        <f t="shared" si="56"/>
        <v>0.53842248386113911</v>
      </c>
      <c r="F1747" s="1">
        <f t="shared" si="57"/>
        <v>37487.616699535902</v>
      </c>
    </row>
    <row r="1748" spans="1:6" x14ac:dyDescent="0.3">
      <c r="A1748" s="3">
        <v>0.68479246371758296</v>
      </c>
      <c r="B1748" s="3">
        <v>19131.074908193099</v>
      </c>
      <c r="C1748" s="3">
        <v>1.17909373577217</v>
      </c>
      <c r="D1748" s="3">
        <v>58353.447924144501</v>
      </c>
      <c r="E1748" s="1">
        <f t="shared" si="56"/>
        <v>0.49430127205458707</v>
      </c>
      <c r="F1748" s="1">
        <f t="shared" si="57"/>
        <v>39222.373015951402</v>
      </c>
    </row>
    <row r="1749" spans="1:6" x14ac:dyDescent="0.3">
      <c r="A1749" s="3">
        <v>0.68730046456975102</v>
      </c>
      <c r="B1749" s="3">
        <v>16228.547155910999</v>
      </c>
      <c r="C1749" s="3">
        <v>1.20221957977075</v>
      </c>
      <c r="D1749" s="3">
        <v>53635.570415071998</v>
      </c>
      <c r="E1749" s="1">
        <f t="shared" si="56"/>
        <v>0.51491911520099898</v>
      </c>
      <c r="F1749" s="1">
        <f t="shared" si="57"/>
        <v>37407.023259160997</v>
      </c>
    </row>
    <row r="1750" spans="1:6" x14ac:dyDescent="0.3">
      <c r="A1750" s="3">
        <v>0.68015729803766101</v>
      </c>
      <c r="B1750" s="3">
        <v>23499.922603791299</v>
      </c>
      <c r="C1750" s="3">
        <v>1.1834696213081499</v>
      </c>
      <c r="D1750" s="3">
        <v>62353.704477649298</v>
      </c>
      <c r="E1750" s="1">
        <f t="shared" si="56"/>
        <v>0.50331232327048891</v>
      </c>
      <c r="F1750" s="1">
        <f t="shared" si="57"/>
        <v>38853.781873857995</v>
      </c>
    </row>
    <row r="1751" spans="1:6" x14ac:dyDescent="0.3">
      <c r="A1751" s="3">
        <v>0.65743039079263899</v>
      </c>
      <c r="B1751" s="3">
        <v>21999.0938781566</v>
      </c>
      <c r="C1751" s="3">
        <v>1.1322727386795299</v>
      </c>
      <c r="D1751" s="3">
        <v>62574.628145076298</v>
      </c>
      <c r="E1751" s="1">
        <f t="shared" si="56"/>
        <v>0.47484234788689095</v>
      </c>
      <c r="F1751" s="1">
        <f t="shared" si="57"/>
        <v>40575.534266919698</v>
      </c>
    </row>
    <row r="1752" spans="1:6" x14ac:dyDescent="0.3">
      <c r="A1752" s="3">
        <v>0.69965707899407203</v>
      </c>
      <c r="B1752" s="3">
        <v>22384.0443287286</v>
      </c>
      <c r="C1752" s="3">
        <v>1.19664240934708</v>
      </c>
      <c r="D1752" s="3">
        <v>58909.200082442301</v>
      </c>
      <c r="E1752" s="1">
        <f t="shared" si="56"/>
        <v>0.49698533035300796</v>
      </c>
      <c r="F1752" s="1">
        <f t="shared" si="57"/>
        <v>36525.155753713698</v>
      </c>
    </row>
    <row r="1753" spans="1:6" x14ac:dyDescent="0.3">
      <c r="A1753" s="3">
        <v>0.71447089795658103</v>
      </c>
      <c r="B1753" s="3">
        <v>16264.3311288195</v>
      </c>
      <c r="C1753" s="3">
        <v>1.27058558156005</v>
      </c>
      <c r="D1753" s="3">
        <v>53134.357839785698</v>
      </c>
      <c r="E1753" s="1">
        <f t="shared" si="56"/>
        <v>0.55611468360346894</v>
      </c>
      <c r="F1753" s="1">
        <f t="shared" si="57"/>
        <v>36870.026710966195</v>
      </c>
    </row>
    <row r="1754" spans="1:6" x14ac:dyDescent="0.3">
      <c r="A1754" s="3">
        <v>0.72890081251849903</v>
      </c>
      <c r="B1754" s="3">
        <v>22663.552953491999</v>
      </c>
      <c r="C1754" s="3">
        <v>1.2822950187422499</v>
      </c>
      <c r="D1754" s="3">
        <v>63751.989837098103</v>
      </c>
      <c r="E1754" s="1">
        <f t="shared" si="56"/>
        <v>0.55339420622375091</v>
      </c>
      <c r="F1754" s="1">
        <f t="shared" si="57"/>
        <v>41088.436883606104</v>
      </c>
    </row>
    <row r="1755" spans="1:6" x14ac:dyDescent="0.3">
      <c r="A1755" s="3">
        <v>0.64451751989593198</v>
      </c>
      <c r="B1755" s="3">
        <v>16228.6896270168</v>
      </c>
      <c r="C1755" s="3">
        <v>1.1049906890725401</v>
      </c>
      <c r="D1755" s="3">
        <v>51302.924379935503</v>
      </c>
      <c r="E1755" s="1">
        <f t="shared" si="56"/>
        <v>0.46047316917660808</v>
      </c>
      <c r="F1755" s="1">
        <f t="shared" si="57"/>
        <v>35074.234752918703</v>
      </c>
    </row>
    <row r="1756" spans="1:6" x14ac:dyDescent="0.3">
      <c r="A1756" s="3">
        <v>0.708839769756337</v>
      </c>
      <c r="B1756" s="3">
        <v>18562.3668162551</v>
      </c>
      <c r="C1756" s="3">
        <v>1.2353299095910599</v>
      </c>
      <c r="D1756" s="3">
        <v>55729.832203230697</v>
      </c>
      <c r="E1756" s="1">
        <f t="shared" si="56"/>
        <v>0.52649013983472293</v>
      </c>
      <c r="F1756" s="1">
        <f t="shared" si="57"/>
        <v>37167.4653869756</v>
      </c>
    </row>
    <row r="1757" spans="1:6" x14ac:dyDescent="0.3">
      <c r="A1757" s="3">
        <v>0.72315186815862698</v>
      </c>
      <c r="B1757" s="3">
        <v>20739.5919376766</v>
      </c>
      <c r="C1757" s="3">
        <v>1.2335197459340299</v>
      </c>
      <c r="D1757" s="3">
        <v>56840.886655558403</v>
      </c>
      <c r="E1757" s="1">
        <f t="shared" si="56"/>
        <v>0.51036787777540293</v>
      </c>
      <c r="F1757" s="1">
        <f t="shared" si="57"/>
        <v>36101.294717881799</v>
      </c>
    </row>
    <row r="1758" spans="1:6" x14ac:dyDescent="0.3">
      <c r="A1758" s="3">
        <v>0.66579768494549096</v>
      </c>
      <c r="B1758" s="3">
        <v>18441.1519619385</v>
      </c>
      <c r="C1758" s="3">
        <v>1.1562487634726499</v>
      </c>
      <c r="D1758" s="3">
        <v>55681.915751681998</v>
      </c>
      <c r="E1758" s="1">
        <f t="shared" si="56"/>
        <v>0.49045107852715897</v>
      </c>
      <c r="F1758" s="1">
        <f t="shared" si="57"/>
        <v>37240.763789743498</v>
      </c>
    </row>
    <row r="1759" spans="1:6" x14ac:dyDescent="0.3">
      <c r="A1759" s="3">
        <v>0.75805846675535005</v>
      </c>
      <c r="B1759" s="3">
        <v>16895.572352013802</v>
      </c>
      <c r="C1759" s="3">
        <v>1.2995776948565101</v>
      </c>
      <c r="D1759" s="3">
        <v>52949.646011496901</v>
      </c>
      <c r="E1759" s="1">
        <f t="shared" si="56"/>
        <v>0.54151922810116004</v>
      </c>
      <c r="F1759" s="1">
        <f t="shared" si="57"/>
        <v>36054.073659483096</v>
      </c>
    </row>
    <row r="1760" spans="1:6" x14ac:dyDescent="0.3">
      <c r="A1760" s="3">
        <v>0.74512770992060695</v>
      </c>
      <c r="B1760" s="3">
        <v>18137.360907941398</v>
      </c>
      <c r="C1760" s="3">
        <v>1.2971745411739899</v>
      </c>
      <c r="D1760" s="3">
        <v>54663.980964344599</v>
      </c>
      <c r="E1760" s="1">
        <f t="shared" si="56"/>
        <v>0.55204683125338294</v>
      </c>
      <c r="F1760" s="1">
        <f t="shared" si="57"/>
        <v>36526.620056403204</v>
      </c>
    </row>
    <row r="1761" spans="1:6" x14ac:dyDescent="0.3">
      <c r="A1761" s="3">
        <v>0.74033831373329795</v>
      </c>
      <c r="B1761" s="3">
        <v>22015.454353241101</v>
      </c>
      <c r="C1761" s="3">
        <v>1.25311705498236</v>
      </c>
      <c r="D1761" s="3">
        <v>59025.210852449301</v>
      </c>
      <c r="E1761" s="1">
        <f t="shared" si="56"/>
        <v>0.51277874124906209</v>
      </c>
      <c r="F1761" s="1">
        <f t="shared" si="57"/>
        <v>37009.756499208204</v>
      </c>
    </row>
    <row r="1762" spans="1:6" x14ac:dyDescent="0.3">
      <c r="A1762" s="3">
        <v>0.68832280815052205</v>
      </c>
      <c r="B1762" s="3">
        <v>15614.5314157515</v>
      </c>
      <c r="C1762" s="3">
        <v>1.17725143451109</v>
      </c>
      <c r="D1762" s="3">
        <v>50580.854785072501</v>
      </c>
      <c r="E1762" s="1">
        <f t="shared" si="56"/>
        <v>0.488928626360568</v>
      </c>
      <c r="F1762" s="1">
        <f t="shared" si="57"/>
        <v>34966.323369320999</v>
      </c>
    </row>
    <row r="1763" spans="1:6" x14ac:dyDescent="0.3">
      <c r="A1763" s="3">
        <v>0.69376875215705602</v>
      </c>
      <c r="B1763" s="3">
        <v>19050.928636768698</v>
      </c>
      <c r="C1763" s="3">
        <v>1.1937285799987301</v>
      </c>
      <c r="D1763" s="3">
        <v>56200.955811975597</v>
      </c>
      <c r="E1763" s="1">
        <f t="shared" si="56"/>
        <v>0.49995982784167403</v>
      </c>
      <c r="F1763" s="1">
        <f t="shared" si="57"/>
        <v>37150.027175206895</v>
      </c>
    </row>
    <row r="1764" spans="1:6" x14ac:dyDescent="0.3">
      <c r="A1764" s="3">
        <v>0.69771091615018599</v>
      </c>
      <c r="B1764" s="3">
        <v>21510.725353235801</v>
      </c>
      <c r="C1764" s="3">
        <v>1.2150086805890601</v>
      </c>
      <c r="D1764" s="3">
        <v>58237.644879515399</v>
      </c>
      <c r="E1764" s="1">
        <f t="shared" si="56"/>
        <v>0.5172977644388741</v>
      </c>
      <c r="F1764" s="1">
        <f t="shared" si="57"/>
        <v>36726.919526279598</v>
      </c>
    </row>
    <row r="1765" spans="1:6" x14ac:dyDescent="0.3">
      <c r="A1765" s="3">
        <v>0.71423308353290704</v>
      </c>
      <c r="B1765" s="3">
        <v>18772.758779219101</v>
      </c>
      <c r="C1765" s="3">
        <v>1.2112767695424</v>
      </c>
      <c r="D1765" s="3">
        <v>54466.595685725901</v>
      </c>
      <c r="E1765" s="1">
        <f t="shared" si="56"/>
        <v>0.497043686009493</v>
      </c>
      <c r="F1765" s="1">
        <f t="shared" si="57"/>
        <v>35693.836906506796</v>
      </c>
    </row>
    <row r="1766" spans="1:6" x14ac:dyDescent="0.3">
      <c r="A1766" s="3">
        <v>0.71009716635505704</v>
      </c>
      <c r="B1766" s="3">
        <v>18160.1950795919</v>
      </c>
      <c r="C1766" s="3">
        <v>1.2448427915338001</v>
      </c>
      <c r="D1766" s="3">
        <v>53726.8730845522</v>
      </c>
      <c r="E1766" s="1">
        <f t="shared" si="56"/>
        <v>0.53474562517874302</v>
      </c>
      <c r="F1766" s="1">
        <f t="shared" si="57"/>
        <v>35566.678004960297</v>
      </c>
    </row>
    <row r="1767" spans="1:6" x14ac:dyDescent="0.3">
      <c r="A1767" s="3">
        <v>0.72834728631580103</v>
      </c>
      <c r="B1767" s="3">
        <v>24585.712237873799</v>
      </c>
      <c r="C1767" s="3">
        <v>1.23847121875305</v>
      </c>
      <c r="D1767" s="3">
        <v>63343.867739149297</v>
      </c>
      <c r="E1767" s="1">
        <f t="shared" si="56"/>
        <v>0.51012393243724896</v>
      </c>
      <c r="F1767" s="1">
        <f t="shared" si="57"/>
        <v>38758.155501275498</v>
      </c>
    </row>
    <row r="1768" spans="1:6" x14ac:dyDescent="0.3">
      <c r="A1768" s="3">
        <v>0.73196601056522603</v>
      </c>
      <c r="B1768" s="3">
        <v>19302.990225388501</v>
      </c>
      <c r="C1768" s="3">
        <v>1.26965173328903</v>
      </c>
      <c r="D1768" s="3">
        <v>52868.343767370097</v>
      </c>
      <c r="E1768" s="1">
        <f t="shared" si="56"/>
        <v>0.53768572272380399</v>
      </c>
      <c r="F1768" s="1">
        <f t="shared" si="57"/>
        <v>33565.353541981596</v>
      </c>
    </row>
    <row r="1769" spans="1:6" x14ac:dyDescent="0.3">
      <c r="A1769" s="3">
        <v>0.66504633663308199</v>
      </c>
      <c r="B1769" s="3">
        <v>16549.753563988299</v>
      </c>
      <c r="C1769" s="3">
        <v>1.20604317163665</v>
      </c>
      <c r="D1769" s="3">
        <v>53440.719002181002</v>
      </c>
      <c r="E1769" s="1">
        <f t="shared" si="56"/>
        <v>0.54099683500356799</v>
      </c>
      <c r="F1769" s="1">
        <f t="shared" si="57"/>
        <v>36890.965438192703</v>
      </c>
    </row>
    <row r="1770" spans="1:6" x14ac:dyDescent="0.3">
      <c r="A1770" s="3">
        <v>0.70736638247931305</v>
      </c>
      <c r="B1770" s="3">
        <v>20447.676135680002</v>
      </c>
      <c r="C1770" s="3">
        <v>1.25243754009312</v>
      </c>
      <c r="D1770" s="3">
        <v>58047.767539961002</v>
      </c>
      <c r="E1770" s="1">
        <f t="shared" si="56"/>
        <v>0.54507115761380698</v>
      </c>
      <c r="F1770" s="1">
        <f t="shared" si="57"/>
        <v>37600.091404281004</v>
      </c>
    </row>
    <row r="1771" spans="1:6" x14ac:dyDescent="0.3">
      <c r="A1771" s="3">
        <v>0.69354117387805403</v>
      </c>
      <c r="B1771" s="3">
        <v>25809.4645345641</v>
      </c>
      <c r="C1771" s="3">
        <v>1.18023806087897</v>
      </c>
      <c r="D1771" s="3">
        <v>65211.321600970397</v>
      </c>
      <c r="E1771" s="1">
        <f t="shared" si="56"/>
        <v>0.48669688700091596</v>
      </c>
      <c r="F1771" s="1">
        <f t="shared" si="57"/>
        <v>39401.857066406301</v>
      </c>
    </row>
    <row r="1772" spans="1:6" x14ac:dyDescent="0.3">
      <c r="A1772" s="3">
        <v>0.66870658259728699</v>
      </c>
      <c r="B1772" s="3">
        <v>22403.953251999301</v>
      </c>
      <c r="C1772" s="3">
        <v>1.15600219631415</v>
      </c>
      <c r="D1772" s="3">
        <v>61206.202085142497</v>
      </c>
      <c r="E1772" s="1">
        <f t="shared" si="56"/>
        <v>0.48729561371686303</v>
      </c>
      <c r="F1772" s="1">
        <f t="shared" si="57"/>
        <v>38802.248833143196</v>
      </c>
    </row>
    <row r="1773" spans="1:6" x14ac:dyDescent="0.3">
      <c r="A1773" s="3">
        <v>0.72078287886260595</v>
      </c>
      <c r="B1773" s="3">
        <v>19337.521639687999</v>
      </c>
      <c r="C1773" s="3">
        <v>1.2436274968467</v>
      </c>
      <c r="D1773" s="3">
        <v>56739.207400844003</v>
      </c>
      <c r="E1773" s="1">
        <f t="shared" si="56"/>
        <v>0.5228446179840941</v>
      </c>
      <c r="F1773" s="1">
        <f t="shared" si="57"/>
        <v>37401.685761156004</v>
      </c>
    </row>
    <row r="1774" spans="1:6" x14ac:dyDescent="0.3">
      <c r="A1774" s="3">
        <v>0.69254087460722202</v>
      </c>
      <c r="B1774" s="3">
        <v>17501.679134309299</v>
      </c>
      <c r="C1774" s="3">
        <v>1.2081590484390199</v>
      </c>
      <c r="D1774" s="3">
        <v>54711.374203174899</v>
      </c>
      <c r="E1774" s="1">
        <f t="shared" si="56"/>
        <v>0.51561817383179787</v>
      </c>
      <c r="F1774" s="1">
        <f t="shared" si="57"/>
        <v>37209.6950688656</v>
      </c>
    </row>
    <row r="1775" spans="1:6" x14ac:dyDescent="0.3">
      <c r="A1775" s="3">
        <v>0.69426596442007305</v>
      </c>
      <c r="B1775" s="3">
        <v>20925.8062393293</v>
      </c>
      <c r="C1775" s="3">
        <v>1.2601930488964901</v>
      </c>
      <c r="D1775" s="3">
        <v>56505.295956306902</v>
      </c>
      <c r="E1775" s="1">
        <f t="shared" si="56"/>
        <v>0.56592708447641704</v>
      </c>
      <c r="F1775" s="1">
        <f t="shared" si="57"/>
        <v>35579.489716977601</v>
      </c>
    </row>
    <row r="1776" spans="1:6" x14ac:dyDescent="0.3">
      <c r="A1776" s="3">
        <v>0.68950896645363302</v>
      </c>
      <c r="B1776" s="3">
        <v>21631.244110419</v>
      </c>
      <c r="C1776" s="3">
        <v>1.2072094167092799</v>
      </c>
      <c r="D1776" s="3">
        <v>58684.009430659898</v>
      </c>
      <c r="E1776" s="1">
        <f t="shared" si="56"/>
        <v>0.51770045025564693</v>
      </c>
      <c r="F1776" s="1">
        <f t="shared" si="57"/>
        <v>37052.765320240898</v>
      </c>
    </row>
    <row r="1777" spans="1:6" x14ac:dyDescent="0.3">
      <c r="A1777" s="3">
        <v>0.69224309910586901</v>
      </c>
      <c r="B1777" s="3">
        <v>19872.2205484443</v>
      </c>
      <c r="C1777" s="3">
        <v>1.21621952118171</v>
      </c>
      <c r="D1777" s="3">
        <v>56249.166800174396</v>
      </c>
      <c r="E1777" s="1">
        <f t="shared" si="56"/>
        <v>0.52397642207584094</v>
      </c>
      <c r="F1777" s="1">
        <f t="shared" si="57"/>
        <v>36376.9462517301</v>
      </c>
    </row>
    <row r="1778" spans="1:6" x14ac:dyDescent="0.3">
      <c r="A1778" s="3">
        <v>0.74472756680445495</v>
      </c>
      <c r="B1778" s="3">
        <v>18242.743974818401</v>
      </c>
      <c r="C1778" s="3">
        <v>1.29485067875951</v>
      </c>
      <c r="D1778" s="3">
        <v>54348.497170646398</v>
      </c>
      <c r="E1778" s="1">
        <f t="shared" si="56"/>
        <v>0.55012311195505503</v>
      </c>
      <c r="F1778" s="1">
        <f t="shared" si="57"/>
        <v>36105.753195828001</v>
      </c>
    </row>
    <row r="1779" spans="1:6" x14ac:dyDescent="0.3">
      <c r="A1779" s="3">
        <v>0.69395702221386601</v>
      </c>
      <c r="B1779" s="3">
        <v>22505.332043382401</v>
      </c>
      <c r="C1779" s="3">
        <v>1.2434400394415701</v>
      </c>
      <c r="D1779" s="3">
        <v>63332.574727063104</v>
      </c>
      <c r="E1779" s="1">
        <f t="shared" si="56"/>
        <v>0.5494830172277041</v>
      </c>
      <c r="F1779" s="1">
        <f t="shared" si="57"/>
        <v>40827.242683680699</v>
      </c>
    </row>
    <row r="1780" spans="1:6" x14ac:dyDescent="0.3">
      <c r="A1780" s="3">
        <v>0.76714671895068098</v>
      </c>
      <c r="B1780" s="3">
        <v>20379.590708650801</v>
      </c>
      <c r="C1780" s="3">
        <v>1.3269482889541799</v>
      </c>
      <c r="D1780" s="3">
        <v>58528.270565833503</v>
      </c>
      <c r="E1780" s="1">
        <f t="shared" si="56"/>
        <v>0.55980157000349895</v>
      </c>
      <c r="F1780" s="1">
        <f t="shared" si="57"/>
        <v>38148.679857182702</v>
      </c>
    </row>
    <row r="1781" spans="1:6" x14ac:dyDescent="0.3">
      <c r="A1781" s="3">
        <v>0.68757036283194395</v>
      </c>
      <c r="B1781" s="3">
        <v>22764.822746092701</v>
      </c>
      <c r="C1781" s="3">
        <v>1.1731800080166099</v>
      </c>
      <c r="D1781" s="3">
        <v>59002.9521221506</v>
      </c>
      <c r="E1781" s="1">
        <f t="shared" si="56"/>
        <v>0.48560964518466598</v>
      </c>
      <c r="F1781" s="1">
        <f t="shared" si="57"/>
        <v>36238.129376057899</v>
      </c>
    </row>
    <row r="1782" spans="1:6" x14ac:dyDescent="0.3">
      <c r="A1782" s="3">
        <v>0.69692265959160005</v>
      </c>
      <c r="B1782" s="3">
        <v>22784.418009652902</v>
      </c>
      <c r="C1782" s="3">
        <v>1.18424395556859</v>
      </c>
      <c r="D1782" s="3">
        <v>59771.237887507101</v>
      </c>
      <c r="E1782" s="1">
        <f t="shared" si="56"/>
        <v>0.48732129597698992</v>
      </c>
      <c r="F1782" s="1">
        <f t="shared" si="57"/>
        <v>36986.819877854199</v>
      </c>
    </row>
    <row r="1783" spans="1:6" x14ac:dyDescent="0.3">
      <c r="A1783" s="3">
        <v>0.71326014323091902</v>
      </c>
      <c r="B1783" s="3">
        <v>17669.266608013299</v>
      </c>
      <c r="C1783" s="3">
        <v>1.23832975651027</v>
      </c>
      <c r="D1783" s="3">
        <v>53178.818807626601</v>
      </c>
      <c r="E1783" s="1">
        <f t="shared" si="56"/>
        <v>0.52506961327935098</v>
      </c>
      <c r="F1783" s="1">
        <f t="shared" si="57"/>
        <v>35509.552199613303</v>
      </c>
    </row>
    <row r="1784" spans="1:6" x14ac:dyDescent="0.3">
      <c r="A1784" s="3">
        <v>0.67296739683482998</v>
      </c>
      <c r="B1784" s="3">
        <v>19616.3695837298</v>
      </c>
      <c r="C1784" s="3">
        <v>1.14682463541859</v>
      </c>
      <c r="D1784" s="3">
        <v>56116.618782878999</v>
      </c>
      <c r="E1784" s="1">
        <f t="shared" si="56"/>
        <v>0.47385723858376005</v>
      </c>
      <c r="F1784" s="1">
        <f t="shared" si="57"/>
        <v>36500.249199149199</v>
      </c>
    </row>
    <row r="1785" spans="1:6" x14ac:dyDescent="0.3">
      <c r="A1785" s="3">
        <v>0.68363154111811697</v>
      </c>
      <c r="B1785" s="3">
        <v>18554.346598836699</v>
      </c>
      <c r="C1785" s="3">
        <v>1.2122007784783899</v>
      </c>
      <c r="D1785" s="3">
        <v>55512.794191102599</v>
      </c>
      <c r="E1785" s="1">
        <f t="shared" si="56"/>
        <v>0.52856923736027295</v>
      </c>
      <c r="F1785" s="1">
        <f t="shared" si="57"/>
        <v>36958.447592265904</v>
      </c>
    </row>
    <row r="1786" spans="1:6" x14ac:dyDescent="0.3">
      <c r="A1786" s="3">
        <v>0.70449011348666402</v>
      </c>
      <c r="B1786" s="3">
        <v>19045.486520141701</v>
      </c>
      <c r="C1786" s="3">
        <v>1.20577511090659</v>
      </c>
      <c r="D1786" s="3">
        <v>55771.189626988998</v>
      </c>
      <c r="E1786" s="1">
        <f t="shared" si="56"/>
        <v>0.50128499741992594</v>
      </c>
      <c r="F1786" s="1">
        <f t="shared" si="57"/>
        <v>36725.703106847301</v>
      </c>
    </row>
    <row r="1787" spans="1:6" x14ac:dyDescent="0.3">
      <c r="A1787" s="3">
        <v>0.64810530549384904</v>
      </c>
      <c r="B1787" s="3">
        <v>19913.491975654801</v>
      </c>
      <c r="C1787" s="3">
        <v>1.14001629688647</v>
      </c>
      <c r="D1787" s="3">
        <v>56474.687095092202</v>
      </c>
      <c r="E1787" s="1">
        <f t="shared" si="56"/>
        <v>0.49191099139262096</v>
      </c>
      <c r="F1787" s="1">
        <f t="shared" si="57"/>
        <v>36561.195119437398</v>
      </c>
    </row>
    <row r="1788" spans="1:6" x14ac:dyDescent="0.3">
      <c r="A1788" s="3">
        <v>0.71166530583568699</v>
      </c>
      <c r="B1788" s="3">
        <v>18080.810544225398</v>
      </c>
      <c r="C1788" s="3">
        <v>1.20465313519041</v>
      </c>
      <c r="D1788" s="3">
        <v>56013.692968451804</v>
      </c>
      <c r="E1788" s="1">
        <f t="shared" si="56"/>
        <v>0.49298782935472296</v>
      </c>
      <c r="F1788" s="1">
        <f t="shared" si="57"/>
        <v>37932.882424226409</v>
      </c>
    </row>
    <row r="1789" spans="1:6" x14ac:dyDescent="0.3">
      <c r="A1789" s="3">
        <v>0.70651782092956195</v>
      </c>
      <c r="B1789" s="3">
        <v>18182.257950720301</v>
      </c>
      <c r="C1789" s="3">
        <v>1.20901416454102</v>
      </c>
      <c r="D1789" s="3">
        <v>55153.081776458697</v>
      </c>
      <c r="E1789" s="1">
        <f t="shared" si="56"/>
        <v>0.50249634361145801</v>
      </c>
      <c r="F1789" s="1">
        <f t="shared" si="57"/>
        <v>36970.823825738393</v>
      </c>
    </row>
    <row r="1790" spans="1:6" x14ac:dyDescent="0.3">
      <c r="A1790" s="3">
        <v>0.73054883551857297</v>
      </c>
      <c r="B1790" s="3">
        <v>20927.440865463399</v>
      </c>
      <c r="C1790" s="3">
        <v>1.26547192911391</v>
      </c>
      <c r="D1790" s="3">
        <v>59420.587367060201</v>
      </c>
      <c r="E1790" s="1">
        <f t="shared" si="56"/>
        <v>0.53492309359533707</v>
      </c>
      <c r="F1790" s="1">
        <f t="shared" si="57"/>
        <v>38493.146501596799</v>
      </c>
    </row>
    <row r="1791" spans="1:6" x14ac:dyDescent="0.3">
      <c r="A1791" s="3">
        <v>0.67163314513219796</v>
      </c>
      <c r="B1791" s="3">
        <v>24829.224212140402</v>
      </c>
      <c r="C1791" s="3">
        <v>1.1439440692177301</v>
      </c>
      <c r="D1791" s="3">
        <v>61762.789430507299</v>
      </c>
      <c r="E1791" s="1">
        <f t="shared" si="56"/>
        <v>0.4723109240855321</v>
      </c>
      <c r="F1791" s="1">
        <f t="shared" si="57"/>
        <v>36933.565218366901</v>
      </c>
    </row>
    <row r="1792" spans="1:6" x14ac:dyDescent="0.3">
      <c r="A1792" s="3">
        <v>0.71202583339763403</v>
      </c>
      <c r="B1792" s="3">
        <v>17885.692198303201</v>
      </c>
      <c r="C1792" s="3">
        <v>1.2365328070545101</v>
      </c>
      <c r="D1792" s="3">
        <v>55414.562058827803</v>
      </c>
      <c r="E1792" s="1">
        <f t="shared" si="56"/>
        <v>0.52450697365687604</v>
      </c>
      <c r="F1792" s="1">
        <f t="shared" si="57"/>
        <v>37528.869860524603</v>
      </c>
    </row>
    <row r="1793" spans="1:6" x14ac:dyDescent="0.3">
      <c r="A1793" s="3">
        <v>0.67497787078204396</v>
      </c>
      <c r="B1793" s="3">
        <v>19239.9370407264</v>
      </c>
      <c r="C1793" s="3">
        <v>1.18538649505606</v>
      </c>
      <c r="D1793" s="3">
        <v>54328.136238949301</v>
      </c>
      <c r="E1793" s="1">
        <f t="shared" si="56"/>
        <v>0.51040862427401601</v>
      </c>
      <c r="F1793" s="1">
        <f t="shared" si="57"/>
        <v>35088.199198222901</v>
      </c>
    </row>
    <row r="1794" spans="1:6" x14ac:dyDescent="0.3">
      <c r="A1794" s="3">
        <v>0.66377927847400997</v>
      </c>
      <c r="B1794" s="3">
        <v>18389.890411230499</v>
      </c>
      <c r="C1794" s="3">
        <v>1.1527644278775999</v>
      </c>
      <c r="D1794" s="3">
        <v>55639.143654224601</v>
      </c>
      <c r="E1794" s="1">
        <f t="shared" si="56"/>
        <v>0.48898514940358995</v>
      </c>
      <c r="F1794" s="1">
        <f t="shared" si="57"/>
        <v>37249.253242994106</v>
      </c>
    </row>
    <row r="1795" spans="1:6" x14ac:dyDescent="0.3">
      <c r="A1795" s="3">
        <v>0.70466379402581503</v>
      </c>
      <c r="B1795" s="3">
        <v>20528.542936344998</v>
      </c>
      <c r="C1795" s="3">
        <v>1.2402111650936101</v>
      </c>
      <c r="D1795" s="3">
        <v>57979.359444355898</v>
      </c>
      <c r="E1795" s="1">
        <f t="shared" si="56"/>
        <v>0.53554737106779504</v>
      </c>
      <c r="F1795" s="1">
        <f t="shared" si="57"/>
        <v>37450.816508010903</v>
      </c>
    </row>
    <row r="1796" spans="1:6" x14ac:dyDescent="0.3">
      <c r="A1796" s="3">
        <v>0.67213537480464403</v>
      </c>
      <c r="B1796" s="3">
        <v>19683.612737442701</v>
      </c>
      <c r="C1796" s="3">
        <v>1.1741520088568</v>
      </c>
      <c r="D1796" s="3">
        <v>57203.022461977198</v>
      </c>
      <c r="E1796" s="1">
        <f t="shared" ref="E1796:E1859" si="58">C1796-A1796</f>
        <v>0.50201663405215602</v>
      </c>
      <c r="F1796" s="1">
        <f t="shared" ref="F1796:F1859" si="59">D1796-B1796</f>
        <v>37519.409724534496</v>
      </c>
    </row>
    <row r="1797" spans="1:6" x14ac:dyDescent="0.3">
      <c r="A1797" s="3">
        <v>0.71291150775341305</v>
      </c>
      <c r="B1797" s="3">
        <v>20584.497757690398</v>
      </c>
      <c r="C1797" s="3">
        <v>1.24655854028457</v>
      </c>
      <c r="D1797" s="3">
        <v>56728.2185582358</v>
      </c>
      <c r="E1797" s="1">
        <f t="shared" si="58"/>
        <v>0.53364703253115697</v>
      </c>
      <c r="F1797" s="1">
        <f t="shared" si="59"/>
        <v>36143.720800545401</v>
      </c>
    </row>
    <row r="1798" spans="1:6" x14ac:dyDescent="0.3">
      <c r="A1798" s="3">
        <v>0.71664672365159399</v>
      </c>
      <c r="B1798" s="3">
        <v>22379.106432511198</v>
      </c>
      <c r="C1798" s="3">
        <v>1.25560778742197</v>
      </c>
      <c r="D1798" s="3">
        <v>58644.141775599302</v>
      </c>
      <c r="E1798" s="1">
        <f t="shared" si="58"/>
        <v>0.538961063770376</v>
      </c>
      <c r="F1798" s="1">
        <f t="shared" si="59"/>
        <v>36265.035343088108</v>
      </c>
    </row>
    <row r="1799" spans="1:6" x14ac:dyDescent="0.3">
      <c r="A1799" s="3">
        <v>0.69961939582747601</v>
      </c>
      <c r="B1799" s="3">
        <v>17229.1275838947</v>
      </c>
      <c r="C1799" s="3">
        <v>1.1788096586416399</v>
      </c>
      <c r="D1799" s="3">
        <v>54786.689296677803</v>
      </c>
      <c r="E1799" s="1">
        <f t="shared" si="58"/>
        <v>0.47919026281416388</v>
      </c>
      <c r="F1799" s="1">
        <f t="shared" si="59"/>
        <v>37557.561712783106</v>
      </c>
    </row>
    <row r="1800" spans="1:6" x14ac:dyDescent="0.3">
      <c r="A1800" s="3">
        <v>0.72283359711843798</v>
      </c>
      <c r="B1800" s="3">
        <v>18280.478255911501</v>
      </c>
      <c r="C1800" s="3">
        <v>1.25629005667358</v>
      </c>
      <c r="D1800" s="3">
        <v>54877.986215543198</v>
      </c>
      <c r="E1800" s="1">
        <f t="shared" si="58"/>
        <v>0.53345645955514198</v>
      </c>
      <c r="F1800" s="1">
        <f t="shared" si="59"/>
        <v>36597.507959631694</v>
      </c>
    </row>
    <row r="1801" spans="1:6" x14ac:dyDescent="0.3">
      <c r="A1801" s="3">
        <v>0.730725297387674</v>
      </c>
      <c r="B1801" s="3">
        <v>15504.305859337601</v>
      </c>
      <c r="C1801" s="3">
        <v>1.249579544161</v>
      </c>
      <c r="D1801" s="3">
        <v>51018.463620485098</v>
      </c>
      <c r="E1801" s="1">
        <f t="shared" si="58"/>
        <v>0.51885424677332603</v>
      </c>
      <c r="F1801" s="1">
        <f t="shared" si="59"/>
        <v>35514.157761147493</v>
      </c>
    </row>
    <row r="1802" spans="1:6" x14ac:dyDescent="0.3">
      <c r="A1802" s="3">
        <v>0.71675987571985</v>
      </c>
      <c r="B1802" s="3">
        <v>17529.638677204501</v>
      </c>
      <c r="C1802" s="3">
        <v>1.2653693643017401</v>
      </c>
      <c r="D1802" s="3">
        <v>56225.1037509854</v>
      </c>
      <c r="E1802" s="1">
        <f t="shared" si="58"/>
        <v>0.54860948858189007</v>
      </c>
      <c r="F1802" s="1">
        <f t="shared" si="59"/>
        <v>38695.465073780899</v>
      </c>
    </row>
    <row r="1803" spans="1:6" x14ac:dyDescent="0.3">
      <c r="A1803" s="3">
        <v>0.58597571042959296</v>
      </c>
      <c r="B1803" s="3">
        <v>17753.801902584899</v>
      </c>
      <c r="C1803" s="3">
        <v>0.99620817955260499</v>
      </c>
      <c r="D1803" s="3">
        <v>53796.7770351156</v>
      </c>
      <c r="E1803" s="1">
        <f t="shared" si="58"/>
        <v>0.41023246912301203</v>
      </c>
      <c r="F1803" s="1">
        <f t="shared" si="59"/>
        <v>36042.975132530701</v>
      </c>
    </row>
    <row r="1804" spans="1:6" x14ac:dyDescent="0.3">
      <c r="A1804" s="3">
        <v>0.78143272462972901</v>
      </c>
      <c r="B1804" s="3">
        <v>21752.457951470002</v>
      </c>
      <c r="C1804" s="3">
        <v>1.38152181981818</v>
      </c>
      <c r="D1804" s="3">
        <v>60240.874132735102</v>
      </c>
      <c r="E1804" s="1">
        <f t="shared" si="58"/>
        <v>0.60008909518845099</v>
      </c>
      <c r="F1804" s="1">
        <f t="shared" si="59"/>
        <v>38488.4161812651</v>
      </c>
    </row>
    <row r="1805" spans="1:6" x14ac:dyDescent="0.3">
      <c r="A1805" s="3">
        <v>0.69090162203862404</v>
      </c>
      <c r="B1805" s="3">
        <v>17215.903281008799</v>
      </c>
      <c r="C1805" s="3">
        <v>1.1622219265787499</v>
      </c>
      <c r="D1805" s="3">
        <v>51323.924443206903</v>
      </c>
      <c r="E1805" s="1">
        <f t="shared" si="58"/>
        <v>0.47132030454012586</v>
      </c>
      <c r="F1805" s="1">
        <f t="shared" si="59"/>
        <v>34108.0211621981</v>
      </c>
    </row>
    <row r="1806" spans="1:6" x14ac:dyDescent="0.3">
      <c r="A1806" s="3">
        <v>0.75216848390387103</v>
      </c>
      <c r="B1806" s="3">
        <v>15913.094441226</v>
      </c>
      <c r="C1806" s="3">
        <v>1.32878715527494</v>
      </c>
      <c r="D1806" s="3">
        <v>52409.051596750403</v>
      </c>
      <c r="E1806" s="1">
        <f t="shared" si="58"/>
        <v>0.57661867137106892</v>
      </c>
      <c r="F1806" s="1">
        <f t="shared" si="59"/>
        <v>36495.957155524404</v>
      </c>
    </row>
    <row r="1807" spans="1:6" x14ac:dyDescent="0.3">
      <c r="A1807" s="3">
        <v>0.74024695063106105</v>
      </c>
      <c r="B1807" s="3">
        <v>19606.3944378212</v>
      </c>
      <c r="C1807" s="3">
        <v>1.2898554184629101</v>
      </c>
      <c r="D1807" s="3">
        <v>58329.418986588797</v>
      </c>
      <c r="E1807" s="1">
        <f t="shared" si="58"/>
        <v>0.54960846783184902</v>
      </c>
      <c r="F1807" s="1">
        <f t="shared" si="59"/>
        <v>38723.0245487676</v>
      </c>
    </row>
    <row r="1808" spans="1:6" x14ac:dyDescent="0.3">
      <c r="A1808" s="3">
        <v>0.68237350581950496</v>
      </c>
      <c r="B1808" s="3">
        <v>17087.430032235901</v>
      </c>
      <c r="C1808" s="3">
        <v>1.2197529384308501</v>
      </c>
      <c r="D1808" s="3">
        <v>52275.962467785197</v>
      </c>
      <c r="E1808" s="1">
        <f t="shared" si="58"/>
        <v>0.53737943261134513</v>
      </c>
      <c r="F1808" s="1">
        <f t="shared" si="59"/>
        <v>35188.532435549292</v>
      </c>
    </row>
    <row r="1809" spans="1:6" x14ac:dyDescent="0.3">
      <c r="A1809" s="3">
        <v>0.69875835434061095</v>
      </c>
      <c r="B1809" s="3">
        <v>15492.7168733168</v>
      </c>
      <c r="C1809" s="3">
        <v>1.2198091325709299</v>
      </c>
      <c r="D1809" s="3">
        <v>52230.177990869</v>
      </c>
      <c r="E1809" s="1">
        <f t="shared" si="58"/>
        <v>0.52105077823031898</v>
      </c>
      <c r="F1809" s="1">
        <f t="shared" si="59"/>
        <v>36737.4611175522</v>
      </c>
    </row>
    <row r="1810" spans="1:6" x14ac:dyDescent="0.3">
      <c r="A1810" s="3">
        <v>0.754469106415258</v>
      </c>
      <c r="B1810" s="3">
        <v>20361.546786886898</v>
      </c>
      <c r="C1810" s="3">
        <v>1.3101959179545299</v>
      </c>
      <c r="D1810" s="3">
        <v>56485.939358809199</v>
      </c>
      <c r="E1810" s="1">
        <f t="shared" si="58"/>
        <v>0.55572681153927195</v>
      </c>
      <c r="F1810" s="1">
        <f t="shared" si="59"/>
        <v>36124.392571922304</v>
      </c>
    </row>
    <row r="1811" spans="1:6" x14ac:dyDescent="0.3">
      <c r="A1811" s="3">
        <v>0.73809989318912494</v>
      </c>
      <c r="B1811" s="3">
        <v>16294.7863710605</v>
      </c>
      <c r="C1811" s="3">
        <v>1.29124095625839</v>
      </c>
      <c r="D1811" s="3">
        <v>52824.5953733141</v>
      </c>
      <c r="E1811" s="1">
        <f t="shared" si="58"/>
        <v>0.55314106306926503</v>
      </c>
      <c r="F1811" s="1">
        <f t="shared" si="59"/>
        <v>36529.809002253598</v>
      </c>
    </row>
    <row r="1812" spans="1:6" x14ac:dyDescent="0.3">
      <c r="A1812" s="3">
        <v>0.72929241532655298</v>
      </c>
      <c r="B1812" s="3">
        <v>17770.089588622399</v>
      </c>
      <c r="C1812" s="3">
        <v>1.28135695851362</v>
      </c>
      <c r="D1812" s="3">
        <v>53221.010241675103</v>
      </c>
      <c r="E1812" s="1">
        <f t="shared" si="58"/>
        <v>0.55206454318706699</v>
      </c>
      <c r="F1812" s="1">
        <f t="shared" si="59"/>
        <v>35450.920653052701</v>
      </c>
    </row>
    <row r="1813" spans="1:6" x14ac:dyDescent="0.3">
      <c r="A1813" s="3">
        <v>0.68644164393290696</v>
      </c>
      <c r="B1813" s="3">
        <v>21778.752084152798</v>
      </c>
      <c r="C1813" s="3">
        <v>1.20043750636737</v>
      </c>
      <c r="D1813" s="3">
        <v>57683.867173515799</v>
      </c>
      <c r="E1813" s="1">
        <f t="shared" si="58"/>
        <v>0.51399586243446305</v>
      </c>
      <c r="F1813" s="1">
        <f t="shared" si="59"/>
        <v>35905.115089362997</v>
      </c>
    </row>
    <row r="1814" spans="1:6" x14ac:dyDescent="0.3">
      <c r="A1814" s="3">
        <v>0.68734880009467503</v>
      </c>
      <c r="B1814" s="3">
        <v>19042.238727931701</v>
      </c>
      <c r="C1814" s="3">
        <v>1.1565401363557899</v>
      </c>
      <c r="D1814" s="3">
        <v>53811.714392145899</v>
      </c>
      <c r="E1814" s="1">
        <f t="shared" si="58"/>
        <v>0.46919133626111487</v>
      </c>
      <c r="F1814" s="1">
        <f t="shared" si="59"/>
        <v>34769.475664214202</v>
      </c>
    </row>
    <row r="1815" spans="1:6" x14ac:dyDescent="0.3">
      <c r="A1815" s="3">
        <v>0.68235874808200803</v>
      </c>
      <c r="B1815" s="3">
        <v>20475.0507604087</v>
      </c>
      <c r="C1815" s="3">
        <v>1.18105153394755</v>
      </c>
      <c r="D1815" s="3">
        <v>59153.658070652797</v>
      </c>
      <c r="E1815" s="1">
        <f t="shared" si="58"/>
        <v>0.498692785865542</v>
      </c>
      <c r="F1815" s="1">
        <f t="shared" si="59"/>
        <v>38678.607310244101</v>
      </c>
    </row>
    <row r="1816" spans="1:6" x14ac:dyDescent="0.3">
      <c r="A1816" s="3">
        <v>0.67362779541720497</v>
      </c>
      <c r="B1816" s="3">
        <v>18431.8451087924</v>
      </c>
      <c r="C1816" s="3">
        <v>1.1534939312368899</v>
      </c>
      <c r="D1816" s="3">
        <v>56602.180537455002</v>
      </c>
      <c r="E1816" s="1">
        <f t="shared" si="58"/>
        <v>0.47986613581968496</v>
      </c>
      <c r="F1816" s="1">
        <f t="shared" si="59"/>
        <v>38170.335428662598</v>
      </c>
    </row>
    <row r="1817" spans="1:6" x14ac:dyDescent="0.3">
      <c r="A1817" s="3">
        <v>0.68582438586903904</v>
      </c>
      <c r="B1817" s="3">
        <v>15253.4353593658</v>
      </c>
      <c r="C1817" s="3">
        <v>1.1810720966509201</v>
      </c>
      <c r="D1817" s="3">
        <v>49342.952509119503</v>
      </c>
      <c r="E1817" s="1">
        <f t="shared" si="58"/>
        <v>0.49524771078188101</v>
      </c>
      <c r="F1817" s="1">
        <f t="shared" si="59"/>
        <v>34089.517149753701</v>
      </c>
    </row>
    <row r="1818" spans="1:6" x14ac:dyDescent="0.3">
      <c r="A1818" s="3">
        <v>0.69911123007714604</v>
      </c>
      <c r="B1818" s="3">
        <v>22357.251037464699</v>
      </c>
      <c r="C1818" s="3">
        <v>1.1933489013616001</v>
      </c>
      <c r="D1818" s="3">
        <v>56848.114706521897</v>
      </c>
      <c r="E1818" s="1">
        <f t="shared" si="58"/>
        <v>0.49423767128445406</v>
      </c>
      <c r="F1818" s="1">
        <f t="shared" si="59"/>
        <v>34490.863669057202</v>
      </c>
    </row>
    <row r="1819" spans="1:6" x14ac:dyDescent="0.3">
      <c r="A1819" s="3">
        <v>0.71474180905433804</v>
      </c>
      <c r="B1819" s="3">
        <v>20072.812544179102</v>
      </c>
      <c r="C1819" s="3">
        <v>1.25934270346999</v>
      </c>
      <c r="D1819" s="3">
        <v>56395.013004268199</v>
      </c>
      <c r="E1819" s="1">
        <f t="shared" si="58"/>
        <v>0.54460089441565196</v>
      </c>
      <c r="F1819" s="1">
        <f t="shared" si="59"/>
        <v>36322.200460089094</v>
      </c>
    </row>
    <row r="1820" spans="1:6" x14ac:dyDescent="0.3">
      <c r="A1820" s="3">
        <v>0.68072198173982001</v>
      </c>
      <c r="B1820" s="3">
        <v>18304.126919553099</v>
      </c>
      <c r="C1820" s="3">
        <v>1.2263464100789201</v>
      </c>
      <c r="D1820" s="3">
        <v>56284.705966019297</v>
      </c>
      <c r="E1820" s="1">
        <f t="shared" si="58"/>
        <v>0.54562442833910008</v>
      </c>
      <c r="F1820" s="1">
        <f t="shared" si="59"/>
        <v>37980.579046466199</v>
      </c>
    </row>
    <row r="1821" spans="1:6" x14ac:dyDescent="0.3">
      <c r="A1821" s="3">
        <v>0.67679584317598795</v>
      </c>
      <c r="B1821" s="3">
        <v>20388.165085811601</v>
      </c>
      <c r="C1821" s="3">
        <v>1.19021398948067</v>
      </c>
      <c r="D1821" s="3">
        <v>55811.011821409098</v>
      </c>
      <c r="E1821" s="1">
        <f t="shared" si="58"/>
        <v>0.51341814630468208</v>
      </c>
      <c r="F1821" s="1">
        <f t="shared" si="59"/>
        <v>35422.846735597501</v>
      </c>
    </row>
    <row r="1822" spans="1:6" x14ac:dyDescent="0.3">
      <c r="A1822" s="3">
        <v>0.75603917282781796</v>
      </c>
      <c r="B1822" s="3">
        <v>19098.8980921162</v>
      </c>
      <c r="C1822" s="3">
        <v>1.32434383766654</v>
      </c>
      <c r="D1822" s="3">
        <v>56742.733440992801</v>
      </c>
      <c r="E1822" s="1">
        <f t="shared" si="58"/>
        <v>0.568304664838722</v>
      </c>
      <c r="F1822" s="1">
        <f t="shared" si="59"/>
        <v>37643.835348876601</v>
      </c>
    </row>
    <row r="1823" spans="1:6" x14ac:dyDescent="0.3">
      <c r="A1823" s="3">
        <v>0.71537169297257996</v>
      </c>
      <c r="B1823" s="3">
        <v>20641.416582361198</v>
      </c>
      <c r="C1823" s="3">
        <v>1.24900239260035</v>
      </c>
      <c r="D1823" s="3">
        <v>60561.8770184799</v>
      </c>
      <c r="E1823" s="1">
        <f t="shared" si="58"/>
        <v>0.53363069962776999</v>
      </c>
      <c r="F1823" s="1">
        <f t="shared" si="59"/>
        <v>39920.460436118701</v>
      </c>
    </row>
    <row r="1824" spans="1:6" x14ac:dyDescent="0.3">
      <c r="A1824" s="3">
        <v>0.70781615600162295</v>
      </c>
      <c r="B1824" s="3">
        <v>17387.641744601999</v>
      </c>
      <c r="C1824" s="3">
        <v>1.2232473583793999</v>
      </c>
      <c r="D1824" s="3">
        <v>53985.238492714401</v>
      </c>
      <c r="E1824" s="1">
        <f t="shared" si="58"/>
        <v>0.51543120237777695</v>
      </c>
      <c r="F1824" s="1">
        <f t="shared" si="59"/>
        <v>36597.596748112403</v>
      </c>
    </row>
    <row r="1825" spans="1:6" x14ac:dyDescent="0.3">
      <c r="A1825" s="3">
        <v>0.69601753402619904</v>
      </c>
      <c r="B1825" s="3">
        <v>21892.024312438301</v>
      </c>
      <c r="C1825" s="3">
        <v>1.2314258180308999</v>
      </c>
      <c r="D1825" s="3">
        <v>60663.708611981303</v>
      </c>
      <c r="E1825" s="1">
        <f t="shared" si="58"/>
        <v>0.53540828400470086</v>
      </c>
      <c r="F1825" s="1">
        <f t="shared" si="59"/>
        <v>38771.684299543005</v>
      </c>
    </row>
    <row r="1826" spans="1:6" x14ac:dyDescent="0.3">
      <c r="A1826" s="3">
        <v>0.74199026339734198</v>
      </c>
      <c r="B1826" s="3">
        <v>19211.264037336299</v>
      </c>
      <c r="C1826" s="3">
        <v>1.2967906930075499</v>
      </c>
      <c r="D1826" s="3">
        <v>56562.998130302898</v>
      </c>
      <c r="E1826" s="1">
        <f t="shared" si="58"/>
        <v>0.55480042961020792</v>
      </c>
      <c r="F1826" s="1">
        <f t="shared" si="59"/>
        <v>37351.734092966595</v>
      </c>
    </row>
    <row r="1827" spans="1:6" x14ac:dyDescent="0.3">
      <c r="A1827" s="3">
        <v>0.71199530873578498</v>
      </c>
      <c r="B1827" s="3">
        <v>19551.664404812698</v>
      </c>
      <c r="C1827" s="3">
        <v>1.2266704159400501</v>
      </c>
      <c r="D1827" s="3">
        <v>55982.795039613098</v>
      </c>
      <c r="E1827" s="1">
        <f t="shared" si="58"/>
        <v>0.51467510720426513</v>
      </c>
      <c r="F1827" s="1">
        <f t="shared" si="59"/>
        <v>36431.1306348004</v>
      </c>
    </row>
    <row r="1828" spans="1:6" x14ac:dyDescent="0.3">
      <c r="A1828" s="3">
        <v>0.72337046482363798</v>
      </c>
      <c r="B1828" s="3">
        <v>22353.2803858677</v>
      </c>
      <c r="C1828" s="3">
        <v>1.28876729115068</v>
      </c>
      <c r="D1828" s="3">
        <v>60310.274097628702</v>
      </c>
      <c r="E1828" s="1">
        <f t="shared" si="58"/>
        <v>0.56539682632704202</v>
      </c>
      <c r="F1828" s="1">
        <f t="shared" si="59"/>
        <v>37956.993711761002</v>
      </c>
    </row>
    <row r="1829" spans="1:6" x14ac:dyDescent="0.3">
      <c r="A1829" s="3">
        <v>0.73269591152320901</v>
      </c>
      <c r="B1829" s="3">
        <v>21454.0364479491</v>
      </c>
      <c r="C1829" s="3">
        <v>1.2966701438002399</v>
      </c>
      <c r="D1829" s="3">
        <v>60072.988574198498</v>
      </c>
      <c r="E1829" s="1">
        <f t="shared" si="58"/>
        <v>0.56397423227703092</v>
      </c>
      <c r="F1829" s="1">
        <f t="shared" si="59"/>
        <v>38618.952126249394</v>
      </c>
    </row>
    <row r="1830" spans="1:6" x14ac:dyDescent="0.3">
      <c r="A1830" s="3">
        <v>0.65444567666462194</v>
      </c>
      <c r="B1830" s="3">
        <v>15770.769744323399</v>
      </c>
      <c r="C1830" s="3">
        <v>1.1418996626235001</v>
      </c>
      <c r="D1830" s="3">
        <v>52576.509019147197</v>
      </c>
      <c r="E1830" s="1">
        <f t="shared" si="58"/>
        <v>0.48745398595887812</v>
      </c>
      <c r="F1830" s="1">
        <f t="shared" si="59"/>
        <v>36805.739274823798</v>
      </c>
    </row>
    <row r="1831" spans="1:6" x14ac:dyDescent="0.3">
      <c r="A1831" s="3">
        <v>0.73117776193369599</v>
      </c>
      <c r="B1831" s="3">
        <v>20622.507119918399</v>
      </c>
      <c r="C1831" s="3">
        <v>1.2989460673478099</v>
      </c>
      <c r="D1831" s="3">
        <v>60465.8785786101</v>
      </c>
      <c r="E1831" s="1">
        <f t="shared" si="58"/>
        <v>0.56776830541411394</v>
      </c>
      <c r="F1831" s="1">
        <f t="shared" si="59"/>
        <v>39843.371458691705</v>
      </c>
    </row>
    <row r="1832" spans="1:6" x14ac:dyDescent="0.3">
      <c r="A1832" s="3">
        <v>0.73452395612178001</v>
      </c>
      <c r="B1832" s="3">
        <v>22833.150667275098</v>
      </c>
      <c r="C1832" s="3">
        <v>1.2817250706901999</v>
      </c>
      <c r="D1832" s="3">
        <v>62925.662358090703</v>
      </c>
      <c r="E1832" s="1">
        <f t="shared" si="58"/>
        <v>0.54720111456841991</v>
      </c>
      <c r="F1832" s="1">
        <f t="shared" si="59"/>
        <v>40092.511690815605</v>
      </c>
    </row>
    <row r="1833" spans="1:6" x14ac:dyDescent="0.3">
      <c r="A1833" s="3">
        <v>0.74278990695079605</v>
      </c>
      <c r="B1833" s="3">
        <v>25197.739915613402</v>
      </c>
      <c r="C1833" s="3">
        <v>1.23941517314289</v>
      </c>
      <c r="D1833" s="3">
        <v>61689.618693735902</v>
      </c>
      <c r="E1833" s="1">
        <f t="shared" si="58"/>
        <v>0.49662526619209391</v>
      </c>
      <c r="F1833" s="1">
        <f t="shared" si="59"/>
        <v>36491.878778122496</v>
      </c>
    </row>
    <row r="1834" spans="1:6" x14ac:dyDescent="0.3">
      <c r="A1834" s="3">
        <v>0.69575830081172396</v>
      </c>
      <c r="B1834" s="3">
        <v>17523.370502452501</v>
      </c>
      <c r="C1834" s="3">
        <v>1.19501467455426</v>
      </c>
      <c r="D1834" s="3">
        <v>53670.043467316602</v>
      </c>
      <c r="E1834" s="1">
        <f t="shared" si="58"/>
        <v>0.49925637374253606</v>
      </c>
      <c r="F1834" s="1">
        <f t="shared" si="59"/>
        <v>36146.672964864105</v>
      </c>
    </row>
    <row r="1835" spans="1:6" x14ac:dyDescent="0.3">
      <c r="A1835" s="3">
        <v>0.74678118047412201</v>
      </c>
      <c r="B1835" s="3">
        <v>17072.310694791198</v>
      </c>
      <c r="C1835" s="3">
        <v>1.3019813131397</v>
      </c>
      <c r="D1835" s="3">
        <v>53649.260358576801</v>
      </c>
      <c r="E1835" s="1">
        <f t="shared" si="58"/>
        <v>0.55520013266557799</v>
      </c>
      <c r="F1835" s="1">
        <f t="shared" si="59"/>
        <v>36576.949663785606</v>
      </c>
    </row>
    <row r="1836" spans="1:6" x14ac:dyDescent="0.3">
      <c r="A1836" s="3">
        <v>0.59879154041276905</v>
      </c>
      <c r="B1836" s="3">
        <v>20914.753685947599</v>
      </c>
      <c r="C1836" s="3">
        <v>1.02644126174895</v>
      </c>
      <c r="D1836" s="3">
        <v>61822.799564850196</v>
      </c>
      <c r="E1836" s="1">
        <f t="shared" si="58"/>
        <v>0.42764972133618095</v>
      </c>
      <c r="F1836" s="1">
        <f t="shared" si="59"/>
        <v>40908.045878902602</v>
      </c>
    </row>
    <row r="1837" spans="1:6" x14ac:dyDescent="0.3">
      <c r="A1837" s="3">
        <v>0.65803656968939495</v>
      </c>
      <c r="B1837" s="3">
        <v>20877.6607704534</v>
      </c>
      <c r="C1837" s="3">
        <v>1.12203500395749</v>
      </c>
      <c r="D1837" s="3">
        <v>59453.238381069801</v>
      </c>
      <c r="E1837" s="1">
        <f t="shared" si="58"/>
        <v>0.46399843426809506</v>
      </c>
      <c r="F1837" s="1">
        <f t="shared" si="59"/>
        <v>38575.577610616398</v>
      </c>
    </row>
    <row r="1838" spans="1:6" x14ac:dyDescent="0.3">
      <c r="A1838" s="3">
        <v>0.66255910328636702</v>
      </c>
      <c r="B1838" s="3">
        <v>18491.3017983461</v>
      </c>
      <c r="C1838" s="3">
        <v>1.1236456816656699</v>
      </c>
      <c r="D1838" s="3">
        <v>54869.993042768903</v>
      </c>
      <c r="E1838" s="1">
        <f t="shared" si="58"/>
        <v>0.46108657837930289</v>
      </c>
      <c r="F1838" s="1">
        <f t="shared" si="59"/>
        <v>36378.691244422807</v>
      </c>
    </row>
    <row r="1839" spans="1:6" x14ac:dyDescent="0.3">
      <c r="A1839" s="3">
        <v>0.67603850783459996</v>
      </c>
      <c r="B1839" s="3">
        <v>20361.267209836202</v>
      </c>
      <c r="C1839" s="3">
        <v>1.1890127323955999</v>
      </c>
      <c r="D1839" s="3">
        <v>59669.928943390601</v>
      </c>
      <c r="E1839" s="1">
        <f t="shared" si="58"/>
        <v>0.51297422456099995</v>
      </c>
      <c r="F1839" s="1">
        <f t="shared" si="59"/>
        <v>39308.6617335544</v>
      </c>
    </row>
    <row r="1840" spans="1:6" x14ac:dyDescent="0.3">
      <c r="A1840" s="3">
        <v>0.67701816642234003</v>
      </c>
      <c r="B1840" s="3">
        <v>24914.557550659101</v>
      </c>
      <c r="C1840" s="3">
        <v>1.16937212073535</v>
      </c>
      <c r="D1840" s="3">
        <v>59586.059847598503</v>
      </c>
      <c r="E1840" s="1">
        <f t="shared" si="58"/>
        <v>0.49235395431300999</v>
      </c>
      <c r="F1840" s="1">
        <f t="shared" si="59"/>
        <v>34671.502296939405</v>
      </c>
    </row>
    <row r="1841" spans="1:6" x14ac:dyDescent="0.3">
      <c r="A1841" s="3">
        <v>0.736379427361602</v>
      </c>
      <c r="B1841" s="3">
        <v>23910.879984609899</v>
      </c>
      <c r="C1841" s="3">
        <v>1.2555450295808701</v>
      </c>
      <c r="D1841" s="3">
        <v>61875.424737228801</v>
      </c>
      <c r="E1841" s="1">
        <f t="shared" si="58"/>
        <v>0.51916560221926811</v>
      </c>
      <c r="F1841" s="1">
        <f t="shared" si="59"/>
        <v>37964.544752618902</v>
      </c>
    </row>
    <row r="1842" spans="1:6" x14ac:dyDescent="0.3">
      <c r="A1842" s="3">
        <v>0.66683994070022601</v>
      </c>
      <c r="B1842" s="3">
        <v>14315.9379660549</v>
      </c>
      <c r="C1842" s="3">
        <v>1.1585665506392999</v>
      </c>
      <c r="D1842" s="3">
        <v>49588.140040031998</v>
      </c>
      <c r="E1842" s="1">
        <f t="shared" si="58"/>
        <v>0.49172660993907391</v>
      </c>
      <c r="F1842" s="1">
        <f t="shared" si="59"/>
        <v>35272.202073977096</v>
      </c>
    </row>
    <row r="1843" spans="1:6" x14ac:dyDescent="0.3">
      <c r="A1843" s="3">
        <v>0.70778953232102804</v>
      </c>
      <c r="B1843" s="3">
        <v>23099.8007580302</v>
      </c>
      <c r="C1843" s="3">
        <v>1.2205304320822801</v>
      </c>
      <c r="D1843" s="3">
        <v>61737.667768576197</v>
      </c>
      <c r="E1843" s="1">
        <f t="shared" si="58"/>
        <v>0.51274089976125203</v>
      </c>
      <c r="F1843" s="1">
        <f t="shared" si="59"/>
        <v>38637.867010545997</v>
      </c>
    </row>
    <row r="1844" spans="1:6" x14ac:dyDescent="0.3">
      <c r="A1844" s="3">
        <v>0.67378916316892601</v>
      </c>
      <c r="B1844" s="3">
        <v>16390.293148718301</v>
      </c>
      <c r="C1844" s="3">
        <v>1.1665106280181401</v>
      </c>
      <c r="D1844" s="3">
        <v>52470.753041083997</v>
      </c>
      <c r="E1844" s="1">
        <f t="shared" si="58"/>
        <v>0.49272146484921409</v>
      </c>
      <c r="F1844" s="1">
        <f t="shared" si="59"/>
        <v>36080.459892365696</v>
      </c>
    </row>
    <row r="1845" spans="1:6" x14ac:dyDescent="0.3">
      <c r="A1845" s="3">
        <v>0.70056843450975204</v>
      </c>
      <c r="B1845" s="3">
        <v>21685.325902614899</v>
      </c>
      <c r="C1845" s="3">
        <v>1.21335131860135</v>
      </c>
      <c r="D1845" s="3">
        <v>59496.603710624302</v>
      </c>
      <c r="E1845" s="1">
        <f t="shared" si="58"/>
        <v>0.512782884091598</v>
      </c>
      <c r="F1845" s="1">
        <f t="shared" si="59"/>
        <v>37811.277808009399</v>
      </c>
    </row>
    <row r="1846" spans="1:6" x14ac:dyDescent="0.3">
      <c r="A1846" s="3">
        <v>0.70692527317152098</v>
      </c>
      <c r="B1846" s="3">
        <v>15192.011654063501</v>
      </c>
      <c r="C1846" s="3">
        <v>1.1902597987974499</v>
      </c>
      <c r="D1846" s="3">
        <v>50533.859211172698</v>
      </c>
      <c r="E1846" s="1">
        <f t="shared" si="58"/>
        <v>0.48333452562592893</v>
      </c>
      <c r="F1846" s="1">
        <f t="shared" si="59"/>
        <v>35341.847557109199</v>
      </c>
    </row>
    <row r="1847" spans="1:6" x14ac:dyDescent="0.3">
      <c r="A1847" s="3">
        <v>0.71980337946080697</v>
      </c>
      <c r="B1847" s="3">
        <v>25182.8703212787</v>
      </c>
      <c r="C1847" s="3">
        <v>1.2305049926726599</v>
      </c>
      <c r="D1847" s="3">
        <v>64845.371098133997</v>
      </c>
      <c r="E1847" s="1">
        <f t="shared" si="58"/>
        <v>0.51070161321185292</v>
      </c>
      <c r="F1847" s="1">
        <f t="shared" si="59"/>
        <v>39662.500776855297</v>
      </c>
    </row>
    <row r="1848" spans="1:6" x14ac:dyDescent="0.3">
      <c r="A1848" s="3">
        <v>0.73440236196330699</v>
      </c>
      <c r="B1848" s="3">
        <v>22906.023504897999</v>
      </c>
      <c r="C1848" s="3">
        <v>1.2325003655823199</v>
      </c>
      <c r="D1848" s="3">
        <v>59531.998828944597</v>
      </c>
      <c r="E1848" s="1">
        <f t="shared" si="58"/>
        <v>0.49809800361901291</v>
      </c>
      <c r="F1848" s="1">
        <f t="shared" si="59"/>
        <v>36625.975324046594</v>
      </c>
    </row>
    <row r="1849" spans="1:6" x14ac:dyDescent="0.3">
      <c r="A1849" s="3">
        <v>0.71866030135351899</v>
      </c>
      <c r="B1849" s="3">
        <v>20444.044273187701</v>
      </c>
      <c r="C1849" s="3">
        <v>1.2598963294633601</v>
      </c>
      <c r="D1849" s="3">
        <v>58718.498517381602</v>
      </c>
      <c r="E1849" s="1">
        <f t="shared" si="58"/>
        <v>0.54123602810984106</v>
      </c>
      <c r="F1849" s="1">
        <f t="shared" si="59"/>
        <v>38274.454244193897</v>
      </c>
    </row>
    <row r="1850" spans="1:6" x14ac:dyDescent="0.3">
      <c r="A1850" s="3">
        <v>0.71457732395133999</v>
      </c>
      <c r="B1850" s="3">
        <v>20620.246355756699</v>
      </c>
      <c r="C1850" s="3">
        <v>1.2464424470803199</v>
      </c>
      <c r="D1850" s="3">
        <v>58356.326121657599</v>
      </c>
      <c r="E1850" s="1">
        <f t="shared" si="58"/>
        <v>0.53186512312897993</v>
      </c>
      <c r="F1850" s="1">
        <f t="shared" si="59"/>
        <v>37736.079765900897</v>
      </c>
    </row>
    <row r="1851" spans="1:6" x14ac:dyDescent="0.3">
      <c r="A1851" s="3">
        <v>0.72437235714449899</v>
      </c>
      <c r="B1851" s="3">
        <v>28795.553465594901</v>
      </c>
      <c r="C1851" s="3">
        <v>1.2710249754160501</v>
      </c>
      <c r="D1851" s="3">
        <v>70689.739611232799</v>
      </c>
      <c r="E1851" s="1">
        <f t="shared" si="58"/>
        <v>0.54665261827155109</v>
      </c>
      <c r="F1851" s="1">
        <f t="shared" si="59"/>
        <v>41894.186145637897</v>
      </c>
    </row>
    <row r="1852" spans="1:6" x14ac:dyDescent="0.3">
      <c r="A1852" s="3">
        <v>0.68496027982045804</v>
      </c>
      <c r="B1852" s="3">
        <v>21572.1663688318</v>
      </c>
      <c r="C1852" s="3">
        <v>1.1949464695821601</v>
      </c>
      <c r="D1852" s="3">
        <v>60364.448758197599</v>
      </c>
      <c r="E1852" s="1">
        <f t="shared" si="58"/>
        <v>0.50998618976170207</v>
      </c>
      <c r="F1852" s="1">
        <f t="shared" si="59"/>
        <v>38792.282389365799</v>
      </c>
    </row>
    <row r="1853" spans="1:6" x14ac:dyDescent="0.3">
      <c r="A1853" s="3">
        <v>0.69454656749880195</v>
      </c>
      <c r="B1853" s="3">
        <v>17088.9097875767</v>
      </c>
      <c r="C1853" s="3">
        <v>1.2091334374768401</v>
      </c>
      <c r="D1853" s="3">
        <v>54576.561064209403</v>
      </c>
      <c r="E1853" s="1">
        <f t="shared" si="58"/>
        <v>0.51458686997803815</v>
      </c>
      <c r="F1853" s="1">
        <f t="shared" si="59"/>
        <v>37487.651276632707</v>
      </c>
    </row>
    <row r="1854" spans="1:6" x14ac:dyDescent="0.3">
      <c r="A1854" s="3">
        <v>0.74730197259531295</v>
      </c>
      <c r="B1854" s="3">
        <v>23062.268445452199</v>
      </c>
      <c r="C1854" s="3">
        <v>1.2877552090079001</v>
      </c>
      <c r="D1854" s="3">
        <v>60763.096428864897</v>
      </c>
      <c r="E1854" s="1">
        <f t="shared" si="58"/>
        <v>0.54045323641258713</v>
      </c>
      <c r="F1854" s="1">
        <f t="shared" si="59"/>
        <v>37700.827983412702</v>
      </c>
    </row>
    <row r="1855" spans="1:6" x14ac:dyDescent="0.3">
      <c r="A1855" s="3">
        <v>0.65102147291247603</v>
      </c>
      <c r="B1855" s="3">
        <v>17138.590472521399</v>
      </c>
      <c r="C1855" s="3">
        <v>1.14642162209957</v>
      </c>
      <c r="D1855" s="3">
        <v>52468.8544455913</v>
      </c>
      <c r="E1855" s="1">
        <f t="shared" si="58"/>
        <v>0.49540014918709396</v>
      </c>
      <c r="F1855" s="1">
        <f t="shared" si="59"/>
        <v>35330.263973069901</v>
      </c>
    </row>
    <row r="1856" spans="1:6" x14ac:dyDescent="0.3">
      <c r="A1856" s="3">
        <v>0.734056992022321</v>
      </c>
      <c r="B1856" s="3">
        <v>20365.798776768501</v>
      </c>
      <c r="C1856" s="3">
        <v>1.31543407295617</v>
      </c>
      <c r="D1856" s="3">
        <v>56815.259020374098</v>
      </c>
      <c r="E1856" s="1">
        <f t="shared" si="58"/>
        <v>0.58137708093384899</v>
      </c>
      <c r="F1856" s="1">
        <f t="shared" si="59"/>
        <v>36449.460243605601</v>
      </c>
    </row>
    <row r="1857" spans="1:6" x14ac:dyDescent="0.3">
      <c r="A1857" s="3">
        <v>0.72494680934100697</v>
      </c>
      <c r="B1857" s="3">
        <v>17386.063957632199</v>
      </c>
      <c r="C1857" s="3">
        <v>1.2459887063722801</v>
      </c>
      <c r="D1857" s="3">
        <v>54751.577294368501</v>
      </c>
      <c r="E1857" s="1">
        <f t="shared" si="58"/>
        <v>0.52104189703127313</v>
      </c>
      <c r="F1857" s="1">
        <f t="shared" si="59"/>
        <v>37365.513336736301</v>
      </c>
    </row>
    <row r="1858" spans="1:6" x14ac:dyDescent="0.3">
      <c r="A1858" s="3">
        <v>0.67216751577770395</v>
      </c>
      <c r="B1858" s="3">
        <v>14791.277448262201</v>
      </c>
      <c r="C1858" s="3">
        <v>1.1544577165361101</v>
      </c>
      <c r="D1858" s="3">
        <v>50969.041506457899</v>
      </c>
      <c r="E1858" s="1">
        <f t="shared" si="58"/>
        <v>0.48229020075840612</v>
      </c>
      <c r="F1858" s="1">
        <f t="shared" si="59"/>
        <v>36177.764058195695</v>
      </c>
    </row>
    <row r="1859" spans="1:6" x14ac:dyDescent="0.3">
      <c r="A1859" s="3">
        <v>0.72815519224554004</v>
      </c>
      <c r="B1859" s="3">
        <v>18157.134989865201</v>
      </c>
      <c r="C1859" s="3">
        <v>1.28799940292521</v>
      </c>
      <c r="D1859" s="3">
        <v>52492.624129269803</v>
      </c>
      <c r="E1859" s="1">
        <f t="shared" si="58"/>
        <v>0.55984421067966994</v>
      </c>
      <c r="F1859" s="1">
        <f t="shared" si="59"/>
        <v>34335.489139404599</v>
      </c>
    </row>
    <row r="1860" spans="1:6" x14ac:dyDescent="0.3">
      <c r="A1860" s="3">
        <v>0.69585683742462201</v>
      </c>
      <c r="B1860" s="3">
        <v>17695.450119642901</v>
      </c>
      <c r="C1860" s="3">
        <v>1.2216143317143899</v>
      </c>
      <c r="D1860" s="3">
        <v>54165.983127726802</v>
      </c>
      <c r="E1860" s="1">
        <f t="shared" ref="E1860:E1923" si="60">C1860-A1860</f>
        <v>0.52575749428976792</v>
      </c>
      <c r="F1860" s="1">
        <f t="shared" ref="F1860:F1923" si="61">D1860-B1860</f>
        <v>36470.533008083905</v>
      </c>
    </row>
    <row r="1861" spans="1:6" x14ac:dyDescent="0.3">
      <c r="A1861" s="3">
        <v>0.70424704573449204</v>
      </c>
      <c r="B1861" s="3">
        <v>23778.974731451501</v>
      </c>
      <c r="C1861" s="3">
        <v>1.2125055358699799</v>
      </c>
      <c r="D1861" s="3">
        <v>61510.184211142303</v>
      </c>
      <c r="E1861" s="1">
        <f t="shared" si="60"/>
        <v>0.50825849013548785</v>
      </c>
      <c r="F1861" s="1">
        <f t="shared" si="61"/>
        <v>37731.209479690806</v>
      </c>
    </row>
    <row r="1862" spans="1:6" x14ac:dyDescent="0.3">
      <c r="A1862" s="3">
        <v>0.67907720843131902</v>
      </c>
      <c r="B1862" s="3">
        <v>21065.5088822047</v>
      </c>
      <c r="C1862" s="3">
        <v>1.17177499510984</v>
      </c>
      <c r="D1862" s="3">
        <v>57594.049640647703</v>
      </c>
      <c r="E1862" s="1">
        <f t="shared" si="60"/>
        <v>0.49269778667852093</v>
      </c>
      <c r="F1862" s="1">
        <f t="shared" si="61"/>
        <v>36528.540758443007</v>
      </c>
    </row>
    <row r="1863" spans="1:6" x14ac:dyDescent="0.3">
      <c r="A1863" s="3">
        <v>0.73203846158784902</v>
      </c>
      <c r="B1863" s="3">
        <v>16442.248557184801</v>
      </c>
      <c r="C1863" s="3">
        <v>1.24677258483326</v>
      </c>
      <c r="D1863" s="3">
        <v>52337.109940450202</v>
      </c>
      <c r="E1863" s="1">
        <f t="shared" si="60"/>
        <v>0.51473412324541101</v>
      </c>
      <c r="F1863" s="1">
        <f t="shared" si="61"/>
        <v>35894.861383265401</v>
      </c>
    </row>
    <row r="1864" spans="1:6" x14ac:dyDescent="0.3">
      <c r="A1864" s="3">
        <v>0.674538671659903</v>
      </c>
      <c r="B1864" s="3">
        <v>32367.030928825701</v>
      </c>
      <c r="C1864" s="3">
        <v>1.1905973810503701</v>
      </c>
      <c r="D1864" s="3">
        <v>77518.103797855802</v>
      </c>
      <c r="E1864" s="1">
        <f t="shared" si="60"/>
        <v>0.51605870939046705</v>
      </c>
      <c r="F1864" s="1">
        <f t="shared" si="61"/>
        <v>45151.072869030104</v>
      </c>
    </row>
    <row r="1865" spans="1:6" x14ac:dyDescent="0.3">
      <c r="A1865" s="3">
        <v>0.69061033684172701</v>
      </c>
      <c r="B1865" s="3">
        <v>20137.894493267198</v>
      </c>
      <c r="C1865" s="3">
        <v>1.19500384554763</v>
      </c>
      <c r="D1865" s="3">
        <v>57707.559736260802</v>
      </c>
      <c r="E1865" s="1">
        <f t="shared" si="60"/>
        <v>0.50439350870590294</v>
      </c>
      <c r="F1865" s="1">
        <f t="shared" si="61"/>
        <v>37569.665242993608</v>
      </c>
    </row>
    <row r="1866" spans="1:6" x14ac:dyDescent="0.3">
      <c r="A1866" s="3">
        <v>0.69854956744682595</v>
      </c>
      <c r="B1866" s="3">
        <v>20757.2654155034</v>
      </c>
      <c r="C1866" s="3">
        <v>1.1975687529646699</v>
      </c>
      <c r="D1866" s="3">
        <v>59168.399077320501</v>
      </c>
      <c r="E1866" s="1">
        <f t="shared" si="60"/>
        <v>0.49901918551784397</v>
      </c>
      <c r="F1866" s="1">
        <f t="shared" si="61"/>
        <v>38411.133661817104</v>
      </c>
    </row>
    <row r="1867" spans="1:6" x14ac:dyDescent="0.3">
      <c r="A1867" s="3">
        <v>0.67179166616498798</v>
      </c>
      <c r="B1867" s="3">
        <v>20080.308458043899</v>
      </c>
      <c r="C1867" s="3">
        <v>1.14942233671057</v>
      </c>
      <c r="D1867" s="3">
        <v>57975.080049651602</v>
      </c>
      <c r="E1867" s="1">
        <f t="shared" si="60"/>
        <v>0.47763067054558206</v>
      </c>
      <c r="F1867" s="1">
        <f t="shared" si="61"/>
        <v>37894.7715916077</v>
      </c>
    </row>
    <row r="1868" spans="1:6" x14ac:dyDescent="0.3">
      <c r="A1868" s="3">
        <v>0.73038929735910196</v>
      </c>
      <c r="B1868" s="3">
        <v>20772.829803431501</v>
      </c>
      <c r="C1868" s="3">
        <v>1.2683152971663401</v>
      </c>
      <c r="D1868" s="3">
        <v>59141.844468831499</v>
      </c>
      <c r="E1868" s="1">
        <f t="shared" si="60"/>
        <v>0.5379259998072381</v>
      </c>
      <c r="F1868" s="1">
        <f t="shared" si="61"/>
        <v>38369.014665399998</v>
      </c>
    </row>
    <row r="1869" spans="1:6" x14ac:dyDescent="0.3">
      <c r="A1869" s="3">
        <v>0.65564169768918601</v>
      </c>
      <c r="B1869" s="3">
        <v>16331.9400780776</v>
      </c>
      <c r="C1869" s="3">
        <v>1.1147636984110501</v>
      </c>
      <c r="D1869" s="3">
        <v>53914.893317030001</v>
      </c>
      <c r="E1869" s="1">
        <f t="shared" si="60"/>
        <v>0.45912200072186404</v>
      </c>
      <c r="F1869" s="1">
        <f t="shared" si="61"/>
        <v>37582.953238952403</v>
      </c>
    </row>
    <row r="1870" spans="1:6" x14ac:dyDescent="0.3">
      <c r="A1870" s="3">
        <v>0.71089345819632599</v>
      </c>
      <c r="B1870" s="3">
        <v>16729.105405284899</v>
      </c>
      <c r="C1870" s="3">
        <v>1.23724916592423</v>
      </c>
      <c r="D1870" s="3">
        <v>53248.519756317997</v>
      </c>
      <c r="E1870" s="1">
        <f t="shared" si="60"/>
        <v>0.52635570772790397</v>
      </c>
      <c r="F1870" s="1">
        <f t="shared" si="61"/>
        <v>36519.414351033098</v>
      </c>
    </row>
    <row r="1871" spans="1:6" x14ac:dyDescent="0.3">
      <c r="A1871" s="3">
        <v>0.68897470492677304</v>
      </c>
      <c r="B1871" s="3">
        <v>25579.684396282199</v>
      </c>
      <c r="C1871" s="3">
        <v>1.2033533276219901</v>
      </c>
      <c r="D1871" s="3">
        <v>65883.900532210697</v>
      </c>
      <c r="E1871" s="1">
        <f t="shared" si="60"/>
        <v>0.51437862269521706</v>
      </c>
      <c r="F1871" s="1">
        <f t="shared" si="61"/>
        <v>40304.216135928495</v>
      </c>
    </row>
    <row r="1872" spans="1:6" x14ac:dyDescent="0.3">
      <c r="A1872" s="3">
        <v>0.71409745225533305</v>
      </c>
      <c r="B1872" s="3">
        <v>19450.5420352937</v>
      </c>
      <c r="C1872" s="3">
        <v>1.2231826405076101</v>
      </c>
      <c r="D1872" s="3">
        <v>59423.407425279802</v>
      </c>
      <c r="E1872" s="1">
        <f t="shared" si="60"/>
        <v>0.509085188252277</v>
      </c>
      <c r="F1872" s="1">
        <f t="shared" si="61"/>
        <v>39972.865389986102</v>
      </c>
    </row>
    <row r="1873" spans="1:6" x14ac:dyDescent="0.3">
      <c r="A1873" s="3">
        <v>0.72120368798345502</v>
      </c>
      <c r="B1873" s="3">
        <v>19149.513721229399</v>
      </c>
      <c r="C1873" s="3">
        <v>1.2310859189977801</v>
      </c>
      <c r="D1873" s="3">
        <v>57420.443941748301</v>
      </c>
      <c r="E1873" s="1">
        <f t="shared" si="60"/>
        <v>0.50988223101432506</v>
      </c>
      <c r="F1873" s="1">
        <f t="shared" si="61"/>
        <v>38270.930220518901</v>
      </c>
    </row>
    <row r="1874" spans="1:6" x14ac:dyDescent="0.3">
      <c r="A1874" s="3">
        <v>0.60468213174810903</v>
      </c>
      <c r="B1874" s="3">
        <v>21150.6321597807</v>
      </c>
      <c r="C1874" s="3">
        <v>1.05147369751621</v>
      </c>
      <c r="D1874" s="3">
        <v>58979.973093569301</v>
      </c>
      <c r="E1874" s="1">
        <f t="shared" si="60"/>
        <v>0.44679156576810097</v>
      </c>
      <c r="F1874" s="1">
        <f t="shared" si="61"/>
        <v>37829.340933788597</v>
      </c>
    </row>
    <row r="1875" spans="1:6" x14ac:dyDescent="0.3">
      <c r="A1875" s="3">
        <v>0.67807387235639704</v>
      </c>
      <c r="B1875" s="3">
        <v>20337.820502386501</v>
      </c>
      <c r="C1875" s="3">
        <v>1.17426227029254</v>
      </c>
      <c r="D1875" s="3">
        <v>57692.0438557948</v>
      </c>
      <c r="E1875" s="1">
        <f t="shared" si="60"/>
        <v>0.496188397936143</v>
      </c>
      <c r="F1875" s="1">
        <f t="shared" si="61"/>
        <v>37354.223353408299</v>
      </c>
    </row>
    <row r="1876" spans="1:6" x14ac:dyDescent="0.3">
      <c r="A1876" s="3">
        <v>0.67912928266143602</v>
      </c>
      <c r="B1876" s="3">
        <v>18542.9350007461</v>
      </c>
      <c r="C1876" s="3">
        <v>1.18269615132511</v>
      </c>
      <c r="D1876" s="3">
        <v>56741.551308284499</v>
      </c>
      <c r="E1876" s="1">
        <f t="shared" si="60"/>
        <v>0.50356686866367395</v>
      </c>
      <c r="F1876" s="1">
        <f t="shared" si="61"/>
        <v>38198.616307538396</v>
      </c>
    </row>
    <row r="1877" spans="1:6" x14ac:dyDescent="0.3">
      <c r="A1877" s="3">
        <v>0.70686052732678595</v>
      </c>
      <c r="B1877" s="3">
        <v>19335.418950940599</v>
      </c>
      <c r="C1877" s="3">
        <v>1.2177228706132699</v>
      </c>
      <c r="D1877" s="3">
        <v>55579.537995422397</v>
      </c>
      <c r="E1877" s="1">
        <f t="shared" si="60"/>
        <v>0.51086234328648394</v>
      </c>
      <c r="F1877" s="1">
        <f t="shared" si="61"/>
        <v>36244.119044481798</v>
      </c>
    </row>
    <row r="1878" spans="1:6" x14ac:dyDescent="0.3">
      <c r="A1878" s="3">
        <v>0.684678380585654</v>
      </c>
      <c r="B1878" s="3">
        <v>17680.248746099998</v>
      </c>
      <c r="C1878" s="3">
        <v>1.21860135965867</v>
      </c>
      <c r="D1878" s="3">
        <v>54091.932283759998</v>
      </c>
      <c r="E1878" s="1">
        <f t="shared" si="60"/>
        <v>0.533922979073016</v>
      </c>
      <c r="F1878" s="1">
        <f t="shared" si="61"/>
        <v>36411.683537659999</v>
      </c>
    </row>
    <row r="1879" spans="1:6" x14ac:dyDescent="0.3">
      <c r="A1879" s="3">
        <v>0.720006843407209</v>
      </c>
      <c r="B1879" s="3">
        <v>17191.5088682651</v>
      </c>
      <c r="C1879" s="3">
        <v>1.2442994100868701</v>
      </c>
      <c r="D1879" s="3">
        <v>54445.162113944702</v>
      </c>
      <c r="E1879" s="1">
        <f t="shared" si="60"/>
        <v>0.52429256667966107</v>
      </c>
      <c r="F1879" s="1">
        <f t="shared" si="61"/>
        <v>37253.653245679598</v>
      </c>
    </row>
    <row r="1880" spans="1:6" x14ac:dyDescent="0.3">
      <c r="A1880" s="3">
        <v>0.692493496667278</v>
      </c>
      <c r="B1880" s="3">
        <v>18011.7191184148</v>
      </c>
      <c r="C1880" s="3">
        <v>1.2172320257928499</v>
      </c>
      <c r="D1880" s="3">
        <v>53629.151596831704</v>
      </c>
      <c r="E1880" s="1">
        <f t="shared" si="60"/>
        <v>0.52473852912557195</v>
      </c>
      <c r="F1880" s="1">
        <f t="shared" si="61"/>
        <v>35617.4324784169</v>
      </c>
    </row>
    <row r="1881" spans="1:6" x14ac:dyDescent="0.3">
      <c r="A1881" s="3">
        <v>0.70489503528642095</v>
      </c>
      <c r="B1881" s="3">
        <v>19837.423128156799</v>
      </c>
      <c r="C1881" s="3">
        <v>1.21570889823802</v>
      </c>
      <c r="D1881" s="3">
        <v>57546.9437030107</v>
      </c>
      <c r="E1881" s="1">
        <f t="shared" si="60"/>
        <v>0.51081386295159903</v>
      </c>
      <c r="F1881" s="1">
        <f t="shared" si="61"/>
        <v>37709.520574853901</v>
      </c>
    </row>
    <row r="1882" spans="1:6" x14ac:dyDescent="0.3">
      <c r="A1882" s="3">
        <v>0.71472909662313899</v>
      </c>
      <c r="B1882" s="3">
        <v>22292.8844230301</v>
      </c>
      <c r="C1882" s="3">
        <v>1.2513624629997699</v>
      </c>
      <c r="D1882" s="3">
        <v>62859.326798507398</v>
      </c>
      <c r="E1882" s="1">
        <f t="shared" si="60"/>
        <v>0.53663336637663095</v>
      </c>
      <c r="F1882" s="1">
        <f t="shared" si="61"/>
        <v>40566.442375477302</v>
      </c>
    </row>
    <row r="1883" spans="1:6" x14ac:dyDescent="0.3">
      <c r="A1883" s="3">
        <v>0.75069343272536004</v>
      </c>
      <c r="B1883" s="3">
        <v>21268.846271081002</v>
      </c>
      <c r="C1883" s="3">
        <v>1.3087902741499799</v>
      </c>
      <c r="D1883" s="3">
        <v>60534.809687483197</v>
      </c>
      <c r="E1883" s="1">
        <f t="shared" si="60"/>
        <v>0.5580968414246199</v>
      </c>
      <c r="F1883" s="1">
        <f t="shared" si="61"/>
        <v>39265.963416402199</v>
      </c>
    </row>
    <row r="1884" spans="1:6" x14ac:dyDescent="0.3">
      <c r="A1884" s="3">
        <v>0.71665754885358601</v>
      </c>
      <c r="B1884" s="3">
        <v>18506.222551912801</v>
      </c>
      <c r="C1884" s="3">
        <v>1.2717536750341001</v>
      </c>
      <c r="D1884" s="3">
        <v>55375.845418248602</v>
      </c>
      <c r="E1884" s="1">
        <f t="shared" si="60"/>
        <v>0.55509612618051407</v>
      </c>
      <c r="F1884" s="1">
        <f t="shared" si="61"/>
        <v>36869.622866335805</v>
      </c>
    </row>
    <row r="1885" spans="1:6" x14ac:dyDescent="0.3">
      <c r="A1885" s="3">
        <v>0.66066973185409394</v>
      </c>
      <c r="B1885" s="3">
        <v>19320.7249395377</v>
      </c>
      <c r="C1885" s="3">
        <v>1.1204808136522899</v>
      </c>
      <c r="D1885" s="3">
        <v>54775.076113077201</v>
      </c>
      <c r="E1885" s="1">
        <f t="shared" si="60"/>
        <v>0.45981108179819596</v>
      </c>
      <c r="F1885" s="1">
        <f t="shared" si="61"/>
        <v>35454.3511735395</v>
      </c>
    </row>
    <row r="1886" spans="1:6" x14ac:dyDescent="0.3">
      <c r="A1886" s="3">
        <v>0.65338514254497704</v>
      </c>
      <c r="B1886" s="3">
        <v>18412.702841985101</v>
      </c>
      <c r="C1886" s="3">
        <v>1.12221234505238</v>
      </c>
      <c r="D1886" s="3">
        <v>54680.073458029598</v>
      </c>
      <c r="E1886" s="1">
        <f t="shared" si="60"/>
        <v>0.46882720250740295</v>
      </c>
      <c r="F1886" s="1">
        <f t="shared" si="61"/>
        <v>36267.3706160445</v>
      </c>
    </row>
    <row r="1887" spans="1:6" x14ac:dyDescent="0.3">
      <c r="A1887" s="3">
        <v>0.69194014974696905</v>
      </c>
      <c r="B1887" s="3">
        <v>23842.716238635199</v>
      </c>
      <c r="C1887" s="3">
        <v>1.20544379874992</v>
      </c>
      <c r="D1887" s="3">
        <v>63113.631709428002</v>
      </c>
      <c r="E1887" s="1">
        <f t="shared" si="60"/>
        <v>0.51350364900295098</v>
      </c>
      <c r="F1887" s="1">
        <f t="shared" si="61"/>
        <v>39270.915470792803</v>
      </c>
    </row>
    <row r="1888" spans="1:6" x14ac:dyDescent="0.3">
      <c r="A1888" s="3">
        <v>0.75975971087296701</v>
      </c>
      <c r="B1888" s="3">
        <v>18032.635144071199</v>
      </c>
      <c r="C1888" s="3">
        <v>1.3506192433694799</v>
      </c>
      <c r="D1888" s="3">
        <v>54226.190585388402</v>
      </c>
      <c r="E1888" s="1">
        <f t="shared" si="60"/>
        <v>0.59085953249651291</v>
      </c>
      <c r="F1888" s="1">
        <f t="shared" si="61"/>
        <v>36193.555441317207</v>
      </c>
    </row>
    <row r="1889" spans="1:6" x14ac:dyDescent="0.3">
      <c r="A1889" s="3">
        <v>0.67497710620101703</v>
      </c>
      <c r="B1889" s="3">
        <v>18779.765061708498</v>
      </c>
      <c r="C1889" s="3">
        <v>1.1789459683324599</v>
      </c>
      <c r="D1889" s="3">
        <v>57119.9478245153</v>
      </c>
      <c r="E1889" s="1">
        <f t="shared" si="60"/>
        <v>0.50396886213144287</v>
      </c>
      <c r="F1889" s="1">
        <f t="shared" si="61"/>
        <v>38340.182762806799</v>
      </c>
    </row>
    <row r="1890" spans="1:6" x14ac:dyDescent="0.3">
      <c r="A1890" s="3">
        <v>0.685982180149876</v>
      </c>
      <c r="B1890" s="3">
        <v>15997.0719089213</v>
      </c>
      <c r="C1890" s="3">
        <v>1.2156297048492599</v>
      </c>
      <c r="D1890" s="3">
        <v>52920.2357676834</v>
      </c>
      <c r="E1890" s="1">
        <f t="shared" si="60"/>
        <v>0.52964752469938392</v>
      </c>
      <c r="F1890" s="1">
        <f t="shared" si="61"/>
        <v>36923.163858762098</v>
      </c>
    </row>
    <row r="1891" spans="1:6" x14ac:dyDescent="0.3">
      <c r="A1891" s="3">
        <v>0.72990621114085297</v>
      </c>
      <c r="B1891" s="3">
        <v>18160.991902539499</v>
      </c>
      <c r="C1891" s="3">
        <v>1.22707686829717</v>
      </c>
      <c r="D1891" s="3">
        <v>54772.175324145399</v>
      </c>
      <c r="E1891" s="1">
        <f t="shared" si="60"/>
        <v>0.49717065715631703</v>
      </c>
      <c r="F1891" s="1">
        <f t="shared" si="61"/>
        <v>36611.1834216059</v>
      </c>
    </row>
    <row r="1892" spans="1:6" x14ac:dyDescent="0.3">
      <c r="A1892" s="3">
        <v>0.71099972606249595</v>
      </c>
      <c r="B1892" s="3">
        <v>15428.086312798399</v>
      </c>
      <c r="C1892" s="3">
        <v>1.2146855095712701</v>
      </c>
      <c r="D1892" s="3">
        <v>50971.055550130703</v>
      </c>
      <c r="E1892" s="1">
        <f t="shared" si="60"/>
        <v>0.50368578350877413</v>
      </c>
      <c r="F1892" s="1">
        <f t="shared" si="61"/>
        <v>35542.969237332305</v>
      </c>
    </row>
    <row r="1893" spans="1:6" x14ac:dyDescent="0.3">
      <c r="A1893" s="3">
        <v>0.75711000400556705</v>
      </c>
      <c r="B1893" s="3">
        <v>21447.047988885799</v>
      </c>
      <c r="C1893" s="3">
        <v>1.3397189343312801</v>
      </c>
      <c r="D1893" s="3">
        <v>60374.1340481507</v>
      </c>
      <c r="E1893" s="1">
        <f t="shared" si="60"/>
        <v>0.58260893032571304</v>
      </c>
      <c r="F1893" s="1">
        <f t="shared" si="61"/>
        <v>38927.086059264897</v>
      </c>
    </row>
    <row r="1894" spans="1:6" x14ac:dyDescent="0.3">
      <c r="A1894" s="3">
        <v>0.70782812889263302</v>
      </c>
      <c r="B1894" s="3">
        <v>18795.285549010201</v>
      </c>
      <c r="C1894" s="3">
        <v>1.2381663639628699</v>
      </c>
      <c r="D1894" s="3">
        <v>56519.140347275003</v>
      </c>
      <c r="E1894" s="1">
        <f t="shared" si="60"/>
        <v>0.53033823507023692</v>
      </c>
      <c r="F1894" s="1">
        <f t="shared" si="61"/>
        <v>37723.854798264802</v>
      </c>
    </row>
    <row r="1895" spans="1:6" x14ac:dyDescent="0.3">
      <c r="A1895" s="3">
        <v>0.69316377715951105</v>
      </c>
      <c r="B1895" s="3">
        <v>15629.8301188567</v>
      </c>
      <c r="C1895" s="3">
        <v>1.2059156462699401</v>
      </c>
      <c r="D1895" s="3">
        <v>51680.593323518297</v>
      </c>
      <c r="E1895" s="1">
        <f t="shared" si="60"/>
        <v>0.51275186911042903</v>
      </c>
      <c r="F1895" s="1">
        <f t="shared" si="61"/>
        <v>36050.763204661598</v>
      </c>
    </row>
    <row r="1896" spans="1:6" x14ac:dyDescent="0.3">
      <c r="A1896" s="3">
        <v>0.68235570489035702</v>
      </c>
      <c r="B1896" s="3">
        <v>21417.631725694799</v>
      </c>
      <c r="C1896" s="3">
        <v>1.17455274571198</v>
      </c>
      <c r="D1896" s="3">
        <v>59261.641084884199</v>
      </c>
      <c r="E1896" s="1">
        <f t="shared" si="60"/>
        <v>0.49219704082162297</v>
      </c>
      <c r="F1896" s="1">
        <f t="shared" si="61"/>
        <v>37844.009359189396</v>
      </c>
    </row>
    <row r="1897" spans="1:6" x14ac:dyDescent="0.3">
      <c r="A1897" s="3">
        <v>0.76065509388983799</v>
      </c>
      <c r="B1897" s="3">
        <v>17923.899344798399</v>
      </c>
      <c r="C1897" s="3">
        <v>1.29110734906507</v>
      </c>
      <c r="D1897" s="3">
        <v>53913.0661807367</v>
      </c>
      <c r="E1897" s="1">
        <f t="shared" si="60"/>
        <v>0.53045225517523198</v>
      </c>
      <c r="F1897" s="1">
        <f t="shared" si="61"/>
        <v>35989.166835938304</v>
      </c>
    </row>
    <row r="1898" spans="1:6" x14ac:dyDescent="0.3">
      <c r="A1898" s="3">
        <v>0.74379357354347597</v>
      </c>
      <c r="B1898" s="3">
        <v>19802.136819893902</v>
      </c>
      <c r="C1898" s="3">
        <v>1.28029168764148</v>
      </c>
      <c r="D1898" s="3">
        <v>57104.776836813799</v>
      </c>
      <c r="E1898" s="1">
        <f t="shared" si="60"/>
        <v>0.53649811409800408</v>
      </c>
      <c r="F1898" s="1">
        <f t="shared" si="61"/>
        <v>37302.640016919897</v>
      </c>
    </row>
    <row r="1899" spans="1:6" x14ac:dyDescent="0.3">
      <c r="A1899" s="3">
        <v>0.68539192776139901</v>
      </c>
      <c r="B1899" s="3">
        <v>19501.429414836501</v>
      </c>
      <c r="C1899" s="3">
        <v>1.19616479402857</v>
      </c>
      <c r="D1899" s="3">
        <v>57187.732991637698</v>
      </c>
      <c r="E1899" s="1">
        <f t="shared" si="60"/>
        <v>0.510772866267171</v>
      </c>
      <c r="F1899" s="1">
        <f t="shared" si="61"/>
        <v>37686.303576801198</v>
      </c>
    </row>
    <row r="1900" spans="1:6" x14ac:dyDescent="0.3">
      <c r="A1900" s="3">
        <v>0.65091940513149504</v>
      </c>
      <c r="B1900" s="3">
        <v>17614.540774520599</v>
      </c>
      <c r="C1900" s="3">
        <v>1.1276188423829701</v>
      </c>
      <c r="D1900" s="3">
        <v>55122.6401684058</v>
      </c>
      <c r="E1900" s="1">
        <f t="shared" si="60"/>
        <v>0.47669943725147501</v>
      </c>
      <c r="F1900" s="1">
        <f t="shared" si="61"/>
        <v>37508.099393885204</v>
      </c>
    </row>
    <row r="1901" spans="1:6" x14ac:dyDescent="0.3">
      <c r="A1901" s="3">
        <v>0.71108626776989503</v>
      </c>
      <c r="B1901" s="3">
        <v>22087.115545719</v>
      </c>
      <c r="C1901" s="3">
        <v>1.2502659781332599</v>
      </c>
      <c r="D1901" s="3">
        <v>59284.500792634302</v>
      </c>
      <c r="E1901" s="1">
        <f t="shared" si="60"/>
        <v>0.53917971036336487</v>
      </c>
      <c r="F1901" s="1">
        <f t="shared" si="61"/>
        <v>37197.385246915306</v>
      </c>
    </row>
    <row r="1902" spans="1:6" x14ac:dyDescent="0.3">
      <c r="A1902" s="3">
        <v>0.691349800865102</v>
      </c>
      <c r="B1902" s="3">
        <v>21813.615097230799</v>
      </c>
      <c r="C1902" s="3">
        <v>1.2098977695300701</v>
      </c>
      <c r="D1902" s="3">
        <v>61697.162623761898</v>
      </c>
      <c r="E1902" s="1">
        <f t="shared" si="60"/>
        <v>0.51854796866496811</v>
      </c>
      <c r="F1902" s="1">
        <f t="shared" si="61"/>
        <v>39883.547526531096</v>
      </c>
    </row>
    <row r="1903" spans="1:6" x14ac:dyDescent="0.3">
      <c r="A1903" s="3">
        <v>0.68088396792428196</v>
      </c>
      <c r="B1903" s="3">
        <v>17698.827369253901</v>
      </c>
      <c r="C1903" s="3">
        <v>1.17587047682346</v>
      </c>
      <c r="D1903" s="3">
        <v>54695.032309446797</v>
      </c>
      <c r="E1903" s="1">
        <f t="shared" si="60"/>
        <v>0.49498650889917806</v>
      </c>
      <c r="F1903" s="1">
        <f t="shared" si="61"/>
        <v>36996.204940192896</v>
      </c>
    </row>
    <row r="1904" spans="1:6" x14ac:dyDescent="0.3">
      <c r="A1904" s="3">
        <v>0.67930698504166198</v>
      </c>
      <c r="B1904" s="3">
        <v>18780.499862025601</v>
      </c>
      <c r="C1904" s="3">
        <v>1.2063816079016001</v>
      </c>
      <c r="D1904" s="3">
        <v>55052.809168423599</v>
      </c>
      <c r="E1904" s="1">
        <f t="shared" si="60"/>
        <v>0.52707462285993811</v>
      </c>
      <c r="F1904" s="1">
        <f t="shared" si="61"/>
        <v>36272.309306397998</v>
      </c>
    </row>
    <row r="1905" spans="1:6" x14ac:dyDescent="0.3">
      <c r="A1905" s="3">
        <v>0.71067363395524696</v>
      </c>
      <c r="B1905" s="3">
        <v>18270.371612196999</v>
      </c>
      <c r="C1905" s="3">
        <v>1.2081140535383901</v>
      </c>
      <c r="D1905" s="3">
        <v>55671.426042118699</v>
      </c>
      <c r="E1905" s="1">
        <f t="shared" si="60"/>
        <v>0.49744041958314311</v>
      </c>
      <c r="F1905" s="1">
        <f t="shared" si="61"/>
        <v>37401.0544299217</v>
      </c>
    </row>
    <row r="1906" spans="1:6" x14ac:dyDescent="0.3">
      <c r="A1906" s="3">
        <v>0.67958001623442399</v>
      </c>
      <c r="B1906" s="3">
        <v>18928.3810711367</v>
      </c>
      <c r="C1906" s="3">
        <v>1.17849648168179</v>
      </c>
      <c r="D1906" s="3">
        <v>53282.779189857902</v>
      </c>
      <c r="E1906" s="1">
        <f t="shared" si="60"/>
        <v>0.49891646544736601</v>
      </c>
      <c r="F1906" s="1">
        <f t="shared" si="61"/>
        <v>34354.398118721205</v>
      </c>
    </row>
    <row r="1907" spans="1:6" x14ac:dyDescent="0.3">
      <c r="A1907" s="3">
        <v>0.66020096908276804</v>
      </c>
      <c r="B1907" s="3">
        <v>17712.117914455699</v>
      </c>
      <c r="C1907" s="3">
        <v>1.1422146025068001</v>
      </c>
      <c r="D1907" s="3">
        <v>55437.045474973696</v>
      </c>
      <c r="E1907" s="1">
        <f t="shared" si="60"/>
        <v>0.48201363342403203</v>
      </c>
      <c r="F1907" s="1">
        <f t="shared" si="61"/>
        <v>37724.927560518001</v>
      </c>
    </row>
    <row r="1908" spans="1:6" x14ac:dyDescent="0.3">
      <c r="A1908" s="3">
        <v>0.72167121403213697</v>
      </c>
      <c r="B1908" s="3">
        <v>24077.273144131999</v>
      </c>
      <c r="C1908" s="3">
        <v>1.2747478001113901</v>
      </c>
      <c r="D1908" s="3">
        <v>64812.625303583998</v>
      </c>
      <c r="E1908" s="1">
        <f t="shared" si="60"/>
        <v>0.55307658607925314</v>
      </c>
      <c r="F1908" s="1">
        <f t="shared" si="61"/>
        <v>40735.352159451999</v>
      </c>
    </row>
    <row r="1909" spans="1:6" x14ac:dyDescent="0.3">
      <c r="A1909" s="3">
        <v>0.691942584525301</v>
      </c>
      <c r="B1909" s="3">
        <v>18894.981699545799</v>
      </c>
      <c r="C1909" s="3">
        <v>1.19221755608655</v>
      </c>
      <c r="D1909" s="3">
        <v>55121.622681605302</v>
      </c>
      <c r="E1909" s="1">
        <f t="shared" si="60"/>
        <v>0.500274971561249</v>
      </c>
      <c r="F1909" s="1">
        <f t="shared" si="61"/>
        <v>36226.6409820595</v>
      </c>
    </row>
    <row r="1910" spans="1:6" x14ac:dyDescent="0.3">
      <c r="A1910" s="3">
        <v>0.74228827901102101</v>
      </c>
      <c r="B1910" s="3">
        <v>22649.8695223676</v>
      </c>
      <c r="C1910" s="3">
        <v>1.2855340835261899</v>
      </c>
      <c r="D1910" s="3">
        <v>63228.0848831029</v>
      </c>
      <c r="E1910" s="1">
        <f t="shared" si="60"/>
        <v>0.54324580451516891</v>
      </c>
      <c r="F1910" s="1">
        <f t="shared" si="61"/>
        <v>40578.215360735296</v>
      </c>
    </row>
    <row r="1911" spans="1:6" x14ac:dyDescent="0.3">
      <c r="A1911" s="3">
        <v>0.71390881477144896</v>
      </c>
      <c r="B1911" s="3">
        <v>20743.591104419898</v>
      </c>
      <c r="C1911" s="3">
        <v>1.22748720824659</v>
      </c>
      <c r="D1911" s="3">
        <v>58325.055696627998</v>
      </c>
      <c r="E1911" s="1">
        <f t="shared" si="60"/>
        <v>0.513578393475141</v>
      </c>
      <c r="F1911" s="1">
        <f t="shared" si="61"/>
        <v>37581.464592208096</v>
      </c>
    </row>
    <row r="1912" spans="1:6" x14ac:dyDescent="0.3">
      <c r="A1912" s="3">
        <v>0.76913795744220603</v>
      </c>
      <c r="B1912" s="3">
        <v>19625.778043999599</v>
      </c>
      <c r="C1912" s="3">
        <v>1.3410810078389399</v>
      </c>
      <c r="D1912" s="3">
        <v>54612.715814103401</v>
      </c>
      <c r="E1912" s="1">
        <f t="shared" si="60"/>
        <v>0.57194305039673388</v>
      </c>
      <c r="F1912" s="1">
        <f t="shared" si="61"/>
        <v>34986.937770103803</v>
      </c>
    </row>
    <row r="1913" spans="1:6" x14ac:dyDescent="0.3">
      <c r="A1913" s="3">
        <v>0.71968196969706399</v>
      </c>
      <c r="B1913" s="3">
        <v>18889.1477536026</v>
      </c>
      <c r="C1913" s="3">
        <v>1.2483556815880199</v>
      </c>
      <c r="D1913" s="3">
        <v>57030.433068144499</v>
      </c>
      <c r="E1913" s="1">
        <f t="shared" si="60"/>
        <v>0.52867371189095591</v>
      </c>
      <c r="F1913" s="1">
        <f t="shared" si="61"/>
        <v>38141.285314541899</v>
      </c>
    </row>
    <row r="1914" spans="1:6" x14ac:dyDescent="0.3">
      <c r="A1914" s="3">
        <v>0.66193394881391099</v>
      </c>
      <c r="B1914" s="3">
        <v>22410.051810777</v>
      </c>
      <c r="C1914" s="3">
        <v>1.09352393571571</v>
      </c>
      <c r="D1914" s="3">
        <v>56687.746056758602</v>
      </c>
      <c r="E1914" s="1">
        <f t="shared" si="60"/>
        <v>0.43158998690179906</v>
      </c>
      <c r="F1914" s="1">
        <f t="shared" si="61"/>
        <v>34277.694245981605</v>
      </c>
    </row>
    <row r="1915" spans="1:6" x14ac:dyDescent="0.3">
      <c r="A1915" s="3">
        <v>0.71036365827540904</v>
      </c>
      <c r="B1915" s="3">
        <v>22996.009862512001</v>
      </c>
      <c r="C1915" s="3">
        <v>1.25218923350974</v>
      </c>
      <c r="D1915" s="3">
        <v>60694.669732636597</v>
      </c>
      <c r="E1915" s="1">
        <f t="shared" si="60"/>
        <v>0.54182557523433095</v>
      </c>
      <c r="F1915" s="1">
        <f t="shared" si="61"/>
        <v>37698.659870124597</v>
      </c>
    </row>
    <row r="1916" spans="1:6" x14ac:dyDescent="0.3">
      <c r="A1916" s="3">
        <v>0.71908800196246903</v>
      </c>
      <c r="B1916" s="3">
        <v>20718.882510012201</v>
      </c>
      <c r="C1916" s="3">
        <v>1.2446018093215601</v>
      </c>
      <c r="D1916" s="3">
        <v>58684.405628665801</v>
      </c>
      <c r="E1916" s="1">
        <f t="shared" si="60"/>
        <v>0.52551380735909103</v>
      </c>
      <c r="F1916" s="1">
        <f t="shared" si="61"/>
        <v>37965.523118653597</v>
      </c>
    </row>
    <row r="1917" spans="1:6" x14ac:dyDescent="0.3">
      <c r="A1917" s="3">
        <v>0.75725709568538502</v>
      </c>
      <c r="B1917" s="3">
        <v>16457.4148954749</v>
      </c>
      <c r="C1917" s="3">
        <v>1.28925600974517</v>
      </c>
      <c r="D1917" s="3">
        <v>50989.599106240603</v>
      </c>
      <c r="E1917" s="1">
        <f t="shared" si="60"/>
        <v>0.53199891405978494</v>
      </c>
      <c r="F1917" s="1">
        <f t="shared" si="61"/>
        <v>34532.184210765699</v>
      </c>
    </row>
    <row r="1918" spans="1:6" x14ac:dyDescent="0.3">
      <c r="A1918" s="3">
        <v>0.73108121409928895</v>
      </c>
      <c r="B1918" s="3">
        <v>18394.312033520699</v>
      </c>
      <c r="C1918" s="3">
        <v>1.2791374001576701</v>
      </c>
      <c r="D1918" s="3">
        <v>56020.965761240397</v>
      </c>
      <c r="E1918" s="1">
        <f t="shared" si="60"/>
        <v>0.54805618605838113</v>
      </c>
      <c r="F1918" s="1">
        <f t="shared" si="61"/>
        <v>37626.653727719699</v>
      </c>
    </row>
    <row r="1919" spans="1:6" x14ac:dyDescent="0.3">
      <c r="A1919" s="3">
        <v>0.69240072049844603</v>
      </c>
      <c r="B1919" s="3">
        <v>16921.830828145299</v>
      </c>
      <c r="C1919" s="3">
        <v>1.1706145384953801</v>
      </c>
      <c r="D1919" s="3">
        <v>51489.150024221002</v>
      </c>
      <c r="E1919" s="1">
        <f t="shared" si="60"/>
        <v>0.47821381799693408</v>
      </c>
      <c r="F1919" s="1">
        <f t="shared" si="61"/>
        <v>34567.319196075703</v>
      </c>
    </row>
    <row r="1920" spans="1:6" x14ac:dyDescent="0.3">
      <c r="A1920" s="3">
        <v>0.64985984652387296</v>
      </c>
      <c r="B1920" s="3">
        <v>17445.293861296101</v>
      </c>
      <c r="C1920" s="3">
        <v>1.12041796873664</v>
      </c>
      <c r="D1920" s="3">
        <v>55366.807323610803</v>
      </c>
      <c r="E1920" s="1">
        <f t="shared" si="60"/>
        <v>0.47055812221276705</v>
      </c>
      <c r="F1920" s="1">
        <f t="shared" si="61"/>
        <v>37921.513462314702</v>
      </c>
    </row>
    <row r="1921" spans="1:6" x14ac:dyDescent="0.3">
      <c r="A1921" s="3">
        <v>0.73480010248250605</v>
      </c>
      <c r="B1921" s="3">
        <v>17883.237040502499</v>
      </c>
      <c r="C1921" s="3">
        <v>1.2716150474105099</v>
      </c>
      <c r="D1921" s="3">
        <v>55048.5929989367</v>
      </c>
      <c r="E1921" s="1">
        <f t="shared" si="60"/>
        <v>0.53681494492800386</v>
      </c>
      <c r="F1921" s="1">
        <f t="shared" si="61"/>
        <v>37165.3559584342</v>
      </c>
    </row>
    <row r="1922" spans="1:6" x14ac:dyDescent="0.3">
      <c r="A1922" s="3">
        <v>0.73416922063721901</v>
      </c>
      <c r="B1922" s="3">
        <v>18737.3398319689</v>
      </c>
      <c r="C1922" s="3">
        <v>1.22812719588575</v>
      </c>
      <c r="D1922" s="3">
        <v>55184.720545325203</v>
      </c>
      <c r="E1922" s="1">
        <f t="shared" si="60"/>
        <v>0.49395797524853102</v>
      </c>
      <c r="F1922" s="1">
        <f t="shared" si="61"/>
        <v>36447.380713356302</v>
      </c>
    </row>
    <row r="1923" spans="1:6" x14ac:dyDescent="0.3">
      <c r="A1923" s="3">
        <v>0.697745341880317</v>
      </c>
      <c r="B1923" s="3">
        <v>17746.216604607402</v>
      </c>
      <c r="C1923" s="3">
        <v>1.2019898227668699</v>
      </c>
      <c r="D1923" s="3">
        <v>54076.274702620001</v>
      </c>
      <c r="E1923" s="1">
        <f t="shared" si="60"/>
        <v>0.50424448088655294</v>
      </c>
      <c r="F1923" s="1">
        <f t="shared" si="61"/>
        <v>36330.058098012596</v>
      </c>
    </row>
    <row r="1924" spans="1:6" x14ac:dyDescent="0.3">
      <c r="A1924" s="3">
        <v>0.70782693074674297</v>
      </c>
      <c r="B1924" s="3">
        <v>22723.608095039599</v>
      </c>
      <c r="C1924" s="3">
        <v>1.2442533864835601</v>
      </c>
      <c r="D1924" s="3">
        <v>60837.929570570799</v>
      </c>
      <c r="E1924" s="1">
        <f t="shared" ref="E1924:E1987" si="62">C1924-A1924</f>
        <v>0.53642645573681713</v>
      </c>
      <c r="F1924" s="1">
        <f t="shared" ref="F1924:F1987" si="63">D1924-B1924</f>
        <v>38114.3214755312</v>
      </c>
    </row>
    <row r="1925" spans="1:6" x14ac:dyDescent="0.3">
      <c r="A1925" s="3">
        <v>0.71133071644873902</v>
      </c>
      <c r="B1925" s="3">
        <v>21634.190109184899</v>
      </c>
      <c r="C1925" s="3">
        <v>1.2379284088136899</v>
      </c>
      <c r="D1925" s="3">
        <v>58052.778697102804</v>
      </c>
      <c r="E1925" s="1">
        <f t="shared" si="62"/>
        <v>0.52659769236495091</v>
      </c>
      <c r="F1925" s="1">
        <f t="shared" si="63"/>
        <v>36418.588587917904</v>
      </c>
    </row>
    <row r="1926" spans="1:6" x14ac:dyDescent="0.3">
      <c r="A1926" s="3">
        <v>0.71273969401242099</v>
      </c>
      <c r="B1926" s="3">
        <v>17586.141513922499</v>
      </c>
      <c r="C1926" s="3">
        <v>1.2418648238840599</v>
      </c>
      <c r="D1926" s="3">
        <v>53791.1704213435</v>
      </c>
      <c r="E1926" s="1">
        <f t="shared" si="62"/>
        <v>0.52912512987163896</v>
      </c>
      <c r="F1926" s="1">
        <f t="shared" si="63"/>
        <v>36205.028907421001</v>
      </c>
    </row>
    <row r="1927" spans="1:6" x14ac:dyDescent="0.3">
      <c r="A1927" s="3">
        <v>0.73766543159968601</v>
      </c>
      <c r="B1927" s="3">
        <v>21378.986188802199</v>
      </c>
      <c r="C1927" s="3">
        <v>1.2909655300042799</v>
      </c>
      <c r="D1927" s="3">
        <v>58175.342018436902</v>
      </c>
      <c r="E1927" s="1">
        <f t="shared" si="62"/>
        <v>0.55330009840459393</v>
      </c>
      <c r="F1927" s="1">
        <f t="shared" si="63"/>
        <v>36796.355829634704</v>
      </c>
    </row>
    <row r="1928" spans="1:6" x14ac:dyDescent="0.3">
      <c r="A1928" s="3">
        <v>0.73687698541679403</v>
      </c>
      <c r="B1928" s="3">
        <v>20141.559937325699</v>
      </c>
      <c r="C1928" s="3">
        <v>1.27757479142965</v>
      </c>
      <c r="D1928" s="3">
        <v>58522.333963398603</v>
      </c>
      <c r="E1928" s="1">
        <f t="shared" si="62"/>
        <v>0.540697806012856</v>
      </c>
      <c r="F1928" s="1">
        <f t="shared" si="63"/>
        <v>38380.774026072904</v>
      </c>
    </row>
    <row r="1929" spans="1:6" x14ac:dyDescent="0.3">
      <c r="A1929" s="3">
        <v>0.68187421031106699</v>
      </c>
      <c r="B1929" s="3">
        <v>17158.6629614216</v>
      </c>
      <c r="C1929" s="3">
        <v>1.1675369253214001</v>
      </c>
      <c r="D1929" s="3">
        <v>53244.276317084099</v>
      </c>
      <c r="E1929" s="1">
        <f t="shared" si="62"/>
        <v>0.48566271501033309</v>
      </c>
      <c r="F1929" s="1">
        <f t="shared" si="63"/>
        <v>36085.613355662499</v>
      </c>
    </row>
    <row r="1930" spans="1:6" x14ac:dyDescent="0.3">
      <c r="A1930" s="3">
        <v>0.73322271262951699</v>
      </c>
      <c r="B1930" s="3">
        <v>20589.1768109603</v>
      </c>
      <c r="C1930" s="3">
        <v>1.2751361583754499</v>
      </c>
      <c r="D1930" s="3">
        <v>59802.364027621501</v>
      </c>
      <c r="E1930" s="1">
        <f t="shared" si="62"/>
        <v>0.54191344574593292</v>
      </c>
      <c r="F1930" s="1">
        <f t="shared" si="63"/>
        <v>39213.187216661201</v>
      </c>
    </row>
    <row r="1931" spans="1:6" x14ac:dyDescent="0.3">
      <c r="A1931" s="3">
        <v>0.69066961337308996</v>
      </c>
      <c r="B1931" s="3">
        <v>19517.049996366299</v>
      </c>
      <c r="C1931" s="3">
        <v>1.19334222670418</v>
      </c>
      <c r="D1931" s="3">
        <v>56069.734149666197</v>
      </c>
      <c r="E1931" s="1">
        <f t="shared" si="62"/>
        <v>0.50267261333109003</v>
      </c>
      <c r="F1931" s="1">
        <f t="shared" si="63"/>
        <v>36552.684153299895</v>
      </c>
    </row>
    <row r="1932" spans="1:6" x14ac:dyDescent="0.3">
      <c r="A1932" s="3">
        <v>0.70774237872119805</v>
      </c>
      <c r="B1932" s="3">
        <v>17289.872926157499</v>
      </c>
      <c r="C1932" s="3">
        <v>1.23878556118623</v>
      </c>
      <c r="D1932" s="3">
        <v>54231.837193073501</v>
      </c>
      <c r="E1932" s="1">
        <f t="shared" si="62"/>
        <v>0.5310431824650319</v>
      </c>
      <c r="F1932" s="1">
        <f t="shared" si="63"/>
        <v>36941.964266916002</v>
      </c>
    </row>
    <row r="1933" spans="1:6" x14ac:dyDescent="0.3">
      <c r="A1933" s="3">
        <v>0.69839793230775704</v>
      </c>
      <c r="B1933" s="3">
        <v>19585.4795920832</v>
      </c>
      <c r="C1933" s="3">
        <v>1.2161318812322299</v>
      </c>
      <c r="D1933" s="3">
        <v>57870.407310633302</v>
      </c>
      <c r="E1933" s="1">
        <f t="shared" si="62"/>
        <v>0.51773394892447289</v>
      </c>
      <c r="F1933" s="1">
        <f t="shared" si="63"/>
        <v>38284.927718550098</v>
      </c>
    </row>
    <row r="1934" spans="1:6" x14ac:dyDescent="0.3">
      <c r="A1934" s="3">
        <v>0.75459369022728595</v>
      </c>
      <c r="B1934" s="3">
        <v>21485.334312311301</v>
      </c>
      <c r="C1934" s="3">
        <v>1.25289999647061</v>
      </c>
      <c r="D1934" s="3">
        <v>57104.775339985703</v>
      </c>
      <c r="E1934" s="1">
        <f t="shared" si="62"/>
        <v>0.49830630624332406</v>
      </c>
      <c r="F1934" s="1">
        <f t="shared" si="63"/>
        <v>35619.441027674402</v>
      </c>
    </row>
    <row r="1935" spans="1:6" x14ac:dyDescent="0.3">
      <c r="A1935" s="3">
        <v>0.69669159892980104</v>
      </c>
      <c r="B1935" s="3">
        <v>18552.831844153199</v>
      </c>
      <c r="C1935" s="3">
        <v>1.2476942815212599</v>
      </c>
      <c r="D1935" s="3">
        <v>56448.4138000721</v>
      </c>
      <c r="E1935" s="1">
        <f t="shared" si="62"/>
        <v>0.5510026825914589</v>
      </c>
      <c r="F1935" s="1">
        <f t="shared" si="63"/>
        <v>37895.581955918897</v>
      </c>
    </row>
    <row r="1936" spans="1:6" x14ac:dyDescent="0.3">
      <c r="A1936" s="3">
        <v>0.68185241307234601</v>
      </c>
      <c r="B1936" s="3">
        <v>22450.7513162129</v>
      </c>
      <c r="C1936" s="3">
        <v>1.1829383862434399</v>
      </c>
      <c r="D1936" s="3">
        <v>60069.2358124038</v>
      </c>
      <c r="E1936" s="1">
        <f t="shared" si="62"/>
        <v>0.50108597317109393</v>
      </c>
      <c r="F1936" s="1">
        <f t="shared" si="63"/>
        <v>37618.484496190897</v>
      </c>
    </row>
    <row r="1937" spans="1:6" x14ac:dyDescent="0.3">
      <c r="A1937" s="3">
        <v>0.67861757853526194</v>
      </c>
      <c r="B1937" s="3">
        <v>20624.719394820298</v>
      </c>
      <c r="C1937" s="3">
        <v>1.15561867215048</v>
      </c>
      <c r="D1937" s="3">
        <v>56351.4901778926</v>
      </c>
      <c r="E1937" s="1">
        <f t="shared" si="62"/>
        <v>0.47700109361521803</v>
      </c>
      <c r="F1937" s="1">
        <f t="shared" si="63"/>
        <v>35726.770783072301</v>
      </c>
    </row>
    <row r="1938" spans="1:6" x14ac:dyDescent="0.3">
      <c r="A1938" s="3">
        <v>0.66706746247382098</v>
      </c>
      <c r="B1938" s="3">
        <v>18999.769550041899</v>
      </c>
      <c r="C1938" s="3">
        <v>1.1730578819572799</v>
      </c>
      <c r="D1938" s="3">
        <v>55793.581143391202</v>
      </c>
      <c r="E1938" s="1">
        <f t="shared" si="62"/>
        <v>0.50599041948345891</v>
      </c>
      <c r="F1938" s="1">
        <f t="shared" si="63"/>
        <v>36793.811593349303</v>
      </c>
    </row>
    <row r="1939" spans="1:6" x14ac:dyDescent="0.3">
      <c r="A1939" s="3">
        <v>0.68207556212647902</v>
      </c>
      <c r="B1939" s="3">
        <v>16628.985068852398</v>
      </c>
      <c r="C1939" s="3">
        <v>1.1979420145233799</v>
      </c>
      <c r="D1939" s="3">
        <v>54414.547181847403</v>
      </c>
      <c r="E1939" s="1">
        <f t="shared" si="62"/>
        <v>0.51586645239690088</v>
      </c>
      <c r="F1939" s="1">
        <f t="shared" si="63"/>
        <v>37785.562112995001</v>
      </c>
    </row>
    <row r="1940" spans="1:6" x14ac:dyDescent="0.3">
      <c r="A1940" s="3">
        <v>0.69327255227344098</v>
      </c>
      <c r="B1940" s="3">
        <v>21420.401995862401</v>
      </c>
      <c r="C1940" s="3">
        <v>1.1977237720925999</v>
      </c>
      <c r="D1940" s="3">
        <v>59777.772260118101</v>
      </c>
      <c r="E1940" s="1">
        <f t="shared" si="62"/>
        <v>0.50445121981915897</v>
      </c>
      <c r="F1940" s="1">
        <f t="shared" si="63"/>
        <v>38357.370264255704</v>
      </c>
    </row>
    <row r="1941" spans="1:6" x14ac:dyDescent="0.3">
      <c r="A1941" s="3">
        <v>0.67273000772842695</v>
      </c>
      <c r="B1941" s="3">
        <v>21485.297664376802</v>
      </c>
      <c r="C1941" s="3">
        <v>1.1654421850514101</v>
      </c>
      <c r="D1941" s="3">
        <v>60311.483679411103</v>
      </c>
      <c r="E1941" s="1">
        <f t="shared" si="62"/>
        <v>0.49271217732298311</v>
      </c>
      <c r="F1941" s="1">
        <f t="shared" si="63"/>
        <v>38826.186015034298</v>
      </c>
    </row>
    <row r="1942" spans="1:6" x14ac:dyDescent="0.3">
      <c r="A1942" s="3">
        <v>0.68620594031565896</v>
      </c>
      <c r="B1942" s="3">
        <v>17416.385261322401</v>
      </c>
      <c r="C1942" s="3">
        <v>1.19191963316434</v>
      </c>
      <c r="D1942" s="3">
        <v>54593.568231533704</v>
      </c>
      <c r="E1942" s="1">
        <f t="shared" si="62"/>
        <v>0.50571369284868106</v>
      </c>
      <c r="F1942" s="1">
        <f t="shared" si="63"/>
        <v>37177.182970211303</v>
      </c>
    </row>
    <row r="1943" spans="1:6" x14ac:dyDescent="0.3">
      <c r="A1943" s="3">
        <v>0.63631211737337801</v>
      </c>
      <c r="B1943" s="3">
        <v>18501.947983152098</v>
      </c>
      <c r="C1943" s="3">
        <v>1.1105455360858001</v>
      </c>
      <c r="D1943" s="3">
        <v>55111.834062780203</v>
      </c>
      <c r="E1943" s="1">
        <f t="shared" si="62"/>
        <v>0.47423341871242208</v>
      </c>
      <c r="F1943" s="1">
        <f t="shared" si="63"/>
        <v>36609.886079628108</v>
      </c>
    </row>
    <row r="1944" spans="1:6" x14ac:dyDescent="0.3">
      <c r="A1944" s="3">
        <v>0.69560857359720496</v>
      </c>
      <c r="B1944" s="3">
        <v>17843.8883690685</v>
      </c>
      <c r="C1944" s="3">
        <v>1.21055099305586</v>
      </c>
      <c r="D1944" s="3">
        <v>55580.672705871497</v>
      </c>
      <c r="E1944" s="1">
        <f t="shared" si="62"/>
        <v>0.51494241945865504</v>
      </c>
      <c r="F1944" s="1">
        <f t="shared" si="63"/>
        <v>37736.784336803001</v>
      </c>
    </row>
    <row r="1945" spans="1:6" x14ac:dyDescent="0.3">
      <c r="A1945" s="3">
        <v>0.73454306636441202</v>
      </c>
      <c r="B1945" s="3">
        <v>18723.680276484702</v>
      </c>
      <c r="C1945" s="3">
        <v>1.28147076931694</v>
      </c>
      <c r="D1945" s="3">
        <v>55906.020171363904</v>
      </c>
      <c r="E1945" s="1">
        <f t="shared" si="62"/>
        <v>0.54692770295252802</v>
      </c>
      <c r="F1945" s="1">
        <f t="shared" si="63"/>
        <v>37182.339894879202</v>
      </c>
    </row>
    <row r="1946" spans="1:6" x14ac:dyDescent="0.3">
      <c r="A1946" s="3">
        <v>0.73200728916325797</v>
      </c>
      <c r="B1946" s="3">
        <v>20591.5792179694</v>
      </c>
      <c r="C1946" s="3">
        <v>1.2876485779497999</v>
      </c>
      <c r="D1946" s="3">
        <v>58164.823596456903</v>
      </c>
      <c r="E1946" s="1">
        <f t="shared" si="62"/>
        <v>0.55564128878654195</v>
      </c>
      <c r="F1946" s="1">
        <f t="shared" si="63"/>
        <v>37573.244378487507</v>
      </c>
    </row>
    <row r="1947" spans="1:6" x14ac:dyDescent="0.3">
      <c r="A1947" s="3">
        <v>0.667762024606813</v>
      </c>
      <c r="B1947" s="3">
        <v>18519.660987652402</v>
      </c>
      <c r="C1947" s="3">
        <v>1.1666371679768699</v>
      </c>
      <c r="D1947" s="3">
        <v>55388.360931668103</v>
      </c>
      <c r="E1947" s="1">
        <f t="shared" si="62"/>
        <v>0.49887514337005689</v>
      </c>
      <c r="F1947" s="1">
        <f t="shared" si="63"/>
        <v>36868.699944015701</v>
      </c>
    </row>
    <row r="1948" spans="1:6" x14ac:dyDescent="0.3">
      <c r="A1948" s="3">
        <v>0.70433292618571297</v>
      </c>
      <c r="B1948" s="3">
        <v>20346.686089829502</v>
      </c>
      <c r="C1948" s="3">
        <v>1.18176658998788</v>
      </c>
      <c r="D1948" s="3">
        <v>56864.439619877397</v>
      </c>
      <c r="E1948" s="1">
        <f t="shared" si="62"/>
        <v>0.47743366380216701</v>
      </c>
      <c r="F1948" s="1">
        <f t="shared" si="63"/>
        <v>36517.753530047892</v>
      </c>
    </row>
    <row r="1949" spans="1:6" x14ac:dyDescent="0.3">
      <c r="A1949" s="3">
        <v>0.76526062781912396</v>
      </c>
      <c r="B1949" s="3">
        <v>21472.784519115499</v>
      </c>
      <c r="C1949" s="3">
        <v>1.31136770856472</v>
      </c>
      <c r="D1949" s="3">
        <v>57185.245209961096</v>
      </c>
      <c r="E1949" s="1">
        <f t="shared" si="62"/>
        <v>0.546107080745596</v>
      </c>
      <c r="F1949" s="1">
        <f t="shared" si="63"/>
        <v>35712.460690845597</v>
      </c>
    </row>
    <row r="1950" spans="1:6" x14ac:dyDescent="0.3">
      <c r="A1950" s="3">
        <v>0.70499830033528399</v>
      </c>
      <c r="B1950" s="3">
        <v>19319.276959328599</v>
      </c>
      <c r="C1950" s="3">
        <v>1.2105116854631199</v>
      </c>
      <c r="D1950" s="3">
        <v>55313.603832302397</v>
      </c>
      <c r="E1950" s="1">
        <f t="shared" si="62"/>
        <v>0.50551338512783595</v>
      </c>
      <c r="F1950" s="1">
        <f t="shared" si="63"/>
        <v>35994.326872973797</v>
      </c>
    </row>
    <row r="1951" spans="1:6" x14ac:dyDescent="0.3">
      <c r="A1951" s="3">
        <v>0.75048123448197401</v>
      </c>
      <c r="B1951" s="3">
        <v>18515.090961477101</v>
      </c>
      <c r="C1951" s="3">
        <v>1.30891074303698</v>
      </c>
      <c r="D1951" s="3">
        <v>54677.024593093403</v>
      </c>
      <c r="E1951" s="1">
        <f t="shared" si="62"/>
        <v>0.55842950855500595</v>
      </c>
      <c r="F1951" s="1">
        <f t="shared" si="63"/>
        <v>36161.933631616303</v>
      </c>
    </row>
    <row r="1952" spans="1:6" x14ac:dyDescent="0.3">
      <c r="A1952" s="3">
        <v>0.69874683717240005</v>
      </c>
      <c r="B1952" s="3">
        <v>13739.681683139001</v>
      </c>
      <c r="C1952" s="3">
        <v>1.2328649498261399</v>
      </c>
      <c r="D1952" s="3">
        <v>49626.750380972298</v>
      </c>
      <c r="E1952" s="1">
        <f t="shared" si="62"/>
        <v>0.53411811265373987</v>
      </c>
      <c r="F1952" s="1">
        <f t="shared" si="63"/>
        <v>35887.068697833296</v>
      </c>
    </row>
    <row r="1953" spans="1:6" x14ac:dyDescent="0.3">
      <c r="A1953" s="3">
        <v>0.69046460310185798</v>
      </c>
      <c r="B1953" s="3">
        <v>23167.9015241489</v>
      </c>
      <c r="C1953" s="3">
        <v>1.1983355978952701</v>
      </c>
      <c r="D1953" s="3">
        <v>59855.596194465601</v>
      </c>
      <c r="E1953" s="1">
        <f t="shared" si="62"/>
        <v>0.50787099479341213</v>
      </c>
      <c r="F1953" s="1">
        <f t="shared" si="63"/>
        <v>36687.694670316705</v>
      </c>
    </row>
    <row r="1954" spans="1:6" x14ac:dyDescent="0.3">
      <c r="A1954" s="3">
        <v>0.764083540656459</v>
      </c>
      <c r="B1954" s="3">
        <v>13427.948946771599</v>
      </c>
      <c r="C1954" s="3">
        <v>1.33788361628099</v>
      </c>
      <c r="D1954" s="3">
        <v>48871.562026394298</v>
      </c>
      <c r="E1954" s="1">
        <f t="shared" si="62"/>
        <v>0.57380007562453095</v>
      </c>
      <c r="F1954" s="1">
        <f t="shared" si="63"/>
        <v>35443.613079622701</v>
      </c>
    </row>
    <row r="1955" spans="1:6" x14ac:dyDescent="0.3">
      <c r="A1955" s="3">
        <v>0.72123559158119599</v>
      </c>
      <c r="B1955" s="3">
        <v>19685.5157902797</v>
      </c>
      <c r="C1955" s="3">
        <v>1.2641010675575499</v>
      </c>
      <c r="D1955" s="3">
        <v>57486.222028343996</v>
      </c>
      <c r="E1955" s="1">
        <f t="shared" si="62"/>
        <v>0.54286547597635393</v>
      </c>
      <c r="F1955" s="1">
        <f t="shared" si="63"/>
        <v>37800.706238064296</v>
      </c>
    </row>
    <row r="1956" spans="1:6" x14ac:dyDescent="0.3">
      <c r="A1956" s="3">
        <v>0.62301720342292299</v>
      </c>
      <c r="B1956" s="3">
        <v>21689.469455140399</v>
      </c>
      <c r="C1956" s="3">
        <v>1.10459466660937</v>
      </c>
      <c r="D1956" s="3">
        <v>61725.735477026901</v>
      </c>
      <c r="E1956" s="1">
        <f t="shared" si="62"/>
        <v>0.48157746318644701</v>
      </c>
      <c r="F1956" s="1">
        <f t="shared" si="63"/>
        <v>40036.266021886506</v>
      </c>
    </row>
    <row r="1957" spans="1:6" x14ac:dyDescent="0.3">
      <c r="A1957" s="3">
        <v>0.72150977527129501</v>
      </c>
      <c r="B1957" s="3">
        <v>21356.655703270299</v>
      </c>
      <c r="C1957" s="3">
        <v>1.2381977373778299</v>
      </c>
      <c r="D1957" s="3">
        <v>60291.599891840102</v>
      </c>
      <c r="E1957" s="1">
        <f t="shared" si="62"/>
        <v>0.51668796210653489</v>
      </c>
      <c r="F1957" s="1">
        <f t="shared" si="63"/>
        <v>38934.944188569803</v>
      </c>
    </row>
    <row r="1958" spans="1:6" x14ac:dyDescent="0.3">
      <c r="A1958" s="3">
        <v>0.79492130550856999</v>
      </c>
      <c r="B1958" s="3">
        <v>15610.744395313201</v>
      </c>
      <c r="C1958" s="3">
        <v>1.37494985058557</v>
      </c>
      <c r="D1958" s="3">
        <v>51690.124374564199</v>
      </c>
      <c r="E1958" s="1">
        <f t="shared" si="62"/>
        <v>0.58002854507699997</v>
      </c>
      <c r="F1958" s="1">
        <f t="shared" si="63"/>
        <v>36079.379979250996</v>
      </c>
    </row>
    <row r="1959" spans="1:6" x14ac:dyDescent="0.3">
      <c r="A1959" s="3">
        <v>0.68684634769313102</v>
      </c>
      <c r="B1959" s="3">
        <v>18434.6066627051</v>
      </c>
      <c r="C1959" s="3">
        <v>1.1699865062015899</v>
      </c>
      <c r="D1959" s="3">
        <v>54022.088956863001</v>
      </c>
      <c r="E1959" s="1">
        <f t="shared" si="62"/>
        <v>0.48314015850845893</v>
      </c>
      <c r="F1959" s="1">
        <f t="shared" si="63"/>
        <v>35587.482294157904</v>
      </c>
    </row>
    <row r="1960" spans="1:6" x14ac:dyDescent="0.3">
      <c r="A1960" s="3">
        <v>0.73377115579716401</v>
      </c>
      <c r="B1960" s="3">
        <v>21794.7269563398</v>
      </c>
      <c r="C1960" s="3">
        <v>1.2783995234563099</v>
      </c>
      <c r="D1960" s="3">
        <v>61086.988459651198</v>
      </c>
      <c r="E1960" s="1">
        <f t="shared" si="62"/>
        <v>0.54462836765914591</v>
      </c>
      <c r="F1960" s="1">
        <f t="shared" si="63"/>
        <v>39292.261503311398</v>
      </c>
    </row>
    <row r="1961" spans="1:6" x14ac:dyDescent="0.3">
      <c r="A1961" s="3">
        <v>0.68423100062495201</v>
      </c>
      <c r="B1961" s="3">
        <v>23032.144500603899</v>
      </c>
      <c r="C1961" s="3">
        <v>1.1963495591066</v>
      </c>
      <c r="D1961" s="3">
        <v>63285.920593198702</v>
      </c>
      <c r="E1961" s="1">
        <f t="shared" si="62"/>
        <v>0.512118558481648</v>
      </c>
      <c r="F1961" s="1">
        <f t="shared" si="63"/>
        <v>40253.776092594802</v>
      </c>
    </row>
    <row r="1962" spans="1:6" x14ac:dyDescent="0.3">
      <c r="A1962" s="3">
        <v>0.656747896572766</v>
      </c>
      <c r="B1962" s="3">
        <v>17357.471333879799</v>
      </c>
      <c r="C1962" s="3">
        <v>1.13362714854446</v>
      </c>
      <c r="D1962" s="3">
        <v>52213.821716336301</v>
      </c>
      <c r="E1962" s="1">
        <f t="shared" si="62"/>
        <v>0.47687925197169401</v>
      </c>
      <c r="F1962" s="1">
        <f t="shared" si="63"/>
        <v>34856.350382456498</v>
      </c>
    </row>
    <row r="1963" spans="1:6" x14ac:dyDescent="0.3">
      <c r="A1963" s="3">
        <v>0.72187024442637804</v>
      </c>
      <c r="B1963" s="3">
        <v>26533.319228669199</v>
      </c>
      <c r="C1963" s="3">
        <v>1.2481905482020901</v>
      </c>
      <c r="D1963" s="3">
        <v>63378.634739490299</v>
      </c>
      <c r="E1963" s="1">
        <f t="shared" si="62"/>
        <v>0.52632030377571204</v>
      </c>
      <c r="F1963" s="1">
        <f t="shared" si="63"/>
        <v>36845.315510821099</v>
      </c>
    </row>
    <row r="1964" spans="1:6" x14ac:dyDescent="0.3">
      <c r="A1964" s="3">
        <v>0.76054329177017899</v>
      </c>
      <c r="B1964" s="3">
        <v>17023.5200513421</v>
      </c>
      <c r="C1964" s="3">
        <v>1.3047287204039</v>
      </c>
      <c r="D1964" s="3">
        <v>54584.932778955197</v>
      </c>
      <c r="E1964" s="1">
        <f t="shared" si="62"/>
        <v>0.54418542863372099</v>
      </c>
      <c r="F1964" s="1">
        <f t="shared" si="63"/>
        <v>37561.412727613097</v>
      </c>
    </row>
    <row r="1965" spans="1:6" x14ac:dyDescent="0.3">
      <c r="A1965" s="3">
        <v>0.691327767940074</v>
      </c>
      <c r="B1965" s="3">
        <v>16528.134203867699</v>
      </c>
      <c r="C1965" s="3">
        <v>1.2153649081353399</v>
      </c>
      <c r="D1965" s="3">
        <v>52932.035691193501</v>
      </c>
      <c r="E1965" s="1">
        <f t="shared" si="62"/>
        <v>0.52403714019526593</v>
      </c>
      <c r="F1965" s="1">
        <f t="shared" si="63"/>
        <v>36403.901487325798</v>
      </c>
    </row>
    <row r="1966" spans="1:6" x14ac:dyDescent="0.3">
      <c r="A1966" s="3">
        <v>0.70601637850344701</v>
      </c>
      <c r="B1966" s="3">
        <v>20451.303231618102</v>
      </c>
      <c r="C1966" s="3">
        <v>1.1847317008937299</v>
      </c>
      <c r="D1966" s="3">
        <v>55598.727177536901</v>
      </c>
      <c r="E1966" s="1">
        <f t="shared" si="62"/>
        <v>0.47871532239028292</v>
      </c>
      <c r="F1966" s="1">
        <f t="shared" si="63"/>
        <v>35147.423945918796</v>
      </c>
    </row>
    <row r="1967" spans="1:6" x14ac:dyDescent="0.3">
      <c r="A1967" s="3">
        <v>0.698970654894571</v>
      </c>
      <c r="B1967" s="3">
        <v>28241.719211594402</v>
      </c>
      <c r="C1967" s="3">
        <v>1.2228132016870501</v>
      </c>
      <c r="D1967" s="3">
        <v>70265.035053121494</v>
      </c>
      <c r="E1967" s="1">
        <f t="shared" si="62"/>
        <v>0.5238425467924791</v>
      </c>
      <c r="F1967" s="1">
        <f t="shared" si="63"/>
        <v>42023.315841527088</v>
      </c>
    </row>
    <row r="1968" spans="1:6" x14ac:dyDescent="0.3">
      <c r="A1968" s="3">
        <v>0.66452739035936503</v>
      </c>
      <c r="B1968" s="3">
        <v>16907.8275501301</v>
      </c>
      <c r="C1968" s="3">
        <v>1.16107654531285</v>
      </c>
      <c r="D1968" s="3">
        <v>52685.156766578802</v>
      </c>
      <c r="E1968" s="1">
        <f t="shared" si="62"/>
        <v>0.49654915495348495</v>
      </c>
      <c r="F1968" s="1">
        <f t="shared" si="63"/>
        <v>35777.329216448707</v>
      </c>
    </row>
    <row r="1969" spans="1:6" x14ac:dyDescent="0.3">
      <c r="A1969" s="3">
        <v>0.73156023092994904</v>
      </c>
      <c r="B1969" s="3">
        <v>16530.4451694323</v>
      </c>
      <c r="C1969" s="3">
        <v>1.27957033165249</v>
      </c>
      <c r="D1969" s="3">
        <v>52430.078394736898</v>
      </c>
      <c r="E1969" s="1">
        <f t="shared" si="62"/>
        <v>0.54801010072254097</v>
      </c>
      <c r="F1969" s="1">
        <f t="shared" si="63"/>
        <v>35899.633225304598</v>
      </c>
    </row>
    <row r="1970" spans="1:6" x14ac:dyDescent="0.3">
      <c r="A1970" s="3">
        <v>0.65482119308331499</v>
      </c>
      <c r="B1970" s="3">
        <v>18926.981871865599</v>
      </c>
      <c r="C1970" s="3">
        <v>1.1313601606467001</v>
      </c>
      <c r="D1970" s="3">
        <v>55595.920846788496</v>
      </c>
      <c r="E1970" s="1">
        <f t="shared" si="62"/>
        <v>0.4765389675633851</v>
      </c>
      <c r="F1970" s="1">
        <f t="shared" si="63"/>
        <v>36668.938974922901</v>
      </c>
    </row>
    <row r="1971" spans="1:6" x14ac:dyDescent="0.3">
      <c r="A1971" s="3">
        <v>0.68473741219296902</v>
      </c>
      <c r="B1971" s="3">
        <v>15930.9163727993</v>
      </c>
      <c r="C1971" s="3">
        <v>1.1564942808127801</v>
      </c>
      <c r="D1971" s="3">
        <v>50487.462376809402</v>
      </c>
      <c r="E1971" s="1">
        <f t="shared" si="62"/>
        <v>0.47175686861981103</v>
      </c>
      <c r="F1971" s="1">
        <f t="shared" si="63"/>
        <v>34556.546004010102</v>
      </c>
    </row>
    <row r="1972" spans="1:6" x14ac:dyDescent="0.3">
      <c r="A1972" s="3">
        <v>0.70271121562113903</v>
      </c>
      <c r="B1972" s="3">
        <v>20492.678908786598</v>
      </c>
      <c r="C1972" s="3">
        <v>1.2090066895</v>
      </c>
      <c r="D1972" s="3">
        <v>56832.449473214801</v>
      </c>
      <c r="E1972" s="1">
        <f t="shared" si="62"/>
        <v>0.50629547387886098</v>
      </c>
      <c r="F1972" s="1">
        <f t="shared" si="63"/>
        <v>36339.770564428203</v>
      </c>
    </row>
    <row r="1973" spans="1:6" x14ac:dyDescent="0.3">
      <c r="A1973" s="3">
        <v>0.72747157381260696</v>
      </c>
      <c r="B1973" s="3">
        <v>23719.465062190498</v>
      </c>
      <c r="C1973" s="3">
        <v>1.26277724771765</v>
      </c>
      <c r="D1973" s="3">
        <v>61924.137350086101</v>
      </c>
      <c r="E1973" s="1">
        <f t="shared" si="62"/>
        <v>0.53530567390504302</v>
      </c>
      <c r="F1973" s="1">
        <f t="shared" si="63"/>
        <v>38204.672287895606</v>
      </c>
    </row>
    <row r="1974" spans="1:6" x14ac:dyDescent="0.3">
      <c r="A1974" s="3">
        <v>0.71135915696369201</v>
      </c>
      <c r="B1974" s="3">
        <v>28082.069079760298</v>
      </c>
      <c r="C1974" s="3">
        <v>1.2135334207169499</v>
      </c>
      <c r="D1974" s="3">
        <v>71425.851700023806</v>
      </c>
      <c r="E1974" s="1">
        <f t="shared" si="62"/>
        <v>0.50217426375325791</v>
      </c>
      <c r="F1974" s="1">
        <f t="shared" si="63"/>
        <v>43343.782620263504</v>
      </c>
    </row>
    <row r="1975" spans="1:6" x14ac:dyDescent="0.3">
      <c r="A1975" s="3">
        <v>0.74036568098893196</v>
      </c>
      <c r="B1975" s="3">
        <v>18516.047547726699</v>
      </c>
      <c r="C1975" s="3">
        <v>1.2877794398500499</v>
      </c>
      <c r="D1975" s="3">
        <v>55189.603239816097</v>
      </c>
      <c r="E1975" s="1">
        <f t="shared" si="62"/>
        <v>0.54741375886111798</v>
      </c>
      <c r="F1975" s="1">
        <f t="shared" si="63"/>
        <v>36673.555692089401</v>
      </c>
    </row>
    <row r="1976" spans="1:6" x14ac:dyDescent="0.3">
      <c r="A1976" s="3">
        <v>0.68302778029747502</v>
      </c>
      <c r="B1976" s="3">
        <v>24247.385251506101</v>
      </c>
      <c r="C1976" s="3">
        <v>1.1382690878310999</v>
      </c>
      <c r="D1976" s="3">
        <v>59947.499352504899</v>
      </c>
      <c r="E1976" s="1">
        <f t="shared" si="62"/>
        <v>0.45524130753362491</v>
      </c>
      <c r="F1976" s="1">
        <f t="shared" si="63"/>
        <v>35700.114100998799</v>
      </c>
    </row>
    <row r="1977" spans="1:6" x14ac:dyDescent="0.3">
      <c r="A1977" s="3">
        <v>0.75707458840342501</v>
      </c>
      <c r="B1977" s="3">
        <v>19727.739853638199</v>
      </c>
      <c r="C1977" s="3">
        <v>1.32813946407766</v>
      </c>
      <c r="D1977" s="3">
        <v>54983.894681350503</v>
      </c>
      <c r="E1977" s="1">
        <f t="shared" si="62"/>
        <v>0.57106487567423503</v>
      </c>
      <c r="F1977" s="1">
        <f t="shared" si="63"/>
        <v>35256.154827712307</v>
      </c>
    </row>
    <row r="1978" spans="1:6" x14ac:dyDescent="0.3">
      <c r="A1978" s="3">
        <v>0.72487865830347198</v>
      </c>
      <c r="B1978" s="3">
        <v>21395.087355865398</v>
      </c>
      <c r="C1978" s="3">
        <v>1.25460369289266</v>
      </c>
      <c r="D1978" s="3">
        <v>58095.036679556601</v>
      </c>
      <c r="E1978" s="1">
        <f t="shared" si="62"/>
        <v>0.52972503458918807</v>
      </c>
      <c r="F1978" s="1">
        <f t="shared" si="63"/>
        <v>36699.949323691202</v>
      </c>
    </row>
    <row r="1979" spans="1:6" x14ac:dyDescent="0.3">
      <c r="A1979" s="3">
        <v>0.70381699681344501</v>
      </c>
      <c r="B1979" s="3">
        <v>20207.4707050705</v>
      </c>
      <c r="C1979" s="3">
        <v>1.1959849040303301</v>
      </c>
      <c r="D1979" s="3">
        <v>54988.616590577003</v>
      </c>
      <c r="E1979" s="1">
        <f t="shared" si="62"/>
        <v>0.49216790721688508</v>
      </c>
      <c r="F1979" s="1">
        <f t="shared" si="63"/>
        <v>34781.145885506499</v>
      </c>
    </row>
    <row r="1980" spans="1:6" x14ac:dyDescent="0.3">
      <c r="A1980" s="3">
        <v>0.74568368332447499</v>
      </c>
      <c r="B1980" s="3">
        <v>22825.0716288035</v>
      </c>
      <c r="C1980" s="3">
        <v>1.2760153685534801</v>
      </c>
      <c r="D1980" s="3">
        <v>62868.739027200601</v>
      </c>
      <c r="E1980" s="1">
        <f t="shared" si="62"/>
        <v>0.53033168522900509</v>
      </c>
      <c r="F1980" s="1">
        <f t="shared" si="63"/>
        <v>40043.667398397098</v>
      </c>
    </row>
    <row r="1981" spans="1:6" x14ac:dyDescent="0.3">
      <c r="A1981" s="3">
        <v>0.68011097880771199</v>
      </c>
      <c r="B1981" s="3">
        <v>19355.202752961501</v>
      </c>
      <c r="C1981" s="3">
        <v>1.1595667835561501</v>
      </c>
      <c r="D1981" s="3">
        <v>54941.583276011101</v>
      </c>
      <c r="E1981" s="1">
        <f t="shared" si="62"/>
        <v>0.47945580474843807</v>
      </c>
      <c r="F1981" s="1">
        <f t="shared" si="63"/>
        <v>35586.3805230496</v>
      </c>
    </row>
    <row r="1982" spans="1:6" x14ac:dyDescent="0.3">
      <c r="A1982" s="3">
        <v>0.70468816594990502</v>
      </c>
      <c r="B1982" s="3">
        <v>20823.688108509701</v>
      </c>
      <c r="C1982" s="3">
        <v>1.2301416160985901</v>
      </c>
      <c r="D1982" s="3">
        <v>59267.193125339501</v>
      </c>
      <c r="E1982" s="1">
        <f t="shared" si="62"/>
        <v>0.52545345014868505</v>
      </c>
      <c r="F1982" s="1">
        <f t="shared" si="63"/>
        <v>38443.505016829804</v>
      </c>
    </row>
    <row r="1983" spans="1:6" x14ac:dyDescent="0.3">
      <c r="A1983" s="3">
        <v>0.65590846181055695</v>
      </c>
      <c r="B1983" s="3">
        <v>24248.3819532323</v>
      </c>
      <c r="C1983" s="3">
        <v>1.1688676043127999</v>
      </c>
      <c r="D1983" s="3">
        <v>59492.081562870102</v>
      </c>
      <c r="E1983" s="1">
        <f t="shared" si="62"/>
        <v>0.51295914250224295</v>
      </c>
      <c r="F1983" s="1">
        <f t="shared" si="63"/>
        <v>35243.699609637799</v>
      </c>
    </row>
    <row r="1984" spans="1:6" x14ac:dyDescent="0.3">
      <c r="A1984" s="3">
        <v>0.68395280875287401</v>
      </c>
      <c r="B1984" s="3">
        <v>24038.225967649301</v>
      </c>
      <c r="C1984" s="3">
        <v>1.18541600337148</v>
      </c>
      <c r="D1984" s="3">
        <v>65256.492238186001</v>
      </c>
      <c r="E1984" s="1">
        <f t="shared" si="62"/>
        <v>0.501463194618606</v>
      </c>
      <c r="F1984" s="1">
        <f t="shared" si="63"/>
        <v>41218.266270536697</v>
      </c>
    </row>
    <row r="1985" spans="1:6" x14ac:dyDescent="0.3">
      <c r="A1985" s="3">
        <v>0.73847152667315297</v>
      </c>
      <c r="B1985" s="3">
        <v>23906.477352751099</v>
      </c>
      <c r="C1985" s="3">
        <v>1.2630333666216</v>
      </c>
      <c r="D1985" s="3">
        <v>62069.210779432302</v>
      </c>
      <c r="E1985" s="1">
        <f t="shared" si="62"/>
        <v>0.52456183994844707</v>
      </c>
      <c r="F1985" s="1">
        <f t="shared" si="63"/>
        <v>38162.733426681203</v>
      </c>
    </row>
    <row r="1986" spans="1:6" x14ac:dyDescent="0.3">
      <c r="A1986" s="3">
        <v>0.73469678616432998</v>
      </c>
      <c r="B1986" s="3">
        <v>20606.701854257899</v>
      </c>
      <c r="C1986" s="3">
        <v>1.2944974345867</v>
      </c>
      <c r="D1986" s="3">
        <v>58979.608659446501</v>
      </c>
      <c r="E1986" s="1">
        <f t="shared" si="62"/>
        <v>0.55980064842236998</v>
      </c>
      <c r="F1986" s="1">
        <f t="shared" si="63"/>
        <v>38372.906805188599</v>
      </c>
    </row>
    <row r="1987" spans="1:6" x14ac:dyDescent="0.3">
      <c r="A1987" s="3">
        <v>0.68664053071390896</v>
      </c>
      <c r="B1987" s="3">
        <v>17159.089370726299</v>
      </c>
      <c r="C1987" s="3">
        <v>1.16729145297536</v>
      </c>
      <c r="D1987" s="3">
        <v>52930.976327484103</v>
      </c>
      <c r="E1987" s="1">
        <f t="shared" si="62"/>
        <v>0.48065092226145101</v>
      </c>
      <c r="F1987" s="1">
        <f t="shared" si="63"/>
        <v>35771.886956757808</v>
      </c>
    </row>
    <row r="1988" spans="1:6" x14ac:dyDescent="0.3">
      <c r="A1988" s="3">
        <v>0.71097669346479997</v>
      </c>
      <c r="B1988" s="3">
        <v>24838.172042024398</v>
      </c>
      <c r="C1988" s="3">
        <v>1.2451424491654599</v>
      </c>
      <c r="D1988" s="3">
        <v>65515.651755371997</v>
      </c>
      <c r="E1988" s="1">
        <f t="shared" ref="E1988:E2051" si="64">C1988-A1988</f>
        <v>0.53416575570065994</v>
      </c>
      <c r="F1988" s="1">
        <f t="shared" ref="F1988:F2051" si="65">D1988-B1988</f>
        <v>40677.479713347595</v>
      </c>
    </row>
    <row r="1989" spans="1:6" x14ac:dyDescent="0.3">
      <c r="A1989" s="3">
        <v>0.71695150836551802</v>
      </c>
      <c r="B1989" s="3">
        <v>16622.2099417102</v>
      </c>
      <c r="C1989" s="3">
        <v>1.24744748091841</v>
      </c>
      <c r="D1989" s="3">
        <v>53696.544480888202</v>
      </c>
      <c r="E1989" s="1">
        <f t="shared" si="64"/>
        <v>0.53049597255289194</v>
      </c>
      <c r="F1989" s="1">
        <f t="shared" si="65"/>
        <v>37074.334539178002</v>
      </c>
    </row>
    <row r="1990" spans="1:6" x14ac:dyDescent="0.3">
      <c r="A1990" s="3">
        <v>0.68795132291237004</v>
      </c>
      <c r="B1990" s="3">
        <v>19636.820919082202</v>
      </c>
      <c r="C1990" s="3">
        <v>1.20072704088078</v>
      </c>
      <c r="D1990" s="3">
        <v>56815.116786256098</v>
      </c>
      <c r="E1990" s="1">
        <f t="shared" si="64"/>
        <v>0.51277571796840993</v>
      </c>
      <c r="F1990" s="1">
        <f t="shared" si="65"/>
        <v>37178.295867173896</v>
      </c>
    </row>
    <row r="1991" spans="1:6" x14ac:dyDescent="0.3">
      <c r="A1991" s="3">
        <v>0.68543688934900004</v>
      </c>
      <c r="B1991" s="3">
        <v>20979.497480365699</v>
      </c>
      <c r="C1991" s="3">
        <v>1.15240357297576</v>
      </c>
      <c r="D1991" s="3">
        <v>61471.039167461699</v>
      </c>
      <c r="E1991" s="1">
        <f t="shared" si="64"/>
        <v>0.46696668362675997</v>
      </c>
      <c r="F1991" s="1">
        <f t="shared" si="65"/>
        <v>40491.541687096003</v>
      </c>
    </row>
    <row r="1992" spans="1:6" x14ac:dyDescent="0.3">
      <c r="A1992" s="3">
        <v>0.69217944686983601</v>
      </c>
      <c r="B1992" s="3">
        <v>17593.343158456999</v>
      </c>
      <c r="C1992" s="3">
        <v>1.22628616465401</v>
      </c>
      <c r="D1992" s="3">
        <v>56108.002671536</v>
      </c>
      <c r="E1992" s="1">
        <f t="shared" si="64"/>
        <v>0.53410671778417396</v>
      </c>
      <c r="F1992" s="1">
        <f t="shared" si="65"/>
        <v>38514.659513079001</v>
      </c>
    </row>
    <row r="1993" spans="1:6" x14ac:dyDescent="0.3">
      <c r="A1993" s="3">
        <v>0.69428286107148196</v>
      </c>
      <c r="B1993" s="3">
        <v>21616.908390807599</v>
      </c>
      <c r="C1993" s="3">
        <v>1.18224556254548</v>
      </c>
      <c r="D1993" s="3">
        <v>59633.673083482798</v>
      </c>
      <c r="E1993" s="1">
        <f t="shared" si="64"/>
        <v>0.48796270147399801</v>
      </c>
      <c r="F1993" s="1">
        <f t="shared" si="65"/>
        <v>38016.764692675199</v>
      </c>
    </row>
    <row r="1994" spans="1:6" x14ac:dyDescent="0.3">
      <c r="A1994" s="3">
        <v>0.73154536710268403</v>
      </c>
      <c r="B1994" s="3">
        <v>17379.490068274699</v>
      </c>
      <c r="C1994" s="3">
        <v>1.28334055783456</v>
      </c>
      <c r="D1994" s="3">
        <v>52511.853344713498</v>
      </c>
      <c r="E1994" s="1">
        <f t="shared" si="64"/>
        <v>0.551795190731876</v>
      </c>
      <c r="F1994" s="1">
        <f t="shared" si="65"/>
        <v>35132.363276438802</v>
      </c>
    </row>
    <row r="1995" spans="1:6" x14ac:dyDescent="0.3">
      <c r="A1995" s="3">
        <v>0.70217663569941402</v>
      </c>
      <c r="B1995" s="3">
        <v>19016.818973640799</v>
      </c>
      <c r="C1995" s="3">
        <v>1.2190806878820699</v>
      </c>
      <c r="D1995" s="3">
        <v>57432.874945944997</v>
      </c>
      <c r="E1995" s="1">
        <f t="shared" si="64"/>
        <v>0.51690405218265589</v>
      </c>
      <c r="F1995" s="1">
        <f t="shared" si="65"/>
        <v>38416.055972304195</v>
      </c>
    </row>
    <row r="1996" spans="1:6" x14ac:dyDescent="0.3">
      <c r="A1996" s="3">
        <v>0.67209459924433301</v>
      </c>
      <c r="B1996" s="3">
        <v>17639.146664588199</v>
      </c>
      <c r="C1996" s="3">
        <v>1.1785280298796199</v>
      </c>
      <c r="D1996" s="3">
        <v>54913.103612872103</v>
      </c>
      <c r="E1996" s="1">
        <f t="shared" si="64"/>
        <v>0.5064334306352869</v>
      </c>
      <c r="F1996" s="1">
        <f t="shared" si="65"/>
        <v>37273.9569482839</v>
      </c>
    </row>
    <row r="1997" spans="1:6" x14ac:dyDescent="0.3">
      <c r="A1997" s="3">
        <v>0.70273665403003704</v>
      </c>
      <c r="B1997" s="3">
        <v>20346.484246442698</v>
      </c>
      <c r="C1997" s="3">
        <v>1.2197314747723</v>
      </c>
      <c r="D1997" s="3">
        <v>59788.903960523297</v>
      </c>
      <c r="E1997" s="1">
        <f t="shared" si="64"/>
        <v>0.51699482074226299</v>
      </c>
      <c r="F1997" s="1">
        <f t="shared" si="65"/>
        <v>39442.419714080599</v>
      </c>
    </row>
    <row r="1998" spans="1:6" x14ac:dyDescent="0.3">
      <c r="A1998" s="3">
        <v>0.71496396921403105</v>
      </c>
      <c r="B1998" s="3">
        <v>18714.778940912402</v>
      </c>
      <c r="C1998" s="3">
        <v>1.2142070934495901</v>
      </c>
      <c r="D1998" s="3">
        <v>54546.197190980303</v>
      </c>
      <c r="E1998" s="1">
        <f t="shared" si="64"/>
        <v>0.49924312423555905</v>
      </c>
      <c r="F1998" s="1">
        <f t="shared" si="65"/>
        <v>35831.418250067902</v>
      </c>
    </row>
    <row r="1999" spans="1:6" x14ac:dyDescent="0.3">
      <c r="A1999" s="3">
        <v>0.65603398966562798</v>
      </c>
      <c r="B1999" s="3">
        <v>20410.719664115801</v>
      </c>
      <c r="C1999" s="3">
        <v>1.1383521438122901</v>
      </c>
      <c r="D1999" s="3">
        <v>58032.612754684902</v>
      </c>
      <c r="E1999" s="1">
        <f t="shared" si="64"/>
        <v>0.48231815414666213</v>
      </c>
      <c r="F1999" s="1">
        <f t="shared" si="65"/>
        <v>37621.893090569101</v>
      </c>
    </row>
    <row r="2000" spans="1:6" x14ac:dyDescent="0.3">
      <c r="A2000" s="3">
        <v>0.66504489730685101</v>
      </c>
      <c r="B2000" s="3">
        <v>20905.437528670798</v>
      </c>
      <c r="C2000" s="3">
        <v>1.1362441336175799</v>
      </c>
      <c r="D2000" s="3">
        <v>57532.2678522481</v>
      </c>
      <c r="E2000" s="1">
        <f t="shared" si="64"/>
        <v>0.47119923631072891</v>
      </c>
      <c r="F2000" s="1">
        <f t="shared" si="65"/>
        <v>36626.830323577306</v>
      </c>
    </row>
    <row r="2001" spans="1:6" x14ac:dyDescent="0.3">
      <c r="A2001" s="3">
        <v>0.66614076359641805</v>
      </c>
      <c r="B2001" s="3">
        <v>15563.313406719701</v>
      </c>
      <c r="C2001" s="3">
        <v>1.1677014239720001</v>
      </c>
      <c r="D2001" s="3">
        <v>52840.108878254803</v>
      </c>
      <c r="E2001" s="1">
        <f t="shared" si="64"/>
        <v>0.501560660375582</v>
      </c>
      <c r="F2001" s="1">
        <f t="shared" si="65"/>
        <v>37276.795471535101</v>
      </c>
    </row>
    <row r="2002" spans="1:6" x14ac:dyDescent="0.3">
      <c r="A2002" s="3">
        <v>0.66863233574226599</v>
      </c>
      <c r="B2002" s="3">
        <v>19846.898841673901</v>
      </c>
      <c r="C2002" s="3">
        <v>1.15615589823244</v>
      </c>
      <c r="D2002" s="3">
        <v>56132.132428374702</v>
      </c>
      <c r="E2002" s="1">
        <f t="shared" si="64"/>
        <v>0.48752356249017403</v>
      </c>
      <c r="F2002" s="1">
        <f t="shared" si="65"/>
        <v>36285.233586700801</v>
      </c>
    </row>
    <row r="2003" spans="1:6" x14ac:dyDescent="0.3">
      <c r="A2003" s="3">
        <v>0.73391038159600797</v>
      </c>
      <c r="B2003" s="3">
        <v>19230.663193235501</v>
      </c>
      <c r="C2003" s="3">
        <v>1.29651265311797</v>
      </c>
      <c r="D2003" s="3">
        <v>56785.296184275299</v>
      </c>
      <c r="E2003" s="1">
        <f t="shared" si="64"/>
        <v>0.56260227152196207</v>
      </c>
      <c r="F2003" s="1">
        <f t="shared" si="65"/>
        <v>37554.632991039798</v>
      </c>
    </row>
    <row r="2004" spans="1:6" x14ac:dyDescent="0.3">
      <c r="A2004" s="3">
        <v>0.71263423547321303</v>
      </c>
      <c r="B2004" s="3">
        <v>22287.876425505499</v>
      </c>
      <c r="C2004" s="3">
        <v>1.23308545293301</v>
      </c>
      <c r="D2004" s="3">
        <v>60045.040483823599</v>
      </c>
      <c r="E2004" s="1">
        <f t="shared" si="64"/>
        <v>0.52045121745979694</v>
      </c>
      <c r="F2004" s="1">
        <f t="shared" si="65"/>
        <v>37757.1640583181</v>
      </c>
    </row>
    <row r="2005" spans="1:6" x14ac:dyDescent="0.3">
      <c r="A2005" s="3">
        <v>0.67494170707020995</v>
      </c>
      <c r="B2005" s="3">
        <v>20445.543693977499</v>
      </c>
      <c r="C2005" s="3">
        <v>1.16948217881725</v>
      </c>
      <c r="D2005" s="3">
        <v>59273.014753328302</v>
      </c>
      <c r="E2005" s="1">
        <f t="shared" si="64"/>
        <v>0.49454047174704008</v>
      </c>
      <c r="F2005" s="1">
        <f t="shared" si="65"/>
        <v>38827.471059350806</v>
      </c>
    </row>
    <row r="2006" spans="1:6" x14ac:dyDescent="0.3">
      <c r="A2006" s="3">
        <v>0.72087266299170005</v>
      </c>
      <c r="B2006" s="3">
        <v>18819.758503815901</v>
      </c>
      <c r="C2006" s="3">
        <v>1.2371622469297201</v>
      </c>
      <c r="D2006" s="3">
        <v>54198.505331303699</v>
      </c>
      <c r="E2006" s="1">
        <f t="shared" si="64"/>
        <v>0.51628958393802005</v>
      </c>
      <c r="F2006" s="1">
        <f t="shared" si="65"/>
        <v>35378.746827487797</v>
      </c>
    </row>
    <row r="2007" spans="1:6" x14ac:dyDescent="0.3">
      <c r="A2007" s="3">
        <v>0.66591647178326896</v>
      </c>
      <c r="B2007" s="3">
        <v>18824.596208294799</v>
      </c>
      <c r="C2007" s="3">
        <v>1.1428582992560401</v>
      </c>
      <c r="D2007" s="3">
        <v>55421.915239846203</v>
      </c>
      <c r="E2007" s="1">
        <f t="shared" si="64"/>
        <v>0.47694182747277114</v>
      </c>
      <c r="F2007" s="1">
        <f t="shared" si="65"/>
        <v>36597.319031551408</v>
      </c>
    </row>
    <row r="2008" spans="1:6" x14ac:dyDescent="0.3">
      <c r="A2008" s="3">
        <v>0.72081430601079599</v>
      </c>
      <c r="B2008" s="3">
        <v>18581.305751466702</v>
      </c>
      <c r="C2008" s="3">
        <v>1.2634317618163</v>
      </c>
      <c r="D2008" s="3">
        <v>56561.825202513399</v>
      </c>
      <c r="E2008" s="1">
        <f t="shared" si="64"/>
        <v>0.54261745580550402</v>
      </c>
      <c r="F2008" s="1">
        <f t="shared" si="65"/>
        <v>37980.519451046697</v>
      </c>
    </row>
    <row r="2009" spans="1:6" x14ac:dyDescent="0.3">
      <c r="A2009" s="3">
        <v>0.68954879531805602</v>
      </c>
      <c r="B2009" s="3">
        <v>20429.3000777534</v>
      </c>
      <c r="C2009" s="3">
        <v>1.1882779118490601</v>
      </c>
      <c r="D2009" s="3">
        <v>57518.587119501899</v>
      </c>
      <c r="E2009" s="1">
        <f t="shared" si="64"/>
        <v>0.49872911653100405</v>
      </c>
      <c r="F2009" s="1">
        <f t="shared" si="65"/>
        <v>37089.287041748496</v>
      </c>
    </row>
    <row r="2010" spans="1:6" x14ac:dyDescent="0.3">
      <c r="A2010" s="3">
        <v>0.69296339746638003</v>
      </c>
      <c r="B2010" s="3">
        <v>19162.152854037598</v>
      </c>
      <c r="C2010" s="3">
        <v>1.21206162082207</v>
      </c>
      <c r="D2010" s="3">
        <v>55939.852572443699</v>
      </c>
      <c r="E2010" s="1">
        <f t="shared" si="64"/>
        <v>0.51909822335569</v>
      </c>
      <c r="F2010" s="1">
        <f t="shared" si="65"/>
        <v>36777.699718406104</v>
      </c>
    </row>
    <row r="2011" spans="1:6" x14ac:dyDescent="0.3">
      <c r="A2011" s="3">
        <v>0.73438269796728095</v>
      </c>
      <c r="B2011" s="3">
        <v>20301.853365342002</v>
      </c>
      <c r="C2011" s="3">
        <v>1.25778378538864</v>
      </c>
      <c r="D2011" s="3">
        <v>56741.740798822699</v>
      </c>
      <c r="E2011" s="1">
        <f t="shared" si="64"/>
        <v>0.52340108742135905</v>
      </c>
      <c r="F2011" s="1">
        <f t="shared" si="65"/>
        <v>36439.887433480697</v>
      </c>
    </row>
    <row r="2012" spans="1:6" x14ac:dyDescent="0.3">
      <c r="A2012" s="3">
        <v>0.70136455062091896</v>
      </c>
      <c r="B2012" s="3">
        <v>20568.336571504999</v>
      </c>
      <c r="C2012" s="3">
        <v>1.19705944325494</v>
      </c>
      <c r="D2012" s="3">
        <v>57466.280657115603</v>
      </c>
      <c r="E2012" s="1">
        <f t="shared" si="64"/>
        <v>0.495694892634021</v>
      </c>
      <c r="F2012" s="1">
        <f t="shared" si="65"/>
        <v>36897.944085610608</v>
      </c>
    </row>
    <row r="2013" spans="1:6" x14ac:dyDescent="0.3">
      <c r="A2013" s="3">
        <v>0.697832029063996</v>
      </c>
      <c r="B2013" s="3">
        <v>19158.616176693002</v>
      </c>
      <c r="C2013" s="3">
        <v>1.20167936330701</v>
      </c>
      <c r="D2013" s="3">
        <v>55560.462445295103</v>
      </c>
      <c r="E2013" s="1">
        <f t="shared" si="64"/>
        <v>0.50384733424301398</v>
      </c>
      <c r="F2013" s="1">
        <f t="shared" si="65"/>
        <v>36401.846268602101</v>
      </c>
    </row>
    <row r="2014" spans="1:6" x14ac:dyDescent="0.3">
      <c r="A2014" s="3">
        <v>0.64375831503551495</v>
      </c>
      <c r="B2014" s="3">
        <v>17842.426158063001</v>
      </c>
      <c r="C2014" s="3">
        <v>1.1311285913876701</v>
      </c>
      <c r="D2014" s="3">
        <v>55156.245529209897</v>
      </c>
      <c r="E2014" s="1">
        <f t="shared" si="64"/>
        <v>0.48737027635215513</v>
      </c>
      <c r="F2014" s="1">
        <f t="shared" si="65"/>
        <v>37313.819371146892</v>
      </c>
    </row>
    <row r="2015" spans="1:6" x14ac:dyDescent="0.3">
      <c r="A2015" s="3">
        <v>0.73793083120345704</v>
      </c>
      <c r="B2015" s="3">
        <v>20158.074363875901</v>
      </c>
      <c r="C2015" s="3">
        <v>1.2750594778451201</v>
      </c>
      <c r="D2015" s="3">
        <v>58982.153202173497</v>
      </c>
      <c r="E2015" s="1">
        <f t="shared" si="64"/>
        <v>0.53712864664166304</v>
      </c>
      <c r="F2015" s="1">
        <f t="shared" si="65"/>
        <v>38824.078838297595</v>
      </c>
    </row>
    <row r="2016" spans="1:6" x14ac:dyDescent="0.3">
      <c r="A2016" s="3">
        <v>0.75980819193154603</v>
      </c>
      <c r="B2016" s="3">
        <v>23365.372496821001</v>
      </c>
      <c r="C2016" s="3">
        <v>1.33272399599125</v>
      </c>
      <c r="D2016" s="3">
        <v>64485.225211383702</v>
      </c>
      <c r="E2016" s="1">
        <f t="shared" si="64"/>
        <v>0.57291580405970399</v>
      </c>
      <c r="F2016" s="1">
        <f t="shared" si="65"/>
        <v>41119.852714562701</v>
      </c>
    </row>
    <row r="2017" spans="1:6" x14ac:dyDescent="0.3">
      <c r="A2017" s="3">
        <v>0.67015315454237501</v>
      </c>
      <c r="B2017" s="3">
        <v>20755.406366004401</v>
      </c>
      <c r="C2017" s="3">
        <v>1.1463379568309899</v>
      </c>
      <c r="D2017" s="3">
        <v>58378.609114186103</v>
      </c>
      <c r="E2017" s="1">
        <f t="shared" si="64"/>
        <v>0.47618480228861493</v>
      </c>
      <c r="F2017" s="1">
        <f t="shared" si="65"/>
        <v>37623.202748181706</v>
      </c>
    </row>
    <row r="2018" spans="1:6" x14ac:dyDescent="0.3">
      <c r="A2018" s="3">
        <v>0.70573484409996501</v>
      </c>
      <c r="B2018" s="3">
        <v>18309.775030290701</v>
      </c>
      <c r="C2018" s="3">
        <v>1.23813074261881</v>
      </c>
      <c r="D2018" s="3">
        <v>56080.321332798398</v>
      </c>
      <c r="E2018" s="1">
        <f t="shared" si="64"/>
        <v>0.53239589851884495</v>
      </c>
      <c r="F2018" s="1">
        <f t="shared" si="65"/>
        <v>37770.546302507697</v>
      </c>
    </row>
    <row r="2019" spans="1:6" x14ac:dyDescent="0.3">
      <c r="A2019" s="3">
        <v>0.73308097314713305</v>
      </c>
      <c r="B2019" s="3">
        <v>14463.467500098201</v>
      </c>
      <c r="C2019" s="3">
        <v>1.2833318539382901</v>
      </c>
      <c r="D2019" s="3">
        <v>50887.2028629251</v>
      </c>
      <c r="E2019" s="1">
        <f t="shared" si="64"/>
        <v>0.55025088079115703</v>
      </c>
      <c r="F2019" s="1">
        <f t="shared" si="65"/>
        <v>36423.735362826897</v>
      </c>
    </row>
    <row r="2020" spans="1:6" x14ac:dyDescent="0.3">
      <c r="A2020" s="3">
        <v>0.68171004693202397</v>
      </c>
      <c r="B2020" s="3">
        <v>21102.766092147602</v>
      </c>
      <c r="C2020" s="3">
        <v>1.18716305552788</v>
      </c>
      <c r="D2020" s="3">
        <v>57499.4791161822</v>
      </c>
      <c r="E2020" s="1">
        <f t="shared" si="64"/>
        <v>0.50545300859585607</v>
      </c>
      <c r="F2020" s="1">
        <f t="shared" si="65"/>
        <v>36396.713024034601</v>
      </c>
    </row>
    <row r="2021" spans="1:6" x14ac:dyDescent="0.3">
      <c r="A2021" s="3">
        <v>0.72215004104069203</v>
      </c>
      <c r="B2021" s="3">
        <v>20904.560062879798</v>
      </c>
      <c r="C2021" s="3">
        <v>1.2814560932093799</v>
      </c>
      <c r="D2021" s="3">
        <v>58272.3664978694</v>
      </c>
      <c r="E2021" s="1">
        <f t="shared" si="64"/>
        <v>0.55930605216868789</v>
      </c>
      <c r="F2021" s="1">
        <f t="shared" si="65"/>
        <v>37367.806434989601</v>
      </c>
    </row>
    <row r="2022" spans="1:6" x14ac:dyDescent="0.3">
      <c r="A2022" s="3">
        <v>0.73567168051436005</v>
      </c>
      <c r="B2022" s="3">
        <v>24623.666291562899</v>
      </c>
      <c r="C2022" s="3">
        <v>1.2718053785469601</v>
      </c>
      <c r="D2022" s="3">
        <v>63954.008656809099</v>
      </c>
      <c r="E2022" s="1">
        <f t="shared" si="64"/>
        <v>0.53613369803260003</v>
      </c>
      <c r="F2022" s="1">
        <f t="shared" si="65"/>
        <v>39330.342365246201</v>
      </c>
    </row>
    <row r="2023" spans="1:6" x14ac:dyDescent="0.3">
      <c r="A2023" s="3">
        <v>0.74591139799635398</v>
      </c>
      <c r="B2023" s="3">
        <v>20521.242020332302</v>
      </c>
      <c r="C2023" s="3">
        <v>1.2286191113223099</v>
      </c>
      <c r="D2023" s="3">
        <v>56804.445336201003</v>
      </c>
      <c r="E2023" s="1">
        <f t="shared" si="64"/>
        <v>0.48270771332595597</v>
      </c>
      <c r="F2023" s="1">
        <f t="shared" si="65"/>
        <v>36283.203315868697</v>
      </c>
    </row>
    <row r="2024" spans="1:6" x14ac:dyDescent="0.3">
      <c r="A2024" s="3">
        <v>0.70137694976799103</v>
      </c>
      <c r="B2024" s="3">
        <v>17486.3623193282</v>
      </c>
      <c r="C2024" s="3">
        <v>1.2379665185383499</v>
      </c>
      <c r="D2024" s="3">
        <v>54795.2146979194</v>
      </c>
      <c r="E2024" s="1">
        <f t="shared" si="64"/>
        <v>0.5365895687703589</v>
      </c>
      <c r="F2024" s="1">
        <f t="shared" si="65"/>
        <v>37308.852378591197</v>
      </c>
    </row>
    <row r="2025" spans="1:6" x14ac:dyDescent="0.3">
      <c r="A2025" s="3">
        <v>0.67468312311872702</v>
      </c>
      <c r="B2025" s="3">
        <v>21518.430376108401</v>
      </c>
      <c r="C2025" s="3">
        <v>1.1618513580335199</v>
      </c>
      <c r="D2025" s="3">
        <v>58856.073268444998</v>
      </c>
      <c r="E2025" s="1">
        <f t="shared" si="64"/>
        <v>0.48716823491479289</v>
      </c>
      <c r="F2025" s="1">
        <f t="shared" si="65"/>
        <v>37337.642892336597</v>
      </c>
    </row>
    <row r="2026" spans="1:6" x14ac:dyDescent="0.3">
      <c r="A2026" s="3">
        <v>0.72113541369108403</v>
      </c>
      <c r="B2026" s="3">
        <v>23001.993605882999</v>
      </c>
      <c r="C2026" s="3">
        <v>1.26668425452647</v>
      </c>
      <c r="D2026" s="3">
        <v>61909.185152138598</v>
      </c>
      <c r="E2026" s="1">
        <f t="shared" si="64"/>
        <v>0.54554884083538602</v>
      </c>
      <c r="F2026" s="1">
        <f t="shared" si="65"/>
        <v>38907.191546255599</v>
      </c>
    </row>
    <row r="2027" spans="1:6" x14ac:dyDescent="0.3">
      <c r="A2027" s="3">
        <v>0.69329202274806201</v>
      </c>
      <c r="B2027" s="3">
        <v>20191.790135470299</v>
      </c>
      <c r="C2027" s="3">
        <v>1.19539158920717</v>
      </c>
      <c r="D2027" s="3">
        <v>58485.7043112057</v>
      </c>
      <c r="E2027" s="1">
        <f t="shared" si="64"/>
        <v>0.50209956645910803</v>
      </c>
      <c r="F2027" s="1">
        <f t="shared" si="65"/>
        <v>38293.914175735401</v>
      </c>
    </row>
    <row r="2028" spans="1:6" x14ac:dyDescent="0.3">
      <c r="A2028" s="3">
        <v>0.71791468772985001</v>
      </c>
      <c r="B2028" s="3">
        <v>16946.9205537987</v>
      </c>
      <c r="C2028" s="3">
        <v>1.2427954212724699</v>
      </c>
      <c r="D2028" s="3">
        <v>52659.962888326903</v>
      </c>
      <c r="E2028" s="1">
        <f t="shared" si="64"/>
        <v>0.52488073354261988</v>
      </c>
      <c r="F2028" s="1">
        <f t="shared" si="65"/>
        <v>35713.042334528203</v>
      </c>
    </row>
    <row r="2029" spans="1:6" x14ac:dyDescent="0.3">
      <c r="A2029" s="3">
        <v>0.729663474543368</v>
      </c>
      <c r="B2029" s="3">
        <v>22088.3932367733</v>
      </c>
      <c r="C2029" s="3">
        <v>1.2655349458168901</v>
      </c>
      <c r="D2029" s="3">
        <v>58390.453221540301</v>
      </c>
      <c r="E2029" s="1">
        <f t="shared" si="64"/>
        <v>0.53587147127352208</v>
      </c>
      <c r="F2029" s="1">
        <f t="shared" si="65"/>
        <v>36302.059984767002</v>
      </c>
    </row>
    <row r="2030" spans="1:6" x14ac:dyDescent="0.3">
      <c r="A2030" s="3">
        <v>0.71223501841004899</v>
      </c>
      <c r="B2030" s="3">
        <v>19445.3784555776</v>
      </c>
      <c r="C2030" s="3">
        <v>1.2478901165631</v>
      </c>
      <c r="D2030" s="3">
        <v>55924.171253318797</v>
      </c>
      <c r="E2030" s="1">
        <f t="shared" si="64"/>
        <v>0.53565509815305101</v>
      </c>
      <c r="F2030" s="1">
        <f t="shared" si="65"/>
        <v>36478.792797741196</v>
      </c>
    </row>
    <row r="2031" spans="1:6" x14ac:dyDescent="0.3">
      <c r="A2031" s="3">
        <v>0.69209655789638702</v>
      </c>
      <c r="B2031" s="3">
        <v>16795.5903416201</v>
      </c>
      <c r="C2031" s="3">
        <v>1.2149232963243899</v>
      </c>
      <c r="D2031" s="3">
        <v>53083.875684169303</v>
      </c>
      <c r="E2031" s="1">
        <f t="shared" si="64"/>
        <v>0.52282673842800287</v>
      </c>
      <c r="F2031" s="1">
        <f t="shared" si="65"/>
        <v>36288.285342549207</v>
      </c>
    </row>
    <row r="2032" spans="1:6" x14ac:dyDescent="0.3">
      <c r="A2032" s="3">
        <v>0.69662024635353703</v>
      </c>
      <c r="B2032" s="3">
        <v>21636.471093861201</v>
      </c>
      <c r="C2032" s="3">
        <v>1.2072833152665801</v>
      </c>
      <c r="D2032" s="3">
        <v>60744.439980298099</v>
      </c>
      <c r="E2032" s="1">
        <f t="shared" si="64"/>
        <v>0.51066306891304303</v>
      </c>
      <c r="F2032" s="1">
        <f t="shared" si="65"/>
        <v>39107.968886436895</v>
      </c>
    </row>
    <row r="2033" spans="1:6" x14ac:dyDescent="0.3">
      <c r="A2033" s="3">
        <v>0.70123772235517801</v>
      </c>
      <c r="B2033" s="3">
        <v>20973.011112638502</v>
      </c>
      <c r="C2033" s="3">
        <v>1.1993686159774499</v>
      </c>
      <c r="D2033" s="3">
        <v>59970.650421466897</v>
      </c>
      <c r="E2033" s="1">
        <f t="shared" si="64"/>
        <v>0.49813089362227192</v>
      </c>
      <c r="F2033" s="1">
        <f t="shared" si="65"/>
        <v>38997.639308828395</v>
      </c>
    </row>
    <row r="2034" spans="1:6" x14ac:dyDescent="0.3">
      <c r="A2034" s="3">
        <v>0.73311492308015702</v>
      </c>
      <c r="B2034" s="3">
        <v>20129.784909622998</v>
      </c>
      <c r="C2034" s="3">
        <v>1.26303499635224</v>
      </c>
      <c r="D2034" s="3">
        <v>56599.394669782603</v>
      </c>
      <c r="E2034" s="1">
        <f t="shared" si="64"/>
        <v>0.52992007327208301</v>
      </c>
      <c r="F2034" s="1">
        <f t="shared" si="65"/>
        <v>36469.609760159605</v>
      </c>
    </row>
    <row r="2035" spans="1:6" x14ac:dyDescent="0.3">
      <c r="A2035" s="3">
        <v>0.76798725859936101</v>
      </c>
      <c r="B2035" s="3">
        <v>24573.8749772515</v>
      </c>
      <c r="C2035" s="3">
        <v>1.34615810996444</v>
      </c>
      <c r="D2035" s="3">
        <v>65022.033129812196</v>
      </c>
      <c r="E2035" s="1">
        <f t="shared" si="64"/>
        <v>0.57817085136507895</v>
      </c>
      <c r="F2035" s="1">
        <f t="shared" si="65"/>
        <v>40448.158152560696</v>
      </c>
    </row>
    <row r="2036" spans="1:6" x14ac:dyDescent="0.3">
      <c r="A2036" s="3">
        <v>0.727096330556529</v>
      </c>
      <c r="B2036" s="3">
        <v>17082.7741984737</v>
      </c>
      <c r="C2036" s="3">
        <v>1.24986357657881</v>
      </c>
      <c r="D2036" s="3">
        <v>51645.737645558896</v>
      </c>
      <c r="E2036" s="1">
        <f t="shared" si="64"/>
        <v>0.52276724602228097</v>
      </c>
      <c r="F2036" s="1">
        <f t="shared" si="65"/>
        <v>34562.963447085196</v>
      </c>
    </row>
    <row r="2037" spans="1:6" x14ac:dyDescent="0.3">
      <c r="A2037" s="3">
        <v>0.67435233296620101</v>
      </c>
      <c r="B2037" s="3">
        <v>17195.928631802701</v>
      </c>
      <c r="C2037" s="3">
        <v>1.17164100409113</v>
      </c>
      <c r="D2037" s="3">
        <v>53959.953188644598</v>
      </c>
      <c r="E2037" s="1">
        <f t="shared" si="64"/>
        <v>0.49728867112492903</v>
      </c>
      <c r="F2037" s="1">
        <f t="shared" si="65"/>
        <v>36764.024556841898</v>
      </c>
    </row>
    <row r="2038" spans="1:6" x14ac:dyDescent="0.3">
      <c r="A2038" s="3">
        <v>0.70006926582005402</v>
      </c>
      <c r="B2038" s="3">
        <v>17322.3569823787</v>
      </c>
      <c r="C2038" s="3">
        <v>1.21289422167701</v>
      </c>
      <c r="D2038" s="3">
        <v>52652.707563279102</v>
      </c>
      <c r="E2038" s="1">
        <f t="shared" si="64"/>
        <v>0.51282495585695598</v>
      </c>
      <c r="F2038" s="1">
        <f t="shared" si="65"/>
        <v>35330.350580900398</v>
      </c>
    </row>
    <row r="2039" spans="1:6" x14ac:dyDescent="0.3">
      <c r="A2039" s="3">
        <v>0.69861852629697296</v>
      </c>
      <c r="B2039" s="3">
        <v>18145.5822382853</v>
      </c>
      <c r="C2039" s="3">
        <v>1.1828405823066901</v>
      </c>
      <c r="D2039" s="3">
        <v>55041.6990846302</v>
      </c>
      <c r="E2039" s="1">
        <f t="shared" si="64"/>
        <v>0.48422205600971713</v>
      </c>
      <c r="F2039" s="1">
        <f t="shared" si="65"/>
        <v>36896.116846344899</v>
      </c>
    </row>
    <row r="2040" spans="1:6" x14ac:dyDescent="0.3">
      <c r="A2040" s="3">
        <v>0.71430572357504196</v>
      </c>
      <c r="B2040" s="3">
        <v>23092.120644745599</v>
      </c>
      <c r="C2040" s="3">
        <v>1.1883286760296601</v>
      </c>
      <c r="D2040" s="3">
        <v>60746.352928429202</v>
      </c>
      <c r="E2040" s="1">
        <f t="shared" si="64"/>
        <v>0.47402295245461812</v>
      </c>
      <c r="F2040" s="1">
        <f t="shared" si="65"/>
        <v>37654.232283683603</v>
      </c>
    </row>
    <row r="2041" spans="1:6" x14ac:dyDescent="0.3">
      <c r="A2041" s="3">
        <v>0.67867624428611195</v>
      </c>
      <c r="B2041" s="3">
        <v>22325.202413567898</v>
      </c>
      <c r="C2041" s="3">
        <v>1.16099416883087</v>
      </c>
      <c r="D2041" s="3">
        <v>61885.299274227102</v>
      </c>
      <c r="E2041" s="1">
        <f t="shared" si="64"/>
        <v>0.48231792454475808</v>
      </c>
      <c r="F2041" s="1">
        <f t="shared" si="65"/>
        <v>39560.096860659207</v>
      </c>
    </row>
    <row r="2042" spans="1:6" x14ac:dyDescent="0.3">
      <c r="A2042" s="3">
        <v>0.66067507626024702</v>
      </c>
      <c r="B2042" s="3">
        <v>21644.5428547597</v>
      </c>
      <c r="C2042" s="3">
        <v>1.12816869544959</v>
      </c>
      <c r="D2042" s="3">
        <v>59601.599835600398</v>
      </c>
      <c r="E2042" s="1">
        <f t="shared" si="64"/>
        <v>0.46749361918934296</v>
      </c>
      <c r="F2042" s="1">
        <f t="shared" si="65"/>
        <v>37957.056980840702</v>
      </c>
    </row>
    <row r="2043" spans="1:6" x14ac:dyDescent="0.3">
      <c r="A2043" s="3">
        <v>0.70640304491698502</v>
      </c>
      <c r="B2043" s="3">
        <v>17641.731507486998</v>
      </c>
      <c r="C2043" s="3">
        <v>1.23875657883493</v>
      </c>
      <c r="D2043" s="3">
        <v>54921.767766522004</v>
      </c>
      <c r="E2043" s="1">
        <f t="shared" si="64"/>
        <v>0.53235353391794493</v>
      </c>
      <c r="F2043" s="1">
        <f t="shared" si="65"/>
        <v>37280.036259035005</v>
      </c>
    </row>
    <row r="2044" spans="1:6" x14ac:dyDescent="0.3">
      <c r="A2044" s="3">
        <v>0.74773175224096999</v>
      </c>
      <c r="B2044" s="3">
        <v>21417.054844285802</v>
      </c>
      <c r="C2044" s="3">
        <v>1.3065709189172201</v>
      </c>
      <c r="D2044" s="3">
        <v>58705.402802835299</v>
      </c>
      <c r="E2044" s="1">
        <f t="shared" si="64"/>
        <v>0.55883916667625011</v>
      </c>
      <c r="F2044" s="1">
        <f t="shared" si="65"/>
        <v>37288.347958549493</v>
      </c>
    </row>
    <row r="2045" spans="1:6" x14ac:dyDescent="0.3">
      <c r="A2045" s="3">
        <v>0.66889925571991804</v>
      </c>
      <c r="B2045" s="3">
        <v>21260.230301521999</v>
      </c>
      <c r="C2045" s="3">
        <v>1.16838573481885</v>
      </c>
      <c r="D2045" s="3">
        <v>57566.786342745501</v>
      </c>
      <c r="E2045" s="1">
        <f t="shared" si="64"/>
        <v>0.49948647909893196</v>
      </c>
      <c r="F2045" s="1">
        <f t="shared" si="65"/>
        <v>36306.556041223506</v>
      </c>
    </row>
    <row r="2046" spans="1:6" x14ac:dyDescent="0.3">
      <c r="A2046" s="3">
        <v>0.67903067258860506</v>
      </c>
      <c r="B2046" s="3">
        <v>15907.5313734553</v>
      </c>
      <c r="C2046" s="3">
        <v>1.2017859577311001</v>
      </c>
      <c r="D2046" s="3">
        <v>52038.193324533597</v>
      </c>
      <c r="E2046" s="1">
        <f t="shared" si="64"/>
        <v>0.52275528514249503</v>
      </c>
      <c r="F2046" s="1">
        <f t="shared" si="65"/>
        <v>36130.661951078298</v>
      </c>
    </row>
    <row r="2047" spans="1:6" x14ac:dyDescent="0.3">
      <c r="A2047" s="3">
        <v>0.69662307240668098</v>
      </c>
      <c r="B2047" s="3">
        <v>18243.059081118001</v>
      </c>
      <c r="C2047" s="3">
        <v>1.2050147510987901</v>
      </c>
      <c r="D2047" s="3">
        <v>55362.789364538497</v>
      </c>
      <c r="E2047" s="1">
        <f t="shared" si="64"/>
        <v>0.50839167869210911</v>
      </c>
      <c r="F2047" s="1">
        <f t="shared" si="65"/>
        <v>37119.730283420497</v>
      </c>
    </row>
    <row r="2048" spans="1:6" x14ac:dyDescent="0.3">
      <c r="A2048" s="3">
        <v>0.73008883348206499</v>
      </c>
      <c r="B2048" s="3">
        <v>15967.719698978201</v>
      </c>
      <c r="C2048" s="3">
        <v>1.2445789627941599</v>
      </c>
      <c r="D2048" s="3">
        <v>52086.7139767763</v>
      </c>
      <c r="E2048" s="1">
        <f t="shared" si="64"/>
        <v>0.51449012931209492</v>
      </c>
      <c r="F2048" s="1">
        <f t="shared" si="65"/>
        <v>36118.994277798098</v>
      </c>
    </row>
    <row r="2049" spans="1:6" x14ac:dyDescent="0.3">
      <c r="A2049" s="3">
        <v>0.67664810867441505</v>
      </c>
      <c r="B2049" s="3">
        <v>16957.046586855799</v>
      </c>
      <c r="C2049" s="3">
        <v>1.1962805926803799</v>
      </c>
      <c r="D2049" s="3">
        <v>52817.640702651697</v>
      </c>
      <c r="E2049" s="1">
        <f t="shared" si="64"/>
        <v>0.51963248400596485</v>
      </c>
      <c r="F2049" s="1">
        <f t="shared" si="65"/>
        <v>35860.594115795902</v>
      </c>
    </row>
    <row r="2050" spans="1:6" x14ac:dyDescent="0.3">
      <c r="A2050" s="3">
        <v>0.72368745352157204</v>
      </c>
      <c r="B2050" s="3">
        <v>18461.381136267501</v>
      </c>
      <c r="C2050" s="3">
        <v>1.27912345476964</v>
      </c>
      <c r="D2050" s="3">
        <v>54658.825228799498</v>
      </c>
      <c r="E2050" s="1">
        <f t="shared" si="64"/>
        <v>0.55543600124806791</v>
      </c>
      <c r="F2050" s="1">
        <f t="shared" si="65"/>
        <v>36197.444092531994</v>
      </c>
    </row>
    <row r="2051" spans="1:6" x14ac:dyDescent="0.3">
      <c r="A2051" s="3">
        <v>0.66087769740523505</v>
      </c>
      <c r="B2051" s="3">
        <v>16272.830402297899</v>
      </c>
      <c r="C2051" s="3">
        <v>1.1297839323691901</v>
      </c>
      <c r="D2051" s="3">
        <v>52081.275035060396</v>
      </c>
      <c r="E2051" s="1">
        <f t="shared" si="64"/>
        <v>0.468906234963955</v>
      </c>
      <c r="F2051" s="1">
        <f t="shared" si="65"/>
        <v>35808.444632762497</v>
      </c>
    </row>
    <row r="2052" spans="1:6" x14ac:dyDescent="0.3">
      <c r="A2052" s="3">
        <v>0.72046041608845701</v>
      </c>
      <c r="B2052" s="3">
        <v>29172.701318232401</v>
      </c>
      <c r="C2052" s="3">
        <v>1.2298455274443201</v>
      </c>
      <c r="D2052" s="3">
        <v>65064.674325233202</v>
      </c>
      <c r="E2052" s="1">
        <f t="shared" ref="E2052:E2115" si="66">C2052-A2052</f>
        <v>0.50938511135586306</v>
      </c>
      <c r="F2052" s="1">
        <f t="shared" ref="F2052:F2115" si="67">D2052-B2052</f>
        <v>35891.973007000801</v>
      </c>
    </row>
    <row r="2053" spans="1:6" x14ac:dyDescent="0.3">
      <c r="A2053" s="3">
        <v>0.66853923768780199</v>
      </c>
      <c r="B2053" s="3">
        <v>20690.021005342602</v>
      </c>
      <c r="C2053" s="3">
        <v>1.1541225828722199</v>
      </c>
      <c r="D2053" s="3">
        <v>56929.307818088499</v>
      </c>
      <c r="E2053" s="1">
        <f t="shared" si="66"/>
        <v>0.48558334518441792</v>
      </c>
      <c r="F2053" s="1">
        <f t="shared" si="67"/>
        <v>36239.286812745893</v>
      </c>
    </row>
    <row r="2054" spans="1:6" x14ac:dyDescent="0.3">
      <c r="A2054" s="3">
        <v>0.70247506780937696</v>
      </c>
      <c r="B2054" s="3">
        <v>18463.0721861028</v>
      </c>
      <c r="C2054" s="3">
        <v>1.2470184627013901</v>
      </c>
      <c r="D2054" s="3">
        <v>54808.373336933699</v>
      </c>
      <c r="E2054" s="1">
        <f t="shared" si="66"/>
        <v>0.54454339489201309</v>
      </c>
      <c r="F2054" s="1">
        <f t="shared" si="67"/>
        <v>36345.301150830899</v>
      </c>
    </row>
    <row r="2055" spans="1:6" x14ac:dyDescent="0.3">
      <c r="A2055" s="3">
        <v>0.67684641073983098</v>
      </c>
      <c r="B2055" s="3">
        <v>22749.603459812399</v>
      </c>
      <c r="C2055" s="3">
        <v>1.19764986279597</v>
      </c>
      <c r="D2055" s="3">
        <v>60102.745267683102</v>
      </c>
      <c r="E2055" s="1">
        <f t="shared" si="66"/>
        <v>0.52080345205613898</v>
      </c>
      <c r="F2055" s="1">
        <f t="shared" si="67"/>
        <v>37353.141807870707</v>
      </c>
    </row>
    <row r="2056" spans="1:6" x14ac:dyDescent="0.3">
      <c r="A2056" s="3">
        <v>0.711673587505539</v>
      </c>
      <c r="B2056" s="3">
        <v>20892.4974744795</v>
      </c>
      <c r="C2056" s="3">
        <v>1.25100962477167</v>
      </c>
      <c r="D2056" s="3">
        <v>55592.731439009498</v>
      </c>
      <c r="E2056" s="1">
        <f t="shared" si="66"/>
        <v>0.539336037266131</v>
      </c>
      <c r="F2056" s="1">
        <f t="shared" si="67"/>
        <v>34700.233964529994</v>
      </c>
    </row>
    <row r="2057" spans="1:6" x14ac:dyDescent="0.3">
      <c r="A2057" s="3">
        <v>0.69335791779572298</v>
      </c>
      <c r="B2057" s="3">
        <v>19074.3012673224</v>
      </c>
      <c r="C2057" s="3">
        <v>1.1949761487764501</v>
      </c>
      <c r="D2057" s="3">
        <v>55275.105201978098</v>
      </c>
      <c r="E2057" s="1">
        <f t="shared" si="66"/>
        <v>0.50161823098072711</v>
      </c>
      <c r="F2057" s="1">
        <f t="shared" si="67"/>
        <v>36200.803934655698</v>
      </c>
    </row>
    <row r="2058" spans="1:6" x14ac:dyDescent="0.3">
      <c r="A2058" s="3">
        <v>0.71695471260191002</v>
      </c>
      <c r="B2058" s="3">
        <v>16043.6591555101</v>
      </c>
      <c r="C2058" s="3">
        <v>1.2727144208763901</v>
      </c>
      <c r="D2058" s="3">
        <v>52123.467244583298</v>
      </c>
      <c r="E2058" s="1">
        <f t="shared" si="66"/>
        <v>0.55575970827448007</v>
      </c>
      <c r="F2058" s="1">
        <f t="shared" si="67"/>
        <v>36079.808089073194</v>
      </c>
    </row>
    <row r="2059" spans="1:6" x14ac:dyDescent="0.3">
      <c r="A2059" s="3">
        <v>0.76123137515136197</v>
      </c>
      <c r="B2059" s="3">
        <v>17526.3209704867</v>
      </c>
      <c r="C2059" s="3">
        <v>1.3040028723703401</v>
      </c>
      <c r="D2059" s="3">
        <v>53087.172387077902</v>
      </c>
      <c r="E2059" s="1">
        <f t="shared" si="66"/>
        <v>0.54277149721897811</v>
      </c>
      <c r="F2059" s="1">
        <f t="shared" si="67"/>
        <v>35560.851416591206</v>
      </c>
    </row>
    <row r="2060" spans="1:6" x14ac:dyDescent="0.3">
      <c r="A2060" s="3">
        <v>0.70592633621163003</v>
      </c>
      <c r="B2060" s="3">
        <v>18689.325270900699</v>
      </c>
      <c r="C2060" s="3">
        <v>1.2130278066237401</v>
      </c>
      <c r="D2060" s="3">
        <v>54408.266295306501</v>
      </c>
      <c r="E2060" s="1">
        <f t="shared" si="66"/>
        <v>0.50710147041211007</v>
      </c>
      <c r="F2060" s="1">
        <f t="shared" si="67"/>
        <v>35718.941024405802</v>
      </c>
    </row>
    <row r="2061" spans="1:6" x14ac:dyDescent="0.3">
      <c r="A2061" s="3">
        <v>0.66225308218650003</v>
      </c>
      <c r="B2061" s="3">
        <v>16200.8501462563</v>
      </c>
      <c r="C2061" s="3">
        <v>1.14382600334641</v>
      </c>
      <c r="D2061" s="3">
        <v>50328.013834985497</v>
      </c>
      <c r="E2061" s="1">
        <f t="shared" si="66"/>
        <v>0.48157292115991002</v>
      </c>
      <c r="F2061" s="1">
        <f t="shared" si="67"/>
        <v>34127.163688729197</v>
      </c>
    </row>
    <row r="2062" spans="1:6" x14ac:dyDescent="0.3">
      <c r="A2062" s="3">
        <v>0.66354616096742802</v>
      </c>
      <c r="B2062" s="3">
        <v>18605.026117112</v>
      </c>
      <c r="C2062" s="3">
        <v>1.17452739447535</v>
      </c>
      <c r="D2062" s="3">
        <v>56226.548802629899</v>
      </c>
      <c r="E2062" s="1">
        <f t="shared" si="66"/>
        <v>0.51098123350792202</v>
      </c>
      <c r="F2062" s="1">
        <f t="shared" si="67"/>
        <v>37621.522685517899</v>
      </c>
    </row>
    <row r="2063" spans="1:6" x14ac:dyDescent="0.3">
      <c r="A2063" s="3">
        <v>0.67211526417352896</v>
      </c>
      <c r="B2063" s="3">
        <v>19942.8455927344</v>
      </c>
      <c r="C2063" s="3">
        <v>1.1740247827794199</v>
      </c>
      <c r="D2063" s="3">
        <v>56537.547809273899</v>
      </c>
      <c r="E2063" s="1">
        <f t="shared" si="66"/>
        <v>0.50190951860589095</v>
      </c>
      <c r="F2063" s="1">
        <f t="shared" si="67"/>
        <v>36594.702216539503</v>
      </c>
    </row>
    <row r="2064" spans="1:6" x14ac:dyDescent="0.3">
      <c r="A2064" s="3">
        <v>0.75677346365214204</v>
      </c>
      <c r="B2064" s="3">
        <v>16920.036373566902</v>
      </c>
      <c r="C2064" s="3">
        <v>1.30178401560281</v>
      </c>
      <c r="D2064" s="3">
        <v>53749.3668413415</v>
      </c>
      <c r="E2064" s="1">
        <f t="shared" si="66"/>
        <v>0.54501055195066794</v>
      </c>
      <c r="F2064" s="1">
        <f t="shared" si="67"/>
        <v>36829.330467774598</v>
      </c>
    </row>
    <row r="2065" spans="1:6" x14ac:dyDescent="0.3">
      <c r="A2065" s="3">
        <v>0.65419876443187197</v>
      </c>
      <c r="B2065" s="3">
        <v>17022.624489852202</v>
      </c>
      <c r="C2065" s="3">
        <v>1.1059235407375001</v>
      </c>
      <c r="D2065" s="3">
        <v>53682.9473166854</v>
      </c>
      <c r="E2065" s="1">
        <f t="shared" si="66"/>
        <v>0.45172477630562813</v>
      </c>
      <c r="F2065" s="1">
        <f t="shared" si="67"/>
        <v>36660.322826833202</v>
      </c>
    </row>
    <row r="2066" spans="1:6" x14ac:dyDescent="0.3">
      <c r="A2066" s="3">
        <v>0.77110617359287703</v>
      </c>
      <c r="B2066" s="3">
        <v>20390.826170415301</v>
      </c>
      <c r="C2066" s="3">
        <v>1.35725456731093</v>
      </c>
      <c r="D2066" s="3">
        <v>57010.314017934499</v>
      </c>
      <c r="E2066" s="1">
        <f t="shared" si="66"/>
        <v>0.58614839371805294</v>
      </c>
      <c r="F2066" s="1">
        <f t="shared" si="67"/>
        <v>36619.487847519194</v>
      </c>
    </row>
    <row r="2067" spans="1:6" x14ac:dyDescent="0.3">
      <c r="A2067" s="3">
        <v>0.71631234922555898</v>
      </c>
      <c r="B2067" s="3">
        <v>19318.936950446499</v>
      </c>
      <c r="C2067" s="3">
        <v>1.2539584707467599</v>
      </c>
      <c r="D2067" s="3">
        <v>54681.645137176398</v>
      </c>
      <c r="E2067" s="1">
        <f t="shared" si="66"/>
        <v>0.53764612152120095</v>
      </c>
      <c r="F2067" s="1">
        <f t="shared" si="67"/>
        <v>35362.708186729898</v>
      </c>
    </row>
    <row r="2068" spans="1:6" x14ac:dyDescent="0.3">
      <c r="A2068" s="3">
        <v>0.70589755275455701</v>
      </c>
      <c r="B2068" s="3">
        <v>21346.462880818799</v>
      </c>
      <c r="C2068" s="3">
        <v>1.2405702452141001</v>
      </c>
      <c r="D2068" s="3">
        <v>59483.271175537702</v>
      </c>
      <c r="E2068" s="1">
        <f t="shared" si="66"/>
        <v>0.53467269245954308</v>
      </c>
      <c r="F2068" s="1">
        <f t="shared" si="67"/>
        <v>38136.808294718903</v>
      </c>
    </row>
    <row r="2069" spans="1:6" x14ac:dyDescent="0.3">
      <c r="A2069" s="3">
        <v>0.70549825230008001</v>
      </c>
      <c r="B2069" s="3">
        <v>28804.039423353599</v>
      </c>
      <c r="C2069" s="3">
        <v>1.2087500294622999</v>
      </c>
      <c r="D2069" s="3">
        <v>71673.470704867694</v>
      </c>
      <c r="E2069" s="1">
        <f t="shared" si="66"/>
        <v>0.50325177716221992</v>
      </c>
      <c r="F2069" s="1">
        <f t="shared" si="67"/>
        <v>42869.431281514095</v>
      </c>
    </row>
    <row r="2070" spans="1:6" x14ac:dyDescent="0.3">
      <c r="A2070" s="3">
        <v>0.72531275042626198</v>
      </c>
      <c r="B2070" s="3">
        <v>15110.2217496952</v>
      </c>
      <c r="C2070" s="3">
        <v>1.2283335066550101</v>
      </c>
      <c r="D2070" s="3">
        <v>49112.090139243897</v>
      </c>
      <c r="E2070" s="1">
        <f t="shared" si="66"/>
        <v>0.50302075622874809</v>
      </c>
      <c r="F2070" s="1">
        <f t="shared" si="67"/>
        <v>34001.868389548697</v>
      </c>
    </row>
    <row r="2071" spans="1:6" x14ac:dyDescent="0.3">
      <c r="A2071" s="3">
        <v>0.74455059028914705</v>
      </c>
      <c r="B2071" s="3">
        <v>20385.200433744802</v>
      </c>
      <c r="C2071" s="3">
        <v>1.3031351197597101</v>
      </c>
      <c r="D2071" s="3">
        <v>59733.1542990862</v>
      </c>
      <c r="E2071" s="1">
        <f t="shared" si="66"/>
        <v>0.55858452947056303</v>
      </c>
      <c r="F2071" s="1">
        <f t="shared" si="67"/>
        <v>39347.953865341398</v>
      </c>
    </row>
    <row r="2072" spans="1:6" x14ac:dyDescent="0.3">
      <c r="A2072" s="3">
        <v>0.67286964268485605</v>
      </c>
      <c r="B2072" s="3">
        <v>18971.185029720498</v>
      </c>
      <c r="C2072" s="3">
        <v>1.1558594349519999</v>
      </c>
      <c r="D2072" s="3">
        <v>55421.903541854001</v>
      </c>
      <c r="E2072" s="1">
        <f t="shared" si="66"/>
        <v>0.48298979226714389</v>
      </c>
      <c r="F2072" s="1">
        <f t="shared" si="67"/>
        <v>36450.718512133506</v>
      </c>
    </row>
    <row r="2073" spans="1:6" x14ac:dyDescent="0.3">
      <c r="A2073" s="3">
        <v>0.67015142258736404</v>
      </c>
      <c r="B2073" s="3">
        <v>25429.042658668201</v>
      </c>
      <c r="C2073" s="3">
        <v>1.18730359487603</v>
      </c>
      <c r="D2073" s="3">
        <v>65677.701010126504</v>
      </c>
      <c r="E2073" s="1">
        <f t="shared" si="66"/>
        <v>0.51715217228866595</v>
      </c>
      <c r="F2073" s="1">
        <f t="shared" si="67"/>
        <v>40248.658351458304</v>
      </c>
    </row>
    <row r="2074" spans="1:6" x14ac:dyDescent="0.3">
      <c r="A2074" s="3">
        <v>0.74483210121558696</v>
      </c>
      <c r="B2074" s="3">
        <v>15024.293506927601</v>
      </c>
      <c r="C2074" s="3">
        <v>1.3194612203370599</v>
      </c>
      <c r="D2074" s="3">
        <v>50341.031810141401</v>
      </c>
      <c r="E2074" s="1">
        <f t="shared" si="66"/>
        <v>0.57462911912147296</v>
      </c>
      <c r="F2074" s="1">
        <f t="shared" si="67"/>
        <v>35316.738303213802</v>
      </c>
    </row>
    <row r="2075" spans="1:6" x14ac:dyDescent="0.3">
      <c r="A2075" s="3">
        <v>0.691660479208007</v>
      </c>
      <c r="B2075" s="3">
        <v>24352.1432943289</v>
      </c>
      <c r="C2075" s="3">
        <v>1.2246946115159101</v>
      </c>
      <c r="D2075" s="3">
        <v>61554.504771734501</v>
      </c>
      <c r="E2075" s="1">
        <f t="shared" si="66"/>
        <v>0.53303413230790309</v>
      </c>
      <c r="F2075" s="1">
        <f t="shared" si="67"/>
        <v>37202.361477405604</v>
      </c>
    </row>
    <row r="2076" spans="1:6" x14ac:dyDescent="0.3">
      <c r="A2076" s="3">
        <v>0.74958430190668401</v>
      </c>
      <c r="B2076" s="3">
        <v>19744.709677984101</v>
      </c>
      <c r="C2076" s="3">
        <v>1.2877817727543699</v>
      </c>
      <c r="D2076" s="3">
        <v>56766.4125770307</v>
      </c>
      <c r="E2076" s="1">
        <f t="shared" si="66"/>
        <v>0.53819747084768588</v>
      </c>
      <c r="F2076" s="1">
        <f t="shared" si="67"/>
        <v>37021.702899046599</v>
      </c>
    </row>
    <row r="2077" spans="1:6" x14ac:dyDescent="0.3">
      <c r="A2077" s="3">
        <v>0.71736503250285499</v>
      </c>
      <c r="B2077" s="3">
        <v>22820.8367779767</v>
      </c>
      <c r="C2077" s="3">
        <v>1.26130839850608</v>
      </c>
      <c r="D2077" s="3">
        <v>60688.664416108797</v>
      </c>
      <c r="E2077" s="1">
        <f t="shared" si="66"/>
        <v>0.54394336600322502</v>
      </c>
      <c r="F2077" s="1">
        <f t="shared" si="67"/>
        <v>37867.827638132097</v>
      </c>
    </row>
    <row r="2078" spans="1:6" x14ac:dyDescent="0.3">
      <c r="A2078" s="3">
        <v>0.70856399167859596</v>
      </c>
      <c r="B2078" s="3">
        <v>17384.754708812299</v>
      </c>
      <c r="C2078" s="3">
        <v>1.2437820856823101</v>
      </c>
      <c r="D2078" s="3">
        <v>53425.082601905196</v>
      </c>
      <c r="E2078" s="1">
        <f t="shared" si="66"/>
        <v>0.53521809400371412</v>
      </c>
      <c r="F2078" s="1">
        <f t="shared" si="67"/>
        <v>36040.327893092894</v>
      </c>
    </row>
    <row r="2079" spans="1:6" x14ac:dyDescent="0.3">
      <c r="A2079" s="3">
        <v>0.680743639860382</v>
      </c>
      <c r="B2079" s="3">
        <v>13854.100263952399</v>
      </c>
      <c r="C2079" s="3">
        <v>1.1950800206971299</v>
      </c>
      <c r="D2079" s="3">
        <v>48970.288756407797</v>
      </c>
      <c r="E2079" s="1">
        <f t="shared" si="66"/>
        <v>0.51433638083674793</v>
      </c>
      <c r="F2079" s="1">
        <f t="shared" si="67"/>
        <v>35116.188492455396</v>
      </c>
    </row>
    <row r="2080" spans="1:6" x14ac:dyDescent="0.3">
      <c r="A2080" s="3">
        <v>0.75038887907185203</v>
      </c>
      <c r="B2080" s="3">
        <v>21722.7351026775</v>
      </c>
      <c r="C2080" s="3">
        <v>1.31858217496474</v>
      </c>
      <c r="D2080" s="3">
        <v>58113.640633254501</v>
      </c>
      <c r="E2080" s="1">
        <f t="shared" si="66"/>
        <v>0.56819329589288792</v>
      </c>
      <c r="F2080" s="1">
        <f t="shared" si="67"/>
        <v>36390.905530577002</v>
      </c>
    </row>
    <row r="2081" spans="1:6" x14ac:dyDescent="0.3">
      <c r="A2081" s="3">
        <v>0.74242413073093505</v>
      </c>
      <c r="B2081" s="3">
        <v>22987.844277112901</v>
      </c>
      <c r="C2081" s="3">
        <v>1.2757852465322701</v>
      </c>
      <c r="D2081" s="3">
        <v>65897.621683277393</v>
      </c>
      <c r="E2081" s="1">
        <f t="shared" si="66"/>
        <v>0.53336111580133505</v>
      </c>
      <c r="F2081" s="1">
        <f t="shared" si="67"/>
        <v>42909.777406164489</v>
      </c>
    </row>
    <row r="2082" spans="1:6" x14ac:dyDescent="0.3">
      <c r="A2082" s="3">
        <v>0.73904560864431101</v>
      </c>
      <c r="B2082" s="3">
        <v>19350.005876703501</v>
      </c>
      <c r="C2082" s="3">
        <v>1.2740242201457399</v>
      </c>
      <c r="D2082" s="3">
        <v>58293.112684528402</v>
      </c>
      <c r="E2082" s="1">
        <f t="shared" si="66"/>
        <v>0.53497861150142889</v>
      </c>
      <c r="F2082" s="1">
        <f t="shared" si="67"/>
        <v>38943.106807824901</v>
      </c>
    </row>
    <row r="2083" spans="1:6" x14ac:dyDescent="0.3">
      <c r="A2083" s="3">
        <v>0.71099991426859999</v>
      </c>
      <c r="B2083" s="3">
        <v>21701.4307197784</v>
      </c>
      <c r="C2083" s="3">
        <v>1.21944618126855</v>
      </c>
      <c r="D2083" s="3">
        <v>58618.184462657096</v>
      </c>
      <c r="E2083" s="1">
        <f t="shared" si="66"/>
        <v>0.50844626699994999</v>
      </c>
      <c r="F2083" s="1">
        <f t="shared" si="67"/>
        <v>36916.753742878696</v>
      </c>
    </row>
    <row r="2084" spans="1:6" x14ac:dyDescent="0.3">
      <c r="A2084" s="3">
        <v>0.72351037648941197</v>
      </c>
      <c r="B2084" s="3">
        <v>14552.9575598107</v>
      </c>
      <c r="C2084" s="3">
        <v>1.24226306609371</v>
      </c>
      <c r="D2084" s="3">
        <v>49197.670348653301</v>
      </c>
      <c r="E2084" s="1">
        <f t="shared" si="66"/>
        <v>0.51875268960429799</v>
      </c>
      <c r="F2084" s="1">
        <f t="shared" si="67"/>
        <v>34644.712788842604</v>
      </c>
    </row>
    <row r="2085" spans="1:6" x14ac:dyDescent="0.3">
      <c r="A2085" s="3">
        <v>0.69522569827647496</v>
      </c>
      <c r="B2085" s="3">
        <v>23265.695312826301</v>
      </c>
      <c r="C2085" s="3">
        <v>1.1870058406286501</v>
      </c>
      <c r="D2085" s="3">
        <v>59379.4966233823</v>
      </c>
      <c r="E2085" s="1">
        <f t="shared" si="66"/>
        <v>0.49178014235217515</v>
      </c>
      <c r="F2085" s="1">
        <f t="shared" si="67"/>
        <v>36113.801310555995</v>
      </c>
    </row>
    <row r="2086" spans="1:6" x14ac:dyDescent="0.3">
      <c r="A2086" s="3">
        <v>0.77509222175228398</v>
      </c>
      <c r="B2086" s="3">
        <v>19342.317994887901</v>
      </c>
      <c r="C2086" s="3">
        <v>1.2914662592536501</v>
      </c>
      <c r="D2086" s="3">
        <v>56159.310755549603</v>
      </c>
      <c r="E2086" s="1">
        <f t="shared" si="66"/>
        <v>0.51637403750136612</v>
      </c>
      <c r="F2086" s="1">
        <f t="shared" si="67"/>
        <v>36816.992760661698</v>
      </c>
    </row>
    <row r="2087" spans="1:6" x14ac:dyDescent="0.3">
      <c r="A2087" s="3">
        <v>0.71165325181885697</v>
      </c>
      <c r="B2087" s="3">
        <v>19449.3029400003</v>
      </c>
      <c r="C2087" s="3">
        <v>1.24438434418643</v>
      </c>
      <c r="D2087" s="3">
        <v>56896.043161000001</v>
      </c>
      <c r="E2087" s="1">
        <f t="shared" si="66"/>
        <v>0.53273109236757299</v>
      </c>
      <c r="F2087" s="1">
        <f t="shared" si="67"/>
        <v>37446.740220999702</v>
      </c>
    </row>
    <row r="2088" spans="1:6" x14ac:dyDescent="0.3">
      <c r="A2088" s="3">
        <v>0.709937816163973</v>
      </c>
      <c r="B2088" s="3">
        <v>16900.8957136422</v>
      </c>
      <c r="C2088" s="3">
        <v>1.2613099206862499</v>
      </c>
      <c r="D2088" s="3">
        <v>52388.115259634098</v>
      </c>
      <c r="E2088" s="1">
        <f t="shared" si="66"/>
        <v>0.55137210452227692</v>
      </c>
      <c r="F2088" s="1">
        <f t="shared" si="67"/>
        <v>35487.219545991902</v>
      </c>
    </row>
    <row r="2089" spans="1:6" x14ac:dyDescent="0.3">
      <c r="A2089" s="3">
        <v>0.72062342900805298</v>
      </c>
      <c r="B2089" s="3">
        <v>21295.263659640099</v>
      </c>
      <c r="C2089" s="3">
        <v>1.22789494510013</v>
      </c>
      <c r="D2089" s="3">
        <v>60204.720782181197</v>
      </c>
      <c r="E2089" s="1">
        <f t="shared" si="66"/>
        <v>0.50727151609207699</v>
      </c>
      <c r="F2089" s="1">
        <f t="shared" si="67"/>
        <v>38909.457122541098</v>
      </c>
    </row>
    <row r="2090" spans="1:6" x14ac:dyDescent="0.3">
      <c r="A2090" s="3">
        <v>0.74023194120849201</v>
      </c>
      <c r="B2090" s="3">
        <v>22496.9465623508</v>
      </c>
      <c r="C2090" s="3">
        <v>1.3252296786590401</v>
      </c>
      <c r="D2090" s="3">
        <v>60448.329598949204</v>
      </c>
      <c r="E2090" s="1">
        <f t="shared" si="66"/>
        <v>0.58499773745054806</v>
      </c>
      <c r="F2090" s="1">
        <f t="shared" si="67"/>
        <v>37951.383036598403</v>
      </c>
    </row>
    <row r="2091" spans="1:6" x14ac:dyDescent="0.3">
      <c r="A2091" s="3">
        <v>0.73354748513577805</v>
      </c>
      <c r="B2091" s="3">
        <v>19758.668451142599</v>
      </c>
      <c r="C2091" s="3">
        <v>1.2909557872659601</v>
      </c>
      <c r="D2091" s="3">
        <v>58729.897530475799</v>
      </c>
      <c r="E2091" s="1">
        <f t="shared" si="66"/>
        <v>0.557408302130182</v>
      </c>
      <c r="F2091" s="1">
        <f t="shared" si="67"/>
        <v>38971.229079333199</v>
      </c>
    </row>
    <row r="2092" spans="1:6" x14ac:dyDescent="0.3">
      <c r="A2092" s="3">
        <v>0.72184380886750799</v>
      </c>
      <c r="B2092" s="3">
        <v>18323.2048985367</v>
      </c>
      <c r="C2092" s="3">
        <v>1.3038275286205501</v>
      </c>
      <c r="D2092" s="3">
        <v>55990.5703807385</v>
      </c>
      <c r="E2092" s="1">
        <f t="shared" si="66"/>
        <v>0.58198371975304208</v>
      </c>
      <c r="F2092" s="1">
        <f t="shared" si="67"/>
        <v>37667.3654822018</v>
      </c>
    </row>
    <row r="2093" spans="1:6" x14ac:dyDescent="0.3">
      <c r="A2093" s="3">
        <v>0.71127857845809905</v>
      </c>
      <c r="B2093" s="3">
        <v>18395.805070928302</v>
      </c>
      <c r="C2093" s="3">
        <v>1.19332264081495</v>
      </c>
      <c r="D2093" s="3">
        <v>54308.841518004199</v>
      </c>
      <c r="E2093" s="1">
        <f t="shared" si="66"/>
        <v>0.48204406235685093</v>
      </c>
      <c r="F2093" s="1">
        <f t="shared" si="67"/>
        <v>35913.036447075894</v>
      </c>
    </row>
    <row r="2094" spans="1:6" x14ac:dyDescent="0.3">
      <c r="A2094" s="3">
        <v>0.72055907268094799</v>
      </c>
      <c r="B2094" s="3">
        <v>15457.5281896164</v>
      </c>
      <c r="C2094" s="3">
        <v>1.21069636202939</v>
      </c>
      <c r="D2094" s="3">
        <v>51560.564353922899</v>
      </c>
      <c r="E2094" s="1">
        <f t="shared" si="66"/>
        <v>0.49013728934844203</v>
      </c>
      <c r="F2094" s="1">
        <f t="shared" si="67"/>
        <v>36103.036164306497</v>
      </c>
    </row>
    <row r="2095" spans="1:6" x14ac:dyDescent="0.3">
      <c r="A2095" s="3">
        <v>0.67736024479135004</v>
      </c>
      <c r="B2095" s="3">
        <v>16911.1193898846</v>
      </c>
      <c r="C2095" s="3">
        <v>1.20663288329444</v>
      </c>
      <c r="D2095" s="3">
        <v>51891.279046733798</v>
      </c>
      <c r="E2095" s="1">
        <f t="shared" si="66"/>
        <v>0.52927263850308992</v>
      </c>
      <c r="F2095" s="1">
        <f t="shared" si="67"/>
        <v>34980.159656849195</v>
      </c>
    </row>
    <row r="2096" spans="1:6" x14ac:dyDescent="0.3">
      <c r="A2096" s="3">
        <v>0.68713634177015004</v>
      </c>
      <c r="B2096" s="3">
        <v>18664.465967028798</v>
      </c>
      <c r="C2096" s="3">
        <v>1.1988660301809</v>
      </c>
      <c r="D2096" s="3">
        <v>54904.587674952498</v>
      </c>
      <c r="E2096" s="1">
        <f t="shared" si="66"/>
        <v>0.51172968841074995</v>
      </c>
      <c r="F2096" s="1">
        <f t="shared" si="67"/>
        <v>36240.121707923696</v>
      </c>
    </row>
    <row r="2097" spans="1:6" x14ac:dyDescent="0.3">
      <c r="A2097" s="3">
        <v>0.73564323365481199</v>
      </c>
      <c r="B2097" s="3">
        <v>20442.980030745399</v>
      </c>
      <c r="C2097" s="3">
        <v>1.2924015196385801</v>
      </c>
      <c r="D2097" s="3">
        <v>57300.193665899802</v>
      </c>
      <c r="E2097" s="1">
        <f t="shared" si="66"/>
        <v>0.55675828598376809</v>
      </c>
      <c r="F2097" s="1">
        <f t="shared" si="67"/>
        <v>36857.213635154403</v>
      </c>
    </row>
    <row r="2098" spans="1:6" x14ac:dyDescent="0.3">
      <c r="A2098" s="3">
        <v>0.74255225536445202</v>
      </c>
      <c r="B2098" s="3">
        <v>23746.625045634901</v>
      </c>
      <c r="C2098" s="3">
        <v>1.28396418980838</v>
      </c>
      <c r="D2098" s="3">
        <v>66154.7380530269</v>
      </c>
      <c r="E2098" s="1">
        <f t="shared" si="66"/>
        <v>0.54141193444392799</v>
      </c>
      <c r="F2098" s="1">
        <f t="shared" si="67"/>
        <v>42408.113007391999</v>
      </c>
    </row>
    <row r="2099" spans="1:6" x14ac:dyDescent="0.3">
      <c r="A2099" s="3">
        <v>0.68350111133820401</v>
      </c>
      <c r="B2099" s="3">
        <v>20452.863315185001</v>
      </c>
      <c r="C2099" s="3">
        <v>1.1804305111748301</v>
      </c>
      <c r="D2099" s="3">
        <v>59709.9661746657</v>
      </c>
      <c r="E2099" s="1">
        <f t="shared" si="66"/>
        <v>0.4969293998366261</v>
      </c>
      <c r="F2099" s="1">
        <f t="shared" si="67"/>
        <v>39257.102859480699</v>
      </c>
    </row>
    <row r="2100" spans="1:6" x14ac:dyDescent="0.3">
      <c r="A2100" s="3">
        <v>0.74693171592417695</v>
      </c>
      <c r="B2100" s="3">
        <v>22858.621203343198</v>
      </c>
      <c r="C2100" s="3">
        <v>1.27229600512486</v>
      </c>
      <c r="D2100" s="3">
        <v>63099.908103566799</v>
      </c>
      <c r="E2100" s="1">
        <f t="shared" si="66"/>
        <v>0.52536428920068301</v>
      </c>
      <c r="F2100" s="1">
        <f t="shared" si="67"/>
        <v>40241.286900223597</v>
      </c>
    </row>
    <row r="2101" spans="1:6" x14ac:dyDescent="0.3">
      <c r="A2101" s="3">
        <v>0.68274583421301405</v>
      </c>
      <c r="B2101" s="3">
        <v>17082.6862393704</v>
      </c>
      <c r="C2101" s="3">
        <v>1.18255426761757</v>
      </c>
      <c r="D2101" s="3">
        <v>55095.9498499158</v>
      </c>
      <c r="E2101" s="1">
        <f t="shared" si="66"/>
        <v>0.49980843340455594</v>
      </c>
      <c r="F2101" s="1">
        <f t="shared" si="67"/>
        <v>38013.2636105454</v>
      </c>
    </row>
    <row r="2102" spans="1:6" x14ac:dyDescent="0.3">
      <c r="A2102" s="3">
        <v>0.68505782737994203</v>
      </c>
      <c r="B2102" s="3">
        <v>20401.5516730458</v>
      </c>
      <c r="C2102" s="3">
        <v>1.1962118585306001</v>
      </c>
      <c r="D2102" s="3">
        <v>58175.287218323501</v>
      </c>
      <c r="E2102" s="1">
        <f t="shared" si="66"/>
        <v>0.51115403115065805</v>
      </c>
      <c r="F2102" s="1">
        <f t="shared" si="67"/>
        <v>37773.735545277697</v>
      </c>
    </row>
    <row r="2103" spans="1:6" x14ac:dyDescent="0.3">
      <c r="A2103" s="3">
        <v>0.702063575089382</v>
      </c>
      <c r="B2103" s="3">
        <v>18931.1124041615</v>
      </c>
      <c r="C2103" s="3">
        <v>1.23137261488383</v>
      </c>
      <c r="D2103" s="3">
        <v>55115.621795095401</v>
      </c>
      <c r="E2103" s="1">
        <f t="shared" si="66"/>
        <v>0.52930903979444799</v>
      </c>
      <c r="F2103" s="1">
        <f t="shared" si="67"/>
        <v>36184.509390933905</v>
      </c>
    </row>
    <row r="2104" spans="1:6" x14ac:dyDescent="0.3">
      <c r="A2104" s="3">
        <v>0.74458923941815602</v>
      </c>
      <c r="B2104" s="3">
        <v>13955.236887606599</v>
      </c>
      <c r="C2104" s="3">
        <v>1.3061290377177801</v>
      </c>
      <c r="D2104" s="3">
        <v>49615.361029619402</v>
      </c>
      <c r="E2104" s="1">
        <f t="shared" si="66"/>
        <v>0.56153979829962408</v>
      </c>
      <c r="F2104" s="1">
        <f t="shared" si="67"/>
        <v>35660.124142012806</v>
      </c>
    </row>
    <row r="2105" spans="1:6" x14ac:dyDescent="0.3">
      <c r="A2105" s="3">
        <v>0.71268508841200695</v>
      </c>
      <c r="B2105" s="3">
        <v>18392.1490054239</v>
      </c>
      <c r="C2105" s="3">
        <v>1.2143566006861299</v>
      </c>
      <c r="D2105" s="3">
        <v>54330.419899971901</v>
      </c>
      <c r="E2105" s="1">
        <f t="shared" si="66"/>
        <v>0.50167151227412299</v>
      </c>
      <c r="F2105" s="1">
        <f t="shared" si="67"/>
        <v>35938.270894547997</v>
      </c>
    </row>
    <row r="2106" spans="1:6" x14ac:dyDescent="0.3">
      <c r="A2106" s="3">
        <v>0.72022607539707895</v>
      </c>
      <c r="B2106" s="3">
        <v>20082.118847761602</v>
      </c>
      <c r="C2106" s="3">
        <v>1.2297410951719501</v>
      </c>
      <c r="D2106" s="3">
        <v>59291.777735573902</v>
      </c>
      <c r="E2106" s="1">
        <f t="shared" si="66"/>
        <v>0.50951501977487113</v>
      </c>
      <c r="F2106" s="1">
        <f t="shared" si="67"/>
        <v>39209.6588878123</v>
      </c>
    </row>
    <row r="2107" spans="1:6" x14ac:dyDescent="0.3">
      <c r="A2107" s="3">
        <v>0.71871000304287502</v>
      </c>
      <c r="B2107" s="3">
        <v>17357.673325524502</v>
      </c>
      <c r="C2107" s="3">
        <v>1.2769889450988401</v>
      </c>
      <c r="D2107" s="3">
        <v>52595.207758733399</v>
      </c>
      <c r="E2107" s="1">
        <f t="shared" si="66"/>
        <v>0.55827894205596507</v>
      </c>
      <c r="F2107" s="1">
        <f t="shared" si="67"/>
        <v>35237.534433208901</v>
      </c>
    </row>
    <row r="2108" spans="1:6" x14ac:dyDescent="0.3">
      <c r="A2108" s="3">
        <v>0.73256895935562305</v>
      </c>
      <c r="B2108" s="3">
        <v>20970.3912508996</v>
      </c>
      <c r="C2108" s="3">
        <v>1.3048620907089601</v>
      </c>
      <c r="D2108" s="3">
        <v>61232.017654117</v>
      </c>
      <c r="E2108" s="1">
        <f t="shared" si="66"/>
        <v>0.57229313135333704</v>
      </c>
      <c r="F2108" s="1">
        <f t="shared" si="67"/>
        <v>40261.6264032174</v>
      </c>
    </row>
    <row r="2109" spans="1:6" x14ac:dyDescent="0.3">
      <c r="A2109" s="3">
        <v>0.68071158178362301</v>
      </c>
      <c r="B2109" s="3">
        <v>18944.5864154398</v>
      </c>
      <c r="C2109" s="3">
        <v>1.1402416143565901</v>
      </c>
      <c r="D2109" s="3">
        <v>55623.513058596203</v>
      </c>
      <c r="E2109" s="1">
        <f t="shared" si="66"/>
        <v>0.4595300325729671</v>
      </c>
      <c r="F2109" s="1">
        <f t="shared" si="67"/>
        <v>36678.926643156403</v>
      </c>
    </row>
    <row r="2110" spans="1:6" x14ac:dyDescent="0.3">
      <c r="A2110" s="3">
        <v>0.72472234790074197</v>
      </c>
      <c r="B2110" s="3">
        <v>17560.487198608898</v>
      </c>
      <c r="C2110" s="3">
        <v>1.25494906809077</v>
      </c>
      <c r="D2110" s="3">
        <v>53756.463546526698</v>
      </c>
      <c r="E2110" s="1">
        <f t="shared" si="66"/>
        <v>0.53022672019002803</v>
      </c>
      <c r="F2110" s="1">
        <f t="shared" si="67"/>
        <v>36195.9763479178</v>
      </c>
    </row>
    <row r="2111" spans="1:6" x14ac:dyDescent="0.3">
      <c r="A2111" s="3">
        <v>0.74107154504894501</v>
      </c>
      <c r="B2111" s="3">
        <v>17606.316367060401</v>
      </c>
      <c r="C2111" s="3">
        <v>1.2771541317595301</v>
      </c>
      <c r="D2111" s="3">
        <v>54349.372120124899</v>
      </c>
      <c r="E2111" s="1">
        <f t="shared" si="66"/>
        <v>0.53608258671058506</v>
      </c>
      <c r="F2111" s="1">
        <f t="shared" si="67"/>
        <v>36743.055753064502</v>
      </c>
    </row>
    <row r="2112" spans="1:6" x14ac:dyDescent="0.3">
      <c r="A2112" s="3">
        <v>0.71634917092153705</v>
      </c>
      <c r="B2112" s="3">
        <v>20388.717621756699</v>
      </c>
      <c r="C2112" s="3">
        <v>1.21659133037333</v>
      </c>
      <c r="D2112" s="3">
        <v>58585.892024980298</v>
      </c>
      <c r="E2112" s="1">
        <f t="shared" si="66"/>
        <v>0.50024215945179296</v>
      </c>
      <c r="F2112" s="1">
        <f t="shared" si="67"/>
        <v>38197.174403223602</v>
      </c>
    </row>
    <row r="2113" spans="1:6" x14ac:dyDescent="0.3">
      <c r="A2113" s="3">
        <v>0.69540531299585995</v>
      </c>
      <c r="B2113" s="3">
        <v>17201.0611613691</v>
      </c>
      <c r="C2113" s="3">
        <v>1.1905059217129399</v>
      </c>
      <c r="D2113" s="3">
        <v>53289.026013696697</v>
      </c>
      <c r="E2113" s="1">
        <f t="shared" si="66"/>
        <v>0.49510060871707995</v>
      </c>
      <c r="F2113" s="1">
        <f t="shared" si="67"/>
        <v>36087.964852327597</v>
      </c>
    </row>
    <row r="2114" spans="1:6" x14ac:dyDescent="0.3">
      <c r="A2114" s="3">
        <v>0.78430325096426301</v>
      </c>
      <c r="B2114" s="3">
        <v>19944.1828411065</v>
      </c>
      <c r="C2114" s="3">
        <v>1.34398972270416</v>
      </c>
      <c r="D2114" s="3">
        <v>57943.3194580255</v>
      </c>
      <c r="E2114" s="1">
        <f t="shared" si="66"/>
        <v>0.55968647173989694</v>
      </c>
      <c r="F2114" s="1">
        <f t="shared" si="67"/>
        <v>37999.136616919001</v>
      </c>
    </row>
    <row r="2115" spans="1:6" x14ac:dyDescent="0.3">
      <c r="A2115" s="3">
        <v>0.707688647897602</v>
      </c>
      <c r="B2115" s="3">
        <v>29037.424147518999</v>
      </c>
      <c r="C2115" s="3">
        <v>1.21882560612915</v>
      </c>
      <c r="D2115" s="3">
        <v>70966.224930283701</v>
      </c>
      <c r="E2115" s="1">
        <f t="shared" si="66"/>
        <v>0.51113695823154803</v>
      </c>
      <c r="F2115" s="1">
        <f t="shared" si="67"/>
        <v>41928.800782764702</v>
      </c>
    </row>
    <row r="2116" spans="1:6" x14ac:dyDescent="0.3">
      <c r="A2116" s="3">
        <v>0.72291893831269205</v>
      </c>
      <c r="B2116" s="3">
        <v>19512.376017171198</v>
      </c>
      <c r="C2116" s="3">
        <v>1.2779661292293301</v>
      </c>
      <c r="D2116" s="3">
        <v>55829.8497557144</v>
      </c>
      <c r="E2116" s="1">
        <f t="shared" ref="E2116:E2179" si="68">C2116-A2116</f>
        <v>0.55504719091663801</v>
      </c>
      <c r="F2116" s="1">
        <f t="shared" ref="F2116:F2179" si="69">D2116-B2116</f>
        <v>36317.473738543202</v>
      </c>
    </row>
    <row r="2117" spans="1:6" x14ac:dyDescent="0.3">
      <c r="A2117" s="3">
        <v>0.67995427710920697</v>
      </c>
      <c r="B2117" s="3">
        <v>18941.712406168601</v>
      </c>
      <c r="C2117" s="3">
        <v>1.1871106629749699</v>
      </c>
      <c r="D2117" s="3">
        <v>56596.680630425901</v>
      </c>
      <c r="E2117" s="1">
        <f t="shared" si="68"/>
        <v>0.50715638586576295</v>
      </c>
      <c r="F2117" s="1">
        <f t="shared" si="69"/>
        <v>37654.968224257304</v>
      </c>
    </row>
    <row r="2118" spans="1:6" x14ac:dyDescent="0.3">
      <c r="A2118" s="3">
        <v>0.69686036236358195</v>
      </c>
      <c r="B2118" s="3">
        <v>17623.456834928798</v>
      </c>
      <c r="C2118" s="3">
        <v>1.2455217341562701</v>
      </c>
      <c r="D2118" s="3">
        <v>53117.454736932603</v>
      </c>
      <c r="E2118" s="1">
        <f t="shared" si="68"/>
        <v>0.54866137179268815</v>
      </c>
      <c r="F2118" s="1">
        <f t="shared" si="69"/>
        <v>35493.997902003801</v>
      </c>
    </row>
    <row r="2119" spans="1:6" x14ac:dyDescent="0.3">
      <c r="A2119" s="3">
        <v>0.70602586530886702</v>
      </c>
      <c r="B2119" s="3">
        <v>17091.397081609401</v>
      </c>
      <c r="C2119" s="3">
        <v>1.2107600444584701</v>
      </c>
      <c r="D2119" s="3">
        <v>54883.261065683597</v>
      </c>
      <c r="E2119" s="1">
        <f t="shared" si="68"/>
        <v>0.50473417914960306</v>
      </c>
      <c r="F2119" s="1">
        <f t="shared" si="69"/>
        <v>37791.863984074196</v>
      </c>
    </row>
    <row r="2120" spans="1:6" x14ac:dyDescent="0.3">
      <c r="A2120" s="3">
        <v>0.66594748949431004</v>
      </c>
      <c r="B2120" s="3">
        <v>21046.859083602099</v>
      </c>
      <c r="C2120" s="3">
        <v>1.1510986740436899</v>
      </c>
      <c r="D2120" s="3">
        <v>57947.612729624503</v>
      </c>
      <c r="E2120" s="1">
        <f t="shared" si="68"/>
        <v>0.48515118454937989</v>
      </c>
      <c r="F2120" s="1">
        <f t="shared" si="69"/>
        <v>36900.753646022407</v>
      </c>
    </row>
    <row r="2121" spans="1:6" x14ac:dyDescent="0.3">
      <c r="A2121" s="3">
        <v>0.71566262158859195</v>
      </c>
      <c r="B2121" s="3">
        <v>18543.626127322099</v>
      </c>
      <c r="C2121" s="3">
        <v>1.24006969736456</v>
      </c>
      <c r="D2121" s="3">
        <v>53582.880257954101</v>
      </c>
      <c r="E2121" s="1">
        <f t="shared" si="68"/>
        <v>0.52440707577596801</v>
      </c>
      <c r="F2121" s="1">
        <f t="shared" si="69"/>
        <v>35039.254130632005</v>
      </c>
    </row>
    <row r="2122" spans="1:6" x14ac:dyDescent="0.3">
      <c r="A2122" s="3">
        <v>0.64796995463616003</v>
      </c>
      <c r="B2122" s="3">
        <v>22501.533291156698</v>
      </c>
      <c r="C2122" s="3">
        <v>1.1335873913499901</v>
      </c>
      <c r="D2122" s="3">
        <v>61162.947182891803</v>
      </c>
      <c r="E2122" s="1">
        <f t="shared" si="68"/>
        <v>0.48561743671383006</v>
      </c>
      <c r="F2122" s="1">
        <f t="shared" si="69"/>
        <v>38661.413891735108</v>
      </c>
    </row>
    <row r="2123" spans="1:6" x14ac:dyDescent="0.3">
      <c r="A2123" s="3">
        <v>0.70213729602234398</v>
      </c>
      <c r="B2123" s="3">
        <v>19408.752435734899</v>
      </c>
      <c r="C2123" s="3">
        <v>1.21162227831354</v>
      </c>
      <c r="D2123" s="3">
        <v>55791.432114785202</v>
      </c>
      <c r="E2123" s="1">
        <f t="shared" si="68"/>
        <v>0.50948498229119599</v>
      </c>
      <c r="F2123" s="1">
        <f t="shared" si="69"/>
        <v>36382.679679050299</v>
      </c>
    </row>
    <row r="2124" spans="1:6" x14ac:dyDescent="0.3">
      <c r="A2124" s="3">
        <v>0.73108211036543003</v>
      </c>
      <c r="B2124" s="3">
        <v>20667.902900568701</v>
      </c>
      <c r="C2124" s="3">
        <v>1.2596460325059</v>
      </c>
      <c r="D2124" s="3">
        <v>54757.180434796901</v>
      </c>
      <c r="E2124" s="1">
        <f t="shared" si="68"/>
        <v>0.52856392214046999</v>
      </c>
      <c r="F2124" s="1">
        <f t="shared" si="69"/>
        <v>34089.277534228197</v>
      </c>
    </row>
    <row r="2125" spans="1:6" x14ac:dyDescent="0.3">
      <c r="A2125" s="3">
        <v>0.69343371198972004</v>
      </c>
      <c r="B2125" s="3">
        <v>18155.301551428998</v>
      </c>
      <c r="C2125" s="3">
        <v>1.16797777884733</v>
      </c>
      <c r="D2125" s="3">
        <v>56114.784550233999</v>
      </c>
      <c r="E2125" s="1">
        <f t="shared" si="68"/>
        <v>0.47454406685760997</v>
      </c>
      <c r="F2125" s="1">
        <f t="shared" si="69"/>
        <v>37959.482998805004</v>
      </c>
    </row>
    <row r="2126" spans="1:6" x14ac:dyDescent="0.3">
      <c r="A2126" s="3">
        <v>0.734504269522811</v>
      </c>
      <c r="B2126" s="3">
        <v>18373.306989248202</v>
      </c>
      <c r="C2126" s="3">
        <v>1.27246158645193</v>
      </c>
      <c r="D2126" s="3">
        <v>55044.381213619497</v>
      </c>
      <c r="E2126" s="1">
        <f t="shared" si="68"/>
        <v>0.53795731692911897</v>
      </c>
      <c r="F2126" s="1">
        <f t="shared" si="69"/>
        <v>36671.074224371296</v>
      </c>
    </row>
    <row r="2127" spans="1:6" x14ac:dyDescent="0.3">
      <c r="A2127" s="3">
        <v>0.74484963812475102</v>
      </c>
      <c r="B2127" s="3">
        <v>14541.2838429275</v>
      </c>
      <c r="C2127" s="3">
        <v>1.3134107979407701</v>
      </c>
      <c r="D2127" s="3">
        <v>49805.819368424403</v>
      </c>
      <c r="E2127" s="1">
        <f t="shared" si="68"/>
        <v>0.56856115981601907</v>
      </c>
      <c r="F2127" s="1">
        <f t="shared" si="69"/>
        <v>35264.535525496904</v>
      </c>
    </row>
    <row r="2128" spans="1:6" x14ac:dyDescent="0.3">
      <c r="A2128" s="3">
        <v>0.65466713096345297</v>
      </c>
      <c r="B2128" s="3">
        <v>15719.720386225699</v>
      </c>
      <c r="C2128" s="3">
        <v>1.1306456731046799</v>
      </c>
      <c r="D2128" s="3">
        <v>49729.601244775098</v>
      </c>
      <c r="E2128" s="1">
        <f t="shared" si="68"/>
        <v>0.47597854214122692</v>
      </c>
      <c r="F2128" s="1">
        <f t="shared" si="69"/>
        <v>34009.880858549397</v>
      </c>
    </row>
    <row r="2129" spans="1:6" x14ac:dyDescent="0.3">
      <c r="A2129" s="3">
        <v>0.70715215934270503</v>
      </c>
      <c r="B2129" s="3">
        <v>19918.025898156899</v>
      </c>
      <c r="C2129" s="3">
        <v>1.18804934322573</v>
      </c>
      <c r="D2129" s="3">
        <v>53627.941553001401</v>
      </c>
      <c r="E2129" s="1">
        <f t="shared" si="68"/>
        <v>0.48089718388302494</v>
      </c>
      <c r="F2129" s="1">
        <f t="shared" si="69"/>
        <v>33709.915654844503</v>
      </c>
    </row>
    <row r="2130" spans="1:6" x14ac:dyDescent="0.3">
      <c r="A2130" s="3">
        <v>0.72369674507086501</v>
      </c>
      <c r="B2130" s="3">
        <v>18525.512865484499</v>
      </c>
      <c r="C2130" s="3">
        <v>1.2556028158854899</v>
      </c>
      <c r="D2130" s="3">
        <v>56553.710141667798</v>
      </c>
      <c r="E2130" s="1">
        <f t="shared" si="68"/>
        <v>0.53190607081462493</v>
      </c>
      <c r="F2130" s="1">
        <f t="shared" si="69"/>
        <v>38028.197276183302</v>
      </c>
    </row>
    <row r="2131" spans="1:6" x14ac:dyDescent="0.3">
      <c r="A2131" s="3">
        <v>0.68556789432897203</v>
      </c>
      <c r="B2131" s="3">
        <v>20521.277551075102</v>
      </c>
      <c r="C2131" s="3">
        <v>1.17283690842843</v>
      </c>
      <c r="D2131" s="3">
        <v>56463.920245173103</v>
      </c>
      <c r="E2131" s="1">
        <f t="shared" si="68"/>
        <v>0.487269014099458</v>
      </c>
      <c r="F2131" s="1">
        <f t="shared" si="69"/>
        <v>35942.642694098002</v>
      </c>
    </row>
    <row r="2132" spans="1:6" x14ac:dyDescent="0.3">
      <c r="A2132" s="3">
        <v>0.70491118855075297</v>
      </c>
      <c r="B2132" s="3">
        <v>20677.126839252302</v>
      </c>
      <c r="C2132" s="3">
        <v>1.2340272214860299</v>
      </c>
      <c r="D2132" s="3">
        <v>58108.057108072702</v>
      </c>
      <c r="E2132" s="1">
        <f t="shared" si="68"/>
        <v>0.52911603293527698</v>
      </c>
      <c r="F2132" s="1">
        <f t="shared" si="69"/>
        <v>37430.930268820404</v>
      </c>
    </row>
    <row r="2133" spans="1:6" x14ac:dyDescent="0.3">
      <c r="A2133" s="3">
        <v>0.68258253005641201</v>
      </c>
      <c r="B2133" s="3">
        <v>25874.7290601405</v>
      </c>
      <c r="C2133" s="3">
        <v>1.1830708910008101</v>
      </c>
      <c r="D2133" s="3">
        <v>65039.585565010901</v>
      </c>
      <c r="E2133" s="1">
        <f t="shared" si="68"/>
        <v>0.50048836094439808</v>
      </c>
      <c r="F2133" s="1">
        <f t="shared" si="69"/>
        <v>39164.856504870404</v>
      </c>
    </row>
    <row r="2134" spans="1:6" x14ac:dyDescent="0.3">
      <c r="A2134" s="3">
        <v>0.69820739164159895</v>
      </c>
      <c r="B2134" s="3">
        <v>16487.7313811973</v>
      </c>
      <c r="C2134" s="3">
        <v>1.2284340830431699</v>
      </c>
      <c r="D2134" s="3">
        <v>53954.3476169032</v>
      </c>
      <c r="E2134" s="1">
        <f t="shared" si="68"/>
        <v>0.53022669140157097</v>
      </c>
      <c r="F2134" s="1">
        <f t="shared" si="69"/>
        <v>37466.6162357059</v>
      </c>
    </row>
    <row r="2135" spans="1:6" x14ac:dyDescent="0.3">
      <c r="A2135" s="3">
        <v>0.70537774454017499</v>
      </c>
      <c r="B2135" s="3">
        <v>18558.213222337399</v>
      </c>
      <c r="C2135" s="3">
        <v>1.2313898341191201</v>
      </c>
      <c r="D2135" s="3">
        <v>52732.9532420287</v>
      </c>
      <c r="E2135" s="1">
        <f t="shared" si="68"/>
        <v>0.52601208957894507</v>
      </c>
      <c r="F2135" s="1">
        <f t="shared" si="69"/>
        <v>34174.7400196913</v>
      </c>
    </row>
    <row r="2136" spans="1:6" x14ac:dyDescent="0.3">
      <c r="A2136" s="3">
        <v>0.69332138151195899</v>
      </c>
      <c r="B2136" s="3">
        <v>21985.6929198496</v>
      </c>
      <c r="C2136" s="3">
        <v>1.1952146452974</v>
      </c>
      <c r="D2136" s="3">
        <v>58650.777231160697</v>
      </c>
      <c r="E2136" s="1">
        <f t="shared" si="68"/>
        <v>0.50189326378544097</v>
      </c>
      <c r="F2136" s="1">
        <f t="shared" si="69"/>
        <v>36665.084311311097</v>
      </c>
    </row>
    <row r="2137" spans="1:6" x14ac:dyDescent="0.3">
      <c r="A2137" s="3">
        <v>0.71186812837601898</v>
      </c>
      <c r="B2137" s="3">
        <v>22441.582103298599</v>
      </c>
      <c r="C2137" s="3">
        <v>1.2319860208042901</v>
      </c>
      <c r="D2137" s="3">
        <v>60302.213027161502</v>
      </c>
      <c r="E2137" s="1">
        <f t="shared" si="68"/>
        <v>0.52011789242827111</v>
      </c>
      <c r="F2137" s="1">
        <f t="shared" si="69"/>
        <v>37860.630923862904</v>
      </c>
    </row>
    <row r="2138" spans="1:6" x14ac:dyDescent="0.3">
      <c r="A2138" s="3">
        <v>0.64431672241840798</v>
      </c>
      <c r="B2138" s="3">
        <v>17921.951539621201</v>
      </c>
      <c r="C2138" s="3">
        <v>1.08605034716841</v>
      </c>
      <c r="D2138" s="3">
        <v>54055.5416221829</v>
      </c>
      <c r="E2138" s="1">
        <f t="shared" si="68"/>
        <v>0.441733624750002</v>
      </c>
      <c r="F2138" s="1">
        <f t="shared" si="69"/>
        <v>36133.590082561699</v>
      </c>
    </row>
    <row r="2139" spans="1:6" x14ac:dyDescent="0.3">
      <c r="A2139" s="3">
        <v>0.69432304572094905</v>
      </c>
      <c r="B2139" s="3">
        <v>18201.0669657502</v>
      </c>
      <c r="C2139" s="3">
        <v>1.2129889331429</v>
      </c>
      <c r="D2139" s="3">
        <v>56371.431608241699</v>
      </c>
      <c r="E2139" s="1">
        <f t="shared" si="68"/>
        <v>0.51866588742195097</v>
      </c>
      <c r="F2139" s="1">
        <f t="shared" si="69"/>
        <v>38170.364642491499</v>
      </c>
    </row>
    <row r="2140" spans="1:6" x14ac:dyDescent="0.3">
      <c r="A2140" s="3">
        <v>0.67247958751195103</v>
      </c>
      <c r="B2140" s="3">
        <v>17307.496413524801</v>
      </c>
      <c r="C2140" s="3">
        <v>1.18059480038995</v>
      </c>
      <c r="D2140" s="3">
        <v>55236.391649851103</v>
      </c>
      <c r="E2140" s="1">
        <f t="shared" si="68"/>
        <v>0.50811521287799899</v>
      </c>
      <c r="F2140" s="1">
        <f t="shared" si="69"/>
        <v>37928.895236326302</v>
      </c>
    </row>
    <row r="2141" spans="1:6" x14ac:dyDescent="0.3">
      <c r="A2141" s="3">
        <v>0.70443763096393197</v>
      </c>
      <c r="B2141" s="3">
        <v>17201.417495204299</v>
      </c>
      <c r="C2141" s="3">
        <v>1.19402960568046</v>
      </c>
      <c r="D2141" s="3">
        <v>53675.246906832297</v>
      </c>
      <c r="E2141" s="1">
        <f t="shared" si="68"/>
        <v>0.48959197471652804</v>
      </c>
      <c r="F2141" s="1">
        <f t="shared" si="69"/>
        <v>36473.829411628001</v>
      </c>
    </row>
    <row r="2142" spans="1:6" x14ac:dyDescent="0.3">
      <c r="A2142" s="3">
        <v>0.72273746109322701</v>
      </c>
      <c r="B2142" s="3">
        <v>18257.651085181202</v>
      </c>
      <c r="C2142" s="3">
        <v>1.22780493683404</v>
      </c>
      <c r="D2142" s="3">
        <v>53890.211354913597</v>
      </c>
      <c r="E2142" s="1">
        <f t="shared" si="68"/>
        <v>0.50506747574081301</v>
      </c>
      <c r="F2142" s="1">
        <f t="shared" si="69"/>
        <v>35632.560269732392</v>
      </c>
    </row>
    <row r="2143" spans="1:6" x14ac:dyDescent="0.3">
      <c r="A2143" s="3">
        <v>0.744093792163116</v>
      </c>
      <c r="B2143" s="3">
        <v>19173.479350190999</v>
      </c>
      <c r="C2143" s="3">
        <v>1.29248776769747</v>
      </c>
      <c r="D2143" s="3">
        <v>55293.0686222</v>
      </c>
      <c r="E2143" s="1">
        <f t="shared" si="68"/>
        <v>0.54839397553435398</v>
      </c>
      <c r="F2143" s="1">
        <f t="shared" si="69"/>
        <v>36119.589272009005</v>
      </c>
    </row>
    <row r="2144" spans="1:6" x14ac:dyDescent="0.3">
      <c r="A2144" s="3">
        <v>0.68821616149431297</v>
      </c>
      <c r="B2144" s="3">
        <v>20499.207534503199</v>
      </c>
      <c r="C2144" s="3">
        <v>1.1799914810818799</v>
      </c>
      <c r="D2144" s="3">
        <v>58015.556127334901</v>
      </c>
      <c r="E2144" s="1">
        <f t="shared" si="68"/>
        <v>0.49177531958756693</v>
      </c>
      <c r="F2144" s="1">
        <f t="shared" si="69"/>
        <v>37516.348592831702</v>
      </c>
    </row>
    <row r="2145" spans="1:6" x14ac:dyDescent="0.3">
      <c r="A2145" s="3">
        <v>0.69964306382844099</v>
      </c>
      <c r="B2145" s="3">
        <v>23745.7312694096</v>
      </c>
      <c r="C2145" s="3">
        <v>1.2261270702954901</v>
      </c>
      <c r="D2145" s="3">
        <v>62208.418280392303</v>
      </c>
      <c r="E2145" s="1">
        <f t="shared" si="68"/>
        <v>0.52648400646704907</v>
      </c>
      <c r="F2145" s="1">
        <f t="shared" si="69"/>
        <v>38462.6870109827</v>
      </c>
    </row>
    <row r="2146" spans="1:6" x14ac:dyDescent="0.3">
      <c r="A2146" s="3">
        <v>0.69817394931438603</v>
      </c>
      <c r="B2146" s="3">
        <v>19708.925343991501</v>
      </c>
      <c r="C2146" s="3">
        <v>1.1975774247608799</v>
      </c>
      <c r="D2146" s="3">
        <v>55127.849782298203</v>
      </c>
      <c r="E2146" s="1">
        <f t="shared" si="68"/>
        <v>0.49940347544649388</v>
      </c>
      <c r="F2146" s="1">
        <f t="shared" si="69"/>
        <v>35418.924438306698</v>
      </c>
    </row>
    <row r="2147" spans="1:6" x14ac:dyDescent="0.3">
      <c r="A2147" s="3">
        <v>0.68361978639677401</v>
      </c>
      <c r="B2147" s="3">
        <v>23935.8155439904</v>
      </c>
      <c r="C2147" s="3">
        <v>1.20017486247294</v>
      </c>
      <c r="D2147" s="3">
        <v>61882.909751282197</v>
      </c>
      <c r="E2147" s="1">
        <f t="shared" si="68"/>
        <v>0.51655507607616602</v>
      </c>
      <c r="F2147" s="1">
        <f t="shared" si="69"/>
        <v>37947.094207291797</v>
      </c>
    </row>
    <row r="2148" spans="1:6" x14ac:dyDescent="0.3">
      <c r="A2148" s="3">
        <v>0.68393504879337697</v>
      </c>
      <c r="B2148" s="3">
        <v>19376.905520649401</v>
      </c>
      <c r="C2148" s="3">
        <v>1.1940905949796801</v>
      </c>
      <c r="D2148" s="3">
        <v>55982.851159251397</v>
      </c>
      <c r="E2148" s="1">
        <f t="shared" si="68"/>
        <v>0.5101555461863031</v>
      </c>
      <c r="F2148" s="1">
        <f t="shared" si="69"/>
        <v>36605.945638601996</v>
      </c>
    </row>
    <row r="2149" spans="1:6" x14ac:dyDescent="0.3">
      <c r="A2149" s="3">
        <v>0.71025966324539302</v>
      </c>
      <c r="B2149" s="3">
        <v>18277.453792050601</v>
      </c>
      <c r="C2149" s="3">
        <v>1.2196569769869401</v>
      </c>
      <c r="D2149" s="3">
        <v>54479.304349751699</v>
      </c>
      <c r="E2149" s="1">
        <f t="shared" si="68"/>
        <v>0.50939731374154706</v>
      </c>
      <c r="F2149" s="1">
        <f t="shared" si="69"/>
        <v>36201.850557701095</v>
      </c>
    </row>
    <row r="2150" spans="1:6" x14ac:dyDescent="0.3">
      <c r="A2150" s="3">
        <v>0.67443706778924495</v>
      </c>
      <c r="B2150" s="3">
        <v>16713.707963358702</v>
      </c>
      <c r="C2150" s="3">
        <v>1.14506055039938</v>
      </c>
      <c r="D2150" s="3">
        <v>53224.887163576597</v>
      </c>
      <c r="E2150" s="1">
        <f t="shared" si="68"/>
        <v>0.47062348261013509</v>
      </c>
      <c r="F2150" s="1">
        <f t="shared" si="69"/>
        <v>36511.179200217899</v>
      </c>
    </row>
    <row r="2151" spans="1:6" x14ac:dyDescent="0.3">
      <c r="A2151" s="3">
        <v>0.69091691027921798</v>
      </c>
      <c r="B2151" s="3">
        <v>14885.7435819784</v>
      </c>
      <c r="C2151" s="3">
        <v>1.1837275847998801</v>
      </c>
      <c r="D2151" s="3">
        <v>50279.322425251899</v>
      </c>
      <c r="E2151" s="1">
        <f t="shared" si="68"/>
        <v>0.49281067452066207</v>
      </c>
      <c r="F2151" s="1">
        <f t="shared" si="69"/>
        <v>35393.578843273499</v>
      </c>
    </row>
    <row r="2152" spans="1:6" x14ac:dyDescent="0.3">
      <c r="A2152" s="3">
        <v>0.700870557434363</v>
      </c>
      <c r="B2152" s="3">
        <v>19120.228793107901</v>
      </c>
      <c r="C2152" s="3">
        <v>1.2311652178422801</v>
      </c>
      <c r="D2152" s="3">
        <v>56784.336802681602</v>
      </c>
      <c r="E2152" s="1">
        <f t="shared" si="68"/>
        <v>0.53029466040791706</v>
      </c>
      <c r="F2152" s="1">
        <f t="shared" si="69"/>
        <v>37664.108009573698</v>
      </c>
    </row>
    <row r="2153" spans="1:6" x14ac:dyDescent="0.3">
      <c r="A2153" s="3">
        <v>0.68078638164497796</v>
      </c>
      <c r="B2153" s="3">
        <v>18880.483588765499</v>
      </c>
      <c r="C2153" s="3">
        <v>1.1885622086223899</v>
      </c>
      <c r="D2153" s="3">
        <v>54224.646655663702</v>
      </c>
      <c r="E2153" s="1">
        <f t="shared" si="68"/>
        <v>0.50777582697741197</v>
      </c>
      <c r="F2153" s="1">
        <f t="shared" si="69"/>
        <v>35344.163066898203</v>
      </c>
    </row>
    <row r="2154" spans="1:6" x14ac:dyDescent="0.3">
      <c r="A2154" s="3">
        <v>0.64378244179267097</v>
      </c>
      <c r="B2154" s="3">
        <v>21639.356857502698</v>
      </c>
      <c r="C2154" s="3">
        <v>1.1160639218031201</v>
      </c>
      <c r="D2154" s="3">
        <v>58957.419626018098</v>
      </c>
      <c r="E2154" s="1">
        <f t="shared" si="68"/>
        <v>0.47228148001044912</v>
      </c>
      <c r="F2154" s="1">
        <f t="shared" si="69"/>
        <v>37318.062768515403</v>
      </c>
    </row>
    <row r="2155" spans="1:6" x14ac:dyDescent="0.3">
      <c r="A2155" s="3">
        <v>0.70874168171378304</v>
      </c>
      <c r="B2155" s="3">
        <v>19214.438106384401</v>
      </c>
      <c r="C2155" s="3">
        <v>1.2352403727458801</v>
      </c>
      <c r="D2155" s="3">
        <v>54373.5201634154</v>
      </c>
      <c r="E2155" s="1">
        <f t="shared" si="68"/>
        <v>0.52649869103209701</v>
      </c>
      <c r="F2155" s="1">
        <f t="shared" si="69"/>
        <v>35159.082057031002</v>
      </c>
    </row>
    <row r="2156" spans="1:6" x14ac:dyDescent="0.3">
      <c r="A2156" s="3">
        <v>0.74610896407661598</v>
      </c>
      <c r="B2156" s="3">
        <v>14980.6733004259</v>
      </c>
      <c r="C2156" s="3">
        <v>1.28576329014642</v>
      </c>
      <c r="D2156" s="3">
        <v>49793.505714770101</v>
      </c>
      <c r="E2156" s="1">
        <f t="shared" si="68"/>
        <v>0.53965432606980401</v>
      </c>
      <c r="F2156" s="1">
        <f t="shared" si="69"/>
        <v>34812.832414344201</v>
      </c>
    </row>
    <row r="2157" spans="1:6" x14ac:dyDescent="0.3">
      <c r="A2157" s="3">
        <v>0.722761822083831</v>
      </c>
      <c r="B2157" s="3">
        <v>19218.046327120901</v>
      </c>
      <c r="C2157" s="3">
        <v>1.23839396072923</v>
      </c>
      <c r="D2157" s="3">
        <v>56056.935182126399</v>
      </c>
      <c r="E2157" s="1">
        <f t="shared" si="68"/>
        <v>0.51563213864539903</v>
      </c>
      <c r="F2157" s="1">
        <f t="shared" si="69"/>
        <v>36838.888855005498</v>
      </c>
    </row>
    <row r="2158" spans="1:6" x14ac:dyDescent="0.3">
      <c r="A2158" s="3">
        <v>0.69716867572619901</v>
      </c>
      <c r="B2158" s="3">
        <v>19266.140215754702</v>
      </c>
      <c r="C2158" s="3">
        <v>1.2335754912130199</v>
      </c>
      <c r="D2158" s="3">
        <v>55525.188117275102</v>
      </c>
      <c r="E2158" s="1">
        <f t="shared" si="68"/>
        <v>0.5364068154868209</v>
      </c>
      <c r="F2158" s="1">
        <f t="shared" si="69"/>
        <v>36259.047901520404</v>
      </c>
    </row>
    <row r="2159" spans="1:6" x14ac:dyDescent="0.3">
      <c r="A2159" s="3">
        <v>0.71631841848696598</v>
      </c>
      <c r="B2159" s="3">
        <v>19876.5019533944</v>
      </c>
      <c r="C2159" s="3">
        <v>1.2134650291172999</v>
      </c>
      <c r="D2159" s="3">
        <v>56783.2988412911</v>
      </c>
      <c r="E2159" s="1">
        <f t="shared" si="68"/>
        <v>0.49714661063033394</v>
      </c>
      <c r="F2159" s="1">
        <f t="shared" si="69"/>
        <v>36906.7968878967</v>
      </c>
    </row>
    <row r="2160" spans="1:6" x14ac:dyDescent="0.3">
      <c r="A2160" s="3">
        <v>0.67523078691232696</v>
      </c>
      <c r="B2160" s="3">
        <v>20153.748114575599</v>
      </c>
      <c r="C2160" s="3">
        <v>1.16804617406204</v>
      </c>
      <c r="D2160" s="3">
        <v>56499.921228724001</v>
      </c>
      <c r="E2160" s="1">
        <f t="shared" si="68"/>
        <v>0.49281538714971307</v>
      </c>
      <c r="F2160" s="1">
        <f t="shared" si="69"/>
        <v>36346.173114148405</v>
      </c>
    </row>
    <row r="2161" spans="1:6" x14ac:dyDescent="0.3">
      <c r="A2161" s="3">
        <v>0.71686867175507696</v>
      </c>
      <c r="B2161" s="3">
        <v>15431.715561380101</v>
      </c>
      <c r="C2161" s="3">
        <v>1.26310242121514</v>
      </c>
      <c r="D2161" s="3">
        <v>51932.170079680996</v>
      </c>
      <c r="E2161" s="1">
        <f t="shared" si="68"/>
        <v>0.54623374946006309</v>
      </c>
      <c r="F2161" s="1">
        <f t="shared" si="69"/>
        <v>36500.454518300896</v>
      </c>
    </row>
    <row r="2162" spans="1:6" x14ac:dyDescent="0.3">
      <c r="A2162" s="3">
        <v>0.68601108498706598</v>
      </c>
      <c r="B2162" s="3">
        <v>20517.550082558399</v>
      </c>
      <c r="C2162" s="3">
        <v>1.16526818805415</v>
      </c>
      <c r="D2162" s="3">
        <v>58286.551883276297</v>
      </c>
      <c r="E2162" s="1">
        <f t="shared" si="68"/>
        <v>0.47925710306708402</v>
      </c>
      <c r="F2162" s="1">
        <f t="shared" si="69"/>
        <v>37769.001800717902</v>
      </c>
    </row>
    <row r="2163" spans="1:6" x14ac:dyDescent="0.3">
      <c r="A2163" s="3">
        <v>0.71387711524945596</v>
      </c>
      <c r="B2163" s="3">
        <v>19594.365906082599</v>
      </c>
      <c r="C2163" s="3">
        <v>1.2458576336778699</v>
      </c>
      <c r="D2163" s="3">
        <v>56242.260073960701</v>
      </c>
      <c r="E2163" s="1">
        <f t="shared" si="68"/>
        <v>0.53198051842841398</v>
      </c>
      <c r="F2163" s="1">
        <f t="shared" si="69"/>
        <v>36647.894167878098</v>
      </c>
    </row>
    <row r="2164" spans="1:6" x14ac:dyDescent="0.3">
      <c r="A2164" s="3">
        <v>0.73199696412653503</v>
      </c>
      <c r="B2164" s="3">
        <v>17367.331512668701</v>
      </c>
      <c r="C2164" s="3">
        <v>1.28870001884545</v>
      </c>
      <c r="D2164" s="3">
        <v>56088.330341871697</v>
      </c>
      <c r="E2164" s="1">
        <f t="shared" si="68"/>
        <v>0.55670305471891501</v>
      </c>
      <c r="F2164" s="1">
        <f t="shared" si="69"/>
        <v>38720.998829202996</v>
      </c>
    </row>
    <row r="2165" spans="1:6" x14ac:dyDescent="0.3">
      <c r="A2165" s="3">
        <v>0.72688468343021195</v>
      </c>
      <c r="B2165" s="3">
        <v>16577.7602108133</v>
      </c>
      <c r="C2165" s="3">
        <v>1.24093922359006</v>
      </c>
      <c r="D2165" s="3">
        <v>54003.413104383399</v>
      </c>
      <c r="E2165" s="1">
        <f t="shared" si="68"/>
        <v>0.51405454015984808</v>
      </c>
      <c r="F2165" s="1">
        <f t="shared" si="69"/>
        <v>37425.652893570099</v>
      </c>
    </row>
    <row r="2166" spans="1:6" x14ac:dyDescent="0.3">
      <c r="A2166" s="3">
        <v>0.68303072131013998</v>
      </c>
      <c r="B2166" s="3">
        <v>16007.6065479264</v>
      </c>
      <c r="C2166" s="3">
        <v>1.1973988137240199</v>
      </c>
      <c r="D2166" s="3">
        <v>52098.955191085297</v>
      </c>
      <c r="E2166" s="1">
        <f t="shared" si="68"/>
        <v>0.51436809241387993</v>
      </c>
      <c r="F2166" s="1">
        <f t="shared" si="69"/>
        <v>36091.348643158897</v>
      </c>
    </row>
    <row r="2167" spans="1:6" x14ac:dyDescent="0.3">
      <c r="A2167" s="3">
        <v>0.74625572488888703</v>
      </c>
      <c r="B2167" s="3">
        <v>22577.086870938099</v>
      </c>
      <c r="C2167" s="3">
        <v>1.2990784539716</v>
      </c>
      <c r="D2167" s="3">
        <v>60330.678954427698</v>
      </c>
      <c r="E2167" s="1">
        <f t="shared" si="68"/>
        <v>0.55282272908271302</v>
      </c>
      <c r="F2167" s="1">
        <f t="shared" si="69"/>
        <v>37753.592083489595</v>
      </c>
    </row>
    <row r="2168" spans="1:6" x14ac:dyDescent="0.3">
      <c r="A2168" s="3">
        <v>0.69237242857010095</v>
      </c>
      <c r="B2168" s="3">
        <v>15990.059140007301</v>
      </c>
      <c r="C2168" s="3">
        <v>1.17508152018195</v>
      </c>
      <c r="D2168" s="3">
        <v>51918.010712771596</v>
      </c>
      <c r="E2168" s="1">
        <f t="shared" si="68"/>
        <v>0.48270909161184905</v>
      </c>
      <c r="F2168" s="1">
        <f t="shared" si="69"/>
        <v>35927.951572764294</v>
      </c>
    </row>
    <row r="2169" spans="1:6" x14ac:dyDescent="0.3">
      <c r="A2169" s="3">
        <v>0.73463630158761595</v>
      </c>
      <c r="B2169" s="3">
        <v>25513.699579410099</v>
      </c>
      <c r="C2169" s="3">
        <v>1.26548180890689</v>
      </c>
      <c r="D2169" s="3">
        <v>67342.774283643797</v>
      </c>
      <c r="E2169" s="1">
        <f t="shared" si="68"/>
        <v>0.53084550731927405</v>
      </c>
      <c r="F2169" s="1">
        <f t="shared" si="69"/>
        <v>41829.074704233703</v>
      </c>
    </row>
    <row r="2170" spans="1:6" x14ac:dyDescent="0.3">
      <c r="A2170" s="3">
        <v>0.68961399920597299</v>
      </c>
      <c r="B2170" s="3">
        <v>20043.107339737599</v>
      </c>
      <c r="C2170" s="3">
        <v>1.21365358888547</v>
      </c>
      <c r="D2170" s="3">
        <v>58836.494322522703</v>
      </c>
      <c r="E2170" s="1">
        <f t="shared" si="68"/>
        <v>0.52403958967949704</v>
      </c>
      <c r="F2170" s="1">
        <f t="shared" si="69"/>
        <v>38793.386982785101</v>
      </c>
    </row>
    <row r="2171" spans="1:6" x14ac:dyDescent="0.3">
      <c r="A2171" s="3">
        <v>0.70965030612884406</v>
      </c>
      <c r="B2171" s="3">
        <v>20003.006638913699</v>
      </c>
      <c r="C2171" s="3">
        <v>1.2196505866707501</v>
      </c>
      <c r="D2171" s="3">
        <v>57017.973482959504</v>
      </c>
      <c r="E2171" s="1">
        <f t="shared" si="68"/>
        <v>0.51000028054190605</v>
      </c>
      <c r="F2171" s="1">
        <f t="shared" si="69"/>
        <v>37014.966844045804</v>
      </c>
    </row>
    <row r="2172" spans="1:6" x14ac:dyDescent="0.3">
      <c r="A2172" s="3">
        <v>0.64802069107288196</v>
      </c>
      <c r="B2172" s="3">
        <v>18496.225275516299</v>
      </c>
      <c r="C2172" s="3">
        <v>1.1197262146621401</v>
      </c>
      <c r="D2172" s="3">
        <v>56146.714971993701</v>
      </c>
      <c r="E2172" s="1">
        <f t="shared" si="68"/>
        <v>0.4717055235892581</v>
      </c>
      <c r="F2172" s="1">
        <f t="shared" si="69"/>
        <v>37650.489696477402</v>
      </c>
    </row>
    <row r="2173" spans="1:6" x14ac:dyDescent="0.3">
      <c r="A2173" s="3">
        <v>0.66106884569950897</v>
      </c>
      <c r="B2173" s="3">
        <v>22883.790189909301</v>
      </c>
      <c r="C2173" s="3">
        <v>1.1582049526328699</v>
      </c>
      <c r="D2173" s="3">
        <v>62172.412714495003</v>
      </c>
      <c r="E2173" s="1">
        <f t="shared" si="68"/>
        <v>0.49713610693336097</v>
      </c>
      <c r="F2173" s="1">
        <f t="shared" si="69"/>
        <v>39288.622524585706</v>
      </c>
    </row>
    <row r="2174" spans="1:6" x14ac:dyDescent="0.3">
      <c r="A2174" s="3">
        <v>0.73121007639148605</v>
      </c>
      <c r="B2174" s="3">
        <v>26698.889800119101</v>
      </c>
      <c r="C2174" s="3">
        <v>1.25105629152572</v>
      </c>
      <c r="D2174" s="3">
        <v>62992.566640327103</v>
      </c>
      <c r="E2174" s="1">
        <f t="shared" si="68"/>
        <v>0.5198462151342339</v>
      </c>
      <c r="F2174" s="1">
        <f t="shared" si="69"/>
        <v>36293.676840208005</v>
      </c>
    </row>
    <row r="2175" spans="1:6" x14ac:dyDescent="0.3">
      <c r="A2175" s="3">
        <v>0.68301528284761104</v>
      </c>
      <c r="B2175" s="3">
        <v>20556.386685895399</v>
      </c>
      <c r="C2175" s="3">
        <v>1.1908503900243499</v>
      </c>
      <c r="D2175" s="3">
        <v>58333.678858938903</v>
      </c>
      <c r="E2175" s="1">
        <f t="shared" si="68"/>
        <v>0.50783510717673885</v>
      </c>
      <c r="F2175" s="1">
        <f t="shared" si="69"/>
        <v>37777.292173043505</v>
      </c>
    </row>
    <row r="2176" spans="1:6" x14ac:dyDescent="0.3">
      <c r="A2176" s="3">
        <v>0.76718112561881302</v>
      </c>
      <c r="B2176" s="3">
        <v>17903.8121446119</v>
      </c>
      <c r="C2176" s="3">
        <v>1.3181666067418001</v>
      </c>
      <c r="D2176" s="3">
        <v>54488.185035365801</v>
      </c>
      <c r="E2176" s="1">
        <f t="shared" si="68"/>
        <v>0.55098548112298706</v>
      </c>
      <c r="F2176" s="1">
        <f t="shared" si="69"/>
        <v>36584.372890753904</v>
      </c>
    </row>
    <row r="2177" spans="1:6" x14ac:dyDescent="0.3">
      <c r="A2177" s="3">
        <v>0.70283031692377895</v>
      </c>
      <c r="B2177" s="3">
        <v>18214.7473918627</v>
      </c>
      <c r="C2177" s="3">
        <v>1.24743756990409</v>
      </c>
      <c r="D2177" s="3">
        <v>54806.2954366376</v>
      </c>
      <c r="E2177" s="1">
        <f t="shared" si="68"/>
        <v>0.5446072529803111</v>
      </c>
      <c r="F2177" s="1">
        <f t="shared" si="69"/>
        <v>36591.5480447749</v>
      </c>
    </row>
    <row r="2178" spans="1:6" x14ac:dyDescent="0.3">
      <c r="A2178" s="3">
        <v>0.75034234465276795</v>
      </c>
      <c r="B2178" s="3">
        <v>15639.9896360357</v>
      </c>
      <c r="C2178" s="3">
        <v>1.2904434751466101</v>
      </c>
      <c r="D2178" s="3">
        <v>49676.290693773801</v>
      </c>
      <c r="E2178" s="1">
        <f t="shared" si="68"/>
        <v>0.54010113049384212</v>
      </c>
      <c r="F2178" s="1">
        <f t="shared" si="69"/>
        <v>34036.301057738099</v>
      </c>
    </row>
    <row r="2179" spans="1:6" x14ac:dyDescent="0.3">
      <c r="A2179" s="3">
        <v>0.69503492940558798</v>
      </c>
      <c r="B2179" s="3">
        <v>20663.697131209999</v>
      </c>
      <c r="C2179" s="3">
        <v>1.22687045745311</v>
      </c>
      <c r="D2179" s="3">
        <v>56864.471330923698</v>
      </c>
      <c r="E2179" s="1">
        <f t="shared" si="68"/>
        <v>0.53183552804752199</v>
      </c>
      <c r="F2179" s="1">
        <f t="shared" si="69"/>
        <v>36200.774199713698</v>
      </c>
    </row>
    <row r="2180" spans="1:6" x14ac:dyDescent="0.3">
      <c r="A2180" s="3">
        <v>0.67629534618853304</v>
      </c>
      <c r="B2180" s="3">
        <v>18284.637194960698</v>
      </c>
      <c r="C2180" s="3">
        <v>1.17116677827021</v>
      </c>
      <c r="D2180" s="3">
        <v>55010.700310465902</v>
      </c>
      <c r="E2180" s="1">
        <f t="shared" ref="E2180:E2243" si="70">C2180-A2180</f>
        <v>0.49487143208167694</v>
      </c>
      <c r="F2180" s="1">
        <f t="shared" ref="F2180:F2243" si="71">D2180-B2180</f>
        <v>36726.063115505203</v>
      </c>
    </row>
    <row r="2181" spans="1:6" x14ac:dyDescent="0.3">
      <c r="A2181" s="3">
        <v>0.68616024982558499</v>
      </c>
      <c r="B2181" s="3">
        <v>20365.244258267201</v>
      </c>
      <c r="C2181" s="3">
        <v>1.20333252435327</v>
      </c>
      <c r="D2181" s="3">
        <v>56500.849974839002</v>
      </c>
      <c r="E2181" s="1">
        <f t="shared" si="70"/>
        <v>0.51717227452768499</v>
      </c>
      <c r="F2181" s="1">
        <f t="shared" si="71"/>
        <v>36135.605716571801</v>
      </c>
    </row>
    <row r="2182" spans="1:6" x14ac:dyDescent="0.3">
      <c r="A2182" s="3">
        <v>0.71435896492578599</v>
      </c>
      <c r="B2182" s="3">
        <v>22157.036929244001</v>
      </c>
      <c r="C2182" s="3">
        <v>1.2501946742021699</v>
      </c>
      <c r="D2182" s="3">
        <v>60084.560958693299</v>
      </c>
      <c r="E2182" s="1">
        <f t="shared" si="70"/>
        <v>0.53583570927638391</v>
      </c>
      <c r="F2182" s="1">
        <f t="shared" si="71"/>
        <v>37927.524029449298</v>
      </c>
    </row>
    <row r="2183" spans="1:6" x14ac:dyDescent="0.3">
      <c r="A2183" s="3">
        <v>0.68323711386210295</v>
      </c>
      <c r="B2183" s="3">
        <v>22097.674615292501</v>
      </c>
      <c r="C2183" s="3">
        <v>1.19225384624254</v>
      </c>
      <c r="D2183" s="3">
        <v>59202.376641236398</v>
      </c>
      <c r="E2183" s="1">
        <f t="shared" si="70"/>
        <v>0.5090167323804371</v>
      </c>
      <c r="F2183" s="1">
        <f t="shared" si="71"/>
        <v>37104.702025943901</v>
      </c>
    </row>
    <row r="2184" spans="1:6" x14ac:dyDescent="0.3">
      <c r="A2184" s="3">
        <v>0.71218854712193103</v>
      </c>
      <c r="B2184" s="3">
        <v>28469.813678614999</v>
      </c>
      <c r="C2184" s="3">
        <v>1.2419283086371999</v>
      </c>
      <c r="D2184" s="3">
        <v>69283.112309562406</v>
      </c>
      <c r="E2184" s="1">
        <f t="shared" si="70"/>
        <v>0.52973976151526891</v>
      </c>
      <c r="F2184" s="1">
        <f t="shared" si="71"/>
        <v>40813.298630947407</v>
      </c>
    </row>
    <row r="2185" spans="1:6" x14ac:dyDescent="0.3">
      <c r="A2185" s="3">
        <v>0.70232960228633401</v>
      </c>
      <c r="B2185" s="3">
        <v>19369.598632180801</v>
      </c>
      <c r="C2185" s="3">
        <v>1.2282725579026299</v>
      </c>
      <c r="D2185" s="3">
        <v>56463.608829758698</v>
      </c>
      <c r="E2185" s="1">
        <f t="shared" si="70"/>
        <v>0.52594295561629589</v>
      </c>
      <c r="F2185" s="1">
        <f t="shared" si="71"/>
        <v>37094.010197577896</v>
      </c>
    </row>
    <row r="2186" spans="1:6" x14ac:dyDescent="0.3">
      <c r="A2186" s="3">
        <v>0.68570926158269396</v>
      </c>
      <c r="B2186" s="3">
        <v>20993.794258761001</v>
      </c>
      <c r="C2186" s="3">
        <v>1.1696820826116701</v>
      </c>
      <c r="D2186" s="3">
        <v>56728.588719541302</v>
      </c>
      <c r="E2186" s="1">
        <f t="shared" si="70"/>
        <v>0.4839728210289761</v>
      </c>
      <c r="F2186" s="1">
        <f t="shared" si="71"/>
        <v>35734.7944607803</v>
      </c>
    </row>
    <row r="2187" spans="1:6" x14ac:dyDescent="0.3">
      <c r="A2187" s="3">
        <v>0.747572140323158</v>
      </c>
      <c r="B2187" s="3">
        <v>21984.992197650299</v>
      </c>
      <c r="C2187" s="3">
        <v>1.2992413453564899</v>
      </c>
      <c r="D2187" s="3">
        <v>61122.985455320799</v>
      </c>
      <c r="E2187" s="1">
        <f t="shared" si="70"/>
        <v>0.55166920503333194</v>
      </c>
      <c r="F2187" s="1">
        <f t="shared" si="71"/>
        <v>39137.993257670503</v>
      </c>
    </row>
    <row r="2188" spans="1:6" x14ac:dyDescent="0.3">
      <c r="A2188" s="3">
        <v>0.69132257591313595</v>
      </c>
      <c r="B2188" s="3">
        <v>18855.554912007701</v>
      </c>
      <c r="C2188" s="3">
        <v>1.2106648466373799</v>
      </c>
      <c r="D2188" s="3">
        <v>55624.432782289499</v>
      </c>
      <c r="E2188" s="1">
        <f t="shared" si="70"/>
        <v>0.51934227072424399</v>
      </c>
      <c r="F2188" s="1">
        <f t="shared" si="71"/>
        <v>36768.877870281794</v>
      </c>
    </row>
    <row r="2189" spans="1:6" x14ac:dyDescent="0.3">
      <c r="A2189" s="3">
        <v>0.70127926070651203</v>
      </c>
      <c r="B2189" s="3">
        <v>17781.9969315325</v>
      </c>
      <c r="C2189" s="3">
        <v>1.2037187187145</v>
      </c>
      <c r="D2189" s="3">
        <v>53030.009377451803</v>
      </c>
      <c r="E2189" s="1">
        <f t="shared" si="70"/>
        <v>0.50243945800798795</v>
      </c>
      <c r="F2189" s="1">
        <f t="shared" si="71"/>
        <v>35248.012445919303</v>
      </c>
    </row>
    <row r="2190" spans="1:6" x14ac:dyDescent="0.3">
      <c r="A2190" s="3">
        <v>0.67134672241739002</v>
      </c>
      <c r="B2190" s="3">
        <v>16096.8162739091</v>
      </c>
      <c r="C2190" s="3">
        <v>1.1418473512354601</v>
      </c>
      <c r="D2190" s="3">
        <v>50926.170492063502</v>
      </c>
      <c r="E2190" s="1">
        <f t="shared" si="70"/>
        <v>0.47050062881807009</v>
      </c>
      <c r="F2190" s="1">
        <f t="shared" si="71"/>
        <v>34829.354218154403</v>
      </c>
    </row>
    <row r="2191" spans="1:6" x14ac:dyDescent="0.3">
      <c r="A2191" s="3">
        <v>0.71479268043768895</v>
      </c>
      <c r="B2191" s="3">
        <v>16729.728756578701</v>
      </c>
      <c r="C2191" s="3">
        <v>1.1948645101222599</v>
      </c>
      <c r="D2191" s="3">
        <v>53461.5873161657</v>
      </c>
      <c r="E2191" s="1">
        <f t="shared" si="70"/>
        <v>0.48007182968457096</v>
      </c>
      <c r="F2191" s="1">
        <f t="shared" si="71"/>
        <v>36731.858559586995</v>
      </c>
    </row>
    <row r="2192" spans="1:6" x14ac:dyDescent="0.3">
      <c r="A2192" s="3">
        <v>0.72492983698368196</v>
      </c>
      <c r="B2192" s="3">
        <v>18686.2039491057</v>
      </c>
      <c r="C2192" s="3">
        <v>1.28712785288311</v>
      </c>
      <c r="D2192" s="3">
        <v>57880.848235661499</v>
      </c>
      <c r="E2192" s="1">
        <f t="shared" si="70"/>
        <v>0.56219801589942808</v>
      </c>
      <c r="F2192" s="1">
        <f t="shared" si="71"/>
        <v>39194.644286555798</v>
      </c>
    </row>
    <row r="2193" spans="1:6" x14ac:dyDescent="0.3">
      <c r="A2193" s="3">
        <v>0.71663208628821595</v>
      </c>
      <c r="B2193" s="3">
        <v>19886.403564754099</v>
      </c>
      <c r="C2193" s="3">
        <v>1.2742850792728899</v>
      </c>
      <c r="D2193" s="3">
        <v>58850.648976525401</v>
      </c>
      <c r="E2193" s="1">
        <f t="shared" si="70"/>
        <v>0.55765299298467397</v>
      </c>
      <c r="F2193" s="1">
        <f t="shared" si="71"/>
        <v>38964.245411771306</v>
      </c>
    </row>
    <row r="2194" spans="1:6" x14ac:dyDescent="0.3">
      <c r="A2194" s="3">
        <v>0.73272316169101104</v>
      </c>
      <c r="B2194" s="3">
        <v>18706.634880386799</v>
      </c>
      <c r="C2194" s="3">
        <v>1.2671044916036101</v>
      </c>
      <c r="D2194" s="3">
        <v>54802.367851769901</v>
      </c>
      <c r="E2194" s="1">
        <f t="shared" si="70"/>
        <v>0.53438132991259901</v>
      </c>
      <c r="F2194" s="1">
        <f t="shared" si="71"/>
        <v>36095.732971383099</v>
      </c>
    </row>
    <row r="2195" spans="1:6" x14ac:dyDescent="0.3">
      <c r="A2195" s="3">
        <v>0.70601996946130896</v>
      </c>
      <c r="B2195" s="3">
        <v>21826.238886775602</v>
      </c>
      <c r="C2195" s="3">
        <v>1.2240688319545301</v>
      </c>
      <c r="D2195" s="3">
        <v>61777.433896419097</v>
      </c>
      <c r="E2195" s="1">
        <f t="shared" si="70"/>
        <v>0.51804886249322113</v>
      </c>
      <c r="F2195" s="1">
        <f t="shared" si="71"/>
        <v>39951.195009643496</v>
      </c>
    </row>
    <row r="2196" spans="1:6" x14ac:dyDescent="0.3">
      <c r="A2196" s="3">
        <v>0.66761742660129997</v>
      </c>
      <c r="B2196" s="3">
        <v>15265.835445778799</v>
      </c>
      <c r="C2196" s="3">
        <v>1.18101769282035</v>
      </c>
      <c r="D2196" s="3">
        <v>51048.094860315199</v>
      </c>
      <c r="E2196" s="1">
        <f t="shared" si="70"/>
        <v>0.51340026621904999</v>
      </c>
      <c r="F2196" s="1">
        <f t="shared" si="71"/>
        <v>35782.259414536398</v>
      </c>
    </row>
    <row r="2197" spans="1:6" x14ac:dyDescent="0.3">
      <c r="A2197" s="3">
        <v>0.74851389748589903</v>
      </c>
      <c r="B2197" s="3">
        <v>19481.5186788561</v>
      </c>
      <c r="C2197" s="3">
        <v>1.3119969962014999</v>
      </c>
      <c r="D2197" s="3">
        <v>54762.768684984498</v>
      </c>
      <c r="E2197" s="1">
        <f t="shared" si="70"/>
        <v>0.56348309871560087</v>
      </c>
      <c r="F2197" s="1">
        <f t="shared" si="71"/>
        <v>35281.250006128394</v>
      </c>
    </row>
    <row r="2198" spans="1:6" x14ac:dyDescent="0.3">
      <c r="A2198" s="3">
        <v>0.71574419620053997</v>
      </c>
      <c r="B2198" s="3">
        <v>16820.509754892199</v>
      </c>
      <c r="C2198" s="3">
        <v>1.25340954513923</v>
      </c>
      <c r="D2198" s="3">
        <v>53378.618983858803</v>
      </c>
      <c r="E2198" s="1">
        <f t="shared" si="70"/>
        <v>0.53766534893869</v>
      </c>
      <c r="F2198" s="1">
        <f t="shared" si="71"/>
        <v>36558.109228966605</v>
      </c>
    </row>
    <row r="2199" spans="1:6" x14ac:dyDescent="0.3">
      <c r="A2199" s="3">
        <v>0.67205711478346797</v>
      </c>
      <c r="B2199" s="3">
        <v>17345.878026706501</v>
      </c>
      <c r="C2199" s="3">
        <v>1.12816210401224</v>
      </c>
      <c r="D2199" s="3">
        <v>52777.154077455998</v>
      </c>
      <c r="E2199" s="1">
        <f t="shared" si="70"/>
        <v>0.45610498922877207</v>
      </c>
      <c r="F2199" s="1">
        <f t="shared" si="71"/>
        <v>35431.276050749497</v>
      </c>
    </row>
    <row r="2200" spans="1:6" x14ac:dyDescent="0.3">
      <c r="A2200" s="3">
        <v>0.71522464830861199</v>
      </c>
      <c r="B2200" s="3">
        <v>21921.105799999099</v>
      </c>
      <c r="C2200" s="3">
        <v>1.2611241181286801</v>
      </c>
      <c r="D2200" s="3">
        <v>58579.527502851299</v>
      </c>
      <c r="E2200" s="1">
        <f t="shared" si="70"/>
        <v>0.5458994698200681</v>
      </c>
      <c r="F2200" s="1">
        <f t="shared" si="71"/>
        <v>36658.421702852196</v>
      </c>
    </row>
    <row r="2201" spans="1:6" x14ac:dyDescent="0.3">
      <c r="A2201" s="3">
        <v>0.77795694255241599</v>
      </c>
      <c r="B2201" s="3">
        <v>18279.9217054728</v>
      </c>
      <c r="C2201" s="3">
        <v>1.3693817073251799</v>
      </c>
      <c r="D2201" s="3">
        <v>54504.149029443099</v>
      </c>
      <c r="E2201" s="1">
        <f t="shared" si="70"/>
        <v>0.59142476477276396</v>
      </c>
      <c r="F2201" s="1">
        <f t="shared" si="71"/>
        <v>36224.227323970299</v>
      </c>
    </row>
    <row r="2202" spans="1:6" x14ac:dyDescent="0.3">
      <c r="A2202" s="3">
        <v>0.73539087933288905</v>
      </c>
      <c r="B2202" s="3">
        <v>21690.846403944201</v>
      </c>
      <c r="C2202" s="3">
        <v>1.27119646055935</v>
      </c>
      <c r="D2202" s="3">
        <v>59540.282353726099</v>
      </c>
      <c r="E2202" s="1">
        <f t="shared" si="70"/>
        <v>0.53580558122646094</v>
      </c>
      <c r="F2202" s="1">
        <f t="shared" si="71"/>
        <v>37849.435949781895</v>
      </c>
    </row>
    <row r="2203" spans="1:6" x14ac:dyDescent="0.3">
      <c r="A2203" s="3">
        <v>0.689926996576951</v>
      </c>
      <c r="B2203" s="3">
        <v>19430.880932812601</v>
      </c>
      <c r="C2203" s="3">
        <v>1.1967089902082799</v>
      </c>
      <c r="D2203" s="3">
        <v>55949.519483185402</v>
      </c>
      <c r="E2203" s="1">
        <f t="shared" si="70"/>
        <v>0.50678199363132892</v>
      </c>
      <c r="F2203" s="1">
        <f t="shared" si="71"/>
        <v>36518.638550372802</v>
      </c>
    </row>
    <row r="2204" spans="1:6" x14ac:dyDescent="0.3">
      <c r="A2204" s="3">
        <v>0.73011549290335098</v>
      </c>
      <c r="B2204" s="3">
        <v>19987.178766194302</v>
      </c>
      <c r="C2204" s="3">
        <v>1.2441492169930599</v>
      </c>
      <c r="D2204" s="3">
        <v>59188.023084175598</v>
      </c>
      <c r="E2204" s="1">
        <f t="shared" si="70"/>
        <v>0.51403372408970893</v>
      </c>
      <c r="F2204" s="1">
        <f t="shared" si="71"/>
        <v>39200.844317981297</v>
      </c>
    </row>
    <row r="2205" spans="1:6" x14ac:dyDescent="0.3">
      <c r="A2205" s="3">
        <v>0.70622319352457597</v>
      </c>
      <c r="B2205" s="3">
        <v>22422.716424629099</v>
      </c>
      <c r="C2205" s="3">
        <v>1.2290467604347599</v>
      </c>
      <c r="D2205" s="3">
        <v>63093.428804225397</v>
      </c>
      <c r="E2205" s="1">
        <f t="shared" si="70"/>
        <v>0.52282356691018395</v>
      </c>
      <c r="F2205" s="1">
        <f t="shared" si="71"/>
        <v>40670.712379596298</v>
      </c>
    </row>
    <row r="2206" spans="1:6" x14ac:dyDescent="0.3">
      <c r="A2206" s="3">
        <v>0.72222716182633695</v>
      </c>
      <c r="B2206" s="3">
        <v>20687.062119077302</v>
      </c>
      <c r="C2206" s="3">
        <v>1.2489778746273501</v>
      </c>
      <c r="D2206" s="3">
        <v>57463.599874720901</v>
      </c>
      <c r="E2206" s="1">
        <f t="shared" si="70"/>
        <v>0.52675071280101315</v>
      </c>
      <c r="F2206" s="1">
        <f t="shared" si="71"/>
        <v>36776.5377556436</v>
      </c>
    </row>
    <row r="2207" spans="1:6" x14ac:dyDescent="0.3">
      <c r="A2207" s="3">
        <v>0.69104891247216005</v>
      </c>
      <c r="B2207" s="3">
        <v>18964.806403349299</v>
      </c>
      <c r="C2207" s="3">
        <v>1.224479744902</v>
      </c>
      <c r="D2207" s="3">
        <v>56564.665365676701</v>
      </c>
      <c r="E2207" s="1">
        <f t="shared" si="70"/>
        <v>0.53343083242983991</v>
      </c>
      <c r="F2207" s="1">
        <f t="shared" si="71"/>
        <v>37599.858962327402</v>
      </c>
    </row>
    <row r="2208" spans="1:6" x14ac:dyDescent="0.3">
      <c r="A2208" s="3">
        <v>0.70052318234781197</v>
      </c>
      <c r="B2208" s="3">
        <v>20004.852287477901</v>
      </c>
      <c r="C2208" s="3">
        <v>1.2138415693608899</v>
      </c>
      <c r="D2208" s="3">
        <v>57890.538520795199</v>
      </c>
      <c r="E2208" s="1">
        <f t="shared" si="70"/>
        <v>0.51331838701307797</v>
      </c>
      <c r="F2208" s="1">
        <f t="shared" si="71"/>
        <v>37885.686233317298</v>
      </c>
    </row>
    <row r="2209" spans="1:6" x14ac:dyDescent="0.3">
      <c r="A2209" s="3">
        <v>0.73178341275079195</v>
      </c>
      <c r="B2209" s="3">
        <v>15657.8353144021</v>
      </c>
      <c r="C2209" s="3">
        <v>1.26997201606873</v>
      </c>
      <c r="D2209" s="3">
        <v>50838.739650743802</v>
      </c>
      <c r="E2209" s="1">
        <f t="shared" si="70"/>
        <v>0.53818860331793805</v>
      </c>
      <c r="F2209" s="1">
        <f t="shared" si="71"/>
        <v>35180.9043363417</v>
      </c>
    </row>
    <row r="2210" spans="1:6" x14ac:dyDescent="0.3">
      <c r="A2210" s="3">
        <v>0.63784629090684997</v>
      </c>
      <c r="B2210" s="3">
        <v>18527.345989499801</v>
      </c>
      <c r="C2210" s="3">
        <v>1.08460628582289</v>
      </c>
      <c r="D2210" s="3">
        <v>57981.400378895298</v>
      </c>
      <c r="E2210" s="1">
        <f t="shared" si="70"/>
        <v>0.44675999491604002</v>
      </c>
      <c r="F2210" s="1">
        <f t="shared" si="71"/>
        <v>39454.054389395496</v>
      </c>
    </row>
    <row r="2211" spans="1:6" x14ac:dyDescent="0.3">
      <c r="A2211" s="3">
        <v>0.71674362581932205</v>
      </c>
      <c r="B2211" s="3">
        <v>18169.976053865499</v>
      </c>
      <c r="C2211" s="3">
        <v>1.22948957567738</v>
      </c>
      <c r="D2211" s="3">
        <v>55327.475672297798</v>
      </c>
      <c r="E2211" s="1">
        <f t="shared" si="70"/>
        <v>0.51274594985805799</v>
      </c>
      <c r="F2211" s="1">
        <f t="shared" si="71"/>
        <v>37157.499618432295</v>
      </c>
    </row>
    <row r="2212" spans="1:6" x14ac:dyDescent="0.3">
      <c r="A2212" s="3">
        <v>0.69517394975708102</v>
      </c>
      <c r="B2212" s="3">
        <v>16816.917021891899</v>
      </c>
      <c r="C2212" s="3">
        <v>1.20035172368259</v>
      </c>
      <c r="D2212" s="3">
        <v>51810.121797454798</v>
      </c>
      <c r="E2212" s="1">
        <f t="shared" si="70"/>
        <v>0.505177773925509</v>
      </c>
      <c r="F2212" s="1">
        <f t="shared" si="71"/>
        <v>34993.204775562903</v>
      </c>
    </row>
    <row r="2213" spans="1:6" x14ac:dyDescent="0.3">
      <c r="A2213" s="3">
        <v>0.74046266995466203</v>
      </c>
      <c r="B2213" s="3">
        <v>20009.8066510522</v>
      </c>
      <c r="C2213" s="3">
        <v>1.2680823130757199</v>
      </c>
      <c r="D2213" s="3">
        <v>58877.6605623012</v>
      </c>
      <c r="E2213" s="1">
        <f t="shared" si="70"/>
        <v>0.52761964312105791</v>
      </c>
      <c r="F2213" s="1">
        <f t="shared" si="71"/>
        <v>38867.853911248996</v>
      </c>
    </row>
    <row r="2214" spans="1:6" x14ac:dyDescent="0.3">
      <c r="A2214" s="3">
        <v>0.70027238502196698</v>
      </c>
      <c r="B2214" s="3">
        <v>22691.070820066001</v>
      </c>
      <c r="C2214" s="3">
        <v>1.1960351961211899</v>
      </c>
      <c r="D2214" s="3">
        <v>61594.612429211003</v>
      </c>
      <c r="E2214" s="1">
        <f t="shared" si="70"/>
        <v>0.49576281109922293</v>
      </c>
      <c r="F2214" s="1">
        <f t="shared" si="71"/>
        <v>38903.541609145002</v>
      </c>
    </row>
    <row r="2215" spans="1:6" x14ac:dyDescent="0.3">
      <c r="A2215" s="3">
        <v>0.773122951467203</v>
      </c>
      <c r="B2215" s="3">
        <v>17375.941029234698</v>
      </c>
      <c r="C2215" s="3">
        <v>1.3426697423493701</v>
      </c>
      <c r="D2215" s="3">
        <v>54971.965060320297</v>
      </c>
      <c r="E2215" s="1">
        <f t="shared" si="70"/>
        <v>0.56954679088216709</v>
      </c>
      <c r="F2215" s="1">
        <f t="shared" si="71"/>
        <v>37596.024031085602</v>
      </c>
    </row>
    <row r="2216" spans="1:6" x14ac:dyDescent="0.3">
      <c r="A2216" s="3">
        <v>0.72906322832745096</v>
      </c>
      <c r="B2216" s="3">
        <v>23326.290729580898</v>
      </c>
      <c r="C2216" s="3">
        <v>1.26083634360765</v>
      </c>
      <c r="D2216" s="3">
        <v>60820.5474202685</v>
      </c>
      <c r="E2216" s="1">
        <f t="shared" si="70"/>
        <v>0.53177311528019899</v>
      </c>
      <c r="F2216" s="1">
        <f t="shared" si="71"/>
        <v>37494.256690687602</v>
      </c>
    </row>
    <row r="2217" spans="1:6" x14ac:dyDescent="0.3">
      <c r="A2217" s="3">
        <v>0.72318136790903798</v>
      </c>
      <c r="B2217" s="3">
        <v>16291.0361120381</v>
      </c>
      <c r="C2217" s="3">
        <v>1.24135623994588</v>
      </c>
      <c r="D2217" s="3">
        <v>52500.843586875897</v>
      </c>
      <c r="E2217" s="1">
        <f t="shared" si="70"/>
        <v>0.51817487203684198</v>
      </c>
      <c r="F2217" s="1">
        <f t="shared" si="71"/>
        <v>36209.807474837799</v>
      </c>
    </row>
    <row r="2218" spans="1:6" x14ac:dyDescent="0.3">
      <c r="A2218" s="3">
        <v>0.72874591431472702</v>
      </c>
      <c r="B2218" s="3">
        <v>18993.355044127198</v>
      </c>
      <c r="C2218" s="3">
        <v>1.2420019227702099</v>
      </c>
      <c r="D2218" s="3">
        <v>58777.895291640998</v>
      </c>
      <c r="E2218" s="1">
        <f t="shared" si="70"/>
        <v>0.51325600845548291</v>
      </c>
      <c r="F2218" s="1">
        <f t="shared" si="71"/>
        <v>39784.540247513796</v>
      </c>
    </row>
    <row r="2219" spans="1:6" x14ac:dyDescent="0.3">
      <c r="A2219" s="3">
        <v>0.71655703349976896</v>
      </c>
      <c r="B2219" s="3">
        <v>17698.095377943799</v>
      </c>
      <c r="C2219" s="3">
        <v>1.24796598860893</v>
      </c>
      <c r="D2219" s="3">
        <v>54300.060968065904</v>
      </c>
      <c r="E2219" s="1">
        <f t="shared" si="70"/>
        <v>0.53140895510916109</v>
      </c>
      <c r="F2219" s="1">
        <f t="shared" si="71"/>
        <v>36601.965590122105</v>
      </c>
    </row>
    <row r="2220" spans="1:6" x14ac:dyDescent="0.3">
      <c r="A2220" s="3">
        <v>0.75333270480265502</v>
      </c>
      <c r="B2220" s="3">
        <v>21349.879140993398</v>
      </c>
      <c r="C2220" s="3">
        <v>1.3227705107560199</v>
      </c>
      <c r="D2220" s="3">
        <v>57446.735186605903</v>
      </c>
      <c r="E2220" s="1">
        <f t="shared" si="70"/>
        <v>0.56943780595336491</v>
      </c>
      <c r="F2220" s="1">
        <f t="shared" si="71"/>
        <v>36096.856045612505</v>
      </c>
    </row>
    <row r="2221" spans="1:6" x14ac:dyDescent="0.3">
      <c r="A2221" s="3">
        <v>0.67476773057138595</v>
      </c>
      <c r="B2221" s="3">
        <v>19075.4947941477</v>
      </c>
      <c r="C2221" s="3">
        <v>1.1714171659932</v>
      </c>
      <c r="D2221" s="3">
        <v>57523.414410543199</v>
      </c>
      <c r="E2221" s="1">
        <f t="shared" si="70"/>
        <v>0.49664943542181406</v>
      </c>
      <c r="F2221" s="1">
        <f t="shared" si="71"/>
        <v>38447.919616395498</v>
      </c>
    </row>
    <row r="2222" spans="1:6" x14ac:dyDescent="0.3">
      <c r="A2222" s="3">
        <v>0.73834884249856203</v>
      </c>
      <c r="B2222" s="3">
        <v>19327.359005086</v>
      </c>
      <c r="C2222" s="3">
        <v>1.2876642647195</v>
      </c>
      <c r="D2222" s="3">
        <v>56045.609562694401</v>
      </c>
      <c r="E2222" s="1">
        <f t="shared" si="70"/>
        <v>0.54931542222093799</v>
      </c>
      <c r="F2222" s="1">
        <f t="shared" si="71"/>
        <v>36718.2505576084</v>
      </c>
    </row>
    <row r="2223" spans="1:6" x14ac:dyDescent="0.3">
      <c r="A2223" s="3">
        <v>0.71612745689760704</v>
      </c>
      <c r="B2223" s="3">
        <v>19966.447499914299</v>
      </c>
      <c r="C2223" s="3">
        <v>1.25112094203758</v>
      </c>
      <c r="D2223" s="3">
        <v>59467.507178250802</v>
      </c>
      <c r="E2223" s="1">
        <f t="shared" si="70"/>
        <v>0.53499348513997291</v>
      </c>
      <c r="F2223" s="1">
        <f t="shared" si="71"/>
        <v>39501.059678336504</v>
      </c>
    </row>
    <row r="2224" spans="1:6" x14ac:dyDescent="0.3">
      <c r="A2224" s="3">
        <v>0.728222670410274</v>
      </c>
      <c r="B2224" s="3">
        <v>20607.997580985</v>
      </c>
      <c r="C2224" s="3">
        <v>1.28091178839683</v>
      </c>
      <c r="D2224" s="3">
        <v>57018.261733261897</v>
      </c>
      <c r="E2224" s="1">
        <f t="shared" si="70"/>
        <v>0.55268911798655596</v>
      </c>
      <c r="F2224" s="1">
        <f t="shared" si="71"/>
        <v>36410.264152276897</v>
      </c>
    </row>
    <row r="2225" spans="1:6" x14ac:dyDescent="0.3">
      <c r="A2225" s="3">
        <v>0.69740395241627595</v>
      </c>
      <c r="B2225" s="3">
        <v>19704.389689491501</v>
      </c>
      <c r="C2225" s="3">
        <v>1.2282030350716999</v>
      </c>
      <c r="D2225" s="3">
        <v>57864.754380758801</v>
      </c>
      <c r="E2225" s="1">
        <f t="shared" si="70"/>
        <v>0.53079908265542397</v>
      </c>
      <c r="F2225" s="1">
        <f t="shared" si="71"/>
        <v>38160.364691267299</v>
      </c>
    </row>
    <row r="2226" spans="1:6" x14ac:dyDescent="0.3">
      <c r="A2226" s="3">
        <v>0.65778190115003998</v>
      </c>
      <c r="B2226" s="3">
        <v>19600.175665815699</v>
      </c>
      <c r="C2226" s="3">
        <v>1.13985975703052</v>
      </c>
      <c r="D2226" s="3">
        <v>57804.154519235097</v>
      </c>
      <c r="E2226" s="1">
        <f t="shared" si="70"/>
        <v>0.48207785588048002</v>
      </c>
      <c r="F2226" s="1">
        <f t="shared" si="71"/>
        <v>38203.978853419394</v>
      </c>
    </row>
    <row r="2227" spans="1:6" x14ac:dyDescent="0.3">
      <c r="A2227" s="3">
        <v>0.66551957163842601</v>
      </c>
      <c r="B2227" s="3">
        <v>21924.223588944998</v>
      </c>
      <c r="C2227" s="3">
        <v>1.13586898865216</v>
      </c>
      <c r="D2227" s="3">
        <v>58266.108221848801</v>
      </c>
      <c r="E2227" s="1">
        <f t="shared" si="70"/>
        <v>0.47034941701373401</v>
      </c>
      <c r="F2227" s="1">
        <f t="shared" si="71"/>
        <v>36341.884632903806</v>
      </c>
    </row>
    <row r="2228" spans="1:6" x14ac:dyDescent="0.3">
      <c r="A2228" s="3">
        <v>0.70608019536811695</v>
      </c>
      <c r="B2228" s="3">
        <v>18053.342127350199</v>
      </c>
      <c r="C2228" s="3">
        <v>1.24274048577246</v>
      </c>
      <c r="D2228" s="3">
        <v>55413.979790632598</v>
      </c>
      <c r="E2228" s="1">
        <f t="shared" si="70"/>
        <v>0.53666029040434304</v>
      </c>
      <c r="F2228" s="1">
        <f t="shared" si="71"/>
        <v>37360.637663282396</v>
      </c>
    </row>
    <row r="2229" spans="1:6" x14ac:dyDescent="0.3">
      <c r="A2229" s="3">
        <v>0.71067665499212296</v>
      </c>
      <c r="B2229" s="3">
        <v>16749.296940964701</v>
      </c>
      <c r="C2229" s="3">
        <v>1.2251558602117401</v>
      </c>
      <c r="D2229" s="3">
        <v>53159.965262842197</v>
      </c>
      <c r="E2229" s="1">
        <f t="shared" si="70"/>
        <v>0.5144792052196171</v>
      </c>
      <c r="F2229" s="1">
        <f t="shared" si="71"/>
        <v>36410.6683218775</v>
      </c>
    </row>
    <row r="2230" spans="1:6" x14ac:dyDescent="0.3">
      <c r="A2230" s="3">
        <v>0.708409696676644</v>
      </c>
      <c r="B2230" s="3">
        <v>22586.288142242</v>
      </c>
      <c r="C2230" s="3">
        <v>1.24092231235601</v>
      </c>
      <c r="D2230" s="3">
        <v>61356.986925383397</v>
      </c>
      <c r="E2230" s="1">
        <f t="shared" si="70"/>
        <v>0.53251261567936603</v>
      </c>
      <c r="F2230" s="1">
        <f t="shared" si="71"/>
        <v>38770.698783141401</v>
      </c>
    </row>
    <row r="2231" spans="1:6" x14ac:dyDescent="0.3">
      <c r="A2231" s="3">
        <v>0.652672993097273</v>
      </c>
      <c r="B2231" s="3">
        <v>22151.688131442101</v>
      </c>
      <c r="C2231" s="3">
        <v>1.1351754763923001</v>
      </c>
      <c r="D2231" s="3">
        <v>58480.766379049797</v>
      </c>
      <c r="E2231" s="1">
        <f t="shared" si="70"/>
        <v>0.4825024832950271</v>
      </c>
      <c r="F2231" s="1">
        <f t="shared" si="71"/>
        <v>36329.0782476077</v>
      </c>
    </row>
    <row r="2232" spans="1:6" x14ac:dyDescent="0.3">
      <c r="A2232" s="3">
        <v>0.67301065411708805</v>
      </c>
      <c r="B2232" s="3">
        <v>20309.4250293695</v>
      </c>
      <c r="C2232" s="3">
        <v>1.1311789884866601</v>
      </c>
      <c r="D2232" s="3">
        <v>55612.895616491704</v>
      </c>
      <c r="E2232" s="1">
        <f t="shared" si="70"/>
        <v>0.45816833436957205</v>
      </c>
      <c r="F2232" s="1">
        <f t="shared" si="71"/>
        <v>35303.470587122203</v>
      </c>
    </row>
    <row r="2233" spans="1:6" x14ac:dyDescent="0.3">
      <c r="A2233" s="3">
        <v>0.68201129720235398</v>
      </c>
      <c r="B2233" s="3">
        <v>18604.5300928711</v>
      </c>
      <c r="C2233" s="3">
        <v>1.20040211392538</v>
      </c>
      <c r="D2233" s="3">
        <v>55060.344835360498</v>
      </c>
      <c r="E2233" s="1">
        <f t="shared" si="70"/>
        <v>0.518390816723026</v>
      </c>
      <c r="F2233" s="1">
        <f t="shared" si="71"/>
        <v>36455.814742489398</v>
      </c>
    </row>
    <row r="2234" spans="1:6" x14ac:dyDescent="0.3">
      <c r="A2234" s="3">
        <v>0.68285882683929899</v>
      </c>
      <c r="B2234" s="3">
        <v>22082.7639030957</v>
      </c>
      <c r="C2234" s="3">
        <v>1.1894701972259401</v>
      </c>
      <c r="D2234" s="3">
        <v>59684.3075772347</v>
      </c>
      <c r="E2234" s="1">
        <f t="shared" si="70"/>
        <v>0.50661137038664106</v>
      </c>
      <c r="F2234" s="1">
        <f t="shared" si="71"/>
        <v>37601.543674139</v>
      </c>
    </row>
    <row r="2235" spans="1:6" x14ac:dyDescent="0.3">
      <c r="A2235" s="3">
        <v>0.72369976145859105</v>
      </c>
      <c r="B2235" s="3">
        <v>16730.154259661202</v>
      </c>
      <c r="C2235" s="3">
        <v>1.2445938302781401</v>
      </c>
      <c r="D2235" s="3">
        <v>52586.372581080897</v>
      </c>
      <c r="E2235" s="1">
        <f t="shared" si="70"/>
        <v>0.52089406881954903</v>
      </c>
      <c r="F2235" s="1">
        <f t="shared" si="71"/>
        <v>35856.218321419699</v>
      </c>
    </row>
    <row r="2236" spans="1:6" x14ac:dyDescent="0.3">
      <c r="A2236" s="3">
        <v>0.68195453174120702</v>
      </c>
      <c r="B2236" s="3">
        <v>19434.265310012001</v>
      </c>
      <c r="C2236" s="3">
        <v>1.2051306989611399</v>
      </c>
      <c r="D2236" s="3">
        <v>57354.556786665598</v>
      </c>
      <c r="E2236" s="1">
        <f t="shared" si="70"/>
        <v>0.52317616721993287</v>
      </c>
      <c r="F2236" s="1">
        <f t="shared" si="71"/>
        <v>37920.291476653598</v>
      </c>
    </row>
    <row r="2237" spans="1:6" x14ac:dyDescent="0.3">
      <c r="A2237" s="3">
        <v>0.68670446146611497</v>
      </c>
      <c r="B2237" s="3">
        <v>18266.288715121402</v>
      </c>
      <c r="C2237" s="3">
        <v>1.19442943020812</v>
      </c>
      <c r="D2237" s="3">
        <v>56528.232725960297</v>
      </c>
      <c r="E2237" s="1">
        <f t="shared" si="70"/>
        <v>0.50772496874200501</v>
      </c>
      <c r="F2237" s="1">
        <f t="shared" si="71"/>
        <v>38261.944010838895</v>
      </c>
    </row>
    <row r="2238" spans="1:6" x14ac:dyDescent="0.3">
      <c r="A2238" s="3">
        <v>0.75033142099713002</v>
      </c>
      <c r="B2238" s="3">
        <v>22095.605956286399</v>
      </c>
      <c r="C2238" s="3">
        <v>1.277934893631</v>
      </c>
      <c r="D2238" s="3">
        <v>59439.012511092398</v>
      </c>
      <c r="E2238" s="1">
        <f t="shared" si="70"/>
        <v>0.52760347263386997</v>
      </c>
      <c r="F2238" s="1">
        <f t="shared" si="71"/>
        <v>37343.406554806003</v>
      </c>
    </row>
    <row r="2239" spans="1:6" x14ac:dyDescent="0.3">
      <c r="A2239" s="3">
        <v>0.72448260197418901</v>
      </c>
      <c r="B2239" s="3">
        <v>21436.5798718273</v>
      </c>
      <c r="C2239" s="3">
        <v>1.2568858565366701</v>
      </c>
      <c r="D2239" s="3">
        <v>57236.972637058097</v>
      </c>
      <c r="E2239" s="1">
        <f t="shared" si="70"/>
        <v>0.53240325456248105</v>
      </c>
      <c r="F2239" s="1">
        <f t="shared" si="71"/>
        <v>35800.392765230798</v>
      </c>
    </row>
    <row r="2240" spans="1:6" x14ac:dyDescent="0.3">
      <c r="A2240" s="3">
        <v>0.67847937079686704</v>
      </c>
      <c r="B2240" s="3">
        <v>18005.640988323801</v>
      </c>
      <c r="C2240" s="3">
        <v>1.1933148140084</v>
      </c>
      <c r="D2240" s="3">
        <v>54299.552833331902</v>
      </c>
      <c r="E2240" s="1">
        <f t="shared" si="70"/>
        <v>0.51483544321153296</v>
      </c>
      <c r="F2240" s="1">
        <f t="shared" si="71"/>
        <v>36293.9118450081</v>
      </c>
    </row>
    <row r="2241" spans="1:6" x14ac:dyDescent="0.3">
      <c r="A2241" s="3">
        <v>0.76517072884909099</v>
      </c>
      <c r="B2241" s="3">
        <v>20287.292799852901</v>
      </c>
      <c r="C2241" s="3">
        <v>1.30018906635385</v>
      </c>
      <c r="D2241" s="3">
        <v>56689.190063387898</v>
      </c>
      <c r="E2241" s="1">
        <f t="shared" si="70"/>
        <v>0.53501833750475902</v>
      </c>
      <c r="F2241" s="1">
        <f t="shared" si="71"/>
        <v>36401.897263534993</v>
      </c>
    </row>
    <row r="2242" spans="1:6" x14ac:dyDescent="0.3">
      <c r="A2242" s="3">
        <v>0.70519838032164806</v>
      </c>
      <c r="B2242" s="3">
        <v>19132.0127441519</v>
      </c>
      <c r="C2242" s="3">
        <v>1.2170682381471001</v>
      </c>
      <c r="D2242" s="3">
        <v>55774.103396723804</v>
      </c>
      <c r="E2242" s="1">
        <f t="shared" si="70"/>
        <v>0.51186985782545202</v>
      </c>
      <c r="F2242" s="1">
        <f t="shared" si="71"/>
        <v>36642.090652571904</v>
      </c>
    </row>
    <row r="2243" spans="1:6" x14ac:dyDescent="0.3">
      <c r="A2243" s="3">
        <v>0.702646358957147</v>
      </c>
      <c r="B2243" s="3">
        <v>21409.316212310401</v>
      </c>
      <c r="C2243" s="3">
        <v>1.2132107341957299</v>
      </c>
      <c r="D2243" s="3">
        <v>57995.411780233197</v>
      </c>
      <c r="E2243" s="1">
        <f t="shared" si="70"/>
        <v>0.51056437523858289</v>
      </c>
      <c r="F2243" s="1">
        <f t="shared" si="71"/>
        <v>36586.095567922792</v>
      </c>
    </row>
    <row r="2244" spans="1:6" x14ac:dyDescent="0.3">
      <c r="A2244" s="3">
        <v>0.67866161873158504</v>
      </c>
      <c r="B2244" s="3">
        <v>19896.870046656499</v>
      </c>
      <c r="C2244" s="3">
        <v>1.1669463650874401</v>
      </c>
      <c r="D2244" s="3">
        <v>59911.746680453798</v>
      </c>
      <c r="E2244" s="1">
        <f t="shared" ref="E2244:E2307" si="72">C2244-A2244</f>
        <v>0.48828474635585506</v>
      </c>
      <c r="F2244" s="1">
        <f t="shared" ref="F2244:F2307" si="73">D2244-B2244</f>
        <v>40014.876633797299</v>
      </c>
    </row>
    <row r="2245" spans="1:6" x14ac:dyDescent="0.3">
      <c r="A2245" s="3">
        <v>0.68478721504070394</v>
      </c>
      <c r="B2245" s="3">
        <v>27817.1309679347</v>
      </c>
      <c r="C2245" s="3">
        <v>1.2111719997478301</v>
      </c>
      <c r="D2245" s="3">
        <v>69579.514299205897</v>
      </c>
      <c r="E2245" s="1">
        <f t="shared" si="72"/>
        <v>0.52638478470712613</v>
      </c>
      <c r="F2245" s="1">
        <f t="shared" si="73"/>
        <v>41762.383331271194</v>
      </c>
    </row>
    <row r="2246" spans="1:6" x14ac:dyDescent="0.3">
      <c r="A2246" s="3">
        <v>0.72434959033024604</v>
      </c>
      <c r="B2246" s="3">
        <v>19239.5414642377</v>
      </c>
      <c r="C2246" s="3">
        <v>1.2687433034967499</v>
      </c>
      <c r="D2246" s="3">
        <v>56867.934660107203</v>
      </c>
      <c r="E2246" s="1">
        <f t="shared" si="72"/>
        <v>0.54439371316650387</v>
      </c>
      <c r="F2246" s="1">
        <f t="shared" si="73"/>
        <v>37628.393195869503</v>
      </c>
    </row>
    <row r="2247" spans="1:6" x14ac:dyDescent="0.3">
      <c r="A2247" s="3">
        <v>0.76291082839106805</v>
      </c>
      <c r="B2247" s="3">
        <v>20730.390440143601</v>
      </c>
      <c r="C2247" s="3">
        <v>1.30212212423762</v>
      </c>
      <c r="D2247" s="3">
        <v>60127.489821257499</v>
      </c>
      <c r="E2247" s="1">
        <f t="shared" si="72"/>
        <v>0.53921129584655192</v>
      </c>
      <c r="F2247" s="1">
        <f t="shared" si="73"/>
        <v>39397.099381113898</v>
      </c>
    </row>
    <row r="2248" spans="1:6" x14ac:dyDescent="0.3">
      <c r="A2248" s="3">
        <v>0.697846478726876</v>
      </c>
      <c r="B2248" s="3">
        <v>19723.003354873199</v>
      </c>
      <c r="C2248" s="3">
        <v>1.14565739708743</v>
      </c>
      <c r="D2248" s="3">
        <v>55713.542976812801</v>
      </c>
      <c r="E2248" s="1">
        <f t="shared" si="72"/>
        <v>0.44781091836055398</v>
      </c>
      <c r="F2248" s="1">
        <f t="shared" si="73"/>
        <v>35990.539621939606</v>
      </c>
    </row>
    <row r="2249" spans="1:6" x14ac:dyDescent="0.3">
      <c r="A2249" s="3">
        <v>0.68156095680312001</v>
      </c>
      <c r="B2249" s="3">
        <v>21162.5440526784</v>
      </c>
      <c r="C2249" s="3">
        <v>1.18462587123941</v>
      </c>
      <c r="D2249" s="3">
        <v>60897.506488861101</v>
      </c>
      <c r="E2249" s="1">
        <f t="shared" si="72"/>
        <v>0.50306491443628998</v>
      </c>
      <c r="F2249" s="1">
        <f t="shared" si="73"/>
        <v>39734.962436182701</v>
      </c>
    </row>
    <row r="2250" spans="1:6" x14ac:dyDescent="0.3">
      <c r="A2250" s="3">
        <v>0.73467936298355896</v>
      </c>
      <c r="B2250" s="3">
        <v>19465.8130409359</v>
      </c>
      <c r="C2250" s="3">
        <v>1.28061072301987</v>
      </c>
      <c r="D2250" s="3">
        <v>55950.971015683499</v>
      </c>
      <c r="E2250" s="1">
        <f t="shared" si="72"/>
        <v>0.54593136003631104</v>
      </c>
      <c r="F2250" s="1">
        <f t="shared" si="73"/>
        <v>36485.157974747599</v>
      </c>
    </row>
    <row r="2251" spans="1:6" x14ac:dyDescent="0.3">
      <c r="A2251" s="3">
        <v>0.72034940423013005</v>
      </c>
      <c r="B2251" s="3">
        <v>18059.300420610802</v>
      </c>
      <c r="C2251" s="3">
        <v>1.23139173160562</v>
      </c>
      <c r="D2251" s="3">
        <v>55396.517486822799</v>
      </c>
      <c r="E2251" s="1">
        <f t="shared" si="72"/>
        <v>0.51104232737548994</v>
      </c>
      <c r="F2251" s="1">
        <f t="shared" si="73"/>
        <v>37337.217066211997</v>
      </c>
    </row>
    <row r="2252" spans="1:6" x14ac:dyDescent="0.3">
      <c r="A2252" s="3">
        <v>0.69625951208213399</v>
      </c>
      <c r="B2252" s="3">
        <v>16397.121645231698</v>
      </c>
      <c r="C2252" s="3">
        <v>1.1809801482422799</v>
      </c>
      <c r="D2252" s="3">
        <v>52094.825866564403</v>
      </c>
      <c r="E2252" s="1">
        <f t="shared" si="72"/>
        <v>0.48472063616014593</v>
      </c>
      <c r="F2252" s="1">
        <f t="shared" si="73"/>
        <v>35697.704221332708</v>
      </c>
    </row>
    <row r="2253" spans="1:6" x14ac:dyDescent="0.3">
      <c r="A2253" s="3">
        <v>0.71354407860476499</v>
      </c>
      <c r="B2253" s="3">
        <v>13970.4175727619</v>
      </c>
      <c r="C2253" s="3">
        <v>1.2637008544011701</v>
      </c>
      <c r="D2253" s="3">
        <v>48105.436329494398</v>
      </c>
      <c r="E2253" s="1">
        <f t="shared" si="72"/>
        <v>0.5501567757964051</v>
      </c>
      <c r="F2253" s="1">
        <f t="shared" si="73"/>
        <v>34135.018756732497</v>
      </c>
    </row>
    <row r="2254" spans="1:6" x14ac:dyDescent="0.3">
      <c r="A2254" s="3">
        <v>0.77297780664959703</v>
      </c>
      <c r="B2254" s="3">
        <v>22668.027579579801</v>
      </c>
      <c r="C2254" s="3">
        <v>1.3630173255964799</v>
      </c>
      <c r="D2254" s="3">
        <v>61752.333891923503</v>
      </c>
      <c r="E2254" s="1">
        <f t="shared" si="72"/>
        <v>0.59003951894688289</v>
      </c>
      <c r="F2254" s="1">
        <f t="shared" si="73"/>
        <v>39084.306312343702</v>
      </c>
    </row>
    <row r="2255" spans="1:6" x14ac:dyDescent="0.3">
      <c r="A2255" s="3">
        <v>0.71823631958913703</v>
      </c>
      <c r="B2255" s="3">
        <v>20078.802398607699</v>
      </c>
      <c r="C2255" s="3">
        <v>1.23569596593807</v>
      </c>
      <c r="D2255" s="3">
        <v>57956.979595848097</v>
      </c>
      <c r="E2255" s="1">
        <f t="shared" si="72"/>
        <v>0.51745964634893293</v>
      </c>
      <c r="F2255" s="1">
        <f t="shared" si="73"/>
        <v>37878.177197240395</v>
      </c>
    </row>
    <row r="2256" spans="1:6" x14ac:dyDescent="0.3">
      <c r="A2256" s="3">
        <v>0.72129457695305199</v>
      </c>
      <c r="B2256" s="3">
        <v>20364.667614592399</v>
      </c>
      <c r="C2256" s="3">
        <v>1.23484225136629</v>
      </c>
      <c r="D2256" s="3">
        <v>58452.126227408298</v>
      </c>
      <c r="E2256" s="1">
        <f t="shared" si="72"/>
        <v>0.51354767441323801</v>
      </c>
      <c r="F2256" s="1">
        <f t="shared" si="73"/>
        <v>38087.458612815899</v>
      </c>
    </row>
    <row r="2257" spans="1:6" x14ac:dyDescent="0.3">
      <c r="A2257" s="3">
        <v>0.75139693632245697</v>
      </c>
      <c r="B2257" s="3">
        <v>18128.257552666699</v>
      </c>
      <c r="C2257" s="3">
        <v>1.29773747278994</v>
      </c>
      <c r="D2257" s="3">
        <v>54209.933761934502</v>
      </c>
      <c r="E2257" s="1">
        <f t="shared" si="72"/>
        <v>0.54634053646748304</v>
      </c>
      <c r="F2257" s="1">
        <f t="shared" si="73"/>
        <v>36081.676209267804</v>
      </c>
    </row>
    <row r="2258" spans="1:6" x14ac:dyDescent="0.3">
      <c r="A2258" s="3">
        <v>0.77045927070851095</v>
      </c>
      <c r="B2258" s="3">
        <v>19547.713452981199</v>
      </c>
      <c r="C2258" s="3">
        <v>1.3513732700351699</v>
      </c>
      <c r="D2258" s="3">
        <v>58754.329982919597</v>
      </c>
      <c r="E2258" s="1">
        <f t="shared" si="72"/>
        <v>0.58091399932665899</v>
      </c>
      <c r="F2258" s="1">
        <f t="shared" si="73"/>
        <v>39206.616529938401</v>
      </c>
    </row>
    <row r="2259" spans="1:6" x14ac:dyDescent="0.3">
      <c r="A2259" s="3">
        <v>0.69842510926303503</v>
      </c>
      <c r="B2259" s="3">
        <v>24127.322085457599</v>
      </c>
      <c r="C2259" s="3">
        <v>1.20344991485881</v>
      </c>
      <c r="D2259" s="3">
        <v>61659.726110418902</v>
      </c>
      <c r="E2259" s="1">
        <f t="shared" si="72"/>
        <v>0.50502480559577501</v>
      </c>
      <c r="F2259" s="1">
        <f t="shared" si="73"/>
        <v>37532.404024961303</v>
      </c>
    </row>
    <row r="2260" spans="1:6" x14ac:dyDescent="0.3">
      <c r="A2260" s="3">
        <v>0.73188308906700905</v>
      </c>
      <c r="B2260" s="3">
        <v>23334.284249150602</v>
      </c>
      <c r="C2260" s="3">
        <v>1.2530022633162701</v>
      </c>
      <c r="D2260" s="3">
        <v>61052.576004144998</v>
      </c>
      <c r="E2260" s="1">
        <f t="shared" si="72"/>
        <v>0.52111917424926102</v>
      </c>
      <c r="F2260" s="1">
        <f t="shared" si="73"/>
        <v>37718.291754994396</v>
      </c>
    </row>
    <row r="2261" spans="1:6" x14ac:dyDescent="0.3">
      <c r="A2261" s="3">
        <v>0.72329998828393505</v>
      </c>
      <c r="B2261" s="3">
        <v>17607.2981732099</v>
      </c>
      <c r="C2261" s="3">
        <v>1.2492752803370999</v>
      </c>
      <c r="D2261" s="3">
        <v>52880.715835399598</v>
      </c>
      <c r="E2261" s="1">
        <f t="shared" si="72"/>
        <v>0.52597529205316484</v>
      </c>
      <c r="F2261" s="1">
        <f t="shared" si="73"/>
        <v>35273.417662189699</v>
      </c>
    </row>
    <row r="2262" spans="1:6" x14ac:dyDescent="0.3">
      <c r="A2262" s="3">
        <v>0.69301274173612604</v>
      </c>
      <c r="B2262" s="3">
        <v>18364.482447255199</v>
      </c>
      <c r="C2262" s="3">
        <v>1.1826380660604601</v>
      </c>
      <c r="D2262" s="3">
        <v>53165.586516212497</v>
      </c>
      <c r="E2262" s="1">
        <f t="shared" si="72"/>
        <v>0.48962532432433403</v>
      </c>
      <c r="F2262" s="1">
        <f t="shared" si="73"/>
        <v>34801.104068957298</v>
      </c>
    </row>
    <row r="2263" spans="1:6" x14ac:dyDescent="0.3">
      <c r="A2263" s="3">
        <v>0.64756481776164398</v>
      </c>
      <c r="B2263" s="3">
        <v>18692.317237500902</v>
      </c>
      <c r="C2263" s="3">
        <v>1.13005311220689</v>
      </c>
      <c r="D2263" s="3">
        <v>55857.3997110122</v>
      </c>
      <c r="E2263" s="1">
        <f t="shared" si="72"/>
        <v>0.48248829444524599</v>
      </c>
      <c r="F2263" s="1">
        <f t="shared" si="73"/>
        <v>37165.082473511298</v>
      </c>
    </row>
    <row r="2264" spans="1:6" x14ac:dyDescent="0.3">
      <c r="A2264" s="3">
        <v>0.72628389234296398</v>
      </c>
      <c r="B2264" s="3">
        <v>21854.197240864301</v>
      </c>
      <c r="C2264" s="3">
        <v>1.2465113462786099</v>
      </c>
      <c r="D2264" s="3">
        <v>60370.213997460203</v>
      </c>
      <c r="E2264" s="1">
        <f t="shared" si="72"/>
        <v>0.52022745393564596</v>
      </c>
      <c r="F2264" s="1">
        <f t="shared" si="73"/>
        <v>38516.016756595898</v>
      </c>
    </row>
    <row r="2265" spans="1:6" x14ac:dyDescent="0.3">
      <c r="A2265" s="3">
        <v>0.73427649398073702</v>
      </c>
      <c r="B2265" s="3">
        <v>20363.335204428498</v>
      </c>
      <c r="C2265" s="3">
        <v>1.25490431639421</v>
      </c>
      <c r="D2265" s="3">
        <v>55617.493819271702</v>
      </c>
      <c r="E2265" s="1">
        <f t="shared" si="72"/>
        <v>0.52062782241347294</v>
      </c>
      <c r="F2265" s="1">
        <f t="shared" si="73"/>
        <v>35254.158614843203</v>
      </c>
    </row>
    <row r="2266" spans="1:6" x14ac:dyDescent="0.3">
      <c r="A2266" s="3">
        <v>0.73637334014243105</v>
      </c>
      <c r="B2266" s="3">
        <v>20485.4400207379</v>
      </c>
      <c r="C2266" s="3">
        <v>1.27505764885874</v>
      </c>
      <c r="D2266" s="3">
        <v>59007.016295319598</v>
      </c>
      <c r="E2266" s="1">
        <f t="shared" si="72"/>
        <v>0.5386843087163089</v>
      </c>
      <c r="F2266" s="1">
        <f t="shared" si="73"/>
        <v>38521.576274581697</v>
      </c>
    </row>
    <row r="2267" spans="1:6" x14ac:dyDescent="0.3">
      <c r="A2267" s="3">
        <v>0.74626351426315496</v>
      </c>
      <c r="B2267" s="3">
        <v>16958.138713852801</v>
      </c>
      <c r="C2267" s="3">
        <v>1.31510151594742</v>
      </c>
      <c r="D2267" s="3">
        <v>53286.896308061601</v>
      </c>
      <c r="E2267" s="1">
        <f t="shared" si="72"/>
        <v>0.56883800168426502</v>
      </c>
      <c r="F2267" s="1">
        <f t="shared" si="73"/>
        <v>36328.757594208801</v>
      </c>
    </row>
    <row r="2268" spans="1:6" x14ac:dyDescent="0.3">
      <c r="A2268" s="3">
        <v>0.71691959545147599</v>
      </c>
      <c r="B2268" s="3">
        <v>14553.9414829896</v>
      </c>
      <c r="C2268" s="3">
        <v>1.2334545740771301</v>
      </c>
      <c r="D2268" s="3">
        <v>48528.698291022003</v>
      </c>
      <c r="E2268" s="1">
        <f t="shared" si="72"/>
        <v>0.51653497862565412</v>
      </c>
      <c r="F2268" s="1">
        <f t="shared" si="73"/>
        <v>33974.756808032405</v>
      </c>
    </row>
    <row r="2269" spans="1:6" x14ac:dyDescent="0.3">
      <c r="A2269" s="3">
        <v>0.70596559275730497</v>
      </c>
      <c r="B2269" s="3">
        <v>17634.235910739299</v>
      </c>
      <c r="C2269" s="3">
        <v>1.2262745385738201</v>
      </c>
      <c r="D2269" s="3">
        <v>53159.354609653397</v>
      </c>
      <c r="E2269" s="1">
        <f t="shared" si="72"/>
        <v>0.5203089458165151</v>
      </c>
      <c r="F2269" s="1">
        <f t="shared" si="73"/>
        <v>35525.118698914099</v>
      </c>
    </row>
    <row r="2270" spans="1:6" x14ac:dyDescent="0.3">
      <c r="A2270" s="3">
        <v>0.74497013284475899</v>
      </c>
      <c r="B2270" s="3">
        <v>16687.423034063999</v>
      </c>
      <c r="C2270" s="3">
        <v>1.2564213694100499</v>
      </c>
      <c r="D2270" s="3">
        <v>52303.775656154903</v>
      </c>
      <c r="E2270" s="1">
        <f t="shared" si="72"/>
        <v>0.5114512365652909</v>
      </c>
      <c r="F2270" s="1">
        <f t="shared" si="73"/>
        <v>35616.352622090904</v>
      </c>
    </row>
    <row r="2271" spans="1:6" x14ac:dyDescent="0.3">
      <c r="A2271" s="3">
        <v>0.675852407016447</v>
      </c>
      <c r="B2271" s="3">
        <v>22109.671310079299</v>
      </c>
      <c r="C2271" s="3">
        <v>1.1691792480840699</v>
      </c>
      <c r="D2271" s="3">
        <v>61837.801437205097</v>
      </c>
      <c r="E2271" s="1">
        <f t="shared" si="72"/>
        <v>0.49332684106762292</v>
      </c>
      <c r="F2271" s="1">
        <f t="shared" si="73"/>
        <v>39728.130127125798</v>
      </c>
    </row>
    <row r="2272" spans="1:6" x14ac:dyDescent="0.3">
      <c r="A2272" s="3">
        <v>0.71295820911275898</v>
      </c>
      <c r="B2272" s="3">
        <v>18895.5288278972</v>
      </c>
      <c r="C2272" s="3">
        <v>1.2308305764144101</v>
      </c>
      <c r="D2272" s="3">
        <v>57283.460892519201</v>
      </c>
      <c r="E2272" s="1">
        <f t="shared" si="72"/>
        <v>0.51787236730165109</v>
      </c>
      <c r="F2272" s="1">
        <f t="shared" si="73"/>
        <v>38387.932064622</v>
      </c>
    </row>
    <row r="2273" spans="1:6" x14ac:dyDescent="0.3">
      <c r="A2273" s="3">
        <v>0.68389924691899995</v>
      </c>
      <c r="B2273" s="3">
        <v>19034.546845321602</v>
      </c>
      <c r="C2273" s="3">
        <v>1.14736899609554</v>
      </c>
      <c r="D2273" s="3">
        <v>54214.581985336597</v>
      </c>
      <c r="E2273" s="1">
        <f t="shared" si="72"/>
        <v>0.46346974917654005</v>
      </c>
      <c r="F2273" s="1">
        <f t="shared" si="73"/>
        <v>35180.035140014996</v>
      </c>
    </row>
    <row r="2274" spans="1:6" x14ac:dyDescent="0.3">
      <c r="A2274" s="3">
        <v>0.65761596143428402</v>
      </c>
      <c r="B2274" s="3">
        <v>19688.118049862402</v>
      </c>
      <c r="C2274" s="3">
        <v>1.1297804445754001</v>
      </c>
      <c r="D2274" s="3">
        <v>55402.0067554056</v>
      </c>
      <c r="E2274" s="1">
        <f t="shared" si="72"/>
        <v>0.47216448314111603</v>
      </c>
      <c r="F2274" s="1">
        <f t="shared" si="73"/>
        <v>35713.888705543199</v>
      </c>
    </row>
    <row r="2275" spans="1:6" x14ac:dyDescent="0.3">
      <c r="A2275" s="3">
        <v>0.67341719862179705</v>
      </c>
      <c r="B2275" s="3">
        <v>17193.6539636829</v>
      </c>
      <c r="C2275" s="3">
        <v>1.1732071683279299</v>
      </c>
      <c r="D2275" s="3">
        <v>53393.147069464598</v>
      </c>
      <c r="E2275" s="1">
        <f t="shared" si="72"/>
        <v>0.49978996970613287</v>
      </c>
      <c r="F2275" s="1">
        <f t="shared" si="73"/>
        <v>36199.493105781701</v>
      </c>
    </row>
    <row r="2276" spans="1:6" x14ac:dyDescent="0.3">
      <c r="A2276" s="3">
        <v>0.73792973131746997</v>
      </c>
      <c r="B2276" s="3">
        <v>20023.137559949599</v>
      </c>
      <c r="C2276" s="3">
        <v>1.27471029699164</v>
      </c>
      <c r="D2276" s="3">
        <v>57278.9866971062</v>
      </c>
      <c r="E2276" s="1">
        <f t="shared" si="72"/>
        <v>0.53678056567416998</v>
      </c>
      <c r="F2276" s="1">
        <f t="shared" si="73"/>
        <v>37255.849137156605</v>
      </c>
    </row>
    <row r="2277" spans="1:6" x14ac:dyDescent="0.3">
      <c r="A2277" s="3">
        <v>0.70068710223103103</v>
      </c>
      <c r="B2277" s="3">
        <v>23437.230181138599</v>
      </c>
      <c r="C2277" s="3">
        <v>1.2000816892503601</v>
      </c>
      <c r="D2277" s="3">
        <v>60774.4611638774</v>
      </c>
      <c r="E2277" s="1">
        <f t="shared" si="72"/>
        <v>0.49939458701932904</v>
      </c>
      <c r="F2277" s="1">
        <f t="shared" si="73"/>
        <v>37337.230982738802</v>
      </c>
    </row>
    <row r="2278" spans="1:6" x14ac:dyDescent="0.3">
      <c r="A2278" s="3">
        <v>0.75747590874414605</v>
      </c>
      <c r="B2278" s="3">
        <v>20596.2569760925</v>
      </c>
      <c r="C2278" s="3">
        <v>1.3347890103284701</v>
      </c>
      <c r="D2278" s="3">
        <v>59550.787995254999</v>
      </c>
      <c r="E2278" s="1">
        <f t="shared" si="72"/>
        <v>0.57731310158432403</v>
      </c>
      <c r="F2278" s="1">
        <f t="shared" si="73"/>
        <v>38954.531019162503</v>
      </c>
    </row>
    <row r="2279" spans="1:6" x14ac:dyDescent="0.3">
      <c r="A2279" s="3">
        <v>0.70137488115198099</v>
      </c>
      <c r="B2279" s="3">
        <v>19557.756133237599</v>
      </c>
      <c r="C2279" s="3">
        <v>1.2175501141696401</v>
      </c>
      <c r="D2279" s="3">
        <v>58352.268724408197</v>
      </c>
      <c r="E2279" s="1">
        <f t="shared" si="72"/>
        <v>0.51617523301765911</v>
      </c>
      <c r="F2279" s="1">
        <f t="shared" si="73"/>
        <v>38794.512591170598</v>
      </c>
    </row>
    <row r="2280" spans="1:6" x14ac:dyDescent="0.3">
      <c r="A2280" s="3">
        <v>0.67364846529650801</v>
      </c>
      <c r="B2280" s="3">
        <v>21147.8503603114</v>
      </c>
      <c r="C2280" s="3">
        <v>1.13993343815801</v>
      </c>
      <c r="D2280" s="3">
        <v>57663.461781275</v>
      </c>
      <c r="E2280" s="1">
        <f t="shared" si="72"/>
        <v>0.46628497286150195</v>
      </c>
      <c r="F2280" s="1">
        <f t="shared" si="73"/>
        <v>36515.6114209636</v>
      </c>
    </row>
    <row r="2281" spans="1:6" x14ac:dyDescent="0.3">
      <c r="A2281" s="3">
        <v>0.68488381824394895</v>
      </c>
      <c r="B2281" s="3">
        <v>18878.0855261918</v>
      </c>
      <c r="C2281" s="3">
        <v>1.19337520883417</v>
      </c>
      <c r="D2281" s="3">
        <v>54765.589958167999</v>
      </c>
      <c r="E2281" s="1">
        <f t="shared" si="72"/>
        <v>0.50849139059022108</v>
      </c>
      <c r="F2281" s="1">
        <f t="shared" si="73"/>
        <v>35887.504431976195</v>
      </c>
    </row>
    <row r="2282" spans="1:6" x14ac:dyDescent="0.3">
      <c r="A2282" s="3">
        <v>0.72253857177471703</v>
      </c>
      <c r="B2282" s="3">
        <v>21798.341316228001</v>
      </c>
      <c r="C2282" s="3">
        <v>1.2268493219633601</v>
      </c>
      <c r="D2282" s="3">
        <v>59524.861841946797</v>
      </c>
      <c r="E2282" s="1">
        <f t="shared" si="72"/>
        <v>0.50431075018864302</v>
      </c>
      <c r="F2282" s="1">
        <f t="shared" si="73"/>
        <v>37726.520525718792</v>
      </c>
    </row>
    <row r="2283" spans="1:6" x14ac:dyDescent="0.3">
      <c r="A2283" s="3">
        <v>0.72318384823396797</v>
      </c>
      <c r="B2283" s="3">
        <v>17261.273153281101</v>
      </c>
      <c r="C2283" s="3">
        <v>1.2228818921841</v>
      </c>
      <c r="D2283" s="3">
        <v>53907.298739763602</v>
      </c>
      <c r="E2283" s="1">
        <f t="shared" si="72"/>
        <v>0.49969804395013206</v>
      </c>
      <c r="F2283" s="1">
        <f t="shared" si="73"/>
        <v>36646.025586482501</v>
      </c>
    </row>
    <row r="2284" spans="1:6" x14ac:dyDescent="0.3">
      <c r="A2284" s="3">
        <v>0.71824295391218396</v>
      </c>
      <c r="B2284" s="3">
        <v>17280.516381812598</v>
      </c>
      <c r="C2284" s="3">
        <v>1.25636359859828</v>
      </c>
      <c r="D2284" s="3">
        <v>53768.172400045602</v>
      </c>
      <c r="E2284" s="1">
        <f t="shared" si="72"/>
        <v>0.53812064468609599</v>
      </c>
      <c r="F2284" s="1">
        <f t="shared" si="73"/>
        <v>36487.656018232999</v>
      </c>
    </row>
    <row r="2285" spans="1:6" x14ac:dyDescent="0.3">
      <c r="A2285" s="3">
        <v>0.733596392082695</v>
      </c>
      <c r="B2285" s="3">
        <v>21847.696740353</v>
      </c>
      <c r="C2285" s="3">
        <v>1.2868685209608</v>
      </c>
      <c r="D2285" s="3">
        <v>60893.257970663602</v>
      </c>
      <c r="E2285" s="1">
        <f t="shared" si="72"/>
        <v>0.55327212887810495</v>
      </c>
      <c r="F2285" s="1">
        <f t="shared" si="73"/>
        <v>39045.561230310603</v>
      </c>
    </row>
    <row r="2286" spans="1:6" x14ac:dyDescent="0.3">
      <c r="A2286" s="3">
        <v>0.69497461985276798</v>
      </c>
      <c r="B2286" s="3">
        <v>20120.059047426701</v>
      </c>
      <c r="C2286" s="3">
        <v>1.2175476247703301</v>
      </c>
      <c r="D2286" s="3">
        <v>56780.315071414101</v>
      </c>
      <c r="E2286" s="1">
        <f t="shared" si="72"/>
        <v>0.52257300491756209</v>
      </c>
      <c r="F2286" s="1">
        <f t="shared" si="73"/>
        <v>36660.2560239874</v>
      </c>
    </row>
    <row r="2287" spans="1:6" x14ac:dyDescent="0.3">
      <c r="A2287" s="3">
        <v>0.70790763619090102</v>
      </c>
      <c r="B2287" s="3">
        <v>19997.806110390899</v>
      </c>
      <c r="C2287" s="3">
        <v>1.2271278903243401</v>
      </c>
      <c r="D2287" s="3">
        <v>57264.734162043998</v>
      </c>
      <c r="E2287" s="1">
        <f t="shared" si="72"/>
        <v>0.51922025413343909</v>
      </c>
      <c r="F2287" s="1">
        <f t="shared" si="73"/>
        <v>37266.9280516531</v>
      </c>
    </row>
    <row r="2288" spans="1:6" x14ac:dyDescent="0.3">
      <c r="A2288" s="3">
        <v>0.72658705714177496</v>
      </c>
      <c r="B2288" s="3">
        <v>24995.854114587699</v>
      </c>
      <c r="C2288" s="3">
        <v>1.26858838837327</v>
      </c>
      <c r="D2288" s="3">
        <v>65470.690198597396</v>
      </c>
      <c r="E2288" s="1">
        <f t="shared" si="72"/>
        <v>0.54200133123149508</v>
      </c>
      <c r="F2288" s="1">
        <f t="shared" si="73"/>
        <v>40474.836084009701</v>
      </c>
    </row>
    <row r="2289" spans="1:6" x14ac:dyDescent="0.3">
      <c r="A2289" s="3">
        <v>0.72432623724886702</v>
      </c>
      <c r="B2289" s="3">
        <v>20068.587759112801</v>
      </c>
      <c r="C2289" s="3">
        <v>1.25547979727701</v>
      </c>
      <c r="D2289" s="3">
        <v>55929.027112761098</v>
      </c>
      <c r="E2289" s="1">
        <f t="shared" si="72"/>
        <v>0.53115356002814296</v>
      </c>
      <c r="F2289" s="1">
        <f t="shared" si="73"/>
        <v>35860.439353648297</v>
      </c>
    </row>
    <row r="2290" spans="1:6" x14ac:dyDescent="0.3">
      <c r="A2290" s="3">
        <v>0.71843961406544599</v>
      </c>
      <c r="B2290" s="3">
        <v>20866.291167507901</v>
      </c>
      <c r="C2290" s="3">
        <v>1.2522729695679</v>
      </c>
      <c r="D2290" s="3">
        <v>59708.501205018401</v>
      </c>
      <c r="E2290" s="1">
        <f t="shared" si="72"/>
        <v>0.53383335550245403</v>
      </c>
      <c r="F2290" s="1">
        <f t="shared" si="73"/>
        <v>38842.2100375105</v>
      </c>
    </row>
    <row r="2291" spans="1:6" x14ac:dyDescent="0.3">
      <c r="A2291" s="3">
        <v>0.682110015171144</v>
      </c>
      <c r="B2291" s="3">
        <v>16905.1399440676</v>
      </c>
      <c r="C2291" s="3">
        <v>1.1728398303940499</v>
      </c>
      <c r="D2291" s="3">
        <v>52689.542268897203</v>
      </c>
      <c r="E2291" s="1">
        <f t="shared" si="72"/>
        <v>0.49072981522290593</v>
      </c>
      <c r="F2291" s="1">
        <f t="shared" si="73"/>
        <v>35784.4023248296</v>
      </c>
    </row>
    <row r="2292" spans="1:6" x14ac:dyDescent="0.3">
      <c r="A2292" s="3">
        <v>0.70802622123523695</v>
      </c>
      <c r="B2292" s="3">
        <v>21645.473379943902</v>
      </c>
      <c r="C2292" s="3">
        <v>1.21663931020719</v>
      </c>
      <c r="D2292" s="3">
        <v>61131.930765118203</v>
      </c>
      <c r="E2292" s="1">
        <f t="shared" si="72"/>
        <v>0.50861308897195301</v>
      </c>
      <c r="F2292" s="1">
        <f t="shared" si="73"/>
        <v>39486.457385174304</v>
      </c>
    </row>
    <row r="2293" spans="1:6" x14ac:dyDescent="0.3">
      <c r="A2293" s="3">
        <v>0.74115522047294902</v>
      </c>
      <c r="B2293" s="3">
        <v>17378.1653743116</v>
      </c>
      <c r="C2293" s="3">
        <v>1.30474507446226</v>
      </c>
      <c r="D2293" s="3">
        <v>53086.304286471102</v>
      </c>
      <c r="E2293" s="1">
        <f t="shared" si="72"/>
        <v>0.56358985398931094</v>
      </c>
      <c r="F2293" s="1">
        <f t="shared" si="73"/>
        <v>35708.138912159498</v>
      </c>
    </row>
    <row r="2294" spans="1:6" x14ac:dyDescent="0.3">
      <c r="A2294" s="3">
        <v>0.71848035639101104</v>
      </c>
      <c r="B2294" s="3">
        <v>24316.964163852499</v>
      </c>
      <c r="C2294" s="3">
        <v>1.2612804743724799</v>
      </c>
      <c r="D2294" s="3">
        <v>62705.6388536882</v>
      </c>
      <c r="E2294" s="1">
        <f t="shared" si="72"/>
        <v>0.54280011798146888</v>
      </c>
      <c r="F2294" s="1">
        <f t="shared" si="73"/>
        <v>38388.674689835701</v>
      </c>
    </row>
    <row r="2295" spans="1:6" x14ac:dyDescent="0.3">
      <c r="A2295" s="3">
        <v>0.69725096940488895</v>
      </c>
      <c r="B2295" s="3">
        <v>21376.004961021401</v>
      </c>
      <c r="C2295" s="3">
        <v>1.20208082135679</v>
      </c>
      <c r="D2295" s="3">
        <v>56424.176327246998</v>
      </c>
      <c r="E2295" s="1">
        <f t="shared" si="72"/>
        <v>0.504829851951901</v>
      </c>
      <c r="F2295" s="1">
        <f t="shared" si="73"/>
        <v>35048.171366225593</v>
      </c>
    </row>
    <row r="2296" spans="1:6" x14ac:dyDescent="0.3">
      <c r="A2296" s="3">
        <v>0.74418584321949399</v>
      </c>
      <c r="B2296" s="3">
        <v>16985.4971321671</v>
      </c>
      <c r="C2296" s="3">
        <v>1.2750378359127099</v>
      </c>
      <c r="D2296" s="3">
        <v>53283.061437122196</v>
      </c>
      <c r="E2296" s="1">
        <f t="shared" si="72"/>
        <v>0.53085199269321592</v>
      </c>
      <c r="F2296" s="1">
        <f t="shared" si="73"/>
        <v>36297.5643049551</v>
      </c>
    </row>
    <row r="2297" spans="1:6" x14ac:dyDescent="0.3">
      <c r="A2297" s="3">
        <v>0.70833891257575399</v>
      </c>
      <c r="B2297" s="3">
        <v>18710.987648027101</v>
      </c>
      <c r="C2297" s="3">
        <v>1.2093668151697099</v>
      </c>
      <c r="D2297" s="3">
        <v>54838.799605694097</v>
      </c>
      <c r="E2297" s="1">
        <f t="shared" si="72"/>
        <v>0.50102790259395591</v>
      </c>
      <c r="F2297" s="1">
        <f t="shared" si="73"/>
        <v>36127.811957667</v>
      </c>
    </row>
    <row r="2298" spans="1:6" x14ac:dyDescent="0.3">
      <c r="A2298" s="3">
        <v>0.70407729824550502</v>
      </c>
      <c r="B2298" s="3">
        <v>19964.107649044701</v>
      </c>
      <c r="C2298" s="3">
        <v>1.2128336068411301</v>
      </c>
      <c r="D2298" s="3">
        <v>58715.3180369252</v>
      </c>
      <c r="E2298" s="1">
        <f t="shared" si="72"/>
        <v>0.50875630859562504</v>
      </c>
      <c r="F2298" s="1">
        <f t="shared" si="73"/>
        <v>38751.210387880499</v>
      </c>
    </row>
    <row r="2299" spans="1:6" x14ac:dyDescent="0.3">
      <c r="A2299" s="3">
        <v>0.75299050758802499</v>
      </c>
      <c r="B2299" s="3">
        <v>17113.091123033799</v>
      </c>
      <c r="C2299" s="3">
        <v>1.3098531256085699</v>
      </c>
      <c r="D2299" s="3">
        <v>54316.891287856</v>
      </c>
      <c r="E2299" s="1">
        <f t="shared" si="72"/>
        <v>0.55686261802054493</v>
      </c>
      <c r="F2299" s="1">
        <f t="shared" si="73"/>
        <v>37203.800164822198</v>
      </c>
    </row>
    <row r="2300" spans="1:6" x14ac:dyDescent="0.3">
      <c r="A2300" s="3">
        <v>0.67790736518811301</v>
      </c>
      <c r="B2300" s="3">
        <v>21140.571769008799</v>
      </c>
      <c r="C2300" s="3">
        <v>1.1840205148696901</v>
      </c>
      <c r="D2300" s="3">
        <v>59518.6201289159</v>
      </c>
      <c r="E2300" s="1">
        <f t="shared" si="72"/>
        <v>0.50611314968157706</v>
      </c>
      <c r="F2300" s="1">
        <f t="shared" si="73"/>
        <v>38378.048359907101</v>
      </c>
    </row>
    <row r="2301" spans="1:6" x14ac:dyDescent="0.3">
      <c r="A2301" s="3">
        <v>0.74164254023694298</v>
      </c>
      <c r="B2301" s="3">
        <v>16371.5110568158</v>
      </c>
      <c r="C2301" s="3">
        <v>1.2856892305858101</v>
      </c>
      <c r="D2301" s="3">
        <v>53339.171901297799</v>
      </c>
      <c r="E2301" s="1">
        <f t="shared" si="72"/>
        <v>0.5440466903488671</v>
      </c>
      <c r="F2301" s="1">
        <f t="shared" si="73"/>
        <v>36967.660844482001</v>
      </c>
    </row>
    <row r="2302" spans="1:6" x14ac:dyDescent="0.3">
      <c r="A2302" s="3">
        <v>0.67664548977847205</v>
      </c>
      <c r="B2302" s="3">
        <v>23795.9324915711</v>
      </c>
      <c r="C2302" s="3">
        <v>1.1864001674945399</v>
      </c>
      <c r="D2302" s="3">
        <v>63494.343390094298</v>
      </c>
      <c r="E2302" s="1">
        <f t="shared" si="72"/>
        <v>0.50975467771606786</v>
      </c>
      <c r="F2302" s="1">
        <f t="shared" si="73"/>
        <v>39698.410898523201</v>
      </c>
    </row>
    <row r="2303" spans="1:6" x14ac:dyDescent="0.3">
      <c r="A2303" s="3">
        <v>0.70756025488318197</v>
      </c>
      <c r="B2303" s="3">
        <v>16096.4324391461</v>
      </c>
      <c r="C2303" s="3">
        <v>1.24196498779342</v>
      </c>
      <c r="D2303" s="3">
        <v>54113.776074228197</v>
      </c>
      <c r="E2303" s="1">
        <f t="shared" si="72"/>
        <v>0.53440473291023805</v>
      </c>
      <c r="F2303" s="1">
        <f t="shared" si="73"/>
        <v>38017.343635082099</v>
      </c>
    </row>
    <row r="2304" spans="1:6" x14ac:dyDescent="0.3">
      <c r="A2304" s="3">
        <v>0.65628852795303705</v>
      </c>
      <c r="B2304" s="3">
        <v>15131.6628301649</v>
      </c>
      <c r="C2304" s="3">
        <v>1.0997351751633599</v>
      </c>
      <c r="D2304" s="3">
        <v>49224.2538288531</v>
      </c>
      <c r="E2304" s="1">
        <f t="shared" si="72"/>
        <v>0.4434466472103229</v>
      </c>
      <c r="F2304" s="1">
        <f t="shared" si="73"/>
        <v>34092.590998688203</v>
      </c>
    </row>
    <row r="2305" spans="1:6" x14ac:dyDescent="0.3">
      <c r="A2305" s="3">
        <v>0.69226385821456704</v>
      </c>
      <c r="B2305" s="3">
        <v>17228.326751891698</v>
      </c>
      <c r="C2305" s="3">
        <v>1.2155595739909599</v>
      </c>
      <c r="D2305" s="3">
        <v>53192.769929941598</v>
      </c>
      <c r="E2305" s="1">
        <f t="shared" si="72"/>
        <v>0.52329571577639289</v>
      </c>
      <c r="F2305" s="1">
        <f t="shared" si="73"/>
        <v>35964.4431780499</v>
      </c>
    </row>
    <row r="2306" spans="1:6" x14ac:dyDescent="0.3">
      <c r="A2306" s="3">
        <v>0.66962161900134698</v>
      </c>
      <c r="B2306" s="3">
        <v>20200.8001084114</v>
      </c>
      <c r="C2306" s="3">
        <v>1.1724990132916699</v>
      </c>
      <c r="D2306" s="3">
        <v>58026.516893770102</v>
      </c>
      <c r="E2306" s="1">
        <f t="shared" si="72"/>
        <v>0.50287739429032297</v>
      </c>
      <c r="F2306" s="1">
        <f t="shared" si="73"/>
        <v>37825.716785358702</v>
      </c>
    </row>
    <row r="2307" spans="1:6" x14ac:dyDescent="0.3">
      <c r="A2307" s="3">
        <v>0.715267614905436</v>
      </c>
      <c r="B2307" s="3">
        <v>16819.762638112599</v>
      </c>
      <c r="C2307" s="3">
        <v>1.25997020322083</v>
      </c>
      <c r="D2307" s="3">
        <v>53027.9232085564</v>
      </c>
      <c r="E2307" s="1">
        <f t="shared" si="72"/>
        <v>0.54470258831539398</v>
      </c>
      <c r="F2307" s="1">
        <f t="shared" si="73"/>
        <v>36208.160570443797</v>
      </c>
    </row>
    <row r="2308" spans="1:6" x14ac:dyDescent="0.3">
      <c r="A2308" s="3">
        <v>0.71241804585648405</v>
      </c>
      <c r="B2308" s="3">
        <v>16487.5535012771</v>
      </c>
      <c r="C2308" s="3">
        <v>1.2258213982324699</v>
      </c>
      <c r="D2308" s="3">
        <v>52298.3334442743</v>
      </c>
      <c r="E2308" s="1">
        <f t="shared" ref="E2308:E2371" si="74">C2308-A2308</f>
        <v>0.51340335237598589</v>
      </c>
      <c r="F2308" s="1">
        <f t="shared" ref="F2308:F2371" si="75">D2308-B2308</f>
        <v>35810.7799429972</v>
      </c>
    </row>
    <row r="2309" spans="1:6" x14ac:dyDescent="0.3">
      <c r="A2309" s="3">
        <v>0.70298218253054101</v>
      </c>
      <c r="B2309" s="3">
        <v>18926.9539849465</v>
      </c>
      <c r="C2309" s="3">
        <v>1.1975994504226399</v>
      </c>
      <c r="D2309" s="3">
        <v>54371.047981414798</v>
      </c>
      <c r="E2309" s="1">
        <f t="shared" si="74"/>
        <v>0.49461726789209892</v>
      </c>
      <c r="F2309" s="1">
        <f t="shared" si="75"/>
        <v>35444.093996468298</v>
      </c>
    </row>
    <row r="2310" spans="1:6" x14ac:dyDescent="0.3">
      <c r="A2310" s="3">
        <v>0.66848563863372301</v>
      </c>
      <c r="B2310" s="3">
        <v>20987.554201233299</v>
      </c>
      <c r="C2310" s="3">
        <v>1.1293006263013501</v>
      </c>
      <c r="D2310" s="3">
        <v>60595.126263259102</v>
      </c>
      <c r="E2310" s="1">
        <f t="shared" si="74"/>
        <v>0.46081498766762707</v>
      </c>
      <c r="F2310" s="1">
        <f t="shared" si="75"/>
        <v>39607.572062025807</v>
      </c>
    </row>
    <row r="2311" spans="1:6" x14ac:dyDescent="0.3">
      <c r="A2311" s="3">
        <v>0.72378286106689804</v>
      </c>
      <c r="B2311" s="3">
        <v>19434.0051986535</v>
      </c>
      <c r="C2311" s="3">
        <v>1.2302332365186801</v>
      </c>
      <c r="D2311" s="3">
        <v>54386.558823885003</v>
      </c>
      <c r="E2311" s="1">
        <f t="shared" si="74"/>
        <v>0.50645037545178206</v>
      </c>
      <c r="F2311" s="1">
        <f t="shared" si="75"/>
        <v>34952.553625231507</v>
      </c>
    </row>
    <row r="2312" spans="1:6" x14ac:dyDescent="0.3">
      <c r="A2312" s="3">
        <v>0.739148609842461</v>
      </c>
      <c r="B2312" s="3">
        <v>19382.000990168101</v>
      </c>
      <c r="C2312" s="3">
        <v>1.3089379061447</v>
      </c>
      <c r="D2312" s="3">
        <v>58501.596585563799</v>
      </c>
      <c r="E2312" s="1">
        <f t="shared" si="74"/>
        <v>0.56978929630223896</v>
      </c>
      <c r="F2312" s="1">
        <f t="shared" si="75"/>
        <v>39119.595595395702</v>
      </c>
    </row>
    <row r="2313" spans="1:6" x14ac:dyDescent="0.3">
      <c r="A2313" s="3">
        <v>0.71869906147858498</v>
      </c>
      <c r="B2313" s="3">
        <v>14979.3924834604</v>
      </c>
      <c r="C2313" s="3">
        <v>1.2417632665990801</v>
      </c>
      <c r="D2313" s="3">
        <v>49572.153733753497</v>
      </c>
      <c r="E2313" s="1">
        <f t="shared" si="74"/>
        <v>0.52306420512049512</v>
      </c>
      <c r="F2313" s="1">
        <f t="shared" si="75"/>
        <v>34592.761250293101</v>
      </c>
    </row>
    <row r="2314" spans="1:6" x14ac:dyDescent="0.3">
      <c r="A2314" s="3">
        <v>0.741716729485416</v>
      </c>
      <c r="B2314" s="3">
        <v>21606.398486617301</v>
      </c>
      <c r="C2314" s="3">
        <v>1.2793570081758801</v>
      </c>
      <c r="D2314" s="3">
        <v>58043.858370329202</v>
      </c>
      <c r="E2314" s="1">
        <f t="shared" si="74"/>
        <v>0.53764027869046405</v>
      </c>
      <c r="F2314" s="1">
        <f t="shared" si="75"/>
        <v>36437.459883711897</v>
      </c>
    </row>
    <row r="2315" spans="1:6" x14ac:dyDescent="0.3">
      <c r="A2315" s="3">
        <v>0.70566486511625104</v>
      </c>
      <c r="B2315" s="3">
        <v>19001.128450778899</v>
      </c>
      <c r="C2315" s="3">
        <v>1.2043290693937101</v>
      </c>
      <c r="D2315" s="3">
        <v>55806.196650560902</v>
      </c>
      <c r="E2315" s="1">
        <f t="shared" si="74"/>
        <v>0.49866420427745906</v>
      </c>
      <c r="F2315" s="1">
        <f t="shared" si="75"/>
        <v>36805.068199782007</v>
      </c>
    </row>
    <row r="2316" spans="1:6" x14ac:dyDescent="0.3">
      <c r="A2316" s="3">
        <v>0.70051548948867304</v>
      </c>
      <c r="B2316" s="3">
        <v>20226.509607235199</v>
      </c>
      <c r="C2316" s="3">
        <v>1.2463800995373</v>
      </c>
      <c r="D2316" s="3">
        <v>56004.222187718296</v>
      </c>
      <c r="E2316" s="1">
        <f t="shared" si="74"/>
        <v>0.54586461004862696</v>
      </c>
      <c r="F2316" s="1">
        <f t="shared" si="75"/>
        <v>35777.712580483101</v>
      </c>
    </row>
    <row r="2317" spans="1:6" x14ac:dyDescent="0.3">
      <c r="A2317" s="3">
        <v>0.72016002657566902</v>
      </c>
      <c r="B2317" s="3">
        <v>23963.854752580501</v>
      </c>
      <c r="C2317" s="3">
        <v>1.24416372764438</v>
      </c>
      <c r="D2317" s="3">
        <v>60174.400865655902</v>
      </c>
      <c r="E2317" s="1">
        <f t="shared" si="74"/>
        <v>0.52400370106871097</v>
      </c>
      <c r="F2317" s="1">
        <f t="shared" si="75"/>
        <v>36210.546113075397</v>
      </c>
    </row>
    <row r="2318" spans="1:6" x14ac:dyDescent="0.3">
      <c r="A2318" s="3">
        <v>0.66952960832424702</v>
      </c>
      <c r="B2318" s="3">
        <v>22520.8583298249</v>
      </c>
      <c r="C2318" s="3">
        <v>1.1325676329727199</v>
      </c>
      <c r="D2318" s="3">
        <v>59445.0208886256</v>
      </c>
      <c r="E2318" s="1">
        <f t="shared" si="74"/>
        <v>0.46303802464847288</v>
      </c>
      <c r="F2318" s="1">
        <f t="shared" si="75"/>
        <v>36924.162558800701</v>
      </c>
    </row>
    <row r="2319" spans="1:6" x14ac:dyDescent="0.3">
      <c r="A2319" s="3">
        <v>0.67209283949063003</v>
      </c>
      <c r="B2319" s="3">
        <v>25496.122005368499</v>
      </c>
      <c r="C2319" s="3">
        <v>1.1876314325625601</v>
      </c>
      <c r="D2319" s="3">
        <v>64976.015678264397</v>
      </c>
      <c r="E2319" s="1">
        <f t="shared" si="74"/>
        <v>0.51553859307193006</v>
      </c>
      <c r="F2319" s="1">
        <f t="shared" si="75"/>
        <v>39479.893672895894</v>
      </c>
    </row>
    <row r="2320" spans="1:6" x14ac:dyDescent="0.3">
      <c r="A2320" s="3">
        <v>0.67084848374744399</v>
      </c>
      <c r="B2320" s="3">
        <v>30569.760961767901</v>
      </c>
      <c r="C2320" s="3">
        <v>1.13225841000023</v>
      </c>
      <c r="D2320" s="3">
        <v>69671.579760008593</v>
      </c>
      <c r="E2320" s="1">
        <f t="shared" si="74"/>
        <v>0.46140992625278598</v>
      </c>
      <c r="F2320" s="1">
        <f t="shared" si="75"/>
        <v>39101.818798240696</v>
      </c>
    </row>
    <row r="2321" spans="1:6" x14ac:dyDescent="0.3">
      <c r="A2321" s="3">
        <v>0.68746300901827095</v>
      </c>
      <c r="B2321" s="3">
        <v>22002.416096258501</v>
      </c>
      <c r="C2321" s="3">
        <v>1.18577327621611</v>
      </c>
      <c r="D2321" s="3">
        <v>59934.049160551003</v>
      </c>
      <c r="E2321" s="1">
        <f t="shared" si="74"/>
        <v>0.498310267197839</v>
      </c>
      <c r="F2321" s="1">
        <f t="shared" si="75"/>
        <v>37931.633064292502</v>
      </c>
    </row>
    <row r="2322" spans="1:6" x14ac:dyDescent="0.3">
      <c r="A2322" s="3">
        <v>0.73676404868318202</v>
      </c>
      <c r="B2322" s="3">
        <v>22338.474103656899</v>
      </c>
      <c r="C2322" s="3">
        <v>1.27476727722176</v>
      </c>
      <c r="D2322" s="3">
        <v>59764.920416215398</v>
      </c>
      <c r="E2322" s="1">
        <f t="shared" si="74"/>
        <v>0.53800322853857796</v>
      </c>
      <c r="F2322" s="1">
        <f t="shared" si="75"/>
        <v>37426.446312558503</v>
      </c>
    </row>
    <row r="2323" spans="1:6" x14ac:dyDescent="0.3">
      <c r="A2323" s="3">
        <v>0.69569783320794698</v>
      </c>
      <c r="B2323" s="3">
        <v>21293.149509867999</v>
      </c>
      <c r="C2323" s="3">
        <v>1.2155899767021401</v>
      </c>
      <c r="D2323" s="3">
        <v>60330.133239266499</v>
      </c>
      <c r="E2323" s="1">
        <f t="shared" si="74"/>
        <v>0.5198921434941931</v>
      </c>
      <c r="F2323" s="1">
        <f t="shared" si="75"/>
        <v>39036.983729398504</v>
      </c>
    </row>
    <row r="2324" spans="1:6" x14ac:dyDescent="0.3">
      <c r="A2324" s="3">
        <v>0.71941381098290302</v>
      </c>
      <c r="B2324" s="3">
        <v>16557.4263272764</v>
      </c>
      <c r="C2324" s="3">
        <v>1.25425694391275</v>
      </c>
      <c r="D2324" s="3">
        <v>54488.327770369899</v>
      </c>
      <c r="E2324" s="1">
        <f t="shared" si="74"/>
        <v>0.53484313292984698</v>
      </c>
      <c r="F2324" s="1">
        <f t="shared" si="75"/>
        <v>37930.901443093499</v>
      </c>
    </row>
    <row r="2325" spans="1:6" x14ac:dyDescent="0.3">
      <c r="A2325" s="3">
        <v>0.701351230297659</v>
      </c>
      <c r="B2325" s="3">
        <v>19782.986140337402</v>
      </c>
      <c r="C2325" s="3">
        <v>1.22241967491583</v>
      </c>
      <c r="D2325" s="3">
        <v>55143.223085760197</v>
      </c>
      <c r="E2325" s="1">
        <f t="shared" si="74"/>
        <v>0.52106844461817103</v>
      </c>
      <c r="F2325" s="1">
        <f t="shared" si="75"/>
        <v>35360.236945422796</v>
      </c>
    </row>
    <row r="2326" spans="1:6" x14ac:dyDescent="0.3">
      <c r="A2326" s="3">
        <v>0.64079668369703602</v>
      </c>
      <c r="B2326" s="3">
        <v>18022.681505523102</v>
      </c>
      <c r="C2326" s="3">
        <v>1.1049002395140699</v>
      </c>
      <c r="D2326" s="3">
        <v>54183.568362018203</v>
      </c>
      <c r="E2326" s="1">
        <f t="shared" si="74"/>
        <v>0.46410355581703389</v>
      </c>
      <c r="F2326" s="1">
        <f t="shared" si="75"/>
        <v>36160.886856495097</v>
      </c>
    </row>
    <row r="2327" spans="1:6" x14ac:dyDescent="0.3">
      <c r="A2327" s="3">
        <v>0.69692525583764198</v>
      </c>
      <c r="B2327" s="3">
        <v>20414.7654222085</v>
      </c>
      <c r="C2327" s="3">
        <v>1.22607251482279</v>
      </c>
      <c r="D2327" s="3">
        <v>56745.173771554</v>
      </c>
      <c r="E2327" s="1">
        <f t="shared" si="74"/>
        <v>0.52914725898514803</v>
      </c>
      <c r="F2327" s="1">
        <f t="shared" si="75"/>
        <v>36330.408349345496</v>
      </c>
    </row>
    <row r="2328" spans="1:6" x14ac:dyDescent="0.3">
      <c r="A2328" s="3">
        <v>0.72127051128833897</v>
      </c>
      <c r="B2328" s="3">
        <v>15860.046930751399</v>
      </c>
      <c r="C2328" s="3">
        <v>1.23651790516994</v>
      </c>
      <c r="D2328" s="3">
        <v>51008.775838023401</v>
      </c>
      <c r="E2328" s="1">
        <f t="shared" si="74"/>
        <v>0.51524739388160101</v>
      </c>
      <c r="F2328" s="1">
        <f t="shared" si="75"/>
        <v>35148.728907272001</v>
      </c>
    </row>
    <row r="2329" spans="1:6" x14ac:dyDescent="0.3">
      <c r="A2329" s="3">
        <v>0.62846219878811005</v>
      </c>
      <c r="B2329" s="3">
        <v>23227.903153236901</v>
      </c>
      <c r="C2329" s="3">
        <v>1.0797080360451401</v>
      </c>
      <c r="D2329" s="3">
        <v>60726.913675767501</v>
      </c>
      <c r="E2329" s="1">
        <f t="shared" si="74"/>
        <v>0.45124583725703005</v>
      </c>
      <c r="F2329" s="1">
        <f t="shared" si="75"/>
        <v>37499.010522530603</v>
      </c>
    </row>
    <row r="2330" spans="1:6" x14ac:dyDescent="0.3">
      <c r="A2330" s="3">
        <v>0.73141083148657204</v>
      </c>
      <c r="B2330" s="3">
        <v>19308.573283876802</v>
      </c>
      <c r="C2330" s="3">
        <v>1.26858372681967</v>
      </c>
      <c r="D2330" s="3">
        <v>53323.444750021998</v>
      </c>
      <c r="E2330" s="1">
        <f t="shared" si="74"/>
        <v>0.53717289533309798</v>
      </c>
      <c r="F2330" s="1">
        <f t="shared" si="75"/>
        <v>34014.871466145196</v>
      </c>
    </row>
    <row r="2331" spans="1:6" x14ac:dyDescent="0.3">
      <c r="A2331" s="3">
        <v>0.69772215701238205</v>
      </c>
      <c r="B2331" s="3">
        <v>19550.920460880701</v>
      </c>
      <c r="C2331" s="3">
        <v>1.22974018996471</v>
      </c>
      <c r="D2331" s="3">
        <v>56459.319369656303</v>
      </c>
      <c r="E2331" s="1">
        <f t="shared" si="74"/>
        <v>0.53201803295232797</v>
      </c>
      <c r="F2331" s="1">
        <f t="shared" si="75"/>
        <v>36908.398908775605</v>
      </c>
    </row>
    <row r="2332" spans="1:6" x14ac:dyDescent="0.3">
      <c r="A2332" s="3">
        <v>0.70062604713740395</v>
      </c>
      <c r="B2332" s="3">
        <v>18472.5408239852</v>
      </c>
      <c r="C2332" s="3">
        <v>1.24073315275924</v>
      </c>
      <c r="D2332" s="3">
        <v>53910.921514994203</v>
      </c>
      <c r="E2332" s="1">
        <f t="shared" si="74"/>
        <v>0.54010710562183606</v>
      </c>
      <c r="F2332" s="1">
        <f t="shared" si="75"/>
        <v>35438.380691009006</v>
      </c>
    </row>
    <row r="2333" spans="1:6" x14ac:dyDescent="0.3">
      <c r="A2333" s="3">
        <v>0.69480324426412399</v>
      </c>
      <c r="B2333" s="3">
        <v>23552.877720269698</v>
      </c>
      <c r="C2333" s="3">
        <v>1.2010126582124101</v>
      </c>
      <c r="D2333" s="3">
        <v>62583.927592980399</v>
      </c>
      <c r="E2333" s="1">
        <f t="shared" si="74"/>
        <v>0.50620941394828611</v>
      </c>
      <c r="F2333" s="1">
        <f t="shared" si="75"/>
        <v>39031.049872710704</v>
      </c>
    </row>
    <row r="2334" spans="1:6" x14ac:dyDescent="0.3">
      <c r="A2334" s="3">
        <v>0.70773214903353099</v>
      </c>
      <c r="B2334" s="3">
        <v>17313.909662188002</v>
      </c>
      <c r="C2334" s="3">
        <v>1.2278417284076499</v>
      </c>
      <c r="D2334" s="3">
        <v>53351.838223485902</v>
      </c>
      <c r="E2334" s="1">
        <f t="shared" si="74"/>
        <v>0.52010957937411895</v>
      </c>
      <c r="F2334" s="1">
        <f t="shared" si="75"/>
        <v>36037.9285612979</v>
      </c>
    </row>
    <row r="2335" spans="1:6" x14ac:dyDescent="0.3">
      <c r="A2335" s="3">
        <v>0.71013032718054703</v>
      </c>
      <c r="B2335" s="3">
        <v>20678.511567367899</v>
      </c>
      <c r="C2335" s="3">
        <v>1.25143001234939</v>
      </c>
      <c r="D2335" s="3">
        <v>60114.093691173701</v>
      </c>
      <c r="E2335" s="1">
        <f t="shared" si="74"/>
        <v>0.54129968516884297</v>
      </c>
      <c r="F2335" s="1">
        <f t="shared" si="75"/>
        <v>39435.582123805798</v>
      </c>
    </row>
    <row r="2336" spans="1:6" x14ac:dyDescent="0.3">
      <c r="A2336" s="3">
        <v>0.72508255237944896</v>
      </c>
      <c r="B2336" s="3">
        <v>21346.1283716379</v>
      </c>
      <c r="C2336" s="3">
        <v>1.2425594451378099</v>
      </c>
      <c r="D2336" s="3">
        <v>61458.775954039404</v>
      </c>
      <c r="E2336" s="1">
        <f t="shared" si="74"/>
        <v>0.51747689275836095</v>
      </c>
      <c r="F2336" s="1">
        <f t="shared" si="75"/>
        <v>40112.647582401507</v>
      </c>
    </row>
    <row r="2337" spans="1:6" x14ac:dyDescent="0.3">
      <c r="A2337" s="3">
        <v>0.70936574737193403</v>
      </c>
      <c r="B2337" s="3">
        <v>20918.698221939801</v>
      </c>
      <c r="C2337" s="3">
        <v>1.2226274650092199</v>
      </c>
      <c r="D2337" s="3">
        <v>57395.502497314199</v>
      </c>
      <c r="E2337" s="1">
        <f t="shared" si="74"/>
        <v>0.5132617176372859</v>
      </c>
      <c r="F2337" s="1">
        <f t="shared" si="75"/>
        <v>36476.804275374394</v>
      </c>
    </row>
    <row r="2338" spans="1:6" x14ac:dyDescent="0.3">
      <c r="A2338" s="3">
        <v>0.72221055516604504</v>
      </c>
      <c r="B2338" s="3">
        <v>19208.183889770102</v>
      </c>
      <c r="C2338" s="3">
        <v>1.2452965220555801</v>
      </c>
      <c r="D2338" s="3">
        <v>56027.837190653903</v>
      </c>
      <c r="E2338" s="1">
        <f t="shared" si="74"/>
        <v>0.52308596688953501</v>
      </c>
      <c r="F2338" s="1">
        <f t="shared" si="75"/>
        <v>36819.653300883801</v>
      </c>
    </row>
    <row r="2339" spans="1:6" x14ac:dyDescent="0.3">
      <c r="A2339" s="3">
        <v>0.72397876401851602</v>
      </c>
      <c r="B2339" s="3">
        <v>17429.827599122</v>
      </c>
      <c r="C2339" s="3">
        <v>1.2605271610964399</v>
      </c>
      <c r="D2339" s="3">
        <v>54180.9753495529</v>
      </c>
      <c r="E2339" s="1">
        <f t="shared" si="74"/>
        <v>0.5365483970779239</v>
      </c>
      <c r="F2339" s="1">
        <f t="shared" si="75"/>
        <v>36751.1477504309</v>
      </c>
    </row>
    <row r="2340" spans="1:6" x14ac:dyDescent="0.3">
      <c r="A2340" s="3">
        <v>0.66400938141661903</v>
      </c>
      <c r="B2340" s="3">
        <v>24956.447395430601</v>
      </c>
      <c r="C2340" s="3">
        <v>1.14147512115309</v>
      </c>
      <c r="D2340" s="3">
        <v>66311.686671781994</v>
      </c>
      <c r="E2340" s="1">
        <f t="shared" si="74"/>
        <v>0.477465739736471</v>
      </c>
      <c r="F2340" s="1">
        <f t="shared" si="75"/>
        <v>41355.239276351393</v>
      </c>
    </row>
    <row r="2341" spans="1:6" x14ac:dyDescent="0.3">
      <c r="A2341" s="3">
        <v>0.73553503721461699</v>
      </c>
      <c r="B2341" s="3">
        <v>18896.3256220074</v>
      </c>
      <c r="C2341" s="3">
        <v>1.28215435337106</v>
      </c>
      <c r="D2341" s="3">
        <v>55503.135678978899</v>
      </c>
      <c r="E2341" s="1">
        <f t="shared" si="74"/>
        <v>0.54661931615644299</v>
      </c>
      <c r="F2341" s="1">
        <f t="shared" si="75"/>
        <v>36606.810056971502</v>
      </c>
    </row>
    <row r="2342" spans="1:6" x14ac:dyDescent="0.3">
      <c r="A2342" s="3">
        <v>0.70695337360791399</v>
      </c>
      <c r="B2342" s="3">
        <v>22740.385957465998</v>
      </c>
      <c r="C2342" s="3">
        <v>1.2075570541329399</v>
      </c>
      <c r="D2342" s="3">
        <v>62566.925491104499</v>
      </c>
      <c r="E2342" s="1">
        <f t="shared" si="74"/>
        <v>0.50060368052502591</v>
      </c>
      <c r="F2342" s="1">
        <f t="shared" si="75"/>
        <v>39826.539533638497</v>
      </c>
    </row>
    <row r="2343" spans="1:6" x14ac:dyDescent="0.3">
      <c r="A2343" s="3">
        <v>0.64970884809320595</v>
      </c>
      <c r="B2343" s="3">
        <v>19283.893708445401</v>
      </c>
      <c r="C2343" s="3">
        <v>1.1266073829471399</v>
      </c>
      <c r="D2343" s="3">
        <v>56269.054968501798</v>
      </c>
      <c r="E2343" s="1">
        <f t="shared" si="74"/>
        <v>0.47689853485393396</v>
      </c>
      <c r="F2343" s="1">
        <f t="shared" si="75"/>
        <v>36985.161260056397</v>
      </c>
    </row>
    <row r="2344" spans="1:6" x14ac:dyDescent="0.3">
      <c r="A2344" s="3">
        <v>0.70713028916995202</v>
      </c>
      <c r="B2344" s="3">
        <v>14431.892405152001</v>
      </c>
      <c r="C2344" s="3">
        <v>1.22837401010358</v>
      </c>
      <c r="D2344" s="3">
        <v>51087.2435097466</v>
      </c>
      <c r="E2344" s="1">
        <f t="shared" si="74"/>
        <v>0.52124372093362803</v>
      </c>
      <c r="F2344" s="1">
        <f t="shared" si="75"/>
        <v>36655.3511045946</v>
      </c>
    </row>
    <row r="2345" spans="1:6" x14ac:dyDescent="0.3">
      <c r="A2345" s="3">
        <v>0.74309481018856904</v>
      </c>
      <c r="B2345" s="3">
        <v>26762.488113012201</v>
      </c>
      <c r="C2345" s="3">
        <v>1.2998627139163501</v>
      </c>
      <c r="D2345" s="3">
        <v>65483.603086441697</v>
      </c>
      <c r="E2345" s="1">
        <f t="shared" si="74"/>
        <v>0.55676790372778107</v>
      </c>
      <c r="F2345" s="1">
        <f t="shared" si="75"/>
        <v>38721.114973429496</v>
      </c>
    </row>
    <row r="2346" spans="1:6" x14ac:dyDescent="0.3">
      <c r="A2346" s="3">
        <v>0.632883917728847</v>
      </c>
      <c r="B2346" s="3">
        <v>17365.168721154001</v>
      </c>
      <c r="C2346" s="3">
        <v>1.0958083956534901</v>
      </c>
      <c r="D2346" s="3">
        <v>51459.062707042402</v>
      </c>
      <c r="E2346" s="1">
        <f t="shared" si="74"/>
        <v>0.46292447792464309</v>
      </c>
      <c r="F2346" s="1">
        <f t="shared" si="75"/>
        <v>34093.893985888397</v>
      </c>
    </row>
    <row r="2347" spans="1:6" x14ac:dyDescent="0.3">
      <c r="A2347" s="3">
        <v>0.69756071063403702</v>
      </c>
      <c r="B2347" s="3">
        <v>17383.770229949499</v>
      </c>
      <c r="C2347" s="3">
        <v>1.2111051895456799</v>
      </c>
      <c r="D2347" s="3">
        <v>54160.709383336703</v>
      </c>
      <c r="E2347" s="1">
        <f t="shared" si="74"/>
        <v>0.5135444789116429</v>
      </c>
      <c r="F2347" s="1">
        <f t="shared" si="75"/>
        <v>36776.939153387204</v>
      </c>
    </row>
    <row r="2348" spans="1:6" x14ac:dyDescent="0.3">
      <c r="A2348" s="3">
        <v>0.75204809270517703</v>
      </c>
      <c r="B2348" s="3">
        <v>20622.039918045</v>
      </c>
      <c r="C2348" s="3">
        <v>1.3110840636213199</v>
      </c>
      <c r="D2348" s="3">
        <v>59979.659342647399</v>
      </c>
      <c r="E2348" s="1">
        <f t="shared" si="74"/>
        <v>0.55903597091614288</v>
      </c>
      <c r="F2348" s="1">
        <f t="shared" si="75"/>
        <v>39357.619424602395</v>
      </c>
    </row>
    <row r="2349" spans="1:6" x14ac:dyDescent="0.3">
      <c r="A2349" s="3">
        <v>0.68202088817188</v>
      </c>
      <c r="B2349" s="3">
        <v>21965.315295595101</v>
      </c>
      <c r="C2349" s="3">
        <v>1.1764807905908099</v>
      </c>
      <c r="D2349" s="3">
        <v>60557.165158932497</v>
      </c>
      <c r="E2349" s="1">
        <f t="shared" si="74"/>
        <v>0.4944599024189299</v>
      </c>
      <c r="F2349" s="1">
        <f t="shared" si="75"/>
        <v>38591.849863337397</v>
      </c>
    </row>
    <row r="2350" spans="1:6" x14ac:dyDescent="0.3">
      <c r="A2350" s="3">
        <v>0.71178894817197902</v>
      </c>
      <c r="B2350" s="3">
        <v>24337.609714948601</v>
      </c>
      <c r="C2350" s="3">
        <v>1.2323325601205299</v>
      </c>
      <c r="D2350" s="3">
        <v>64039.410834108901</v>
      </c>
      <c r="E2350" s="1">
        <f t="shared" si="74"/>
        <v>0.52054361194855092</v>
      </c>
      <c r="F2350" s="1">
        <f t="shared" si="75"/>
        <v>39701.8011191603</v>
      </c>
    </row>
    <row r="2351" spans="1:6" x14ac:dyDescent="0.3">
      <c r="A2351" s="3">
        <v>0.72162684764304297</v>
      </c>
      <c r="B2351" s="3">
        <v>17994.263712346099</v>
      </c>
      <c r="C2351" s="3">
        <v>1.23530279439762</v>
      </c>
      <c r="D2351" s="3">
        <v>52971.721359510397</v>
      </c>
      <c r="E2351" s="1">
        <f t="shared" si="74"/>
        <v>0.51367594675457706</v>
      </c>
      <c r="F2351" s="1">
        <f t="shared" si="75"/>
        <v>34977.457647164294</v>
      </c>
    </row>
    <row r="2352" spans="1:6" x14ac:dyDescent="0.3">
      <c r="A2352" s="3">
        <v>0.70012679600593297</v>
      </c>
      <c r="B2352" s="3">
        <v>18451.678344116099</v>
      </c>
      <c r="C2352" s="3">
        <v>1.2457564267185499</v>
      </c>
      <c r="D2352" s="3">
        <v>55447.193074884599</v>
      </c>
      <c r="E2352" s="1">
        <f t="shared" si="74"/>
        <v>0.54562963071261694</v>
      </c>
      <c r="F2352" s="1">
        <f t="shared" si="75"/>
        <v>36995.514730768497</v>
      </c>
    </row>
    <row r="2353" spans="1:6" x14ac:dyDescent="0.3">
      <c r="A2353" s="3">
        <v>0.62606797181130303</v>
      </c>
      <c r="B2353" s="3">
        <v>24595.729684307498</v>
      </c>
      <c r="C2353" s="3">
        <v>1.0655334518844299</v>
      </c>
      <c r="D2353" s="3">
        <v>63277.768307517501</v>
      </c>
      <c r="E2353" s="1">
        <f t="shared" si="74"/>
        <v>0.43946548007312691</v>
      </c>
      <c r="F2353" s="1">
        <f t="shared" si="75"/>
        <v>38682.038623209999</v>
      </c>
    </row>
    <row r="2354" spans="1:6" x14ac:dyDescent="0.3">
      <c r="A2354" s="3">
        <v>0.71249928935895601</v>
      </c>
      <c r="B2354" s="3">
        <v>19360.0090790467</v>
      </c>
      <c r="C2354" s="3">
        <v>1.24889784597418</v>
      </c>
      <c r="D2354" s="3">
        <v>56110.537661548697</v>
      </c>
      <c r="E2354" s="1">
        <f t="shared" si="74"/>
        <v>0.53639855661522395</v>
      </c>
      <c r="F2354" s="1">
        <f t="shared" si="75"/>
        <v>36750.528582501996</v>
      </c>
    </row>
    <row r="2355" spans="1:6" x14ac:dyDescent="0.3">
      <c r="A2355" s="3">
        <v>0.71423189934606701</v>
      </c>
      <c r="B2355" s="3">
        <v>19036.4311489268</v>
      </c>
      <c r="C2355" s="3">
        <v>1.2144076041341301</v>
      </c>
      <c r="D2355" s="3">
        <v>56798.065637497799</v>
      </c>
      <c r="E2355" s="1">
        <f t="shared" si="74"/>
        <v>0.50017570478806306</v>
      </c>
      <c r="F2355" s="1">
        <f t="shared" si="75"/>
        <v>37761.634488570999</v>
      </c>
    </row>
    <row r="2356" spans="1:6" x14ac:dyDescent="0.3">
      <c r="A2356" s="3">
        <v>0.73750098999616798</v>
      </c>
      <c r="B2356" s="3">
        <v>20204.699639857299</v>
      </c>
      <c r="C2356" s="3">
        <v>1.2827025542145201</v>
      </c>
      <c r="D2356" s="3">
        <v>57813.914612139699</v>
      </c>
      <c r="E2356" s="1">
        <f t="shared" si="74"/>
        <v>0.54520156421835209</v>
      </c>
      <c r="F2356" s="1">
        <f t="shared" si="75"/>
        <v>37609.214972282396</v>
      </c>
    </row>
    <row r="2357" spans="1:6" x14ac:dyDescent="0.3">
      <c r="A2357" s="3">
        <v>0.73248414317919097</v>
      </c>
      <c r="B2357" s="3">
        <v>17424.980937742199</v>
      </c>
      <c r="C2357" s="3">
        <v>1.2446851391932701</v>
      </c>
      <c r="D2357" s="3">
        <v>52282.710822279703</v>
      </c>
      <c r="E2357" s="1">
        <f t="shared" si="74"/>
        <v>0.51220099601407909</v>
      </c>
      <c r="F2357" s="1">
        <f t="shared" si="75"/>
        <v>34857.729884537504</v>
      </c>
    </row>
    <row r="2358" spans="1:6" x14ac:dyDescent="0.3">
      <c r="A2358" s="3">
        <v>0.71842038991461299</v>
      </c>
      <c r="B2358" s="3">
        <v>16166.550175561801</v>
      </c>
      <c r="C2358" s="3">
        <v>1.26081935041474</v>
      </c>
      <c r="D2358" s="3">
        <v>54481.8950147906</v>
      </c>
      <c r="E2358" s="1">
        <f t="shared" si="74"/>
        <v>0.54239896050012704</v>
      </c>
      <c r="F2358" s="1">
        <f t="shared" si="75"/>
        <v>38315.344839228797</v>
      </c>
    </row>
    <row r="2359" spans="1:6" x14ac:dyDescent="0.3">
      <c r="A2359" s="3">
        <v>0.68233238927940798</v>
      </c>
      <c r="B2359" s="3">
        <v>18101.419893240702</v>
      </c>
      <c r="C2359" s="3">
        <v>1.14278635441089</v>
      </c>
      <c r="D2359" s="3">
        <v>53250.018115748098</v>
      </c>
      <c r="E2359" s="1">
        <f t="shared" si="74"/>
        <v>0.46045396513148207</v>
      </c>
      <c r="F2359" s="1">
        <f t="shared" si="75"/>
        <v>35148.598222507397</v>
      </c>
    </row>
    <row r="2360" spans="1:6" x14ac:dyDescent="0.3">
      <c r="A2360" s="3">
        <v>0.70386289772023602</v>
      </c>
      <c r="B2360" s="3">
        <v>22828.046895441301</v>
      </c>
      <c r="C2360" s="3">
        <v>1.1782874322221299</v>
      </c>
      <c r="D2360" s="3">
        <v>62445.285608571598</v>
      </c>
      <c r="E2360" s="1">
        <f t="shared" si="74"/>
        <v>0.47442453450189392</v>
      </c>
      <c r="F2360" s="1">
        <f t="shared" si="75"/>
        <v>39617.238713130297</v>
      </c>
    </row>
    <row r="2361" spans="1:6" x14ac:dyDescent="0.3">
      <c r="A2361" s="3">
        <v>0.66347197788345302</v>
      </c>
      <c r="B2361" s="3">
        <v>20198.695483699401</v>
      </c>
      <c r="C2361" s="3">
        <v>1.1135342594624</v>
      </c>
      <c r="D2361" s="3">
        <v>58409.511608259498</v>
      </c>
      <c r="E2361" s="1">
        <f t="shared" si="74"/>
        <v>0.45006228157894701</v>
      </c>
      <c r="F2361" s="1">
        <f t="shared" si="75"/>
        <v>38210.816124560093</v>
      </c>
    </row>
    <row r="2362" spans="1:6" x14ac:dyDescent="0.3">
      <c r="A2362" s="3">
        <v>0.73533358642689695</v>
      </c>
      <c r="B2362" s="3">
        <v>17610.495273725199</v>
      </c>
      <c r="C2362" s="3">
        <v>1.28501962825102</v>
      </c>
      <c r="D2362" s="3">
        <v>55014.6821530038</v>
      </c>
      <c r="E2362" s="1">
        <f t="shared" si="74"/>
        <v>0.54968604182412306</v>
      </c>
      <c r="F2362" s="1">
        <f t="shared" si="75"/>
        <v>37404.186879278597</v>
      </c>
    </row>
    <row r="2363" spans="1:6" x14ac:dyDescent="0.3">
      <c r="A2363" s="3">
        <v>0.698946299027844</v>
      </c>
      <c r="B2363" s="3">
        <v>15197.598086086</v>
      </c>
      <c r="C2363" s="3">
        <v>1.17703997853876</v>
      </c>
      <c r="D2363" s="3">
        <v>51275.895406087096</v>
      </c>
      <c r="E2363" s="1">
        <f t="shared" si="74"/>
        <v>0.47809367951091597</v>
      </c>
      <c r="F2363" s="1">
        <f t="shared" si="75"/>
        <v>36078.297320001097</v>
      </c>
    </row>
    <row r="2364" spans="1:6" x14ac:dyDescent="0.3">
      <c r="A2364" s="3">
        <v>0.72356468249293904</v>
      </c>
      <c r="B2364" s="3">
        <v>17432.4744879795</v>
      </c>
      <c r="C2364" s="3">
        <v>1.2449121511066099</v>
      </c>
      <c r="D2364" s="3">
        <v>52916.193298660197</v>
      </c>
      <c r="E2364" s="1">
        <f t="shared" si="74"/>
        <v>0.52134746861367087</v>
      </c>
      <c r="F2364" s="1">
        <f t="shared" si="75"/>
        <v>35483.718810680701</v>
      </c>
    </row>
    <row r="2365" spans="1:6" x14ac:dyDescent="0.3">
      <c r="A2365" s="3">
        <v>0.72379794458036495</v>
      </c>
      <c r="B2365" s="3">
        <v>22077.1964704518</v>
      </c>
      <c r="C2365" s="3">
        <v>1.2301737075093599</v>
      </c>
      <c r="D2365" s="3">
        <v>58259.937018832599</v>
      </c>
      <c r="E2365" s="1">
        <f t="shared" si="74"/>
        <v>0.506375762928995</v>
      </c>
      <c r="F2365" s="1">
        <f t="shared" si="75"/>
        <v>36182.740548380796</v>
      </c>
    </row>
    <row r="2366" spans="1:6" x14ac:dyDescent="0.3">
      <c r="A2366" s="3">
        <v>0.70342481642831001</v>
      </c>
      <c r="B2366" s="3">
        <v>19352.177137337101</v>
      </c>
      <c r="C2366" s="3">
        <v>1.1676770438225801</v>
      </c>
      <c r="D2366" s="3">
        <v>55594.647951577797</v>
      </c>
      <c r="E2366" s="1">
        <f t="shared" si="74"/>
        <v>0.46425222739427008</v>
      </c>
      <c r="F2366" s="1">
        <f t="shared" si="75"/>
        <v>36242.470814240696</v>
      </c>
    </row>
    <row r="2367" spans="1:6" x14ac:dyDescent="0.3">
      <c r="A2367" s="3">
        <v>0.70369737025205303</v>
      </c>
      <c r="B2367" s="3">
        <v>18674.863881537</v>
      </c>
      <c r="C2367" s="3">
        <v>1.2149123785710101</v>
      </c>
      <c r="D2367" s="3">
        <v>55494.7248653317</v>
      </c>
      <c r="E2367" s="1">
        <f t="shared" si="74"/>
        <v>0.51121500831895705</v>
      </c>
      <c r="F2367" s="1">
        <f t="shared" si="75"/>
        <v>36819.860983794701</v>
      </c>
    </row>
    <row r="2368" spans="1:6" x14ac:dyDescent="0.3">
      <c r="A2368" s="3">
        <v>0.717601506766542</v>
      </c>
      <c r="B2368" s="3">
        <v>17692.464464502002</v>
      </c>
      <c r="C2368" s="3">
        <v>1.2300024173245001</v>
      </c>
      <c r="D2368" s="3">
        <v>54071.363512226199</v>
      </c>
      <c r="E2368" s="1">
        <f t="shared" si="74"/>
        <v>0.51240091055795811</v>
      </c>
      <c r="F2368" s="1">
        <f t="shared" si="75"/>
        <v>36378.899047724197</v>
      </c>
    </row>
    <row r="2369" spans="1:6" x14ac:dyDescent="0.3">
      <c r="A2369" s="3">
        <v>0.69168501018113304</v>
      </c>
      <c r="B2369" s="3">
        <v>19513.203915602298</v>
      </c>
      <c r="C2369" s="3">
        <v>1.2336390953662899</v>
      </c>
      <c r="D2369" s="3">
        <v>57820.622938353103</v>
      </c>
      <c r="E2369" s="1">
        <f t="shared" si="74"/>
        <v>0.54195408518515686</v>
      </c>
      <c r="F2369" s="1">
        <f t="shared" si="75"/>
        <v>38307.419022750808</v>
      </c>
    </row>
    <row r="2370" spans="1:6" x14ac:dyDescent="0.3">
      <c r="A2370" s="3">
        <v>0.66522086070988096</v>
      </c>
      <c r="B2370" s="3">
        <v>24569.726159869999</v>
      </c>
      <c r="C2370" s="3">
        <v>1.18855481603484</v>
      </c>
      <c r="D2370" s="3">
        <v>65794.010046764204</v>
      </c>
      <c r="E2370" s="1">
        <f t="shared" si="74"/>
        <v>0.52333395532495908</v>
      </c>
      <c r="F2370" s="1">
        <f t="shared" si="75"/>
        <v>41224.283886894205</v>
      </c>
    </row>
    <row r="2371" spans="1:6" x14ac:dyDescent="0.3">
      <c r="A2371" s="3">
        <v>0.67305363274894303</v>
      </c>
      <c r="B2371" s="3">
        <v>14941.219271993101</v>
      </c>
      <c r="C2371" s="3">
        <v>1.1443974395718299</v>
      </c>
      <c r="D2371" s="3">
        <v>51703.709436929101</v>
      </c>
      <c r="E2371" s="1">
        <f t="shared" si="74"/>
        <v>0.4713438068228869</v>
      </c>
      <c r="F2371" s="1">
        <f t="shared" si="75"/>
        <v>36762.490164935996</v>
      </c>
    </row>
    <row r="2372" spans="1:6" x14ac:dyDescent="0.3">
      <c r="A2372" s="3">
        <v>0.72340549890219696</v>
      </c>
      <c r="B2372" s="3">
        <v>23313.7646195737</v>
      </c>
      <c r="C2372" s="3">
        <v>1.26427273373634</v>
      </c>
      <c r="D2372" s="3">
        <v>59497.530946569197</v>
      </c>
      <c r="E2372" s="1">
        <f t="shared" ref="E2372:E2435" si="76">C2372-A2372</f>
        <v>0.54086723483414301</v>
      </c>
      <c r="F2372" s="1">
        <f t="shared" ref="F2372:F2435" si="77">D2372-B2372</f>
        <v>36183.766326995494</v>
      </c>
    </row>
    <row r="2373" spans="1:6" x14ac:dyDescent="0.3">
      <c r="A2373" s="3">
        <v>0.740505113584914</v>
      </c>
      <c r="B2373" s="3">
        <v>22910.699267284301</v>
      </c>
      <c r="C2373" s="3">
        <v>1.2646336976928001</v>
      </c>
      <c r="D2373" s="3">
        <v>61049.577703021001</v>
      </c>
      <c r="E2373" s="1">
        <f t="shared" si="76"/>
        <v>0.5241285841078861</v>
      </c>
      <c r="F2373" s="1">
        <f t="shared" si="77"/>
        <v>38138.878435736697</v>
      </c>
    </row>
    <row r="2374" spans="1:6" x14ac:dyDescent="0.3">
      <c r="A2374" s="3">
        <v>0.69236176890858503</v>
      </c>
      <c r="B2374" s="3">
        <v>19704.590328878301</v>
      </c>
      <c r="C2374" s="3">
        <v>1.1843149819265999</v>
      </c>
      <c r="D2374" s="3">
        <v>58918.114199286603</v>
      </c>
      <c r="E2374" s="1">
        <f t="shared" si="76"/>
        <v>0.49195321301801487</v>
      </c>
      <c r="F2374" s="1">
        <f t="shared" si="77"/>
        <v>39213.523870408302</v>
      </c>
    </row>
    <row r="2375" spans="1:6" x14ac:dyDescent="0.3">
      <c r="A2375" s="3">
        <v>0.71135183764669296</v>
      </c>
      <c r="B2375" s="3">
        <v>21997.649165983199</v>
      </c>
      <c r="C2375" s="3">
        <v>1.22618567531468</v>
      </c>
      <c r="D2375" s="3">
        <v>58825.953656126898</v>
      </c>
      <c r="E2375" s="1">
        <f t="shared" si="76"/>
        <v>0.51483383766798707</v>
      </c>
      <c r="F2375" s="1">
        <f t="shared" si="77"/>
        <v>36828.304490143695</v>
      </c>
    </row>
    <row r="2376" spans="1:6" x14ac:dyDescent="0.3">
      <c r="A2376" s="3">
        <v>0.72449117626278203</v>
      </c>
      <c r="B2376" s="3">
        <v>15967.095016798001</v>
      </c>
      <c r="C2376" s="3">
        <v>1.2609755695751499</v>
      </c>
      <c r="D2376" s="3">
        <v>51291.979353307703</v>
      </c>
      <c r="E2376" s="1">
        <f t="shared" si="76"/>
        <v>0.53648439331236786</v>
      </c>
      <c r="F2376" s="1">
        <f t="shared" si="77"/>
        <v>35324.884336509698</v>
      </c>
    </row>
    <row r="2377" spans="1:6" x14ac:dyDescent="0.3">
      <c r="A2377" s="3">
        <v>0.683633309078161</v>
      </c>
      <c r="B2377" s="3">
        <v>20160.016174700999</v>
      </c>
      <c r="C2377" s="3">
        <v>1.16412899032647</v>
      </c>
      <c r="D2377" s="3">
        <v>57275.348934540198</v>
      </c>
      <c r="E2377" s="1">
        <f t="shared" si="76"/>
        <v>0.48049568124830899</v>
      </c>
      <c r="F2377" s="1">
        <f t="shared" si="77"/>
        <v>37115.332759839199</v>
      </c>
    </row>
    <row r="2378" spans="1:6" x14ac:dyDescent="0.3">
      <c r="A2378" s="3">
        <v>0.69796967118476305</v>
      </c>
      <c r="B2378" s="3">
        <v>17472.351913434999</v>
      </c>
      <c r="C2378" s="3">
        <v>1.2125436299061101</v>
      </c>
      <c r="D2378" s="3">
        <v>55458.948922351999</v>
      </c>
      <c r="E2378" s="1">
        <f t="shared" si="76"/>
        <v>0.51457395872134704</v>
      </c>
      <c r="F2378" s="1">
        <f t="shared" si="77"/>
        <v>37986.597008917</v>
      </c>
    </row>
    <row r="2379" spans="1:6" x14ac:dyDescent="0.3">
      <c r="A2379" s="3">
        <v>0.64544735239427098</v>
      </c>
      <c r="B2379" s="3">
        <v>20448.638148166501</v>
      </c>
      <c r="C2379" s="3">
        <v>1.1252166173042799</v>
      </c>
      <c r="D2379" s="3">
        <v>58612.157401762997</v>
      </c>
      <c r="E2379" s="1">
        <f t="shared" si="76"/>
        <v>0.47976926491000893</v>
      </c>
      <c r="F2379" s="1">
        <f t="shared" si="77"/>
        <v>38163.519253596496</v>
      </c>
    </row>
    <row r="2380" spans="1:6" x14ac:dyDescent="0.3">
      <c r="A2380" s="3">
        <v>0.701540394154195</v>
      </c>
      <c r="B2380" s="3">
        <v>15220.432553381899</v>
      </c>
      <c r="C2380" s="3">
        <v>1.2416839837007001</v>
      </c>
      <c r="D2380" s="3">
        <v>51653.329441820802</v>
      </c>
      <c r="E2380" s="1">
        <f t="shared" si="76"/>
        <v>0.5401435895465051</v>
      </c>
      <c r="F2380" s="1">
        <f t="shared" si="77"/>
        <v>36432.896888438903</v>
      </c>
    </row>
    <row r="2381" spans="1:6" x14ac:dyDescent="0.3">
      <c r="A2381" s="3">
        <v>0.67195986671066499</v>
      </c>
      <c r="B2381" s="3">
        <v>15119.0535778433</v>
      </c>
      <c r="C2381" s="3">
        <v>1.1599265288415801</v>
      </c>
      <c r="D2381" s="3">
        <v>51164.566209352299</v>
      </c>
      <c r="E2381" s="1">
        <f t="shared" si="76"/>
        <v>0.48796666213091511</v>
      </c>
      <c r="F2381" s="1">
        <f t="shared" si="77"/>
        <v>36045.512631509002</v>
      </c>
    </row>
    <row r="2382" spans="1:6" x14ac:dyDescent="0.3">
      <c r="A2382" s="3">
        <v>0.75231829575582798</v>
      </c>
      <c r="B2382" s="3">
        <v>16731.407982643101</v>
      </c>
      <c r="C2382" s="3">
        <v>1.2838951511187</v>
      </c>
      <c r="D2382" s="3">
        <v>52367.368067313102</v>
      </c>
      <c r="E2382" s="1">
        <f t="shared" si="76"/>
        <v>0.53157685536287202</v>
      </c>
      <c r="F2382" s="1">
        <f t="shared" si="77"/>
        <v>35635.960084670005</v>
      </c>
    </row>
    <row r="2383" spans="1:6" x14ac:dyDescent="0.3">
      <c r="A2383" s="3">
        <v>0.79702113473525404</v>
      </c>
      <c r="B2383" s="3">
        <v>15800.1262948534</v>
      </c>
      <c r="C2383" s="3">
        <v>1.4025843240439499</v>
      </c>
      <c r="D2383" s="3">
        <v>53129.826152478701</v>
      </c>
      <c r="E2383" s="1">
        <f t="shared" si="76"/>
        <v>0.6055631893086959</v>
      </c>
      <c r="F2383" s="1">
        <f t="shared" si="77"/>
        <v>37329.699857625303</v>
      </c>
    </row>
    <row r="2384" spans="1:6" x14ac:dyDescent="0.3">
      <c r="A2384" s="3">
        <v>0.720471652727525</v>
      </c>
      <c r="B2384" s="3">
        <v>21626.290053992001</v>
      </c>
      <c r="C2384" s="3">
        <v>1.2521762303744599</v>
      </c>
      <c r="D2384" s="3">
        <v>58882.686021281603</v>
      </c>
      <c r="E2384" s="1">
        <f t="shared" si="76"/>
        <v>0.53170457764693491</v>
      </c>
      <c r="F2384" s="1">
        <f t="shared" si="77"/>
        <v>37256.395967289602</v>
      </c>
    </row>
    <row r="2385" spans="1:6" x14ac:dyDescent="0.3">
      <c r="A2385" s="3">
        <v>0.70466083040882699</v>
      </c>
      <c r="B2385" s="3">
        <v>15493.547020872</v>
      </c>
      <c r="C2385" s="3">
        <v>1.18082419137629</v>
      </c>
      <c r="D2385" s="3">
        <v>50486.178036270801</v>
      </c>
      <c r="E2385" s="1">
        <f t="shared" si="76"/>
        <v>0.47616336096746303</v>
      </c>
      <c r="F2385" s="1">
        <f t="shared" si="77"/>
        <v>34992.631015398802</v>
      </c>
    </row>
    <row r="2386" spans="1:6" x14ac:dyDescent="0.3">
      <c r="A2386" s="3">
        <v>0.75969591608013798</v>
      </c>
      <c r="B2386" s="3">
        <v>22414.708728738999</v>
      </c>
      <c r="C2386" s="3">
        <v>1.3766580404812701</v>
      </c>
      <c r="D2386" s="3">
        <v>60904.135387620598</v>
      </c>
      <c r="E2386" s="1">
        <f t="shared" si="76"/>
        <v>0.61696212440113207</v>
      </c>
      <c r="F2386" s="1">
        <f t="shared" si="77"/>
        <v>38489.426658881595</v>
      </c>
    </row>
    <row r="2387" spans="1:6" x14ac:dyDescent="0.3">
      <c r="A2387" s="3">
        <v>0.703730051131923</v>
      </c>
      <c r="B2387" s="3">
        <v>20234.880096107601</v>
      </c>
      <c r="C2387" s="3">
        <v>1.2274335916783401</v>
      </c>
      <c r="D2387" s="3">
        <v>58243.180391752299</v>
      </c>
      <c r="E2387" s="1">
        <f t="shared" si="76"/>
        <v>0.5237035405464171</v>
      </c>
      <c r="F2387" s="1">
        <f t="shared" si="77"/>
        <v>38008.300295644702</v>
      </c>
    </row>
    <row r="2388" spans="1:6" x14ac:dyDescent="0.3">
      <c r="A2388" s="3">
        <v>0.72853208544528303</v>
      </c>
      <c r="B2388" s="3">
        <v>18758.499443035202</v>
      </c>
      <c r="C2388" s="3">
        <v>1.2771628451871</v>
      </c>
      <c r="D2388" s="3">
        <v>55548.024281750499</v>
      </c>
      <c r="E2388" s="1">
        <f t="shared" si="76"/>
        <v>0.54863075974181696</v>
      </c>
      <c r="F2388" s="1">
        <f t="shared" si="77"/>
        <v>36789.524838715297</v>
      </c>
    </row>
    <row r="2389" spans="1:6" x14ac:dyDescent="0.3">
      <c r="A2389" s="3">
        <v>0.75557395039693798</v>
      </c>
      <c r="B2389" s="3">
        <v>25660.5746600602</v>
      </c>
      <c r="C2389" s="3">
        <v>1.32888013792461</v>
      </c>
      <c r="D2389" s="3">
        <v>67117.300396448394</v>
      </c>
      <c r="E2389" s="1">
        <f t="shared" si="76"/>
        <v>0.57330618752767204</v>
      </c>
      <c r="F2389" s="1">
        <f t="shared" si="77"/>
        <v>41456.725736388194</v>
      </c>
    </row>
    <row r="2390" spans="1:6" x14ac:dyDescent="0.3">
      <c r="A2390" s="3">
        <v>0.67834649148446602</v>
      </c>
      <c r="B2390" s="3">
        <v>20428.341332546501</v>
      </c>
      <c r="C2390" s="3">
        <v>1.19805650336595</v>
      </c>
      <c r="D2390" s="3">
        <v>60951.566126973601</v>
      </c>
      <c r="E2390" s="1">
        <f t="shared" si="76"/>
        <v>0.51971001188148402</v>
      </c>
      <c r="F2390" s="1">
        <f t="shared" si="77"/>
        <v>40523.2247944271</v>
      </c>
    </row>
    <row r="2391" spans="1:6" x14ac:dyDescent="0.3">
      <c r="A2391" s="3">
        <v>0.70934715856958297</v>
      </c>
      <c r="B2391" s="3">
        <v>18577.522268710502</v>
      </c>
      <c r="C2391" s="3">
        <v>1.2313776400283301</v>
      </c>
      <c r="D2391" s="3">
        <v>54141.584219812998</v>
      </c>
      <c r="E2391" s="1">
        <f t="shared" si="76"/>
        <v>0.52203048145874709</v>
      </c>
      <c r="F2391" s="1">
        <f t="shared" si="77"/>
        <v>35564.0619511025</v>
      </c>
    </row>
    <row r="2392" spans="1:6" x14ac:dyDescent="0.3">
      <c r="A2392" s="3">
        <v>0.70835590606035603</v>
      </c>
      <c r="B2392" s="3">
        <v>21402.993639899501</v>
      </c>
      <c r="C2392" s="3">
        <v>1.25991679316793</v>
      </c>
      <c r="D2392" s="3">
        <v>60776.997095218401</v>
      </c>
      <c r="E2392" s="1">
        <f t="shared" si="76"/>
        <v>0.551560887107574</v>
      </c>
      <c r="F2392" s="1">
        <f t="shared" si="77"/>
        <v>39374.003455318903</v>
      </c>
    </row>
    <row r="2393" spans="1:6" x14ac:dyDescent="0.3">
      <c r="A2393" s="3">
        <v>0.67096656625308004</v>
      </c>
      <c r="B2393" s="3">
        <v>24721.7696451546</v>
      </c>
      <c r="C2393" s="3">
        <v>1.16447162038485</v>
      </c>
      <c r="D2393" s="3">
        <v>61460.798190683599</v>
      </c>
      <c r="E2393" s="1">
        <f t="shared" si="76"/>
        <v>0.49350505413176993</v>
      </c>
      <c r="F2393" s="1">
        <f t="shared" si="77"/>
        <v>36739.028545529</v>
      </c>
    </row>
    <row r="2394" spans="1:6" x14ac:dyDescent="0.3">
      <c r="A2394" s="3">
        <v>0.65308039781924399</v>
      </c>
      <c r="B2394" s="3">
        <v>20311.7048712291</v>
      </c>
      <c r="C2394" s="3">
        <v>1.10778799103957</v>
      </c>
      <c r="D2394" s="3">
        <v>56057.148653227698</v>
      </c>
      <c r="E2394" s="1">
        <f t="shared" si="76"/>
        <v>0.45470759322032606</v>
      </c>
      <c r="F2394" s="1">
        <f t="shared" si="77"/>
        <v>35745.443781998598</v>
      </c>
    </row>
    <row r="2395" spans="1:6" x14ac:dyDescent="0.3">
      <c r="A2395" s="3">
        <v>0.68987949926938796</v>
      </c>
      <c r="B2395" s="3">
        <v>16994.903332277401</v>
      </c>
      <c r="C2395" s="3">
        <v>1.1976138780234</v>
      </c>
      <c r="D2395" s="3">
        <v>54387.571229238303</v>
      </c>
      <c r="E2395" s="1">
        <f t="shared" si="76"/>
        <v>0.50773437875401206</v>
      </c>
      <c r="F2395" s="1">
        <f t="shared" si="77"/>
        <v>37392.667896960906</v>
      </c>
    </row>
    <row r="2396" spans="1:6" x14ac:dyDescent="0.3">
      <c r="A2396" s="3">
        <v>0.69636740099243399</v>
      </c>
      <c r="B2396" s="3">
        <v>15830.2524970748</v>
      </c>
      <c r="C2396" s="3">
        <v>1.2041706970066699</v>
      </c>
      <c r="D2396" s="3">
        <v>51198.014824760401</v>
      </c>
      <c r="E2396" s="1">
        <f t="shared" si="76"/>
        <v>0.50780329601423591</v>
      </c>
      <c r="F2396" s="1">
        <f t="shared" si="77"/>
        <v>35367.762327685603</v>
      </c>
    </row>
    <row r="2397" spans="1:6" x14ac:dyDescent="0.3">
      <c r="A2397" s="3">
        <v>0.70902032679537497</v>
      </c>
      <c r="B2397" s="3">
        <v>18166.7253988222</v>
      </c>
      <c r="C2397" s="3">
        <v>1.2520038541551399</v>
      </c>
      <c r="D2397" s="3">
        <v>54090.368828814397</v>
      </c>
      <c r="E2397" s="1">
        <f t="shared" si="76"/>
        <v>0.54298352735976496</v>
      </c>
      <c r="F2397" s="1">
        <f t="shared" si="77"/>
        <v>35923.643429992197</v>
      </c>
    </row>
    <row r="2398" spans="1:6" x14ac:dyDescent="0.3">
      <c r="A2398" s="3">
        <v>0.64116347071961399</v>
      </c>
      <c r="B2398" s="3">
        <v>20603.976152999101</v>
      </c>
      <c r="C2398" s="3">
        <v>1.10728834831476</v>
      </c>
      <c r="D2398" s="3">
        <v>60225.774704251802</v>
      </c>
      <c r="E2398" s="1">
        <f t="shared" si="76"/>
        <v>0.46612487759514598</v>
      </c>
      <c r="F2398" s="1">
        <f t="shared" si="77"/>
        <v>39621.798551252701</v>
      </c>
    </row>
    <row r="2399" spans="1:6" x14ac:dyDescent="0.3">
      <c r="A2399" s="3">
        <v>0.69358041214010901</v>
      </c>
      <c r="B2399" s="3">
        <v>21205.6121384824</v>
      </c>
      <c r="C2399" s="3">
        <v>1.20059916559988</v>
      </c>
      <c r="D2399" s="3">
        <v>60001.383176521602</v>
      </c>
      <c r="E2399" s="1">
        <f t="shared" si="76"/>
        <v>0.50701875345977099</v>
      </c>
      <c r="F2399" s="1">
        <f t="shared" si="77"/>
        <v>38795.771038039202</v>
      </c>
    </row>
    <row r="2400" spans="1:6" x14ac:dyDescent="0.3">
      <c r="A2400" s="3">
        <v>0.68679394211235001</v>
      </c>
      <c r="B2400" s="3">
        <v>16517.356182268701</v>
      </c>
      <c r="C2400" s="3">
        <v>1.18239305980568</v>
      </c>
      <c r="D2400" s="3">
        <v>53328.512212331298</v>
      </c>
      <c r="E2400" s="1">
        <f t="shared" si="76"/>
        <v>0.49559911769332998</v>
      </c>
      <c r="F2400" s="1">
        <f t="shared" si="77"/>
        <v>36811.156030062601</v>
      </c>
    </row>
    <row r="2401" spans="1:6" x14ac:dyDescent="0.3">
      <c r="A2401" s="3">
        <v>0.74433664942252797</v>
      </c>
      <c r="B2401" s="3">
        <v>19867.0570962846</v>
      </c>
      <c r="C2401" s="3">
        <v>1.30803463365601</v>
      </c>
      <c r="D2401" s="3">
        <v>57521.008494807102</v>
      </c>
      <c r="E2401" s="1">
        <f t="shared" si="76"/>
        <v>0.56369798423348205</v>
      </c>
      <c r="F2401" s="1">
        <f t="shared" si="77"/>
        <v>37653.951398522506</v>
      </c>
    </row>
    <row r="2402" spans="1:6" x14ac:dyDescent="0.3">
      <c r="A2402" s="3">
        <v>0.768575767194006</v>
      </c>
      <c r="B2402" s="3">
        <v>25340.8247805139</v>
      </c>
      <c r="C2402" s="3">
        <v>1.29745356714142</v>
      </c>
      <c r="D2402" s="3">
        <v>62224.952546546301</v>
      </c>
      <c r="E2402" s="1">
        <f t="shared" si="76"/>
        <v>0.52887779994741402</v>
      </c>
      <c r="F2402" s="1">
        <f t="shared" si="77"/>
        <v>36884.127766032398</v>
      </c>
    </row>
    <row r="2403" spans="1:6" x14ac:dyDescent="0.3">
      <c r="A2403" s="3">
        <v>0.69652789703191997</v>
      </c>
      <c r="B2403" s="3">
        <v>20935.704120688399</v>
      </c>
      <c r="C2403" s="3">
        <v>1.22071748127101</v>
      </c>
      <c r="D2403" s="3">
        <v>55774.967336381997</v>
      </c>
      <c r="E2403" s="1">
        <f t="shared" si="76"/>
        <v>0.52418958423909001</v>
      </c>
      <c r="F2403" s="1">
        <f t="shared" si="77"/>
        <v>34839.263215693602</v>
      </c>
    </row>
    <row r="2404" spans="1:6" x14ac:dyDescent="0.3">
      <c r="A2404" s="3">
        <v>0.73634664173752695</v>
      </c>
      <c r="B2404" s="3">
        <v>17139.968274303701</v>
      </c>
      <c r="C2404" s="3">
        <v>1.2872641201292001</v>
      </c>
      <c r="D2404" s="3">
        <v>54768.705411631599</v>
      </c>
      <c r="E2404" s="1">
        <f t="shared" si="76"/>
        <v>0.55091747839167315</v>
      </c>
      <c r="F2404" s="1">
        <f t="shared" si="77"/>
        <v>37628.737137327902</v>
      </c>
    </row>
    <row r="2405" spans="1:6" x14ac:dyDescent="0.3">
      <c r="A2405" s="3">
        <v>0.66939239421221797</v>
      </c>
      <c r="B2405" s="3">
        <v>22005.533262010402</v>
      </c>
      <c r="C2405" s="3">
        <v>1.17054800120584</v>
      </c>
      <c r="D2405" s="3">
        <v>59416.304073009102</v>
      </c>
      <c r="E2405" s="1">
        <f t="shared" si="76"/>
        <v>0.50115560699362205</v>
      </c>
      <c r="F2405" s="1">
        <f t="shared" si="77"/>
        <v>37410.7708109987</v>
      </c>
    </row>
    <row r="2406" spans="1:6" x14ac:dyDescent="0.3">
      <c r="A2406" s="3">
        <v>0.672322564007796</v>
      </c>
      <c r="B2406" s="3">
        <v>15361.2119558742</v>
      </c>
      <c r="C2406" s="3">
        <v>1.1616139950489099</v>
      </c>
      <c r="D2406" s="3">
        <v>51451.464284710601</v>
      </c>
      <c r="E2406" s="1">
        <f t="shared" si="76"/>
        <v>0.48929143104111394</v>
      </c>
      <c r="F2406" s="1">
        <f t="shared" si="77"/>
        <v>36090.252328836403</v>
      </c>
    </row>
    <row r="2407" spans="1:6" x14ac:dyDescent="0.3">
      <c r="A2407" s="3">
        <v>0.71795230591488401</v>
      </c>
      <c r="B2407" s="3">
        <v>19099.929600321298</v>
      </c>
      <c r="C2407" s="3">
        <v>1.24449625939278</v>
      </c>
      <c r="D2407" s="3">
        <v>55092.011724588403</v>
      </c>
      <c r="E2407" s="1">
        <f t="shared" si="76"/>
        <v>0.52654395347789595</v>
      </c>
      <c r="F2407" s="1">
        <f t="shared" si="77"/>
        <v>35992.082124267108</v>
      </c>
    </row>
    <row r="2408" spans="1:6" x14ac:dyDescent="0.3">
      <c r="A2408" s="3">
        <v>0.70902519494165195</v>
      </c>
      <c r="B2408" s="3">
        <v>19188.344783559001</v>
      </c>
      <c r="C2408" s="3">
        <v>1.2557114374330201</v>
      </c>
      <c r="D2408" s="3">
        <v>58975.778060139499</v>
      </c>
      <c r="E2408" s="1">
        <f t="shared" si="76"/>
        <v>0.5466862424913681</v>
      </c>
      <c r="F2408" s="1">
        <f t="shared" si="77"/>
        <v>39787.433276580501</v>
      </c>
    </row>
    <row r="2409" spans="1:6" x14ac:dyDescent="0.3">
      <c r="A2409" s="3">
        <v>0.69184769933441403</v>
      </c>
      <c r="B2409" s="3">
        <v>17303.2905198013</v>
      </c>
      <c r="C2409" s="3">
        <v>1.20164726435425</v>
      </c>
      <c r="D2409" s="3">
        <v>54610.923201583697</v>
      </c>
      <c r="E2409" s="1">
        <f t="shared" si="76"/>
        <v>0.50979956501983592</v>
      </c>
      <c r="F2409" s="1">
        <f t="shared" si="77"/>
        <v>37307.632681782401</v>
      </c>
    </row>
    <row r="2410" spans="1:6" x14ac:dyDescent="0.3">
      <c r="A2410" s="3">
        <v>0.70773509895914299</v>
      </c>
      <c r="B2410" s="3">
        <v>16321.055528491899</v>
      </c>
      <c r="C2410" s="3">
        <v>1.21513182245641</v>
      </c>
      <c r="D2410" s="3">
        <v>51334.876853257803</v>
      </c>
      <c r="E2410" s="1">
        <f t="shared" si="76"/>
        <v>0.50739672349726705</v>
      </c>
      <c r="F2410" s="1">
        <f t="shared" si="77"/>
        <v>35013.8213247659</v>
      </c>
    </row>
    <row r="2411" spans="1:6" x14ac:dyDescent="0.3">
      <c r="A2411" s="3">
        <v>0.70668837346037305</v>
      </c>
      <c r="B2411" s="3">
        <v>24424.6244887209</v>
      </c>
      <c r="C2411" s="3">
        <v>1.2255953954877801</v>
      </c>
      <c r="D2411" s="3">
        <v>62705.481333178803</v>
      </c>
      <c r="E2411" s="1">
        <f t="shared" si="76"/>
        <v>0.51890702202740702</v>
      </c>
      <c r="F2411" s="1">
        <f t="shared" si="77"/>
        <v>38280.8568444579</v>
      </c>
    </row>
    <row r="2412" spans="1:6" x14ac:dyDescent="0.3">
      <c r="A2412" s="3">
        <v>0.70187933290454796</v>
      </c>
      <c r="B2412" s="3">
        <v>19351.749825203598</v>
      </c>
      <c r="C2412" s="3">
        <v>1.2260298309748701</v>
      </c>
      <c r="D2412" s="3">
        <v>55102.845892746998</v>
      </c>
      <c r="E2412" s="1">
        <f t="shared" si="76"/>
        <v>0.5241504980703221</v>
      </c>
      <c r="F2412" s="1">
        <f t="shared" si="77"/>
        <v>35751.096067543403</v>
      </c>
    </row>
    <row r="2413" spans="1:6" x14ac:dyDescent="0.3">
      <c r="A2413" s="3">
        <v>0.65623921144073305</v>
      </c>
      <c r="B2413" s="3">
        <v>19999.046820469801</v>
      </c>
      <c r="C2413" s="3">
        <v>1.1202626804985401</v>
      </c>
      <c r="D2413" s="3">
        <v>57296.456109321603</v>
      </c>
      <c r="E2413" s="1">
        <f t="shared" si="76"/>
        <v>0.464023469057807</v>
      </c>
      <c r="F2413" s="1">
        <f t="shared" si="77"/>
        <v>37297.409288851806</v>
      </c>
    </row>
    <row r="2414" spans="1:6" x14ac:dyDescent="0.3">
      <c r="A2414" s="3">
        <v>0.71811400742967701</v>
      </c>
      <c r="B2414" s="3">
        <v>15877.458028667699</v>
      </c>
      <c r="C2414" s="3">
        <v>1.2532824411138701</v>
      </c>
      <c r="D2414" s="3">
        <v>51486.331619784498</v>
      </c>
      <c r="E2414" s="1">
        <f t="shared" si="76"/>
        <v>0.53516843368419309</v>
      </c>
      <c r="F2414" s="1">
        <f t="shared" si="77"/>
        <v>35608.873591116797</v>
      </c>
    </row>
    <row r="2415" spans="1:6" x14ac:dyDescent="0.3">
      <c r="A2415" s="3">
        <v>0.68077772324750296</v>
      </c>
      <c r="B2415" s="3">
        <v>21276.866138722598</v>
      </c>
      <c r="C2415" s="3">
        <v>1.16968233224341</v>
      </c>
      <c r="D2415" s="3">
        <v>59907.500876735699</v>
      </c>
      <c r="E2415" s="1">
        <f t="shared" si="76"/>
        <v>0.48890460899590704</v>
      </c>
      <c r="F2415" s="1">
        <f t="shared" si="77"/>
        <v>38630.634738013105</v>
      </c>
    </row>
    <row r="2416" spans="1:6" x14ac:dyDescent="0.3">
      <c r="A2416" s="3">
        <v>0.70879117710955797</v>
      </c>
      <c r="B2416" s="3">
        <v>15684.448922748399</v>
      </c>
      <c r="C2416" s="3">
        <v>1.2021020891523999</v>
      </c>
      <c r="D2416" s="3">
        <v>50110.115966515601</v>
      </c>
      <c r="E2416" s="1">
        <f t="shared" si="76"/>
        <v>0.49331091204284194</v>
      </c>
      <c r="F2416" s="1">
        <f t="shared" si="77"/>
        <v>34425.6670437672</v>
      </c>
    </row>
    <row r="2417" spans="1:6" x14ac:dyDescent="0.3">
      <c r="A2417" s="3">
        <v>0.71285321212444597</v>
      </c>
      <c r="B2417" s="3">
        <v>18524.184162803002</v>
      </c>
      <c r="C2417" s="3">
        <v>1.26232415239468</v>
      </c>
      <c r="D2417" s="3">
        <v>55101.896402388302</v>
      </c>
      <c r="E2417" s="1">
        <f t="shared" si="76"/>
        <v>0.54947094027023402</v>
      </c>
      <c r="F2417" s="1">
        <f t="shared" si="77"/>
        <v>36577.7122395853</v>
      </c>
    </row>
    <row r="2418" spans="1:6" x14ac:dyDescent="0.3">
      <c r="A2418" s="3">
        <v>0.74092141415936996</v>
      </c>
      <c r="B2418" s="3">
        <v>19131.089795009</v>
      </c>
      <c r="C2418" s="3">
        <v>1.2673665895283399</v>
      </c>
      <c r="D2418" s="3">
        <v>55550.106166707701</v>
      </c>
      <c r="E2418" s="1">
        <f t="shared" si="76"/>
        <v>0.52644517536896995</v>
      </c>
      <c r="F2418" s="1">
        <f t="shared" si="77"/>
        <v>36419.016371698701</v>
      </c>
    </row>
    <row r="2419" spans="1:6" x14ac:dyDescent="0.3">
      <c r="A2419" s="3">
        <v>0.75158353461967398</v>
      </c>
      <c r="B2419" s="3">
        <v>21722.986458521202</v>
      </c>
      <c r="C2419" s="3">
        <v>1.3012550376190199</v>
      </c>
      <c r="D2419" s="3">
        <v>59367.095719085999</v>
      </c>
      <c r="E2419" s="1">
        <f t="shared" si="76"/>
        <v>0.54967150299934597</v>
      </c>
      <c r="F2419" s="1">
        <f t="shared" si="77"/>
        <v>37644.109260564801</v>
      </c>
    </row>
    <row r="2420" spans="1:6" x14ac:dyDescent="0.3">
      <c r="A2420" s="3">
        <v>0.69295825794908805</v>
      </c>
      <c r="B2420" s="3">
        <v>15982.703115688801</v>
      </c>
      <c r="C2420" s="3">
        <v>1.1737748280011</v>
      </c>
      <c r="D2420" s="3">
        <v>51779.836328182297</v>
      </c>
      <c r="E2420" s="1">
        <f t="shared" si="76"/>
        <v>0.48081657005201195</v>
      </c>
      <c r="F2420" s="1">
        <f t="shared" si="77"/>
        <v>35797.1332124935</v>
      </c>
    </row>
    <row r="2421" spans="1:6" x14ac:dyDescent="0.3">
      <c r="A2421" s="3">
        <v>0.77516938060830598</v>
      </c>
      <c r="B2421" s="3">
        <v>17246.18920764</v>
      </c>
      <c r="C2421" s="3">
        <v>1.3485930941053199</v>
      </c>
      <c r="D2421" s="3">
        <v>55292.402701793297</v>
      </c>
      <c r="E2421" s="1">
        <f t="shared" si="76"/>
        <v>0.57342371349701393</v>
      </c>
      <c r="F2421" s="1">
        <f t="shared" si="77"/>
        <v>38046.2134941533</v>
      </c>
    </row>
    <row r="2422" spans="1:6" x14ac:dyDescent="0.3">
      <c r="A2422" s="3">
        <v>0.75144323388203704</v>
      </c>
      <c r="B2422" s="3">
        <v>22945.173897569999</v>
      </c>
      <c r="C2422" s="3">
        <v>1.2993245764832799</v>
      </c>
      <c r="D2422" s="3">
        <v>62528.085016395104</v>
      </c>
      <c r="E2422" s="1">
        <f t="shared" si="76"/>
        <v>0.54788134260124288</v>
      </c>
      <c r="F2422" s="1">
        <f t="shared" si="77"/>
        <v>39582.911118825104</v>
      </c>
    </row>
    <row r="2423" spans="1:6" x14ac:dyDescent="0.3">
      <c r="A2423" s="3">
        <v>0.71078353075415002</v>
      </c>
      <c r="B2423" s="3">
        <v>19382.611783309199</v>
      </c>
      <c r="C2423" s="3">
        <v>1.23337610628133</v>
      </c>
      <c r="D2423" s="3">
        <v>56972.087169861901</v>
      </c>
      <c r="E2423" s="1">
        <f t="shared" si="76"/>
        <v>0.52259257552717997</v>
      </c>
      <c r="F2423" s="1">
        <f t="shared" si="77"/>
        <v>37589.475386552702</v>
      </c>
    </row>
    <row r="2424" spans="1:6" x14ac:dyDescent="0.3">
      <c r="A2424" s="3">
        <v>0.71774335218618102</v>
      </c>
      <c r="B2424" s="3">
        <v>14764.273349463399</v>
      </c>
      <c r="C2424" s="3">
        <v>1.24165218572584</v>
      </c>
      <c r="D2424" s="3">
        <v>50907.827610218897</v>
      </c>
      <c r="E2424" s="1">
        <f t="shared" si="76"/>
        <v>0.523908833539659</v>
      </c>
      <c r="F2424" s="1">
        <f t="shared" si="77"/>
        <v>36143.554260755496</v>
      </c>
    </row>
    <row r="2425" spans="1:6" x14ac:dyDescent="0.3">
      <c r="A2425" s="3">
        <v>0.71991555344637104</v>
      </c>
      <c r="B2425" s="3">
        <v>21384.496684546499</v>
      </c>
      <c r="C2425" s="3">
        <v>1.26790058934525</v>
      </c>
      <c r="D2425" s="3">
        <v>61242.867965289399</v>
      </c>
      <c r="E2425" s="1">
        <f t="shared" si="76"/>
        <v>0.54798503589887892</v>
      </c>
      <c r="F2425" s="1">
        <f t="shared" si="77"/>
        <v>39858.371280742896</v>
      </c>
    </row>
    <row r="2426" spans="1:6" x14ac:dyDescent="0.3">
      <c r="A2426" s="3">
        <v>0.72245032968645495</v>
      </c>
      <c r="B2426" s="3">
        <v>20206.295510827</v>
      </c>
      <c r="C2426" s="3">
        <v>1.2661234091128499</v>
      </c>
      <c r="D2426" s="3">
        <v>58433.260972812699</v>
      </c>
      <c r="E2426" s="1">
        <f t="shared" si="76"/>
        <v>0.54367307942639498</v>
      </c>
      <c r="F2426" s="1">
        <f t="shared" si="77"/>
        <v>38226.965461985703</v>
      </c>
    </row>
    <row r="2427" spans="1:6" x14ac:dyDescent="0.3">
      <c r="A2427" s="3">
        <v>0.71777633699939902</v>
      </c>
      <c r="B2427" s="3">
        <v>18585.787491463001</v>
      </c>
      <c r="C2427" s="3">
        <v>1.22597081005833</v>
      </c>
      <c r="D2427" s="3">
        <v>53863.067630439502</v>
      </c>
      <c r="E2427" s="1">
        <f t="shared" si="76"/>
        <v>0.50819447305893095</v>
      </c>
      <c r="F2427" s="1">
        <f t="shared" si="77"/>
        <v>35277.280138976501</v>
      </c>
    </row>
    <row r="2428" spans="1:6" x14ac:dyDescent="0.3">
      <c r="A2428" s="3">
        <v>0.69001749158560499</v>
      </c>
      <c r="B2428" s="3">
        <v>22262.814313201899</v>
      </c>
      <c r="C2428" s="3">
        <v>1.2298358315634199</v>
      </c>
      <c r="D2428" s="3">
        <v>60952.5057875618</v>
      </c>
      <c r="E2428" s="1">
        <f t="shared" si="76"/>
        <v>0.53981833997781492</v>
      </c>
      <c r="F2428" s="1">
        <f t="shared" si="77"/>
        <v>38689.691474359905</v>
      </c>
    </row>
    <row r="2429" spans="1:6" x14ac:dyDescent="0.3">
      <c r="A2429" s="3">
        <v>0.76468183047026195</v>
      </c>
      <c r="B2429" s="3">
        <v>16689.4529990173</v>
      </c>
      <c r="C2429" s="3">
        <v>1.33018387132149</v>
      </c>
      <c r="D2429" s="3">
        <v>53152.786092116301</v>
      </c>
      <c r="E2429" s="1">
        <f t="shared" si="76"/>
        <v>0.56550204085122802</v>
      </c>
      <c r="F2429" s="1">
        <f t="shared" si="77"/>
        <v>36463.333093099005</v>
      </c>
    </row>
    <row r="2430" spans="1:6" x14ac:dyDescent="0.3">
      <c r="A2430" s="3">
        <v>0.74900028786939399</v>
      </c>
      <c r="B2430" s="3">
        <v>19228.808330589101</v>
      </c>
      <c r="C2430" s="3">
        <v>1.3236046057570801</v>
      </c>
      <c r="D2430" s="3">
        <v>54947.845482845099</v>
      </c>
      <c r="E2430" s="1">
        <f t="shared" si="76"/>
        <v>0.57460431788768607</v>
      </c>
      <c r="F2430" s="1">
        <f t="shared" si="77"/>
        <v>35719.037152256002</v>
      </c>
    </row>
    <row r="2431" spans="1:6" x14ac:dyDescent="0.3">
      <c r="A2431" s="3">
        <v>0.69617863206049502</v>
      </c>
      <c r="B2431" s="3">
        <v>15082.751422012099</v>
      </c>
      <c r="C2431" s="3">
        <v>1.19690760875903</v>
      </c>
      <c r="D2431" s="3">
        <v>50266.927515611198</v>
      </c>
      <c r="E2431" s="1">
        <f t="shared" si="76"/>
        <v>0.500728976698535</v>
      </c>
      <c r="F2431" s="1">
        <f t="shared" si="77"/>
        <v>35184.176093599097</v>
      </c>
    </row>
    <row r="2432" spans="1:6" x14ac:dyDescent="0.3">
      <c r="A2432" s="3">
        <v>0.73085002428248802</v>
      </c>
      <c r="B2432" s="3">
        <v>24224.4830623571</v>
      </c>
      <c r="C2432" s="3">
        <v>1.2735871957728599</v>
      </c>
      <c r="D2432" s="3">
        <v>62628.8834884514</v>
      </c>
      <c r="E2432" s="1">
        <f t="shared" si="76"/>
        <v>0.54273717149037193</v>
      </c>
      <c r="F2432" s="1">
        <f t="shared" si="77"/>
        <v>38404.400426094304</v>
      </c>
    </row>
    <row r="2433" spans="1:6" x14ac:dyDescent="0.3">
      <c r="A2433" s="3">
        <v>0.71603748915648602</v>
      </c>
      <c r="B2433" s="3">
        <v>18802.8119822015</v>
      </c>
      <c r="C2433" s="3">
        <v>1.2167746609141099</v>
      </c>
      <c r="D2433" s="3">
        <v>56411.286773392298</v>
      </c>
      <c r="E2433" s="1">
        <f t="shared" si="76"/>
        <v>0.50073717175762389</v>
      </c>
      <c r="F2433" s="1">
        <f t="shared" si="77"/>
        <v>37608.474791190798</v>
      </c>
    </row>
    <row r="2434" spans="1:6" x14ac:dyDescent="0.3">
      <c r="A2434" s="3">
        <v>0.69894405320184005</v>
      </c>
      <c r="B2434" s="3">
        <v>17465.337518734399</v>
      </c>
      <c r="C2434" s="3">
        <v>1.1975717535151</v>
      </c>
      <c r="D2434" s="3">
        <v>54182.009246883703</v>
      </c>
      <c r="E2434" s="1">
        <f t="shared" si="76"/>
        <v>0.49862770031325998</v>
      </c>
      <c r="F2434" s="1">
        <f t="shared" si="77"/>
        <v>36716.671728149304</v>
      </c>
    </row>
    <row r="2435" spans="1:6" x14ac:dyDescent="0.3">
      <c r="A2435" s="3">
        <v>0.66902130295657303</v>
      </c>
      <c r="B2435" s="3">
        <v>20001.056668813599</v>
      </c>
      <c r="C2435" s="3">
        <v>1.1685818563536701</v>
      </c>
      <c r="D2435" s="3">
        <v>57835.611802138999</v>
      </c>
      <c r="E2435" s="1">
        <f t="shared" si="76"/>
        <v>0.49956055339709704</v>
      </c>
      <c r="F2435" s="1">
        <f t="shared" si="77"/>
        <v>37834.555133325397</v>
      </c>
    </row>
    <row r="2436" spans="1:6" x14ac:dyDescent="0.3">
      <c r="A2436" s="3">
        <v>0.66016768081254695</v>
      </c>
      <c r="B2436" s="3">
        <v>21029.8017141622</v>
      </c>
      <c r="C2436" s="3">
        <v>1.1578090274580799</v>
      </c>
      <c r="D2436" s="3">
        <v>57408.706110618798</v>
      </c>
      <c r="E2436" s="1">
        <f t="shared" ref="E2436:E2499" si="78">C2436-A2436</f>
        <v>0.49764134664553294</v>
      </c>
      <c r="F2436" s="1">
        <f t="shared" ref="F2436:F2499" si="79">D2436-B2436</f>
        <v>36378.904396456594</v>
      </c>
    </row>
    <row r="2437" spans="1:6" x14ac:dyDescent="0.3">
      <c r="A2437" s="3">
        <v>0.675332664590237</v>
      </c>
      <c r="B2437" s="3">
        <v>17760.431577279</v>
      </c>
      <c r="C2437" s="3">
        <v>1.2012783844744299</v>
      </c>
      <c r="D2437" s="3">
        <v>54891.519488349797</v>
      </c>
      <c r="E2437" s="1">
        <f t="shared" si="78"/>
        <v>0.52594571988419292</v>
      </c>
      <c r="F2437" s="1">
        <f t="shared" si="79"/>
        <v>37131.087911070797</v>
      </c>
    </row>
    <row r="2438" spans="1:6" x14ac:dyDescent="0.3">
      <c r="A2438" s="3">
        <v>0.65711950669289798</v>
      </c>
      <c r="B2438" s="3">
        <v>21799.640270434498</v>
      </c>
      <c r="C2438" s="3">
        <v>1.1185864909804</v>
      </c>
      <c r="D2438" s="3">
        <v>61208.186722484701</v>
      </c>
      <c r="E2438" s="1">
        <f t="shared" si="78"/>
        <v>0.46146698428750199</v>
      </c>
      <c r="F2438" s="1">
        <f t="shared" si="79"/>
        <v>39408.546452050199</v>
      </c>
    </row>
    <row r="2439" spans="1:6" x14ac:dyDescent="0.3">
      <c r="A2439" s="3">
        <v>0.69919523624125401</v>
      </c>
      <c r="B2439" s="3">
        <v>18883.657771644499</v>
      </c>
      <c r="C2439" s="3">
        <v>1.2081564589709599</v>
      </c>
      <c r="D2439" s="3">
        <v>55103.849574101798</v>
      </c>
      <c r="E2439" s="1">
        <f t="shared" si="78"/>
        <v>0.5089612227297059</v>
      </c>
      <c r="F2439" s="1">
        <f t="shared" si="79"/>
        <v>36220.191802457295</v>
      </c>
    </row>
    <row r="2440" spans="1:6" x14ac:dyDescent="0.3">
      <c r="A2440" s="3">
        <v>0.68939431205735702</v>
      </c>
      <c r="B2440" s="3">
        <v>23697.213979459499</v>
      </c>
      <c r="C2440" s="3">
        <v>1.19703085996267</v>
      </c>
      <c r="D2440" s="3">
        <v>60369.161861977598</v>
      </c>
      <c r="E2440" s="1">
        <f t="shared" si="78"/>
        <v>0.50763654790531298</v>
      </c>
      <c r="F2440" s="1">
        <f t="shared" si="79"/>
        <v>36671.9478825181</v>
      </c>
    </row>
    <row r="2441" spans="1:6" x14ac:dyDescent="0.3">
      <c r="A2441" s="3">
        <v>0.71520038869451896</v>
      </c>
      <c r="B2441" s="3">
        <v>17846.737592066202</v>
      </c>
      <c r="C2441" s="3">
        <v>1.2251512892782399</v>
      </c>
      <c r="D2441" s="3">
        <v>54767.070389915098</v>
      </c>
      <c r="E2441" s="1">
        <f t="shared" si="78"/>
        <v>0.50995090058372095</v>
      </c>
      <c r="F2441" s="1">
        <f t="shared" si="79"/>
        <v>36920.332797848896</v>
      </c>
    </row>
    <row r="2442" spans="1:6" x14ac:dyDescent="0.3">
      <c r="A2442" s="3">
        <v>0.68043588494098095</v>
      </c>
      <c r="B2442" s="3">
        <v>22738.823370371902</v>
      </c>
      <c r="C2442" s="3">
        <v>1.17612361674001</v>
      </c>
      <c r="D2442" s="3">
        <v>59818.265499434303</v>
      </c>
      <c r="E2442" s="1">
        <f t="shared" si="78"/>
        <v>0.49568773179902903</v>
      </c>
      <c r="F2442" s="1">
        <f t="shared" si="79"/>
        <v>37079.442129062401</v>
      </c>
    </row>
    <row r="2443" spans="1:6" x14ac:dyDescent="0.3">
      <c r="A2443" s="3">
        <v>0.68734822284617003</v>
      </c>
      <c r="B2443" s="3">
        <v>14862.512674306399</v>
      </c>
      <c r="C2443" s="3">
        <v>1.17570958552409</v>
      </c>
      <c r="D2443" s="3">
        <v>51293.227991548803</v>
      </c>
      <c r="E2443" s="1">
        <f t="shared" si="78"/>
        <v>0.48836136267791996</v>
      </c>
      <c r="F2443" s="1">
        <f t="shared" si="79"/>
        <v>36430.7153172424</v>
      </c>
    </row>
    <row r="2444" spans="1:6" x14ac:dyDescent="0.3">
      <c r="A2444" s="3">
        <v>0.73613881998277397</v>
      </c>
      <c r="B2444" s="3">
        <v>18358.765839092099</v>
      </c>
      <c r="C2444" s="3">
        <v>1.2843971250920501</v>
      </c>
      <c r="D2444" s="3">
        <v>55980.836692161</v>
      </c>
      <c r="E2444" s="1">
        <f t="shared" si="78"/>
        <v>0.54825830510927609</v>
      </c>
      <c r="F2444" s="1">
        <f t="shared" si="79"/>
        <v>37622.070853068901</v>
      </c>
    </row>
    <row r="2445" spans="1:6" x14ac:dyDescent="0.3">
      <c r="A2445" s="3">
        <v>0.67739703245214999</v>
      </c>
      <c r="B2445" s="3">
        <v>21360.398062081498</v>
      </c>
      <c r="C2445" s="3">
        <v>1.1816643335983701</v>
      </c>
      <c r="D2445" s="3">
        <v>58513.985960522899</v>
      </c>
      <c r="E2445" s="1">
        <f t="shared" si="78"/>
        <v>0.50426730114622009</v>
      </c>
      <c r="F2445" s="1">
        <f t="shared" si="79"/>
        <v>37153.587898441401</v>
      </c>
    </row>
    <row r="2446" spans="1:6" x14ac:dyDescent="0.3">
      <c r="A2446" s="3">
        <v>0.703503554043582</v>
      </c>
      <c r="B2446" s="3">
        <v>25531.978111458298</v>
      </c>
      <c r="C2446" s="3">
        <v>1.2228083680880499</v>
      </c>
      <c r="D2446" s="3">
        <v>62666.527309146302</v>
      </c>
      <c r="E2446" s="1">
        <f t="shared" si="78"/>
        <v>0.51930481404446793</v>
      </c>
      <c r="F2446" s="1">
        <f t="shared" si="79"/>
        <v>37134.549197688</v>
      </c>
    </row>
    <row r="2447" spans="1:6" x14ac:dyDescent="0.3">
      <c r="A2447" s="3">
        <v>0.71344054099241105</v>
      </c>
      <c r="B2447" s="3">
        <v>23710.6613198669</v>
      </c>
      <c r="C2447" s="3">
        <v>1.2555452375170599</v>
      </c>
      <c r="D2447" s="3">
        <v>63112.867209108997</v>
      </c>
      <c r="E2447" s="1">
        <f t="shared" si="78"/>
        <v>0.54210469652464888</v>
      </c>
      <c r="F2447" s="1">
        <f t="shared" si="79"/>
        <v>39402.205889242097</v>
      </c>
    </row>
    <row r="2448" spans="1:6" x14ac:dyDescent="0.3">
      <c r="A2448" s="3">
        <v>0.703787863506108</v>
      </c>
      <c r="B2448" s="3">
        <v>24696.7202013553</v>
      </c>
      <c r="C2448" s="3">
        <v>1.2302447835720001</v>
      </c>
      <c r="D2448" s="3">
        <v>67983.362477253802</v>
      </c>
      <c r="E2448" s="1">
        <f t="shared" si="78"/>
        <v>0.52645692006589206</v>
      </c>
      <c r="F2448" s="1">
        <f t="shared" si="79"/>
        <v>43286.642275898499</v>
      </c>
    </row>
    <row r="2449" spans="1:6" x14ac:dyDescent="0.3">
      <c r="A2449" s="3">
        <v>0.67735091740449604</v>
      </c>
      <c r="B2449" s="3">
        <v>24772.7488081306</v>
      </c>
      <c r="C2449" s="3">
        <v>1.1560596600092199</v>
      </c>
      <c r="D2449" s="3">
        <v>66600.648694511794</v>
      </c>
      <c r="E2449" s="1">
        <f t="shared" si="78"/>
        <v>0.47870874260472385</v>
      </c>
      <c r="F2449" s="1">
        <f t="shared" si="79"/>
        <v>41827.899886381194</v>
      </c>
    </row>
    <row r="2450" spans="1:6" x14ac:dyDescent="0.3">
      <c r="A2450" s="3">
        <v>0.64263371171682704</v>
      </c>
      <c r="B2450" s="3">
        <v>19241.634995279499</v>
      </c>
      <c r="C2450" s="3">
        <v>1.1007209220696501</v>
      </c>
      <c r="D2450" s="3">
        <v>56892.2175814117</v>
      </c>
      <c r="E2450" s="1">
        <f t="shared" si="78"/>
        <v>0.45808721035282307</v>
      </c>
      <c r="F2450" s="1">
        <f t="shared" si="79"/>
        <v>37650.582586132201</v>
      </c>
    </row>
    <row r="2451" spans="1:6" x14ac:dyDescent="0.3">
      <c r="A2451" s="3">
        <v>0.69920619929317296</v>
      </c>
      <c r="B2451" s="3">
        <v>24270.287069356898</v>
      </c>
      <c r="C2451" s="3">
        <v>1.2528958801160399</v>
      </c>
      <c r="D2451" s="3">
        <v>63857.408381292</v>
      </c>
      <c r="E2451" s="1">
        <f t="shared" si="78"/>
        <v>0.55368968082286696</v>
      </c>
      <c r="F2451" s="1">
        <f t="shared" si="79"/>
        <v>39587.121311935101</v>
      </c>
    </row>
    <row r="2452" spans="1:6" x14ac:dyDescent="0.3">
      <c r="A2452" s="3">
        <v>0.67969034791952398</v>
      </c>
      <c r="B2452" s="3">
        <v>17751.075810101102</v>
      </c>
      <c r="C2452" s="3">
        <v>1.1713817568957099</v>
      </c>
      <c r="D2452" s="3">
        <v>53483.6031971825</v>
      </c>
      <c r="E2452" s="1">
        <f t="shared" si="78"/>
        <v>0.49169140897618591</v>
      </c>
      <c r="F2452" s="1">
        <f t="shared" si="79"/>
        <v>35732.527387081398</v>
      </c>
    </row>
    <row r="2453" spans="1:6" x14ac:dyDescent="0.3">
      <c r="A2453" s="3">
        <v>0.705993778614456</v>
      </c>
      <c r="B2453" s="3">
        <v>16568.12216241</v>
      </c>
      <c r="C2453" s="3">
        <v>1.18019901875111</v>
      </c>
      <c r="D2453" s="3">
        <v>53228.984510684197</v>
      </c>
      <c r="E2453" s="1">
        <f t="shared" si="78"/>
        <v>0.47420524013665399</v>
      </c>
      <c r="F2453" s="1">
        <f t="shared" si="79"/>
        <v>36660.862348274197</v>
      </c>
    </row>
    <row r="2454" spans="1:6" x14ac:dyDescent="0.3">
      <c r="A2454" s="3">
        <v>0.67773730203226001</v>
      </c>
      <c r="B2454" s="3">
        <v>24403.4441926543</v>
      </c>
      <c r="C2454" s="3">
        <v>1.16828917354648</v>
      </c>
      <c r="D2454" s="3">
        <v>64365.992841131199</v>
      </c>
      <c r="E2454" s="1">
        <f t="shared" si="78"/>
        <v>0.49055187151421997</v>
      </c>
      <c r="F2454" s="1">
        <f t="shared" si="79"/>
        <v>39962.548648476899</v>
      </c>
    </row>
    <row r="2455" spans="1:6" x14ac:dyDescent="0.3">
      <c r="A2455" s="3">
        <v>0.72861033400372199</v>
      </c>
      <c r="B2455" s="3">
        <v>19279.8991678821</v>
      </c>
      <c r="C2455" s="3">
        <v>1.24494573382342</v>
      </c>
      <c r="D2455" s="3">
        <v>56113.890977601099</v>
      </c>
      <c r="E2455" s="1">
        <f t="shared" si="78"/>
        <v>0.516335399819698</v>
      </c>
      <c r="F2455" s="1">
        <f t="shared" si="79"/>
        <v>36833.991809718995</v>
      </c>
    </row>
    <row r="2456" spans="1:6" x14ac:dyDescent="0.3">
      <c r="A2456" s="3">
        <v>0.71066216948422301</v>
      </c>
      <c r="B2456" s="3">
        <v>17851.776790665499</v>
      </c>
      <c r="C2456" s="3">
        <v>1.23727608175161</v>
      </c>
      <c r="D2456" s="3">
        <v>56490.030869488699</v>
      </c>
      <c r="E2456" s="1">
        <f t="shared" si="78"/>
        <v>0.52661391226738696</v>
      </c>
      <c r="F2456" s="1">
        <f t="shared" si="79"/>
        <v>38638.2540788232</v>
      </c>
    </row>
    <row r="2457" spans="1:6" x14ac:dyDescent="0.3">
      <c r="A2457" s="3">
        <v>0.693986463138487</v>
      </c>
      <c r="B2457" s="3">
        <v>23456.426327729299</v>
      </c>
      <c r="C2457" s="3">
        <v>1.19005099592535</v>
      </c>
      <c r="D2457" s="3">
        <v>60870.588267194202</v>
      </c>
      <c r="E2457" s="1">
        <f t="shared" si="78"/>
        <v>0.49606453278686302</v>
      </c>
      <c r="F2457" s="1">
        <f t="shared" si="79"/>
        <v>37414.161939464902</v>
      </c>
    </row>
    <row r="2458" spans="1:6" x14ac:dyDescent="0.3">
      <c r="A2458" s="3">
        <v>0.73511701545182795</v>
      </c>
      <c r="B2458" s="3">
        <v>19970.647155824099</v>
      </c>
      <c r="C2458" s="3">
        <v>1.2664383438726601</v>
      </c>
      <c r="D2458" s="3">
        <v>57148.445529659999</v>
      </c>
      <c r="E2458" s="1">
        <f t="shared" si="78"/>
        <v>0.53132132842083213</v>
      </c>
      <c r="F2458" s="1">
        <f t="shared" si="79"/>
        <v>37177.798373835903</v>
      </c>
    </row>
    <row r="2459" spans="1:6" x14ac:dyDescent="0.3">
      <c r="A2459" s="3">
        <v>0.74692944007069495</v>
      </c>
      <c r="B2459" s="3">
        <v>18011.562497224801</v>
      </c>
      <c r="C2459" s="3">
        <v>1.25824496675049</v>
      </c>
      <c r="D2459" s="3">
        <v>53968.548235984803</v>
      </c>
      <c r="E2459" s="1">
        <f t="shared" si="78"/>
        <v>0.51131552667979507</v>
      </c>
      <c r="F2459" s="1">
        <f t="shared" si="79"/>
        <v>35956.985738760006</v>
      </c>
    </row>
    <row r="2460" spans="1:6" x14ac:dyDescent="0.3">
      <c r="A2460" s="3">
        <v>0.67069147067471002</v>
      </c>
      <c r="B2460" s="3">
        <v>17879.4127029806</v>
      </c>
      <c r="C2460" s="3">
        <v>1.1695794571109599</v>
      </c>
      <c r="D2460" s="3">
        <v>53279.465798826997</v>
      </c>
      <c r="E2460" s="1">
        <f t="shared" si="78"/>
        <v>0.49888798643624988</v>
      </c>
      <c r="F2460" s="1">
        <f t="shared" si="79"/>
        <v>35400.053095846393</v>
      </c>
    </row>
    <row r="2461" spans="1:6" x14ac:dyDescent="0.3">
      <c r="A2461" s="3">
        <v>0.72830873724103196</v>
      </c>
      <c r="B2461" s="3">
        <v>23997.774882759</v>
      </c>
      <c r="C2461" s="3">
        <v>1.2648709482915499</v>
      </c>
      <c r="D2461" s="3">
        <v>64839.6016689803</v>
      </c>
      <c r="E2461" s="1">
        <f t="shared" si="78"/>
        <v>0.53656221105051793</v>
      </c>
      <c r="F2461" s="1">
        <f t="shared" si="79"/>
        <v>40841.826786221296</v>
      </c>
    </row>
    <row r="2462" spans="1:6" x14ac:dyDescent="0.3">
      <c r="A2462" s="3">
        <v>0.68153689288852204</v>
      </c>
      <c r="B2462" s="3">
        <v>16650.153562064701</v>
      </c>
      <c r="C2462" s="3">
        <v>1.1738782946889399</v>
      </c>
      <c r="D2462" s="3">
        <v>52125.339028464099</v>
      </c>
      <c r="E2462" s="1">
        <f t="shared" si="78"/>
        <v>0.49234140180041785</v>
      </c>
      <c r="F2462" s="1">
        <f t="shared" si="79"/>
        <v>35475.185466399402</v>
      </c>
    </row>
    <row r="2463" spans="1:6" x14ac:dyDescent="0.3">
      <c r="A2463" s="3">
        <v>0.71725220831679004</v>
      </c>
      <c r="B2463" s="3">
        <v>20785.407935491101</v>
      </c>
      <c r="C2463" s="3">
        <v>1.22226769663716</v>
      </c>
      <c r="D2463" s="3">
        <v>58346.9055736913</v>
      </c>
      <c r="E2463" s="1">
        <f t="shared" si="78"/>
        <v>0.50501548832036991</v>
      </c>
      <c r="F2463" s="1">
        <f t="shared" si="79"/>
        <v>37561.497638200199</v>
      </c>
    </row>
    <row r="2464" spans="1:6" x14ac:dyDescent="0.3">
      <c r="A2464" s="3">
        <v>0.74531260332161497</v>
      </c>
      <c r="B2464" s="3">
        <v>20366.916984363899</v>
      </c>
      <c r="C2464" s="3">
        <v>1.31610354138023</v>
      </c>
      <c r="D2464" s="3">
        <v>58637.122614850399</v>
      </c>
      <c r="E2464" s="1">
        <f t="shared" si="78"/>
        <v>0.57079093805861503</v>
      </c>
      <c r="F2464" s="1">
        <f t="shared" si="79"/>
        <v>38270.205630486496</v>
      </c>
    </row>
    <row r="2465" spans="1:6" x14ac:dyDescent="0.3">
      <c r="A2465" s="3">
        <v>0.73002928378933296</v>
      </c>
      <c r="B2465" s="3">
        <v>16635.098829545899</v>
      </c>
      <c r="C2465" s="3">
        <v>1.2204170639732601</v>
      </c>
      <c r="D2465" s="3">
        <v>51374.521145733503</v>
      </c>
      <c r="E2465" s="1">
        <f t="shared" si="78"/>
        <v>0.49038778018392715</v>
      </c>
      <c r="F2465" s="1">
        <f t="shared" si="79"/>
        <v>34739.4223161876</v>
      </c>
    </row>
    <row r="2466" spans="1:6" x14ac:dyDescent="0.3">
      <c r="A2466" s="3">
        <v>0.727241816212019</v>
      </c>
      <c r="B2466" s="3">
        <v>21603.279861416398</v>
      </c>
      <c r="C2466" s="3">
        <v>1.24616412146323</v>
      </c>
      <c r="D2466" s="3">
        <v>57611.737248632802</v>
      </c>
      <c r="E2466" s="1">
        <f t="shared" si="78"/>
        <v>0.51892230525121097</v>
      </c>
      <c r="F2466" s="1">
        <f t="shared" si="79"/>
        <v>36008.457387216404</v>
      </c>
    </row>
    <row r="2467" spans="1:6" x14ac:dyDescent="0.3">
      <c r="A2467" s="3">
        <v>0.705937515507848</v>
      </c>
      <c r="B2467" s="3">
        <v>22148.126421232999</v>
      </c>
      <c r="C2467" s="3">
        <v>1.22878086133523</v>
      </c>
      <c r="D2467" s="3">
        <v>61417.124322787597</v>
      </c>
      <c r="E2467" s="1">
        <f t="shared" si="78"/>
        <v>0.52284334582738201</v>
      </c>
      <c r="F2467" s="1">
        <f t="shared" si="79"/>
        <v>39268.997901554598</v>
      </c>
    </row>
    <row r="2468" spans="1:6" x14ac:dyDescent="0.3">
      <c r="A2468" s="3">
        <v>0.76493716236039599</v>
      </c>
      <c r="B2468" s="3">
        <v>18746.688807479899</v>
      </c>
      <c r="C2468" s="3">
        <v>1.3174502303225699</v>
      </c>
      <c r="D2468" s="3">
        <v>55826.295814051002</v>
      </c>
      <c r="E2468" s="1">
        <f t="shared" si="78"/>
        <v>0.55251306796217392</v>
      </c>
      <c r="F2468" s="1">
        <f t="shared" si="79"/>
        <v>37079.607006571103</v>
      </c>
    </row>
    <row r="2469" spans="1:6" x14ac:dyDescent="0.3">
      <c r="A2469" s="3">
        <v>0.70668972803861096</v>
      </c>
      <c r="B2469" s="3">
        <v>18079.243943259498</v>
      </c>
      <c r="C2469" s="3">
        <v>1.24982381403919</v>
      </c>
      <c r="D2469" s="3">
        <v>55830.165667740097</v>
      </c>
      <c r="E2469" s="1">
        <f t="shared" si="78"/>
        <v>0.543134086000579</v>
      </c>
      <c r="F2469" s="1">
        <f t="shared" si="79"/>
        <v>37750.921724480599</v>
      </c>
    </row>
    <row r="2470" spans="1:6" x14ac:dyDescent="0.3">
      <c r="A2470" s="3">
        <v>0.71347184230391203</v>
      </c>
      <c r="B2470" s="3">
        <v>18461.006040700398</v>
      </c>
      <c r="C2470" s="3">
        <v>1.25379739926804</v>
      </c>
      <c r="D2470" s="3">
        <v>53606.394010342097</v>
      </c>
      <c r="E2470" s="1">
        <f t="shared" si="78"/>
        <v>0.54032555696412798</v>
      </c>
      <c r="F2470" s="1">
        <f t="shared" si="79"/>
        <v>35145.387969641699</v>
      </c>
    </row>
    <row r="2471" spans="1:6" x14ac:dyDescent="0.3">
      <c r="A2471" s="3">
        <v>0.67703073540341996</v>
      </c>
      <c r="B2471" s="3">
        <v>19381.614158120101</v>
      </c>
      <c r="C2471" s="3">
        <v>1.1919044670380901</v>
      </c>
      <c r="D2471" s="3">
        <v>56642.629063137698</v>
      </c>
      <c r="E2471" s="1">
        <f t="shared" si="78"/>
        <v>0.5148737316346701</v>
      </c>
      <c r="F2471" s="1">
        <f t="shared" si="79"/>
        <v>37261.014905017597</v>
      </c>
    </row>
    <row r="2472" spans="1:6" x14ac:dyDescent="0.3">
      <c r="A2472" s="3">
        <v>0.69206781569764098</v>
      </c>
      <c r="B2472" s="3">
        <v>16830.6116683822</v>
      </c>
      <c r="C2472" s="3">
        <v>1.1832316436261601</v>
      </c>
      <c r="D2472" s="3">
        <v>52160.681097104003</v>
      </c>
      <c r="E2472" s="1">
        <f t="shared" si="78"/>
        <v>0.49116382792851909</v>
      </c>
      <c r="F2472" s="1">
        <f t="shared" si="79"/>
        <v>35330.069428721807</v>
      </c>
    </row>
    <row r="2473" spans="1:6" x14ac:dyDescent="0.3">
      <c r="A2473" s="3">
        <v>0.69908661053715804</v>
      </c>
      <c r="B2473" s="3">
        <v>20696.737667653801</v>
      </c>
      <c r="C2473" s="3">
        <v>1.2067377510452899</v>
      </c>
      <c r="D2473" s="3">
        <v>60748.504610931697</v>
      </c>
      <c r="E2473" s="1">
        <f t="shared" si="78"/>
        <v>0.50765114050813187</v>
      </c>
      <c r="F2473" s="1">
        <f t="shared" si="79"/>
        <v>40051.766943277893</v>
      </c>
    </row>
    <row r="2474" spans="1:6" x14ac:dyDescent="0.3">
      <c r="A2474" s="3">
        <v>0.71685927644359004</v>
      </c>
      <c r="B2474" s="3">
        <v>16561.811421208698</v>
      </c>
      <c r="C2474" s="3">
        <v>1.2517274524291699</v>
      </c>
      <c r="D2474" s="3">
        <v>53479.166228274597</v>
      </c>
      <c r="E2474" s="1">
        <f t="shared" si="78"/>
        <v>0.5348681759855799</v>
      </c>
      <c r="F2474" s="1">
        <f t="shared" si="79"/>
        <v>36917.354807065902</v>
      </c>
    </row>
    <row r="2475" spans="1:6" x14ac:dyDescent="0.3">
      <c r="A2475" s="3">
        <v>0.671650169913108</v>
      </c>
      <c r="B2475" s="3">
        <v>23422.238398711001</v>
      </c>
      <c r="C2475" s="3">
        <v>1.1918423767697499</v>
      </c>
      <c r="D2475" s="3">
        <v>62886.491932317702</v>
      </c>
      <c r="E2475" s="1">
        <f t="shared" si="78"/>
        <v>0.52019220685664191</v>
      </c>
      <c r="F2475" s="1">
        <f t="shared" si="79"/>
        <v>39464.253533606701</v>
      </c>
    </row>
    <row r="2476" spans="1:6" x14ac:dyDescent="0.3">
      <c r="A2476" s="3">
        <v>0.68075835003500196</v>
      </c>
      <c r="B2476" s="3">
        <v>17029.9544582729</v>
      </c>
      <c r="C2476" s="3">
        <v>1.15865612454644</v>
      </c>
      <c r="D2476" s="3">
        <v>53205.581460214802</v>
      </c>
      <c r="E2476" s="1">
        <f t="shared" si="78"/>
        <v>0.477897774511438</v>
      </c>
      <c r="F2476" s="1">
        <f t="shared" si="79"/>
        <v>36175.627001941903</v>
      </c>
    </row>
    <row r="2477" spans="1:6" x14ac:dyDescent="0.3">
      <c r="A2477" s="3">
        <v>0.69970710365017097</v>
      </c>
      <c r="B2477" s="3">
        <v>22135.875490524999</v>
      </c>
      <c r="C2477" s="3">
        <v>1.2151995195195899</v>
      </c>
      <c r="D2477" s="3">
        <v>60029.212247630297</v>
      </c>
      <c r="E2477" s="1">
        <f t="shared" si="78"/>
        <v>0.51549241586941896</v>
      </c>
      <c r="F2477" s="1">
        <f t="shared" si="79"/>
        <v>37893.336757105295</v>
      </c>
    </row>
    <row r="2478" spans="1:6" x14ac:dyDescent="0.3">
      <c r="A2478" s="3">
        <v>0.71694780170116501</v>
      </c>
      <c r="B2478" s="3">
        <v>21092.701028743599</v>
      </c>
      <c r="C2478" s="3">
        <v>1.2123226188029801</v>
      </c>
      <c r="D2478" s="3">
        <v>57854.526723017501</v>
      </c>
      <c r="E2478" s="1">
        <f t="shared" si="78"/>
        <v>0.49537481710181508</v>
      </c>
      <c r="F2478" s="1">
        <f t="shared" si="79"/>
        <v>36761.825694273903</v>
      </c>
    </row>
    <row r="2479" spans="1:6" x14ac:dyDescent="0.3">
      <c r="A2479" s="3">
        <v>0.69140379637020599</v>
      </c>
      <c r="B2479" s="3">
        <v>23256.2654557801</v>
      </c>
      <c r="C2479" s="3">
        <v>1.15329928255651</v>
      </c>
      <c r="D2479" s="3">
        <v>58933.203701341801</v>
      </c>
      <c r="E2479" s="1">
        <f t="shared" si="78"/>
        <v>0.46189548618630405</v>
      </c>
      <c r="F2479" s="1">
        <f t="shared" si="79"/>
        <v>35676.938245561701</v>
      </c>
    </row>
    <row r="2480" spans="1:6" x14ac:dyDescent="0.3">
      <c r="A2480" s="3">
        <v>0.74215793256656004</v>
      </c>
      <c r="B2480" s="3">
        <v>18751.931883275</v>
      </c>
      <c r="C2480" s="3">
        <v>1.2547083756711599</v>
      </c>
      <c r="D2480" s="3">
        <v>54156.8933312714</v>
      </c>
      <c r="E2480" s="1">
        <f t="shared" si="78"/>
        <v>0.51255044310459985</v>
      </c>
      <c r="F2480" s="1">
        <f t="shared" si="79"/>
        <v>35404.9614479964</v>
      </c>
    </row>
    <row r="2481" spans="1:6" x14ac:dyDescent="0.3">
      <c r="A2481" s="3">
        <v>0.69710619950796304</v>
      </c>
      <c r="B2481" s="3">
        <v>14914.941771023799</v>
      </c>
      <c r="C2481" s="3">
        <v>1.1860275933617199</v>
      </c>
      <c r="D2481" s="3">
        <v>50364.5707318977</v>
      </c>
      <c r="E2481" s="1">
        <f t="shared" si="78"/>
        <v>0.48892139385375688</v>
      </c>
      <c r="F2481" s="1">
        <f t="shared" si="79"/>
        <v>35449.628960873903</v>
      </c>
    </row>
    <row r="2482" spans="1:6" x14ac:dyDescent="0.3">
      <c r="A2482" s="3">
        <v>0.73346425748790001</v>
      </c>
      <c r="B2482" s="3">
        <v>16691.004045913</v>
      </c>
      <c r="C2482" s="3">
        <v>1.2679595134719299</v>
      </c>
      <c r="D2482" s="3">
        <v>53822.431803378196</v>
      </c>
      <c r="E2482" s="1">
        <f t="shared" si="78"/>
        <v>0.53449525598402992</v>
      </c>
      <c r="F2482" s="1">
        <f t="shared" si="79"/>
        <v>37131.427757465193</v>
      </c>
    </row>
    <row r="2483" spans="1:6" x14ac:dyDescent="0.3">
      <c r="A2483" s="3">
        <v>0.71234326665409198</v>
      </c>
      <c r="B2483" s="3">
        <v>21988.409829045799</v>
      </c>
      <c r="C2483" s="3">
        <v>1.2227142409754299</v>
      </c>
      <c r="D2483" s="3">
        <v>60606.3887452204</v>
      </c>
      <c r="E2483" s="1">
        <f t="shared" si="78"/>
        <v>0.51037097432133793</v>
      </c>
      <c r="F2483" s="1">
        <f t="shared" si="79"/>
        <v>38617.978916174601</v>
      </c>
    </row>
    <row r="2484" spans="1:6" x14ac:dyDescent="0.3">
      <c r="A2484" s="3">
        <v>0.73117440156479496</v>
      </c>
      <c r="B2484" s="3">
        <v>23376.919659391398</v>
      </c>
      <c r="C2484" s="3">
        <v>1.2721189396233901</v>
      </c>
      <c r="D2484" s="3">
        <v>60053.947977335898</v>
      </c>
      <c r="E2484" s="1">
        <f t="shared" si="78"/>
        <v>0.5409445380585951</v>
      </c>
      <c r="F2484" s="1">
        <f t="shared" si="79"/>
        <v>36677.028317944496</v>
      </c>
    </row>
    <row r="2485" spans="1:6" x14ac:dyDescent="0.3">
      <c r="A2485" s="3">
        <v>0.70058828823775199</v>
      </c>
      <c r="B2485" s="3">
        <v>15639.7719478786</v>
      </c>
      <c r="C2485" s="3">
        <v>1.2415426395421201</v>
      </c>
      <c r="D2485" s="3">
        <v>51788.555000945598</v>
      </c>
      <c r="E2485" s="1">
        <f t="shared" si="78"/>
        <v>0.54095435130436809</v>
      </c>
      <c r="F2485" s="1">
        <f t="shared" si="79"/>
        <v>36148.783053066996</v>
      </c>
    </row>
    <row r="2486" spans="1:6" x14ac:dyDescent="0.3">
      <c r="A2486" s="3">
        <v>0.72375555989448204</v>
      </c>
      <c r="B2486" s="3">
        <v>22025.8408897271</v>
      </c>
      <c r="C2486" s="3">
        <v>1.26298903262769</v>
      </c>
      <c r="D2486" s="3">
        <v>59826.744901622602</v>
      </c>
      <c r="E2486" s="1">
        <f t="shared" si="78"/>
        <v>0.53923347273320799</v>
      </c>
      <c r="F2486" s="1">
        <f t="shared" si="79"/>
        <v>37800.904011895502</v>
      </c>
    </row>
    <row r="2487" spans="1:6" x14ac:dyDescent="0.3">
      <c r="A2487" s="3">
        <v>0.71786230820201202</v>
      </c>
      <c r="B2487" s="3">
        <v>18306.975964761699</v>
      </c>
      <c r="C2487" s="3">
        <v>1.26727235696523</v>
      </c>
      <c r="D2487" s="3">
        <v>58086.531753640898</v>
      </c>
      <c r="E2487" s="1">
        <f t="shared" si="78"/>
        <v>0.54941004876321797</v>
      </c>
      <c r="F2487" s="1">
        <f t="shared" si="79"/>
        <v>39779.555788879195</v>
      </c>
    </row>
    <row r="2488" spans="1:6" x14ac:dyDescent="0.3">
      <c r="A2488" s="3">
        <v>0.69344580879944495</v>
      </c>
      <c r="B2488" s="3">
        <v>17693.6820287583</v>
      </c>
      <c r="C2488" s="3">
        <v>1.17862966851939</v>
      </c>
      <c r="D2488" s="3">
        <v>54869.149795596997</v>
      </c>
      <c r="E2488" s="1">
        <f t="shared" si="78"/>
        <v>0.48518385971994504</v>
      </c>
      <c r="F2488" s="1">
        <f t="shared" si="79"/>
        <v>37175.467766838701</v>
      </c>
    </row>
    <row r="2489" spans="1:6" x14ac:dyDescent="0.3">
      <c r="A2489" s="3">
        <v>0.71651310687886305</v>
      </c>
      <c r="B2489" s="3">
        <v>21520.8043470269</v>
      </c>
      <c r="C2489" s="3">
        <v>1.25881882915631</v>
      </c>
      <c r="D2489" s="3">
        <v>60775.554553135102</v>
      </c>
      <c r="E2489" s="1">
        <f t="shared" si="78"/>
        <v>0.542305722277447</v>
      </c>
      <c r="F2489" s="1">
        <f t="shared" si="79"/>
        <v>39254.750206108205</v>
      </c>
    </row>
    <row r="2490" spans="1:6" x14ac:dyDescent="0.3">
      <c r="A2490" s="3">
        <v>0.70668063662144598</v>
      </c>
      <c r="B2490" s="3">
        <v>19716.836990773802</v>
      </c>
      <c r="C2490" s="3">
        <v>1.23519757751486</v>
      </c>
      <c r="D2490" s="3">
        <v>56499.298250817701</v>
      </c>
      <c r="E2490" s="1">
        <f t="shared" si="78"/>
        <v>0.52851694089341406</v>
      </c>
      <c r="F2490" s="1">
        <f t="shared" si="79"/>
        <v>36782.4612600439</v>
      </c>
    </row>
    <row r="2491" spans="1:6" x14ac:dyDescent="0.3">
      <c r="A2491" s="3">
        <v>0.72640066921486901</v>
      </c>
      <c r="B2491" s="3">
        <v>22426.635039928198</v>
      </c>
      <c r="C2491" s="3">
        <v>1.2490506239675601</v>
      </c>
      <c r="D2491" s="3">
        <v>60928.316941090998</v>
      </c>
      <c r="E2491" s="1">
        <f t="shared" si="78"/>
        <v>0.52264995475269105</v>
      </c>
      <c r="F2491" s="1">
        <f t="shared" si="79"/>
        <v>38501.681901162796</v>
      </c>
    </row>
    <row r="2492" spans="1:6" x14ac:dyDescent="0.3">
      <c r="A2492" s="3">
        <v>0.68328597684115999</v>
      </c>
      <c r="B2492" s="3">
        <v>21387.7923990208</v>
      </c>
      <c r="C2492" s="3">
        <v>1.16266909933711</v>
      </c>
      <c r="D2492" s="3">
        <v>60865.295966010097</v>
      </c>
      <c r="E2492" s="1">
        <f t="shared" si="78"/>
        <v>0.47938312249595005</v>
      </c>
      <c r="F2492" s="1">
        <f t="shared" si="79"/>
        <v>39477.503566989297</v>
      </c>
    </row>
    <row r="2493" spans="1:6" x14ac:dyDescent="0.3">
      <c r="A2493" s="3">
        <v>0.66162774496321497</v>
      </c>
      <c r="B2493" s="3">
        <v>23081.5655036893</v>
      </c>
      <c r="C2493" s="3">
        <v>1.1125709771449801</v>
      </c>
      <c r="D2493" s="3">
        <v>61396.2454957011</v>
      </c>
      <c r="E2493" s="1">
        <f t="shared" si="78"/>
        <v>0.45094323218176513</v>
      </c>
      <c r="F2493" s="1">
        <f t="shared" si="79"/>
        <v>38314.679992011799</v>
      </c>
    </row>
    <row r="2494" spans="1:6" x14ac:dyDescent="0.3">
      <c r="A2494" s="3">
        <v>0.72880248358021105</v>
      </c>
      <c r="B2494" s="3">
        <v>21651.092899627802</v>
      </c>
      <c r="C2494" s="3">
        <v>1.2673138268508699</v>
      </c>
      <c r="D2494" s="3">
        <v>61453.215231579998</v>
      </c>
      <c r="E2494" s="1">
        <f t="shared" si="78"/>
        <v>0.53851134327065886</v>
      </c>
      <c r="F2494" s="1">
        <f t="shared" si="79"/>
        <v>39802.122331952196</v>
      </c>
    </row>
    <row r="2495" spans="1:6" x14ac:dyDescent="0.3">
      <c r="A2495" s="3">
        <v>0.65134804709141803</v>
      </c>
      <c r="B2495" s="3">
        <v>20640.6671364223</v>
      </c>
      <c r="C2495" s="3">
        <v>1.12194375128265</v>
      </c>
      <c r="D2495" s="3">
        <v>60122.075734245002</v>
      </c>
      <c r="E2495" s="1">
        <f t="shared" si="78"/>
        <v>0.47059570419123198</v>
      </c>
      <c r="F2495" s="1">
        <f t="shared" si="79"/>
        <v>39481.408597822701</v>
      </c>
    </row>
    <row r="2496" spans="1:6" x14ac:dyDescent="0.3">
      <c r="A2496" s="3">
        <v>0.69545900309221498</v>
      </c>
      <c r="B2496" s="3">
        <v>21349.4387533718</v>
      </c>
      <c r="C2496" s="3">
        <v>1.2017629343794101</v>
      </c>
      <c r="D2496" s="3">
        <v>61243.451427660599</v>
      </c>
      <c r="E2496" s="1">
        <f t="shared" si="78"/>
        <v>0.50630393128719509</v>
      </c>
      <c r="F2496" s="1">
        <f t="shared" si="79"/>
        <v>39894.012674288795</v>
      </c>
    </row>
    <row r="2497" spans="1:6" x14ac:dyDescent="0.3">
      <c r="A2497" s="3">
        <v>0.675503134938784</v>
      </c>
      <c r="B2497" s="3">
        <v>19166.6271149145</v>
      </c>
      <c r="C2497" s="3">
        <v>1.20460169501639</v>
      </c>
      <c r="D2497" s="3">
        <v>57068.442147988098</v>
      </c>
      <c r="E2497" s="1">
        <f t="shared" si="78"/>
        <v>0.52909856007760603</v>
      </c>
      <c r="F2497" s="1">
        <f t="shared" si="79"/>
        <v>37901.815033073595</v>
      </c>
    </row>
    <row r="2498" spans="1:6" x14ac:dyDescent="0.3">
      <c r="A2498" s="3">
        <v>0.62319871834249296</v>
      </c>
      <c r="B2498" s="3">
        <v>18626.544351760502</v>
      </c>
      <c r="C2498" s="3">
        <v>1.1000614372411399</v>
      </c>
      <c r="D2498" s="3">
        <v>54521.307632871802</v>
      </c>
      <c r="E2498" s="1">
        <f t="shared" si="78"/>
        <v>0.47686271889864695</v>
      </c>
      <c r="F2498" s="1">
        <f t="shared" si="79"/>
        <v>35894.7632811113</v>
      </c>
    </row>
    <row r="2499" spans="1:6" x14ac:dyDescent="0.3">
      <c r="A2499" s="3">
        <v>0.69492597462559202</v>
      </c>
      <c r="B2499" s="3">
        <v>25857.648610112301</v>
      </c>
      <c r="C2499" s="3">
        <v>1.1749685381824599</v>
      </c>
      <c r="D2499" s="3">
        <v>66277.2436947979</v>
      </c>
      <c r="E2499" s="1">
        <f t="shared" si="78"/>
        <v>0.48004256355686792</v>
      </c>
      <c r="F2499" s="1">
        <f t="shared" si="79"/>
        <v>40419.595084685599</v>
      </c>
    </row>
    <row r="2500" spans="1:6" x14ac:dyDescent="0.3">
      <c r="A2500" s="3">
        <v>0.69130267048815897</v>
      </c>
      <c r="B2500" s="3">
        <v>16341.520445075599</v>
      </c>
      <c r="C2500" s="3">
        <v>1.20149856026344</v>
      </c>
      <c r="D2500" s="3">
        <v>51541.989947693903</v>
      </c>
      <c r="E2500" s="1">
        <f t="shared" ref="E2500:E2563" si="80">C2500-A2500</f>
        <v>0.51019588977528108</v>
      </c>
      <c r="F2500" s="1">
        <f t="shared" ref="F2500:F2563" si="81">D2500-B2500</f>
        <v>35200.469502618304</v>
      </c>
    </row>
    <row r="2501" spans="1:6" x14ac:dyDescent="0.3">
      <c r="A2501" s="3">
        <v>0.67364915842616602</v>
      </c>
      <c r="B2501" s="3">
        <v>18021.4459980801</v>
      </c>
      <c r="C2501" s="3">
        <v>1.1329489612405801</v>
      </c>
      <c r="D2501" s="3">
        <v>54146.104483069801</v>
      </c>
      <c r="E2501" s="1">
        <f t="shared" si="80"/>
        <v>0.45929980281441407</v>
      </c>
      <c r="F2501" s="1">
        <f t="shared" si="81"/>
        <v>36124.658484989704</v>
      </c>
    </row>
    <row r="2502" spans="1:6" x14ac:dyDescent="0.3">
      <c r="A2502" s="3">
        <v>0.73705693382057502</v>
      </c>
      <c r="B2502" s="3">
        <v>19845.112243462001</v>
      </c>
      <c r="C2502" s="3">
        <v>1.2805373742728301</v>
      </c>
      <c r="D2502" s="3">
        <v>56987.027357869803</v>
      </c>
      <c r="E2502" s="1">
        <f t="shared" si="80"/>
        <v>0.54348044045225508</v>
      </c>
      <c r="F2502" s="1">
        <f t="shared" si="81"/>
        <v>37141.915114407806</v>
      </c>
    </row>
    <row r="2503" spans="1:6" x14ac:dyDescent="0.3">
      <c r="A2503" s="3">
        <v>0.70816108587942295</v>
      </c>
      <c r="B2503" s="3">
        <v>17980.496006604499</v>
      </c>
      <c r="C2503" s="3">
        <v>1.2418851829186499</v>
      </c>
      <c r="D2503" s="3">
        <v>52694.454382923999</v>
      </c>
      <c r="E2503" s="1">
        <f t="shared" si="80"/>
        <v>0.53372409703922696</v>
      </c>
      <c r="F2503" s="1">
        <f t="shared" si="81"/>
        <v>34713.958376319497</v>
      </c>
    </row>
    <row r="2504" spans="1:6" x14ac:dyDescent="0.3">
      <c r="A2504" s="3">
        <v>0.70179375850624004</v>
      </c>
      <c r="B2504" s="3">
        <v>19734.711200104</v>
      </c>
      <c r="C2504" s="3">
        <v>1.2231424887156399</v>
      </c>
      <c r="D2504" s="3">
        <v>55367.592565586499</v>
      </c>
      <c r="E2504" s="1">
        <f t="shared" si="80"/>
        <v>0.52134873020939987</v>
      </c>
      <c r="F2504" s="1">
        <f t="shared" si="81"/>
        <v>35632.881365482499</v>
      </c>
    </row>
    <row r="2505" spans="1:6" x14ac:dyDescent="0.3">
      <c r="A2505" s="3">
        <v>0.70290937843339596</v>
      </c>
      <c r="B2505" s="3">
        <v>17534.630831463699</v>
      </c>
      <c r="C2505" s="3">
        <v>1.17394169523401</v>
      </c>
      <c r="D2505" s="3">
        <v>53362.0475798236</v>
      </c>
      <c r="E2505" s="1">
        <f t="shared" si="80"/>
        <v>0.47103231680061408</v>
      </c>
      <c r="F2505" s="1">
        <f t="shared" si="81"/>
        <v>35827.416748359901</v>
      </c>
    </row>
    <row r="2506" spans="1:6" x14ac:dyDescent="0.3">
      <c r="A2506" s="3">
        <v>0.73569857846291098</v>
      </c>
      <c r="B2506" s="3">
        <v>20861.083166643799</v>
      </c>
      <c r="C2506" s="3">
        <v>1.29085642136697</v>
      </c>
      <c r="D2506" s="3">
        <v>58170.823664971402</v>
      </c>
      <c r="E2506" s="1">
        <f t="shared" si="80"/>
        <v>0.55515784290405901</v>
      </c>
      <c r="F2506" s="1">
        <f t="shared" si="81"/>
        <v>37309.740498327606</v>
      </c>
    </row>
    <row r="2507" spans="1:6" x14ac:dyDescent="0.3">
      <c r="A2507" s="3">
        <v>0.67568172962131201</v>
      </c>
      <c r="B2507" s="3">
        <v>21346.992321696602</v>
      </c>
      <c r="C2507" s="3">
        <v>1.19143943260084</v>
      </c>
      <c r="D2507" s="3">
        <v>58129.466544590403</v>
      </c>
      <c r="E2507" s="1">
        <f t="shared" si="80"/>
        <v>0.51575770297952794</v>
      </c>
      <c r="F2507" s="1">
        <f t="shared" si="81"/>
        <v>36782.474222893798</v>
      </c>
    </row>
    <row r="2508" spans="1:6" x14ac:dyDescent="0.3">
      <c r="A2508" s="3">
        <v>0.72068514097070202</v>
      </c>
      <c r="B2508" s="3">
        <v>17857.657286392499</v>
      </c>
      <c r="C2508" s="3">
        <v>1.27102326209716</v>
      </c>
      <c r="D2508" s="3">
        <v>53727.491859142101</v>
      </c>
      <c r="E2508" s="1">
        <f t="shared" si="80"/>
        <v>0.55033812112645797</v>
      </c>
      <c r="F2508" s="1">
        <f t="shared" si="81"/>
        <v>35869.834572749605</v>
      </c>
    </row>
    <row r="2509" spans="1:6" x14ac:dyDescent="0.3">
      <c r="A2509" s="3">
        <v>0.69322836886005001</v>
      </c>
      <c r="B2509" s="3">
        <v>24233.2112388756</v>
      </c>
      <c r="C2509" s="3">
        <v>1.20407362264219</v>
      </c>
      <c r="D2509" s="3">
        <v>61663.847946013098</v>
      </c>
      <c r="E2509" s="1">
        <f t="shared" si="80"/>
        <v>0.51084525378213996</v>
      </c>
      <c r="F2509" s="1">
        <f t="shared" si="81"/>
        <v>37430.636707137499</v>
      </c>
    </row>
    <row r="2510" spans="1:6" x14ac:dyDescent="0.3">
      <c r="A2510" s="3">
        <v>0.71316886188172501</v>
      </c>
      <c r="B2510" s="3">
        <v>18892.6063289128</v>
      </c>
      <c r="C2510" s="3">
        <v>1.2342628276960901</v>
      </c>
      <c r="D2510" s="3">
        <v>54408.677756944002</v>
      </c>
      <c r="E2510" s="1">
        <f t="shared" si="80"/>
        <v>0.52109396581436507</v>
      </c>
      <c r="F2510" s="1">
        <f t="shared" si="81"/>
        <v>35516.071428031202</v>
      </c>
    </row>
    <row r="2511" spans="1:6" x14ac:dyDescent="0.3">
      <c r="A2511" s="3">
        <v>0.67764511602909205</v>
      </c>
      <c r="B2511" s="3">
        <v>26232.8513363905</v>
      </c>
      <c r="C2511" s="3">
        <v>1.20566437723242</v>
      </c>
      <c r="D2511" s="3">
        <v>64812.7597288627</v>
      </c>
      <c r="E2511" s="1">
        <f t="shared" si="80"/>
        <v>0.52801926120332798</v>
      </c>
      <c r="F2511" s="1">
        <f t="shared" si="81"/>
        <v>38579.9083924722</v>
      </c>
    </row>
    <row r="2512" spans="1:6" x14ac:dyDescent="0.3">
      <c r="A2512" s="3">
        <v>0.66496854741008704</v>
      </c>
      <c r="B2512" s="3">
        <v>18129.487319127202</v>
      </c>
      <c r="C2512" s="3">
        <v>1.1367702211225501</v>
      </c>
      <c r="D2512" s="3">
        <v>53678.057642175903</v>
      </c>
      <c r="E2512" s="1">
        <f t="shared" si="80"/>
        <v>0.47180167371246307</v>
      </c>
      <c r="F2512" s="1">
        <f t="shared" si="81"/>
        <v>35548.570323048698</v>
      </c>
    </row>
    <row r="2513" spans="1:6" x14ac:dyDescent="0.3">
      <c r="A2513" s="3">
        <v>0.732347019812436</v>
      </c>
      <c r="B2513" s="3">
        <v>17211.273610526699</v>
      </c>
      <c r="C2513" s="3">
        <v>1.2725898189065601</v>
      </c>
      <c r="D2513" s="3">
        <v>54414.748863869201</v>
      </c>
      <c r="E2513" s="1">
        <f t="shared" si="80"/>
        <v>0.54024279909412409</v>
      </c>
      <c r="F2513" s="1">
        <f t="shared" si="81"/>
        <v>37203.475253342505</v>
      </c>
    </row>
    <row r="2514" spans="1:6" x14ac:dyDescent="0.3">
      <c r="A2514" s="3">
        <v>0.68956115152807895</v>
      </c>
      <c r="B2514" s="3">
        <v>21463.9695796245</v>
      </c>
      <c r="C2514" s="3">
        <v>1.1675840055587501</v>
      </c>
      <c r="D2514" s="3">
        <v>57418.862718160497</v>
      </c>
      <c r="E2514" s="1">
        <f t="shared" si="80"/>
        <v>0.47802285403067113</v>
      </c>
      <c r="F2514" s="1">
        <f t="shared" si="81"/>
        <v>35954.893138535997</v>
      </c>
    </row>
    <row r="2515" spans="1:6" x14ac:dyDescent="0.3">
      <c r="A2515" s="3">
        <v>0.76867767045485602</v>
      </c>
      <c r="B2515" s="3">
        <v>15432.398304747499</v>
      </c>
      <c r="C2515" s="3">
        <v>1.3017279423644099</v>
      </c>
      <c r="D2515" s="3">
        <v>52237.271648694601</v>
      </c>
      <c r="E2515" s="1">
        <f t="shared" si="80"/>
        <v>0.5330502719095539</v>
      </c>
      <c r="F2515" s="1">
        <f t="shared" si="81"/>
        <v>36804.873343947103</v>
      </c>
    </row>
    <row r="2516" spans="1:6" x14ac:dyDescent="0.3">
      <c r="A2516" s="3">
        <v>0.75362593734778405</v>
      </c>
      <c r="B2516" s="3">
        <v>21877.490513577701</v>
      </c>
      <c r="C2516" s="3">
        <v>1.26770366682762</v>
      </c>
      <c r="D2516" s="3">
        <v>59684.607087437202</v>
      </c>
      <c r="E2516" s="1">
        <f t="shared" si="80"/>
        <v>0.51407772947983599</v>
      </c>
      <c r="F2516" s="1">
        <f t="shared" si="81"/>
        <v>37807.116573859501</v>
      </c>
    </row>
    <row r="2517" spans="1:6" x14ac:dyDescent="0.3">
      <c r="A2517" s="3">
        <v>0.76210776326654095</v>
      </c>
      <c r="B2517" s="3">
        <v>23664.021573617501</v>
      </c>
      <c r="C2517" s="3">
        <v>1.3561365370626499</v>
      </c>
      <c r="D2517" s="3">
        <v>59104.879156272902</v>
      </c>
      <c r="E2517" s="1">
        <f t="shared" si="80"/>
        <v>0.59402877379610897</v>
      </c>
      <c r="F2517" s="1">
        <f t="shared" si="81"/>
        <v>35440.857582655401</v>
      </c>
    </row>
    <row r="2518" spans="1:6" x14ac:dyDescent="0.3">
      <c r="A2518" s="3">
        <v>0.75959020502411401</v>
      </c>
      <c r="B2518" s="3">
        <v>24473.802083202801</v>
      </c>
      <c r="C2518" s="3">
        <v>1.3354942563130601</v>
      </c>
      <c r="D2518" s="3">
        <v>64163.462523712697</v>
      </c>
      <c r="E2518" s="1">
        <f t="shared" si="80"/>
        <v>0.57590405128894606</v>
      </c>
      <c r="F2518" s="1">
        <f t="shared" si="81"/>
        <v>39689.660440509891</v>
      </c>
    </row>
    <row r="2519" spans="1:6" x14ac:dyDescent="0.3">
      <c r="A2519" s="3">
        <v>0.71722133806367905</v>
      </c>
      <c r="B2519" s="3">
        <v>23824.563067274899</v>
      </c>
      <c r="C2519" s="3">
        <v>1.25860032158492</v>
      </c>
      <c r="D2519" s="3">
        <v>61062.008268790101</v>
      </c>
      <c r="E2519" s="1">
        <f t="shared" si="80"/>
        <v>0.54137898352124092</v>
      </c>
      <c r="F2519" s="1">
        <f t="shared" si="81"/>
        <v>37237.445201515206</v>
      </c>
    </row>
    <row r="2520" spans="1:6" x14ac:dyDescent="0.3">
      <c r="A2520" s="3">
        <v>0.69869781738664205</v>
      </c>
      <c r="B2520" s="3">
        <v>22244.996620325699</v>
      </c>
      <c r="C2520" s="3">
        <v>1.2189605870538001</v>
      </c>
      <c r="D2520" s="3">
        <v>61307.294147760498</v>
      </c>
      <c r="E2520" s="1">
        <f t="shared" si="80"/>
        <v>0.52026276966715801</v>
      </c>
      <c r="F2520" s="1">
        <f t="shared" si="81"/>
        <v>39062.297527434799</v>
      </c>
    </row>
    <row r="2521" spans="1:6" x14ac:dyDescent="0.3">
      <c r="A2521" s="3">
        <v>0.69348542228161203</v>
      </c>
      <c r="B2521" s="3">
        <v>21353.349814594301</v>
      </c>
      <c r="C2521" s="3">
        <v>1.18260772839613</v>
      </c>
      <c r="D2521" s="3">
        <v>55682.278498969601</v>
      </c>
      <c r="E2521" s="1">
        <f t="shared" si="80"/>
        <v>0.48912230611451801</v>
      </c>
      <c r="F2521" s="1">
        <f t="shared" si="81"/>
        <v>34328.9286843753</v>
      </c>
    </row>
    <row r="2522" spans="1:6" x14ac:dyDescent="0.3">
      <c r="A2522" s="3">
        <v>0.70209458106700695</v>
      </c>
      <c r="B2522" s="3">
        <v>23807.983046635902</v>
      </c>
      <c r="C2522" s="3">
        <v>1.24297401233711</v>
      </c>
      <c r="D2522" s="3">
        <v>62174.277347385898</v>
      </c>
      <c r="E2522" s="1">
        <f t="shared" si="80"/>
        <v>0.54087943127010307</v>
      </c>
      <c r="F2522" s="1">
        <f t="shared" si="81"/>
        <v>38366.29430075</v>
      </c>
    </row>
    <row r="2523" spans="1:6" x14ac:dyDescent="0.3">
      <c r="A2523" s="3">
        <v>0.67777174036174703</v>
      </c>
      <c r="B2523" s="3">
        <v>17527.6826277742</v>
      </c>
      <c r="C2523" s="3">
        <v>1.1774721247273601</v>
      </c>
      <c r="D2523" s="3">
        <v>52651.4043753019</v>
      </c>
      <c r="E2523" s="1">
        <f t="shared" si="80"/>
        <v>0.49970038436561304</v>
      </c>
      <c r="F2523" s="1">
        <f t="shared" si="81"/>
        <v>35123.721747527699</v>
      </c>
    </row>
    <row r="2524" spans="1:6" x14ac:dyDescent="0.3">
      <c r="A2524" s="3">
        <v>0.66396105456104404</v>
      </c>
      <c r="B2524" s="3">
        <v>17638.892426216102</v>
      </c>
      <c r="C2524" s="3">
        <v>1.1593269112458799</v>
      </c>
      <c r="D2524" s="3">
        <v>52702.468571777099</v>
      </c>
      <c r="E2524" s="1">
        <f t="shared" si="80"/>
        <v>0.4953658566848359</v>
      </c>
      <c r="F2524" s="1">
        <f t="shared" si="81"/>
        <v>35063.576145560997</v>
      </c>
    </row>
    <row r="2525" spans="1:6" x14ac:dyDescent="0.3">
      <c r="A2525" s="3">
        <v>0.70268899551087205</v>
      </c>
      <c r="B2525" s="3">
        <v>22433.706076492501</v>
      </c>
      <c r="C2525" s="3">
        <v>1.21483890182767</v>
      </c>
      <c r="D2525" s="3">
        <v>61073.921552668697</v>
      </c>
      <c r="E2525" s="1">
        <f t="shared" si="80"/>
        <v>0.51214990631679791</v>
      </c>
      <c r="F2525" s="1">
        <f t="shared" si="81"/>
        <v>38640.215476176192</v>
      </c>
    </row>
    <row r="2526" spans="1:6" x14ac:dyDescent="0.3">
      <c r="A2526" s="3">
        <v>0.70089887568603604</v>
      </c>
      <c r="B2526" s="3">
        <v>15332.739307374501</v>
      </c>
      <c r="C2526" s="3">
        <v>1.2255351585515699</v>
      </c>
      <c r="D2526" s="3">
        <v>53428.124931971397</v>
      </c>
      <c r="E2526" s="1">
        <f t="shared" si="80"/>
        <v>0.52463628286553388</v>
      </c>
      <c r="F2526" s="1">
        <f t="shared" si="81"/>
        <v>38095.385624596893</v>
      </c>
    </row>
    <row r="2527" spans="1:6" x14ac:dyDescent="0.3">
      <c r="A2527" s="3">
        <v>0.77302519765193101</v>
      </c>
      <c r="B2527" s="3">
        <v>20098.032610232302</v>
      </c>
      <c r="C2527" s="3">
        <v>1.32853993038033</v>
      </c>
      <c r="D2527" s="3">
        <v>58214.120595056898</v>
      </c>
      <c r="E2527" s="1">
        <f t="shared" si="80"/>
        <v>0.55551473272839902</v>
      </c>
      <c r="F2527" s="1">
        <f t="shared" si="81"/>
        <v>38116.087984824597</v>
      </c>
    </row>
    <row r="2528" spans="1:6" x14ac:dyDescent="0.3">
      <c r="A2528" s="3">
        <v>0.71430777273022605</v>
      </c>
      <c r="B2528" s="3">
        <v>22046.354253892499</v>
      </c>
      <c r="C2528" s="3">
        <v>1.25481729916189</v>
      </c>
      <c r="D2528" s="3">
        <v>59645.306211833798</v>
      </c>
      <c r="E2528" s="1">
        <f t="shared" si="80"/>
        <v>0.54050952643166394</v>
      </c>
      <c r="F2528" s="1">
        <f t="shared" si="81"/>
        <v>37598.951957941303</v>
      </c>
    </row>
    <row r="2529" spans="1:6" x14ac:dyDescent="0.3">
      <c r="A2529" s="3">
        <v>0.68966955613878</v>
      </c>
      <c r="B2529" s="3">
        <v>18387.1672435744</v>
      </c>
      <c r="C2529" s="3">
        <v>1.1737042668459301</v>
      </c>
      <c r="D2529" s="3">
        <v>55718.066960015603</v>
      </c>
      <c r="E2529" s="1">
        <f t="shared" si="80"/>
        <v>0.4840347107071501</v>
      </c>
      <c r="F2529" s="1">
        <f t="shared" si="81"/>
        <v>37330.899716441199</v>
      </c>
    </row>
    <row r="2530" spans="1:6" x14ac:dyDescent="0.3">
      <c r="A2530" s="3">
        <v>0.695735879185162</v>
      </c>
      <c r="B2530" s="3">
        <v>14731.802211517101</v>
      </c>
      <c r="C2530" s="3">
        <v>1.1702720161359701</v>
      </c>
      <c r="D2530" s="3">
        <v>50672.515342800703</v>
      </c>
      <c r="E2530" s="1">
        <f t="shared" si="80"/>
        <v>0.4745361369508081</v>
      </c>
      <c r="F2530" s="1">
        <f t="shared" si="81"/>
        <v>35940.713131283599</v>
      </c>
    </row>
    <row r="2531" spans="1:6" x14ac:dyDescent="0.3">
      <c r="A2531" s="3">
        <v>0.71046143889024904</v>
      </c>
      <c r="B2531" s="3">
        <v>20435.4288464294</v>
      </c>
      <c r="C2531" s="3">
        <v>1.2278926765843099</v>
      </c>
      <c r="D2531" s="3">
        <v>58796.916850226502</v>
      </c>
      <c r="E2531" s="1">
        <f t="shared" si="80"/>
        <v>0.51743123769406085</v>
      </c>
      <c r="F2531" s="1">
        <f t="shared" si="81"/>
        <v>38361.488003797102</v>
      </c>
    </row>
    <row r="2532" spans="1:6" x14ac:dyDescent="0.3">
      <c r="A2532" s="3">
        <v>0.78418011397841703</v>
      </c>
      <c r="B2532" s="3">
        <v>19786.044554661901</v>
      </c>
      <c r="C2532" s="3">
        <v>1.3588304483098099</v>
      </c>
      <c r="D2532" s="3">
        <v>55623.112847531003</v>
      </c>
      <c r="E2532" s="1">
        <f t="shared" si="80"/>
        <v>0.5746503343313929</v>
      </c>
      <c r="F2532" s="1">
        <f t="shared" si="81"/>
        <v>35837.068292869102</v>
      </c>
    </row>
    <row r="2533" spans="1:6" x14ac:dyDescent="0.3">
      <c r="A2533" s="3">
        <v>0.69280134132140803</v>
      </c>
      <c r="B2533" s="3">
        <v>20702.538141947301</v>
      </c>
      <c r="C2533" s="3">
        <v>1.21255069335315</v>
      </c>
      <c r="D2533" s="3">
        <v>58467.760191773799</v>
      </c>
      <c r="E2533" s="1">
        <f t="shared" si="80"/>
        <v>0.519749352031742</v>
      </c>
      <c r="F2533" s="1">
        <f t="shared" si="81"/>
        <v>37765.222049826494</v>
      </c>
    </row>
    <row r="2534" spans="1:6" x14ac:dyDescent="0.3">
      <c r="A2534" s="3">
        <v>0.66739663029220697</v>
      </c>
      <c r="B2534" s="3">
        <v>19695.9022295783</v>
      </c>
      <c r="C2534" s="3">
        <v>1.1730549641039401</v>
      </c>
      <c r="D2534" s="3">
        <v>56455.347969320501</v>
      </c>
      <c r="E2534" s="1">
        <f t="shared" si="80"/>
        <v>0.50565833381173309</v>
      </c>
      <c r="F2534" s="1">
        <f t="shared" si="81"/>
        <v>36759.445739742201</v>
      </c>
    </row>
    <row r="2535" spans="1:6" x14ac:dyDescent="0.3">
      <c r="A2535" s="3">
        <v>0.725610143704985</v>
      </c>
      <c r="B2535" s="3">
        <v>18910.160500612099</v>
      </c>
      <c r="C2535" s="3">
        <v>1.2660830061866499</v>
      </c>
      <c r="D2535" s="3">
        <v>55427.972810626903</v>
      </c>
      <c r="E2535" s="1">
        <f t="shared" si="80"/>
        <v>0.54047286248166493</v>
      </c>
      <c r="F2535" s="1">
        <f t="shared" si="81"/>
        <v>36517.812310014808</v>
      </c>
    </row>
    <row r="2536" spans="1:6" x14ac:dyDescent="0.3">
      <c r="A2536" s="3">
        <v>0.70807592993881296</v>
      </c>
      <c r="B2536" s="3">
        <v>18614.564934234</v>
      </c>
      <c r="C2536" s="3">
        <v>1.2391244596272399</v>
      </c>
      <c r="D2536" s="3">
        <v>55992.066097134702</v>
      </c>
      <c r="E2536" s="1">
        <f t="shared" si="80"/>
        <v>0.53104852968842697</v>
      </c>
      <c r="F2536" s="1">
        <f t="shared" si="81"/>
        <v>37377.501162900706</v>
      </c>
    </row>
    <row r="2537" spans="1:6" x14ac:dyDescent="0.3">
      <c r="A2537" s="3">
        <v>0.67281215189270904</v>
      </c>
      <c r="B2537" s="3">
        <v>20210.502322761698</v>
      </c>
      <c r="C2537" s="3">
        <v>1.1814049887778499</v>
      </c>
      <c r="D2537" s="3">
        <v>58007.326488015096</v>
      </c>
      <c r="E2537" s="1">
        <f t="shared" si="80"/>
        <v>0.5085928368851409</v>
      </c>
      <c r="F2537" s="1">
        <f t="shared" si="81"/>
        <v>37796.824165253398</v>
      </c>
    </row>
    <row r="2538" spans="1:6" x14ac:dyDescent="0.3">
      <c r="A2538" s="3">
        <v>0.736845819852051</v>
      </c>
      <c r="B2538" s="3">
        <v>21238.339138030002</v>
      </c>
      <c r="C2538" s="3">
        <v>1.2544591961223901</v>
      </c>
      <c r="D2538" s="3">
        <v>57860.748457574402</v>
      </c>
      <c r="E2538" s="1">
        <f t="shared" si="80"/>
        <v>0.5176133762703391</v>
      </c>
      <c r="F2538" s="1">
        <f t="shared" si="81"/>
        <v>36622.4093195444</v>
      </c>
    </row>
    <row r="2539" spans="1:6" x14ac:dyDescent="0.3">
      <c r="A2539" s="3">
        <v>0.74342569065789099</v>
      </c>
      <c r="B2539" s="3">
        <v>24703.682431855301</v>
      </c>
      <c r="C2539" s="3">
        <v>1.29476267268092</v>
      </c>
      <c r="D2539" s="3">
        <v>68749.191590274801</v>
      </c>
      <c r="E2539" s="1">
        <f t="shared" si="80"/>
        <v>0.55133698202302905</v>
      </c>
      <c r="F2539" s="1">
        <f t="shared" si="81"/>
        <v>44045.509158419503</v>
      </c>
    </row>
    <row r="2540" spans="1:6" x14ac:dyDescent="0.3">
      <c r="A2540" s="3">
        <v>0.755827381202274</v>
      </c>
      <c r="B2540" s="3">
        <v>18090.0037482431</v>
      </c>
      <c r="C2540" s="3">
        <v>1.29062993816717</v>
      </c>
      <c r="D2540" s="3">
        <v>53332.955397399499</v>
      </c>
      <c r="E2540" s="1">
        <f t="shared" si="80"/>
        <v>0.53480255696489598</v>
      </c>
      <c r="F2540" s="1">
        <f t="shared" si="81"/>
        <v>35242.951649156399</v>
      </c>
    </row>
    <row r="2541" spans="1:6" x14ac:dyDescent="0.3">
      <c r="A2541" s="3">
        <v>0.70432631901239595</v>
      </c>
      <c r="B2541" s="3">
        <v>19664.026782626701</v>
      </c>
      <c r="C2541" s="3">
        <v>1.18929270285418</v>
      </c>
      <c r="D2541" s="3">
        <v>58358.309922036999</v>
      </c>
      <c r="E2541" s="1">
        <f t="shared" si="80"/>
        <v>0.48496638384178403</v>
      </c>
      <c r="F2541" s="1">
        <f t="shared" si="81"/>
        <v>38694.283139410298</v>
      </c>
    </row>
    <row r="2542" spans="1:6" x14ac:dyDescent="0.3">
      <c r="A2542" s="3">
        <v>0.75266887553986905</v>
      </c>
      <c r="B2542" s="3">
        <v>14898.2975056511</v>
      </c>
      <c r="C2542" s="3">
        <v>1.3180234243105799</v>
      </c>
      <c r="D2542" s="3">
        <v>50522.540359472703</v>
      </c>
      <c r="E2542" s="1">
        <f t="shared" si="80"/>
        <v>0.5653545487707109</v>
      </c>
      <c r="F2542" s="1">
        <f t="shared" si="81"/>
        <v>35624.242853821605</v>
      </c>
    </row>
    <row r="2543" spans="1:6" x14ac:dyDescent="0.3">
      <c r="A2543" s="3">
        <v>0.70811218473689097</v>
      </c>
      <c r="B2543" s="3">
        <v>20903.083247912</v>
      </c>
      <c r="C2543" s="3">
        <v>1.2042953266102101</v>
      </c>
      <c r="D2543" s="3">
        <v>58616.099392496602</v>
      </c>
      <c r="E2543" s="1">
        <f t="shared" si="80"/>
        <v>0.49618314187331913</v>
      </c>
      <c r="F2543" s="1">
        <f t="shared" si="81"/>
        <v>37713.016144584602</v>
      </c>
    </row>
    <row r="2544" spans="1:6" x14ac:dyDescent="0.3">
      <c r="A2544" s="3">
        <v>0.73224862332770202</v>
      </c>
      <c r="B2544" s="3">
        <v>17803.146127363001</v>
      </c>
      <c r="C2544" s="3">
        <v>1.29548356653774</v>
      </c>
      <c r="D2544" s="3">
        <v>54517.943094903603</v>
      </c>
      <c r="E2544" s="1">
        <f t="shared" si="80"/>
        <v>0.56323494321003797</v>
      </c>
      <c r="F2544" s="1">
        <f t="shared" si="81"/>
        <v>36714.796967540606</v>
      </c>
    </row>
    <row r="2545" spans="1:6" x14ac:dyDescent="0.3">
      <c r="A2545" s="3">
        <v>0.73392037284656297</v>
      </c>
      <c r="B2545" s="3">
        <v>18627.154492873498</v>
      </c>
      <c r="C2545" s="3">
        <v>1.2423983452008001</v>
      </c>
      <c r="D2545" s="3">
        <v>56238.364549165701</v>
      </c>
      <c r="E2545" s="1">
        <f t="shared" si="80"/>
        <v>0.50847797235423708</v>
      </c>
      <c r="F2545" s="1">
        <f t="shared" si="81"/>
        <v>37611.210056292199</v>
      </c>
    </row>
    <row r="2546" spans="1:6" x14ac:dyDescent="0.3">
      <c r="A2546" s="3">
        <v>0.678892123959143</v>
      </c>
      <c r="B2546" s="3">
        <v>25000.674978640302</v>
      </c>
      <c r="C2546" s="3">
        <v>1.1341224988471601</v>
      </c>
      <c r="D2546" s="3">
        <v>62653.116204617501</v>
      </c>
      <c r="E2546" s="1">
        <f t="shared" si="80"/>
        <v>0.4552303748880171</v>
      </c>
      <c r="F2546" s="1">
        <f t="shared" si="81"/>
        <v>37652.4412259772</v>
      </c>
    </row>
    <row r="2547" spans="1:6" x14ac:dyDescent="0.3">
      <c r="A2547" s="3">
        <v>0.73075287011103096</v>
      </c>
      <c r="B2547" s="3">
        <v>18866.5273813895</v>
      </c>
      <c r="C2547" s="3">
        <v>1.26566360945915</v>
      </c>
      <c r="D2547" s="3">
        <v>55922.838592265201</v>
      </c>
      <c r="E2547" s="1">
        <f t="shared" si="80"/>
        <v>0.53491073934811906</v>
      </c>
      <c r="F2547" s="1">
        <f t="shared" si="81"/>
        <v>37056.311210875705</v>
      </c>
    </row>
    <row r="2548" spans="1:6" x14ac:dyDescent="0.3">
      <c r="A2548" s="3">
        <v>0.69507756617710204</v>
      </c>
      <c r="B2548" s="3">
        <v>19082.611974472002</v>
      </c>
      <c r="C2548" s="3">
        <v>1.2040457264298701</v>
      </c>
      <c r="D2548" s="3">
        <v>56117.461728640599</v>
      </c>
      <c r="E2548" s="1">
        <f t="shared" si="80"/>
        <v>0.50896816025276803</v>
      </c>
      <c r="F2548" s="1">
        <f t="shared" si="81"/>
        <v>37034.849754168594</v>
      </c>
    </row>
    <row r="2549" spans="1:6" x14ac:dyDescent="0.3">
      <c r="A2549" s="3">
        <v>0.75838614123065395</v>
      </c>
      <c r="B2549" s="3">
        <v>19222.950618198101</v>
      </c>
      <c r="C2549" s="3">
        <v>1.3105666872428301</v>
      </c>
      <c r="D2549" s="3">
        <v>57390.723198714499</v>
      </c>
      <c r="E2549" s="1">
        <f t="shared" si="80"/>
        <v>0.55218054601217614</v>
      </c>
      <c r="F2549" s="1">
        <f t="shared" si="81"/>
        <v>38167.772580516394</v>
      </c>
    </row>
    <row r="2550" spans="1:6" x14ac:dyDescent="0.3">
      <c r="A2550" s="3">
        <v>0.67761126452130105</v>
      </c>
      <c r="B2550" s="3">
        <v>28369.4371935251</v>
      </c>
      <c r="C2550" s="3">
        <v>1.1976065210564699</v>
      </c>
      <c r="D2550" s="3">
        <v>69361.892996355004</v>
      </c>
      <c r="E2550" s="1">
        <f t="shared" si="80"/>
        <v>0.51999525653516887</v>
      </c>
      <c r="F2550" s="1">
        <f t="shared" si="81"/>
        <v>40992.455802829907</v>
      </c>
    </row>
    <row r="2551" spans="1:6" x14ac:dyDescent="0.3">
      <c r="A2551" s="3">
        <v>0.71627660342174104</v>
      </c>
      <c r="B2551" s="3">
        <v>15720.498062492399</v>
      </c>
      <c r="C2551" s="3">
        <v>1.2564341860102699</v>
      </c>
      <c r="D2551" s="3">
        <v>51133.167486194397</v>
      </c>
      <c r="E2551" s="1">
        <f t="shared" si="80"/>
        <v>0.54015758258852886</v>
      </c>
      <c r="F2551" s="1">
        <f t="shared" si="81"/>
        <v>35412.669423701998</v>
      </c>
    </row>
    <row r="2552" spans="1:6" x14ac:dyDescent="0.3">
      <c r="A2552" s="3">
        <v>0.659590257762249</v>
      </c>
      <c r="B2552" s="3">
        <v>18685.829718130899</v>
      </c>
      <c r="C2552" s="3">
        <v>1.1364015051149099</v>
      </c>
      <c r="D2552" s="3">
        <v>53971.8845119119</v>
      </c>
      <c r="E2552" s="1">
        <f t="shared" si="80"/>
        <v>0.47681124735266089</v>
      </c>
      <c r="F2552" s="1">
        <f t="shared" si="81"/>
        <v>35286.054793781004</v>
      </c>
    </row>
    <row r="2553" spans="1:6" x14ac:dyDescent="0.3">
      <c r="A2553" s="3">
        <v>0.69562370006329499</v>
      </c>
      <c r="B2553" s="3">
        <v>16884.776816904301</v>
      </c>
      <c r="C2553" s="3">
        <v>1.15586028593829</v>
      </c>
      <c r="D2553" s="3">
        <v>50626.070066697401</v>
      </c>
      <c r="E2553" s="1">
        <f t="shared" si="80"/>
        <v>0.46023658587499505</v>
      </c>
      <c r="F2553" s="1">
        <f t="shared" si="81"/>
        <v>33741.293249793103</v>
      </c>
    </row>
    <row r="2554" spans="1:6" x14ac:dyDescent="0.3">
      <c r="A2554" s="3">
        <v>0.66108131029968598</v>
      </c>
      <c r="B2554" s="3">
        <v>18327.043244728098</v>
      </c>
      <c r="C2554" s="3">
        <v>1.1181711008947499</v>
      </c>
      <c r="D2554" s="3">
        <v>56095.138265795002</v>
      </c>
      <c r="E2554" s="1">
        <f t="shared" si="80"/>
        <v>0.45708979059506394</v>
      </c>
      <c r="F2554" s="1">
        <f t="shared" si="81"/>
        <v>37768.095021066903</v>
      </c>
    </row>
    <row r="2555" spans="1:6" x14ac:dyDescent="0.3">
      <c r="A2555" s="3">
        <v>0.73068860371783195</v>
      </c>
      <c r="B2555" s="3">
        <v>18746.562063573201</v>
      </c>
      <c r="C2555" s="3">
        <v>1.2242814509281801</v>
      </c>
      <c r="D2555" s="3">
        <v>56279.455401502601</v>
      </c>
      <c r="E2555" s="1">
        <f t="shared" si="80"/>
        <v>0.49359284721034813</v>
      </c>
      <c r="F2555" s="1">
        <f t="shared" si="81"/>
        <v>37532.893337929403</v>
      </c>
    </row>
    <row r="2556" spans="1:6" x14ac:dyDescent="0.3">
      <c r="A2556" s="3">
        <v>0.695796508928055</v>
      </c>
      <c r="B2556" s="3">
        <v>19710.253065925401</v>
      </c>
      <c r="C2556" s="3">
        <v>1.20975570460425</v>
      </c>
      <c r="D2556" s="3">
        <v>57528.1716276527</v>
      </c>
      <c r="E2556" s="1">
        <f t="shared" si="80"/>
        <v>0.51395919567619497</v>
      </c>
      <c r="F2556" s="1">
        <f t="shared" si="81"/>
        <v>37817.918561727303</v>
      </c>
    </row>
    <row r="2557" spans="1:6" x14ac:dyDescent="0.3">
      <c r="A2557" s="3">
        <v>0.69702480391792199</v>
      </c>
      <c r="B2557" s="3">
        <v>12958.4422913495</v>
      </c>
      <c r="C2557" s="3">
        <v>1.1715872486646399</v>
      </c>
      <c r="D2557" s="3">
        <v>46817.605242675199</v>
      </c>
      <c r="E2557" s="1">
        <f t="shared" si="80"/>
        <v>0.47456244474671794</v>
      </c>
      <c r="F2557" s="1">
        <f t="shared" si="81"/>
        <v>33859.162951325699</v>
      </c>
    </row>
    <row r="2558" spans="1:6" x14ac:dyDescent="0.3">
      <c r="A2558" s="3">
        <v>0.70307130118229</v>
      </c>
      <c r="B2558" s="3">
        <v>17954.793020215799</v>
      </c>
      <c r="C2558" s="3">
        <v>1.1869980168222301</v>
      </c>
      <c r="D2558" s="3">
        <v>53056.692005570301</v>
      </c>
      <c r="E2558" s="1">
        <f t="shared" si="80"/>
        <v>0.48392671563994005</v>
      </c>
      <c r="F2558" s="1">
        <f t="shared" si="81"/>
        <v>35101.898985354506</v>
      </c>
    </row>
    <row r="2559" spans="1:6" x14ac:dyDescent="0.3">
      <c r="A2559" s="3">
        <v>0.70533842400378399</v>
      </c>
      <c r="B2559" s="3">
        <v>19206.081664347799</v>
      </c>
      <c r="C2559" s="3">
        <v>1.20981394481953</v>
      </c>
      <c r="D2559" s="3">
        <v>55235.418193616701</v>
      </c>
      <c r="E2559" s="1">
        <f t="shared" si="80"/>
        <v>0.50447552081574598</v>
      </c>
      <c r="F2559" s="1">
        <f t="shared" si="81"/>
        <v>36029.336529268898</v>
      </c>
    </row>
    <row r="2560" spans="1:6" x14ac:dyDescent="0.3">
      <c r="A2560" s="3">
        <v>0.64905049423280503</v>
      </c>
      <c r="B2560" s="3">
        <v>22498.790604653899</v>
      </c>
      <c r="C2560" s="3">
        <v>1.0830479398872499</v>
      </c>
      <c r="D2560" s="3">
        <v>62838.111951635001</v>
      </c>
      <c r="E2560" s="1">
        <f t="shared" si="80"/>
        <v>0.43399744565444487</v>
      </c>
      <c r="F2560" s="1">
        <f t="shared" si="81"/>
        <v>40339.321346981102</v>
      </c>
    </row>
    <row r="2561" spans="1:6" x14ac:dyDescent="0.3">
      <c r="A2561" s="3">
        <v>0.71914540290360696</v>
      </c>
      <c r="B2561" s="3">
        <v>20826.8693201858</v>
      </c>
      <c r="C2561" s="3">
        <v>1.2661738237555</v>
      </c>
      <c r="D2561" s="3">
        <v>58781.256869692501</v>
      </c>
      <c r="E2561" s="1">
        <f t="shared" si="80"/>
        <v>0.54702842085189307</v>
      </c>
      <c r="F2561" s="1">
        <f t="shared" si="81"/>
        <v>37954.387549506704</v>
      </c>
    </row>
    <row r="2562" spans="1:6" x14ac:dyDescent="0.3">
      <c r="A2562" s="3">
        <v>0.70627949186238304</v>
      </c>
      <c r="B2562" s="3">
        <v>22073.708833833902</v>
      </c>
      <c r="C2562" s="3">
        <v>1.2399801680610201</v>
      </c>
      <c r="D2562" s="3">
        <v>60388.018645284399</v>
      </c>
      <c r="E2562" s="1">
        <f t="shared" si="80"/>
        <v>0.53370067619863704</v>
      </c>
      <c r="F2562" s="1">
        <f t="shared" si="81"/>
        <v>38314.309811450497</v>
      </c>
    </row>
    <row r="2563" spans="1:6" x14ac:dyDescent="0.3">
      <c r="A2563" s="3">
        <v>0.72610372778518995</v>
      </c>
      <c r="B2563" s="3">
        <v>22491.394161980399</v>
      </c>
      <c r="C2563" s="3">
        <v>1.22331130181402</v>
      </c>
      <c r="D2563" s="3">
        <v>60863.631634879297</v>
      </c>
      <c r="E2563" s="1">
        <f t="shared" si="80"/>
        <v>0.49720757402883009</v>
      </c>
      <c r="F2563" s="1">
        <f t="shared" si="81"/>
        <v>38372.237472898894</v>
      </c>
    </row>
    <row r="2564" spans="1:6" x14ac:dyDescent="0.3">
      <c r="A2564" s="3">
        <v>0.68702416830728896</v>
      </c>
      <c r="B2564" s="3">
        <v>18236.323239581601</v>
      </c>
      <c r="C2564" s="3">
        <v>1.21311013558666</v>
      </c>
      <c r="D2564" s="3">
        <v>55542.323629736398</v>
      </c>
      <c r="E2564" s="1">
        <f t="shared" ref="E2564:E2627" si="82">C2564-A2564</f>
        <v>0.52608596727937107</v>
      </c>
      <c r="F2564" s="1">
        <f t="shared" ref="F2564:F2627" si="83">D2564-B2564</f>
        <v>37306.000390154797</v>
      </c>
    </row>
    <row r="2565" spans="1:6" x14ac:dyDescent="0.3">
      <c r="A2565" s="3">
        <v>0.74193397628364899</v>
      </c>
      <c r="B2565" s="3">
        <v>19979.394873886598</v>
      </c>
      <c r="C2565" s="3">
        <v>1.30733255643341</v>
      </c>
      <c r="D2565" s="3">
        <v>55744.781419894098</v>
      </c>
      <c r="E2565" s="1">
        <f t="shared" si="82"/>
        <v>0.56539858014976097</v>
      </c>
      <c r="F2565" s="1">
        <f t="shared" si="83"/>
        <v>35765.386546007503</v>
      </c>
    </row>
    <row r="2566" spans="1:6" x14ac:dyDescent="0.3">
      <c r="A2566" s="3">
        <v>0.65803600012105301</v>
      </c>
      <c r="B2566" s="3">
        <v>20837.949190707299</v>
      </c>
      <c r="C2566" s="3">
        <v>1.1262479772049501</v>
      </c>
      <c r="D2566" s="3">
        <v>56480.249681447</v>
      </c>
      <c r="E2566" s="1">
        <f t="shared" si="82"/>
        <v>0.46821197708389706</v>
      </c>
      <c r="F2566" s="1">
        <f t="shared" si="83"/>
        <v>35642.300490739697</v>
      </c>
    </row>
    <row r="2567" spans="1:6" x14ac:dyDescent="0.3">
      <c r="A2567" s="3">
        <v>0.65008449734034601</v>
      </c>
      <c r="B2567" s="3">
        <v>17767.725973434</v>
      </c>
      <c r="C2567" s="3">
        <v>1.11142416424252</v>
      </c>
      <c r="D2567" s="3">
        <v>55215.085042634397</v>
      </c>
      <c r="E2567" s="1">
        <f t="shared" si="82"/>
        <v>0.46133966690217398</v>
      </c>
      <c r="F2567" s="1">
        <f t="shared" si="83"/>
        <v>37447.359069200393</v>
      </c>
    </row>
    <row r="2568" spans="1:6" x14ac:dyDescent="0.3">
      <c r="A2568" s="3">
        <v>0.73377512134658696</v>
      </c>
      <c r="B2568" s="3">
        <v>17784.954592567199</v>
      </c>
      <c r="C2568" s="3">
        <v>1.2415213615237499</v>
      </c>
      <c r="D2568" s="3">
        <v>54039.795925916696</v>
      </c>
      <c r="E2568" s="1">
        <f t="shared" si="82"/>
        <v>0.50774624017716297</v>
      </c>
      <c r="F2568" s="1">
        <f t="shared" si="83"/>
        <v>36254.841333349497</v>
      </c>
    </row>
    <row r="2569" spans="1:6" x14ac:dyDescent="0.3">
      <c r="A2569" s="3">
        <v>0.69312740525516903</v>
      </c>
      <c r="B2569" s="3">
        <v>20738.162736427901</v>
      </c>
      <c r="C2569" s="3">
        <v>1.2070517511624499</v>
      </c>
      <c r="D2569" s="3">
        <v>56950.596989956401</v>
      </c>
      <c r="E2569" s="1">
        <f t="shared" si="82"/>
        <v>0.51392434590728087</v>
      </c>
      <c r="F2569" s="1">
        <f t="shared" si="83"/>
        <v>36212.434253528496</v>
      </c>
    </row>
    <row r="2570" spans="1:6" x14ac:dyDescent="0.3">
      <c r="A2570" s="3">
        <v>0.75372636439919904</v>
      </c>
      <c r="B2570" s="3">
        <v>17054.288719206201</v>
      </c>
      <c r="C2570" s="3">
        <v>1.30075080959334</v>
      </c>
      <c r="D2570" s="3">
        <v>52235.799486820797</v>
      </c>
      <c r="E2570" s="1">
        <f t="shared" si="82"/>
        <v>0.54702444519414095</v>
      </c>
      <c r="F2570" s="1">
        <f t="shared" si="83"/>
        <v>35181.5107676146</v>
      </c>
    </row>
    <row r="2571" spans="1:6" x14ac:dyDescent="0.3">
      <c r="A2571" s="3">
        <v>0.675345677723039</v>
      </c>
      <c r="B2571" s="3">
        <v>16786.462525844199</v>
      </c>
      <c r="C2571" s="3">
        <v>1.16664643252758</v>
      </c>
      <c r="D2571" s="3">
        <v>53804.373574985497</v>
      </c>
      <c r="E2571" s="1">
        <f t="shared" si="82"/>
        <v>0.49130075480454105</v>
      </c>
      <c r="F2571" s="1">
        <f t="shared" si="83"/>
        <v>37017.911049141301</v>
      </c>
    </row>
    <row r="2572" spans="1:6" x14ac:dyDescent="0.3">
      <c r="A2572" s="3">
        <v>0.66952959407693002</v>
      </c>
      <c r="B2572" s="3">
        <v>21107.7369183304</v>
      </c>
      <c r="C2572" s="3">
        <v>1.1637754968955301</v>
      </c>
      <c r="D2572" s="3">
        <v>60339.574660051097</v>
      </c>
      <c r="E2572" s="1">
        <f t="shared" si="82"/>
        <v>0.49424590281860004</v>
      </c>
      <c r="F2572" s="1">
        <f t="shared" si="83"/>
        <v>39231.837741720694</v>
      </c>
    </row>
    <row r="2573" spans="1:6" x14ac:dyDescent="0.3">
      <c r="A2573" s="3">
        <v>0.67998836047954603</v>
      </c>
      <c r="B2573" s="3">
        <v>18059.0695394863</v>
      </c>
      <c r="C2573" s="3">
        <v>1.16580871967303</v>
      </c>
      <c r="D2573" s="3">
        <v>54203.554768894297</v>
      </c>
      <c r="E2573" s="1">
        <f t="shared" si="82"/>
        <v>0.48582035919348399</v>
      </c>
      <c r="F2573" s="1">
        <f t="shared" si="83"/>
        <v>36144.485229407997</v>
      </c>
    </row>
    <row r="2574" spans="1:6" x14ac:dyDescent="0.3">
      <c r="A2574" s="3">
        <v>0.68441083488922305</v>
      </c>
      <c r="B2574" s="3">
        <v>18746.1411157244</v>
      </c>
      <c r="C2574" s="3">
        <v>1.1911072004491099</v>
      </c>
      <c r="D2574" s="3">
        <v>55131.870392688099</v>
      </c>
      <c r="E2574" s="1">
        <f t="shared" si="82"/>
        <v>0.50669636555988684</v>
      </c>
      <c r="F2574" s="1">
        <f t="shared" si="83"/>
        <v>36385.729276963699</v>
      </c>
    </row>
    <row r="2575" spans="1:6" x14ac:dyDescent="0.3">
      <c r="A2575" s="3">
        <v>0.71161393916915106</v>
      </c>
      <c r="B2575" s="3">
        <v>21216.510385572899</v>
      </c>
      <c r="C2575" s="3">
        <v>1.23737058465753</v>
      </c>
      <c r="D2575" s="3">
        <v>57437.600636590898</v>
      </c>
      <c r="E2575" s="1">
        <f t="shared" si="82"/>
        <v>0.52575664548837897</v>
      </c>
      <c r="F2575" s="1">
        <f t="shared" si="83"/>
        <v>36221.090251018002</v>
      </c>
    </row>
    <row r="2576" spans="1:6" x14ac:dyDescent="0.3">
      <c r="A2576" s="3">
        <v>0.66079486507148499</v>
      </c>
      <c r="B2576" s="3">
        <v>17262.742040095</v>
      </c>
      <c r="C2576" s="3">
        <v>1.12303261019686</v>
      </c>
      <c r="D2576" s="3">
        <v>51961.839107772801</v>
      </c>
      <c r="E2576" s="1">
        <f t="shared" si="82"/>
        <v>0.46223774512537497</v>
      </c>
      <c r="F2576" s="1">
        <f t="shared" si="83"/>
        <v>34699.097067677802</v>
      </c>
    </row>
    <row r="2577" spans="1:6" x14ac:dyDescent="0.3">
      <c r="A2577" s="3">
        <v>0.67769826631494001</v>
      </c>
      <c r="B2577" s="3">
        <v>21659.396771498101</v>
      </c>
      <c r="C2577" s="3">
        <v>1.1500130952929799</v>
      </c>
      <c r="D2577" s="3">
        <v>59605.009680449002</v>
      </c>
      <c r="E2577" s="1">
        <f t="shared" si="82"/>
        <v>0.47231482897803989</v>
      </c>
      <c r="F2577" s="1">
        <f t="shared" si="83"/>
        <v>37945.612908950905</v>
      </c>
    </row>
    <row r="2578" spans="1:6" x14ac:dyDescent="0.3">
      <c r="A2578" s="3">
        <v>0.744941822878049</v>
      </c>
      <c r="B2578" s="3">
        <v>20301.916188602201</v>
      </c>
      <c r="C2578" s="3">
        <v>1.2986716131885501</v>
      </c>
      <c r="D2578" s="3">
        <v>56933.412861042299</v>
      </c>
      <c r="E2578" s="1">
        <f t="shared" si="82"/>
        <v>0.55372979031050107</v>
      </c>
      <c r="F2578" s="1">
        <f t="shared" si="83"/>
        <v>36631.496672440102</v>
      </c>
    </row>
    <row r="2579" spans="1:6" x14ac:dyDescent="0.3">
      <c r="A2579" s="3">
        <v>0.72915798196363002</v>
      </c>
      <c r="B2579" s="3">
        <v>19565.3356924045</v>
      </c>
      <c r="C2579" s="3">
        <v>1.2847000933825801</v>
      </c>
      <c r="D2579" s="3">
        <v>58257.193686004597</v>
      </c>
      <c r="E2579" s="1">
        <f t="shared" si="82"/>
        <v>0.55554211141895005</v>
      </c>
      <c r="F2579" s="1">
        <f t="shared" si="83"/>
        <v>38691.857993600097</v>
      </c>
    </row>
    <row r="2580" spans="1:6" x14ac:dyDescent="0.3">
      <c r="A2580" s="3">
        <v>0.70522759633861798</v>
      </c>
      <c r="B2580" s="3">
        <v>22049.656562342399</v>
      </c>
      <c r="C2580" s="3">
        <v>1.2484575904762001</v>
      </c>
      <c r="D2580" s="3">
        <v>61928.4130549568</v>
      </c>
      <c r="E2580" s="1">
        <f t="shared" si="82"/>
        <v>0.54322999413758211</v>
      </c>
      <c r="F2580" s="1">
        <f t="shared" si="83"/>
        <v>39878.756492614397</v>
      </c>
    </row>
    <row r="2581" spans="1:6" x14ac:dyDescent="0.3">
      <c r="A2581" s="3">
        <v>0.70276559493663404</v>
      </c>
      <c r="B2581" s="3">
        <v>17875.915025615901</v>
      </c>
      <c r="C2581" s="3">
        <v>1.2331419376049999</v>
      </c>
      <c r="D2581" s="3">
        <v>54749.136002637497</v>
      </c>
      <c r="E2581" s="1">
        <f t="shared" si="82"/>
        <v>0.53037634266836586</v>
      </c>
      <c r="F2581" s="1">
        <f t="shared" si="83"/>
        <v>36873.2209770216</v>
      </c>
    </row>
    <row r="2582" spans="1:6" x14ac:dyDescent="0.3">
      <c r="A2582" s="3">
        <v>0.71652358933911997</v>
      </c>
      <c r="B2582" s="3">
        <v>19250.2504529205</v>
      </c>
      <c r="C2582" s="3">
        <v>1.24648611189158</v>
      </c>
      <c r="D2582" s="3">
        <v>56287.1061738032</v>
      </c>
      <c r="E2582" s="1">
        <f t="shared" si="82"/>
        <v>0.52996252255246001</v>
      </c>
      <c r="F2582" s="1">
        <f t="shared" si="83"/>
        <v>37036.855720882697</v>
      </c>
    </row>
    <row r="2583" spans="1:6" x14ac:dyDescent="0.3">
      <c r="A2583" s="3">
        <v>0.71408820430998798</v>
      </c>
      <c r="B2583" s="3">
        <v>21418.138955879</v>
      </c>
      <c r="C2583" s="3">
        <v>1.2643467202647101</v>
      </c>
      <c r="D2583" s="3">
        <v>60562.5436294479</v>
      </c>
      <c r="E2583" s="1">
        <f t="shared" si="82"/>
        <v>0.55025851595472208</v>
      </c>
      <c r="F2583" s="1">
        <f t="shared" si="83"/>
        <v>39144.404673568904</v>
      </c>
    </row>
    <row r="2584" spans="1:6" x14ac:dyDescent="0.3">
      <c r="A2584" s="3">
        <v>0.67404877609025304</v>
      </c>
      <c r="B2584" s="3">
        <v>17249.2776484897</v>
      </c>
      <c r="C2584" s="3">
        <v>1.13591505636857</v>
      </c>
      <c r="D2584" s="3">
        <v>52925.920946434897</v>
      </c>
      <c r="E2584" s="1">
        <f t="shared" si="82"/>
        <v>0.461866280278317</v>
      </c>
      <c r="F2584" s="1">
        <f t="shared" si="83"/>
        <v>35676.643297945193</v>
      </c>
    </row>
    <row r="2585" spans="1:6" x14ac:dyDescent="0.3">
      <c r="A2585" s="3">
        <v>0.73084078062227698</v>
      </c>
      <c r="B2585" s="3">
        <v>21453.430379610301</v>
      </c>
      <c r="C2585" s="3">
        <v>1.2406185889858099</v>
      </c>
      <c r="D2585" s="3">
        <v>57593.975378796596</v>
      </c>
      <c r="E2585" s="1">
        <f t="shared" si="82"/>
        <v>0.50977780836353292</v>
      </c>
      <c r="F2585" s="1">
        <f t="shared" si="83"/>
        <v>36140.544999186299</v>
      </c>
    </row>
    <row r="2586" spans="1:6" x14ac:dyDescent="0.3">
      <c r="A2586" s="3">
        <v>0.68771379654279696</v>
      </c>
      <c r="B2586" s="3">
        <v>19478.562110096798</v>
      </c>
      <c r="C2586" s="3">
        <v>1.20697425329591</v>
      </c>
      <c r="D2586" s="3">
        <v>54979.755814749202</v>
      </c>
      <c r="E2586" s="1">
        <f t="shared" si="82"/>
        <v>0.51926045675311305</v>
      </c>
      <c r="F2586" s="1">
        <f t="shared" si="83"/>
        <v>35501.193704652404</v>
      </c>
    </row>
    <row r="2587" spans="1:6" x14ac:dyDescent="0.3">
      <c r="A2587" s="3">
        <v>0.75527994098233897</v>
      </c>
      <c r="B2587" s="3">
        <v>18269.674207346601</v>
      </c>
      <c r="C2587" s="3">
        <v>1.35773780242999</v>
      </c>
      <c r="D2587" s="3">
        <v>55846.088810560701</v>
      </c>
      <c r="E2587" s="1">
        <f t="shared" si="82"/>
        <v>0.60245786144765101</v>
      </c>
      <c r="F2587" s="1">
        <f t="shared" si="83"/>
        <v>37576.4146032141</v>
      </c>
    </row>
    <row r="2588" spans="1:6" x14ac:dyDescent="0.3">
      <c r="A2588" s="3">
        <v>0.68146879254050696</v>
      </c>
      <c r="B2588" s="3">
        <v>21437.337093814302</v>
      </c>
      <c r="C2588" s="3">
        <v>1.1600582167835101</v>
      </c>
      <c r="D2588" s="3">
        <v>59726.9412886137</v>
      </c>
      <c r="E2588" s="1">
        <f t="shared" si="82"/>
        <v>0.4785894242430031</v>
      </c>
      <c r="F2588" s="1">
        <f t="shared" si="83"/>
        <v>38289.604194799394</v>
      </c>
    </row>
    <row r="2589" spans="1:6" x14ac:dyDescent="0.3">
      <c r="A2589" s="3">
        <v>0.72806860034475496</v>
      </c>
      <c r="B2589" s="3">
        <v>18388.748150326101</v>
      </c>
      <c r="C2589" s="3">
        <v>1.21816379865311</v>
      </c>
      <c r="D2589" s="3">
        <v>52924.512509612898</v>
      </c>
      <c r="E2589" s="1">
        <f t="shared" si="82"/>
        <v>0.49009519830835502</v>
      </c>
      <c r="F2589" s="1">
        <f t="shared" si="83"/>
        <v>34535.764359286797</v>
      </c>
    </row>
    <row r="2590" spans="1:6" x14ac:dyDescent="0.3">
      <c r="A2590" s="3">
        <v>0.624398115061641</v>
      </c>
      <c r="B2590" s="3">
        <v>23076.2519248674</v>
      </c>
      <c r="C2590" s="3">
        <v>1.05602161235874</v>
      </c>
      <c r="D2590" s="3">
        <v>61634.366124447202</v>
      </c>
      <c r="E2590" s="1">
        <f t="shared" si="82"/>
        <v>0.43162349729709903</v>
      </c>
      <c r="F2590" s="1">
        <f t="shared" si="83"/>
        <v>38558.114199579803</v>
      </c>
    </row>
    <row r="2591" spans="1:6" x14ac:dyDescent="0.3">
      <c r="A2591" s="3">
        <v>0.65821127580104299</v>
      </c>
      <c r="B2591" s="3">
        <v>16882.0872908653</v>
      </c>
      <c r="C2591" s="3">
        <v>1.12809467110607</v>
      </c>
      <c r="D2591" s="3">
        <v>54326.791298678902</v>
      </c>
      <c r="E2591" s="1">
        <f t="shared" si="82"/>
        <v>0.46988339530502699</v>
      </c>
      <c r="F2591" s="1">
        <f t="shared" si="83"/>
        <v>37444.704007813605</v>
      </c>
    </row>
    <row r="2592" spans="1:6" x14ac:dyDescent="0.3">
      <c r="A2592" s="3">
        <v>0.67887724812993</v>
      </c>
      <c r="B2592" s="3">
        <v>17560.9004748318</v>
      </c>
      <c r="C2592" s="3">
        <v>1.2079618106402299</v>
      </c>
      <c r="D2592" s="3">
        <v>53573.295239268999</v>
      </c>
      <c r="E2592" s="1">
        <f t="shared" si="82"/>
        <v>0.52908456251029989</v>
      </c>
      <c r="F2592" s="1">
        <f t="shared" si="83"/>
        <v>36012.394764437195</v>
      </c>
    </row>
    <row r="2593" spans="1:6" x14ac:dyDescent="0.3">
      <c r="A2593" s="3">
        <v>0.72456059084633195</v>
      </c>
      <c r="B2593" s="3">
        <v>21302.996583368498</v>
      </c>
      <c r="C2593" s="3">
        <v>1.26082296996332</v>
      </c>
      <c r="D2593" s="3">
        <v>59484.261647728701</v>
      </c>
      <c r="E2593" s="1">
        <f t="shared" si="82"/>
        <v>0.53626237911698804</v>
      </c>
      <c r="F2593" s="1">
        <f t="shared" si="83"/>
        <v>38181.265064360203</v>
      </c>
    </row>
    <row r="2594" spans="1:6" x14ac:dyDescent="0.3">
      <c r="A2594" s="3">
        <v>0.73222080277475299</v>
      </c>
      <c r="B2594" s="3">
        <v>21455.778402788099</v>
      </c>
      <c r="C2594" s="3">
        <v>1.28791001924469</v>
      </c>
      <c r="D2594" s="3">
        <v>57623.581187016898</v>
      </c>
      <c r="E2594" s="1">
        <f t="shared" si="82"/>
        <v>0.55568921646993696</v>
      </c>
      <c r="F2594" s="1">
        <f t="shared" si="83"/>
        <v>36167.802784228799</v>
      </c>
    </row>
    <row r="2595" spans="1:6" x14ac:dyDescent="0.3">
      <c r="A2595" s="3">
        <v>0.74623683474005498</v>
      </c>
      <c r="B2595" s="3">
        <v>23131.915719907502</v>
      </c>
      <c r="C2595" s="3">
        <v>1.3045004601224199</v>
      </c>
      <c r="D2595" s="3">
        <v>59498.133912592697</v>
      </c>
      <c r="E2595" s="1">
        <f t="shared" si="82"/>
        <v>0.55826362538236496</v>
      </c>
      <c r="F2595" s="1">
        <f t="shared" si="83"/>
        <v>36366.218192685192</v>
      </c>
    </row>
    <row r="2596" spans="1:6" x14ac:dyDescent="0.3">
      <c r="A2596" s="3">
        <v>0.67210703374647696</v>
      </c>
      <c r="B2596" s="3">
        <v>20340.940773247301</v>
      </c>
      <c r="C2596" s="3">
        <v>1.14848315067716</v>
      </c>
      <c r="D2596" s="3">
        <v>57558.673963746303</v>
      </c>
      <c r="E2596" s="1">
        <f t="shared" si="82"/>
        <v>0.47637611693068305</v>
      </c>
      <c r="F2596" s="1">
        <f t="shared" si="83"/>
        <v>37217.733190498999</v>
      </c>
    </row>
    <row r="2597" spans="1:6" x14ac:dyDescent="0.3">
      <c r="A2597" s="3">
        <v>0.69890941754472102</v>
      </c>
      <c r="B2597" s="3">
        <v>20381.1091938834</v>
      </c>
      <c r="C2597" s="3">
        <v>1.1803997111384801</v>
      </c>
      <c r="D2597" s="3">
        <v>55451.040476910901</v>
      </c>
      <c r="E2597" s="1">
        <f t="shared" si="82"/>
        <v>0.48149029359375906</v>
      </c>
      <c r="F2597" s="1">
        <f t="shared" si="83"/>
        <v>35069.931283027501</v>
      </c>
    </row>
    <row r="2598" spans="1:6" x14ac:dyDescent="0.3">
      <c r="A2598" s="3">
        <v>0.72547855586177501</v>
      </c>
      <c r="B2598" s="3">
        <v>19586.004410578498</v>
      </c>
      <c r="C2598" s="3">
        <v>1.29331987879969</v>
      </c>
      <c r="D2598" s="3">
        <v>55334.592320215001</v>
      </c>
      <c r="E2598" s="1">
        <f t="shared" si="82"/>
        <v>0.56784132293791501</v>
      </c>
      <c r="F2598" s="1">
        <f t="shared" si="83"/>
        <v>35748.587909636502</v>
      </c>
    </row>
    <row r="2599" spans="1:6" x14ac:dyDescent="0.3">
      <c r="A2599" s="3">
        <v>0.71820668085787698</v>
      </c>
      <c r="B2599" s="3">
        <v>15009.1176010361</v>
      </c>
      <c r="C2599" s="3">
        <v>1.2658787190921801</v>
      </c>
      <c r="D2599" s="3">
        <v>53249.606173527704</v>
      </c>
      <c r="E2599" s="1">
        <f t="shared" si="82"/>
        <v>0.5476720382343031</v>
      </c>
      <c r="F2599" s="1">
        <f t="shared" si="83"/>
        <v>38240.488572491602</v>
      </c>
    </row>
    <row r="2600" spans="1:6" x14ac:dyDescent="0.3">
      <c r="A2600" s="3">
        <v>0.652248082795996</v>
      </c>
      <c r="B2600" s="3">
        <v>18488.173396935599</v>
      </c>
      <c r="C2600" s="3">
        <v>1.1355713528436899</v>
      </c>
      <c r="D2600" s="3">
        <v>56373.709291900203</v>
      </c>
      <c r="E2600" s="1">
        <f t="shared" si="82"/>
        <v>0.48332327004769393</v>
      </c>
      <c r="F2600" s="1">
        <f t="shared" si="83"/>
        <v>37885.535894964603</v>
      </c>
    </row>
    <row r="2601" spans="1:6" x14ac:dyDescent="0.3">
      <c r="A2601" s="3">
        <v>0.72503574467357701</v>
      </c>
      <c r="B2601" s="3">
        <v>18225.714949447301</v>
      </c>
      <c r="C2601" s="3">
        <v>1.2890739052381901</v>
      </c>
      <c r="D2601" s="3">
        <v>54827.288288377298</v>
      </c>
      <c r="E2601" s="1">
        <f t="shared" si="82"/>
        <v>0.56403816056461309</v>
      </c>
      <c r="F2601" s="1">
        <f t="shared" si="83"/>
        <v>36601.57333893</v>
      </c>
    </row>
    <row r="2602" spans="1:6" x14ac:dyDescent="0.3">
      <c r="A2602" s="3">
        <v>0.69358092944365901</v>
      </c>
      <c r="B2602" s="3">
        <v>22724.147111193</v>
      </c>
      <c r="C2602" s="3">
        <v>1.23461059386975</v>
      </c>
      <c r="D2602" s="3">
        <v>63736.543538932798</v>
      </c>
      <c r="E2602" s="1">
        <f t="shared" si="82"/>
        <v>0.54102966442609102</v>
      </c>
      <c r="F2602" s="1">
        <f t="shared" si="83"/>
        <v>41012.396427739797</v>
      </c>
    </row>
    <row r="2603" spans="1:6" x14ac:dyDescent="0.3">
      <c r="A2603" s="3">
        <v>0.72292020232226795</v>
      </c>
      <c r="B2603" s="3">
        <v>17114.518567114901</v>
      </c>
      <c r="C2603" s="3">
        <v>1.2635112040426499</v>
      </c>
      <c r="D2603" s="3">
        <v>54794.617953957299</v>
      </c>
      <c r="E2603" s="1">
        <f t="shared" si="82"/>
        <v>0.54059100172038199</v>
      </c>
      <c r="F2603" s="1">
        <f t="shared" si="83"/>
        <v>37680.099386842398</v>
      </c>
    </row>
    <row r="2604" spans="1:6" x14ac:dyDescent="0.3">
      <c r="A2604" s="3">
        <v>0.72831670104773305</v>
      </c>
      <c r="B2604" s="3">
        <v>20316.697593568799</v>
      </c>
      <c r="C2604" s="3">
        <v>1.2662482487109801</v>
      </c>
      <c r="D2604" s="3">
        <v>57444.324145668797</v>
      </c>
      <c r="E2604" s="1">
        <f t="shared" si="82"/>
        <v>0.53793154766324702</v>
      </c>
      <c r="F2604" s="1">
        <f t="shared" si="83"/>
        <v>37127.626552100002</v>
      </c>
    </row>
    <row r="2605" spans="1:6" x14ac:dyDescent="0.3">
      <c r="A2605" s="3">
        <v>0.68045137073039796</v>
      </c>
      <c r="B2605" s="3">
        <v>18535.911860652301</v>
      </c>
      <c r="C2605" s="3">
        <v>1.17113044335364</v>
      </c>
      <c r="D2605" s="3">
        <v>53251.719800100604</v>
      </c>
      <c r="E2605" s="1">
        <f t="shared" si="82"/>
        <v>0.49067907262324206</v>
      </c>
      <c r="F2605" s="1">
        <f t="shared" si="83"/>
        <v>34715.807939448307</v>
      </c>
    </row>
    <row r="2606" spans="1:6" x14ac:dyDescent="0.3">
      <c r="A2606" s="3">
        <v>0.71933534812748201</v>
      </c>
      <c r="B2606" s="3">
        <v>18479.492429366899</v>
      </c>
      <c r="C2606" s="3">
        <v>1.2429189507798</v>
      </c>
      <c r="D2606" s="3">
        <v>56503.548148667804</v>
      </c>
      <c r="E2606" s="1">
        <f t="shared" si="82"/>
        <v>0.52358360265231796</v>
      </c>
      <c r="F2606" s="1">
        <f t="shared" si="83"/>
        <v>38024.055719300901</v>
      </c>
    </row>
    <row r="2607" spans="1:6" x14ac:dyDescent="0.3">
      <c r="A2607" s="3">
        <v>0.65083480668888105</v>
      </c>
      <c r="B2607" s="3">
        <v>16832.9912770015</v>
      </c>
      <c r="C2607" s="3">
        <v>1.17710200073801</v>
      </c>
      <c r="D2607" s="3">
        <v>54688.012721486899</v>
      </c>
      <c r="E2607" s="1">
        <f t="shared" si="82"/>
        <v>0.52626719404912892</v>
      </c>
      <c r="F2607" s="1">
        <f t="shared" si="83"/>
        <v>37855.021444485399</v>
      </c>
    </row>
    <row r="2608" spans="1:6" x14ac:dyDescent="0.3">
      <c r="A2608" s="3">
        <v>0.70511614644783105</v>
      </c>
      <c r="B2608" s="3">
        <v>18740.379608072799</v>
      </c>
      <c r="C2608" s="3">
        <v>1.24197529662249</v>
      </c>
      <c r="D2608" s="3">
        <v>56248.017929797003</v>
      </c>
      <c r="E2608" s="1">
        <f t="shared" si="82"/>
        <v>0.53685915017465891</v>
      </c>
      <c r="F2608" s="1">
        <f t="shared" si="83"/>
        <v>37507.638321724204</v>
      </c>
    </row>
    <row r="2609" spans="1:6" x14ac:dyDescent="0.3">
      <c r="A2609" s="3">
        <v>0.71438707394571799</v>
      </c>
      <c r="B2609" s="3">
        <v>23330.865291771101</v>
      </c>
      <c r="C2609" s="3">
        <v>1.2730902202373899</v>
      </c>
      <c r="D2609" s="3">
        <v>61589.986658066802</v>
      </c>
      <c r="E2609" s="1">
        <f t="shared" si="82"/>
        <v>0.55870314629167195</v>
      </c>
      <c r="F2609" s="1">
        <f t="shared" si="83"/>
        <v>38259.121366295702</v>
      </c>
    </row>
    <row r="2610" spans="1:6" x14ac:dyDescent="0.3">
      <c r="A2610" s="3">
        <v>0.74133127019246603</v>
      </c>
      <c r="B2610" s="3">
        <v>18802.371757086999</v>
      </c>
      <c r="C2610" s="3">
        <v>1.25535373110694</v>
      </c>
      <c r="D2610" s="3">
        <v>55137.260123394699</v>
      </c>
      <c r="E2610" s="1">
        <f t="shared" si="82"/>
        <v>0.51402246091447401</v>
      </c>
      <c r="F2610" s="1">
        <f t="shared" si="83"/>
        <v>36334.888366307699</v>
      </c>
    </row>
    <row r="2611" spans="1:6" x14ac:dyDescent="0.3">
      <c r="A2611" s="3">
        <v>0.69687955369052201</v>
      </c>
      <c r="B2611" s="3">
        <v>15510.645426929001</v>
      </c>
      <c r="C2611" s="3">
        <v>1.1920632840450101</v>
      </c>
      <c r="D2611" s="3">
        <v>50514.880220242303</v>
      </c>
      <c r="E2611" s="1">
        <f t="shared" si="82"/>
        <v>0.49518373035448804</v>
      </c>
      <c r="F2611" s="1">
        <f t="shared" si="83"/>
        <v>35004.234793313299</v>
      </c>
    </row>
    <row r="2612" spans="1:6" x14ac:dyDescent="0.3">
      <c r="A2612" s="3">
        <v>0.73992289628429897</v>
      </c>
      <c r="B2612" s="3">
        <v>16897.014064593401</v>
      </c>
      <c r="C2612" s="3">
        <v>1.2904551174431</v>
      </c>
      <c r="D2612" s="3">
        <v>53943.679996169798</v>
      </c>
      <c r="E2612" s="1">
        <f t="shared" si="82"/>
        <v>0.55053222115880107</v>
      </c>
      <c r="F2612" s="1">
        <f t="shared" si="83"/>
        <v>37046.665931576397</v>
      </c>
    </row>
    <row r="2613" spans="1:6" x14ac:dyDescent="0.3">
      <c r="A2613" s="3">
        <v>0.68609170822189203</v>
      </c>
      <c r="B2613" s="3">
        <v>17728.134313844399</v>
      </c>
      <c r="C2613" s="3">
        <v>1.15246042870022</v>
      </c>
      <c r="D2613" s="3">
        <v>52893.357925309298</v>
      </c>
      <c r="E2613" s="1">
        <f t="shared" si="82"/>
        <v>0.466368720478328</v>
      </c>
      <c r="F2613" s="1">
        <f t="shared" si="83"/>
        <v>35165.223611464899</v>
      </c>
    </row>
    <row r="2614" spans="1:6" x14ac:dyDescent="0.3">
      <c r="A2614" s="3">
        <v>0.66301862502421705</v>
      </c>
      <c r="B2614" s="3">
        <v>16702.584155623801</v>
      </c>
      <c r="C2614" s="3">
        <v>1.1288012774674501</v>
      </c>
      <c r="D2614" s="3">
        <v>52495.232387821401</v>
      </c>
      <c r="E2614" s="1">
        <f t="shared" si="82"/>
        <v>0.46578265244323303</v>
      </c>
      <c r="F2614" s="1">
        <f t="shared" si="83"/>
        <v>35792.6482321976</v>
      </c>
    </row>
    <row r="2615" spans="1:6" x14ac:dyDescent="0.3">
      <c r="A2615" s="3">
        <v>0.74907266568533604</v>
      </c>
      <c r="B2615" s="3">
        <v>19886.1524791335</v>
      </c>
      <c r="C2615" s="3">
        <v>1.2998706665688999</v>
      </c>
      <c r="D2615" s="3">
        <v>58446.692329881102</v>
      </c>
      <c r="E2615" s="1">
        <f t="shared" si="82"/>
        <v>0.5507980008835639</v>
      </c>
      <c r="F2615" s="1">
        <f t="shared" si="83"/>
        <v>38560.539850747606</v>
      </c>
    </row>
    <row r="2616" spans="1:6" x14ac:dyDescent="0.3">
      <c r="A2616" s="3">
        <v>0.65925557031103799</v>
      </c>
      <c r="B2616" s="3">
        <v>25471.659163828899</v>
      </c>
      <c r="C2616" s="3">
        <v>1.14042253073469</v>
      </c>
      <c r="D2616" s="3">
        <v>67505.598466222902</v>
      </c>
      <c r="E2616" s="1">
        <f t="shared" si="82"/>
        <v>0.48116696042365203</v>
      </c>
      <c r="F2616" s="1">
        <f t="shared" si="83"/>
        <v>42033.939302394007</v>
      </c>
    </row>
    <row r="2617" spans="1:6" x14ac:dyDescent="0.3">
      <c r="A2617" s="3">
        <v>0.70636415392854901</v>
      </c>
      <c r="B2617" s="3">
        <v>21627.666989208599</v>
      </c>
      <c r="C2617" s="3">
        <v>1.23005187388821</v>
      </c>
      <c r="D2617" s="3">
        <v>59330.971099462004</v>
      </c>
      <c r="E2617" s="1">
        <f t="shared" si="82"/>
        <v>0.52368771995966101</v>
      </c>
      <c r="F2617" s="1">
        <f t="shared" si="83"/>
        <v>37703.304110253404</v>
      </c>
    </row>
    <row r="2618" spans="1:6" x14ac:dyDescent="0.3">
      <c r="A2618" s="3">
        <v>0.749710227091412</v>
      </c>
      <c r="B2618" s="3">
        <v>20402.580378402701</v>
      </c>
      <c r="C2618" s="3">
        <v>1.2977917812149999</v>
      </c>
      <c r="D2618" s="3">
        <v>57665.664452629797</v>
      </c>
      <c r="E2618" s="1">
        <f t="shared" si="82"/>
        <v>0.54808155412358794</v>
      </c>
      <c r="F2618" s="1">
        <f t="shared" si="83"/>
        <v>37263.084074227096</v>
      </c>
    </row>
    <row r="2619" spans="1:6" x14ac:dyDescent="0.3">
      <c r="A2619" s="3">
        <v>0.71743964396947102</v>
      </c>
      <c r="B2619" s="3">
        <v>20753.4284132553</v>
      </c>
      <c r="C2619" s="3">
        <v>1.27095591860323</v>
      </c>
      <c r="D2619" s="3">
        <v>56782.630979006099</v>
      </c>
      <c r="E2619" s="1">
        <f t="shared" si="82"/>
        <v>0.55351627463375896</v>
      </c>
      <c r="F2619" s="1">
        <f t="shared" si="83"/>
        <v>36029.202565750798</v>
      </c>
    </row>
    <row r="2620" spans="1:6" x14ac:dyDescent="0.3">
      <c r="A2620" s="3">
        <v>0.71245336735700404</v>
      </c>
      <c r="B2620" s="3">
        <v>18760.3524284579</v>
      </c>
      <c r="C2620" s="3">
        <v>1.2264150967559</v>
      </c>
      <c r="D2620" s="3">
        <v>56106.573847256303</v>
      </c>
      <c r="E2620" s="1">
        <f t="shared" si="82"/>
        <v>0.51396172939889595</v>
      </c>
      <c r="F2620" s="1">
        <f t="shared" si="83"/>
        <v>37346.221418798406</v>
      </c>
    </row>
    <row r="2621" spans="1:6" x14ac:dyDescent="0.3">
      <c r="A2621" s="3">
        <v>0.70680885956902295</v>
      </c>
      <c r="B2621" s="3">
        <v>17778.357847146999</v>
      </c>
      <c r="C2621" s="3">
        <v>1.2169375822433599</v>
      </c>
      <c r="D2621" s="3">
        <v>56297.300428536997</v>
      </c>
      <c r="E2621" s="1">
        <f t="shared" si="82"/>
        <v>0.51012872267433695</v>
      </c>
      <c r="F2621" s="1">
        <f t="shared" si="83"/>
        <v>38518.942581390002</v>
      </c>
    </row>
    <row r="2622" spans="1:6" x14ac:dyDescent="0.3">
      <c r="A2622" s="3">
        <v>0.71958806312694001</v>
      </c>
      <c r="B2622" s="3">
        <v>19274.912852064899</v>
      </c>
      <c r="C2622" s="3">
        <v>1.2292629179114301</v>
      </c>
      <c r="D2622" s="3">
        <v>56195.559642643202</v>
      </c>
      <c r="E2622" s="1">
        <f t="shared" si="82"/>
        <v>0.50967485478449004</v>
      </c>
      <c r="F2622" s="1">
        <f t="shared" si="83"/>
        <v>36920.646790578307</v>
      </c>
    </row>
    <row r="2623" spans="1:6" x14ac:dyDescent="0.3">
      <c r="A2623" s="3">
        <v>0.65801656160956701</v>
      </c>
      <c r="B2623" s="3">
        <v>21236.3195963219</v>
      </c>
      <c r="C2623" s="3">
        <v>1.1737318554862</v>
      </c>
      <c r="D2623" s="3">
        <v>59424.943334048599</v>
      </c>
      <c r="E2623" s="1">
        <f t="shared" si="82"/>
        <v>0.51571529387663295</v>
      </c>
      <c r="F2623" s="1">
        <f t="shared" si="83"/>
        <v>38188.623737726695</v>
      </c>
    </row>
    <row r="2624" spans="1:6" x14ac:dyDescent="0.3">
      <c r="A2624" s="3">
        <v>0.66144019321242498</v>
      </c>
      <c r="B2624" s="3">
        <v>15406.8986769902</v>
      </c>
      <c r="C2624" s="3">
        <v>1.1315096830551401</v>
      </c>
      <c r="D2624" s="3">
        <v>50341.403914809998</v>
      </c>
      <c r="E2624" s="1">
        <f t="shared" si="82"/>
        <v>0.47006948984271513</v>
      </c>
      <c r="F2624" s="1">
        <f t="shared" si="83"/>
        <v>34934.505237819802</v>
      </c>
    </row>
    <row r="2625" spans="1:6" x14ac:dyDescent="0.3">
      <c r="A2625" s="3">
        <v>0.68721556333311595</v>
      </c>
      <c r="B2625" s="3">
        <v>20036.2682464073</v>
      </c>
      <c r="C2625" s="3">
        <v>1.17411192592826</v>
      </c>
      <c r="D2625" s="3">
        <v>58033.488561753002</v>
      </c>
      <c r="E2625" s="1">
        <f t="shared" si="82"/>
        <v>0.48689636259514402</v>
      </c>
      <c r="F2625" s="1">
        <f t="shared" si="83"/>
        <v>37997.220315345701</v>
      </c>
    </row>
    <row r="2626" spans="1:6" x14ac:dyDescent="0.3">
      <c r="A2626" s="3">
        <v>0.68589762337905802</v>
      </c>
      <c r="B2626" s="3">
        <v>20667.085939852401</v>
      </c>
      <c r="C2626" s="3">
        <v>1.2037949156415599</v>
      </c>
      <c r="D2626" s="3">
        <v>57806.638600873201</v>
      </c>
      <c r="E2626" s="1">
        <f t="shared" si="82"/>
        <v>0.51789729226250192</v>
      </c>
      <c r="F2626" s="1">
        <f t="shared" si="83"/>
        <v>37139.552661020803</v>
      </c>
    </row>
    <row r="2627" spans="1:6" x14ac:dyDescent="0.3">
      <c r="A2627" s="3">
        <v>0.67903476038770105</v>
      </c>
      <c r="B2627" s="3">
        <v>18693.830801406701</v>
      </c>
      <c r="C2627" s="3">
        <v>1.18133292134454</v>
      </c>
      <c r="D2627" s="3">
        <v>56927.112425100997</v>
      </c>
      <c r="E2627" s="1">
        <f t="shared" si="82"/>
        <v>0.50229816095683899</v>
      </c>
      <c r="F2627" s="1">
        <f t="shared" si="83"/>
        <v>38233.281623694296</v>
      </c>
    </row>
    <row r="2628" spans="1:6" x14ac:dyDescent="0.3">
      <c r="A2628" s="3">
        <v>0.72971078555671698</v>
      </c>
      <c r="B2628" s="3">
        <v>24465.710039742899</v>
      </c>
      <c r="C2628" s="3">
        <v>1.27876663255559</v>
      </c>
      <c r="D2628" s="3">
        <v>62964.090854147798</v>
      </c>
      <c r="E2628" s="1">
        <f t="shared" ref="E2628:E2691" si="84">C2628-A2628</f>
        <v>0.549055846998873</v>
      </c>
      <c r="F2628" s="1">
        <f t="shared" ref="F2628:F2691" si="85">D2628-B2628</f>
        <v>38498.380814404896</v>
      </c>
    </row>
    <row r="2629" spans="1:6" x14ac:dyDescent="0.3">
      <c r="A2629" s="3">
        <v>0.71971416630218199</v>
      </c>
      <c r="B2629" s="3">
        <v>19208.7981484724</v>
      </c>
      <c r="C2629" s="3">
        <v>1.2067783579982101</v>
      </c>
      <c r="D2629" s="3">
        <v>55098.1982021882</v>
      </c>
      <c r="E2629" s="1">
        <f t="shared" si="84"/>
        <v>0.4870641916960281</v>
      </c>
      <c r="F2629" s="1">
        <f t="shared" si="85"/>
        <v>35889.400053715799</v>
      </c>
    </row>
    <row r="2630" spans="1:6" x14ac:dyDescent="0.3">
      <c r="A2630" s="3">
        <v>0.71873211673858906</v>
      </c>
      <c r="B2630" s="3">
        <v>20065.428641044098</v>
      </c>
      <c r="C2630" s="3">
        <v>1.2430804614045601</v>
      </c>
      <c r="D2630" s="3">
        <v>59136.450959387999</v>
      </c>
      <c r="E2630" s="1">
        <f t="shared" si="84"/>
        <v>0.52434834466597102</v>
      </c>
      <c r="F2630" s="1">
        <f t="shared" si="85"/>
        <v>39071.022318343901</v>
      </c>
    </row>
    <row r="2631" spans="1:6" x14ac:dyDescent="0.3">
      <c r="A2631" s="3">
        <v>0.70417706224619003</v>
      </c>
      <c r="B2631" s="3">
        <v>20365.447873118101</v>
      </c>
      <c r="C2631" s="3">
        <v>1.21555912411482</v>
      </c>
      <c r="D2631" s="3">
        <v>57124.864672765601</v>
      </c>
      <c r="E2631" s="1">
        <f t="shared" si="84"/>
        <v>0.51138206186863</v>
      </c>
      <c r="F2631" s="1">
        <f t="shared" si="85"/>
        <v>36759.416799647501</v>
      </c>
    </row>
    <row r="2632" spans="1:6" x14ac:dyDescent="0.3">
      <c r="A2632" s="3">
        <v>0.669334099705993</v>
      </c>
      <c r="B2632" s="3">
        <v>24108.474952582099</v>
      </c>
      <c r="C2632" s="3">
        <v>1.1254432049941301</v>
      </c>
      <c r="D2632" s="3">
        <v>63332.840173194301</v>
      </c>
      <c r="E2632" s="1">
        <f t="shared" si="84"/>
        <v>0.45610910528813708</v>
      </c>
      <c r="F2632" s="1">
        <f t="shared" si="85"/>
        <v>39224.365220612206</v>
      </c>
    </row>
    <row r="2633" spans="1:6" x14ac:dyDescent="0.3">
      <c r="A2633" s="3">
        <v>0.74552625492969504</v>
      </c>
      <c r="B2633" s="3">
        <v>21062.482455981299</v>
      </c>
      <c r="C2633" s="3">
        <v>1.30318028374741</v>
      </c>
      <c r="D2633" s="3">
        <v>61039.313152282899</v>
      </c>
      <c r="E2633" s="1">
        <f t="shared" si="84"/>
        <v>0.55765402881771498</v>
      </c>
      <c r="F2633" s="1">
        <f t="shared" si="85"/>
        <v>39976.8306963016</v>
      </c>
    </row>
    <row r="2634" spans="1:6" x14ac:dyDescent="0.3">
      <c r="A2634" s="3">
        <v>0.69387067162529903</v>
      </c>
      <c r="B2634" s="3">
        <v>19417.635872834799</v>
      </c>
      <c r="C2634" s="3">
        <v>1.2060834079898901</v>
      </c>
      <c r="D2634" s="3">
        <v>55378.705960645297</v>
      </c>
      <c r="E2634" s="1">
        <f t="shared" si="84"/>
        <v>0.51221273636459108</v>
      </c>
      <c r="F2634" s="1">
        <f t="shared" si="85"/>
        <v>35961.070087810498</v>
      </c>
    </row>
    <row r="2635" spans="1:6" x14ac:dyDescent="0.3">
      <c r="A2635" s="3">
        <v>0.66998134277324395</v>
      </c>
      <c r="B2635" s="3">
        <v>15242.203256139001</v>
      </c>
      <c r="C2635" s="3">
        <v>1.1699432507876</v>
      </c>
      <c r="D2635" s="3">
        <v>51471.448858459102</v>
      </c>
      <c r="E2635" s="1">
        <f t="shared" si="84"/>
        <v>0.49996190801435603</v>
      </c>
      <c r="F2635" s="1">
        <f t="shared" si="85"/>
        <v>36229.245602320101</v>
      </c>
    </row>
    <row r="2636" spans="1:6" x14ac:dyDescent="0.3">
      <c r="A2636" s="3">
        <v>0.73574962133598198</v>
      </c>
      <c r="B2636" s="3">
        <v>24135.813240994899</v>
      </c>
      <c r="C2636" s="3">
        <v>1.2832472371528001</v>
      </c>
      <c r="D2636" s="3">
        <v>66610.584076055602</v>
      </c>
      <c r="E2636" s="1">
        <f t="shared" si="84"/>
        <v>0.54749761581681811</v>
      </c>
      <c r="F2636" s="1">
        <f t="shared" si="85"/>
        <v>42474.770835060699</v>
      </c>
    </row>
    <row r="2637" spans="1:6" x14ac:dyDescent="0.3">
      <c r="A2637" s="3">
        <v>0.71453420608036999</v>
      </c>
      <c r="B2637" s="3">
        <v>19783.221416235101</v>
      </c>
      <c r="C2637" s="3">
        <v>1.23193736873851</v>
      </c>
      <c r="D2637" s="3">
        <v>56899.147045061203</v>
      </c>
      <c r="E2637" s="1">
        <f t="shared" si="84"/>
        <v>0.51740316265814001</v>
      </c>
      <c r="F2637" s="1">
        <f t="shared" si="85"/>
        <v>37115.925628826102</v>
      </c>
    </row>
    <row r="2638" spans="1:6" x14ac:dyDescent="0.3">
      <c r="A2638" s="3">
        <v>0.68689747125345302</v>
      </c>
      <c r="B2638" s="3">
        <v>16379.9875328695</v>
      </c>
      <c r="C2638" s="3">
        <v>1.1827896965718201</v>
      </c>
      <c r="D2638" s="3">
        <v>54279.0059584911</v>
      </c>
      <c r="E2638" s="1">
        <f t="shared" si="84"/>
        <v>0.49589222531836707</v>
      </c>
      <c r="F2638" s="1">
        <f t="shared" si="85"/>
        <v>37899.018425621602</v>
      </c>
    </row>
    <row r="2639" spans="1:6" x14ac:dyDescent="0.3">
      <c r="A2639" s="3">
        <v>0.73160512474658701</v>
      </c>
      <c r="B2639" s="3">
        <v>16417.339605670499</v>
      </c>
      <c r="C2639" s="3">
        <v>1.27323561839301</v>
      </c>
      <c r="D2639" s="3">
        <v>53479.056883406702</v>
      </c>
      <c r="E2639" s="1">
        <f t="shared" si="84"/>
        <v>0.54163049364642302</v>
      </c>
      <c r="F2639" s="1">
        <f t="shared" si="85"/>
        <v>37061.717277736199</v>
      </c>
    </row>
    <row r="2640" spans="1:6" x14ac:dyDescent="0.3">
      <c r="A2640" s="3">
        <v>0.67322340356310595</v>
      </c>
      <c r="B2640" s="3">
        <v>22762.5842227881</v>
      </c>
      <c r="C2640" s="3">
        <v>1.186724916515</v>
      </c>
      <c r="D2640" s="3">
        <v>63259.057342246699</v>
      </c>
      <c r="E2640" s="1">
        <f t="shared" si="84"/>
        <v>0.51350151295189406</v>
      </c>
      <c r="F2640" s="1">
        <f t="shared" si="85"/>
        <v>40496.473119458598</v>
      </c>
    </row>
    <row r="2641" spans="1:6" x14ac:dyDescent="0.3">
      <c r="A2641" s="3">
        <v>0.74590469507230295</v>
      </c>
      <c r="B2641" s="3">
        <v>19650.9809493137</v>
      </c>
      <c r="C2641" s="3">
        <v>1.32679429081814</v>
      </c>
      <c r="D2641" s="3">
        <v>58726.419849453603</v>
      </c>
      <c r="E2641" s="1">
        <f t="shared" si="84"/>
        <v>0.5808895957458371</v>
      </c>
      <c r="F2641" s="1">
        <f t="shared" si="85"/>
        <v>39075.438900139903</v>
      </c>
    </row>
    <row r="2642" spans="1:6" x14ac:dyDescent="0.3">
      <c r="A2642" s="3">
        <v>0.69267523450149104</v>
      </c>
      <c r="B2642" s="3">
        <v>17348.689342899099</v>
      </c>
      <c r="C2642" s="3">
        <v>1.1976228031898</v>
      </c>
      <c r="D2642" s="3">
        <v>51943.494569335598</v>
      </c>
      <c r="E2642" s="1">
        <f t="shared" si="84"/>
        <v>0.50494756868830892</v>
      </c>
      <c r="F2642" s="1">
        <f t="shared" si="85"/>
        <v>34594.805226436496</v>
      </c>
    </row>
    <row r="2643" spans="1:6" x14ac:dyDescent="0.3">
      <c r="A2643" s="3">
        <v>0.71137296601149103</v>
      </c>
      <c r="B2643" s="3">
        <v>24739.600535775098</v>
      </c>
      <c r="C2643" s="3">
        <v>1.23588132150935</v>
      </c>
      <c r="D2643" s="3">
        <v>63957.266677899199</v>
      </c>
      <c r="E2643" s="1">
        <f t="shared" si="84"/>
        <v>0.52450835549785901</v>
      </c>
      <c r="F2643" s="1">
        <f t="shared" si="85"/>
        <v>39217.666142124101</v>
      </c>
    </row>
    <row r="2644" spans="1:6" x14ac:dyDescent="0.3">
      <c r="A2644" s="3">
        <v>0.70265086442578695</v>
      </c>
      <c r="B2644" s="3">
        <v>17498.783086359301</v>
      </c>
      <c r="C2644" s="3">
        <v>1.2334569530890001</v>
      </c>
      <c r="D2644" s="3">
        <v>54484.920872566203</v>
      </c>
      <c r="E2644" s="1">
        <f t="shared" si="84"/>
        <v>0.5308060886632131</v>
      </c>
      <c r="F2644" s="1">
        <f t="shared" si="85"/>
        <v>36986.137786206906</v>
      </c>
    </row>
    <row r="2645" spans="1:6" x14ac:dyDescent="0.3">
      <c r="A2645" s="3">
        <v>0.710927469834433</v>
      </c>
      <c r="B2645" s="3">
        <v>15844.0055896091</v>
      </c>
      <c r="C2645" s="3">
        <v>1.17049531574115</v>
      </c>
      <c r="D2645" s="3">
        <v>51067.610041156797</v>
      </c>
      <c r="E2645" s="1">
        <f t="shared" si="84"/>
        <v>0.45956784590671695</v>
      </c>
      <c r="F2645" s="1">
        <f t="shared" si="85"/>
        <v>35223.604451547697</v>
      </c>
    </row>
    <row r="2646" spans="1:6" x14ac:dyDescent="0.3">
      <c r="A2646" s="3">
        <v>0.74513833836232701</v>
      </c>
      <c r="B2646" s="3">
        <v>15463.613128421501</v>
      </c>
      <c r="C2646" s="3">
        <v>1.3058799075651999</v>
      </c>
      <c r="D2646" s="3">
        <v>52659.523240393202</v>
      </c>
      <c r="E2646" s="1">
        <f t="shared" si="84"/>
        <v>0.56074156920287288</v>
      </c>
      <c r="F2646" s="1">
        <f t="shared" si="85"/>
        <v>37195.910111971702</v>
      </c>
    </row>
    <row r="2647" spans="1:6" x14ac:dyDescent="0.3">
      <c r="A2647" s="3">
        <v>0.65367465761961396</v>
      </c>
      <c r="B2647" s="3">
        <v>20679.7523785392</v>
      </c>
      <c r="C2647" s="3">
        <v>1.10027572153097</v>
      </c>
      <c r="D2647" s="3">
        <v>59440.200583991202</v>
      </c>
      <c r="E2647" s="1">
        <f t="shared" si="84"/>
        <v>0.44660106391135601</v>
      </c>
      <c r="F2647" s="1">
        <f t="shared" si="85"/>
        <v>38760.448205452005</v>
      </c>
    </row>
    <row r="2648" spans="1:6" x14ac:dyDescent="0.3">
      <c r="A2648" s="3">
        <v>0.71188019151876203</v>
      </c>
      <c r="B2648" s="3">
        <v>18931.181385019001</v>
      </c>
      <c r="C2648" s="3">
        <v>1.25752189996769</v>
      </c>
      <c r="D2648" s="3">
        <v>56426.843796777699</v>
      </c>
      <c r="E2648" s="1">
        <f t="shared" si="84"/>
        <v>0.54564170844892801</v>
      </c>
      <c r="F2648" s="1">
        <f t="shared" si="85"/>
        <v>37495.662411758698</v>
      </c>
    </row>
    <row r="2649" spans="1:6" x14ac:dyDescent="0.3">
      <c r="A2649" s="3">
        <v>0.72111280811774303</v>
      </c>
      <c r="B2649" s="3">
        <v>18890.092874541599</v>
      </c>
      <c r="C2649" s="3">
        <v>1.26669735998966</v>
      </c>
      <c r="D2649" s="3">
        <v>55744.219049240797</v>
      </c>
      <c r="E2649" s="1">
        <f t="shared" si="84"/>
        <v>0.54558455187191701</v>
      </c>
      <c r="F2649" s="1">
        <f t="shared" si="85"/>
        <v>36854.126174699195</v>
      </c>
    </row>
    <row r="2650" spans="1:6" x14ac:dyDescent="0.3">
      <c r="A2650" s="3">
        <v>0.70255576290348198</v>
      </c>
      <c r="B2650" s="3">
        <v>23038.0087642078</v>
      </c>
      <c r="C2650" s="3">
        <v>1.22023770165574</v>
      </c>
      <c r="D2650" s="3">
        <v>62145.668190156903</v>
      </c>
      <c r="E2650" s="1">
        <f t="shared" si="84"/>
        <v>0.51768193875225799</v>
      </c>
      <c r="F2650" s="1">
        <f t="shared" si="85"/>
        <v>39107.659425949103</v>
      </c>
    </row>
    <row r="2651" spans="1:6" x14ac:dyDescent="0.3">
      <c r="A2651" s="3">
        <v>0.71703399914931598</v>
      </c>
      <c r="B2651" s="3">
        <v>16485.686412562802</v>
      </c>
      <c r="C2651" s="3">
        <v>1.23245294266609</v>
      </c>
      <c r="D2651" s="3">
        <v>52123.076672053598</v>
      </c>
      <c r="E2651" s="1">
        <f t="shared" si="84"/>
        <v>0.51541894351677398</v>
      </c>
      <c r="F2651" s="1">
        <f t="shared" si="85"/>
        <v>35637.3902594908</v>
      </c>
    </row>
    <row r="2652" spans="1:6" x14ac:dyDescent="0.3">
      <c r="A2652" s="3">
        <v>0.72433290527693495</v>
      </c>
      <c r="B2652" s="3">
        <v>19719.1620318733</v>
      </c>
      <c r="C2652" s="3">
        <v>1.2527433735950799</v>
      </c>
      <c r="D2652" s="3">
        <v>58322.042453197602</v>
      </c>
      <c r="E2652" s="1">
        <f t="shared" si="84"/>
        <v>0.52841046831814498</v>
      </c>
      <c r="F2652" s="1">
        <f t="shared" si="85"/>
        <v>38602.880421324298</v>
      </c>
    </row>
    <row r="2653" spans="1:6" x14ac:dyDescent="0.3">
      <c r="A2653" s="3">
        <v>0.70178643441071697</v>
      </c>
      <c r="B2653" s="3">
        <v>22408.893456229402</v>
      </c>
      <c r="C2653" s="3">
        <v>1.22246661389839</v>
      </c>
      <c r="D2653" s="3">
        <v>60765.039295052498</v>
      </c>
      <c r="E2653" s="1">
        <f t="shared" si="84"/>
        <v>0.52068017948767298</v>
      </c>
      <c r="F2653" s="1">
        <f t="shared" si="85"/>
        <v>38356.145838823097</v>
      </c>
    </row>
    <row r="2654" spans="1:6" x14ac:dyDescent="0.3">
      <c r="A2654" s="3">
        <v>0.69124676901195103</v>
      </c>
      <c r="B2654" s="3">
        <v>17383.892279781601</v>
      </c>
      <c r="C2654" s="3">
        <v>1.20282685647215</v>
      </c>
      <c r="D2654" s="3">
        <v>53776.615961108699</v>
      </c>
      <c r="E2654" s="1">
        <f t="shared" si="84"/>
        <v>0.51158008746019901</v>
      </c>
      <c r="F2654" s="1">
        <f t="shared" si="85"/>
        <v>36392.723681327101</v>
      </c>
    </row>
    <row r="2655" spans="1:6" x14ac:dyDescent="0.3">
      <c r="A2655" s="3">
        <v>0.68978245001615701</v>
      </c>
      <c r="B2655" s="3">
        <v>16107.371581556699</v>
      </c>
      <c r="C2655" s="3">
        <v>1.21792183447811</v>
      </c>
      <c r="D2655" s="3">
        <v>53522.237265867501</v>
      </c>
      <c r="E2655" s="1">
        <f t="shared" si="84"/>
        <v>0.52813938446195297</v>
      </c>
      <c r="F2655" s="1">
        <f t="shared" si="85"/>
        <v>37414.865684310804</v>
      </c>
    </row>
    <row r="2656" spans="1:6" x14ac:dyDescent="0.3">
      <c r="A2656" s="3">
        <v>0.70977951586504295</v>
      </c>
      <c r="B2656" s="3">
        <v>18523.957885334701</v>
      </c>
      <c r="C2656" s="3">
        <v>1.2246413312725699</v>
      </c>
      <c r="D2656" s="3">
        <v>56127.038999574601</v>
      </c>
      <c r="E2656" s="1">
        <f t="shared" si="84"/>
        <v>0.51486181540752696</v>
      </c>
      <c r="F2656" s="1">
        <f t="shared" si="85"/>
        <v>37603.081114239903</v>
      </c>
    </row>
    <row r="2657" spans="1:6" x14ac:dyDescent="0.3">
      <c r="A2657" s="3">
        <v>0.78919400563280095</v>
      </c>
      <c r="B2657" s="3">
        <v>15798.179381169701</v>
      </c>
      <c r="C2657" s="3">
        <v>1.3501954354653001</v>
      </c>
      <c r="D2657" s="3">
        <v>53130.913708431202</v>
      </c>
      <c r="E2657" s="1">
        <f t="shared" si="84"/>
        <v>0.56100142983249912</v>
      </c>
      <c r="F2657" s="1">
        <f t="shared" si="85"/>
        <v>37332.734327261503</v>
      </c>
    </row>
    <row r="2658" spans="1:6" x14ac:dyDescent="0.3">
      <c r="A2658" s="3">
        <v>0.72343191802497198</v>
      </c>
      <c r="B2658" s="3">
        <v>15368.7138474864</v>
      </c>
      <c r="C2658" s="3">
        <v>1.2229018501241</v>
      </c>
      <c r="D2658" s="3">
        <v>50942.620184514701</v>
      </c>
      <c r="E2658" s="1">
        <f t="shared" si="84"/>
        <v>0.49946993209912804</v>
      </c>
      <c r="F2658" s="1">
        <f t="shared" si="85"/>
        <v>35573.906337028297</v>
      </c>
    </row>
    <row r="2659" spans="1:6" x14ac:dyDescent="0.3">
      <c r="A2659" s="3">
        <v>0.66510527900641103</v>
      </c>
      <c r="B2659" s="3">
        <v>21115.896630620598</v>
      </c>
      <c r="C2659" s="3">
        <v>1.12365268570914</v>
      </c>
      <c r="D2659" s="3">
        <v>57442.386505518902</v>
      </c>
      <c r="E2659" s="1">
        <f t="shared" si="84"/>
        <v>0.45854740670272898</v>
      </c>
      <c r="F2659" s="1">
        <f t="shared" si="85"/>
        <v>36326.489874898303</v>
      </c>
    </row>
    <row r="2660" spans="1:6" x14ac:dyDescent="0.3">
      <c r="A2660" s="3">
        <v>0.68566527394777699</v>
      </c>
      <c r="B2660" s="3">
        <v>22052.343671519</v>
      </c>
      <c r="C2660" s="3">
        <v>1.16576721957965</v>
      </c>
      <c r="D2660" s="3">
        <v>61198.226428197697</v>
      </c>
      <c r="E2660" s="1">
        <f t="shared" si="84"/>
        <v>0.48010194563187303</v>
      </c>
      <c r="F2660" s="1">
        <f t="shared" si="85"/>
        <v>39145.882756678693</v>
      </c>
    </row>
    <row r="2661" spans="1:6" x14ac:dyDescent="0.3">
      <c r="A2661" s="3">
        <v>0.72069321979226797</v>
      </c>
      <c r="B2661" s="3">
        <v>18000.823530750298</v>
      </c>
      <c r="C2661" s="3">
        <v>1.20589131748491</v>
      </c>
      <c r="D2661" s="3">
        <v>52866.563964731598</v>
      </c>
      <c r="E2661" s="1">
        <f t="shared" si="84"/>
        <v>0.48519809769264199</v>
      </c>
      <c r="F2661" s="1">
        <f t="shared" si="85"/>
        <v>34865.7404339813</v>
      </c>
    </row>
    <row r="2662" spans="1:6" x14ac:dyDescent="0.3">
      <c r="A2662" s="3">
        <v>0.69628635576468301</v>
      </c>
      <c r="B2662" s="3">
        <v>18938.684515741101</v>
      </c>
      <c r="C2662" s="3">
        <v>1.20519858557391</v>
      </c>
      <c r="D2662" s="3">
        <v>54146.366346437499</v>
      </c>
      <c r="E2662" s="1">
        <f t="shared" si="84"/>
        <v>0.50891222980922701</v>
      </c>
      <c r="F2662" s="1">
        <f t="shared" si="85"/>
        <v>35207.681830696398</v>
      </c>
    </row>
    <row r="2663" spans="1:6" x14ac:dyDescent="0.3">
      <c r="A2663" s="3">
        <v>0.73938438775875903</v>
      </c>
      <c r="B2663" s="3">
        <v>20373.54773092</v>
      </c>
      <c r="C2663" s="3">
        <v>1.2848993749392399</v>
      </c>
      <c r="D2663" s="3">
        <v>58089.192281686097</v>
      </c>
      <c r="E2663" s="1">
        <f t="shared" si="84"/>
        <v>0.54551498718048086</v>
      </c>
      <c r="F2663" s="1">
        <f t="shared" si="85"/>
        <v>37715.644550766097</v>
      </c>
    </row>
    <row r="2664" spans="1:6" x14ac:dyDescent="0.3">
      <c r="A2664" s="3">
        <v>0.65980372712955804</v>
      </c>
      <c r="B2664" s="3">
        <v>26242.900194831102</v>
      </c>
      <c r="C2664" s="3">
        <v>1.14981166789631</v>
      </c>
      <c r="D2664" s="3">
        <v>68385.500270189004</v>
      </c>
      <c r="E2664" s="1">
        <f t="shared" si="84"/>
        <v>0.49000794076675191</v>
      </c>
      <c r="F2664" s="1">
        <f t="shared" si="85"/>
        <v>42142.600075357899</v>
      </c>
    </row>
    <row r="2665" spans="1:6" x14ac:dyDescent="0.3">
      <c r="A2665" s="3">
        <v>0.69195187705371397</v>
      </c>
      <c r="B2665" s="3">
        <v>18909.524277828299</v>
      </c>
      <c r="C2665" s="3">
        <v>1.1745640775083299</v>
      </c>
      <c r="D2665" s="3">
        <v>56724.175869700899</v>
      </c>
      <c r="E2665" s="1">
        <f t="shared" si="84"/>
        <v>0.48261220045461595</v>
      </c>
      <c r="F2665" s="1">
        <f t="shared" si="85"/>
        <v>37814.6515918726</v>
      </c>
    </row>
    <row r="2666" spans="1:6" x14ac:dyDescent="0.3">
      <c r="A2666" s="3">
        <v>0.73777724289025504</v>
      </c>
      <c r="B2666" s="3">
        <v>20536.284220417299</v>
      </c>
      <c r="C2666" s="3">
        <v>1.2780730142347601</v>
      </c>
      <c r="D2666" s="3">
        <v>58671.126462360502</v>
      </c>
      <c r="E2666" s="1">
        <f t="shared" si="84"/>
        <v>0.54029577134450502</v>
      </c>
      <c r="F2666" s="1">
        <f t="shared" si="85"/>
        <v>38134.842241943203</v>
      </c>
    </row>
    <row r="2667" spans="1:6" x14ac:dyDescent="0.3">
      <c r="A2667" s="3">
        <v>0.696230360814039</v>
      </c>
      <c r="B2667" s="3">
        <v>20621.562788734602</v>
      </c>
      <c r="C2667" s="3">
        <v>1.2034078466629601</v>
      </c>
      <c r="D2667" s="3">
        <v>59249.066363325503</v>
      </c>
      <c r="E2667" s="1">
        <f t="shared" si="84"/>
        <v>0.50717748584892108</v>
      </c>
      <c r="F2667" s="1">
        <f t="shared" si="85"/>
        <v>38627.503574590897</v>
      </c>
    </row>
    <row r="2668" spans="1:6" x14ac:dyDescent="0.3">
      <c r="A2668" s="3">
        <v>0.73130008805887403</v>
      </c>
      <c r="B2668" s="3">
        <v>14822.163185748699</v>
      </c>
      <c r="C2668" s="3">
        <v>1.2711275296518501</v>
      </c>
      <c r="D2668" s="3">
        <v>51140.081158512803</v>
      </c>
      <c r="E2668" s="1">
        <f t="shared" si="84"/>
        <v>0.53982744159297602</v>
      </c>
      <c r="F2668" s="1">
        <f t="shared" si="85"/>
        <v>36317.917972764102</v>
      </c>
    </row>
    <row r="2669" spans="1:6" x14ac:dyDescent="0.3">
      <c r="A2669" s="3">
        <v>0.72543958469563596</v>
      </c>
      <c r="B2669" s="3">
        <v>20464.545912973201</v>
      </c>
      <c r="C2669" s="3">
        <v>1.28114655619683</v>
      </c>
      <c r="D2669" s="3">
        <v>60252.837230354002</v>
      </c>
      <c r="E2669" s="1">
        <f t="shared" si="84"/>
        <v>0.55570697150119408</v>
      </c>
      <c r="F2669" s="1">
        <f t="shared" si="85"/>
        <v>39788.291317380805</v>
      </c>
    </row>
    <row r="2670" spans="1:6" x14ac:dyDescent="0.3">
      <c r="A2670" s="3">
        <v>0.77762637038243099</v>
      </c>
      <c r="B2670" s="3">
        <v>16943.216317368398</v>
      </c>
      <c r="C2670" s="3">
        <v>1.3513002958290601</v>
      </c>
      <c r="D2670" s="3">
        <v>54023.968190117201</v>
      </c>
      <c r="E2670" s="1">
        <f t="shared" si="84"/>
        <v>0.5736739254466291</v>
      </c>
      <c r="F2670" s="1">
        <f t="shared" si="85"/>
        <v>37080.751872748806</v>
      </c>
    </row>
    <row r="2671" spans="1:6" x14ac:dyDescent="0.3">
      <c r="A2671" s="3">
        <v>0.69131790511055802</v>
      </c>
      <c r="B2671" s="3">
        <v>21960.560942356198</v>
      </c>
      <c r="C2671" s="3">
        <v>1.1515847182390599</v>
      </c>
      <c r="D2671" s="3">
        <v>60626.131701552898</v>
      </c>
      <c r="E2671" s="1">
        <f t="shared" si="84"/>
        <v>0.46026681312850193</v>
      </c>
      <c r="F2671" s="1">
        <f t="shared" si="85"/>
        <v>38665.5707591967</v>
      </c>
    </row>
    <row r="2672" spans="1:6" x14ac:dyDescent="0.3">
      <c r="A2672" s="3">
        <v>0.68926083072177502</v>
      </c>
      <c r="B2672" s="3">
        <v>20962.3081438554</v>
      </c>
      <c r="C2672" s="3">
        <v>1.22488563497013</v>
      </c>
      <c r="D2672" s="3">
        <v>57741.901199334803</v>
      </c>
      <c r="E2672" s="1">
        <f t="shared" si="84"/>
        <v>0.53562480424835501</v>
      </c>
      <c r="F2672" s="1">
        <f t="shared" si="85"/>
        <v>36779.593055479403</v>
      </c>
    </row>
    <row r="2673" spans="1:6" x14ac:dyDescent="0.3">
      <c r="A2673" s="3">
        <v>0.67010763084728997</v>
      </c>
      <c r="B2673" s="3">
        <v>20541.318394723301</v>
      </c>
      <c r="C2673" s="3">
        <v>1.1347776319675</v>
      </c>
      <c r="D2673" s="3">
        <v>58175.889658209402</v>
      </c>
      <c r="E2673" s="1">
        <f t="shared" si="84"/>
        <v>0.46467000112021006</v>
      </c>
      <c r="F2673" s="1">
        <f t="shared" si="85"/>
        <v>37634.571263486097</v>
      </c>
    </row>
    <row r="2674" spans="1:6" x14ac:dyDescent="0.3">
      <c r="A2674" s="3">
        <v>0.68291655153164199</v>
      </c>
      <c r="B2674" s="3">
        <v>18837.507558841498</v>
      </c>
      <c r="C2674" s="3">
        <v>1.1709775672526701</v>
      </c>
      <c r="D2674" s="3">
        <v>57200.835960015298</v>
      </c>
      <c r="E2674" s="1">
        <f t="shared" si="84"/>
        <v>0.48806101572102811</v>
      </c>
      <c r="F2674" s="1">
        <f t="shared" si="85"/>
        <v>38363.3284011738</v>
      </c>
    </row>
    <row r="2675" spans="1:6" x14ac:dyDescent="0.3">
      <c r="A2675" s="3">
        <v>0.67561581800733495</v>
      </c>
      <c r="B2675" s="3">
        <v>15707.315342897</v>
      </c>
      <c r="C2675" s="3">
        <v>1.1744176404772999</v>
      </c>
      <c r="D2675" s="3">
        <v>50186.619881046703</v>
      </c>
      <c r="E2675" s="1">
        <f t="shared" si="84"/>
        <v>0.49880182246996496</v>
      </c>
      <c r="F2675" s="1">
        <f t="shared" si="85"/>
        <v>34479.304538149707</v>
      </c>
    </row>
    <row r="2676" spans="1:6" x14ac:dyDescent="0.3">
      <c r="A2676" s="3">
        <v>0.76343871557314202</v>
      </c>
      <c r="B2676" s="3">
        <v>19719.1036151933</v>
      </c>
      <c r="C2676" s="3">
        <v>1.3359889302105901</v>
      </c>
      <c r="D2676" s="3">
        <v>57820.892343636202</v>
      </c>
      <c r="E2676" s="1">
        <f t="shared" si="84"/>
        <v>0.57255021463744804</v>
      </c>
      <c r="F2676" s="1">
        <f t="shared" si="85"/>
        <v>38101.788728442902</v>
      </c>
    </row>
    <row r="2677" spans="1:6" x14ac:dyDescent="0.3">
      <c r="A2677" s="3">
        <v>0.68551717867468998</v>
      </c>
      <c r="B2677" s="3">
        <v>13920.9863327725</v>
      </c>
      <c r="C2677" s="3">
        <v>1.2001858610532601</v>
      </c>
      <c r="D2677" s="3">
        <v>49352.927469016802</v>
      </c>
      <c r="E2677" s="1">
        <f t="shared" si="84"/>
        <v>0.51466868237857011</v>
      </c>
      <c r="F2677" s="1">
        <f t="shared" si="85"/>
        <v>35431.941136244306</v>
      </c>
    </row>
    <row r="2678" spans="1:6" x14ac:dyDescent="0.3">
      <c r="A2678" s="3">
        <v>0.71818269215966601</v>
      </c>
      <c r="B2678" s="3">
        <v>18228.813626520001</v>
      </c>
      <c r="C2678" s="3">
        <v>1.2363013167311101</v>
      </c>
      <c r="D2678" s="3">
        <v>55045.763627888198</v>
      </c>
      <c r="E2678" s="1">
        <f t="shared" si="84"/>
        <v>0.51811862457144409</v>
      </c>
      <c r="F2678" s="1">
        <f t="shared" si="85"/>
        <v>36816.950001368197</v>
      </c>
    </row>
    <row r="2679" spans="1:6" x14ac:dyDescent="0.3">
      <c r="A2679" s="3">
        <v>0.73474206613461301</v>
      </c>
      <c r="B2679" s="3">
        <v>21018.816054587402</v>
      </c>
      <c r="C2679" s="3">
        <v>1.28557486179114</v>
      </c>
      <c r="D2679" s="3">
        <v>57577.988837521902</v>
      </c>
      <c r="E2679" s="1">
        <f t="shared" si="84"/>
        <v>0.55083279565652699</v>
      </c>
      <c r="F2679" s="1">
        <f t="shared" si="85"/>
        <v>36559.172782934504</v>
      </c>
    </row>
    <row r="2680" spans="1:6" x14ac:dyDescent="0.3">
      <c r="A2680" s="3">
        <v>0.72143939903710497</v>
      </c>
      <c r="B2680" s="3">
        <v>17498.165449153999</v>
      </c>
      <c r="C2680" s="3">
        <v>1.23704963294501</v>
      </c>
      <c r="D2680" s="3">
        <v>54473.608320444597</v>
      </c>
      <c r="E2680" s="1">
        <f t="shared" si="84"/>
        <v>0.51561023390790506</v>
      </c>
      <c r="F2680" s="1">
        <f t="shared" si="85"/>
        <v>36975.442871290594</v>
      </c>
    </row>
    <row r="2681" spans="1:6" x14ac:dyDescent="0.3">
      <c r="A2681" s="3">
        <v>0.695877394810971</v>
      </c>
      <c r="B2681" s="3">
        <v>21303.781887268298</v>
      </c>
      <c r="C2681" s="3">
        <v>1.1898994655067201</v>
      </c>
      <c r="D2681" s="3">
        <v>58551.076085349399</v>
      </c>
      <c r="E2681" s="1">
        <f t="shared" si="84"/>
        <v>0.4940220706957491</v>
      </c>
      <c r="F2681" s="1">
        <f t="shared" si="85"/>
        <v>37247.294198081101</v>
      </c>
    </row>
    <row r="2682" spans="1:6" x14ac:dyDescent="0.3">
      <c r="A2682" s="3">
        <v>0.70872279998971</v>
      </c>
      <c r="B2682" s="3">
        <v>22203.7099550325</v>
      </c>
      <c r="C2682" s="3">
        <v>1.20769051751907</v>
      </c>
      <c r="D2682" s="3">
        <v>60757.261683850302</v>
      </c>
      <c r="E2682" s="1">
        <f t="shared" si="84"/>
        <v>0.49896771752935998</v>
      </c>
      <c r="F2682" s="1">
        <f t="shared" si="85"/>
        <v>38553.551728817802</v>
      </c>
    </row>
    <row r="2683" spans="1:6" x14ac:dyDescent="0.3">
      <c r="A2683" s="3">
        <v>0.71172854862624901</v>
      </c>
      <c r="B2683" s="3">
        <v>23446.5510367106</v>
      </c>
      <c r="C2683" s="3">
        <v>1.24265784618246</v>
      </c>
      <c r="D2683" s="3">
        <v>61559.496761159098</v>
      </c>
      <c r="E2683" s="1">
        <f t="shared" si="84"/>
        <v>0.53092929755621099</v>
      </c>
      <c r="F2683" s="1">
        <f t="shared" si="85"/>
        <v>38112.945724448495</v>
      </c>
    </row>
    <row r="2684" spans="1:6" x14ac:dyDescent="0.3">
      <c r="A2684" s="3">
        <v>0.69539713798599001</v>
      </c>
      <c r="B2684" s="3">
        <v>18348.398465156501</v>
      </c>
      <c r="C2684" s="3">
        <v>1.19806144999249</v>
      </c>
      <c r="D2684" s="3">
        <v>54320.537124582399</v>
      </c>
      <c r="E2684" s="1">
        <f t="shared" si="84"/>
        <v>0.50266431200649997</v>
      </c>
      <c r="F2684" s="1">
        <f t="shared" si="85"/>
        <v>35972.138659425895</v>
      </c>
    </row>
    <row r="2685" spans="1:6" x14ac:dyDescent="0.3">
      <c r="A2685" s="3">
        <v>0.75034631795057505</v>
      </c>
      <c r="B2685" s="3">
        <v>20352.543777587602</v>
      </c>
      <c r="C2685" s="3">
        <v>1.31691116000952</v>
      </c>
      <c r="D2685" s="3">
        <v>59115.926811928897</v>
      </c>
      <c r="E2685" s="1">
        <f t="shared" si="84"/>
        <v>0.56656484205894497</v>
      </c>
      <c r="F2685" s="1">
        <f t="shared" si="85"/>
        <v>38763.383034341299</v>
      </c>
    </row>
    <row r="2686" spans="1:6" x14ac:dyDescent="0.3">
      <c r="A2686" s="3">
        <v>0.671545902393621</v>
      </c>
      <c r="B2686" s="3">
        <v>20609.431810873899</v>
      </c>
      <c r="C2686" s="3">
        <v>1.1726739622572699</v>
      </c>
      <c r="D2686" s="3">
        <v>56981.256249935497</v>
      </c>
      <c r="E2686" s="1">
        <f t="shared" si="84"/>
        <v>0.50112805986364894</v>
      </c>
      <c r="F2686" s="1">
        <f t="shared" si="85"/>
        <v>36371.824439061602</v>
      </c>
    </row>
    <row r="2687" spans="1:6" x14ac:dyDescent="0.3">
      <c r="A2687" s="3">
        <v>0.74649695948119399</v>
      </c>
      <c r="B2687" s="3">
        <v>19897.070224650499</v>
      </c>
      <c r="C2687" s="3">
        <v>1.2952844654523901</v>
      </c>
      <c r="D2687" s="3">
        <v>56824.715395473497</v>
      </c>
      <c r="E2687" s="1">
        <f t="shared" si="84"/>
        <v>0.54878750597119608</v>
      </c>
      <c r="F2687" s="1">
        <f t="shared" si="85"/>
        <v>36927.645170823002</v>
      </c>
    </row>
    <row r="2688" spans="1:6" x14ac:dyDescent="0.3">
      <c r="A2688" s="3">
        <v>0.70746022751700899</v>
      </c>
      <c r="B2688" s="3">
        <v>19138.7582396342</v>
      </c>
      <c r="C2688" s="3">
        <v>1.22436419197883</v>
      </c>
      <c r="D2688" s="3">
        <v>57122.850212348698</v>
      </c>
      <c r="E2688" s="1">
        <f t="shared" si="84"/>
        <v>0.51690396446182096</v>
      </c>
      <c r="F2688" s="1">
        <f t="shared" si="85"/>
        <v>37984.091972714494</v>
      </c>
    </row>
    <row r="2689" spans="1:6" x14ac:dyDescent="0.3">
      <c r="A2689" s="3">
        <v>0.68347949662668295</v>
      </c>
      <c r="B2689" s="3">
        <v>18106.090920465402</v>
      </c>
      <c r="C2689" s="3">
        <v>1.1975018945827001</v>
      </c>
      <c r="D2689" s="3">
        <v>55085.687095827197</v>
      </c>
      <c r="E2689" s="1">
        <f t="shared" si="84"/>
        <v>0.51402239795601712</v>
      </c>
      <c r="F2689" s="1">
        <f t="shared" si="85"/>
        <v>36979.596175361796</v>
      </c>
    </row>
    <row r="2690" spans="1:6" x14ac:dyDescent="0.3">
      <c r="A2690" s="3">
        <v>0.71939748945758697</v>
      </c>
      <c r="B2690" s="3">
        <v>16087.762343133199</v>
      </c>
      <c r="C2690" s="3">
        <v>1.1939300437604701</v>
      </c>
      <c r="D2690" s="3">
        <v>51272.558362788703</v>
      </c>
      <c r="E2690" s="1">
        <f t="shared" si="84"/>
        <v>0.4745325543028831</v>
      </c>
      <c r="F2690" s="1">
        <f t="shared" si="85"/>
        <v>35184.796019655507</v>
      </c>
    </row>
    <row r="2691" spans="1:6" x14ac:dyDescent="0.3">
      <c r="A2691" s="3">
        <v>0.73501353094746502</v>
      </c>
      <c r="B2691" s="3">
        <v>18575.934312166501</v>
      </c>
      <c r="C2691" s="3">
        <v>1.2773898405492701</v>
      </c>
      <c r="D2691" s="3">
        <v>55643.5908956313</v>
      </c>
      <c r="E2691" s="1">
        <f t="shared" si="84"/>
        <v>0.54237630960180505</v>
      </c>
      <c r="F2691" s="1">
        <f t="shared" si="85"/>
        <v>37067.656583464799</v>
      </c>
    </row>
    <row r="2692" spans="1:6" x14ac:dyDescent="0.3">
      <c r="A2692" s="3">
        <v>0.71270182591398001</v>
      </c>
      <c r="B2692" s="3">
        <v>18263.336954345701</v>
      </c>
      <c r="C2692" s="3">
        <v>1.2370056423526801</v>
      </c>
      <c r="D2692" s="3">
        <v>54630.650697968696</v>
      </c>
      <c r="E2692" s="1">
        <f t="shared" ref="E2692:E2755" si="86">C2692-A2692</f>
        <v>0.52430381643870005</v>
      </c>
      <c r="F2692" s="1">
        <f t="shared" ref="F2692:F2755" si="87">D2692-B2692</f>
        <v>36367.313743622995</v>
      </c>
    </row>
    <row r="2693" spans="1:6" x14ac:dyDescent="0.3">
      <c r="A2693" s="3">
        <v>0.73732143225177404</v>
      </c>
      <c r="B2693" s="3">
        <v>23340.022436692801</v>
      </c>
      <c r="C2693" s="3">
        <v>1.2771787285095999</v>
      </c>
      <c r="D2693" s="3">
        <v>61507.486088323298</v>
      </c>
      <c r="E2693" s="1">
        <f t="shared" si="86"/>
        <v>0.53985729625782586</v>
      </c>
      <c r="F2693" s="1">
        <f t="shared" si="87"/>
        <v>38167.463651630496</v>
      </c>
    </row>
    <row r="2694" spans="1:6" x14ac:dyDescent="0.3">
      <c r="A2694" s="3">
        <v>0.65203706001002104</v>
      </c>
      <c r="B2694" s="3">
        <v>19871.1622048877</v>
      </c>
      <c r="C2694" s="3">
        <v>1.14075102657092</v>
      </c>
      <c r="D2694" s="3">
        <v>58405.873483955198</v>
      </c>
      <c r="E2694" s="1">
        <f t="shared" si="86"/>
        <v>0.48871396656089894</v>
      </c>
      <c r="F2694" s="1">
        <f t="shared" si="87"/>
        <v>38534.711279067502</v>
      </c>
    </row>
    <row r="2695" spans="1:6" x14ac:dyDescent="0.3">
      <c r="A2695" s="3">
        <v>0.70774415024829995</v>
      </c>
      <c r="B2695" s="3">
        <v>19127.7236905883</v>
      </c>
      <c r="C2695" s="3">
        <v>1.24128880201658</v>
      </c>
      <c r="D2695" s="3">
        <v>57118.368410350202</v>
      </c>
      <c r="E2695" s="1">
        <f t="shared" si="86"/>
        <v>0.53354465176828003</v>
      </c>
      <c r="F2695" s="1">
        <f t="shared" si="87"/>
        <v>37990.644719761898</v>
      </c>
    </row>
    <row r="2696" spans="1:6" x14ac:dyDescent="0.3">
      <c r="A2696" s="3">
        <v>0.71476163673436</v>
      </c>
      <c r="B2696" s="3">
        <v>16340.4584941351</v>
      </c>
      <c r="C2696" s="3">
        <v>1.22993874818102</v>
      </c>
      <c r="D2696" s="3">
        <v>52548.882649874198</v>
      </c>
      <c r="E2696" s="1">
        <f t="shared" si="86"/>
        <v>0.51517711144666001</v>
      </c>
      <c r="F2696" s="1">
        <f t="shared" si="87"/>
        <v>36208.4241557391</v>
      </c>
    </row>
    <row r="2697" spans="1:6" x14ac:dyDescent="0.3">
      <c r="A2697" s="3">
        <v>0.70274278167462501</v>
      </c>
      <c r="B2697" s="3">
        <v>19719.2285414664</v>
      </c>
      <c r="C2697" s="3">
        <v>1.2336282640038301</v>
      </c>
      <c r="D2697" s="3">
        <v>58416.203663118999</v>
      </c>
      <c r="E2697" s="1">
        <f t="shared" si="86"/>
        <v>0.53088548232920507</v>
      </c>
      <c r="F2697" s="1">
        <f t="shared" si="87"/>
        <v>38696.975121652598</v>
      </c>
    </row>
    <row r="2698" spans="1:6" x14ac:dyDescent="0.3">
      <c r="A2698" s="3">
        <v>0.70463345936205701</v>
      </c>
      <c r="B2698" s="3">
        <v>18667.603877580001</v>
      </c>
      <c r="C2698" s="3">
        <v>1.20450711549088</v>
      </c>
      <c r="D2698" s="3">
        <v>54703.387350405203</v>
      </c>
      <c r="E2698" s="1">
        <f t="shared" si="86"/>
        <v>0.49987365612882295</v>
      </c>
      <c r="F2698" s="1">
        <f t="shared" si="87"/>
        <v>36035.783472825206</v>
      </c>
    </row>
    <row r="2699" spans="1:6" x14ac:dyDescent="0.3">
      <c r="A2699" s="3">
        <v>0.71102152879470504</v>
      </c>
      <c r="B2699" s="3">
        <v>16316.979254813001</v>
      </c>
      <c r="C2699" s="3">
        <v>1.24066308275563</v>
      </c>
      <c r="D2699" s="3">
        <v>52000.411637758902</v>
      </c>
      <c r="E2699" s="1">
        <f t="shared" si="86"/>
        <v>0.52964155396092494</v>
      </c>
      <c r="F2699" s="1">
        <f t="shared" si="87"/>
        <v>35683.432382945903</v>
      </c>
    </row>
    <row r="2700" spans="1:6" x14ac:dyDescent="0.3">
      <c r="A2700" s="3">
        <v>0.73290980259424698</v>
      </c>
      <c r="B2700" s="3">
        <v>16443.938701003899</v>
      </c>
      <c r="C2700" s="3">
        <v>1.2882768852533899</v>
      </c>
      <c r="D2700" s="3">
        <v>52988.905763233801</v>
      </c>
      <c r="E2700" s="1">
        <f t="shared" si="86"/>
        <v>0.55536708265914292</v>
      </c>
      <c r="F2700" s="1">
        <f t="shared" si="87"/>
        <v>36544.967062229902</v>
      </c>
    </row>
    <row r="2701" spans="1:6" x14ac:dyDescent="0.3">
      <c r="A2701" s="3">
        <v>0.72015378189693002</v>
      </c>
      <c r="B2701" s="3">
        <v>19396.9167498098</v>
      </c>
      <c r="C2701" s="3">
        <v>1.21309218586515</v>
      </c>
      <c r="D2701" s="3">
        <v>55900.245736399898</v>
      </c>
      <c r="E2701" s="1">
        <f t="shared" si="86"/>
        <v>0.49293840396821997</v>
      </c>
      <c r="F2701" s="1">
        <f t="shared" si="87"/>
        <v>36503.328986590102</v>
      </c>
    </row>
    <row r="2702" spans="1:6" x14ac:dyDescent="0.3">
      <c r="A2702" s="3">
        <v>0.67679007271949598</v>
      </c>
      <c r="B2702" s="3">
        <v>22960.425572862201</v>
      </c>
      <c r="C2702" s="3">
        <v>1.15557905200721</v>
      </c>
      <c r="D2702" s="3">
        <v>61654.859160505599</v>
      </c>
      <c r="E2702" s="1">
        <f t="shared" si="86"/>
        <v>0.47878897928771402</v>
      </c>
      <c r="F2702" s="1">
        <f t="shared" si="87"/>
        <v>38694.433587643398</v>
      </c>
    </row>
    <row r="2703" spans="1:6" x14ac:dyDescent="0.3">
      <c r="A2703" s="3">
        <v>0.70378115751194503</v>
      </c>
      <c r="B2703" s="3">
        <v>19384.115979489099</v>
      </c>
      <c r="C2703" s="3">
        <v>1.2025761449696399</v>
      </c>
      <c r="D2703" s="3">
        <v>54737.826221620402</v>
      </c>
      <c r="E2703" s="1">
        <f t="shared" si="86"/>
        <v>0.4987949874576949</v>
      </c>
      <c r="F2703" s="1">
        <f t="shared" si="87"/>
        <v>35353.710242131303</v>
      </c>
    </row>
    <row r="2704" spans="1:6" x14ac:dyDescent="0.3">
      <c r="A2704" s="3">
        <v>0.73975816550954698</v>
      </c>
      <c r="B2704" s="3">
        <v>20866.3602639561</v>
      </c>
      <c r="C2704" s="3">
        <v>1.2728708570723</v>
      </c>
      <c r="D2704" s="3">
        <v>57275.628263735802</v>
      </c>
      <c r="E2704" s="1">
        <f t="shared" si="86"/>
        <v>0.53311269156275298</v>
      </c>
      <c r="F2704" s="1">
        <f t="shared" si="87"/>
        <v>36409.267999779702</v>
      </c>
    </row>
    <row r="2705" spans="1:6" x14ac:dyDescent="0.3">
      <c r="A2705" s="3">
        <v>0.70339499871538402</v>
      </c>
      <c r="B2705" s="3">
        <v>16913.209891765498</v>
      </c>
      <c r="C2705" s="3">
        <v>1.23955912659714</v>
      </c>
      <c r="D2705" s="3">
        <v>53871.778786471798</v>
      </c>
      <c r="E2705" s="1">
        <f t="shared" si="86"/>
        <v>0.53616412788175594</v>
      </c>
      <c r="F2705" s="1">
        <f t="shared" si="87"/>
        <v>36958.568894706303</v>
      </c>
    </row>
    <row r="2706" spans="1:6" x14ac:dyDescent="0.3">
      <c r="A2706" s="3">
        <v>0.713222233154297</v>
      </c>
      <c r="B2706" s="3">
        <v>21446.781279410799</v>
      </c>
      <c r="C2706" s="3">
        <v>1.23658860857832</v>
      </c>
      <c r="D2706" s="3">
        <v>59208.961374322098</v>
      </c>
      <c r="E2706" s="1">
        <f t="shared" si="86"/>
        <v>0.52336637542402298</v>
      </c>
      <c r="F2706" s="1">
        <f t="shared" si="87"/>
        <v>37762.180094911295</v>
      </c>
    </row>
    <row r="2707" spans="1:6" x14ac:dyDescent="0.3">
      <c r="A2707" s="3">
        <v>0.67151759506440001</v>
      </c>
      <c r="B2707" s="3">
        <v>16312.8764183072</v>
      </c>
      <c r="C2707" s="3">
        <v>1.11944518879821</v>
      </c>
      <c r="D2707" s="3">
        <v>52197.791058667302</v>
      </c>
      <c r="E2707" s="1">
        <f t="shared" si="86"/>
        <v>0.44792759373380997</v>
      </c>
      <c r="F2707" s="1">
        <f t="shared" si="87"/>
        <v>35884.914640360104</v>
      </c>
    </row>
    <row r="2708" spans="1:6" x14ac:dyDescent="0.3">
      <c r="A2708" s="3">
        <v>0.72281754227356398</v>
      </c>
      <c r="B2708" s="3">
        <v>26145.3189630618</v>
      </c>
      <c r="C2708" s="3">
        <v>1.28283916682951</v>
      </c>
      <c r="D2708" s="3">
        <v>64237.876837972297</v>
      </c>
      <c r="E2708" s="1">
        <f t="shared" si="86"/>
        <v>0.56002162455594606</v>
      </c>
      <c r="F2708" s="1">
        <f t="shared" si="87"/>
        <v>38092.557874910497</v>
      </c>
    </row>
    <row r="2709" spans="1:6" x14ac:dyDescent="0.3">
      <c r="A2709" s="3">
        <v>0.64146638497442399</v>
      </c>
      <c r="B2709" s="3">
        <v>20483.5814935048</v>
      </c>
      <c r="C2709" s="3">
        <v>1.0864793508891399</v>
      </c>
      <c r="D2709" s="3">
        <v>56706.296973609598</v>
      </c>
      <c r="E2709" s="1">
        <f t="shared" si="86"/>
        <v>0.44501296591471595</v>
      </c>
      <c r="F2709" s="1">
        <f t="shared" si="87"/>
        <v>36222.715480104802</v>
      </c>
    </row>
    <row r="2710" spans="1:6" x14ac:dyDescent="0.3">
      <c r="A2710" s="3">
        <v>0.68496103718086498</v>
      </c>
      <c r="B2710" s="3">
        <v>19149.084342238901</v>
      </c>
      <c r="C2710" s="3">
        <v>1.1800896375486301</v>
      </c>
      <c r="D2710" s="3">
        <v>57228.5797735624</v>
      </c>
      <c r="E2710" s="1">
        <f t="shared" si="86"/>
        <v>0.49512860036776507</v>
      </c>
      <c r="F2710" s="1">
        <f t="shared" si="87"/>
        <v>38079.495431323499</v>
      </c>
    </row>
    <row r="2711" spans="1:6" x14ac:dyDescent="0.3">
      <c r="A2711" s="3">
        <v>0.70221277522131098</v>
      </c>
      <c r="B2711" s="3">
        <v>21949.5020703091</v>
      </c>
      <c r="C2711" s="3">
        <v>1.2043240799275801</v>
      </c>
      <c r="D2711" s="3">
        <v>62166.836290472304</v>
      </c>
      <c r="E2711" s="1">
        <f t="shared" si="86"/>
        <v>0.50211130470626908</v>
      </c>
      <c r="F2711" s="1">
        <f t="shared" si="87"/>
        <v>40217.334220163204</v>
      </c>
    </row>
    <row r="2712" spans="1:6" x14ac:dyDescent="0.3">
      <c r="A2712" s="3">
        <v>0.67939145282830604</v>
      </c>
      <c r="B2712" s="3">
        <v>20792.268801013299</v>
      </c>
      <c r="C2712" s="3">
        <v>1.1726727538049</v>
      </c>
      <c r="D2712" s="3">
        <v>59000.100321645499</v>
      </c>
      <c r="E2712" s="1">
        <f t="shared" si="86"/>
        <v>0.49328130097659395</v>
      </c>
      <c r="F2712" s="1">
        <f t="shared" si="87"/>
        <v>38207.8315206322</v>
      </c>
    </row>
    <row r="2713" spans="1:6" x14ac:dyDescent="0.3">
      <c r="A2713" s="3">
        <v>0.70738543544702803</v>
      </c>
      <c r="B2713" s="3">
        <v>21625.961197915702</v>
      </c>
      <c r="C2713" s="3">
        <v>1.20833626371264</v>
      </c>
      <c r="D2713" s="3">
        <v>60888.009599602599</v>
      </c>
      <c r="E2713" s="1">
        <f t="shared" si="86"/>
        <v>0.50095082826561199</v>
      </c>
      <c r="F2713" s="1">
        <f t="shared" si="87"/>
        <v>39262.048401686901</v>
      </c>
    </row>
    <row r="2714" spans="1:6" x14ac:dyDescent="0.3">
      <c r="A2714" s="3">
        <v>0.70226398125776601</v>
      </c>
      <c r="B2714" s="3">
        <v>19726.3632572528</v>
      </c>
      <c r="C2714" s="3">
        <v>1.2167530831553299</v>
      </c>
      <c r="D2714" s="3">
        <v>55839.812446992502</v>
      </c>
      <c r="E2714" s="1">
        <f t="shared" si="86"/>
        <v>0.51448910189756392</v>
      </c>
      <c r="F2714" s="1">
        <f t="shared" si="87"/>
        <v>36113.449189739702</v>
      </c>
    </row>
    <row r="2715" spans="1:6" x14ac:dyDescent="0.3">
      <c r="A2715" s="3">
        <v>0.69056043527844302</v>
      </c>
      <c r="B2715" s="3">
        <v>20380.315493169699</v>
      </c>
      <c r="C2715" s="3">
        <v>1.1861007112820301</v>
      </c>
      <c r="D2715" s="3">
        <v>57798.785605077901</v>
      </c>
      <c r="E2715" s="1">
        <f t="shared" si="86"/>
        <v>0.49554027600358708</v>
      </c>
      <c r="F2715" s="1">
        <f t="shared" si="87"/>
        <v>37418.470111908202</v>
      </c>
    </row>
    <row r="2716" spans="1:6" x14ac:dyDescent="0.3">
      <c r="A2716" s="3">
        <v>0.68524113656457197</v>
      </c>
      <c r="B2716" s="3">
        <v>19540.5754608678</v>
      </c>
      <c r="C2716" s="3">
        <v>1.18952376713287</v>
      </c>
      <c r="D2716" s="3">
        <v>57539.144485110897</v>
      </c>
      <c r="E2716" s="1">
        <f t="shared" si="86"/>
        <v>0.50428263056829803</v>
      </c>
      <c r="F2716" s="1">
        <f t="shared" si="87"/>
        <v>37998.569024243101</v>
      </c>
    </row>
    <row r="2717" spans="1:6" x14ac:dyDescent="0.3">
      <c r="A2717" s="3">
        <v>0.68666044629310197</v>
      </c>
      <c r="B2717" s="3">
        <v>21390.5800039313</v>
      </c>
      <c r="C2717" s="3">
        <v>1.1728229697222801</v>
      </c>
      <c r="D2717" s="3">
        <v>62742.719028665801</v>
      </c>
      <c r="E2717" s="1">
        <f t="shared" si="86"/>
        <v>0.4861625234291781</v>
      </c>
      <c r="F2717" s="1">
        <f t="shared" si="87"/>
        <v>41352.139024734497</v>
      </c>
    </row>
    <row r="2718" spans="1:6" x14ac:dyDescent="0.3">
      <c r="A2718" s="3">
        <v>0.70365216284243803</v>
      </c>
      <c r="B2718" s="3">
        <v>16076.099147180699</v>
      </c>
      <c r="C2718" s="3">
        <v>1.2416041400605999</v>
      </c>
      <c r="D2718" s="3">
        <v>53093.202433280698</v>
      </c>
      <c r="E2718" s="1">
        <f t="shared" si="86"/>
        <v>0.5379519772181619</v>
      </c>
      <c r="F2718" s="1">
        <f t="shared" si="87"/>
        <v>37017.103286099999</v>
      </c>
    </row>
    <row r="2719" spans="1:6" x14ac:dyDescent="0.3">
      <c r="A2719" s="3">
        <v>0.68131316479908</v>
      </c>
      <c r="B2719" s="3">
        <v>16633.808115216299</v>
      </c>
      <c r="C2719" s="3">
        <v>1.18691383307829</v>
      </c>
      <c r="D2719" s="3">
        <v>54590.258919498403</v>
      </c>
      <c r="E2719" s="1">
        <f t="shared" si="86"/>
        <v>0.50560066827921002</v>
      </c>
      <c r="F2719" s="1">
        <f t="shared" si="87"/>
        <v>37956.450804282103</v>
      </c>
    </row>
    <row r="2720" spans="1:6" x14ac:dyDescent="0.3">
      <c r="A2720" s="3">
        <v>0.66064953605694599</v>
      </c>
      <c r="B2720" s="3">
        <v>19002.654576258301</v>
      </c>
      <c r="C2720" s="3">
        <v>1.15975375444145</v>
      </c>
      <c r="D2720" s="3">
        <v>57270.225254103199</v>
      </c>
      <c r="E2720" s="1">
        <f t="shared" si="86"/>
        <v>0.49910421838450403</v>
      </c>
      <c r="F2720" s="1">
        <f t="shared" si="87"/>
        <v>38267.570677844895</v>
      </c>
    </row>
    <row r="2721" spans="1:6" x14ac:dyDescent="0.3">
      <c r="A2721" s="3">
        <v>0.65444832336231695</v>
      </c>
      <c r="B2721" s="3">
        <v>22273.827223291399</v>
      </c>
      <c r="C2721" s="3">
        <v>1.1279351107140601</v>
      </c>
      <c r="D2721" s="3">
        <v>60200.983071156297</v>
      </c>
      <c r="E2721" s="1">
        <f t="shared" si="86"/>
        <v>0.4734867873517431</v>
      </c>
      <c r="F2721" s="1">
        <f t="shared" si="87"/>
        <v>37927.155847864895</v>
      </c>
    </row>
    <row r="2722" spans="1:6" x14ac:dyDescent="0.3">
      <c r="A2722" s="3">
        <v>0.71118448864113004</v>
      </c>
      <c r="B2722" s="3">
        <v>27782.3893739216</v>
      </c>
      <c r="C2722" s="3">
        <v>1.2067221141829001</v>
      </c>
      <c r="D2722" s="3">
        <v>67800.959605565804</v>
      </c>
      <c r="E2722" s="1">
        <f t="shared" si="86"/>
        <v>0.49553762554177005</v>
      </c>
      <c r="F2722" s="1">
        <f t="shared" si="87"/>
        <v>40018.570231644204</v>
      </c>
    </row>
    <row r="2723" spans="1:6" x14ac:dyDescent="0.3">
      <c r="A2723" s="3">
        <v>0.69204298227852801</v>
      </c>
      <c r="B2723" s="3">
        <v>19401.136200751502</v>
      </c>
      <c r="C2723" s="3">
        <v>1.2037276139812301</v>
      </c>
      <c r="D2723" s="3">
        <v>56568.324840851797</v>
      </c>
      <c r="E2723" s="1">
        <f t="shared" si="86"/>
        <v>0.51168463170270206</v>
      </c>
      <c r="F2723" s="1">
        <f t="shared" si="87"/>
        <v>37167.188640100299</v>
      </c>
    </row>
    <row r="2724" spans="1:6" x14ac:dyDescent="0.3">
      <c r="A2724" s="3">
        <v>0.74243026648078603</v>
      </c>
      <c r="B2724" s="3">
        <v>18641.094478252198</v>
      </c>
      <c r="C2724" s="3">
        <v>1.2659106160364699</v>
      </c>
      <c r="D2724" s="3">
        <v>58189.028387466496</v>
      </c>
      <c r="E2724" s="1">
        <f t="shared" si="86"/>
        <v>0.5234803495556839</v>
      </c>
      <c r="F2724" s="1">
        <f t="shared" si="87"/>
        <v>39547.933909214298</v>
      </c>
    </row>
    <row r="2725" spans="1:6" x14ac:dyDescent="0.3">
      <c r="A2725" s="3">
        <v>0.73737634920031103</v>
      </c>
      <c r="B2725" s="3">
        <v>16752.004643803601</v>
      </c>
      <c r="C2725" s="3">
        <v>1.2875451972107701</v>
      </c>
      <c r="D2725" s="3">
        <v>53395.0436819077</v>
      </c>
      <c r="E2725" s="1">
        <f t="shared" si="86"/>
        <v>0.55016884801045907</v>
      </c>
      <c r="F2725" s="1">
        <f t="shared" si="87"/>
        <v>36643.0390381041</v>
      </c>
    </row>
    <row r="2726" spans="1:6" x14ac:dyDescent="0.3">
      <c r="A2726" s="3">
        <v>0.75203418638956299</v>
      </c>
      <c r="B2726" s="3">
        <v>17358.0042204733</v>
      </c>
      <c r="C2726" s="3">
        <v>1.2982133689012101</v>
      </c>
      <c r="D2726" s="3">
        <v>53293.424023936299</v>
      </c>
      <c r="E2726" s="1">
        <f t="shared" si="86"/>
        <v>0.5461791825116471</v>
      </c>
      <c r="F2726" s="1">
        <f t="shared" si="87"/>
        <v>35935.419803462995</v>
      </c>
    </row>
    <row r="2727" spans="1:6" x14ac:dyDescent="0.3">
      <c r="A2727" s="3">
        <v>0.69576906335988298</v>
      </c>
      <c r="B2727" s="3">
        <v>19770.352964370799</v>
      </c>
      <c r="C2727" s="3">
        <v>1.18446489140639</v>
      </c>
      <c r="D2727" s="3">
        <v>57437.981510433798</v>
      </c>
      <c r="E2727" s="1">
        <f t="shared" si="86"/>
        <v>0.48869582804650702</v>
      </c>
      <c r="F2727" s="1">
        <f t="shared" si="87"/>
        <v>37667.628546063002</v>
      </c>
    </row>
    <row r="2728" spans="1:6" x14ac:dyDescent="0.3">
      <c r="A2728" s="3">
        <v>0.70481083168073699</v>
      </c>
      <c r="B2728" s="3">
        <v>25326.168897523199</v>
      </c>
      <c r="C2728" s="3">
        <v>1.23299309924527</v>
      </c>
      <c r="D2728" s="3">
        <v>65377.050301419797</v>
      </c>
      <c r="E2728" s="1">
        <f t="shared" si="86"/>
        <v>0.52818226756453301</v>
      </c>
      <c r="F2728" s="1">
        <f t="shared" si="87"/>
        <v>40050.881403896594</v>
      </c>
    </row>
    <row r="2729" spans="1:6" x14ac:dyDescent="0.3">
      <c r="A2729" s="3">
        <v>0.69042515306886498</v>
      </c>
      <c r="B2729" s="3">
        <v>20996.508003227202</v>
      </c>
      <c r="C2729" s="3">
        <v>1.1775631506058</v>
      </c>
      <c r="D2729" s="3">
        <v>57741.929639686001</v>
      </c>
      <c r="E2729" s="1">
        <f t="shared" si="86"/>
        <v>0.48713799753693499</v>
      </c>
      <c r="F2729" s="1">
        <f t="shared" si="87"/>
        <v>36745.421636458799</v>
      </c>
    </row>
    <row r="2730" spans="1:6" x14ac:dyDescent="0.3">
      <c r="A2730" s="3">
        <v>0.73065884822157101</v>
      </c>
      <c r="B2730" s="3">
        <v>18704.7805455823</v>
      </c>
      <c r="C2730" s="3">
        <v>1.2498780629802699</v>
      </c>
      <c r="D2730" s="3">
        <v>55660.099980161998</v>
      </c>
      <c r="E2730" s="1">
        <f t="shared" si="86"/>
        <v>0.51921921475869892</v>
      </c>
      <c r="F2730" s="1">
        <f t="shared" si="87"/>
        <v>36955.319434579695</v>
      </c>
    </row>
    <row r="2731" spans="1:6" x14ac:dyDescent="0.3">
      <c r="A2731" s="3">
        <v>0.66316369780152895</v>
      </c>
      <c r="B2731" s="3">
        <v>22300.787643429601</v>
      </c>
      <c r="C2731" s="3">
        <v>1.1486926044839501</v>
      </c>
      <c r="D2731" s="3">
        <v>59308.5170436341</v>
      </c>
      <c r="E2731" s="1">
        <f t="shared" si="86"/>
        <v>0.4855289066824211</v>
      </c>
      <c r="F2731" s="1">
        <f t="shared" si="87"/>
        <v>37007.729400204495</v>
      </c>
    </row>
    <row r="2732" spans="1:6" x14ac:dyDescent="0.3">
      <c r="A2732" s="3">
        <v>0.71926180995100797</v>
      </c>
      <c r="B2732" s="3">
        <v>21384.188747411899</v>
      </c>
      <c r="C2732" s="3">
        <v>1.22589145444539</v>
      </c>
      <c r="D2732" s="3">
        <v>57632.228726034999</v>
      </c>
      <c r="E2732" s="1">
        <f t="shared" si="86"/>
        <v>0.50662964449438208</v>
      </c>
      <c r="F2732" s="1">
        <f t="shared" si="87"/>
        <v>36248.039978623099</v>
      </c>
    </row>
    <row r="2733" spans="1:6" x14ac:dyDescent="0.3">
      <c r="A2733" s="3">
        <v>0.72125985287361305</v>
      </c>
      <c r="B2733" s="3">
        <v>17662.8321831223</v>
      </c>
      <c r="C2733" s="3">
        <v>1.2146703331328299</v>
      </c>
      <c r="D2733" s="3">
        <v>54923.936400918297</v>
      </c>
      <c r="E2733" s="1">
        <f t="shared" si="86"/>
        <v>0.49341048025921685</v>
      </c>
      <c r="F2733" s="1">
        <f t="shared" si="87"/>
        <v>37261.104217795997</v>
      </c>
    </row>
    <row r="2734" spans="1:6" x14ac:dyDescent="0.3">
      <c r="A2734" s="3">
        <v>0.63386830611165701</v>
      </c>
      <c r="B2734" s="3">
        <v>19442.474928666601</v>
      </c>
      <c r="C2734" s="3">
        <v>1.1247742855723599</v>
      </c>
      <c r="D2734" s="3">
        <v>58833.124601884898</v>
      </c>
      <c r="E2734" s="1">
        <f t="shared" si="86"/>
        <v>0.49090597946070291</v>
      </c>
      <c r="F2734" s="1">
        <f t="shared" si="87"/>
        <v>39390.6496732183</v>
      </c>
    </row>
    <row r="2735" spans="1:6" x14ac:dyDescent="0.3">
      <c r="A2735" s="3">
        <v>0.72417799654693005</v>
      </c>
      <c r="B2735" s="3">
        <v>19750.669458457502</v>
      </c>
      <c r="C2735" s="3">
        <v>1.24540422435951</v>
      </c>
      <c r="D2735" s="3">
        <v>56855.491444251602</v>
      </c>
      <c r="E2735" s="1">
        <f t="shared" si="86"/>
        <v>0.52122622781257999</v>
      </c>
      <c r="F2735" s="1">
        <f t="shared" si="87"/>
        <v>37104.8219857941</v>
      </c>
    </row>
    <row r="2736" spans="1:6" x14ac:dyDescent="0.3">
      <c r="A2736" s="3">
        <v>0.66636231866445905</v>
      </c>
      <c r="B2736" s="3">
        <v>21488.419702454401</v>
      </c>
      <c r="C2736" s="3">
        <v>1.1816271112385801</v>
      </c>
      <c r="D2736" s="3">
        <v>60923.726380126202</v>
      </c>
      <c r="E2736" s="1">
        <f t="shared" si="86"/>
        <v>0.51526479257412106</v>
      </c>
      <c r="F2736" s="1">
        <f t="shared" si="87"/>
        <v>39435.306677671804</v>
      </c>
    </row>
    <row r="2737" spans="1:6" x14ac:dyDescent="0.3">
      <c r="A2737" s="3">
        <v>0.71364744922942802</v>
      </c>
      <c r="B2737" s="3">
        <v>20208.505296984498</v>
      </c>
      <c r="C2737" s="3">
        <v>1.2621014944514299</v>
      </c>
      <c r="D2737" s="3">
        <v>57205.4071203489</v>
      </c>
      <c r="E2737" s="1">
        <f t="shared" si="86"/>
        <v>0.54845404522200192</v>
      </c>
      <c r="F2737" s="1">
        <f t="shared" si="87"/>
        <v>36996.901823364402</v>
      </c>
    </row>
    <row r="2738" spans="1:6" x14ac:dyDescent="0.3">
      <c r="A2738" s="3">
        <v>0.68236525158942896</v>
      </c>
      <c r="B2738" s="3">
        <v>15362.437145612201</v>
      </c>
      <c r="C2738" s="3">
        <v>1.14256532589885</v>
      </c>
      <c r="D2738" s="3">
        <v>51361.143393728104</v>
      </c>
      <c r="E2738" s="1">
        <f t="shared" si="86"/>
        <v>0.460200074309421</v>
      </c>
      <c r="F2738" s="1">
        <f t="shared" si="87"/>
        <v>35998.706248115901</v>
      </c>
    </row>
    <row r="2739" spans="1:6" x14ac:dyDescent="0.3">
      <c r="A2739" s="3">
        <v>0.70094842567244897</v>
      </c>
      <c r="B2739" s="3">
        <v>17374.306450364002</v>
      </c>
      <c r="C2739" s="3">
        <v>1.2514787643195999</v>
      </c>
      <c r="D2739" s="3">
        <v>51503.680818410801</v>
      </c>
      <c r="E2739" s="1">
        <f t="shared" si="86"/>
        <v>0.55053033864715095</v>
      </c>
      <c r="F2739" s="1">
        <f t="shared" si="87"/>
        <v>34129.374368046803</v>
      </c>
    </row>
    <row r="2740" spans="1:6" x14ac:dyDescent="0.3">
      <c r="A2740" s="3">
        <v>0.66594345589683901</v>
      </c>
      <c r="B2740" s="3">
        <v>20343.8764232535</v>
      </c>
      <c r="C2740" s="3">
        <v>1.1310797488397699</v>
      </c>
      <c r="D2740" s="3">
        <v>54082.980009371997</v>
      </c>
      <c r="E2740" s="1">
        <f t="shared" si="86"/>
        <v>0.46513629294293091</v>
      </c>
      <c r="F2740" s="1">
        <f t="shared" si="87"/>
        <v>33739.103586118494</v>
      </c>
    </row>
    <row r="2741" spans="1:6" x14ac:dyDescent="0.3">
      <c r="A2741" s="3">
        <v>0.697483012059542</v>
      </c>
      <c r="B2741" s="3">
        <v>16331.5327340982</v>
      </c>
      <c r="C2741" s="3">
        <v>1.2242351128928599</v>
      </c>
      <c r="D2741" s="3">
        <v>51844.676134112298</v>
      </c>
      <c r="E2741" s="1">
        <f t="shared" si="86"/>
        <v>0.52675210083331792</v>
      </c>
      <c r="F2741" s="1">
        <f t="shared" si="87"/>
        <v>35513.143400014102</v>
      </c>
    </row>
    <row r="2742" spans="1:6" x14ac:dyDescent="0.3">
      <c r="A2742" s="3">
        <v>0.70097401695133299</v>
      </c>
      <c r="B2742" s="3">
        <v>16815.9733612932</v>
      </c>
      <c r="C2742" s="3">
        <v>1.2339858895822999</v>
      </c>
      <c r="D2742" s="3">
        <v>54426.303262615504</v>
      </c>
      <c r="E2742" s="1">
        <f t="shared" si="86"/>
        <v>0.53301187263096694</v>
      </c>
      <c r="F2742" s="1">
        <f t="shared" si="87"/>
        <v>37610.3299013223</v>
      </c>
    </row>
    <row r="2743" spans="1:6" x14ac:dyDescent="0.3">
      <c r="A2743" s="3">
        <v>0.65591975273609204</v>
      </c>
      <c r="B2743" s="3">
        <v>19814.972440564299</v>
      </c>
      <c r="C2743" s="3">
        <v>1.1830036905216601</v>
      </c>
      <c r="D2743" s="3">
        <v>57251.419572576197</v>
      </c>
      <c r="E2743" s="1">
        <f t="shared" si="86"/>
        <v>0.52708393778556806</v>
      </c>
      <c r="F2743" s="1">
        <f t="shared" si="87"/>
        <v>37436.447132011897</v>
      </c>
    </row>
    <row r="2744" spans="1:6" x14ac:dyDescent="0.3">
      <c r="A2744" s="3">
        <v>0.73236810556625698</v>
      </c>
      <c r="B2744" s="3">
        <v>20158.340589228701</v>
      </c>
      <c r="C2744" s="3">
        <v>1.2622771065571801</v>
      </c>
      <c r="D2744" s="3">
        <v>59998.393916883702</v>
      </c>
      <c r="E2744" s="1">
        <f t="shared" si="86"/>
        <v>0.52990900099092308</v>
      </c>
      <c r="F2744" s="1">
        <f t="shared" si="87"/>
        <v>39840.053327654998</v>
      </c>
    </row>
    <row r="2745" spans="1:6" x14ac:dyDescent="0.3">
      <c r="A2745" s="3">
        <v>0.70146831569770696</v>
      </c>
      <c r="B2745" s="3">
        <v>23517.042711935599</v>
      </c>
      <c r="C2745" s="3">
        <v>1.2068603294945499</v>
      </c>
      <c r="D2745" s="3">
        <v>61960.1069233491</v>
      </c>
      <c r="E2745" s="1">
        <f t="shared" si="86"/>
        <v>0.50539201379684295</v>
      </c>
      <c r="F2745" s="1">
        <f t="shared" si="87"/>
        <v>38443.064211413497</v>
      </c>
    </row>
    <row r="2746" spans="1:6" x14ac:dyDescent="0.3">
      <c r="A2746" s="3">
        <v>0.75238931996085601</v>
      </c>
      <c r="B2746" s="3">
        <v>22672.4903157025</v>
      </c>
      <c r="C2746" s="3">
        <v>1.29830376296062</v>
      </c>
      <c r="D2746" s="3">
        <v>62643.762069699202</v>
      </c>
      <c r="E2746" s="1">
        <f t="shared" si="86"/>
        <v>0.54591444299976399</v>
      </c>
      <c r="F2746" s="1">
        <f t="shared" si="87"/>
        <v>39971.271753996698</v>
      </c>
    </row>
    <row r="2747" spans="1:6" x14ac:dyDescent="0.3">
      <c r="A2747" s="3">
        <v>0.64162273063627595</v>
      </c>
      <c r="B2747" s="3">
        <v>21734.808112155399</v>
      </c>
      <c r="C2747" s="3">
        <v>1.10735149904384</v>
      </c>
      <c r="D2747" s="3">
        <v>58258.666558473902</v>
      </c>
      <c r="E2747" s="1">
        <f t="shared" si="86"/>
        <v>0.46572876840756405</v>
      </c>
      <c r="F2747" s="1">
        <f t="shared" si="87"/>
        <v>36523.858446318503</v>
      </c>
    </row>
    <row r="2748" spans="1:6" x14ac:dyDescent="0.3">
      <c r="A2748" s="3">
        <v>0.62492358672242498</v>
      </c>
      <c r="B2748" s="3">
        <v>20551.891672277299</v>
      </c>
      <c r="C2748" s="3">
        <v>1.07076274527904</v>
      </c>
      <c r="D2748" s="3">
        <v>59047.796163092004</v>
      </c>
      <c r="E2748" s="1">
        <f t="shared" si="86"/>
        <v>0.44583915855661505</v>
      </c>
      <c r="F2748" s="1">
        <f t="shared" si="87"/>
        <v>38495.904490814704</v>
      </c>
    </row>
    <row r="2749" spans="1:6" x14ac:dyDescent="0.3">
      <c r="A2749" s="3">
        <v>0.66321870092262603</v>
      </c>
      <c r="B2749" s="3">
        <v>21677.847636800299</v>
      </c>
      <c r="C2749" s="3">
        <v>1.14105066965396</v>
      </c>
      <c r="D2749" s="3">
        <v>61050.067978520201</v>
      </c>
      <c r="E2749" s="1">
        <f t="shared" si="86"/>
        <v>0.47783196873133393</v>
      </c>
      <c r="F2749" s="1">
        <f t="shared" si="87"/>
        <v>39372.220341719905</v>
      </c>
    </row>
    <row r="2750" spans="1:6" x14ac:dyDescent="0.3">
      <c r="A2750" s="3">
        <v>0.67757312349568</v>
      </c>
      <c r="B2750" s="3">
        <v>20669.544675545501</v>
      </c>
      <c r="C2750" s="3">
        <v>1.17335901078813</v>
      </c>
      <c r="D2750" s="3">
        <v>58786.431102058501</v>
      </c>
      <c r="E2750" s="1">
        <f t="shared" si="86"/>
        <v>0.49578588729244999</v>
      </c>
      <c r="F2750" s="1">
        <f t="shared" si="87"/>
        <v>38116.886426512996</v>
      </c>
    </row>
    <row r="2751" spans="1:6" x14ac:dyDescent="0.3">
      <c r="A2751" s="3">
        <v>0.70132269064133501</v>
      </c>
      <c r="B2751" s="3">
        <v>24084.213337920501</v>
      </c>
      <c r="C2751" s="3">
        <v>1.1754306378263999</v>
      </c>
      <c r="D2751" s="3">
        <v>62232.805039332197</v>
      </c>
      <c r="E2751" s="1">
        <f t="shared" si="86"/>
        <v>0.47410794718506488</v>
      </c>
      <c r="F2751" s="1">
        <f t="shared" si="87"/>
        <v>38148.5917014117</v>
      </c>
    </row>
    <row r="2752" spans="1:6" x14ac:dyDescent="0.3">
      <c r="A2752" s="3">
        <v>0.76945629352797595</v>
      </c>
      <c r="B2752" s="3">
        <v>16571.851783446698</v>
      </c>
      <c r="C2752" s="3">
        <v>1.3207507485614001</v>
      </c>
      <c r="D2752" s="3">
        <v>53037.600475487699</v>
      </c>
      <c r="E2752" s="1">
        <f t="shared" si="86"/>
        <v>0.55129445503342411</v>
      </c>
      <c r="F2752" s="1">
        <f t="shared" si="87"/>
        <v>36465.748692041001</v>
      </c>
    </row>
    <row r="2753" spans="1:6" x14ac:dyDescent="0.3">
      <c r="A2753" s="3">
        <v>0.69016361037903595</v>
      </c>
      <c r="B2753" s="3">
        <v>19383.387629686698</v>
      </c>
      <c r="C2753" s="3">
        <v>1.1806894818573801</v>
      </c>
      <c r="D2753" s="3">
        <v>56367.025837261797</v>
      </c>
      <c r="E2753" s="1">
        <f t="shared" si="86"/>
        <v>0.49052587147834414</v>
      </c>
      <c r="F2753" s="1">
        <f t="shared" si="87"/>
        <v>36983.638207575103</v>
      </c>
    </row>
    <row r="2754" spans="1:6" x14ac:dyDescent="0.3">
      <c r="A2754" s="3">
        <v>0.71134105346667498</v>
      </c>
      <c r="B2754" s="3">
        <v>23621.972154788898</v>
      </c>
      <c r="C2754" s="3">
        <v>1.20193876178321</v>
      </c>
      <c r="D2754" s="3">
        <v>58064.987387618799</v>
      </c>
      <c r="E2754" s="1">
        <f t="shared" si="86"/>
        <v>0.49059770831653504</v>
      </c>
      <c r="F2754" s="1">
        <f t="shared" si="87"/>
        <v>34443.015232829901</v>
      </c>
    </row>
    <row r="2755" spans="1:6" x14ac:dyDescent="0.3">
      <c r="A2755" s="3">
        <v>0.74471726870737698</v>
      </c>
      <c r="B2755" s="3">
        <v>15633.0412418787</v>
      </c>
      <c r="C2755" s="3">
        <v>1.2678283100268899</v>
      </c>
      <c r="D2755" s="3">
        <v>52407.735970056798</v>
      </c>
      <c r="E2755" s="1">
        <f t="shared" si="86"/>
        <v>0.52311104131951291</v>
      </c>
      <c r="F2755" s="1">
        <f t="shared" si="87"/>
        <v>36774.694728178096</v>
      </c>
    </row>
    <row r="2756" spans="1:6" x14ac:dyDescent="0.3">
      <c r="A2756" s="3">
        <v>0.674256395754397</v>
      </c>
      <c r="B2756" s="3">
        <v>19800.541069507301</v>
      </c>
      <c r="C2756" s="3">
        <v>1.18739015514684</v>
      </c>
      <c r="D2756" s="3">
        <v>57489.671345300798</v>
      </c>
      <c r="E2756" s="1">
        <f t="shared" ref="E2756:E2819" si="88">C2756-A2756</f>
        <v>0.51313375939244299</v>
      </c>
      <c r="F2756" s="1">
        <f t="shared" ref="F2756:F2819" si="89">D2756-B2756</f>
        <v>37689.130275793497</v>
      </c>
    </row>
    <row r="2757" spans="1:6" x14ac:dyDescent="0.3">
      <c r="A2757" s="3">
        <v>0.71759447170995205</v>
      </c>
      <c r="B2757" s="3">
        <v>21652.474646985</v>
      </c>
      <c r="C2757" s="3">
        <v>1.26433867494088</v>
      </c>
      <c r="D2757" s="3">
        <v>62204.818622185499</v>
      </c>
      <c r="E2757" s="1">
        <f t="shared" si="88"/>
        <v>0.54674420323092798</v>
      </c>
      <c r="F2757" s="1">
        <f t="shared" si="89"/>
        <v>40552.3439752005</v>
      </c>
    </row>
    <row r="2758" spans="1:6" x14ac:dyDescent="0.3">
      <c r="A2758" s="3">
        <v>0.7167445826994</v>
      </c>
      <c r="B2758" s="3">
        <v>22917.210694041602</v>
      </c>
      <c r="C2758" s="3">
        <v>1.25368836969623</v>
      </c>
      <c r="D2758" s="3">
        <v>61323.701052983801</v>
      </c>
      <c r="E2758" s="1">
        <f t="shared" si="88"/>
        <v>0.53694378699682999</v>
      </c>
      <c r="F2758" s="1">
        <f t="shared" si="89"/>
        <v>38406.490358942203</v>
      </c>
    </row>
    <row r="2759" spans="1:6" x14ac:dyDescent="0.3">
      <c r="A2759" s="3">
        <v>0.72002912275540498</v>
      </c>
      <c r="B2759" s="3">
        <v>17570.818538875901</v>
      </c>
      <c r="C2759" s="3">
        <v>1.2546305323475899</v>
      </c>
      <c r="D2759" s="3">
        <v>54428.6645208673</v>
      </c>
      <c r="E2759" s="1">
        <f t="shared" si="88"/>
        <v>0.53460140959218494</v>
      </c>
      <c r="F2759" s="1">
        <f t="shared" si="89"/>
        <v>36857.845981991399</v>
      </c>
    </row>
    <row r="2760" spans="1:6" x14ac:dyDescent="0.3">
      <c r="A2760" s="3">
        <v>0.68893682387516897</v>
      </c>
      <c r="B2760" s="3">
        <v>17503.733916490699</v>
      </c>
      <c r="C2760" s="3">
        <v>1.24146058609988</v>
      </c>
      <c r="D2760" s="3">
        <v>54597.970692511699</v>
      </c>
      <c r="E2760" s="1">
        <f t="shared" si="88"/>
        <v>0.552523762224711</v>
      </c>
      <c r="F2760" s="1">
        <f t="shared" si="89"/>
        <v>37094.236776021004</v>
      </c>
    </row>
    <row r="2761" spans="1:6" x14ac:dyDescent="0.3">
      <c r="A2761" s="3">
        <v>0.63871498233538904</v>
      </c>
      <c r="B2761" s="3">
        <v>25688.4005154183</v>
      </c>
      <c r="C2761" s="3">
        <v>1.1283805603757</v>
      </c>
      <c r="D2761" s="3">
        <v>65060.559388553302</v>
      </c>
      <c r="E2761" s="1">
        <f t="shared" si="88"/>
        <v>0.48966557804031097</v>
      </c>
      <c r="F2761" s="1">
        <f t="shared" si="89"/>
        <v>39372.158873135006</v>
      </c>
    </row>
    <row r="2762" spans="1:6" x14ac:dyDescent="0.3">
      <c r="A2762" s="3">
        <v>0.73419844800367995</v>
      </c>
      <c r="B2762" s="3">
        <v>17960.2679318841</v>
      </c>
      <c r="C2762" s="3">
        <v>1.2941380397031901</v>
      </c>
      <c r="D2762" s="3">
        <v>54200.337633693001</v>
      </c>
      <c r="E2762" s="1">
        <f t="shared" si="88"/>
        <v>0.55993959169951013</v>
      </c>
      <c r="F2762" s="1">
        <f t="shared" si="89"/>
        <v>36240.069701808898</v>
      </c>
    </row>
    <row r="2763" spans="1:6" x14ac:dyDescent="0.3">
      <c r="A2763" s="3">
        <v>0.78229022985091701</v>
      </c>
      <c r="B2763" s="3">
        <v>22522.9736032869</v>
      </c>
      <c r="C2763" s="3">
        <v>1.35223643712579</v>
      </c>
      <c r="D2763" s="3">
        <v>60033.767990787703</v>
      </c>
      <c r="E2763" s="1">
        <f t="shared" si="88"/>
        <v>0.569946207274873</v>
      </c>
      <c r="F2763" s="1">
        <f t="shared" si="89"/>
        <v>37510.794387500806</v>
      </c>
    </row>
    <row r="2764" spans="1:6" x14ac:dyDescent="0.3">
      <c r="A2764" s="3">
        <v>0.682158722917802</v>
      </c>
      <c r="B2764" s="3">
        <v>23014.0151240786</v>
      </c>
      <c r="C2764" s="3">
        <v>1.2260362666712401</v>
      </c>
      <c r="D2764" s="3">
        <v>60970.9025212411</v>
      </c>
      <c r="E2764" s="1">
        <f t="shared" si="88"/>
        <v>0.54387754375343811</v>
      </c>
      <c r="F2764" s="1">
        <f t="shared" si="89"/>
        <v>37956.8873971625</v>
      </c>
    </row>
    <row r="2765" spans="1:6" x14ac:dyDescent="0.3">
      <c r="A2765" s="3">
        <v>0.66878250197369804</v>
      </c>
      <c r="B2765" s="3">
        <v>19298.137598912701</v>
      </c>
      <c r="C2765" s="3">
        <v>1.14791232019706</v>
      </c>
      <c r="D2765" s="3">
        <v>55596.254447152198</v>
      </c>
      <c r="E2765" s="1">
        <f t="shared" si="88"/>
        <v>0.47912981822336198</v>
      </c>
      <c r="F2765" s="1">
        <f t="shared" si="89"/>
        <v>36298.116848239501</v>
      </c>
    </row>
    <row r="2766" spans="1:6" x14ac:dyDescent="0.3">
      <c r="A2766" s="3">
        <v>0.70321593135812299</v>
      </c>
      <c r="B2766" s="3">
        <v>20201.866489854601</v>
      </c>
      <c r="C2766" s="3">
        <v>1.18810754068687</v>
      </c>
      <c r="D2766" s="3">
        <v>55923.587765012897</v>
      </c>
      <c r="E2766" s="1">
        <f t="shared" si="88"/>
        <v>0.48489160932874698</v>
      </c>
      <c r="F2766" s="1">
        <f t="shared" si="89"/>
        <v>35721.721275158299</v>
      </c>
    </row>
    <row r="2767" spans="1:6" x14ac:dyDescent="0.3">
      <c r="A2767" s="3">
        <v>0.71485390146466299</v>
      </c>
      <c r="B2767" s="3">
        <v>22853.074107897199</v>
      </c>
      <c r="C2767" s="3">
        <v>1.20138818924941</v>
      </c>
      <c r="D2767" s="3">
        <v>61176.076206025798</v>
      </c>
      <c r="E2767" s="1">
        <f t="shared" si="88"/>
        <v>0.48653428778474705</v>
      </c>
      <c r="F2767" s="1">
        <f t="shared" si="89"/>
        <v>38323.0020981286</v>
      </c>
    </row>
    <row r="2768" spans="1:6" x14ac:dyDescent="0.3">
      <c r="A2768" s="3">
        <v>0.71317555264695398</v>
      </c>
      <c r="B2768" s="3">
        <v>18035.758238036098</v>
      </c>
      <c r="C2768" s="3">
        <v>1.23627007159985</v>
      </c>
      <c r="D2768" s="3">
        <v>55497.547633947303</v>
      </c>
      <c r="E2768" s="1">
        <f t="shared" si="88"/>
        <v>0.52309451895289605</v>
      </c>
      <c r="F2768" s="1">
        <f t="shared" si="89"/>
        <v>37461.789395911204</v>
      </c>
    </row>
    <row r="2769" spans="1:6" x14ac:dyDescent="0.3">
      <c r="A2769" s="3">
        <v>0.68807089509963804</v>
      </c>
      <c r="B2769" s="3">
        <v>24799.443018754599</v>
      </c>
      <c r="C2769" s="3">
        <v>1.20458105360685</v>
      </c>
      <c r="D2769" s="3">
        <v>62694.178159505798</v>
      </c>
      <c r="E2769" s="1">
        <f t="shared" si="88"/>
        <v>0.51651015850721194</v>
      </c>
      <c r="F2769" s="1">
        <f t="shared" si="89"/>
        <v>37894.735140751203</v>
      </c>
    </row>
    <row r="2770" spans="1:6" x14ac:dyDescent="0.3">
      <c r="A2770" s="3">
        <v>0.67308080058697295</v>
      </c>
      <c r="B2770" s="3">
        <v>23804.148314846901</v>
      </c>
      <c r="C2770" s="3">
        <v>1.17809089996459</v>
      </c>
      <c r="D2770" s="3">
        <v>61522.746037955301</v>
      </c>
      <c r="E2770" s="1">
        <f t="shared" si="88"/>
        <v>0.50501009937761709</v>
      </c>
      <c r="F2770" s="1">
        <f t="shared" si="89"/>
        <v>37718.597723108396</v>
      </c>
    </row>
    <row r="2771" spans="1:6" x14ac:dyDescent="0.3">
      <c r="A2771" s="3">
        <v>0.74038080655554595</v>
      </c>
      <c r="B2771" s="3">
        <v>17934.584371270601</v>
      </c>
      <c r="C2771" s="3">
        <v>1.2670978658174199</v>
      </c>
      <c r="D2771" s="3">
        <v>55945.437908648601</v>
      </c>
      <c r="E2771" s="1">
        <f t="shared" si="88"/>
        <v>0.52671705926187395</v>
      </c>
      <c r="F2771" s="1">
        <f t="shared" si="89"/>
        <v>38010.853537378003</v>
      </c>
    </row>
    <row r="2772" spans="1:6" x14ac:dyDescent="0.3">
      <c r="A2772" s="3">
        <v>0.726755881948558</v>
      </c>
      <c r="B2772" s="3">
        <v>21711.9281115417</v>
      </c>
      <c r="C2772" s="3">
        <v>1.2321365919270599</v>
      </c>
      <c r="D2772" s="3">
        <v>58750.1238647844</v>
      </c>
      <c r="E2772" s="1">
        <f t="shared" si="88"/>
        <v>0.50538070997850193</v>
      </c>
      <c r="F2772" s="1">
        <f t="shared" si="89"/>
        <v>37038.195753242704</v>
      </c>
    </row>
    <row r="2773" spans="1:6" x14ac:dyDescent="0.3">
      <c r="A2773" s="3">
        <v>0.73268605560781097</v>
      </c>
      <c r="B2773" s="3">
        <v>18995.435815103301</v>
      </c>
      <c r="C2773" s="3">
        <v>1.3047698466847799</v>
      </c>
      <c r="D2773" s="3">
        <v>56168.055068376103</v>
      </c>
      <c r="E2773" s="1">
        <f t="shared" si="88"/>
        <v>0.57208379107696894</v>
      </c>
      <c r="F2773" s="1">
        <f t="shared" si="89"/>
        <v>37172.619253272802</v>
      </c>
    </row>
    <row r="2774" spans="1:6" x14ac:dyDescent="0.3">
      <c r="A2774" s="3">
        <v>0.73425440898024996</v>
      </c>
      <c r="B2774" s="3">
        <v>23194.4973404878</v>
      </c>
      <c r="C2774" s="3">
        <v>1.29835794296894</v>
      </c>
      <c r="D2774" s="3">
        <v>56638.778900357203</v>
      </c>
      <c r="E2774" s="1">
        <f t="shared" si="88"/>
        <v>0.56410353398869006</v>
      </c>
      <c r="F2774" s="1">
        <f t="shared" si="89"/>
        <v>33444.2815598694</v>
      </c>
    </row>
    <row r="2775" spans="1:6" x14ac:dyDescent="0.3">
      <c r="A2775" s="3">
        <v>0.63707042391782398</v>
      </c>
      <c r="B2775" s="3">
        <v>19931.970550080001</v>
      </c>
      <c r="C2775" s="3">
        <v>1.08351290994001</v>
      </c>
      <c r="D2775" s="3">
        <v>56692.916084482102</v>
      </c>
      <c r="E2775" s="1">
        <f t="shared" si="88"/>
        <v>0.44644248602218606</v>
      </c>
      <c r="F2775" s="1">
        <f t="shared" si="89"/>
        <v>36760.945534402097</v>
      </c>
    </row>
    <row r="2776" spans="1:6" x14ac:dyDescent="0.3">
      <c r="A2776" s="3">
        <v>0.693160731330418</v>
      </c>
      <c r="B2776" s="3">
        <v>22738.619462623701</v>
      </c>
      <c r="C2776" s="3">
        <v>1.22210113378866</v>
      </c>
      <c r="D2776" s="3">
        <v>60590.3411816113</v>
      </c>
      <c r="E2776" s="1">
        <f t="shared" si="88"/>
        <v>0.52894040245824203</v>
      </c>
      <c r="F2776" s="1">
        <f t="shared" si="89"/>
        <v>37851.721718987596</v>
      </c>
    </row>
    <row r="2777" spans="1:6" x14ac:dyDescent="0.3">
      <c r="A2777" s="3">
        <v>0.76710549026822505</v>
      </c>
      <c r="B2777" s="3">
        <v>18752.9082057741</v>
      </c>
      <c r="C2777" s="3">
        <v>1.3175240549065399</v>
      </c>
      <c r="D2777" s="3">
        <v>55196.459365738097</v>
      </c>
      <c r="E2777" s="1">
        <f t="shared" si="88"/>
        <v>0.55041856463831484</v>
      </c>
      <c r="F2777" s="1">
        <f t="shared" si="89"/>
        <v>36443.551159964001</v>
      </c>
    </row>
    <row r="2778" spans="1:6" x14ac:dyDescent="0.3">
      <c r="A2778" s="3">
        <v>0.71776375615341204</v>
      </c>
      <c r="B2778" s="3">
        <v>26088.843192717901</v>
      </c>
      <c r="C2778" s="3">
        <v>1.2381486987955499</v>
      </c>
      <c r="D2778" s="3">
        <v>64563.229304858804</v>
      </c>
      <c r="E2778" s="1">
        <f t="shared" si="88"/>
        <v>0.52038494264213786</v>
      </c>
      <c r="F2778" s="1">
        <f t="shared" si="89"/>
        <v>38474.386112140899</v>
      </c>
    </row>
    <row r="2779" spans="1:6" x14ac:dyDescent="0.3">
      <c r="A2779" s="3">
        <v>0.69958464663095399</v>
      </c>
      <c r="B2779" s="3">
        <v>19464.624543573798</v>
      </c>
      <c r="C2779" s="3">
        <v>1.21383850285726</v>
      </c>
      <c r="D2779" s="3">
        <v>56755.1806348592</v>
      </c>
      <c r="E2779" s="1">
        <f t="shared" si="88"/>
        <v>0.51425385622630604</v>
      </c>
      <c r="F2779" s="1">
        <f t="shared" si="89"/>
        <v>37290.556091285398</v>
      </c>
    </row>
    <row r="2780" spans="1:6" x14ac:dyDescent="0.3">
      <c r="A2780" s="3">
        <v>0.72225900425295597</v>
      </c>
      <c r="B2780" s="3">
        <v>19458.1719507372</v>
      </c>
      <c r="C2780" s="3">
        <v>1.26979456528866</v>
      </c>
      <c r="D2780" s="3">
        <v>55543.923838069</v>
      </c>
      <c r="E2780" s="1">
        <f t="shared" si="88"/>
        <v>0.547535561035704</v>
      </c>
      <c r="F2780" s="1">
        <f t="shared" si="89"/>
        <v>36085.751887331804</v>
      </c>
    </row>
    <row r="2781" spans="1:6" x14ac:dyDescent="0.3">
      <c r="A2781" s="3">
        <v>0.70912408977283403</v>
      </c>
      <c r="B2781" s="3">
        <v>22384.181234483302</v>
      </c>
      <c r="C2781" s="3">
        <v>1.22227296660706</v>
      </c>
      <c r="D2781" s="3">
        <v>62837.962328700203</v>
      </c>
      <c r="E2781" s="1">
        <f t="shared" si="88"/>
        <v>0.51314887683422594</v>
      </c>
      <c r="F2781" s="1">
        <f t="shared" si="89"/>
        <v>40453.781094216902</v>
      </c>
    </row>
    <row r="2782" spans="1:6" x14ac:dyDescent="0.3">
      <c r="A2782" s="3">
        <v>0.75256208943297498</v>
      </c>
      <c r="B2782" s="3">
        <v>21268.290355080098</v>
      </c>
      <c r="C2782" s="3">
        <v>1.2994245560837701</v>
      </c>
      <c r="D2782" s="3">
        <v>57031.843319761902</v>
      </c>
      <c r="E2782" s="1">
        <f t="shared" si="88"/>
        <v>0.54686246665079508</v>
      </c>
      <c r="F2782" s="1">
        <f t="shared" si="89"/>
        <v>35763.552964681803</v>
      </c>
    </row>
    <row r="2783" spans="1:6" x14ac:dyDescent="0.3">
      <c r="A2783" s="3">
        <v>0.72791108870065901</v>
      </c>
      <c r="B2783" s="3">
        <v>16879.706003611998</v>
      </c>
      <c r="C2783" s="3">
        <v>1.25180480970172</v>
      </c>
      <c r="D2783" s="3">
        <v>52259.0642958526</v>
      </c>
      <c r="E2783" s="1">
        <f t="shared" si="88"/>
        <v>0.52389372100106102</v>
      </c>
      <c r="F2783" s="1">
        <f t="shared" si="89"/>
        <v>35379.358292240606</v>
      </c>
    </row>
    <row r="2784" spans="1:6" x14ac:dyDescent="0.3">
      <c r="A2784" s="3">
        <v>0.71310990268153795</v>
      </c>
      <c r="B2784" s="3">
        <v>19112.834595602999</v>
      </c>
      <c r="C2784" s="3">
        <v>1.23268301957196</v>
      </c>
      <c r="D2784" s="3">
        <v>56198.493471487403</v>
      </c>
      <c r="E2784" s="1">
        <f t="shared" si="88"/>
        <v>0.51957311689042207</v>
      </c>
      <c r="F2784" s="1">
        <f t="shared" si="89"/>
        <v>37085.658875884401</v>
      </c>
    </row>
    <row r="2785" spans="1:6" x14ac:dyDescent="0.3">
      <c r="A2785" s="3">
        <v>0.67956753745804299</v>
      </c>
      <c r="B2785" s="3">
        <v>20037.675314799799</v>
      </c>
      <c r="C2785" s="3">
        <v>1.14604963431157</v>
      </c>
      <c r="D2785" s="3">
        <v>58075.648356574296</v>
      </c>
      <c r="E2785" s="1">
        <f t="shared" si="88"/>
        <v>0.46648209685352704</v>
      </c>
      <c r="F2785" s="1">
        <f t="shared" si="89"/>
        <v>38037.973041774501</v>
      </c>
    </row>
    <row r="2786" spans="1:6" x14ac:dyDescent="0.3">
      <c r="A2786" s="3">
        <v>0.70322214758081503</v>
      </c>
      <c r="B2786" s="3">
        <v>19408.028008696299</v>
      </c>
      <c r="C2786" s="3">
        <v>1.2285954567287201</v>
      </c>
      <c r="D2786" s="3">
        <v>57475.197662120197</v>
      </c>
      <c r="E2786" s="1">
        <f t="shared" si="88"/>
        <v>0.52537330914790503</v>
      </c>
      <c r="F2786" s="1">
        <f t="shared" si="89"/>
        <v>38067.169653423902</v>
      </c>
    </row>
    <row r="2787" spans="1:6" x14ac:dyDescent="0.3">
      <c r="A2787" s="3">
        <v>0.70588870250518199</v>
      </c>
      <c r="B2787" s="3">
        <v>22355.8369958896</v>
      </c>
      <c r="C2787" s="3">
        <v>1.1906686066221599</v>
      </c>
      <c r="D2787" s="3">
        <v>61846.133433412702</v>
      </c>
      <c r="E2787" s="1">
        <f t="shared" si="88"/>
        <v>0.48477990411697791</v>
      </c>
      <c r="F2787" s="1">
        <f t="shared" si="89"/>
        <v>39490.296437523102</v>
      </c>
    </row>
    <row r="2788" spans="1:6" x14ac:dyDescent="0.3">
      <c r="A2788" s="3">
        <v>0.73162143779706001</v>
      </c>
      <c r="B2788" s="3">
        <v>18940.716471226799</v>
      </c>
      <c r="C2788" s="3">
        <v>1.22177695386948</v>
      </c>
      <c r="D2788" s="3">
        <v>55208.895239405101</v>
      </c>
      <c r="E2788" s="1">
        <f t="shared" si="88"/>
        <v>0.49015551607242003</v>
      </c>
      <c r="F2788" s="1">
        <f t="shared" si="89"/>
        <v>36268.178768178303</v>
      </c>
    </row>
    <row r="2789" spans="1:6" x14ac:dyDescent="0.3">
      <c r="A2789" s="3">
        <v>0.63808426344423497</v>
      </c>
      <c r="B2789" s="3">
        <v>17794.603499352601</v>
      </c>
      <c r="C2789" s="3">
        <v>1.0946997928918401</v>
      </c>
      <c r="D2789" s="3">
        <v>52504.7851115343</v>
      </c>
      <c r="E2789" s="1">
        <f t="shared" si="88"/>
        <v>0.45661552944760508</v>
      </c>
      <c r="F2789" s="1">
        <f t="shared" si="89"/>
        <v>34710.181612181696</v>
      </c>
    </row>
    <row r="2790" spans="1:6" x14ac:dyDescent="0.3">
      <c r="A2790" s="3">
        <v>0.72887802094256604</v>
      </c>
      <c r="B2790" s="3">
        <v>23400.196585902799</v>
      </c>
      <c r="C2790" s="3">
        <v>1.28776942712862</v>
      </c>
      <c r="D2790" s="3">
        <v>59997.311569810699</v>
      </c>
      <c r="E2790" s="1">
        <f t="shared" si="88"/>
        <v>0.55889140618605393</v>
      </c>
      <c r="F2790" s="1">
        <f t="shared" si="89"/>
        <v>36597.114983907901</v>
      </c>
    </row>
    <row r="2791" spans="1:6" x14ac:dyDescent="0.3">
      <c r="A2791" s="3">
        <v>0.71363943050341305</v>
      </c>
      <c r="B2791" s="3">
        <v>27006.075831974202</v>
      </c>
      <c r="C2791" s="3">
        <v>1.22306515240172</v>
      </c>
      <c r="D2791" s="3">
        <v>66608.485336275699</v>
      </c>
      <c r="E2791" s="1">
        <f t="shared" si="88"/>
        <v>0.50942572189830693</v>
      </c>
      <c r="F2791" s="1">
        <f t="shared" si="89"/>
        <v>39602.409504301497</v>
      </c>
    </row>
    <row r="2792" spans="1:6" x14ac:dyDescent="0.3">
      <c r="A2792" s="3">
        <v>0.70495594320199395</v>
      </c>
      <c r="B2792" s="3">
        <v>23208.513840160002</v>
      </c>
      <c r="C2792" s="3">
        <v>1.2093254638275099</v>
      </c>
      <c r="D2792" s="3">
        <v>62913.645571012799</v>
      </c>
      <c r="E2792" s="1">
        <f t="shared" si="88"/>
        <v>0.50436952062551599</v>
      </c>
      <c r="F2792" s="1">
        <f t="shared" si="89"/>
        <v>39705.131730852794</v>
      </c>
    </row>
    <row r="2793" spans="1:6" x14ac:dyDescent="0.3">
      <c r="A2793" s="3">
        <v>0.71512667878517</v>
      </c>
      <c r="B2793" s="3">
        <v>23129.829018939301</v>
      </c>
      <c r="C2793" s="3">
        <v>1.2422426298917999</v>
      </c>
      <c r="D2793" s="3">
        <v>63185.284082768798</v>
      </c>
      <c r="E2793" s="1">
        <f t="shared" si="88"/>
        <v>0.5271159511066299</v>
      </c>
      <c r="F2793" s="1">
        <f t="shared" si="89"/>
        <v>40055.455063829497</v>
      </c>
    </row>
    <row r="2794" spans="1:6" x14ac:dyDescent="0.3">
      <c r="A2794" s="3">
        <v>0.70987012224590296</v>
      </c>
      <c r="B2794" s="3">
        <v>23800.4508689836</v>
      </c>
      <c r="C2794" s="3">
        <v>1.26946925170679</v>
      </c>
      <c r="D2794" s="3">
        <v>63776.9875252251</v>
      </c>
      <c r="E2794" s="1">
        <f t="shared" si="88"/>
        <v>0.55959912946088708</v>
      </c>
      <c r="F2794" s="1">
        <f t="shared" si="89"/>
        <v>39976.5366562415</v>
      </c>
    </row>
    <row r="2795" spans="1:6" x14ac:dyDescent="0.3">
      <c r="A2795" s="3">
        <v>0.71332070761698996</v>
      </c>
      <c r="B2795" s="3">
        <v>27999.9981612226</v>
      </c>
      <c r="C2795" s="3">
        <v>1.22567678010095</v>
      </c>
      <c r="D2795" s="3">
        <v>65432.825264547799</v>
      </c>
      <c r="E2795" s="1">
        <f t="shared" si="88"/>
        <v>0.51235607248396009</v>
      </c>
      <c r="F2795" s="1">
        <f t="shared" si="89"/>
        <v>37432.827103325195</v>
      </c>
    </row>
    <row r="2796" spans="1:6" x14ac:dyDescent="0.3">
      <c r="A2796" s="3">
        <v>0.68096428419261701</v>
      </c>
      <c r="B2796" s="3">
        <v>18745.6855057582</v>
      </c>
      <c r="C2796" s="3">
        <v>1.1968333966617</v>
      </c>
      <c r="D2796" s="3">
        <v>55933.300870680599</v>
      </c>
      <c r="E2796" s="1">
        <f t="shared" si="88"/>
        <v>0.51586911246908296</v>
      </c>
      <c r="F2796" s="1">
        <f t="shared" si="89"/>
        <v>37187.6153649224</v>
      </c>
    </row>
    <row r="2797" spans="1:6" x14ac:dyDescent="0.3">
      <c r="A2797" s="3">
        <v>0.70773585556242702</v>
      </c>
      <c r="B2797" s="3">
        <v>17194.6276921762</v>
      </c>
      <c r="C2797" s="3">
        <v>1.2625050889462901</v>
      </c>
      <c r="D2797" s="3">
        <v>53078.253729257398</v>
      </c>
      <c r="E2797" s="1">
        <f t="shared" si="88"/>
        <v>0.55476923338386308</v>
      </c>
      <c r="F2797" s="1">
        <f t="shared" si="89"/>
        <v>35883.626037081194</v>
      </c>
    </row>
    <row r="2798" spans="1:6" x14ac:dyDescent="0.3">
      <c r="A2798" s="3">
        <v>0.66811230121360898</v>
      </c>
      <c r="B2798" s="3">
        <v>24834.438963981</v>
      </c>
      <c r="C2798" s="3">
        <v>1.1652683999587301</v>
      </c>
      <c r="D2798" s="3">
        <v>62116.154278758098</v>
      </c>
      <c r="E2798" s="1">
        <f t="shared" si="88"/>
        <v>0.49715609874512112</v>
      </c>
      <c r="F2798" s="1">
        <f t="shared" si="89"/>
        <v>37281.715314777102</v>
      </c>
    </row>
    <row r="2799" spans="1:6" x14ac:dyDescent="0.3">
      <c r="A2799" s="3">
        <v>0.71747500421615396</v>
      </c>
      <c r="B2799" s="3">
        <v>22392.767846745101</v>
      </c>
      <c r="C2799" s="3">
        <v>1.2391141795749301</v>
      </c>
      <c r="D2799" s="3">
        <v>59413.738156308696</v>
      </c>
      <c r="E2799" s="1">
        <f t="shared" si="88"/>
        <v>0.52163917535877613</v>
      </c>
      <c r="F2799" s="1">
        <f t="shared" si="89"/>
        <v>37020.970309563592</v>
      </c>
    </row>
    <row r="2800" spans="1:6" x14ac:dyDescent="0.3">
      <c r="A2800" s="3">
        <v>0.70193392924157305</v>
      </c>
      <c r="B2800" s="3">
        <v>22588.289769881001</v>
      </c>
      <c r="C2800" s="3">
        <v>1.1895762184354499</v>
      </c>
      <c r="D2800" s="3">
        <v>60414.517304266403</v>
      </c>
      <c r="E2800" s="1">
        <f t="shared" si="88"/>
        <v>0.48764228919387687</v>
      </c>
      <c r="F2800" s="1">
        <f t="shared" si="89"/>
        <v>37826.227534385398</v>
      </c>
    </row>
    <row r="2801" spans="1:6" x14ac:dyDescent="0.3">
      <c r="A2801" s="3">
        <v>0.71183923437901897</v>
      </c>
      <c r="B2801" s="3">
        <v>16399.540099362501</v>
      </c>
      <c r="C2801" s="3">
        <v>1.2555884332793199</v>
      </c>
      <c r="D2801" s="3">
        <v>52580.465194044802</v>
      </c>
      <c r="E2801" s="1">
        <f t="shared" si="88"/>
        <v>0.54374919890030093</v>
      </c>
      <c r="F2801" s="1">
        <f t="shared" si="89"/>
        <v>36180.925094682301</v>
      </c>
    </row>
    <row r="2802" spans="1:6" x14ac:dyDescent="0.3">
      <c r="A2802" s="3">
        <v>0.712267751772935</v>
      </c>
      <c r="B2802" s="3">
        <v>19027.815338069999</v>
      </c>
      <c r="C2802" s="3">
        <v>1.21672751266876</v>
      </c>
      <c r="D2802" s="3">
        <v>54829.8842346823</v>
      </c>
      <c r="E2802" s="1">
        <f t="shared" si="88"/>
        <v>0.504459760895825</v>
      </c>
      <c r="F2802" s="1">
        <f t="shared" si="89"/>
        <v>35802.068896612298</v>
      </c>
    </row>
    <row r="2803" spans="1:6" x14ac:dyDescent="0.3">
      <c r="A2803" s="3">
        <v>0.70687603381717901</v>
      </c>
      <c r="B2803" s="3">
        <v>19063.703580297399</v>
      </c>
      <c r="C2803" s="3">
        <v>1.2310619862485599</v>
      </c>
      <c r="D2803" s="3">
        <v>57543.354612237003</v>
      </c>
      <c r="E2803" s="1">
        <f t="shared" si="88"/>
        <v>0.52418595243138089</v>
      </c>
      <c r="F2803" s="1">
        <f t="shared" si="89"/>
        <v>38479.651031939604</v>
      </c>
    </row>
    <row r="2804" spans="1:6" x14ac:dyDescent="0.3">
      <c r="A2804" s="3">
        <v>0.71291859119155498</v>
      </c>
      <c r="B2804" s="3">
        <v>23955.533518594999</v>
      </c>
      <c r="C2804" s="3">
        <v>1.2174405581980601</v>
      </c>
      <c r="D2804" s="3">
        <v>61682.515715438902</v>
      </c>
      <c r="E2804" s="1">
        <f t="shared" si="88"/>
        <v>0.50452196700650509</v>
      </c>
      <c r="F2804" s="1">
        <f t="shared" si="89"/>
        <v>37726.982196843906</v>
      </c>
    </row>
    <row r="2805" spans="1:6" x14ac:dyDescent="0.3">
      <c r="A2805" s="3">
        <v>0.71094223605125795</v>
      </c>
      <c r="B2805" s="3">
        <v>17423.164997908301</v>
      </c>
      <c r="C2805" s="3">
        <v>1.2228127020827999</v>
      </c>
      <c r="D2805" s="3">
        <v>53053.008190227498</v>
      </c>
      <c r="E2805" s="1">
        <f t="shared" si="88"/>
        <v>0.51187046603154196</v>
      </c>
      <c r="F2805" s="1">
        <f t="shared" si="89"/>
        <v>35629.843192319197</v>
      </c>
    </row>
    <row r="2806" spans="1:6" x14ac:dyDescent="0.3">
      <c r="A2806" s="3">
        <v>0.70530035246258305</v>
      </c>
      <c r="B2806" s="3">
        <v>17499.878506378202</v>
      </c>
      <c r="C2806" s="3">
        <v>1.19323672807117</v>
      </c>
      <c r="D2806" s="3">
        <v>53644.870035597603</v>
      </c>
      <c r="E2806" s="1">
        <f t="shared" si="88"/>
        <v>0.48793637560858694</v>
      </c>
      <c r="F2806" s="1">
        <f t="shared" si="89"/>
        <v>36144.991529219405</v>
      </c>
    </row>
    <row r="2807" spans="1:6" x14ac:dyDescent="0.3">
      <c r="A2807" s="3">
        <v>0.71406576277669098</v>
      </c>
      <c r="B2807" s="3">
        <v>20542.170624148999</v>
      </c>
      <c r="C2807" s="3">
        <v>1.2168370513572899</v>
      </c>
      <c r="D2807" s="3">
        <v>59266.637725091801</v>
      </c>
      <c r="E2807" s="1">
        <f t="shared" si="88"/>
        <v>0.50277128858059894</v>
      </c>
      <c r="F2807" s="1">
        <f t="shared" si="89"/>
        <v>38724.467100942798</v>
      </c>
    </row>
    <row r="2808" spans="1:6" x14ac:dyDescent="0.3">
      <c r="A2808" s="3">
        <v>0.74618178389887102</v>
      </c>
      <c r="B2808" s="3">
        <v>21128.073896619499</v>
      </c>
      <c r="C2808" s="3">
        <v>1.2728093394932001</v>
      </c>
      <c r="D2808" s="3">
        <v>59682.057690862101</v>
      </c>
      <c r="E2808" s="1">
        <f t="shared" si="88"/>
        <v>0.52662755559432906</v>
      </c>
      <c r="F2808" s="1">
        <f t="shared" si="89"/>
        <v>38553.983794242602</v>
      </c>
    </row>
    <row r="2809" spans="1:6" x14ac:dyDescent="0.3">
      <c r="A2809" s="3">
        <v>0.69816892267619002</v>
      </c>
      <c r="B2809" s="3">
        <v>20451.268773281201</v>
      </c>
      <c r="C2809" s="3">
        <v>1.19646575158657</v>
      </c>
      <c r="D2809" s="3">
        <v>60715.501043996897</v>
      </c>
      <c r="E2809" s="1">
        <f t="shared" si="88"/>
        <v>0.49829682891037996</v>
      </c>
      <c r="F2809" s="1">
        <f t="shared" si="89"/>
        <v>40264.2322707157</v>
      </c>
    </row>
    <row r="2810" spans="1:6" x14ac:dyDescent="0.3">
      <c r="A2810" s="3">
        <v>0.66484405460862595</v>
      </c>
      <c r="B2810" s="3">
        <v>17846.460128177401</v>
      </c>
      <c r="C2810" s="3">
        <v>1.1557117027992201</v>
      </c>
      <c r="D2810" s="3">
        <v>52684.9671709291</v>
      </c>
      <c r="E2810" s="1">
        <f t="shared" si="88"/>
        <v>0.49086764819059414</v>
      </c>
      <c r="F2810" s="1">
        <f t="shared" si="89"/>
        <v>34838.507042751698</v>
      </c>
    </row>
    <row r="2811" spans="1:6" x14ac:dyDescent="0.3">
      <c r="A2811" s="3">
        <v>0.71105879683309403</v>
      </c>
      <c r="B2811" s="3">
        <v>19525.630076448298</v>
      </c>
      <c r="C2811" s="3">
        <v>1.22844646541838</v>
      </c>
      <c r="D2811" s="3">
        <v>58627.778020385602</v>
      </c>
      <c r="E2811" s="1">
        <f t="shared" si="88"/>
        <v>0.51738766858528595</v>
      </c>
      <c r="F2811" s="1">
        <f t="shared" si="89"/>
        <v>39102.147943937307</v>
      </c>
    </row>
    <row r="2812" spans="1:6" x14ac:dyDescent="0.3">
      <c r="A2812" s="3">
        <v>0.65547940076104505</v>
      </c>
      <c r="B2812" s="3">
        <v>25662.400972327399</v>
      </c>
      <c r="C2812" s="3">
        <v>1.13173331698234</v>
      </c>
      <c r="D2812" s="3">
        <v>65726.926559375905</v>
      </c>
      <c r="E2812" s="1">
        <f t="shared" si="88"/>
        <v>0.47625391622129498</v>
      </c>
      <c r="F2812" s="1">
        <f t="shared" si="89"/>
        <v>40064.525587048505</v>
      </c>
    </row>
    <row r="2813" spans="1:6" x14ac:dyDescent="0.3">
      <c r="A2813" s="3">
        <v>0.70525556319600002</v>
      </c>
      <c r="B2813" s="3">
        <v>18244.473846077399</v>
      </c>
      <c r="C2813" s="3">
        <v>1.23709602553117</v>
      </c>
      <c r="D2813" s="3">
        <v>56800.247508872999</v>
      </c>
      <c r="E2813" s="1">
        <f t="shared" si="88"/>
        <v>0.53184046233517002</v>
      </c>
      <c r="F2813" s="1">
        <f t="shared" si="89"/>
        <v>38555.773662795604</v>
      </c>
    </row>
    <row r="2814" spans="1:6" x14ac:dyDescent="0.3">
      <c r="A2814" s="3">
        <v>0.66095767955551399</v>
      </c>
      <c r="B2814" s="3">
        <v>17338.498261362402</v>
      </c>
      <c r="C2814" s="3">
        <v>1.1129475988022499</v>
      </c>
      <c r="D2814" s="3">
        <v>53313.448684905903</v>
      </c>
      <c r="E2814" s="1">
        <f t="shared" si="88"/>
        <v>0.45198991924673593</v>
      </c>
      <c r="F2814" s="1">
        <f t="shared" si="89"/>
        <v>35974.950423543502</v>
      </c>
    </row>
    <row r="2815" spans="1:6" x14ac:dyDescent="0.3">
      <c r="A2815" s="3">
        <v>0.67877955178393701</v>
      </c>
      <c r="B2815" s="3">
        <v>20997.021411369398</v>
      </c>
      <c r="C2815" s="3">
        <v>1.17552612101621</v>
      </c>
      <c r="D2815" s="3">
        <v>60632.049526721603</v>
      </c>
      <c r="E2815" s="1">
        <f t="shared" si="88"/>
        <v>0.49674656923227301</v>
      </c>
      <c r="F2815" s="1">
        <f t="shared" si="89"/>
        <v>39635.028115352208</v>
      </c>
    </row>
    <row r="2816" spans="1:6" x14ac:dyDescent="0.3">
      <c r="A2816" s="3">
        <v>0.69464327855236296</v>
      </c>
      <c r="B2816" s="3">
        <v>21024.775193895901</v>
      </c>
      <c r="C2816" s="3">
        <v>1.19719758271204</v>
      </c>
      <c r="D2816" s="3">
        <v>57767.277595449799</v>
      </c>
      <c r="E2816" s="1">
        <f t="shared" si="88"/>
        <v>0.50255430415967706</v>
      </c>
      <c r="F2816" s="1">
        <f t="shared" si="89"/>
        <v>36742.502401553895</v>
      </c>
    </row>
    <row r="2817" spans="1:6" x14ac:dyDescent="0.3">
      <c r="A2817" s="3">
        <v>0.74082231746888005</v>
      </c>
      <c r="B2817" s="3">
        <v>21018.926957576601</v>
      </c>
      <c r="C2817" s="3">
        <v>1.2846887766636901</v>
      </c>
      <c r="D2817" s="3">
        <v>60989.038481663702</v>
      </c>
      <c r="E2817" s="1">
        <f t="shared" si="88"/>
        <v>0.54386645919481003</v>
      </c>
      <c r="F2817" s="1">
        <f t="shared" si="89"/>
        <v>39970.1115240871</v>
      </c>
    </row>
    <row r="2818" spans="1:6" x14ac:dyDescent="0.3">
      <c r="A2818" s="3">
        <v>0.68340812058731804</v>
      </c>
      <c r="B2818" s="3">
        <v>17755.325546008498</v>
      </c>
      <c r="C2818" s="3">
        <v>1.2170651277896101</v>
      </c>
      <c r="D2818" s="3">
        <v>53652.914399364803</v>
      </c>
      <c r="E2818" s="1">
        <f t="shared" si="88"/>
        <v>0.53365700720229203</v>
      </c>
      <c r="F2818" s="1">
        <f t="shared" si="89"/>
        <v>35897.588853356305</v>
      </c>
    </row>
    <row r="2819" spans="1:6" x14ac:dyDescent="0.3">
      <c r="A2819" s="3">
        <v>0.70723442390203695</v>
      </c>
      <c r="B2819" s="3">
        <v>24071.693240319299</v>
      </c>
      <c r="C2819" s="3">
        <v>1.20726032034623</v>
      </c>
      <c r="D2819" s="3">
        <v>61198.476534085297</v>
      </c>
      <c r="E2819" s="1">
        <f t="shared" si="88"/>
        <v>0.50002589644419304</v>
      </c>
      <c r="F2819" s="1">
        <f t="shared" si="89"/>
        <v>37126.783293765999</v>
      </c>
    </row>
    <row r="2820" spans="1:6" x14ac:dyDescent="0.3">
      <c r="A2820" s="3">
        <v>0.74220168896259697</v>
      </c>
      <c r="B2820" s="3">
        <v>15288.024041528801</v>
      </c>
      <c r="C2820" s="3">
        <v>1.3027673086046601</v>
      </c>
      <c r="D2820" s="3">
        <v>50199.3914413987</v>
      </c>
      <c r="E2820" s="1">
        <f t="shared" ref="E2820:E2883" si="90">C2820-A2820</f>
        <v>0.56056561964206308</v>
      </c>
      <c r="F2820" s="1">
        <f t="shared" ref="F2820:F2883" si="91">D2820-B2820</f>
        <v>34911.367399869901</v>
      </c>
    </row>
    <row r="2821" spans="1:6" x14ac:dyDescent="0.3">
      <c r="A2821" s="3">
        <v>0.68101424408439604</v>
      </c>
      <c r="B2821" s="3">
        <v>19534.7578196748</v>
      </c>
      <c r="C2821" s="3">
        <v>1.1699020753576499</v>
      </c>
      <c r="D2821" s="3">
        <v>55909.341113712697</v>
      </c>
      <c r="E2821" s="1">
        <f t="shared" si="90"/>
        <v>0.48888783127325386</v>
      </c>
      <c r="F2821" s="1">
        <f t="shared" si="91"/>
        <v>36374.583294037897</v>
      </c>
    </row>
    <row r="2822" spans="1:6" x14ac:dyDescent="0.3">
      <c r="A2822" s="3">
        <v>0.70472037077350502</v>
      </c>
      <c r="B2822" s="3">
        <v>17503.7139397674</v>
      </c>
      <c r="C2822" s="3">
        <v>1.2279807481845999</v>
      </c>
      <c r="D2822" s="3">
        <v>52992.707653697602</v>
      </c>
      <c r="E2822" s="1">
        <f t="shared" si="90"/>
        <v>0.52326037741109488</v>
      </c>
      <c r="F2822" s="1">
        <f t="shared" si="91"/>
        <v>35488.993713930206</v>
      </c>
    </row>
    <row r="2823" spans="1:6" x14ac:dyDescent="0.3">
      <c r="A2823" s="3">
        <v>0.65367201610760195</v>
      </c>
      <c r="B2823" s="3">
        <v>17952.782970142402</v>
      </c>
      <c r="C2823" s="3">
        <v>1.1550402196824601</v>
      </c>
      <c r="D2823" s="3">
        <v>53919.9535371694</v>
      </c>
      <c r="E2823" s="1">
        <f t="shared" si="90"/>
        <v>0.50136820357485812</v>
      </c>
      <c r="F2823" s="1">
        <f t="shared" si="91"/>
        <v>35967.170567027002</v>
      </c>
    </row>
    <row r="2824" spans="1:6" x14ac:dyDescent="0.3">
      <c r="A2824" s="3">
        <v>0.70746701809728796</v>
      </c>
      <c r="B2824" s="3">
        <v>17726.308339378898</v>
      </c>
      <c r="C2824" s="3">
        <v>1.27301185850375</v>
      </c>
      <c r="D2824" s="3">
        <v>54406.084699433399</v>
      </c>
      <c r="E2824" s="1">
        <f t="shared" si="90"/>
        <v>0.56554484040646202</v>
      </c>
      <c r="F2824" s="1">
        <f t="shared" si="91"/>
        <v>36679.7763600545</v>
      </c>
    </row>
    <row r="2825" spans="1:6" x14ac:dyDescent="0.3">
      <c r="A2825" s="3">
        <v>0.76221573073028703</v>
      </c>
      <c r="B2825" s="3">
        <v>23172.912019984298</v>
      </c>
      <c r="C2825" s="3">
        <v>1.3226107414331201</v>
      </c>
      <c r="D2825" s="3">
        <v>61836.057325041002</v>
      </c>
      <c r="E2825" s="1">
        <f t="shared" si="90"/>
        <v>0.56039501070283304</v>
      </c>
      <c r="F2825" s="1">
        <f t="shared" si="91"/>
        <v>38663.145305056707</v>
      </c>
    </row>
    <row r="2826" spans="1:6" x14ac:dyDescent="0.3">
      <c r="A2826" s="3">
        <v>0.71630873541570395</v>
      </c>
      <c r="B2826" s="3">
        <v>17857.280698708499</v>
      </c>
      <c r="C2826" s="3">
        <v>1.2522495787230801</v>
      </c>
      <c r="D2826" s="3">
        <v>52721.048167071604</v>
      </c>
      <c r="E2826" s="1">
        <f t="shared" si="90"/>
        <v>0.53594084330737612</v>
      </c>
      <c r="F2826" s="1">
        <f t="shared" si="91"/>
        <v>34863.767468363105</v>
      </c>
    </row>
    <row r="2827" spans="1:6" x14ac:dyDescent="0.3">
      <c r="A2827" s="3">
        <v>0.72465374235215196</v>
      </c>
      <c r="B2827" s="3">
        <v>22459.667299051402</v>
      </c>
      <c r="C2827" s="3">
        <v>1.2755952877122101</v>
      </c>
      <c r="D2827" s="3">
        <v>63345.025405350803</v>
      </c>
      <c r="E2827" s="1">
        <f t="shared" si="90"/>
        <v>0.55094154536005813</v>
      </c>
      <c r="F2827" s="1">
        <f t="shared" si="91"/>
        <v>40885.358106299405</v>
      </c>
    </row>
    <row r="2828" spans="1:6" x14ac:dyDescent="0.3">
      <c r="A2828" s="3">
        <v>0.63734062845654305</v>
      </c>
      <c r="B2828" s="3">
        <v>19553.0944204884</v>
      </c>
      <c r="C2828" s="3">
        <v>1.1349397839088</v>
      </c>
      <c r="D2828" s="3">
        <v>58217.118359139298</v>
      </c>
      <c r="E2828" s="1">
        <f t="shared" si="90"/>
        <v>0.49759915545225697</v>
      </c>
      <c r="F2828" s="1">
        <f t="shared" si="91"/>
        <v>38664.023938650898</v>
      </c>
    </row>
    <row r="2829" spans="1:6" x14ac:dyDescent="0.3">
      <c r="A2829" s="3">
        <v>0.74662504431911803</v>
      </c>
      <c r="B2829" s="3">
        <v>23781.049200888701</v>
      </c>
      <c r="C2829" s="3">
        <v>1.27289768226002</v>
      </c>
      <c r="D2829" s="3">
        <v>61068.280224620903</v>
      </c>
      <c r="E2829" s="1">
        <f t="shared" si="90"/>
        <v>0.52627263794090196</v>
      </c>
      <c r="F2829" s="1">
        <f t="shared" si="91"/>
        <v>37287.231023732202</v>
      </c>
    </row>
    <row r="2830" spans="1:6" x14ac:dyDescent="0.3">
      <c r="A2830" s="3">
        <v>0.69524426290888897</v>
      </c>
      <c r="B2830" s="3">
        <v>22660.059116611101</v>
      </c>
      <c r="C2830" s="3">
        <v>1.2017127407109101</v>
      </c>
      <c r="D2830" s="3">
        <v>61107.909360721998</v>
      </c>
      <c r="E2830" s="1">
        <f t="shared" si="90"/>
        <v>0.50646847780202109</v>
      </c>
      <c r="F2830" s="1">
        <f t="shared" si="91"/>
        <v>38447.850244110901</v>
      </c>
    </row>
    <row r="2831" spans="1:6" x14ac:dyDescent="0.3">
      <c r="A2831" s="3">
        <v>0.74526305477314903</v>
      </c>
      <c r="B2831" s="3">
        <v>18573.397918921</v>
      </c>
      <c r="C2831" s="3">
        <v>1.2674899382698701</v>
      </c>
      <c r="D2831" s="3">
        <v>55441.827586757499</v>
      </c>
      <c r="E2831" s="1">
        <f t="shared" si="90"/>
        <v>0.52222688349672108</v>
      </c>
      <c r="F2831" s="1">
        <f t="shared" si="91"/>
        <v>36868.429667836499</v>
      </c>
    </row>
    <row r="2832" spans="1:6" x14ac:dyDescent="0.3">
      <c r="A2832" s="3">
        <v>0.67776182527938</v>
      </c>
      <c r="B2832" s="3">
        <v>14842.2678692679</v>
      </c>
      <c r="C2832" s="3">
        <v>1.1776529925579799</v>
      </c>
      <c r="D2832" s="3">
        <v>50650.345622348097</v>
      </c>
      <c r="E2832" s="1">
        <f t="shared" si="90"/>
        <v>0.49989116727859995</v>
      </c>
      <c r="F2832" s="1">
        <f t="shared" si="91"/>
        <v>35808.077753080201</v>
      </c>
    </row>
    <row r="2833" spans="1:6" x14ac:dyDescent="0.3">
      <c r="A2833" s="3">
        <v>0.73791597804278897</v>
      </c>
      <c r="B2833" s="3">
        <v>17868.482138134499</v>
      </c>
      <c r="C2833" s="3">
        <v>1.2660088424787299</v>
      </c>
      <c r="D2833" s="3">
        <v>53569.480853128</v>
      </c>
      <c r="E2833" s="1">
        <f t="shared" si="90"/>
        <v>0.52809286443594095</v>
      </c>
      <c r="F2833" s="1">
        <f t="shared" si="91"/>
        <v>35700.998714993504</v>
      </c>
    </row>
    <row r="2834" spans="1:6" x14ac:dyDescent="0.3">
      <c r="A2834" s="3">
        <v>0.69307188612422899</v>
      </c>
      <c r="B2834" s="3">
        <v>14550.151341447199</v>
      </c>
      <c r="C2834" s="3">
        <v>1.1992861985279</v>
      </c>
      <c r="D2834" s="3">
        <v>50693.100570545903</v>
      </c>
      <c r="E2834" s="1">
        <f t="shared" si="90"/>
        <v>0.50621431240367099</v>
      </c>
      <c r="F2834" s="1">
        <f t="shared" si="91"/>
        <v>36142.949229098704</v>
      </c>
    </row>
    <row r="2835" spans="1:6" x14ac:dyDescent="0.3">
      <c r="A2835" s="3">
        <v>0.74938791224433299</v>
      </c>
      <c r="B2835" s="3">
        <v>18558.242089130301</v>
      </c>
      <c r="C2835" s="3">
        <v>1.28957544630913</v>
      </c>
      <c r="D2835" s="3">
        <v>53034.508504696001</v>
      </c>
      <c r="E2835" s="1">
        <f t="shared" si="90"/>
        <v>0.54018753406479703</v>
      </c>
      <c r="F2835" s="1">
        <f t="shared" si="91"/>
        <v>34476.266415565697</v>
      </c>
    </row>
    <row r="2836" spans="1:6" x14ac:dyDescent="0.3">
      <c r="A2836" s="3">
        <v>0.78755652393228803</v>
      </c>
      <c r="B2836" s="3">
        <v>16956.814475259798</v>
      </c>
      <c r="C2836" s="3">
        <v>1.31762656382854</v>
      </c>
      <c r="D2836" s="3">
        <v>54843.878697259497</v>
      </c>
      <c r="E2836" s="1">
        <f t="shared" si="90"/>
        <v>0.53007003989625201</v>
      </c>
      <c r="F2836" s="1">
        <f t="shared" si="91"/>
        <v>37887.064221999695</v>
      </c>
    </row>
    <row r="2837" spans="1:6" x14ac:dyDescent="0.3">
      <c r="A2837" s="3">
        <v>0.71157540747256898</v>
      </c>
      <c r="B2837" s="3">
        <v>16370.6634895078</v>
      </c>
      <c r="C2837" s="3">
        <v>1.2432409651857099</v>
      </c>
      <c r="D2837" s="3">
        <v>52512.545223669797</v>
      </c>
      <c r="E2837" s="1">
        <f t="shared" si="90"/>
        <v>0.53166555771314095</v>
      </c>
      <c r="F2837" s="1">
        <f t="shared" si="91"/>
        <v>36141.881734161994</v>
      </c>
    </row>
    <row r="2838" spans="1:6" x14ac:dyDescent="0.3">
      <c r="A2838" s="3">
        <v>0.72576367956801602</v>
      </c>
      <c r="B2838" s="3">
        <v>25469.635891888</v>
      </c>
      <c r="C2838" s="3">
        <v>1.24626759971263</v>
      </c>
      <c r="D2838" s="3">
        <v>62473.390075649302</v>
      </c>
      <c r="E2838" s="1">
        <f t="shared" si="90"/>
        <v>0.520503920144614</v>
      </c>
      <c r="F2838" s="1">
        <f t="shared" si="91"/>
        <v>37003.754183761303</v>
      </c>
    </row>
    <row r="2839" spans="1:6" x14ac:dyDescent="0.3">
      <c r="A2839" s="3">
        <v>0.68649640307802495</v>
      </c>
      <c r="B2839" s="3">
        <v>18779.495469607598</v>
      </c>
      <c r="C2839" s="3">
        <v>1.1860766135888701</v>
      </c>
      <c r="D2839" s="3">
        <v>54836.276429192498</v>
      </c>
      <c r="E2839" s="1">
        <f t="shared" si="90"/>
        <v>0.49958021051084511</v>
      </c>
      <c r="F2839" s="1">
        <f t="shared" si="91"/>
        <v>36056.780959584896</v>
      </c>
    </row>
    <row r="2840" spans="1:6" x14ac:dyDescent="0.3">
      <c r="A2840" s="3">
        <v>0.69807686765495303</v>
      </c>
      <c r="B2840" s="3">
        <v>24847.750250491099</v>
      </c>
      <c r="C2840" s="3">
        <v>1.2619746438694299</v>
      </c>
      <c r="D2840" s="3">
        <v>62440.220990665599</v>
      </c>
      <c r="E2840" s="1">
        <f t="shared" si="90"/>
        <v>0.5638977762144769</v>
      </c>
      <c r="F2840" s="1">
        <f t="shared" si="91"/>
        <v>37592.470740174496</v>
      </c>
    </row>
    <row r="2841" spans="1:6" x14ac:dyDescent="0.3">
      <c r="A2841" s="3">
        <v>0.71559314185670098</v>
      </c>
      <c r="B2841" s="3">
        <v>16637.6126521316</v>
      </c>
      <c r="C2841" s="3">
        <v>1.23567947379239</v>
      </c>
      <c r="D2841" s="3">
        <v>54307.404238675801</v>
      </c>
      <c r="E2841" s="1">
        <f t="shared" si="90"/>
        <v>0.52008633193568898</v>
      </c>
      <c r="F2841" s="1">
        <f t="shared" si="91"/>
        <v>37669.791586544205</v>
      </c>
    </row>
    <row r="2842" spans="1:6" x14ac:dyDescent="0.3">
      <c r="A2842" s="3">
        <v>0.730202769664409</v>
      </c>
      <c r="B2842" s="3">
        <v>19044.7090563046</v>
      </c>
      <c r="C2842" s="3">
        <v>1.28031901583886</v>
      </c>
      <c r="D2842" s="3">
        <v>56409.912503171603</v>
      </c>
      <c r="E2842" s="1">
        <f t="shared" si="90"/>
        <v>0.55011624617445098</v>
      </c>
      <c r="F2842" s="1">
        <f t="shared" si="91"/>
        <v>37365.203446867003</v>
      </c>
    </row>
    <row r="2843" spans="1:6" x14ac:dyDescent="0.3">
      <c r="A2843" s="3">
        <v>0.72049451733996195</v>
      </c>
      <c r="B2843" s="3">
        <v>19046.0493383707</v>
      </c>
      <c r="C2843" s="3">
        <v>1.2494316178806599</v>
      </c>
      <c r="D2843" s="3">
        <v>55365.511223531699</v>
      </c>
      <c r="E2843" s="1">
        <f t="shared" si="90"/>
        <v>0.52893710054069798</v>
      </c>
      <c r="F2843" s="1">
        <f t="shared" si="91"/>
        <v>36319.461885160999</v>
      </c>
    </row>
    <row r="2844" spans="1:6" x14ac:dyDescent="0.3">
      <c r="A2844" s="3">
        <v>0.73120876411786195</v>
      </c>
      <c r="B2844" s="3">
        <v>21998.226377241801</v>
      </c>
      <c r="C2844" s="3">
        <v>1.26848435445668</v>
      </c>
      <c r="D2844" s="3">
        <v>60977.544259062597</v>
      </c>
      <c r="E2844" s="1">
        <f t="shared" si="90"/>
        <v>0.537275590338818</v>
      </c>
      <c r="F2844" s="1">
        <f t="shared" si="91"/>
        <v>38979.317881820796</v>
      </c>
    </row>
    <row r="2845" spans="1:6" x14ac:dyDescent="0.3">
      <c r="A2845" s="3">
        <v>0.67924575978102597</v>
      </c>
      <c r="B2845" s="3">
        <v>23205.550569348299</v>
      </c>
      <c r="C2845" s="3">
        <v>1.1948736502838699</v>
      </c>
      <c r="D2845" s="3">
        <v>61240.807419885597</v>
      </c>
      <c r="E2845" s="1">
        <f t="shared" si="90"/>
        <v>0.51562789050284397</v>
      </c>
      <c r="F2845" s="1">
        <f t="shared" si="91"/>
        <v>38035.256850537298</v>
      </c>
    </row>
    <row r="2846" spans="1:6" x14ac:dyDescent="0.3">
      <c r="A2846" s="3">
        <v>0.69276315649193598</v>
      </c>
      <c r="B2846" s="3">
        <v>22871.358021968401</v>
      </c>
      <c r="C2846" s="3">
        <v>1.2108958355656301</v>
      </c>
      <c r="D2846" s="3">
        <v>59738.0537165239</v>
      </c>
      <c r="E2846" s="1">
        <f t="shared" si="90"/>
        <v>0.51813267907369409</v>
      </c>
      <c r="F2846" s="1">
        <f t="shared" si="91"/>
        <v>36866.695694555499</v>
      </c>
    </row>
    <row r="2847" spans="1:6" x14ac:dyDescent="0.3">
      <c r="A2847" s="3">
        <v>0.72090942761599197</v>
      </c>
      <c r="B2847" s="3">
        <v>20430.166655676101</v>
      </c>
      <c r="C2847" s="3">
        <v>1.28118133128837</v>
      </c>
      <c r="D2847" s="3">
        <v>58986.309317745297</v>
      </c>
      <c r="E2847" s="1">
        <f t="shared" si="90"/>
        <v>0.560271903672378</v>
      </c>
      <c r="F2847" s="1">
        <f t="shared" si="91"/>
        <v>38556.142662069193</v>
      </c>
    </row>
    <row r="2848" spans="1:6" x14ac:dyDescent="0.3">
      <c r="A2848" s="3">
        <v>0.67858174424457596</v>
      </c>
      <c r="B2848" s="3">
        <v>15843.0859526435</v>
      </c>
      <c r="C2848" s="3">
        <v>1.15334741965415</v>
      </c>
      <c r="D2848" s="3">
        <v>51180.6065865809</v>
      </c>
      <c r="E2848" s="1">
        <f t="shared" si="90"/>
        <v>0.47476567540957404</v>
      </c>
      <c r="F2848" s="1">
        <f t="shared" si="91"/>
        <v>35337.520633937398</v>
      </c>
    </row>
    <row r="2849" spans="1:6" x14ac:dyDescent="0.3">
      <c r="A2849" s="3">
        <v>0.68508995771897696</v>
      </c>
      <c r="B2849" s="3">
        <v>22652.289544678701</v>
      </c>
      <c r="C2849" s="3">
        <v>1.1528884230873599</v>
      </c>
      <c r="D2849" s="3">
        <v>57022.269710408102</v>
      </c>
      <c r="E2849" s="1">
        <f t="shared" si="90"/>
        <v>0.46779846536838299</v>
      </c>
      <c r="F2849" s="1">
        <f t="shared" si="91"/>
        <v>34369.980165729401</v>
      </c>
    </row>
    <row r="2850" spans="1:6" x14ac:dyDescent="0.3">
      <c r="A2850" s="3">
        <v>0.69516121912763096</v>
      </c>
      <c r="B2850" s="3">
        <v>26155.474094292302</v>
      </c>
      <c r="C2850" s="3">
        <v>1.18756947543573</v>
      </c>
      <c r="D2850" s="3">
        <v>64207.488374259003</v>
      </c>
      <c r="E2850" s="1">
        <f t="shared" si="90"/>
        <v>0.49240825630809903</v>
      </c>
      <c r="F2850" s="1">
        <f t="shared" si="91"/>
        <v>38052.014279966701</v>
      </c>
    </row>
    <row r="2851" spans="1:6" x14ac:dyDescent="0.3">
      <c r="A2851" s="3">
        <v>0.66447454434549502</v>
      </c>
      <c r="B2851" s="3">
        <v>17417.755326087001</v>
      </c>
      <c r="C2851" s="3">
        <v>1.1124877664998101</v>
      </c>
      <c r="D2851" s="3">
        <v>53214.983888222101</v>
      </c>
      <c r="E2851" s="1">
        <f t="shared" si="90"/>
        <v>0.44801322215431505</v>
      </c>
      <c r="F2851" s="1">
        <f t="shared" si="91"/>
        <v>35797.228562135104</v>
      </c>
    </row>
    <row r="2852" spans="1:6" x14ac:dyDescent="0.3">
      <c r="A2852" s="3">
        <v>0.72258230707441395</v>
      </c>
      <c r="B2852" s="3">
        <v>18077.185335195201</v>
      </c>
      <c r="C2852" s="3">
        <v>1.2524732765829201</v>
      </c>
      <c r="D2852" s="3">
        <v>53851.453611594501</v>
      </c>
      <c r="E2852" s="1">
        <f t="shared" si="90"/>
        <v>0.52989096950850612</v>
      </c>
      <c r="F2852" s="1">
        <f t="shared" si="91"/>
        <v>35774.2682763993</v>
      </c>
    </row>
    <row r="2853" spans="1:6" x14ac:dyDescent="0.3">
      <c r="A2853" s="3">
        <v>0.67983629871334095</v>
      </c>
      <c r="B2853" s="3">
        <v>30527.229790992202</v>
      </c>
      <c r="C2853" s="3">
        <v>1.20415649135616</v>
      </c>
      <c r="D2853" s="3">
        <v>69555.120027173107</v>
      </c>
      <c r="E2853" s="1">
        <f t="shared" si="90"/>
        <v>0.52432019264281904</v>
      </c>
      <c r="F2853" s="1">
        <f t="shared" si="91"/>
        <v>39027.890236180901</v>
      </c>
    </row>
    <row r="2854" spans="1:6" x14ac:dyDescent="0.3">
      <c r="A2854" s="3">
        <v>0.68791158142660203</v>
      </c>
      <c r="B2854" s="3">
        <v>20022.5983731546</v>
      </c>
      <c r="C2854" s="3">
        <v>1.1678746491827601</v>
      </c>
      <c r="D2854" s="3">
        <v>56568.512688716699</v>
      </c>
      <c r="E2854" s="1">
        <f t="shared" si="90"/>
        <v>0.47996306775615805</v>
      </c>
      <c r="F2854" s="1">
        <f t="shared" si="91"/>
        <v>36545.914315562099</v>
      </c>
    </row>
    <row r="2855" spans="1:6" x14ac:dyDescent="0.3">
      <c r="A2855" s="3">
        <v>0.71119465480823696</v>
      </c>
      <c r="B2855" s="3">
        <v>17942.951987105698</v>
      </c>
      <c r="C2855" s="3">
        <v>1.1597989851908299</v>
      </c>
      <c r="D2855" s="3">
        <v>54237.839581308297</v>
      </c>
      <c r="E2855" s="1">
        <f t="shared" si="90"/>
        <v>0.44860433038259295</v>
      </c>
      <c r="F2855" s="1">
        <f t="shared" si="91"/>
        <v>36294.887594202599</v>
      </c>
    </row>
    <row r="2856" spans="1:6" x14ac:dyDescent="0.3">
      <c r="A2856" s="3">
        <v>0.661444271203249</v>
      </c>
      <c r="B2856" s="3">
        <v>20057.023785924499</v>
      </c>
      <c r="C2856" s="3">
        <v>1.1711349177314401</v>
      </c>
      <c r="D2856" s="3">
        <v>57910.334183938699</v>
      </c>
      <c r="E2856" s="1">
        <f t="shared" si="90"/>
        <v>0.50969064652819107</v>
      </c>
      <c r="F2856" s="1">
        <f t="shared" si="91"/>
        <v>37853.310398014204</v>
      </c>
    </row>
    <row r="2857" spans="1:6" x14ac:dyDescent="0.3">
      <c r="A2857" s="3">
        <v>0.69042984531742102</v>
      </c>
      <c r="B2857" s="3">
        <v>21678.3574020343</v>
      </c>
      <c r="C2857" s="3">
        <v>1.22302848189178</v>
      </c>
      <c r="D2857" s="3">
        <v>63603.508001866699</v>
      </c>
      <c r="E2857" s="1">
        <f t="shared" si="90"/>
        <v>0.53259863657435902</v>
      </c>
      <c r="F2857" s="1">
        <f t="shared" si="91"/>
        <v>41925.150599832399</v>
      </c>
    </row>
    <row r="2858" spans="1:6" x14ac:dyDescent="0.3">
      <c r="A2858" s="3">
        <v>0.73749882161439295</v>
      </c>
      <c r="B2858" s="3">
        <v>18494.295004875799</v>
      </c>
      <c r="C2858" s="3">
        <v>1.2658228155894</v>
      </c>
      <c r="D2858" s="3">
        <v>56362.504833214203</v>
      </c>
      <c r="E2858" s="1">
        <f t="shared" si="90"/>
        <v>0.52832399397500707</v>
      </c>
      <c r="F2858" s="1">
        <f t="shared" si="91"/>
        <v>37868.209828338404</v>
      </c>
    </row>
    <row r="2859" spans="1:6" x14ac:dyDescent="0.3">
      <c r="A2859" s="3">
        <v>0.711419970939833</v>
      </c>
      <c r="B2859" s="3">
        <v>19182.187036454299</v>
      </c>
      <c r="C2859" s="3">
        <v>1.21325382032039</v>
      </c>
      <c r="D2859" s="3">
        <v>57798.355199397098</v>
      </c>
      <c r="E2859" s="1">
        <f t="shared" si="90"/>
        <v>0.50183384938055697</v>
      </c>
      <c r="F2859" s="1">
        <f t="shared" si="91"/>
        <v>38616.168162942799</v>
      </c>
    </row>
    <row r="2860" spans="1:6" x14ac:dyDescent="0.3">
      <c r="A2860" s="3">
        <v>0.71282569435264298</v>
      </c>
      <c r="B2860" s="3">
        <v>20290.670651357701</v>
      </c>
      <c r="C2860" s="3">
        <v>1.24660528728944</v>
      </c>
      <c r="D2860" s="3">
        <v>54831.410814733201</v>
      </c>
      <c r="E2860" s="1">
        <f t="shared" si="90"/>
        <v>0.533779592936797</v>
      </c>
      <c r="F2860" s="1">
        <f t="shared" si="91"/>
        <v>34540.7401633755</v>
      </c>
    </row>
    <row r="2861" spans="1:6" x14ac:dyDescent="0.3">
      <c r="A2861" s="3">
        <v>0.71963656917566199</v>
      </c>
      <c r="B2861" s="3">
        <v>19718.871522521</v>
      </c>
      <c r="C2861" s="3">
        <v>1.28424718673035</v>
      </c>
      <c r="D2861" s="3">
        <v>55785.390928249602</v>
      </c>
      <c r="E2861" s="1">
        <f t="shared" si="90"/>
        <v>0.564610617554688</v>
      </c>
      <c r="F2861" s="1">
        <f t="shared" si="91"/>
        <v>36066.519405728599</v>
      </c>
    </row>
    <row r="2862" spans="1:6" x14ac:dyDescent="0.3">
      <c r="A2862" s="3">
        <v>0.70176856940279497</v>
      </c>
      <c r="B2862" s="3">
        <v>19612.745119360399</v>
      </c>
      <c r="C2862" s="3">
        <v>1.21138112216795</v>
      </c>
      <c r="D2862" s="3">
        <v>57248.001161366497</v>
      </c>
      <c r="E2862" s="1">
        <f t="shared" si="90"/>
        <v>0.50961255276515505</v>
      </c>
      <c r="F2862" s="1">
        <f t="shared" si="91"/>
        <v>37635.256042006098</v>
      </c>
    </row>
    <row r="2863" spans="1:6" x14ac:dyDescent="0.3">
      <c r="A2863" s="3">
        <v>0.76367098037360703</v>
      </c>
      <c r="B2863" s="3">
        <v>18873.961968638199</v>
      </c>
      <c r="C2863" s="3">
        <v>1.3283899145551801</v>
      </c>
      <c r="D2863" s="3">
        <v>55502.117102721801</v>
      </c>
      <c r="E2863" s="1">
        <f t="shared" si="90"/>
        <v>0.56471893418157304</v>
      </c>
      <c r="F2863" s="1">
        <f t="shared" si="91"/>
        <v>36628.155134083601</v>
      </c>
    </row>
    <row r="2864" spans="1:6" x14ac:dyDescent="0.3">
      <c r="A2864" s="3">
        <v>0.67806829178013905</v>
      </c>
      <c r="B2864" s="3">
        <v>15210.8160916016</v>
      </c>
      <c r="C2864" s="3">
        <v>1.1598766223788499</v>
      </c>
      <c r="D2864" s="3">
        <v>50832.537590561398</v>
      </c>
      <c r="E2864" s="1">
        <f t="shared" si="90"/>
        <v>0.48180833059871087</v>
      </c>
      <c r="F2864" s="1">
        <f t="shared" si="91"/>
        <v>35621.7214989598</v>
      </c>
    </row>
    <row r="2865" spans="1:6" x14ac:dyDescent="0.3">
      <c r="A2865" s="3">
        <v>0.70483685910281302</v>
      </c>
      <c r="B2865" s="3">
        <v>18749.637003516102</v>
      </c>
      <c r="C2865" s="3">
        <v>1.24456215526601</v>
      </c>
      <c r="D2865" s="3">
        <v>54239.889802064397</v>
      </c>
      <c r="E2865" s="1">
        <f t="shared" si="90"/>
        <v>0.53972529616319698</v>
      </c>
      <c r="F2865" s="1">
        <f t="shared" si="91"/>
        <v>35490.252798548296</v>
      </c>
    </row>
    <row r="2866" spans="1:6" x14ac:dyDescent="0.3">
      <c r="A2866" s="3">
        <v>0.66646564905619399</v>
      </c>
      <c r="B2866" s="3">
        <v>24322.9454805725</v>
      </c>
      <c r="C2866" s="3">
        <v>1.1753710079065101</v>
      </c>
      <c r="D2866" s="3">
        <v>60709.132538510501</v>
      </c>
      <c r="E2866" s="1">
        <f t="shared" si="90"/>
        <v>0.50890535885031607</v>
      </c>
      <c r="F2866" s="1">
        <f t="shared" si="91"/>
        <v>36386.187057938005</v>
      </c>
    </row>
    <row r="2867" spans="1:6" x14ac:dyDescent="0.3">
      <c r="A2867" s="3">
        <v>0.73921245653130996</v>
      </c>
      <c r="B2867" s="3">
        <v>20300.3464391749</v>
      </c>
      <c r="C2867" s="3">
        <v>1.3003122087414001</v>
      </c>
      <c r="D2867" s="3">
        <v>57807.768324195</v>
      </c>
      <c r="E2867" s="1">
        <f t="shared" si="90"/>
        <v>0.56109975221009012</v>
      </c>
      <c r="F2867" s="1">
        <f t="shared" si="91"/>
        <v>37507.4218850201</v>
      </c>
    </row>
    <row r="2868" spans="1:6" x14ac:dyDescent="0.3">
      <c r="A2868" s="3">
        <v>0.70427388950860903</v>
      </c>
      <c r="B2868" s="3">
        <v>17152.571712046902</v>
      </c>
      <c r="C2868" s="3">
        <v>1.2420339325860399</v>
      </c>
      <c r="D2868" s="3">
        <v>54864.223567124202</v>
      </c>
      <c r="E2868" s="1">
        <f t="shared" si="90"/>
        <v>0.53776004307743086</v>
      </c>
      <c r="F2868" s="1">
        <f t="shared" si="91"/>
        <v>37711.651855077303</v>
      </c>
    </row>
    <row r="2869" spans="1:6" x14ac:dyDescent="0.3">
      <c r="A2869" s="3">
        <v>0.74645258506924805</v>
      </c>
      <c r="B2869" s="3">
        <v>17257.928520903799</v>
      </c>
      <c r="C2869" s="3">
        <v>1.29322176498493</v>
      </c>
      <c r="D2869" s="3">
        <v>53713.3286498085</v>
      </c>
      <c r="E2869" s="1">
        <f t="shared" si="90"/>
        <v>0.54676917991568197</v>
      </c>
      <c r="F2869" s="1">
        <f t="shared" si="91"/>
        <v>36455.400128904701</v>
      </c>
    </row>
    <row r="2870" spans="1:6" x14ac:dyDescent="0.3">
      <c r="A2870" s="3">
        <v>0.69713449165793895</v>
      </c>
      <c r="B2870" s="3">
        <v>21349.1999377502</v>
      </c>
      <c r="C2870" s="3">
        <v>1.1696982894391701</v>
      </c>
      <c r="D2870" s="3">
        <v>60517.250579177802</v>
      </c>
      <c r="E2870" s="1">
        <f t="shared" si="90"/>
        <v>0.47256379778123114</v>
      </c>
      <c r="F2870" s="1">
        <f t="shared" si="91"/>
        <v>39168.050641427602</v>
      </c>
    </row>
    <row r="2871" spans="1:6" x14ac:dyDescent="0.3">
      <c r="A2871" s="3">
        <v>0.65121484575028099</v>
      </c>
      <c r="B2871" s="3">
        <v>16833.453587424199</v>
      </c>
      <c r="C2871" s="3">
        <v>1.1431828649075799</v>
      </c>
      <c r="D2871" s="3">
        <v>52872.669253107801</v>
      </c>
      <c r="E2871" s="1">
        <f t="shared" si="90"/>
        <v>0.49196801915729893</v>
      </c>
      <c r="F2871" s="1">
        <f t="shared" si="91"/>
        <v>36039.215665683601</v>
      </c>
    </row>
    <row r="2872" spans="1:6" x14ac:dyDescent="0.3">
      <c r="A2872" s="3">
        <v>0.74319814242034399</v>
      </c>
      <c r="B2872" s="3">
        <v>21040.759465263902</v>
      </c>
      <c r="C2872" s="3">
        <v>1.2994894622987101</v>
      </c>
      <c r="D2872" s="3">
        <v>58602.876405101</v>
      </c>
      <c r="E2872" s="1">
        <f t="shared" si="90"/>
        <v>0.55629131987836611</v>
      </c>
      <c r="F2872" s="1">
        <f t="shared" si="91"/>
        <v>37562.116939837098</v>
      </c>
    </row>
    <row r="2873" spans="1:6" x14ac:dyDescent="0.3">
      <c r="A2873" s="3">
        <v>0.69165969412154304</v>
      </c>
      <c r="B2873" s="3">
        <v>15842.180579015099</v>
      </c>
      <c r="C2873" s="3">
        <v>1.2074223257443399</v>
      </c>
      <c r="D2873" s="3">
        <v>52457.133877957698</v>
      </c>
      <c r="E2873" s="1">
        <f t="shared" si="90"/>
        <v>0.5157626316227969</v>
      </c>
      <c r="F2873" s="1">
        <f t="shared" si="91"/>
        <v>36614.953298942601</v>
      </c>
    </row>
    <row r="2874" spans="1:6" x14ac:dyDescent="0.3">
      <c r="A2874" s="3">
        <v>0.70212712706429803</v>
      </c>
      <c r="B2874" s="3">
        <v>22136.367795954699</v>
      </c>
      <c r="C2874" s="3">
        <v>1.2073792152667799</v>
      </c>
      <c r="D2874" s="3">
        <v>60013.802920353002</v>
      </c>
      <c r="E2874" s="1">
        <f t="shared" si="90"/>
        <v>0.50525208820248191</v>
      </c>
      <c r="F2874" s="1">
        <f t="shared" si="91"/>
        <v>37877.435124398304</v>
      </c>
    </row>
    <row r="2875" spans="1:6" x14ac:dyDescent="0.3">
      <c r="A2875" s="3">
        <v>0.697562661915613</v>
      </c>
      <c r="B2875" s="3">
        <v>14987.5847783224</v>
      </c>
      <c r="C2875" s="3">
        <v>1.18311229595364</v>
      </c>
      <c r="D2875" s="3">
        <v>49865.2001811558</v>
      </c>
      <c r="E2875" s="1">
        <f t="shared" si="90"/>
        <v>0.48554963403802698</v>
      </c>
      <c r="F2875" s="1">
        <f t="shared" si="91"/>
        <v>34877.615402833399</v>
      </c>
    </row>
    <row r="2876" spans="1:6" x14ac:dyDescent="0.3">
      <c r="A2876" s="3">
        <v>0.711582349571385</v>
      </c>
      <c r="B2876" s="3">
        <v>18540.280126768299</v>
      </c>
      <c r="C2876" s="3">
        <v>1.23143725975345</v>
      </c>
      <c r="D2876" s="3">
        <v>56287.230903502103</v>
      </c>
      <c r="E2876" s="1">
        <f t="shared" si="90"/>
        <v>0.51985491018206498</v>
      </c>
      <c r="F2876" s="1">
        <f t="shared" si="91"/>
        <v>37746.950776733807</v>
      </c>
    </row>
    <row r="2877" spans="1:6" x14ac:dyDescent="0.3">
      <c r="A2877" s="3">
        <v>0.74817655636152103</v>
      </c>
      <c r="B2877" s="3">
        <v>23044.839717521601</v>
      </c>
      <c r="C2877" s="3">
        <v>1.2860821987081901</v>
      </c>
      <c r="D2877" s="3">
        <v>59721.338848162799</v>
      </c>
      <c r="E2877" s="1">
        <f t="shared" si="90"/>
        <v>0.53790564234666904</v>
      </c>
      <c r="F2877" s="1">
        <f t="shared" si="91"/>
        <v>36676.499130641198</v>
      </c>
    </row>
    <row r="2878" spans="1:6" x14ac:dyDescent="0.3">
      <c r="A2878" s="3">
        <v>0.67337384220609497</v>
      </c>
      <c r="B2878" s="3">
        <v>21114.628302303499</v>
      </c>
      <c r="C2878" s="3">
        <v>1.2005032759588099</v>
      </c>
      <c r="D2878" s="3">
        <v>59958.642641040198</v>
      </c>
      <c r="E2878" s="1">
        <f t="shared" si="90"/>
        <v>0.52712943375271493</v>
      </c>
      <c r="F2878" s="1">
        <f t="shared" si="91"/>
        <v>38844.014338736699</v>
      </c>
    </row>
    <row r="2879" spans="1:6" x14ac:dyDescent="0.3">
      <c r="A2879" s="3">
        <v>0.70233258125280296</v>
      </c>
      <c r="B2879" s="3">
        <v>20302.772411862901</v>
      </c>
      <c r="C2879" s="3">
        <v>1.2517128710322101</v>
      </c>
      <c r="D2879" s="3">
        <v>58018.845108569498</v>
      </c>
      <c r="E2879" s="1">
        <f t="shared" si="90"/>
        <v>0.54938028977940712</v>
      </c>
      <c r="F2879" s="1">
        <f t="shared" si="91"/>
        <v>37716.0726967066</v>
      </c>
    </row>
    <row r="2880" spans="1:6" x14ac:dyDescent="0.3">
      <c r="A2880" s="3">
        <v>0.70621643311007698</v>
      </c>
      <c r="B2880" s="3">
        <v>20205.394766949401</v>
      </c>
      <c r="C2880" s="3">
        <v>1.2650627938321299</v>
      </c>
      <c r="D2880" s="3">
        <v>58173.7792211864</v>
      </c>
      <c r="E2880" s="1">
        <f t="shared" si="90"/>
        <v>0.55884636072205296</v>
      </c>
      <c r="F2880" s="1">
        <f t="shared" si="91"/>
        <v>37968.384454236999</v>
      </c>
    </row>
    <row r="2881" spans="1:6" x14ac:dyDescent="0.3">
      <c r="A2881" s="3">
        <v>0.68845420721410899</v>
      </c>
      <c r="B2881" s="3">
        <v>18166.7147311054</v>
      </c>
      <c r="C2881" s="3">
        <v>1.20595754106343</v>
      </c>
      <c r="D2881" s="3">
        <v>54827.928260934903</v>
      </c>
      <c r="E2881" s="1">
        <f t="shared" si="90"/>
        <v>0.51750333384932101</v>
      </c>
      <c r="F2881" s="1">
        <f t="shared" si="91"/>
        <v>36661.213529829503</v>
      </c>
    </row>
    <row r="2882" spans="1:6" x14ac:dyDescent="0.3">
      <c r="A2882" s="3">
        <v>0.67116397865060995</v>
      </c>
      <c r="B2882" s="3">
        <v>16848.217213047101</v>
      </c>
      <c r="C2882" s="3">
        <v>1.14292013949713</v>
      </c>
      <c r="D2882" s="3">
        <v>53401.650211682798</v>
      </c>
      <c r="E2882" s="1">
        <f t="shared" si="90"/>
        <v>0.47175616084652006</v>
      </c>
      <c r="F2882" s="1">
        <f t="shared" si="91"/>
        <v>36553.432998635697</v>
      </c>
    </row>
    <row r="2883" spans="1:6" x14ac:dyDescent="0.3">
      <c r="A2883" s="3">
        <v>0.67561032574359603</v>
      </c>
      <c r="B2883" s="3">
        <v>17314.740385538698</v>
      </c>
      <c r="C2883" s="3">
        <v>1.17638103868557</v>
      </c>
      <c r="D2883" s="3">
        <v>54011.528917577903</v>
      </c>
      <c r="E2883" s="1">
        <f t="shared" si="90"/>
        <v>0.50077071294197395</v>
      </c>
      <c r="F2883" s="1">
        <f t="shared" si="91"/>
        <v>36696.788532039209</v>
      </c>
    </row>
    <row r="2884" spans="1:6" x14ac:dyDescent="0.3">
      <c r="A2884" s="3">
        <v>0.65187569676303203</v>
      </c>
      <c r="B2884" s="3">
        <v>17518.268256695799</v>
      </c>
      <c r="C2884" s="3">
        <v>1.1464618009966101</v>
      </c>
      <c r="D2884" s="3">
        <v>55308.628928489299</v>
      </c>
      <c r="E2884" s="1">
        <f t="shared" ref="E2884:E2947" si="92">C2884-A2884</f>
        <v>0.49458610423357807</v>
      </c>
      <c r="F2884" s="1">
        <f t="shared" ref="F2884:F2947" si="93">D2884-B2884</f>
        <v>37790.360671793504</v>
      </c>
    </row>
    <row r="2885" spans="1:6" x14ac:dyDescent="0.3">
      <c r="A2885" s="3">
        <v>0.68132065398821795</v>
      </c>
      <c r="B2885" s="3">
        <v>18185.7100277918</v>
      </c>
      <c r="C2885" s="3">
        <v>1.1734061766098101</v>
      </c>
      <c r="D2885" s="3">
        <v>56399.894142805198</v>
      </c>
      <c r="E2885" s="1">
        <f t="shared" si="92"/>
        <v>0.49208552262159211</v>
      </c>
      <c r="F2885" s="1">
        <f t="shared" si="93"/>
        <v>38214.184115013399</v>
      </c>
    </row>
    <row r="2886" spans="1:6" x14ac:dyDescent="0.3">
      <c r="A2886" s="3">
        <v>0.73413380040211496</v>
      </c>
      <c r="B2886" s="3">
        <v>14977.544092248099</v>
      </c>
      <c r="C2886" s="3">
        <v>1.2692184939597499</v>
      </c>
      <c r="D2886" s="3">
        <v>50389.119221850502</v>
      </c>
      <c r="E2886" s="1">
        <f t="shared" si="92"/>
        <v>0.53508469355763499</v>
      </c>
      <c r="F2886" s="1">
        <f t="shared" si="93"/>
        <v>35411.575129602403</v>
      </c>
    </row>
    <row r="2887" spans="1:6" x14ac:dyDescent="0.3">
      <c r="A2887" s="3">
        <v>0.69737067227442395</v>
      </c>
      <c r="B2887" s="3">
        <v>18544.0959830953</v>
      </c>
      <c r="C2887" s="3">
        <v>1.2130866841859</v>
      </c>
      <c r="D2887" s="3">
        <v>56679.281971434102</v>
      </c>
      <c r="E2887" s="1">
        <f t="shared" si="92"/>
        <v>0.51571601191147609</v>
      </c>
      <c r="F2887" s="1">
        <f t="shared" si="93"/>
        <v>38135.185988338802</v>
      </c>
    </row>
    <row r="2888" spans="1:6" x14ac:dyDescent="0.3">
      <c r="A2888" s="3">
        <v>0.75156506913722998</v>
      </c>
      <c r="B2888" s="3">
        <v>21114.199513002299</v>
      </c>
      <c r="C2888" s="3">
        <v>1.3144303082556601</v>
      </c>
      <c r="D2888" s="3">
        <v>59160.714072661802</v>
      </c>
      <c r="E2888" s="1">
        <f t="shared" si="92"/>
        <v>0.56286523911843012</v>
      </c>
      <c r="F2888" s="1">
        <f t="shared" si="93"/>
        <v>38046.514559659503</v>
      </c>
    </row>
    <row r="2889" spans="1:6" x14ac:dyDescent="0.3">
      <c r="A2889" s="3">
        <v>0.72684439249143795</v>
      </c>
      <c r="B2889" s="3">
        <v>25410.714178738999</v>
      </c>
      <c r="C2889" s="3">
        <v>1.27683851792351</v>
      </c>
      <c r="D2889" s="3">
        <v>64923.005437625099</v>
      </c>
      <c r="E2889" s="1">
        <f t="shared" si="92"/>
        <v>0.54999412543207205</v>
      </c>
      <c r="F2889" s="1">
        <f t="shared" si="93"/>
        <v>39512.2912588861</v>
      </c>
    </row>
    <row r="2890" spans="1:6" x14ac:dyDescent="0.3">
      <c r="A2890" s="3">
        <v>0.70232379177043702</v>
      </c>
      <c r="B2890" s="3">
        <v>23215.499536949501</v>
      </c>
      <c r="C2890" s="3">
        <v>1.20578252231284</v>
      </c>
      <c r="D2890" s="3">
        <v>63321.6841665674</v>
      </c>
      <c r="E2890" s="1">
        <f t="shared" si="92"/>
        <v>0.50345873054240298</v>
      </c>
      <c r="F2890" s="1">
        <f t="shared" si="93"/>
        <v>40106.184629617899</v>
      </c>
    </row>
    <row r="2891" spans="1:6" x14ac:dyDescent="0.3">
      <c r="A2891" s="3">
        <v>0.71317144251049003</v>
      </c>
      <c r="B2891" s="3">
        <v>18463.5200109578</v>
      </c>
      <c r="C2891" s="3">
        <v>1.24497167218995</v>
      </c>
      <c r="D2891" s="3">
        <v>57737.238722256203</v>
      </c>
      <c r="E2891" s="1">
        <f t="shared" si="92"/>
        <v>0.53180022967945995</v>
      </c>
      <c r="F2891" s="1">
        <f t="shared" si="93"/>
        <v>39273.718711298403</v>
      </c>
    </row>
    <row r="2892" spans="1:6" x14ac:dyDescent="0.3">
      <c r="A2892" s="3">
        <v>0.72993924246631503</v>
      </c>
      <c r="B2892" s="3">
        <v>16140.494018290399</v>
      </c>
      <c r="C2892" s="3">
        <v>1.2708740439605799</v>
      </c>
      <c r="D2892" s="3">
        <v>52438.949237823901</v>
      </c>
      <c r="E2892" s="1">
        <f t="shared" si="92"/>
        <v>0.54093480149426487</v>
      </c>
      <c r="F2892" s="1">
        <f t="shared" si="93"/>
        <v>36298.455219533498</v>
      </c>
    </row>
    <row r="2893" spans="1:6" x14ac:dyDescent="0.3">
      <c r="A2893" s="3">
        <v>0.646928360619617</v>
      </c>
      <c r="B2893" s="3">
        <v>18057.1307531897</v>
      </c>
      <c r="C2893" s="3">
        <v>1.1335450017689399</v>
      </c>
      <c r="D2893" s="3">
        <v>53467.402781819299</v>
      </c>
      <c r="E2893" s="1">
        <f t="shared" si="92"/>
        <v>0.4866166411493229</v>
      </c>
      <c r="F2893" s="1">
        <f t="shared" si="93"/>
        <v>35410.272028629595</v>
      </c>
    </row>
    <row r="2894" spans="1:6" x14ac:dyDescent="0.3">
      <c r="A2894" s="3">
        <v>0.70905556808423698</v>
      </c>
      <c r="B2894" s="3">
        <v>18671.7080206391</v>
      </c>
      <c r="C2894" s="3">
        <v>1.2404726018455501</v>
      </c>
      <c r="D2894" s="3">
        <v>55800.624695136197</v>
      </c>
      <c r="E2894" s="1">
        <f t="shared" si="92"/>
        <v>0.53141703376131311</v>
      </c>
      <c r="F2894" s="1">
        <f t="shared" si="93"/>
        <v>37128.916674497101</v>
      </c>
    </row>
    <row r="2895" spans="1:6" x14ac:dyDescent="0.3">
      <c r="A2895" s="3">
        <v>0.70520015028969496</v>
      </c>
      <c r="B2895" s="3">
        <v>19903.279510565499</v>
      </c>
      <c r="C2895" s="3">
        <v>1.22350429675005</v>
      </c>
      <c r="D2895" s="3">
        <v>58343.996617035002</v>
      </c>
      <c r="E2895" s="1">
        <f t="shared" si="92"/>
        <v>0.51830414646035505</v>
      </c>
      <c r="F2895" s="1">
        <f t="shared" si="93"/>
        <v>38440.717106469499</v>
      </c>
    </row>
    <row r="2896" spans="1:6" x14ac:dyDescent="0.3">
      <c r="A2896" s="3">
        <v>0.71294032799290497</v>
      </c>
      <c r="B2896" s="3">
        <v>15266.500460253001</v>
      </c>
      <c r="C2896" s="3">
        <v>1.2436904967362801</v>
      </c>
      <c r="D2896" s="3">
        <v>53062.235543413903</v>
      </c>
      <c r="E2896" s="1">
        <f t="shared" si="92"/>
        <v>0.53075016874337511</v>
      </c>
      <c r="F2896" s="1">
        <f t="shared" si="93"/>
        <v>37795.7350831609</v>
      </c>
    </row>
    <row r="2897" spans="1:6" x14ac:dyDescent="0.3">
      <c r="A2897" s="3">
        <v>0.68548111510681498</v>
      </c>
      <c r="B2897" s="3">
        <v>18962.788316828101</v>
      </c>
      <c r="C2897" s="3">
        <v>1.1899160323029401</v>
      </c>
      <c r="D2897" s="3">
        <v>54732.161391821501</v>
      </c>
      <c r="E2897" s="1">
        <f t="shared" si="92"/>
        <v>0.5044349171961251</v>
      </c>
      <c r="F2897" s="1">
        <f t="shared" si="93"/>
        <v>35769.373074993404</v>
      </c>
    </row>
    <row r="2898" spans="1:6" x14ac:dyDescent="0.3">
      <c r="A2898" s="3">
        <v>0.66394277500646404</v>
      </c>
      <c r="B2898" s="3">
        <v>20670.191011789298</v>
      </c>
      <c r="C2898" s="3">
        <v>1.1569792147693101</v>
      </c>
      <c r="D2898" s="3">
        <v>60123.585232982899</v>
      </c>
      <c r="E2898" s="1">
        <f t="shared" si="92"/>
        <v>0.49303643976284606</v>
      </c>
      <c r="F2898" s="1">
        <f t="shared" si="93"/>
        <v>39453.394221193601</v>
      </c>
    </row>
    <row r="2899" spans="1:6" x14ac:dyDescent="0.3">
      <c r="A2899" s="3">
        <v>0.67391593786408499</v>
      </c>
      <c r="B2899" s="3">
        <v>20051.0751909092</v>
      </c>
      <c r="C2899" s="3">
        <v>1.1678285086836799</v>
      </c>
      <c r="D2899" s="3">
        <v>57199.191092748697</v>
      </c>
      <c r="E2899" s="1">
        <f t="shared" si="92"/>
        <v>0.49391257081959494</v>
      </c>
      <c r="F2899" s="1">
        <f t="shared" si="93"/>
        <v>37148.115901839497</v>
      </c>
    </row>
    <row r="2900" spans="1:6" x14ac:dyDescent="0.3">
      <c r="A2900" s="3">
        <v>0.69850950336667095</v>
      </c>
      <c r="B2900" s="3">
        <v>18233.966577120998</v>
      </c>
      <c r="C2900" s="3">
        <v>1.2135297710314701</v>
      </c>
      <c r="D2900" s="3">
        <v>54531.825634671601</v>
      </c>
      <c r="E2900" s="1">
        <f t="shared" si="92"/>
        <v>0.51502026766479914</v>
      </c>
      <c r="F2900" s="1">
        <f t="shared" si="93"/>
        <v>36297.859057550602</v>
      </c>
    </row>
    <row r="2901" spans="1:6" x14ac:dyDescent="0.3">
      <c r="A2901" s="3">
        <v>0.69219334138927002</v>
      </c>
      <c r="B2901" s="3">
        <v>16009.7405709224</v>
      </c>
      <c r="C2901" s="3">
        <v>1.2027124648817</v>
      </c>
      <c r="D2901" s="3">
        <v>54461.122276969203</v>
      </c>
      <c r="E2901" s="1">
        <f t="shared" si="92"/>
        <v>0.51051912349243</v>
      </c>
      <c r="F2901" s="1">
        <f t="shared" si="93"/>
        <v>38451.381706046799</v>
      </c>
    </row>
    <row r="2902" spans="1:6" x14ac:dyDescent="0.3">
      <c r="A2902" s="3">
        <v>0.73033895274862104</v>
      </c>
      <c r="B2902" s="3">
        <v>25518.393193522199</v>
      </c>
      <c r="C2902" s="3">
        <v>1.27274399379559</v>
      </c>
      <c r="D2902" s="3">
        <v>64343.967125048403</v>
      </c>
      <c r="E2902" s="1">
        <f t="shared" si="92"/>
        <v>0.54240504104696896</v>
      </c>
      <c r="F2902" s="1">
        <f t="shared" si="93"/>
        <v>38825.573931526204</v>
      </c>
    </row>
    <row r="2903" spans="1:6" x14ac:dyDescent="0.3">
      <c r="A2903" s="3">
        <v>0.70787326647231297</v>
      </c>
      <c r="B2903" s="3">
        <v>19674.840019742402</v>
      </c>
      <c r="C2903" s="3">
        <v>1.23068542661497</v>
      </c>
      <c r="D2903" s="3">
        <v>55767.257338909803</v>
      </c>
      <c r="E2903" s="1">
        <f t="shared" si="92"/>
        <v>0.52281216014265708</v>
      </c>
      <c r="F2903" s="1">
        <f t="shared" si="93"/>
        <v>36092.417319167405</v>
      </c>
    </row>
    <row r="2904" spans="1:6" x14ac:dyDescent="0.3">
      <c r="A2904" s="3">
        <v>0.68756529267043098</v>
      </c>
      <c r="B2904" s="3">
        <v>23200.995556764599</v>
      </c>
      <c r="C2904" s="3">
        <v>1.1813460319564</v>
      </c>
      <c r="D2904" s="3">
        <v>61136.563447990702</v>
      </c>
      <c r="E2904" s="1">
        <f t="shared" si="92"/>
        <v>0.49378073928596899</v>
      </c>
      <c r="F2904" s="1">
        <f t="shared" si="93"/>
        <v>37935.567891226106</v>
      </c>
    </row>
    <row r="2905" spans="1:6" x14ac:dyDescent="0.3">
      <c r="A2905" s="3">
        <v>0.72564592567184405</v>
      </c>
      <c r="B2905" s="3">
        <v>18058.335967791802</v>
      </c>
      <c r="C2905" s="3">
        <v>1.2661318137445201</v>
      </c>
      <c r="D2905" s="3">
        <v>51613.103724500201</v>
      </c>
      <c r="E2905" s="1">
        <f t="shared" si="92"/>
        <v>0.54048588807267606</v>
      </c>
      <c r="F2905" s="1">
        <f t="shared" si="93"/>
        <v>33554.767756708403</v>
      </c>
    </row>
    <row r="2906" spans="1:6" x14ac:dyDescent="0.3">
      <c r="A2906" s="3">
        <v>0.67969216143008504</v>
      </c>
      <c r="B2906" s="3">
        <v>21989.078411741499</v>
      </c>
      <c r="C2906" s="3">
        <v>1.1550137035797301</v>
      </c>
      <c r="D2906" s="3">
        <v>58284.631164168699</v>
      </c>
      <c r="E2906" s="1">
        <f t="shared" si="92"/>
        <v>0.47532154214964506</v>
      </c>
      <c r="F2906" s="1">
        <f t="shared" si="93"/>
        <v>36295.552752427204</v>
      </c>
    </row>
    <row r="2907" spans="1:6" x14ac:dyDescent="0.3">
      <c r="A2907" s="3">
        <v>0.70307032489022403</v>
      </c>
      <c r="B2907" s="3">
        <v>19896.332305527299</v>
      </c>
      <c r="C2907" s="3">
        <v>1.1979241393484401</v>
      </c>
      <c r="D2907" s="3">
        <v>57996.658251088404</v>
      </c>
      <c r="E2907" s="1">
        <f t="shared" si="92"/>
        <v>0.49485381445821608</v>
      </c>
      <c r="F2907" s="1">
        <f t="shared" si="93"/>
        <v>38100.325945561104</v>
      </c>
    </row>
    <row r="2908" spans="1:6" x14ac:dyDescent="0.3">
      <c r="A2908" s="3">
        <v>0.69270014821695303</v>
      </c>
      <c r="B2908" s="3">
        <v>21007.649280973099</v>
      </c>
      <c r="C2908" s="3">
        <v>1.17295889462</v>
      </c>
      <c r="D2908" s="3">
        <v>58289.559153086899</v>
      </c>
      <c r="E2908" s="1">
        <f t="shared" si="92"/>
        <v>0.480258746403047</v>
      </c>
      <c r="F2908" s="1">
        <f t="shared" si="93"/>
        <v>37281.9098721138</v>
      </c>
    </row>
    <row r="2909" spans="1:6" x14ac:dyDescent="0.3">
      <c r="A2909" s="3">
        <v>0.72330030187449401</v>
      </c>
      <c r="B2909" s="3">
        <v>18338.076960228998</v>
      </c>
      <c r="C2909" s="3">
        <v>1.25118933215954</v>
      </c>
      <c r="D2909" s="3">
        <v>55704.565004513199</v>
      </c>
      <c r="E2909" s="1">
        <f t="shared" si="92"/>
        <v>0.52788903028504597</v>
      </c>
      <c r="F2909" s="1">
        <f t="shared" si="93"/>
        <v>37366.488044284197</v>
      </c>
    </row>
    <row r="2910" spans="1:6" x14ac:dyDescent="0.3">
      <c r="A2910" s="3">
        <v>0.66629762405358295</v>
      </c>
      <c r="B2910" s="3">
        <v>23001.077536017099</v>
      </c>
      <c r="C2910" s="3">
        <v>1.17589517119176</v>
      </c>
      <c r="D2910" s="3">
        <v>57899.4085534388</v>
      </c>
      <c r="E2910" s="1">
        <f t="shared" si="92"/>
        <v>0.50959754713817706</v>
      </c>
      <c r="F2910" s="1">
        <f t="shared" si="93"/>
        <v>34898.331017421704</v>
      </c>
    </row>
    <row r="2911" spans="1:6" x14ac:dyDescent="0.3">
      <c r="A2911" s="3">
        <v>0.65068517629822598</v>
      </c>
      <c r="B2911" s="3">
        <v>17855.586783829101</v>
      </c>
      <c r="C2911" s="3">
        <v>1.1436703362359899</v>
      </c>
      <c r="D2911" s="3">
        <v>56569.779312337399</v>
      </c>
      <c r="E2911" s="1">
        <f t="shared" si="92"/>
        <v>0.49298515993776393</v>
      </c>
      <c r="F2911" s="1">
        <f t="shared" si="93"/>
        <v>38714.192528508298</v>
      </c>
    </row>
    <row r="2912" spans="1:6" x14ac:dyDescent="0.3">
      <c r="A2912" s="3">
        <v>0.675529881064868</v>
      </c>
      <c r="B2912" s="3">
        <v>22418.3490659817</v>
      </c>
      <c r="C2912" s="3">
        <v>1.1800768403359601</v>
      </c>
      <c r="D2912" s="3">
        <v>58903.512029723199</v>
      </c>
      <c r="E2912" s="1">
        <f t="shared" si="92"/>
        <v>0.50454695927109205</v>
      </c>
      <c r="F2912" s="1">
        <f t="shared" si="93"/>
        <v>36485.162963741503</v>
      </c>
    </row>
    <row r="2913" spans="1:6" x14ac:dyDescent="0.3">
      <c r="A2913" s="3">
        <v>0.683566526758566</v>
      </c>
      <c r="B2913" s="3">
        <v>21165.552962219201</v>
      </c>
      <c r="C2913" s="3">
        <v>1.2136946590084401</v>
      </c>
      <c r="D2913" s="3">
        <v>57514.840001827397</v>
      </c>
      <c r="E2913" s="1">
        <f t="shared" si="92"/>
        <v>0.5301281322498741</v>
      </c>
      <c r="F2913" s="1">
        <f t="shared" si="93"/>
        <v>36349.2870396082</v>
      </c>
    </row>
    <row r="2914" spans="1:6" x14ac:dyDescent="0.3">
      <c r="A2914" s="3">
        <v>0.67115089710056597</v>
      </c>
      <c r="B2914" s="3">
        <v>18380.9244387371</v>
      </c>
      <c r="C2914" s="3">
        <v>1.1505245008876801</v>
      </c>
      <c r="D2914" s="3">
        <v>55053.705401533</v>
      </c>
      <c r="E2914" s="1">
        <f t="shared" si="92"/>
        <v>0.47937360378711413</v>
      </c>
      <c r="F2914" s="1">
        <f t="shared" si="93"/>
        <v>36672.7809627959</v>
      </c>
    </row>
    <row r="2915" spans="1:6" x14ac:dyDescent="0.3">
      <c r="A2915" s="3">
        <v>0.65321919626931801</v>
      </c>
      <c r="B2915" s="3">
        <v>20230.0213646388</v>
      </c>
      <c r="C2915" s="3">
        <v>1.1672542771199299</v>
      </c>
      <c r="D2915" s="3">
        <v>58984.572795466098</v>
      </c>
      <c r="E2915" s="1">
        <f t="shared" si="92"/>
        <v>0.51403508085061189</v>
      </c>
      <c r="F2915" s="1">
        <f t="shared" si="93"/>
        <v>38754.551430827298</v>
      </c>
    </row>
    <row r="2916" spans="1:6" x14ac:dyDescent="0.3">
      <c r="A2916" s="3">
        <v>0.75079678503831704</v>
      </c>
      <c r="B2916" s="3">
        <v>17323.794318799501</v>
      </c>
      <c r="C2916" s="3">
        <v>1.3112010324343</v>
      </c>
      <c r="D2916" s="3">
        <v>54464.610503346099</v>
      </c>
      <c r="E2916" s="1">
        <f t="shared" si="92"/>
        <v>0.56040424739598294</v>
      </c>
      <c r="F2916" s="1">
        <f t="shared" si="93"/>
        <v>37140.816184546595</v>
      </c>
    </row>
    <row r="2917" spans="1:6" x14ac:dyDescent="0.3">
      <c r="A2917" s="3">
        <v>0.713468871450193</v>
      </c>
      <c r="B2917" s="3">
        <v>19577.938218179799</v>
      </c>
      <c r="C2917" s="3">
        <v>1.2613693442274201</v>
      </c>
      <c r="D2917" s="3">
        <v>55929.999083045201</v>
      </c>
      <c r="E2917" s="1">
        <f t="shared" si="92"/>
        <v>0.54790047277722709</v>
      </c>
      <c r="F2917" s="1">
        <f t="shared" si="93"/>
        <v>36352.060864865402</v>
      </c>
    </row>
    <row r="2918" spans="1:6" x14ac:dyDescent="0.3">
      <c r="A2918" s="3">
        <v>0.66850854656846803</v>
      </c>
      <c r="B2918" s="3">
        <v>24343.2632218748</v>
      </c>
      <c r="C2918" s="3">
        <v>1.15966597119903</v>
      </c>
      <c r="D2918" s="3">
        <v>66670.072568640506</v>
      </c>
      <c r="E2918" s="1">
        <f t="shared" si="92"/>
        <v>0.491157424630562</v>
      </c>
      <c r="F2918" s="1">
        <f t="shared" si="93"/>
        <v>42326.809346765702</v>
      </c>
    </row>
    <row r="2919" spans="1:6" x14ac:dyDescent="0.3">
      <c r="A2919" s="3">
        <v>0.69274594925919397</v>
      </c>
      <c r="B2919" s="3">
        <v>17414.574878959502</v>
      </c>
      <c r="C2919" s="3">
        <v>1.2212270846386499</v>
      </c>
      <c r="D2919" s="3">
        <v>55205.990902886297</v>
      </c>
      <c r="E2919" s="1">
        <f t="shared" si="92"/>
        <v>0.52848113537945596</v>
      </c>
      <c r="F2919" s="1">
        <f t="shared" si="93"/>
        <v>37791.416023926795</v>
      </c>
    </row>
    <row r="2920" spans="1:6" x14ac:dyDescent="0.3">
      <c r="A2920" s="3">
        <v>0.63148796887171299</v>
      </c>
      <c r="B2920" s="3">
        <v>21216.900267577301</v>
      </c>
      <c r="C2920" s="3">
        <v>1.07826054629576</v>
      </c>
      <c r="D2920" s="3">
        <v>57396.730543074103</v>
      </c>
      <c r="E2920" s="1">
        <f t="shared" si="92"/>
        <v>0.44677257742404697</v>
      </c>
      <c r="F2920" s="1">
        <f t="shared" si="93"/>
        <v>36179.830275496803</v>
      </c>
    </row>
    <row r="2921" spans="1:6" x14ac:dyDescent="0.3">
      <c r="A2921" s="3">
        <v>0.70076882585117395</v>
      </c>
      <c r="B2921" s="3">
        <v>16683.258036297499</v>
      </c>
      <c r="C2921" s="3">
        <v>1.2285930235547999</v>
      </c>
      <c r="D2921" s="3">
        <v>55666.379943382999</v>
      </c>
      <c r="E2921" s="1">
        <f t="shared" si="92"/>
        <v>0.52782419770362599</v>
      </c>
      <c r="F2921" s="1">
        <f t="shared" si="93"/>
        <v>38983.1219070855</v>
      </c>
    </row>
    <row r="2922" spans="1:6" x14ac:dyDescent="0.3">
      <c r="A2922" s="3">
        <v>0.689748802176951</v>
      </c>
      <c r="B2922" s="3">
        <v>20935.947805457701</v>
      </c>
      <c r="C2922" s="3">
        <v>1.1825277579806599</v>
      </c>
      <c r="D2922" s="3">
        <v>57850.109464664703</v>
      </c>
      <c r="E2922" s="1">
        <f t="shared" si="92"/>
        <v>0.4927789558037089</v>
      </c>
      <c r="F2922" s="1">
        <f t="shared" si="93"/>
        <v>36914.161659207006</v>
      </c>
    </row>
    <row r="2923" spans="1:6" x14ac:dyDescent="0.3">
      <c r="A2923" s="3">
        <v>0.65909266948551903</v>
      </c>
      <c r="B2923" s="3">
        <v>21053.340535315001</v>
      </c>
      <c r="C2923" s="3">
        <v>1.1312929601058199</v>
      </c>
      <c r="D2923" s="3">
        <v>59757.265980078402</v>
      </c>
      <c r="E2923" s="1">
        <f t="shared" si="92"/>
        <v>0.47220029062030089</v>
      </c>
      <c r="F2923" s="1">
        <f t="shared" si="93"/>
        <v>38703.925444763401</v>
      </c>
    </row>
    <row r="2924" spans="1:6" x14ac:dyDescent="0.3">
      <c r="A2924" s="3">
        <v>0.72003432823487501</v>
      </c>
      <c r="B2924" s="3">
        <v>16108.2815174649</v>
      </c>
      <c r="C2924" s="3">
        <v>1.26280074397801</v>
      </c>
      <c r="D2924" s="3">
        <v>53075.107830386398</v>
      </c>
      <c r="E2924" s="1">
        <f t="shared" si="92"/>
        <v>0.542766415743135</v>
      </c>
      <c r="F2924" s="1">
        <f t="shared" si="93"/>
        <v>36966.826312921497</v>
      </c>
    </row>
    <row r="2925" spans="1:6" x14ac:dyDescent="0.3">
      <c r="A2925" s="3">
        <v>0.74844521994372903</v>
      </c>
      <c r="B2925" s="3">
        <v>22883.244798052099</v>
      </c>
      <c r="C2925" s="3">
        <v>1.25486999819111</v>
      </c>
      <c r="D2925" s="3">
        <v>60999.4188261323</v>
      </c>
      <c r="E2925" s="1">
        <f t="shared" si="92"/>
        <v>0.50642477824738097</v>
      </c>
      <c r="F2925" s="1">
        <f t="shared" si="93"/>
        <v>38116.174028080204</v>
      </c>
    </row>
    <row r="2926" spans="1:6" x14ac:dyDescent="0.3">
      <c r="A2926" s="3">
        <v>0.739694840157747</v>
      </c>
      <c r="B2926" s="3">
        <v>18741.700751494202</v>
      </c>
      <c r="C2926" s="3">
        <v>1.2960980572526299</v>
      </c>
      <c r="D2926" s="3">
        <v>55463.90558323</v>
      </c>
      <c r="E2926" s="1">
        <f t="shared" si="92"/>
        <v>0.55640321709488294</v>
      </c>
      <c r="F2926" s="1">
        <f t="shared" si="93"/>
        <v>36722.204831735799</v>
      </c>
    </row>
    <row r="2927" spans="1:6" x14ac:dyDescent="0.3">
      <c r="A2927" s="3">
        <v>0.71187900469846599</v>
      </c>
      <c r="B2927" s="3">
        <v>18409.237962842199</v>
      </c>
      <c r="C2927" s="3">
        <v>1.24220588894482</v>
      </c>
      <c r="D2927" s="3">
        <v>55626.460132487897</v>
      </c>
      <c r="E2927" s="1">
        <f t="shared" si="92"/>
        <v>0.53032688424635399</v>
      </c>
      <c r="F2927" s="1">
        <f t="shared" si="93"/>
        <v>37217.222169645698</v>
      </c>
    </row>
    <row r="2928" spans="1:6" x14ac:dyDescent="0.3">
      <c r="A2928" s="3">
        <v>0.74446167341472702</v>
      </c>
      <c r="B2928" s="3">
        <v>21262.359492324402</v>
      </c>
      <c r="C2928" s="3">
        <v>1.34415251634398</v>
      </c>
      <c r="D2928" s="3">
        <v>60364.308360262701</v>
      </c>
      <c r="E2928" s="1">
        <f t="shared" si="92"/>
        <v>0.59969084292925301</v>
      </c>
      <c r="F2928" s="1">
        <f t="shared" si="93"/>
        <v>39101.948867938299</v>
      </c>
    </row>
    <row r="2929" spans="1:6" x14ac:dyDescent="0.3">
      <c r="A2929" s="3">
        <v>0.73876520082340602</v>
      </c>
      <c r="B2929" s="3">
        <v>24070.512571975902</v>
      </c>
      <c r="C2929" s="3">
        <v>1.3065338081125599</v>
      </c>
      <c r="D2929" s="3">
        <v>61125.113242855201</v>
      </c>
      <c r="E2929" s="1">
        <f t="shared" si="92"/>
        <v>0.5677686072891539</v>
      </c>
      <c r="F2929" s="1">
        <f t="shared" si="93"/>
        <v>37054.600670879299</v>
      </c>
    </row>
    <row r="2930" spans="1:6" x14ac:dyDescent="0.3">
      <c r="A2930" s="3">
        <v>0.73051396609474095</v>
      </c>
      <c r="B2930" s="3">
        <v>24110.932950916998</v>
      </c>
      <c r="C2930" s="3">
        <v>1.28697600842571</v>
      </c>
      <c r="D2930" s="3">
        <v>63162.255837276098</v>
      </c>
      <c r="E2930" s="1">
        <f t="shared" si="92"/>
        <v>0.55646204233096908</v>
      </c>
      <c r="F2930" s="1">
        <f t="shared" si="93"/>
        <v>39051.322886359099</v>
      </c>
    </row>
    <row r="2931" spans="1:6" x14ac:dyDescent="0.3">
      <c r="A2931" s="3">
        <v>0.73361467839544103</v>
      </c>
      <c r="B2931" s="3">
        <v>16983.686538212802</v>
      </c>
      <c r="C2931" s="3">
        <v>1.2548687169286401</v>
      </c>
      <c r="D2931" s="3">
        <v>53795.831961444499</v>
      </c>
      <c r="E2931" s="1">
        <f t="shared" si="92"/>
        <v>0.52125403853319907</v>
      </c>
      <c r="F2931" s="1">
        <f t="shared" si="93"/>
        <v>36812.145423231697</v>
      </c>
    </row>
    <row r="2932" spans="1:6" x14ac:dyDescent="0.3">
      <c r="A2932" s="3">
        <v>0.73978180501917301</v>
      </c>
      <c r="B2932" s="3">
        <v>18611.054062084</v>
      </c>
      <c r="C2932" s="3">
        <v>1.27334588824026</v>
      </c>
      <c r="D2932" s="3">
        <v>54439.259636567898</v>
      </c>
      <c r="E2932" s="1">
        <f t="shared" si="92"/>
        <v>0.53356408322108695</v>
      </c>
      <c r="F2932" s="1">
        <f t="shared" si="93"/>
        <v>35828.205574483902</v>
      </c>
    </row>
    <row r="2933" spans="1:6" x14ac:dyDescent="0.3">
      <c r="A2933" s="3">
        <v>0.68910876545133803</v>
      </c>
      <c r="B2933" s="3">
        <v>23509.7210776258</v>
      </c>
      <c r="C2933" s="3">
        <v>1.1984734550601801</v>
      </c>
      <c r="D2933" s="3">
        <v>61608.2790613572</v>
      </c>
      <c r="E2933" s="1">
        <f t="shared" si="92"/>
        <v>0.50936468960884207</v>
      </c>
      <c r="F2933" s="1">
        <f t="shared" si="93"/>
        <v>38098.5579837314</v>
      </c>
    </row>
    <row r="2934" spans="1:6" x14ac:dyDescent="0.3">
      <c r="A2934" s="3">
        <v>0.65389745408829603</v>
      </c>
      <c r="B2934" s="3">
        <v>21492.653262969001</v>
      </c>
      <c r="C2934" s="3">
        <v>1.1401889051054099</v>
      </c>
      <c r="D2934" s="3">
        <v>56523.052706168397</v>
      </c>
      <c r="E2934" s="1">
        <f t="shared" si="92"/>
        <v>0.48629145101711391</v>
      </c>
      <c r="F2934" s="1">
        <f t="shared" si="93"/>
        <v>35030.399443199392</v>
      </c>
    </row>
    <row r="2935" spans="1:6" x14ac:dyDescent="0.3">
      <c r="A2935" s="3">
        <v>0.72265215475782296</v>
      </c>
      <c r="B2935" s="3">
        <v>19110.914731257799</v>
      </c>
      <c r="C2935" s="3">
        <v>1.2389959913934301</v>
      </c>
      <c r="D2935" s="3">
        <v>55378.444344489799</v>
      </c>
      <c r="E2935" s="1">
        <f t="shared" si="92"/>
        <v>0.51634383663560712</v>
      </c>
      <c r="F2935" s="1">
        <f t="shared" si="93"/>
        <v>36267.529613232</v>
      </c>
    </row>
    <row r="2936" spans="1:6" x14ac:dyDescent="0.3">
      <c r="A2936" s="3">
        <v>0.65483240385966202</v>
      </c>
      <c r="B2936" s="3">
        <v>20704.700151442801</v>
      </c>
      <c r="C2936" s="3">
        <v>1.1666429741733699</v>
      </c>
      <c r="D2936" s="3">
        <v>58402.152014021201</v>
      </c>
      <c r="E2936" s="1">
        <f t="shared" si="92"/>
        <v>0.51181057031370791</v>
      </c>
      <c r="F2936" s="1">
        <f t="shared" si="93"/>
        <v>37697.451862578397</v>
      </c>
    </row>
    <row r="2937" spans="1:6" x14ac:dyDescent="0.3">
      <c r="A2937" s="3">
        <v>0.70784015723393801</v>
      </c>
      <c r="B2937" s="3">
        <v>19490.483188398601</v>
      </c>
      <c r="C2937" s="3">
        <v>1.21712837441348</v>
      </c>
      <c r="D2937" s="3">
        <v>55844.114007707001</v>
      </c>
      <c r="E2937" s="1">
        <f t="shared" si="92"/>
        <v>0.50928821717954198</v>
      </c>
      <c r="F2937" s="1">
        <f t="shared" si="93"/>
        <v>36353.630819308397</v>
      </c>
    </row>
    <row r="2938" spans="1:6" x14ac:dyDescent="0.3">
      <c r="A2938" s="3">
        <v>0.72982582648727301</v>
      </c>
      <c r="B2938" s="3">
        <v>18569.588648526202</v>
      </c>
      <c r="C2938" s="3">
        <v>1.2536438378121499</v>
      </c>
      <c r="D2938" s="3">
        <v>55668.011749146499</v>
      </c>
      <c r="E2938" s="1">
        <f t="shared" si="92"/>
        <v>0.52381801132487693</v>
      </c>
      <c r="F2938" s="1">
        <f t="shared" si="93"/>
        <v>37098.423100620297</v>
      </c>
    </row>
    <row r="2939" spans="1:6" x14ac:dyDescent="0.3">
      <c r="A2939" s="3">
        <v>0.77573331490151598</v>
      </c>
      <c r="B2939" s="3">
        <v>21535.020236060998</v>
      </c>
      <c r="C2939" s="3">
        <v>1.33831531151969</v>
      </c>
      <c r="D2939" s="3">
        <v>57203.414645694698</v>
      </c>
      <c r="E2939" s="1">
        <f t="shared" si="92"/>
        <v>0.56258199661817399</v>
      </c>
      <c r="F2939" s="1">
        <f t="shared" si="93"/>
        <v>35668.3944096337</v>
      </c>
    </row>
    <row r="2940" spans="1:6" x14ac:dyDescent="0.3">
      <c r="A2940" s="3">
        <v>0.72390278042012302</v>
      </c>
      <c r="B2940" s="3">
        <v>16862.398803587901</v>
      </c>
      <c r="C2940" s="3">
        <v>1.2643989377220599</v>
      </c>
      <c r="D2940" s="3">
        <v>53871.900536218498</v>
      </c>
      <c r="E2940" s="1">
        <f t="shared" si="92"/>
        <v>0.5404961573019369</v>
      </c>
      <c r="F2940" s="1">
        <f t="shared" si="93"/>
        <v>37009.501732630597</v>
      </c>
    </row>
    <row r="2941" spans="1:6" x14ac:dyDescent="0.3">
      <c r="A2941" s="3">
        <v>0.69147909083616899</v>
      </c>
      <c r="B2941" s="3">
        <v>18044.998141316599</v>
      </c>
      <c r="C2941" s="3">
        <v>1.1567003699037901</v>
      </c>
      <c r="D2941" s="3">
        <v>54408.560939357201</v>
      </c>
      <c r="E2941" s="1">
        <f t="shared" si="92"/>
        <v>0.46522127906762112</v>
      </c>
      <c r="F2941" s="1">
        <f t="shared" si="93"/>
        <v>36363.562798040599</v>
      </c>
    </row>
    <row r="2942" spans="1:6" x14ac:dyDescent="0.3">
      <c r="A2942" s="3">
        <v>0.71852460587239397</v>
      </c>
      <c r="B2942" s="3">
        <v>17425.875814778901</v>
      </c>
      <c r="C2942" s="3">
        <v>1.25495958549243</v>
      </c>
      <c r="D2942" s="3">
        <v>54149.164225914603</v>
      </c>
      <c r="E2942" s="1">
        <f t="shared" si="92"/>
        <v>0.53643497962003606</v>
      </c>
      <c r="F2942" s="1">
        <f t="shared" si="93"/>
        <v>36723.288411135698</v>
      </c>
    </row>
    <row r="2943" spans="1:6" x14ac:dyDescent="0.3">
      <c r="A2943" s="3">
        <v>0.69855558985337596</v>
      </c>
      <c r="B2943" s="3">
        <v>19591.796440252001</v>
      </c>
      <c r="C2943" s="3">
        <v>1.19907637301278</v>
      </c>
      <c r="D2943" s="3">
        <v>55400.114615822298</v>
      </c>
      <c r="E2943" s="1">
        <f t="shared" si="92"/>
        <v>0.50052078315940407</v>
      </c>
      <c r="F2943" s="1">
        <f t="shared" si="93"/>
        <v>35808.318175570297</v>
      </c>
    </row>
    <row r="2944" spans="1:6" x14ac:dyDescent="0.3">
      <c r="A2944" s="3">
        <v>0.72567681948363805</v>
      </c>
      <c r="B2944" s="3">
        <v>22477.675552816399</v>
      </c>
      <c r="C2944" s="3">
        <v>1.23735817833089</v>
      </c>
      <c r="D2944" s="3">
        <v>60147.852915845899</v>
      </c>
      <c r="E2944" s="1">
        <f t="shared" si="92"/>
        <v>0.51168135884725197</v>
      </c>
      <c r="F2944" s="1">
        <f t="shared" si="93"/>
        <v>37670.177363029499</v>
      </c>
    </row>
    <row r="2945" spans="1:6" x14ac:dyDescent="0.3">
      <c r="A2945" s="3">
        <v>0.66695612142141403</v>
      </c>
      <c r="B2945" s="3">
        <v>16492.466368368099</v>
      </c>
      <c r="C2945" s="3">
        <v>1.16995892604978</v>
      </c>
      <c r="D2945" s="3">
        <v>51279.903248565803</v>
      </c>
      <c r="E2945" s="1">
        <f t="shared" si="92"/>
        <v>0.503002804628366</v>
      </c>
      <c r="F2945" s="1">
        <f t="shared" si="93"/>
        <v>34787.436880197703</v>
      </c>
    </row>
    <row r="2946" spans="1:6" x14ac:dyDescent="0.3">
      <c r="A2946" s="3">
        <v>0.71080172895104998</v>
      </c>
      <c r="B2946" s="3">
        <v>20195.774770248601</v>
      </c>
      <c r="C2946" s="3">
        <v>1.2301809264718899</v>
      </c>
      <c r="D2946" s="3">
        <v>57429.808986820302</v>
      </c>
      <c r="E2946" s="1">
        <f t="shared" si="92"/>
        <v>0.51937919752083994</v>
      </c>
      <c r="F2946" s="1">
        <f t="shared" si="93"/>
        <v>37234.034216571701</v>
      </c>
    </row>
    <row r="2947" spans="1:6" x14ac:dyDescent="0.3">
      <c r="A2947" s="3">
        <v>0.684294482122074</v>
      </c>
      <c r="B2947" s="3">
        <v>20255.509080014999</v>
      </c>
      <c r="C2947" s="3">
        <v>1.15944890257768</v>
      </c>
      <c r="D2947" s="3">
        <v>57682.852911067501</v>
      </c>
      <c r="E2947" s="1">
        <f t="shared" si="92"/>
        <v>0.47515442045560596</v>
      </c>
      <c r="F2947" s="1">
        <f t="shared" si="93"/>
        <v>37427.343831052502</v>
      </c>
    </row>
    <row r="2948" spans="1:6" x14ac:dyDescent="0.3">
      <c r="A2948" s="3">
        <v>0.750970266468034</v>
      </c>
      <c r="B2948" s="3">
        <v>18270.377345146801</v>
      </c>
      <c r="C2948" s="3">
        <v>1.30606023013216</v>
      </c>
      <c r="D2948" s="3">
        <v>54902.0308121774</v>
      </c>
      <c r="E2948" s="1">
        <f t="shared" ref="E2948:E3011" si="94">C2948-A2948</f>
        <v>0.555089963664126</v>
      </c>
      <c r="F2948" s="1">
        <f t="shared" ref="F2948:F3011" si="95">D2948-B2948</f>
        <v>36631.653467030599</v>
      </c>
    </row>
    <row r="2949" spans="1:6" x14ac:dyDescent="0.3">
      <c r="A2949" s="3">
        <v>0.65601602751481503</v>
      </c>
      <c r="B2949" s="3">
        <v>19010.7589248818</v>
      </c>
      <c r="C2949" s="3">
        <v>1.1433493888794699</v>
      </c>
      <c r="D2949" s="3">
        <v>56323.781104729598</v>
      </c>
      <c r="E2949" s="1">
        <f t="shared" si="94"/>
        <v>0.48733336136465488</v>
      </c>
      <c r="F2949" s="1">
        <f t="shared" si="95"/>
        <v>37313.022179847801</v>
      </c>
    </row>
    <row r="2950" spans="1:6" x14ac:dyDescent="0.3">
      <c r="A2950" s="3">
        <v>0.68903373507560195</v>
      </c>
      <c r="B2950" s="3">
        <v>18290.476276834601</v>
      </c>
      <c r="C2950" s="3">
        <v>1.1769213760797399</v>
      </c>
      <c r="D2950" s="3">
        <v>56336.690523159901</v>
      </c>
      <c r="E2950" s="1">
        <f t="shared" si="94"/>
        <v>0.48788764100413795</v>
      </c>
      <c r="F2950" s="1">
        <f t="shared" si="95"/>
        <v>38046.214246325297</v>
      </c>
    </row>
    <row r="2951" spans="1:6" x14ac:dyDescent="0.3">
      <c r="A2951" s="3">
        <v>0.69419576814568595</v>
      </c>
      <c r="B2951" s="3">
        <v>19594.4367898294</v>
      </c>
      <c r="C2951" s="3">
        <v>1.1670014361518699</v>
      </c>
      <c r="D2951" s="3">
        <v>56343.0576305254</v>
      </c>
      <c r="E2951" s="1">
        <f t="shared" si="94"/>
        <v>0.47280566800618395</v>
      </c>
      <c r="F2951" s="1">
        <f t="shared" si="95"/>
        <v>36748.620840696</v>
      </c>
    </row>
    <row r="2952" spans="1:6" x14ac:dyDescent="0.3">
      <c r="A2952" s="3">
        <v>0.74217163534506803</v>
      </c>
      <c r="B2952" s="3">
        <v>15751.559237245399</v>
      </c>
      <c r="C2952" s="3">
        <v>1.31104397528818</v>
      </c>
      <c r="D2952" s="3">
        <v>50279.714596850798</v>
      </c>
      <c r="E2952" s="1">
        <f t="shared" si="94"/>
        <v>0.56887233994311193</v>
      </c>
      <c r="F2952" s="1">
        <f t="shared" si="95"/>
        <v>34528.1553596054</v>
      </c>
    </row>
    <row r="2953" spans="1:6" x14ac:dyDescent="0.3">
      <c r="A2953" s="3">
        <v>0.71840580814172905</v>
      </c>
      <c r="B2953" s="3">
        <v>16614.374342630701</v>
      </c>
      <c r="C2953" s="3">
        <v>1.24657741779882</v>
      </c>
      <c r="D2953" s="3">
        <v>53026.167067815702</v>
      </c>
      <c r="E2953" s="1">
        <f t="shared" si="94"/>
        <v>0.52817160965709098</v>
      </c>
      <c r="F2953" s="1">
        <f t="shared" si="95"/>
        <v>36411.792725185005</v>
      </c>
    </row>
    <row r="2954" spans="1:6" x14ac:dyDescent="0.3">
      <c r="A2954" s="3">
        <v>0.70882341266271598</v>
      </c>
      <c r="B2954" s="3">
        <v>20746.461754195301</v>
      </c>
      <c r="C2954" s="3">
        <v>1.2095642282969701</v>
      </c>
      <c r="D2954" s="3">
        <v>58143.766202873499</v>
      </c>
      <c r="E2954" s="1">
        <f t="shared" si="94"/>
        <v>0.5007408156342541</v>
      </c>
      <c r="F2954" s="1">
        <f t="shared" si="95"/>
        <v>37397.304448678202</v>
      </c>
    </row>
    <row r="2955" spans="1:6" x14ac:dyDescent="0.3">
      <c r="A2955" s="3">
        <v>0.75865952420858296</v>
      </c>
      <c r="B2955" s="3">
        <v>22442.711805286799</v>
      </c>
      <c r="C2955" s="3">
        <v>1.35176348077097</v>
      </c>
      <c r="D2955" s="3">
        <v>58574.822509318801</v>
      </c>
      <c r="E2955" s="1">
        <f t="shared" si="94"/>
        <v>0.59310395656238701</v>
      </c>
      <c r="F2955" s="1">
        <f t="shared" si="95"/>
        <v>36132.110704032006</v>
      </c>
    </row>
    <row r="2956" spans="1:6" x14ac:dyDescent="0.3">
      <c r="A2956" s="3">
        <v>0.68233610142441603</v>
      </c>
      <c r="B2956" s="3">
        <v>18073.392934697</v>
      </c>
      <c r="C2956" s="3">
        <v>1.1509474803073401</v>
      </c>
      <c r="D2956" s="3">
        <v>54077.501504858701</v>
      </c>
      <c r="E2956" s="1">
        <f t="shared" si="94"/>
        <v>0.46861137888292403</v>
      </c>
      <c r="F2956" s="1">
        <f t="shared" si="95"/>
        <v>36004.108570161698</v>
      </c>
    </row>
    <row r="2957" spans="1:6" x14ac:dyDescent="0.3">
      <c r="A2957" s="3">
        <v>0.75128645792882198</v>
      </c>
      <c r="B2957" s="3">
        <v>25082.250907298399</v>
      </c>
      <c r="C2957" s="3">
        <v>1.29891517191509</v>
      </c>
      <c r="D2957" s="3">
        <v>62263.642514993902</v>
      </c>
      <c r="E2957" s="1">
        <f t="shared" si="94"/>
        <v>0.547628713986268</v>
      </c>
      <c r="F2957" s="1">
        <f t="shared" si="95"/>
        <v>37181.391607695507</v>
      </c>
    </row>
    <row r="2958" spans="1:6" x14ac:dyDescent="0.3">
      <c r="A2958" s="3">
        <v>0.67045673858991806</v>
      </c>
      <c r="B2958" s="3">
        <v>18900.936591775499</v>
      </c>
      <c r="C2958" s="3">
        <v>1.19799474835388</v>
      </c>
      <c r="D2958" s="3">
        <v>55846.436052945202</v>
      </c>
      <c r="E2958" s="1">
        <f t="shared" si="94"/>
        <v>0.52753800976396192</v>
      </c>
      <c r="F2958" s="1">
        <f t="shared" si="95"/>
        <v>36945.499461169704</v>
      </c>
    </row>
    <row r="2959" spans="1:6" x14ac:dyDescent="0.3">
      <c r="A2959" s="3">
        <v>0.75613312131256405</v>
      </c>
      <c r="B2959" s="3">
        <v>22561.7329038057</v>
      </c>
      <c r="C2959" s="3">
        <v>1.29137640033512</v>
      </c>
      <c r="D2959" s="3">
        <v>62081.3636422126</v>
      </c>
      <c r="E2959" s="1">
        <f t="shared" si="94"/>
        <v>0.53524327902255597</v>
      </c>
      <c r="F2959" s="1">
        <f t="shared" si="95"/>
        <v>39519.6307384069</v>
      </c>
    </row>
    <row r="2960" spans="1:6" x14ac:dyDescent="0.3">
      <c r="A2960" s="3">
        <v>0.72179122149279495</v>
      </c>
      <c r="B2960" s="3">
        <v>21766.153375612401</v>
      </c>
      <c r="C2960" s="3">
        <v>1.24701984824731</v>
      </c>
      <c r="D2960" s="3">
        <v>57639.240569375601</v>
      </c>
      <c r="E2960" s="1">
        <f t="shared" si="94"/>
        <v>0.52522862675451509</v>
      </c>
      <c r="F2960" s="1">
        <f t="shared" si="95"/>
        <v>35873.087193763204</v>
      </c>
    </row>
    <row r="2961" spans="1:6" x14ac:dyDescent="0.3">
      <c r="A2961" s="3">
        <v>0.64901733302979303</v>
      </c>
      <c r="B2961" s="3">
        <v>19383.3190955096</v>
      </c>
      <c r="C2961" s="3">
        <v>1.09826360046709</v>
      </c>
      <c r="D2961" s="3">
        <v>57946.652018147899</v>
      </c>
      <c r="E2961" s="1">
        <f t="shared" si="94"/>
        <v>0.44924626743729701</v>
      </c>
      <c r="F2961" s="1">
        <f t="shared" si="95"/>
        <v>38563.332922638299</v>
      </c>
    </row>
    <row r="2962" spans="1:6" x14ac:dyDescent="0.3">
      <c r="A2962" s="3">
        <v>0.64536231127454602</v>
      </c>
      <c r="B2962" s="3">
        <v>17787.045191806399</v>
      </c>
      <c r="C2962" s="3">
        <v>1.12726931528019</v>
      </c>
      <c r="D2962" s="3">
        <v>55681.642569000498</v>
      </c>
      <c r="E2962" s="1">
        <f t="shared" si="94"/>
        <v>0.48190700400564401</v>
      </c>
      <c r="F2962" s="1">
        <f t="shared" si="95"/>
        <v>37894.597377194099</v>
      </c>
    </row>
    <row r="2963" spans="1:6" x14ac:dyDescent="0.3">
      <c r="A2963" s="3">
        <v>0.68913525732982595</v>
      </c>
      <c r="B2963" s="3">
        <v>18759.960759425801</v>
      </c>
      <c r="C2963" s="3">
        <v>1.21175337617491</v>
      </c>
      <c r="D2963" s="3">
        <v>53940.264980543499</v>
      </c>
      <c r="E2963" s="1">
        <f t="shared" si="94"/>
        <v>0.52261811884508402</v>
      </c>
      <c r="F2963" s="1">
        <f t="shared" si="95"/>
        <v>35180.304221117694</v>
      </c>
    </row>
    <row r="2964" spans="1:6" x14ac:dyDescent="0.3">
      <c r="A2964" s="3">
        <v>0.65799664028520399</v>
      </c>
      <c r="B2964" s="3">
        <v>15745.737319539299</v>
      </c>
      <c r="C2964" s="3">
        <v>1.13448798970385</v>
      </c>
      <c r="D2964" s="3">
        <v>50747.634851467898</v>
      </c>
      <c r="E2964" s="1">
        <f t="shared" si="94"/>
        <v>0.47649134941864602</v>
      </c>
      <c r="F2964" s="1">
        <f t="shared" si="95"/>
        <v>35001.897531928596</v>
      </c>
    </row>
    <row r="2965" spans="1:6" x14ac:dyDescent="0.3">
      <c r="A2965" s="3">
        <v>0.67293846856758699</v>
      </c>
      <c r="B2965" s="3">
        <v>21535.987966488301</v>
      </c>
      <c r="C2965" s="3">
        <v>1.1909448914227301</v>
      </c>
      <c r="D2965" s="3">
        <v>60741.110395786403</v>
      </c>
      <c r="E2965" s="1">
        <f t="shared" si="94"/>
        <v>0.51800642285514309</v>
      </c>
      <c r="F2965" s="1">
        <f t="shared" si="95"/>
        <v>39205.122429298106</v>
      </c>
    </row>
    <row r="2966" spans="1:6" x14ac:dyDescent="0.3">
      <c r="A2966" s="3">
        <v>0.72383362488827196</v>
      </c>
      <c r="B2966" s="3">
        <v>20958.933272006499</v>
      </c>
      <c r="C2966" s="3">
        <v>1.2671607945716199</v>
      </c>
      <c r="D2966" s="3">
        <v>59853.378372120002</v>
      </c>
      <c r="E2966" s="1">
        <f t="shared" si="94"/>
        <v>0.54332716968334793</v>
      </c>
      <c r="F2966" s="1">
        <f t="shared" si="95"/>
        <v>38894.445100113502</v>
      </c>
    </row>
    <row r="2967" spans="1:6" x14ac:dyDescent="0.3">
      <c r="A2967" s="3">
        <v>0.66330315128142603</v>
      </c>
      <c r="B2967" s="3">
        <v>19851.692548127499</v>
      </c>
      <c r="C2967" s="3">
        <v>1.1310032473381599</v>
      </c>
      <c r="D2967" s="3">
        <v>55674.123912484698</v>
      </c>
      <c r="E2967" s="1">
        <f t="shared" si="94"/>
        <v>0.4677000960567339</v>
      </c>
      <c r="F2967" s="1">
        <f t="shared" si="95"/>
        <v>35822.431364357195</v>
      </c>
    </row>
    <row r="2968" spans="1:6" x14ac:dyDescent="0.3">
      <c r="A2968" s="3">
        <v>0.71665158917985705</v>
      </c>
      <c r="B2968" s="3">
        <v>22884.682840760499</v>
      </c>
      <c r="C2968" s="3">
        <v>1.2173837512036101</v>
      </c>
      <c r="D2968" s="3">
        <v>58804.058391358798</v>
      </c>
      <c r="E2968" s="1">
        <f t="shared" si="94"/>
        <v>0.50073216202375304</v>
      </c>
      <c r="F2968" s="1">
        <f t="shared" si="95"/>
        <v>35919.375550598299</v>
      </c>
    </row>
    <row r="2969" spans="1:6" x14ac:dyDescent="0.3">
      <c r="A2969" s="3">
        <v>0.70293741445221203</v>
      </c>
      <c r="B2969" s="3">
        <v>18656.767368719102</v>
      </c>
      <c r="C2969" s="3">
        <v>1.24583126215698</v>
      </c>
      <c r="D2969" s="3">
        <v>54122.561814232999</v>
      </c>
      <c r="E2969" s="1">
        <f t="shared" si="94"/>
        <v>0.54289384770476801</v>
      </c>
      <c r="F2969" s="1">
        <f t="shared" si="95"/>
        <v>35465.794445513893</v>
      </c>
    </row>
    <row r="2970" spans="1:6" x14ac:dyDescent="0.3">
      <c r="A2970" s="3">
        <v>0.68432394226430204</v>
      </c>
      <c r="B2970" s="3">
        <v>18624.013067837499</v>
      </c>
      <c r="C2970" s="3">
        <v>1.18098611315541</v>
      </c>
      <c r="D2970" s="3">
        <v>56135.3270138472</v>
      </c>
      <c r="E2970" s="1">
        <f t="shared" si="94"/>
        <v>0.49666217089110798</v>
      </c>
      <c r="F2970" s="1">
        <f t="shared" si="95"/>
        <v>37511.313946009701</v>
      </c>
    </row>
    <row r="2971" spans="1:6" x14ac:dyDescent="0.3">
      <c r="A2971" s="3">
        <v>0.70898220275714297</v>
      </c>
      <c r="B2971" s="3">
        <v>21539.9687987951</v>
      </c>
      <c r="C2971" s="3">
        <v>1.204687430146</v>
      </c>
      <c r="D2971" s="3">
        <v>58558.832595464199</v>
      </c>
      <c r="E2971" s="1">
        <f t="shared" si="94"/>
        <v>0.49570522738885703</v>
      </c>
      <c r="F2971" s="1">
        <f t="shared" si="95"/>
        <v>37018.863796669102</v>
      </c>
    </row>
    <row r="2972" spans="1:6" x14ac:dyDescent="0.3">
      <c r="A2972" s="3">
        <v>0.67809129694456605</v>
      </c>
      <c r="B2972" s="3">
        <v>17170.062144588301</v>
      </c>
      <c r="C2972" s="3">
        <v>1.17502643895112</v>
      </c>
      <c r="D2972" s="3">
        <v>54687.619773594699</v>
      </c>
      <c r="E2972" s="1">
        <f t="shared" si="94"/>
        <v>0.49693514200655398</v>
      </c>
      <c r="F2972" s="1">
        <f t="shared" si="95"/>
        <v>37517.557629006398</v>
      </c>
    </row>
    <row r="2973" spans="1:6" x14ac:dyDescent="0.3">
      <c r="A2973" s="3">
        <v>0.71033703177618601</v>
      </c>
      <c r="B2973" s="3">
        <v>22354.024410123198</v>
      </c>
      <c r="C2973" s="3">
        <v>1.25437720817215</v>
      </c>
      <c r="D2973" s="3">
        <v>61694.953705487802</v>
      </c>
      <c r="E2973" s="1">
        <f t="shared" si="94"/>
        <v>0.54404017639596403</v>
      </c>
      <c r="F2973" s="1">
        <f t="shared" si="95"/>
        <v>39340.929295364607</v>
      </c>
    </row>
    <row r="2974" spans="1:6" x14ac:dyDescent="0.3">
      <c r="A2974" s="3">
        <v>0.69763116165264705</v>
      </c>
      <c r="B2974" s="3">
        <v>16060.0514287966</v>
      </c>
      <c r="C2974" s="3">
        <v>1.20395865493369</v>
      </c>
      <c r="D2974" s="3">
        <v>51810.846516457997</v>
      </c>
      <c r="E2974" s="1">
        <f t="shared" si="94"/>
        <v>0.50632749328104298</v>
      </c>
      <c r="F2974" s="1">
        <f t="shared" si="95"/>
        <v>35750.795087661398</v>
      </c>
    </row>
    <row r="2975" spans="1:6" x14ac:dyDescent="0.3">
      <c r="A2975" s="3">
        <v>0.72587249276939902</v>
      </c>
      <c r="B2975" s="3">
        <v>22332.591377416698</v>
      </c>
      <c r="C2975" s="3">
        <v>1.2691043166296001</v>
      </c>
      <c r="D2975" s="3">
        <v>61428.030926419597</v>
      </c>
      <c r="E2975" s="1">
        <f t="shared" si="94"/>
        <v>0.54323182386020108</v>
      </c>
      <c r="F2975" s="1">
        <f t="shared" si="95"/>
        <v>39095.439549002898</v>
      </c>
    </row>
    <row r="2976" spans="1:6" x14ac:dyDescent="0.3">
      <c r="A2976" s="3">
        <v>0.72164968922799699</v>
      </c>
      <c r="B2976" s="3">
        <v>19987.9522234461</v>
      </c>
      <c r="C2976" s="3">
        <v>1.21300543642645</v>
      </c>
      <c r="D2976" s="3">
        <v>53857.336509009801</v>
      </c>
      <c r="E2976" s="1">
        <f t="shared" si="94"/>
        <v>0.49135574719845299</v>
      </c>
      <c r="F2976" s="1">
        <f t="shared" si="95"/>
        <v>33869.384285563705</v>
      </c>
    </row>
    <row r="2977" spans="1:6" x14ac:dyDescent="0.3">
      <c r="A2977" s="3">
        <v>0.69436579367011397</v>
      </c>
      <c r="B2977" s="3">
        <v>17056.863418189401</v>
      </c>
      <c r="C2977" s="3">
        <v>1.1556863958024699</v>
      </c>
      <c r="D2977" s="3">
        <v>52349.395244671803</v>
      </c>
      <c r="E2977" s="1">
        <f t="shared" si="94"/>
        <v>0.46132060213235593</v>
      </c>
      <c r="F2977" s="1">
        <f t="shared" si="95"/>
        <v>35292.531826482402</v>
      </c>
    </row>
    <row r="2978" spans="1:6" x14ac:dyDescent="0.3">
      <c r="A2978" s="3">
        <v>0.68339375726224905</v>
      </c>
      <c r="B2978" s="3">
        <v>20737.473399913699</v>
      </c>
      <c r="C2978" s="3">
        <v>1.1956013924995501</v>
      </c>
      <c r="D2978" s="3">
        <v>58005.955677124701</v>
      </c>
      <c r="E2978" s="1">
        <f t="shared" si="94"/>
        <v>0.51220763523730106</v>
      </c>
      <c r="F2978" s="1">
        <f t="shared" si="95"/>
        <v>37268.482277211006</v>
      </c>
    </row>
    <row r="2979" spans="1:6" x14ac:dyDescent="0.3">
      <c r="A2979" s="3">
        <v>0.72580764409871001</v>
      </c>
      <c r="B2979" s="3">
        <v>22901.406586507699</v>
      </c>
      <c r="C2979" s="3">
        <v>1.23882682932276</v>
      </c>
      <c r="D2979" s="3">
        <v>61276.265215318301</v>
      </c>
      <c r="E2979" s="1">
        <f t="shared" si="94"/>
        <v>0.51301918522404999</v>
      </c>
      <c r="F2979" s="1">
        <f t="shared" si="95"/>
        <v>38374.858628810602</v>
      </c>
    </row>
    <row r="2980" spans="1:6" x14ac:dyDescent="0.3">
      <c r="A2980" s="3">
        <v>0.72438899605743501</v>
      </c>
      <c r="B2980" s="3">
        <v>19220.494298228001</v>
      </c>
      <c r="C2980" s="3">
        <v>1.24257326412643</v>
      </c>
      <c r="D2980" s="3">
        <v>57861.465285748702</v>
      </c>
      <c r="E2980" s="1">
        <f t="shared" si="94"/>
        <v>0.51818426806899498</v>
      </c>
      <c r="F2980" s="1">
        <f t="shared" si="95"/>
        <v>38640.970987520705</v>
      </c>
    </row>
    <row r="2981" spans="1:6" x14ac:dyDescent="0.3">
      <c r="A2981" s="3">
        <v>0.72131857607077998</v>
      </c>
      <c r="B2981" s="3">
        <v>20976.052892478401</v>
      </c>
      <c r="C2981" s="3">
        <v>1.25139317055545</v>
      </c>
      <c r="D2981" s="3">
        <v>59895.592490397299</v>
      </c>
      <c r="E2981" s="1">
        <f t="shared" si="94"/>
        <v>0.53007459448466998</v>
      </c>
      <c r="F2981" s="1">
        <f t="shared" si="95"/>
        <v>38919.539597918898</v>
      </c>
    </row>
    <row r="2982" spans="1:6" x14ac:dyDescent="0.3">
      <c r="A2982" s="3">
        <v>0.72244936232821</v>
      </c>
      <c r="B2982" s="3">
        <v>19925.527844295699</v>
      </c>
      <c r="C2982" s="3">
        <v>1.2292124306084899</v>
      </c>
      <c r="D2982" s="3">
        <v>56139.801476633897</v>
      </c>
      <c r="E2982" s="1">
        <f t="shared" si="94"/>
        <v>0.50676306828027995</v>
      </c>
      <c r="F2982" s="1">
        <f t="shared" si="95"/>
        <v>36214.273632338198</v>
      </c>
    </row>
    <row r="2983" spans="1:6" x14ac:dyDescent="0.3">
      <c r="A2983" s="3">
        <v>0.718587374488594</v>
      </c>
      <c r="B2983" s="3">
        <v>23415.266569787502</v>
      </c>
      <c r="C2983" s="3">
        <v>1.2724600832989399</v>
      </c>
      <c r="D2983" s="3">
        <v>63829.579222306202</v>
      </c>
      <c r="E2983" s="1">
        <f t="shared" si="94"/>
        <v>0.55387270881034589</v>
      </c>
      <c r="F2983" s="1">
        <f t="shared" si="95"/>
        <v>40414.312652518696</v>
      </c>
    </row>
    <row r="2984" spans="1:6" x14ac:dyDescent="0.3">
      <c r="A2984" s="3">
        <v>0.70966520854211601</v>
      </c>
      <c r="B2984" s="3">
        <v>19341.897832962899</v>
      </c>
      <c r="C2984" s="3">
        <v>1.2477516028667801</v>
      </c>
      <c r="D2984" s="3">
        <v>57566.4189120581</v>
      </c>
      <c r="E2984" s="1">
        <f t="shared" si="94"/>
        <v>0.5380863943246641</v>
      </c>
      <c r="F2984" s="1">
        <f t="shared" si="95"/>
        <v>38224.521079095197</v>
      </c>
    </row>
    <row r="2985" spans="1:6" x14ac:dyDescent="0.3">
      <c r="A2985" s="3">
        <v>0.73358197385069102</v>
      </c>
      <c r="B2985" s="3">
        <v>17428.178648106001</v>
      </c>
      <c r="C2985" s="3">
        <v>1.27759872048992</v>
      </c>
      <c r="D2985" s="3">
        <v>52819.801722065502</v>
      </c>
      <c r="E2985" s="1">
        <f t="shared" si="94"/>
        <v>0.54401674663922894</v>
      </c>
      <c r="F2985" s="1">
        <f t="shared" si="95"/>
        <v>35391.623073959505</v>
      </c>
    </row>
    <row r="2986" spans="1:6" x14ac:dyDescent="0.3">
      <c r="A2986" s="3">
        <v>0.656597683602135</v>
      </c>
      <c r="B2986" s="3">
        <v>16173.583819519899</v>
      </c>
      <c r="C2986" s="3">
        <v>1.14996881708748</v>
      </c>
      <c r="D2986" s="3">
        <v>52564.363288704102</v>
      </c>
      <c r="E2986" s="1">
        <f t="shared" si="94"/>
        <v>0.493371133485345</v>
      </c>
      <c r="F2986" s="1">
        <f t="shared" si="95"/>
        <v>36390.779469184199</v>
      </c>
    </row>
    <row r="2987" spans="1:6" x14ac:dyDescent="0.3">
      <c r="A2987" s="3">
        <v>0.68982184180713502</v>
      </c>
      <c r="B2987" s="3">
        <v>20200.534836328799</v>
      </c>
      <c r="C2987" s="3">
        <v>1.2123459942736901</v>
      </c>
      <c r="D2987" s="3">
        <v>59855.224032680402</v>
      </c>
      <c r="E2987" s="1">
        <f t="shared" si="94"/>
        <v>0.52252415246655504</v>
      </c>
      <c r="F2987" s="1">
        <f t="shared" si="95"/>
        <v>39654.689196351603</v>
      </c>
    </row>
    <row r="2988" spans="1:6" x14ac:dyDescent="0.3">
      <c r="A2988" s="3">
        <v>0.72983991972002804</v>
      </c>
      <c r="B2988" s="3">
        <v>17707.925464210799</v>
      </c>
      <c r="C2988" s="3">
        <v>1.2432015862250301</v>
      </c>
      <c r="D2988" s="3">
        <v>55334.751080103902</v>
      </c>
      <c r="E2988" s="1">
        <f t="shared" si="94"/>
        <v>0.51336166650500203</v>
      </c>
      <c r="F2988" s="1">
        <f t="shared" si="95"/>
        <v>37626.825615893104</v>
      </c>
    </row>
    <row r="2989" spans="1:6" x14ac:dyDescent="0.3">
      <c r="A2989" s="3">
        <v>0.67128631866536903</v>
      </c>
      <c r="B2989" s="3">
        <v>16389.791756426599</v>
      </c>
      <c r="C2989" s="3">
        <v>1.1791937924779801</v>
      </c>
      <c r="D2989" s="3">
        <v>52524.405161188501</v>
      </c>
      <c r="E2989" s="1">
        <f t="shared" si="94"/>
        <v>0.50790747381261103</v>
      </c>
      <c r="F2989" s="1">
        <f t="shared" si="95"/>
        <v>36134.613404761898</v>
      </c>
    </row>
    <row r="2990" spans="1:6" x14ac:dyDescent="0.3">
      <c r="A2990" s="3">
        <v>0.69010850251120004</v>
      </c>
      <c r="B2990" s="3">
        <v>20078.456067205399</v>
      </c>
      <c r="C2990" s="3">
        <v>1.17341154686997</v>
      </c>
      <c r="D2990" s="3">
        <v>58734.806834733201</v>
      </c>
      <c r="E2990" s="1">
        <f t="shared" si="94"/>
        <v>0.48330304435876992</v>
      </c>
      <c r="F2990" s="1">
        <f t="shared" si="95"/>
        <v>38656.350767527802</v>
      </c>
    </row>
    <row r="2991" spans="1:6" x14ac:dyDescent="0.3">
      <c r="A2991" s="3">
        <v>0.71345756842142305</v>
      </c>
      <c r="B2991" s="3">
        <v>17180.1111382415</v>
      </c>
      <c r="C2991" s="3">
        <v>1.2578562338095001</v>
      </c>
      <c r="D2991" s="3">
        <v>52723.705040192603</v>
      </c>
      <c r="E2991" s="1">
        <f t="shared" si="94"/>
        <v>0.54439866538807702</v>
      </c>
      <c r="F2991" s="1">
        <f t="shared" si="95"/>
        <v>35543.593901951099</v>
      </c>
    </row>
    <row r="2992" spans="1:6" x14ac:dyDescent="0.3">
      <c r="A2992" s="3">
        <v>0.696444928206294</v>
      </c>
      <c r="B2992" s="3">
        <v>18948.9516794991</v>
      </c>
      <c r="C2992" s="3">
        <v>1.2430759015769099</v>
      </c>
      <c r="D2992" s="3">
        <v>58169.159210227997</v>
      </c>
      <c r="E2992" s="1">
        <f t="shared" si="94"/>
        <v>0.54663097337061595</v>
      </c>
      <c r="F2992" s="1">
        <f t="shared" si="95"/>
        <v>39220.207530728898</v>
      </c>
    </row>
    <row r="2993" spans="1:6" x14ac:dyDescent="0.3">
      <c r="A2993" s="3">
        <v>0.703632491884843</v>
      </c>
      <c r="B2993" s="3">
        <v>23233.392919124501</v>
      </c>
      <c r="C2993" s="3">
        <v>1.22285277136243</v>
      </c>
      <c r="D2993" s="3">
        <v>59115.193590167102</v>
      </c>
      <c r="E2993" s="1">
        <f t="shared" si="94"/>
        <v>0.51922027947758698</v>
      </c>
      <c r="F2993" s="1">
        <f t="shared" si="95"/>
        <v>35881.800671042598</v>
      </c>
    </row>
    <row r="2994" spans="1:6" x14ac:dyDescent="0.3">
      <c r="A2994" s="3">
        <v>0.69977972355775198</v>
      </c>
      <c r="B2994" s="3">
        <v>19117.9451161668</v>
      </c>
      <c r="C2994" s="3">
        <v>1.1946501853061899</v>
      </c>
      <c r="D2994" s="3">
        <v>56829.019161633703</v>
      </c>
      <c r="E2994" s="1">
        <f t="shared" si="94"/>
        <v>0.49487046174843796</v>
      </c>
      <c r="F2994" s="1">
        <f t="shared" si="95"/>
        <v>37711.074045466899</v>
      </c>
    </row>
    <row r="2995" spans="1:6" x14ac:dyDescent="0.3">
      <c r="A2995" s="3">
        <v>0.68134778523056905</v>
      </c>
      <c r="B2995" s="3">
        <v>16732.9247792883</v>
      </c>
      <c r="C2995" s="3">
        <v>1.2199740607786</v>
      </c>
      <c r="D2995" s="3">
        <v>53271.951456395102</v>
      </c>
      <c r="E2995" s="1">
        <f t="shared" si="94"/>
        <v>0.538626275548031</v>
      </c>
      <c r="F2995" s="1">
        <f t="shared" si="95"/>
        <v>36539.026677106798</v>
      </c>
    </row>
    <row r="2996" spans="1:6" x14ac:dyDescent="0.3">
      <c r="A2996" s="3">
        <v>0.67456159555396</v>
      </c>
      <c r="B2996" s="3">
        <v>22216.342399050998</v>
      </c>
      <c r="C2996" s="3">
        <v>1.14613909243239</v>
      </c>
      <c r="D2996" s="3">
        <v>58037.406278480703</v>
      </c>
      <c r="E2996" s="1">
        <f t="shared" si="94"/>
        <v>0.47157749687842998</v>
      </c>
      <c r="F2996" s="1">
        <f t="shared" si="95"/>
        <v>35821.063879429705</v>
      </c>
    </row>
    <row r="2997" spans="1:6" x14ac:dyDescent="0.3">
      <c r="A2997" s="3">
        <v>0.68029788013969394</v>
      </c>
      <c r="B2997" s="3">
        <v>22220.276712642601</v>
      </c>
      <c r="C2997" s="3">
        <v>1.1614441704979499</v>
      </c>
      <c r="D2997" s="3">
        <v>60729.8653690926</v>
      </c>
      <c r="E2997" s="1">
        <f t="shared" si="94"/>
        <v>0.48114629035825596</v>
      </c>
      <c r="F2997" s="1">
        <f t="shared" si="95"/>
        <v>38509.588656449996</v>
      </c>
    </row>
    <row r="2998" spans="1:6" x14ac:dyDescent="0.3">
      <c r="A2998" s="3">
        <v>0.70996433280687499</v>
      </c>
      <c r="B2998" s="3">
        <v>20411.942141793701</v>
      </c>
      <c r="C2998" s="3">
        <v>1.22963071878835</v>
      </c>
      <c r="D2998" s="3">
        <v>57876.428828315897</v>
      </c>
      <c r="E2998" s="1">
        <f t="shared" si="94"/>
        <v>0.51966638598147497</v>
      </c>
      <c r="F2998" s="1">
        <f t="shared" si="95"/>
        <v>37464.486686522199</v>
      </c>
    </row>
    <row r="2999" spans="1:6" x14ac:dyDescent="0.3">
      <c r="A2999" s="3">
        <v>0.72235068833000005</v>
      </c>
      <c r="B2999" s="3">
        <v>16372.6787360657</v>
      </c>
      <c r="C2999" s="3">
        <v>1.2723228432867999</v>
      </c>
      <c r="D2999" s="3">
        <v>52937.803618407699</v>
      </c>
      <c r="E2999" s="1">
        <f t="shared" si="94"/>
        <v>0.54997215495679985</v>
      </c>
      <c r="F2999" s="1">
        <f t="shared" si="95"/>
        <v>36565.124882342003</v>
      </c>
    </row>
    <row r="3000" spans="1:6" x14ac:dyDescent="0.3">
      <c r="A3000" s="3">
        <v>0.71333578699481304</v>
      </c>
      <c r="B3000" s="3">
        <v>17254.535799420501</v>
      </c>
      <c r="C3000" s="3">
        <v>1.23502673373484</v>
      </c>
      <c r="D3000" s="3">
        <v>52880.170301508602</v>
      </c>
      <c r="E3000" s="1">
        <f t="shared" si="94"/>
        <v>0.52169094674002692</v>
      </c>
      <c r="F3000" s="1">
        <f t="shared" si="95"/>
        <v>35625.634502088098</v>
      </c>
    </row>
    <row r="3001" spans="1:6" x14ac:dyDescent="0.3">
      <c r="A3001" s="3">
        <v>0.70221023903354596</v>
      </c>
      <c r="B3001" s="3">
        <v>17493.3385967783</v>
      </c>
      <c r="C3001" s="3">
        <v>1.2022216672963799</v>
      </c>
      <c r="D3001" s="3">
        <v>54422.573658686197</v>
      </c>
      <c r="E3001" s="1">
        <f t="shared" si="94"/>
        <v>0.50001142826283396</v>
      </c>
      <c r="F3001" s="1">
        <f t="shared" si="95"/>
        <v>36929.235061907893</v>
      </c>
    </row>
    <row r="3002" spans="1:6" x14ac:dyDescent="0.3">
      <c r="A3002" s="3">
        <v>0.71198392902514396</v>
      </c>
      <c r="B3002" s="3">
        <v>15329.396381038099</v>
      </c>
      <c r="C3002" s="3">
        <v>1.25135850847949</v>
      </c>
      <c r="D3002" s="3">
        <v>51555.097623401904</v>
      </c>
      <c r="E3002" s="1">
        <f t="shared" si="94"/>
        <v>0.53937457945434608</v>
      </c>
      <c r="F3002" s="1">
        <f t="shared" si="95"/>
        <v>36225.701242363808</v>
      </c>
    </row>
    <row r="3003" spans="1:6" x14ac:dyDescent="0.3">
      <c r="A3003" s="3">
        <v>0.658527860423889</v>
      </c>
      <c r="B3003" s="3">
        <v>21559.3017988344</v>
      </c>
      <c r="C3003" s="3">
        <v>1.1507332166369799</v>
      </c>
      <c r="D3003" s="3">
        <v>58721.514875592802</v>
      </c>
      <c r="E3003" s="1">
        <f t="shared" si="94"/>
        <v>0.49220535621309092</v>
      </c>
      <c r="F3003" s="1">
        <f t="shared" si="95"/>
        <v>37162.213076758402</v>
      </c>
    </row>
    <row r="3004" spans="1:6" x14ac:dyDescent="0.3">
      <c r="A3004" s="3">
        <v>0.72664090333404696</v>
      </c>
      <c r="B3004" s="3">
        <v>20780.593580396901</v>
      </c>
      <c r="C3004" s="3">
        <v>1.28476250409856</v>
      </c>
      <c r="D3004" s="3">
        <v>58804.534664337698</v>
      </c>
      <c r="E3004" s="1">
        <f t="shared" si="94"/>
        <v>0.558121600764513</v>
      </c>
      <c r="F3004" s="1">
        <f t="shared" si="95"/>
        <v>38023.941083940794</v>
      </c>
    </row>
    <row r="3005" spans="1:6" x14ac:dyDescent="0.3">
      <c r="A3005" s="3">
        <v>0.68219259923210696</v>
      </c>
      <c r="B3005" s="3">
        <v>18463.013513796999</v>
      </c>
      <c r="C3005" s="3">
        <v>1.15946068142101</v>
      </c>
      <c r="D3005" s="3">
        <v>54735.720623439403</v>
      </c>
      <c r="E3005" s="1">
        <f t="shared" si="94"/>
        <v>0.47726808218890304</v>
      </c>
      <c r="F3005" s="1">
        <f t="shared" si="95"/>
        <v>36272.707109642404</v>
      </c>
    </row>
    <row r="3006" spans="1:6" x14ac:dyDescent="0.3">
      <c r="A3006" s="3">
        <v>0.65643013072883405</v>
      </c>
      <c r="B3006" s="3">
        <v>20144.273932315999</v>
      </c>
      <c r="C3006" s="3">
        <v>1.1528555896249</v>
      </c>
      <c r="D3006" s="3">
        <v>59218.178543423499</v>
      </c>
      <c r="E3006" s="1">
        <f t="shared" si="94"/>
        <v>0.49642545889606593</v>
      </c>
      <c r="F3006" s="1">
        <f t="shared" si="95"/>
        <v>39073.9046111075</v>
      </c>
    </row>
    <row r="3007" spans="1:6" x14ac:dyDescent="0.3">
      <c r="A3007" s="3">
        <v>0.64748636228657197</v>
      </c>
      <c r="B3007" s="3">
        <v>21169.107321777199</v>
      </c>
      <c r="C3007" s="3">
        <v>1.13501860619557</v>
      </c>
      <c r="D3007" s="3">
        <v>61068.419165649</v>
      </c>
      <c r="E3007" s="1">
        <f t="shared" si="94"/>
        <v>0.48753224390899808</v>
      </c>
      <c r="F3007" s="1">
        <f t="shared" si="95"/>
        <v>39899.311843871801</v>
      </c>
    </row>
    <row r="3008" spans="1:6" x14ac:dyDescent="0.3">
      <c r="A3008" s="3">
        <v>0.71330101245077204</v>
      </c>
      <c r="B3008" s="3">
        <v>20914.304652577499</v>
      </c>
      <c r="C3008" s="3">
        <v>1.2622747369154901</v>
      </c>
      <c r="D3008" s="3">
        <v>56703.098358339703</v>
      </c>
      <c r="E3008" s="1">
        <f t="shared" si="94"/>
        <v>0.54897372446471804</v>
      </c>
      <c r="F3008" s="1">
        <f t="shared" si="95"/>
        <v>35788.793705762204</v>
      </c>
    </row>
    <row r="3009" spans="1:6" x14ac:dyDescent="0.3">
      <c r="A3009" s="3">
        <v>0.62497083534617204</v>
      </c>
      <c r="B3009" s="3">
        <v>19048.656263236098</v>
      </c>
      <c r="C3009" s="3">
        <v>1.03974967925892</v>
      </c>
      <c r="D3009" s="3">
        <v>55307.310813229</v>
      </c>
      <c r="E3009" s="1">
        <f t="shared" si="94"/>
        <v>0.414778843912748</v>
      </c>
      <c r="F3009" s="1">
        <f t="shared" si="95"/>
        <v>36258.654549992905</v>
      </c>
    </row>
    <row r="3010" spans="1:6" x14ac:dyDescent="0.3">
      <c r="A3010" s="3">
        <v>0.73318599775135096</v>
      </c>
      <c r="B3010" s="3">
        <v>19243.3413528003</v>
      </c>
      <c r="C3010" s="3">
        <v>1.30731549581111</v>
      </c>
      <c r="D3010" s="3">
        <v>58254.935503310699</v>
      </c>
      <c r="E3010" s="1">
        <f t="shared" si="94"/>
        <v>0.57412949805975899</v>
      </c>
      <c r="F3010" s="1">
        <f t="shared" si="95"/>
        <v>39011.594150510398</v>
      </c>
    </row>
    <row r="3011" spans="1:6" x14ac:dyDescent="0.3">
      <c r="A3011" s="3">
        <v>0.68451252922137396</v>
      </c>
      <c r="B3011" s="3">
        <v>20636.101283529501</v>
      </c>
      <c r="C3011" s="3">
        <v>1.21579897079423</v>
      </c>
      <c r="D3011" s="3">
        <v>58416.279068680902</v>
      </c>
      <c r="E3011" s="1">
        <f t="shared" si="94"/>
        <v>0.53128644157285609</v>
      </c>
      <c r="F3011" s="1">
        <f t="shared" si="95"/>
        <v>37780.177785151405</v>
      </c>
    </row>
    <row r="3012" spans="1:6" x14ac:dyDescent="0.3">
      <c r="A3012" s="3">
        <v>0.75639157012453195</v>
      </c>
      <c r="B3012" s="3">
        <v>20381.788534360599</v>
      </c>
      <c r="C3012" s="3">
        <v>1.3175757526687299</v>
      </c>
      <c r="D3012" s="3">
        <v>56793.645769680101</v>
      </c>
      <c r="E3012" s="1">
        <f t="shared" ref="E3012:E3075" si="96">C3012-A3012</f>
        <v>0.561184182544198</v>
      </c>
      <c r="F3012" s="1">
        <f t="shared" ref="F3012:F3075" si="97">D3012-B3012</f>
        <v>36411.857235319505</v>
      </c>
    </row>
    <row r="3013" spans="1:6" x14ac:dyDescent="0.3">
      <c r="A3013" s="3">
        <v>0.68755396042768002</v>
      </c>
      <c r="B3013" s="3">
        <v>17585.297662482099</v>
      </c>
      <c r="C3013" s="3">
        <v>1.1576841621777301</v>
      </c>
      <c r="D3013" s="3">
        <v>53790.106310586103</v>
      </c>
      <c r="E3013" s="1">
        <f t="shared" si="96"/>
        <v>0.47013020175005005</v>
      </c>
      <c r="F3013" s="1">
        <f t="shared" si="97"/>
        <v>36204.808648104008</v>
      </c>
    </row>
    <row r="3014" spans="1:6" x14ac:dyDescent="0.3">
      <c r="A3014" s="3">
        <v>0.71314914574066302</v>
      </c>
      <c r="B3014" s="3">
        <v>23571.420091522599</v>
      </c>
      <c r="C3014" s="3">
        <v>1.2525034971656599</v>
      </c>
      <c r="D3014" s="3">
        <v>61835.3361494868</v>
      </c>
      <c r="E3014" s="1">
        <f t="shared" si="96"/>
        <v>0.53935435142499688</v>
      </c>
      <c r="F3014" s="1">
        <f t="shared" si="97"/>
        <v>38263.916057964205</v>
      </c>
    </row>
    <row r="3015" spans="1:6" x14ac:dyDescent="0.3">
      <c r="A3015" s="3">
        <v>0.73650789986687304</v>
      </c>
      <c r="B3015" s="3">
        <v>18960.205593963899</v>
      </c>
      <c r="C3015" s="3">
        <v>1.2784933094978901</v>
      </c>
      <c r="D3015" s="3">
        <v>54768.938360665699</v>
      </c>
      <c r="E3015" s="1">
        <f t="shared" si="96"/>
        <v>0.54198540963101705</v>
      </c>
      <c r="F3015" s="1">
        <f t="shared" si="97"/>
        <v>35808.732766701796</v>
      </c>
    </row>
    <row r="3016" spans="1:6" x14ac:dyDescent="0.3">
      <c r="A3016" s="3">
        <v>0.74967923499923295</v>
      </c>
      <c r="B3016" s="3">
        <v>26088.128896012098</v>
      </c>
      <c r="C3016" s="3">
        <v>1.30943162539088</v>
      </c>
      <c r="D3016" s="3">
        <v>69508.450984521594</v>
      </c>
      <c r="E3016" s="1">
        <f t="shared" si="96"/>
        <v>0.55975239039164704</v>
      </c>
      <c r="F3016" s="1">
        <f t="shared" si="97"/>
        <v>43420.322088509492</v>
      </c>
    </row>
    <row r="3017" spans="1:6" x14ac:dyDescent="0.3">
      <c r="A3017" s="3">
        <v>0.69563904707527102</v>
      </c>
      <c r="B3017" s="3">
        <v>18158.830083056899</v>
      </c>
      <c r="C3017" s="3">
        <v>1.22444424656783</v>
      </c>
      <c r="D3017" s="3">
        <v>54769.380911924301</v>
      </c>
      <c r="E3017" s="1">
        <f t="shared" si="96"/>
        <v>0.528805199492559</v>
      </c>
      <c r="F3017" s="1">
        <f t="shared" si="97"/>
        <v>36610.550828867403</v>
      </c>
    </row>
    <row r="3018" spans="1:6" x14ac:dyDescent="0.3">
      <c r="A3018" s="3">
        <v>0.72158746158174203</v>
      </c>
      <c r="B3018" s="3">
        <v>15814.1379645166</v>
      </c>
      <c r="C3018" s="3">
        <v>1.2322852392908801</v>
      </c>
      <c r="D3018" s="3">
        <v>51202.940794622598</v>
      </c>
      <c r="E3018" s="1">
        <f t="shared" si="96"/>
        <v>0.51069777770913805</v>
      </c>
      <c r="F3018" s="1">
        <f t="shared" si="97"/>
        <v>35388.802830105997</v>
      </c>
    </row>
    <row r="3019" spans="1:6" x14ac:dyDescent="0.3">
      <c r="A3019" s="3">
        <v>0.723333384403272</v>
      </c>
      <c r="B3019" s="3">
        <v>19542.890358664099</v>
      </c>
      <c r="C3019" s="3">
        <v>1.2468793116016399</v>
      </c>
      <c r="D3019" s="3">
        <v>56733.672493199199</v>
      </c>
      <c r="E3019" s="1">
        <f t="shared" si="96"/>
        <v>0.5235459271983679</v>
      </c>
      <c r="F3019" s="1">
        <f t="shared" si="97"/>
        <v>37190.782134535097</v>
      </c>
    </row>
    <row r="3020" spans="1:6" x14ac:dyDescent="0.3">
      <c r="A3020" s="3">
        <v>0.66963325411156505</v>
      </c>
      <c r="B3020" s="3">
        <v>15965.0638167295</v>
      </c>
      <c r="C3020" s="3">
        <v>1.1471416044224501</v>
      </c>
      <c r="D3020" s="3">
        <v>52364.605360076501</v>
      </c>
      <c r="E3020" s="1">
        <f t="shared" si="96"/>
        <v>0.47750835031088501</v>
      </c>
      <c r="F3020" s="1">
        <f t="shared" si="97"/>
        <v>36399.541543347004</v>
      </c>
    </row>
    <row r="3021" spans="1:6" x14ac:dyDescent="0.3">
      <c r="A3021" s="3">
        <v>0.72294113624678602</v>
      </c>
      <c r="B3021" s="3">
        <v>20304.088775405398</v>
      </c>
      <c r="C3021" s="3">
        <v>1.24131600680166</v>
      </c>
      <c r="D3021" s="3">
        <v>58710.0363607209</v>
      </c>
      <c r="E3021" s="1">
        <f t="shared" si="96"/>
        <v>0.51837487055487397</v>
      </c>
      <c r="F3021" s="1">
        <f t="shared" si="97"/>
        <v>38405.947585315502</v>
      </c>
    </row>
    <row r="3022" spans="1:6" x14ac:dyDescent="0.3">
      <c r="A3022" s="3">
        <v>0.73858411428646298</v>
      </c>
      <c r="B3022" s="3">
        <v>19335.6724962312</v>
      </c>
      <c r="C3022" s="3">
        <v>1.2820401420254099</v>
      </c>
      <c r="D3022" s="3">
        <v>55508.885503900397</v>
      </c>
      <c r="E3022" s="1">
        <f t="shared" si="96"/>
        <v>0.54345602773894697</v>
      </c>
      <c r="F3022" s="1">
        <f t="shared" si="97"/>
        <v>36173.213007669197</v>
      </c>
    </row>
    <row r="3023" spans="1:6" x14ac:dyDescent="0.3">
      <c r="A3023" s="3">
        <v>0.73760633180491897</v>
      </c>
      <c r="B3023" s="3">
        <v>17895.3085227544</v>
      </c>
      <c r="C3023" s="3">
        <v>1.2350339740415299</v>
      </c>
      <c r="D3023" s="3">
        <v>52703.623099060198</v>
      </c>
      <c r="E3023" s="1">
        <f t="shared" si="96"/>
        <v>0.49742764223661096</v>
      </c>
      <c r="F3023" s="1">
        <f t="shared" si="97"/>
        <v>34808.314576305798</v>
      </c>
    </row>
    <row r="3024" spans="1:6" x14ac:dyDescent="0.3">
      <c r="A3024" s="3">
        <v>0.68856792561125002</v>
      </c>
      <c r="B3024" s="3">
        <v>17741.4550900299</v>
      </c>
      <c r="C3024" s="3">
        <v>1.1966883736059699</v>
      </c>
      <c r="D3024" s="3">
        <v>53668.461777934703</v>
      </c>
      <c r="E3024" s="1">
        <f t="shared" si="96"/>
        <v>0.50812044799471989</v>
      </c>
      <c r="F3024" s="1">
        <f t="shared" si="97"/>
        <v>35927.006687904803</v>
      </c>
    </row>
    <row r="3025" spans="1:6" x14ac:dyDescent="0.3">
      <c r="A3025" s="3">
        <v>0.66635293319912003</v>
      </c>
      <c r="B3025" s="3">
        <v>22718.169670059699</v>
      </c>
      <c r="C3025" s="3">
        <v>1.1579303317972101</v>
      </c>
      <c r="D3025" s="3">
        <v>63606.8495130253</v>
      </c>
      <c r="E3025" s="1">
        <f t="shared" si="96"/>
        <v>0.49157739859809002</v>
      </c>
      <c r="F3025" s="1">
        <f t="shared" si="97"/>
        <v>40888.679842965605</v>
      </c>
    </row>
    <row r="3026" spans="1:6" x14ac:dyDescent="0.3">
      <c r="A3026" s="3">
        <v>0.71105272568758404</v>
      </c>
      <c r="B3026" s="3">
        <v>22773.674196937201</v>
      </c>
      <c r="C3026" s="3">
        <v>1.2227708451711501</v>
      </c>
      <c r="D3026" s="3">
        <v>61494.051147124497</v>
      </c>
      <c r="E3026" s="1">
        <f t="shared" si="96"/>
        <v>0.51171811948356605</v>
      </c>
      <c r="F3026" s="1">
        <f t="shared" si="97"/>
        <v>38720.376950187296</v>
      </c>
    </row>
    <row r="3027" spans="1:6" x14ac:dyDescent="0.3">
      <c r="A3027" s="3">
        <v>0.68280724091655498</v>
      </c>
      <c r="B3027" s="3">
        <v>26321.112572814902</v>
      </c>
      <c r="C3027" s="3">
        <v>1.2066271671355</v>
      </c>
      <c r="D3027" s="3">
        <v>65958.408241311205</v>
      </c>
      <c r="E3027" s="1">
        <f t="shared" si="96"/>
        <v>0.52381992621894502</v>
      </c>
      <c r="F3027" s="1">
        <f t="shared" si="97"/>
        <v>39637.295668496299</v>
      </c>
    </row>
    <row r="3028" spans="1:6" x14ac:dyDescent="0.3">
      <c r="A3028" s="3">
        <v>0.73902271040107304</v>
      </c>
      <c r="B3028" s="3">
        <v>26324.3377741642</v>
      </c>
      <c r="C3028" s="3">
        <v>1.24446347279856</v>
      </c>
      <c r="D3028" s="3">
        <v>63308.8089879869</v>
      </c>
      <c r="E3028" s="1">
        <f t="shared" si="96"/>
        <v>0.50544076239748692</v>
      </c>
      <c r="F3028" s="1">
        <f t="shared" si="97"/>
        <v>36984.471213822704</v>
      </c>
    </row>
    <row r="3029" spans="1:6" x14ac:dyDescent="0.3">
      <c r="A3029" s="3">
        <v>0.71976015427136797</v>
      </c>
      <c r="B3029" s="3">
        <v>14661.468522298501</v>
      </c>
      <c r="C3029" s="3">
        <v>1.2752665318818801</v>
      </c>
      <c r="D3029" s="3">
        <v>52083.895545827298</v>
      </c>
      <c r="E3029" s="1">
        <f t="shared" si="96"/>
        <v>0.55550637761051214</v>
      </c>
      <c r="F3029" s="1">
        <f t="shared" si="97"/>
        <v>37422.427023528799</v>
      </c>
    </row>
    <row r="3030" spans="1:6" x14ac:dyDescent="0.3">
      <c r="A3030" s="3">
        <v>0.70875775951051101</v>
      </c>
      <c r="B3030" s="3">
        <v>21315.509437263401</v>
      </c>
      <c r="C3030" s="3">
        <v>1.2212323849837801</v>
      </c>
      <c r="D3030" s="3">
        <v>60221.652327071999</v>
      </c>
      <c r="E3030" s="1">
        <f t="shared" si="96"/>
        <v>0.51247462547326905</v>
      </c>
      <c r="F3030" s="1">
        <f t="shared" si="97"/>
        <v>38906.142889808601</v>
      </c>
    </row>
    <row r="3031" spans="1:6" x14ac:dyDescent="0.3">
      <c r="A3031" s="3">
        <v>0.69737037916439404</v>
      </c>
      <c r="B3031" s="3">
        <v>21448.287143935901</v>
      </c>
      <c r="C3031" s="3">
        <v>1.1989358928792799</v>
      </c>
      <c r="D3031" s="3">
        <v>58594.065043857299</v>
      </c>
      <c r="E3031" s="1">
        <f t="shared" si="96"/>
        <v>0.50156551371488589</v>
      </c>
      <c r="F3031" s="1">
        <f t="shared" si="97"/>
        <v>37145.777899921399</v>
      </c>
    </row>
    <row r="3032" spans="1:6" x14ac:dyDescent="0.3">
      <c r="A3032" s="3">
        <v>0.72782001622109405</v>
      </c>
      <c r="B3032" s="3">
        <v>18615.912985764899</v>
      </c>
      <c r="C3032" s="3">
        <v>1.2936255499106899</v>
      </c>
      <c r="D3032" s="3">
        <v>57137.085016044999</v>
      </c>
      <c r="E3032" s="1">
        <f t="shared" si="96"/>
        <v>0.56580553368959585</v>
      </c>
      <c r="F3032" s="1">
        <f t="shared" si="97"/>
        <v>38521.172030280097</v>
      </c>
    </row>
    <row r="3033" spans="1:6" x14ac:dyDescent="0.3">
      <c r="A3033" s="3">
        <v>0.75292187527347698</v>
      </c>
      <c r="B3033" s="3">
        <v>21784.9617799345</v>
      </c>
      <c r="C3033" s="3">
        <v>1.2920674662966201</v>
      </c>
      <c r="D3033" s="3">
        <v>60472.963482607498</v>
      </c>
      <c r="E3033" s="1">
        <f t="shared" si="96"/>
        <v>0.53914559102314308</v>
      </c>
      <c r="F3033" s="1">
        <f t="shared" si="97"/>
        <v>38688.001702672998</v>
      </c>
    </row>
    <row r="3034" spans="1:6" x14ac:dyDescent="0.3">
      <c r="A3034" s="3">
        <v>0.67379049225686405</v>
      </c>
      <c r="B3034" s="3">
        <v>14937.464561659999</v>
      </c>
      <c r="C3034" s="3">
        <v>1.1833745666944699</v>
      </c>
      <c r="D3034" s="3">
        <v>49402.589135306502</v>
      </c>
      <c r="E3034" s="1">
        <f t="shared" si="96"/>
        <v>0.50958407443760589</v>
      </c>
      <c r="F3034" s="1">
        <f t="shared" si="97"/>
        <v>34465.124573646506</v>
      </c>
    </row>
    <row r="3035" spans="1:6" x14ac:dyDescent="0.3">
      <c r="A3035" s="3">
        <v>0.758012222806981</v>
      </c>
      <c r="B3035" s="3">
        <v>17040.631637244798</v>
      </c>
      <c r="C3035" s="3">
        <v>1.32020957104325</v>
      </c>
      <c r="D3035" s="3">
        <v>54605.638380639102</v>
      </c>
      <c r="E3035" s="1">
        <f t="shared" si="96"/>
        <v>0.56219734823626899</v>
      </c>
      <c r="F3035" s="1">
        <f t="shared" si="97"/>
        <v>37565.006743394304</v>
      </c>
    </row>
    <row r="3036" spans="1:6" x14ac:dyDescent="0.3">
      <c r="A3036" s="3">
        <v>0.70979478090677095</v>
      </c>
      <c r="B3036" s="3">
        <v>17966.889495668798</v>
      </c>
      <c r="C3036" s="3">
        <v>1.23078142733741</v>
      </c>
      <c r="D3036" s="3">
        <v>54029.4843281227</v>
      </c>
      <c r="E3036" s="1">
        <f t="shared" si="96"/>
        <v>0.52098664643063908</v>
      </c>
      <c r="F3036" s="1">
        <f t="shared" si="97"/>
        <v>36062.594832453906</v>
      </c>
    </row>
    <row r="3037" spans="1:6" x14ac:dyDescent="0.3">
      <c r="A3037" s="3">
        <v>0.66875729978397302</v>
      </c>
      <c r="B3037" s="3">
        <v>24803.724539463499</v>
      </c>
      <c r="C3037" s="3">
        <v>1.1676790381100299</v>
      </c>
      <c r="D3037" s="3">
        <v>63513.624448907802</v>
      </c>
      <c r="E3037" s="1">
        <f t="shared" si="96"/>
        <v>0.49892173832605691</v>
      </c>
      <c r="F3037" s="1">
        <f t="shared" si="97"/>
        <v>38709.899909444299</v>
      </c>
    </row>
    <row r="3038" spans="1:6" x14ac:dyDescent="0.3">
      <c r="A3038" s="3">
        <v>0.70788624456817595</v>
      </c>
      <c r="B3038" s="3">
        <v>21630.672653972499</v>
      </c>
      <c r="C3038" s="3">
        <v>1.2067694875817301</v>
      </c>
      <c r="D3038" s="3">
        <v>60721.365368110397</v>
      </c>
      <c r="E3038" s="1">
        <f t="shared" si="96"/>
        <v>0.49888324301355413</v>
      </c>
      <c r="F3038" s="1">
        <f t="shared" si="97"/>
        <v>39090.692714137898</v>
      </c>
    </row>
    <row r="3039" spans="1:6" x14ac:dyDescent="0.3">
      <c r="A3039" s="3">
        <v>0.70127434834818403</v>
      </c>
      <c r="B3039" s="3">
        <v>21606.776081408501</v>
      </c>
      <c r="C3039" s="3">
        <v>1.1755920011979499</v>
      </c>
      <c r="D3039" s="3">
        <v>59083.290625530899</v>
      </c>
      <c r="E3039" s="1">
        <f t="shared" si="96"/>
        <v>0.4743176528497659</v>
      </c>
      <c r="F3039" s="1">
        <f t="shared" si="97"/>
        <v>37476.514544122401</v>
      </c>
    </row>
    <row r="3040" spans="1:6" x14ac:dyDescent="0.3">
      <c r="A3040" s="3">
        <v>0.697794708165975</v>
      </c>
      <c r="B3040" s="3">
        <v>20489.3641371298</v>
      </c>
      <c r="C3040" s="3">
        <v>1.2621929044201801</v>
      </c>
      <c r="D3040" s="3">
        <v>58370.707105639798</v>
      </c>
      <c r="E3040" s="1">
        <f t="shared" si="96"/>
        <v>0.56439819625420506</v>
      </c>
      <c r="F3040" s="1">
        <f t="shared" si="97"/>
        <v>37881.342968509998</v>
      </c>
    </row>
    <row r="3041" spans="1:6" x14ac:dyDescent="0.3">
      <c r="A3041" s="3">
        <v>0.73005152325627598</v>
      </c>
      <c r="B3041" s="3">
        <v>19537.104738267601</v>
      </c>
      <c r="C3041" s="3">
        <v>1.2307435116952501</v>
      </c>
      <c r="D3041" s="3">
        <v>57100.506833194202</v>
      </c>
      <c r="E3041" s="1">
        <f t="shared" si="96"/>
        <v>0.50069198843897411</v>
      </c>
      <c r="F3041" s="1">
        <f t="shared" si="97"/>
        <v>37563.402094926598</v>
      </c>
    </row>
    <row r="3042" spans="1:6" x14ac:dyDescent="0.3">
      <c r="A3042" s="3">
        <v>0.75327859754863702</v>
      </c>
      <c r="B3042" s="3">
        <v>25007.131553559699</v>
      </c>
      <c r="C3042" s="3">
        <v>1.31178234484121</v>
      </c>
      <c r="D3042" s="3">
        <v>62753.952552008297</v>
      </c>
      <c r="E3042" s="1">
        <f t="shared" si="96"/>
        <v>0.55850374729257302</v>
      </c>
      <c r="F3042" s="1">
        <f t="shared" si="97"/>
        <v>37746.820998448602</v>
      </c>
    </row>
    <row r="3043" spans="1:6" x14ac:dyDescent="0.3">
      <c r="A3043" s="3">
        <v>0.73856515479550999</v>
      </c>
      <c r="B3043" s="3">
        <v>15333.7378694858</v>
      </c>
      <c r="C3043" s="3">
        <v>1.2915176266898101</v>
      </c>
      <c r="D3043" s="3">
        <v>50789.363573506002</v>
      </c>
      <c r="E3043" s="1">
        <f t="shared" si="96"/>
        <v>0.55295247189430008</v>
      </c>
      <c r="F3043" s="1">
        <f t="shared" si="97"/>
        <v>35455.625704020204</v>
      </c>
    </row>
    <row r="3044" spans="1:6" x14ac:dyDescent="0.3">
      <c r="A3044" s="3">
        <v>0.72059236002656701</v>
      </c>
      <c r="B3044" s="3">
        <v>20738.019532790699</v>
      </c>
      <c r="C3044" s="3">
        <v>1.23797555850125</v>
      </c>
      <c r="D3044" s="3">
        <v>56287.904434600197</v>
      </c>
      <c r="E3044" s="1">
        <f t="shared" si="96"/>
        <v>0.51738319847468295</v>
      </c>
      <c r="F3044" s="1">
        <f t="shared" si="97"/>
        <v>35549.884901809499</v>
      </c>
    </row>
    <row r="3045" spans="1:6" x14ac:dyDescent="0.3">
      <c r="A3045" s="3">
        <v>0.71953643001414502</v>
      </c>
      <c r="B3045" s="3">
        <v>19472.0564318383</v>
      </c>
      <c r="C3045" s="3">
        <v>1.2682907124482901</v>
      </c>
      <c r="D3045" s="3">
        <v>57109.234572179201</v>
      </c>
      <c r="E3045" s="1">
        <f t="shared" si="96"/>
        <v>0.54875428243414504</v>
      </c>
      <c r="F3045" s="1">
        <f t="shared" si="97"/>
        <v>37637.178140340897</v>
      </c>
    </row>
    <row r="3046" spans="1:6" x14ac:dyDescent="0.3">
      <c r="A3046" s="3">
        <v>0.69391934837552305</v>
      </c>
      <c r="B3046" s="3">
        <v>20454.029798020001</v>
      </c>
      <c r="C3046" s="3">
        <v>1.1943836295453401</v>
      </c>
      <c r="D3046" s="3">
        <v>59709.126994367798</v>
      </c>
      <c r="E3046" s="1">
        <f t="shared" si="96"/>
        <v>0.500464281169817</v>
      </c>
      <c r="F3046" s="1">
        <f t="shared" si="97"/>
        <v>39255.097196347793</v>
      </c>
    </row>
    <row r="3047" spans="1:6" x14ac:dyDescent="0.3">
      <c r="A3047" s="3">
        <v>0.73332736801102505</v>
      </c>
      <c r="B3047" s="3">
        <v>19862.950601841902</v>
      </c>
      <c r="C3047" s="3">
        <v>1.25361022399748</v>
      </c>
      <c r="D3047" s="3">
        <v>56020.358548990203</v>
      </c>
      <c r="E3047" s="1">
        <f t="shared" si="96"/>
        <v>0.52028285598645496</v>
      </c>
      <c r="F3047" s="1">
        <f t="shared" si="97"/>
        <v>36157.407947148298</v>
      </c>
    </row>
    <row r="3048" spans="1:6" x14ac:dyDescent="0.3">
      <c r="A3048" s="3">
        <v>0.68037915709094998</v>
      </c>
      <c r="B3048" s="3">
        <v>19920.331182510301</v>
      </c>
      <c r="C3048" s="3">
        <v>1.16788044383263</v>
      </c>
      <c r="D3048" s="3">
        <v>58518.613441044901</v>
      </c>
      <c r="E3048" s="1">
        <f t="shared" si="96"/>
        <v>0.48750128674168003</v>
      </c>
      <c r="F3048" s="1">
        <f t="shared" si="97"/>
        <v>38598.2822585346</v>
      </c>
    </row>
    <row r="3049" spans="1:6" x14ac:dyDescent="0.3">
      <c r="A3049" s="3">
        <v>0.69598928385150105</v>
      </c>
      <c r="B3049" s="3">
        <v>18550.823409450299</v>
      </c>
      <c r="C3049" s="3">
        <v>1.2029606369467201</v>
      </c>
      <c r="D3049" s="3">
        <v>56095.7250775344</v>
      </c>
      <c r="E3049" s="1">
        <f t="shared" si="96"/>
        <v>0.50697135309521901</v>
      </c>
      <c r="F3049" s="1">
        <f t="shared" si="97"/>
        <v>37544.901668084101</v>
      </c>
    </row>
    <row r="3050" spans="1:6" x14ac:dyDescent="0.3">
      <c r="A3050" s="3">
        <v>0.72568826920819796</v>
      </c>
      <c r="B3050" s="3">
        <v>17769.853684232599</v>
      </c>
      <c r="C3050" s="3">
        <v>1.24282187336363</v>
      </c>
      <c r="D3050" s="3">
        <v>54351.685250516202</v>
      </c>
      <c r="E3050" s="1">
        <f t="shared" si="96"/>
        <v>0.51713360415543208</v>
      </c>
      <c r="F3050" s="1">
        <f t="shared" si="97"/>
        <v>36581.831566283603</v>
      </c>
    </row>
    <row r="3051" spans="1:6" x14ac:dyDescent="0.3">
      <c r="A3051" s="3">
        <v>0.692606003973263</v>
      </c>
      <c r="B3051" s="3">
        <v>19776.7856109657</v>
      </c>
      <c r="C3051" s="3">
        <v>1.20216835183996</v>
      </c>
      <c r="D3051" s="3">
        <v>58637.870094386402</v>
      </c>
      <c r="E3051" s="1">
        <f t="shared" si="96"/>
        <v>0.50956234786669696</v>
      </c>
      <c r="F3051" s="1">
        <f t="shared" si="97"/>
        <v>38861.084483420702</v>
      </c>
    </row>
    <row r="3052" spans="1:6" x14ac:dyDescent="0.3">
      <c r="A3052" s="3">
        <v>0.66696654102392805</v>
      </c>
      <c r="B3052" s="3">
        <v>18863.289175866801</v>
      </c>
      <c r="C3052" s="3">
        <v>1.1274852594351601</v>
      </c>
      <c r="D3052" s="3">
        <v>56757.069168315</v>
      </c>
      <c r="E3052" s="1">
        <f t="shared" si="96"/>
        <v>0.46051871841123204</v>
      </c>
      <c r="F3052" s="1">
        <f t="shared" si="97"/>
        <v>37893.779992448195</v>
      </c>
    </row>
    <row r="3053" spans="1:6" x14ac:dyDescent="0.3">
      <c r="A3053" s="3">
        <v>0.71037665692208396</v>
      </c>
      <c r="B3053" s="3">
        <v>14617.645526217701</v>
      </c>
      <c r="C3053" s="3">
        <v>1.2298175027221701</v>
      </c>
      <c r="D3053" s="3">
        <v>50664.490106750403</v>
      </c>
      <c r="E3053" s="1">
        <f t="shared" si="96"/>
        <v>0.51944084580008609</v>
      </c>
      <c r="F3053" s="1">
        <f t="shared" si="97"/>
        <v>36046.844580532706</v>
      </c>
    </row>
    <row r="3054" spans="1:6" x14ac:dyDescent="0.3">
      <c r="A3054" s="3">
        <v>0.62577232345936495</v>
      </c>
      <c r="B3054" s="3">
        <v>19658.537070404302</v>
      </c>
      <c r="C3054" s="3">
        <v>1.10021122956879</v>
      </c>
      <c r="D3054" s="3">
        <v>57586.323276780298</v>
      </c>
      <c r="E3054" s="1">
        <f t="shared" si="96"/>
        <v>0.47443890610942507</v>
      </c>
      <c r="F3054" s="1">
        <f t="shared" si="97"/>
        <v>37927.786206375997</v>
      </c>
    </row>
    <row r="3055" spans="1:6" x14ac:dyDescent="0.3">
      <c r="A3055" s="3">
        <v>0.63859933151280002</v>
      </c>
      <c r="B3055" s="3">
        <v>17346.202166967101</v>
      </c>
      <c r="C3055" s="3">
        <v>1.06548552520332</v>
      </c>
      <c r="D3055" s="3">
        <v>54821.097837476504</v>
      </c>
      <c r="E3055" s="1">
        <f t="shared" si="96"/>
        <v>0.42688619369051994</v>
      </c>
      <c r="F3055" s="1">
        <f t="shared" si="97"/>
        <v>37474.895670509402</v>
      </c>
    </row>
    <row r="3056" spans="1:6" x14ac:dyDescent="0.3">
      <c r="A3056" s="3">
        <v>0.66982528277291298</v>
      </c>
      <c r="B3056" s="3">
        <v>19246.801591712901</v>
      </c>
      <c r="C3056" s="3">
        <v>1.1505957788927399</v>
      </c>
      <c r="D3056" s="3">
        <v>55448.249492533803</v>
      </c>
      <c r="E3056" s="1">
        <f t="shared" si="96"/>
        <v>0.48077049611982692</v>
      </c>
      <c r="F3056" s="1">
        <f t="shared" si="97"/>
        <v>36201.447900820902</v>
      </c>
    </row>
    <row r="3057" spans="1:6" x14ac:dyDescent="0.3">
      <c r="A3057" s="3">
        <v>0.67543573207570395</v>
      </c>
      <c r="B3057" s="3">
        <v>24533.149419997299</v>
      </c>
      <c r="C3057" s="3">
        <v>1.1421509175040301</v>
      </c>
      <c r="D3057" s="3">
        <v>64313.407542593603</v>
      </c>
      <c r="E3057" s="1">
        <f t="shared" si="96"/>
        <v>0.46671518542832613</v>
      </c>
      <c r="F3057" s="1">
        <f t="shared" si="97"/>
        <v>39780.258122596308</v>
      </c>
    </row>
    <row r="3058" spans="1:6" x14ac:dyDescent="0.3">
      <c r="A3058" s="3">
        <v>0.66131966313680102</v>
      </c>
      <c r="B3058" s="3">
        <v>18018.4662714203</v>
      </c>
      <c r="C3058" s="3">
        <v>1.0916660266479099</v>
      </c>
      <c r="D3058" s="3">
        <v>52038.368558793802</v>
      </c>
      <c r="E3058" s="1">
        <f t="shared" si="96"/>
        <v>0.43034636351110889</v>
      </c>
      <c r="F3058" s="1">
        <f t="shared" si="97"/>
        <v>34019.902287373501</v>
      </c>
    </row>
    <row r="3059" spans="1:6" x14ac:dyDescent="0.3">
      <c r="A3059" s="3">
        <v>0.68718727511090805</v>
      </c>
      <c r="B3059" s="3">
        <v>18676.292859412199</v>
      </c>
      <c r="C3059" s="3">
        <v>1.20291676281938</v>
      </c>
      <c r="D3059" s="3">
        <v>55693.925174627097</v>
      </c>
      <c r="E3059" s="1">
        <f t="shared" si="96"/>
        <v>0.51572948770847193</v>
      </c>
      <c r="F3059" s="1">
        <f t="shared" si="97"/>
        <v>37017.632315214898</v>
      </c>
    </row>
    <row r="3060" spans="1:6" x14ac:dyDescent="0.3">
      <c r="A3060" s="3">
        <v>0.70871526403433405</v>
      </c>
      <c r="B3060" s="3">
        <v>19795.585097190102</v>
      </c>
      <c r="C3060" s="3">
        <v>1.2262666113216201</v>
      </c>
      <c r="D3060" s="3">
        <v>56996.669639380998</v>
      </c>
      <c r="E3060" s="1">
        <f t="shared" si="96"/>
        <v>0.51755134728728602</v>
      </c>
      <c r="F3060" s="1">
        <f t="shared" si="97"/>
        <v>37201.084542190896</v>
      </c>
    </row>
    <row r="3061" spans="1:6" x14ac:dyDescent="0.3">
      <c r="A3061" s="3">
        <v>0.719759987942997</v>
      </c>
      <c r="B3061" s="3">
        <v>24600.374517434298</v>
      </c>
      <c r="C3061" s="3">
        <v>1.2513737285055999</v>
      </c>
      <c r="D3061" s="3">
        <v>64653.950110784201</v>
      </c>
      <c r="E3061" s="1">
        <f t="shared" si="96"/>
        <v>0.53161374056260291</v>
      </c>
      <c r="F3061" s="1">
        <f t="shared" si="97"/>
        <v>40053.575593349902</v>
      </c>
    </row>
    <row r="3062" spans="1:6" x14ac:dyDescent="0.3">
      <c r="A3062" s="3">
        <v>0.68165258875031098</v>
      </c>
      <c r="B3062" s="3">
        <v>24274.9769357517</v>
      </c>
      <c r="C3062" s="3">
        <v>1.1577610103342799</v>
      </c>
      <c r="D3062" s="3">
        <v>62601.136990058803</v>
      </c>
      <c r="E3062" s="1">
        <f t="shared" si="96"/>
        <v>0.47610842158396893</v>
      </c>
      <c r="F3062" s="1">
        <f t="shared" si="97"/>
        <v>38326.160054307104</v>
      </c>
    </row>
    <row r="3063" spans="1:6" x14ac:dyDescent="0.3">
      <c r="A3063" s="3">
        <v>0.68555990165819802</v>
      </c>
      <c r="B3063" s="3">
        <v>17115.9781044222</v>
      </c>
      <c r="C3063" s="3">
        <v>1.2067143015968</v>
      </c>
      <c r="D3063" s="3">
        <v>53558.197028619099</v>
      </c>
      <c r="E3063" s="1">
        <f t="shared" si="96"/>
        <v>0.52115439993860202</v>
      </c>
      <c r="F3063" s="1">
        <f t="shared" si="97"/>
        <v>36442.218924196903</v>
      </c>
    </row>
    <row r="3064" spans="1:6" x14ac:dyDescent="0.3">
      <c r="A3064" s="3">
        <v>0.72848011947090896</v>
      </c>
      <c r="B3064" s="3">
        <v>16573.074161537399</v>
      </c>
      <c r="C3064" s="3">
        <v>1.2411085809229301</v>
      </c>
      <c r="D3064" s="3">
        <v>51506.629859672597</v>
      </c>
      <c r="E3064" s="1">
        <f t="shared" si="96"/>
        <v>0.51262846145202112</v>
      </c>
      <c r="F3064" s="1">
        <f t="shared" si="97"/>
        <v>34933.555698135198</v>
      </c>
    </row>
    <row r="3065" spans="1:6" x14ac:dyDescent="0.3">
      <c r="A3065" s="3">
        <v>0.71269214744784604</v>
      </c>
      <c r="B3065" s="3">
        <v>17335.466144123799</v>
      </c>
      <c r="C3065" s="3">
        <v>1.2139452240147499</v>
      </c>
      <c r="D3065" s="3">
        <v>53792.871458460097</v>
      </c>
      <c r="E3065" s="1">
        <f t="shared" si="96"/>
        <v>0.50125307656690388</v>
      </c>
      <c r="F3065" s="1">
        <f t="shared" si="97"/>
        <v>36457.405314336298</v>
      </c>
    </row>
    <row r="3066" spans="1:6" x14ac:dyDescent="0.3">
      <c r="A3066" s="3">
        <v>0.72066228593137005</v>
      </c>
      <c r="B3066" s="3">
        <v>21683.5602836531</v>
      </c>
      <c r="C3066" s="3">
        <v>1.25240395968143</v>
      </c>
      <c r="D3066" s="3">
        <v>55715.706321062004</v>
      </c>
      <c r="E3066" s="1">
        <f t="shared" si="96"/>
        <v>0.53174167375005998</v>
      </c>
      <c r="F3066" s="1">
        <f t="shared" si="97"/>
        <v>34032.146037408907</v>
      </c>
    </row>
    <row r="3067" spans="1:6" x14ac:dyDescent="0.3">
      <c r="A3067" s="3">
        <v>0.68252095168257099</v>
      </c>
      <c r="B3067" s="3">
        <v>23269.408862164801</v>
      </c>
      <c r="C3067" s="3">
        <v>1.16502470888478</v>
      </c>
      <c r="D3067" s="3">
        <v>62089.043000557802</v>
      </c>
      <c r="E3067" s="1">
        <f t="shared" si="96"/>
        <v>0.48250375720220906</v>
      </c>
      <c r="F3067" s="1">
        <f t="shared" si="97"/>
        <v>38819.634138392998</v>
      </c>
    </row>
    <row r="3068" spans="1:6" x14ac:dyDescent="0.3">
      <c r="A3068" s="3">
        <v>0.71138402199081097</v>
      </c>
      <c r="B3068" s="3">
        <v>21036.358028621598</v>
      </c>
      <c r="C3068" s="3">
        <v>1.19132500686954</v>
      </c>
      <c r="D3068" s="3">
        <v>58158.926226035401</v>
      </c>
      <c r="E3068" s="1">
        <f t="shared" si="96"/>
        <v>0.47994098487872905</v>
      </c>
      <c r="F3068" s="1">
        <f t="shared" si="97"/>
        <v>37122.568197413799</v>
      </c>
    </row>
    <row r="3069" spans="1:6" x14ac:dyDescent="0.3">
      <c r="A3069" s="3">
        <v>0.71465800804985302</v>
      </c>
      <c r="B3069" s="3">
        <v>17598.028237964802</v>
      </c>
      <c r="C3069" s="3">
        <v>1.26992367638994</v>
      </c>
      <c r="D3069" s="3">
        <v>54099.947350204602</v>
      </c>
      <c r="E3069" s="1">
        <f t="shared" si="96"/>
        <v>0.55526566834008695</v>
      </c>
      <c r="F3069" s="1">
        <f t="shared" si="97"/>
        <v>36501.919112239804</v>
      </c>
    </row>
    <row r="3070" spans="1:6" x14ac:dyDescent="0.3">
      <c r="A3070" s="3">
        <v>0.71001574462500405</v>
      </c>
      <c r="B3070" s="3">
        <v>17224.668597890399</v>
      </c>
      <c r="C3070" s="3">
        <v>1.1781661534468999</v>
      </c>
      <c r="D3070" s="3">
        <v>53148.806876047704</v>
      </c>
      <c r="E3070" s="1">
        <f t="shared" si="96"/>
        <v>0.46815040882189585</v>
      </c>
      <c r="F3070" s="1">
        <f t="shared" si="97"/>
        <v>35924.138278157305</v>
      </c>
    </row>
    <row r="3071" spans="1:6" x14ac:dyDescent="0.3">
      <c r="A3071" s="3">
        <v>0.68341751007284801</v>
      </c>
      <c r="B3071" s="3">
        <v>19026.736028691401</v>
      </c>
      <c r="C3071" s="3">
        <v>1.1958333452124901</v>
      </c>
      <c r="D3071" s="3">
        <v>55941.8180643628</v>
      </c>
      <c r="E3071" s="1">
        <f t="shared" si="96"/>
        <v>0.51241583513964206</v>
      </c>
      <c r="F3071" s="1">
        <f t="shared" si="97"/>
        <v>36915.082035671396</v>
      </c>
    </row>
    <row r="3072" spans="1:6" x14ac:dyDescent="0.3">
      <c r="A3072" s="3">
        <v>0.72038478018854402</v>
      </c>
      <c r="B3072" s="3">
        <v>21868.088418945099</v>
      </c>
      <c r="C3072" s="3">
        <v>1.25334537526736</v>
      </c>
      <c r="D3072" s="3">
        <v>58294.180832198101</v>
      </c>
      <c r="E3072" s="1">
        <f t="shared" si="96"/>
        <v>0.53296059507881599</v>
      </c>
      <c r="F3072" s="1">
        <f t="shared" si="97"/>
        <v>36426.092413253005</v>
      </c>
    </row>
    <row r="3073" spans="1:6" x14ac:dyDescent="0.3">
      <c r="A3073" s="3">
        <v>0.69518729957915804</v>
      </c>
      <c r="B3073" s="3">
        <v>19534.2187531696</v>
      </c>
      <c r="C3073" s="3">
        <v>1.18257024964435</v>
      </c>
      <c r="D3073" s="3">
        <v>56650.296589124198</v>
      </c>
      <c r="E3073" s="1">
        <f t="shared" si="96"/>
        <v>0.48738295006519194</v>
      </c>
      <c r="F3073" s="1">
        <f t="shared" si="97"/>
        <v>37116.077835954595</v>
      </c>
    </row>
    <row r="3074" spans="1:6" x14ac:dyDescent="0.3">
      <c r="A3074" s="3">
        <v>0.74427248248842803</v>
      </c>
      <c r="B3074" s="3">
        <v>19119.424701110202</v>
      </c>
      <c r="C3074" s="3">
        <v>1.25249419096694</v>
      </c>
      <c r="D3074" s="3">
        <v>55418.509031923801</v>
      </c>
      <c r="E3074" s="1">
        <f t="shared" si="96"/>
        <v>0.508221708478512</v>
      </c>
      <c r="F3074" s="1">
        <f t="shared" si="97"/>
        <v>36299.084330813595</v>
      </c>
    </row>
    <row r="3075" spans="1:6" x14ac:dyDescent="0.3">
      <c r="A3075" s="3">
        <v>0.71721603075127704</v>
      </c>
      <c r="B3075" s="3">
        <v>17730.019187743899</v>
      </c>
      <c r="C3075" s="3">
        <v>1.23217424940951</v>
      </c>
      <c r="D3075" s="3">
        <v>53215.2624730233</v>
      </c>
      <c r="E3075" s="1">
        <f t="shared" si="96"/>
        <v>0.51495821865823299</v>
      </c>
      <c r="F3075" s="1">
        <f t="shared" si="97"/>
        <v>35485.243285279401</v>
      </c>
    </row>
    <row r="3076" spans="1:6" x14ac:dyDescent="0.3">
      <c r="A3076" s="3">
        <v>0.67630769875957297</v>
      </c>
      <c r="B3076" s="3">
        <v>21116.756018521501</v>
      </c>
      <c r="C3076" s="3">
        <v>1.16755527479475</v>
      </c>
      <c r="D3076" s="3">
        <v>58993.058942716103</v>
      </c>
      <c r="E3076" s="1">
        <f t="shared" ref="E3076:E3139" si="98">C3076-A3076</f>
        <v>0.49124757603517699</v>
      </c>
      <c r="F3076" s="1">
        <f t="shared" ref="F3076:F3139" si="99">D3076-B3076</f>
        <v>37876.302924194606</v>
      </c>
    </row>
    <row r="3077" spans="1:6" x14ac:dyDescent="0.3">
      <c r="A3077" s="3">
        <v>0.74628979336228896</v>
      </c>
      <c r="B3077" s="3">
        <v>17610.747054261399</v>
      </c>
      <c r="C3077" s="3">
        <v>1.3371884516765999</v>
      </c>
      <c r="D3077" s="3">
        <v>56017.641877188202</v>
      </c>
      <c r="E3077" s="1">
        <f t="shared" si="98"/>
        <v>0.59089865831431099</v>
      </c>
      <c r="F3077" s="1">
        <f t="shared" si="99"/>
        <v>38406.894822926799</v>
      </c>
    </row>
    <row r="3078" spans="1:6" x14ac:dyDescent="0.3">
      <c r="A3078" s="3">
        <v>0.74390789243493904</v>
      </c>
      <c r="B3078" s="3">
        <v>17125.242260916901</v>
      </c>
      <c r="C3078" s="3">
        <v>1.27619788328251</v>
      </c>
      <c r="D3078" s="3">
        <v>52398.333989140403</v>
      </c>
      <c r="E3078" s="1">
        <f t="shared" si="98"/>
        <v>0.532289990847571</v>
      </c>
      <c r="F3078" s="1">
        <f t="shared" si="99"/>
        <v>35273.091728223502</v>
      </c>
    </row>
    <row r="3079" spans="1:6" x14ac:dyDescent="0.3">
      <c r="A3079" s="3">
        <v>0.68856850327653596</v>
      </c>
      <c r="B3079" s="3">
        <v>18190.674867387701</v>
      </c>
      <c r="C3079" s="3">
        <v>1.1461852067976801</v>
      </c>
      <c r="D3079" s="3">
        <v>54883.311115008997</v>
      </c>
      <c r="E3079" s="1">
        <f t="shared" si="98"/>
        <v>0.45761670352114414</v>
      </c>
      <c r="F3079" s="1">
        <f t="shared" si="99"/>
        <v>36692.636247621296</v>
      </c>
    </row>
    <row r="3080" spans="1:6" x14ac:dyDescent="0.3">
      <c r="A3080" s="3">
        <v>0.71891877760349099</v>
      </c>
      <c r="B3080" s="3">
        <v>22862.887274530702</v>
      </c>
      <c r="C3080" s="3">
        <v>1.24301699119105</v>
      </c>
      <c r="D3080" s="3">
        <v>59748.327417389897</v>
      </c>
      <c r="E3080" s="1">
        <f t="shared" si="98"/>
        <v>0.52409821358755904</v>
      </c>
      <c r="F3080" s="1">
        <f t="shared" si="99"/>
        <v>36885.440142859195</v>
      </c>
    </row>
    <row r="3081" spans="1:6" x14ac:dyDescent="0.3">
      <c r="A3081" s="3">
        <v>0.69383261450455402</v>
      </c>
      <c r="B3081" s="3">
        <v>18152.361944038301</v>
      </c>
      <c r="C3081" s="3">
        <v>1.2005390629636701</v>
      </c>
      <c r="D3081" s="3">
        <v>55478.719049393003</v>
      </c>
      <c r="E3081" s="1">
        <f t="shared" si="98"/>
        <v>0.50670644845911605</v>
      </c>
      <c r="F3081" s="1">
        <f t="shared" si="99"/>
        <v>37326.357105354706</v>
      </c>
    </row>
    <row r="3082" spans="1:6" x14ac:dyDescent="0.3">
      <c r="A3082" s="3">
        <v>0.67939764056164398</v>
      </c>
      <c r="B3082" s="3">
        <v>20221.880052058699</v>
      </c>
      <c r="C3082" s="3">
        <v>1.18318687000742</v>
      </c>
      <c r="D3082" s="3">
        <v>57354.9858363163</v>
      </c>
      <c r="E3082" s="1">
        <f t="shared" si="98"/>
        <v>0.50378922944577598</v>
      </c>
      <c r="F3082" s="1">
        <f t="shared" si="99"/>
        <v>37133.105784257597</v>
      </c>
    </row>
    <row r="3083" spans="1:6" x14ac:dyDescent="0.3">
      <c r="A3083" s="3">
        <v>0.74820201749461801</v>
      </c>
      <c r="B3083" s="3">
        <v>21637.461580422299</v>
      </c>
      <c r="C3083" s="3">
        <v>1.3468867994138001</v>
      </c>
      <c r="D3083" s="3">
        <v>62548.339599617997</v>
      </c>
      <c r="E3083" s="1">
        <f t="shared" si="98"/>
        <v>0.59868478191918206</v>
      </c>
      <c r="F3083" s="1">
        <f t="shared" si="99"/>
        <v>40910.878019195698</v>
      </c>
    </row>
    <row r="3084" spans="1:6" x14ac:dyDescent="0.3">
      <c r="A3084" s="3">
        <v>0.69560058708443595</v>
      </c>
      <c r="B3084" s="3">
        <v>18103.3480696283</v>
      </c>
      <c r="C3084" s="3">
        <v>1.2432204680064101</v>
      </c>
      <c r="D3084" s="3">
        <v>56900.573448028001</v>
      </c>
      <c r="E3084" s="1">
        <f t="shared" si="98"/>
        <v>0.54761988092197411</v>
      </c>
      <c r="F3084" s="1">
        <f t="shared" si="99"/>
        <v>38797.2253783997</v>
      </c>
    </row>
    <row r="3085" spans="1:6" x14ac:dyDescent="0.3">
      <c r="A3085" s="3">
        <v>0.71021019658687301</v>
      </c>
      <c r="B3085" s="3">
        <v>18400.708619732901</v>
      </c>
      <c r="C3085" s="3">
        <v>1.2211880756461899</v>
      </c>
      <c r="D3085" s="3">
        <v>55163.192691303797</v>
      </c>
      <c r="E3085" s="1">
        <f t="shared" si="98"/>
        <v>0.51097787905931691</v>
      </c>
      <c r="F3085" s="1">
        <f t="shared" si="99"/>
        <v>36762.4840715709</v>
      </c>
    </row>
    <row r="3086" spans="1:6" x14ac:dyDescent="0.3">
      <c r="A3086" s="3">
        <v>0.72702837759193195</v>
      </c>
      <c r="B3086" s="3">
        <v>24102.893931192801</v>
      </c>
      <c r="C3086" s="3">
        <v>1.26387323412427</v>
      </c>
      <c r="D3086" s="3">
        <v>64312.691698269198</v>
      </c>
      <c r="E3086" s="1">
        <f t="shared" si="98"/>
        <v>0.53684485653233804</v>
      </c>
      <c r="F3086" s="1">
        <f t="shared" si="99"/>
        <v>40209.797767076394</v>
      </c>
    </row>
    <row r="3087" spans="1:6" x14ac:dyDescent="0.3">
      <c r="A3087" s="3">
        <v>0.72324581043012104</v>
      </c>
      <c r="B3087" s="3">
        <v>21545.160128392599</v>
      </c>
      <c r="C3087" s="3">
        <v>1.21152519024248</v>
      </c>
      <c r="D3087" s="3">
        <v>58206.202671952597</v>
      </c>
      <c r="E3087" s="1">
        <f t="shared" si="98"/>
        <v>0.48827937981235892</v>
      </c>
      <c r="F3087" s="1">
        <f t="shared" si="99"/>
        <v>36661.042543559997</v>
      </c>
    </row>
    <row r="3088" spans="1:6" x14ac:dyDescent="0.3">
      <c r="A3088" s="3">
        <v>0.69112024407688699</v>
      </c>
      <c r="B3088" s="3">
        <v>15992.5018878261</v>
      </c>
      <c r="C3088" s="3">
        <v>1.20680860285759</v>
      </c>
      <c r="D3088" s="3">
        <v>52018.400605655799</v>
      </c>
      <c r="E3088" s="1">
        <f t="shared" si="98"/>
        <v>0.51568835878070296</v>
      </c>
      <c r="F3088" s="1">
        <f t="shared" si="99"/>
        <v>36025.898717829696</v>
      </c>
    </row>
    <row r="3089" spans="1:6" x14ac:dyDescent="0.3">
      <c r="A3089" s="3">
        <v>0.68418685010834401</v>
      </c>
      <c r="B3089" s="3">
        <v>18527.396533354698</v>
      </c>
      <c r="C3089" s="3">
        <v>1.1665411080888</v>
      </c>
      <c r="D3089" s="3">
        <v>54675.942250580898</v>
      </c>
      <c r="E3089" s="1">
        <f t="shared" si="98"/>
        <v>0.48235425798045595</v>
      </c>
      <c r="F3089" s="1">
        <f t="shared" si="99"/>
        <v>36148.545717226196</v>
      </c>
    </row>
    <row r="3090" spans="1:6" x14ac:dyDescent="0.3">
      <c r="A3090" s="3">
        <v>0.72258092226420101</v>
      </c>
      <c r="B3090" s="3">
        <v>16947.401371886699</v>
      </c>
      <c r="C3090" s="3">
        <v>1.23451670289098</v>
      </c>
      <c r="D3090" s="3">
        <v>54235.882010856199</v>
      </c>
      <c r="E3090" s="1">
        <f t="shared" si="98"/>
        <v>0.51193578062677902</v>
      </c>
      <c r="F3090" s="1">
        <f t="shared" si="99"/>
        <v>37288.4806389695</v>
      </c>
    </row>
    <row r="3091" spans="1:6" x14ac:dyDescent="0.3">
      <c r="A3091" s="3">
        <v>0.70909392203036203</v>
      </c>
      <c r="B3091" s="3">
        <v>20654.538982600501</v>
      </c>
      <c r="C3091" s="3">
        <v>1.2270441900553599</v>
      </c>
      <c r="D3091" s="3">
        <v>57156.159699202799</v>
      </c>
      <c r="E3091" s="1">
        <f t="shared" si="98"/>
        <v>0.51795026802499788</v>
      </c>
      <c r="F3091" s="1">
        <f t="shared" si="99"/>
        <v>36501.620716602294</v>
      </c>
    </row>
    <row r="3092" spans="1:6" x14ac:dyDescent="0.3">
      <c r="A3092" s="3">
        <v>0.74428739323778703</v>
      </c>
      <c r="B3092" s="3">
        <v>19713.950541113099</v>
      </c>
      <c r="C3092" s="3">
        <v>1.30177327462458</v>
      </c>
      <c r="D3092" s="3">
        <v>57124.040193071698</v>
      </c>
      <c r="E3092" s="1">
        <f t="shared" si="98"/>
        <v>0.557485881386793</v>
      </c>
      <c r="F3092" s="1">
        <f t="shared" si="99"/>
        <v>37410.089651958595</v>
      </c>
    </row>
    <row r="3093" spans="1:6" x14ac:dyDescent="0.3">
      <c r="A3093" s="3">
        <v>0.70275904937716804</v>
      </c>
      <c r="B3093" s="3">
        <v>17195.192211421701</v>
      </c>
      <c r="C3093" s="3">
        <v>1.24681695084638</v>
      </c>
      <c r="D3093" s="3">
        <v>53773.794845873897</v>
      </c>
      <c r="E3093" s="1">
        <f t="shared" si="98"/>
        <v>0.54405790146921196</v>
      </c>
      <c r="F3093" s="1">
        <f t="shared" si="99"/>
        <v>36578.602634452196</v>
      </c>
    </row>
    <row r="3094" spans="1:6" x14ac:dyDescent="0.3">
      <c r="A3094" s="3">
        <v>0.70627590079131997</v>
      </c>
      <c r="B3094" s="3">
        <v>20826.777431987401</v>
      </c>
      <c r="C3094" s="3">
        <v>1.1951014895918799</v>
      </c>
      <c r="D3094" s="3">
        <v>59140.988726322503</v>
      </c>
      <c r="E3094" s="1">
        <f t="shared" si="98"/>
        <v>0.48882558880055993</v>
      </c>
      <c r="F3094" s="1">
        <f t="shared" si="99"/>
        <v>38314.211294335102</v>
      </c>
    </row>
    <row r="3095" spans="1:6" x14ac:dyDescent="0.3">
      <c r="A3095" s="3">
        <v>0.71619974566489797</v>
      </c>
      <c r="B3095" s="3">
        <v>18587.546040539401</v>
      </c>
      <c r="C3095" s="3">
        <v>1.24472216998048</v>
      </c>
      <c r="D3095" s="3">
        <v>55046.693533594902</v>
      </c>
      <c r="E3095" s="1">
        <f t="shared" si="98"/>
        <v>0.52852242431558205</v>
      </c>
      <c r="F3095" s="1">
        <f t="shared" si="99"/>
        <v>36459.147493055498</v>
      </c>
    </row>
    <row r="3096" spans="1:6" x14ac:dyDescent="0.3">
      <c r="A3096" s="3">
        <v>0.71185737694002305</v>
      </c>
      <c r="B3096" s="3">
        <v>22805.798324654599</v>
      </c>
      <c r="C3096" s="3">
        <v>1.2574452895141199</v>
      </c>
      <c r="D3096" s="3">
        <v>59860.915228319202</v>
      </c>
      <c r="E3096" s="1">
        <f t="shared" si="98"/>
        <v>0.54558791257409689</v>
      </c>
      <c r="F3096" s="1">
        <f t="shared" si="99"/>
        <v>37055.116903664602</v>
      </c>
    </row>
    <row r="3097" spans="1:6" x14ac:dyDescent="0.3">
      <c r="A3097" s="3">
        <v>0.68892614632040805</v>
      </c>
      <c r="B3097" s="3">
        <v>19071.2426765893</v>
      </c>
      <c r="C3097" s="3">
        <v>1.1559610876384301</v>
      </c>
      <c r="D3097" s="3">
        <v>55932.416368765902</v>
      </c>
      <c r="E3097" s="1">
        <f t="shared" si="98"/>
        <v>0.46703494131802203</v>
      </c>
      <c r="F3097" s="1">
        <f t="shared" si="99"/>
        <v>36861.173692176599</v>
      </c>
    </row>
    <row r="3098" spans="1:6" x14ac:dyDescent="0.3">
      <c r="A3098" s="3">
        <v>0.72840699223809302</v>
      </c>
      <c r="B3098" s="3">
        <v>22807.6576074404</v>
      </c>
      <c r="C3098" s="3">
        <v>1.2504739794106301</v>
      </c>
      <c r="D3098" s="3">
        <v>61867.398683828796</v>
      </c>
      <c r="E3098" s="1">
        <f t="shared" si="98"/>
        <v>0.52206698717253708</v>
      </c>
      <c r="F3098" s="1">
        <f t="shared" si="99"/>
        <v>39059.741076388396</v>
      </c>
    </row>
    <row r="3099" spans="1:6" x14ac:dyDescent="0.3">
      <c r="A3099" s="3">
        <v>0.67437563578593396</v>
      </c>
      <c r="B3099" s="3">
        <v>23441.906990845</v>
      </c>
      <c r="C3099" s="3">
        <v>1.1945887256101799</v>
      </c>
      <c r="D3099" s="3">
        <v>63625.168479653003</v>
      </c>
      <c r="E3099" s="1">
        <f t="shared" si="98"/>
        <v>0.52021308982424597</v>
      </c>
      <c r="F3099" s="1">
        <f t="shared" si="99"/>
        <v>40183.261488807999</v>
      </c>
    </row>
    <row r="3100" spans="1:6" x14ac:dyDescent="0.3">
      <c r="A3100" s="3">
        <v>0.74251167780921001</v>
      </c>
      <c r="B3100" s="3">
        <v>23303.502919001301</v>
      </c>
      <c r="C3100" s="3">
        <v>1.29253159635986</v>
      </c>
      <c r="D3100" s="3">
        <v>61491.662153595003</v>
      </c>
      <c r="E3100" s="1">
        <f t="shared" si="98"/>
        <v>0.55001991855065002</v>
      </c>
      <c r="F3100" s="1">
        <f t="shared" si="99"/>
        <v>38188.159234593702</v>
      </c>
    </row>
    <row r="3101" spans="1:6" x14ac:dyDescent="0.3">
      <c r="A3101" s="3">
        <v>0.69496299243308002</v>
      </c>
      <c r="B3101" s="3">
        <v>17143.768697117899</v>
      </c>
      <c r="C3101" s="3">
        <v>1.18911994125548</v>
      </c>
      <c r="D3101" s="3">
        <v>52515.735545934898</v>
      </c>
      <c r="E3101" s="1">
        <f t="shared" si="98"/>
        <v>0.49415694882240002</v>
      </c>
      <c r="F3101" s="1">
        <f t="shared" si="99"/>
        <v>35371.966848816999</v>
      </c>
    </row>
    <row r="3102" spans="1:6" x14ac:dyDescent="0.3">
      <c r="A3102" s="3">
        <v>0.69851804677825102</v>
      </c>
      <c r="B3102" s="3">
        <v>15698.847807652201</v>
      </c>
      <c r="C3102" s="3">
        <v>1.19597896728895</v>
      </c>
      <c r="D3102" s="3">
        <v>51241.787467719703</v>
      </c>
      <c r="E3102" s="1">
        <f t="shared" si="98"/>
        <v>0.49746092051069901</v>
      </c>
      <c r="F3102" s="1">
        <f t="shared" si="99"/>
        <v>35542.939660067503</v>
      </c>
    </row>
    <row r="3103" spans="1:6" x14ac:dyDescent="0.3">
      <c r="A3103" s="3">
        <v>0.72993746664391701</v>
      </c>
      <c r="B3103" s="3">
        <v>17383.005275955202</v>
      </c>
      <c r="C3103" s="3">
        <v>1.2848335305739</v>
      </c>
      <c r="D3103" s="3">
        <v>53847.078650700001</v>
      </c>
      <c r="E3103" s="1">
        <f t="shared" si="98"/>
        <v>0.55489606392998303</v>
      </c>
      <c r="F3103" s="1">
        <f t="shared" si="99"/>
        <v>36464.073374744796</v>
      </c>
    </row>
    <row r="3104" spans="1:6" x14ac:dyDescent="0.3">
      <c r="A3104" s="3">
        <v>0.71553077320313496</v>
      </c>
      <c r="B3104" s="3">
        <v>20636.2104616182</v>
      </c>
      <c r="C3104" s="3">
        <v>1.2548606693642499</v>
      </c>
      <c r="D3104" s="3">
        <v>58468.146877835403</v>
      </c>
      <c r="E3104" s="1">
        <f t="shared" si="98"/>
        <v>0.53932989616111493</v>
      </c>
      <c r="F3104" s="1">
        <f t="shared" si="99"/>
        <v>37831.936416217199</v>
      </c>
    </row>
    <row r="3105" spans="1:6" x14ac:dyDescent="0.3">
      <c r="A3105" s="3">
        <v>0.71161706245724898</v>
      </c>
      <c r="B3105" s="3">
        <v>21857.710634328301</v>
      </c>
      <c r="C3105" s="3">
        <v>1.2491595207123201</v>
      </c>
      <c r="D3105" s="3">
        <v>61017.080287236298</v>
      </c>
      <c r="E3105" s="1">
        <f t="shared" si="98"/>
        <v>0.53754245825507108</v>
      </c>
      <c r="F3105" s="1">
        <f t="shared" si="99"/>
        <v>39159.369652907997</v>
      </c>
    </row>
    <row r="3106" spans="1:6" x14ac:dyDescent="0.3">
      <c r="A3106" s="3">
        <v>0.73899359400720099</v>
      </c>
      <c r="B3106" s="3">
        <v>15497.3154365629</v>
      </c>
      <c r="C3106" s="3">
        <v>1.2469973243028301</v>
      </c>
      <c r="D3106" s="3">
        <v>49831.889991980301</v>
      </c>
      <c r="E3106" s="1">
        <f t="shared" si="98"/>
        <v>0.50800373029562906</v>
      </c>
      <c r="F3106" s="1">
        <f t="shared" si="99"/>
        <v>34334.574555417399</v>
      </c>
    </row>
    <row r="3107" spans="1:6" x14ac:dyDescent="0.3">
      <c r="A3107" s="3">
        <v>0.73606526415219697</v>
      </c>
      <c r="B3107" s="3">
        <v>21446.225379594602</v>
      </c>
      <c r="C3107" s="3">
        <v>1.24771566753067</v>
      </c>
      <c r="D3107" s="3">
        <v>59629.755454909602</v>
      </c>
      <c r="E3107" s="1">
        <f t="shared" si="98"/>
        <v>0.51165040337847301</v>
      </c>
      <c r="F3107" s="1">
        <f t="shared" si="99"/>
        <v>38183.530075315</v>
      </c>
    </row>
    <row r="3108" spans="1:6" x14ac:dyDescent="0.3">
      <c r="A3108" s="3">
        <v>0.68053809960928702</v>
      </c>
      <c r="B3108" s="3">
        <v>16696.538012105098</v>
      </c>
      <c r="C3108" s="3">
        <v>1.1842090979720801</v>
      </c>
      <c r="D3108" s="3">
        <v>53241.443726857797</v>
      </c>
      <c r="E3108" s="1">
        <f t="shared" si="98"/>
        <v>0.50367099836279305</v>
      </c>
      <c r="F3108" s="1">
        <f t="shared" si="99"/>
        <v>36544.905714752698</v>
      </c>
    </row>
    <row r="3109" spans="1:6" x14ac:dyDescent="0.3">
      <c r="A3109" s="3">
        <v>0.68124209665526403</v>
      </c>
      <c r="B3109" s="3">
        <v>15707.605474595901</v>
      </c>
      <c r="C3109" s="3">
        <v>1.15207701167318</v>
      </c>
      <c r="D3109" s="3">
        <v>53532.624091595702</v>
      </c>
      <c r="E3109" s="1">
        <f t="shared" si="98"/>
        <v>0.47083491501791597</v>
      </c>
      <c r="F3109" s="1">
        <f t="shared" si="99"/>
        <v>37825.018616999805</v>
      </c>
    </row>
    <row r="3110" spans="1:6" x14ac:dyDescent="0.3">
      <c r="A3110" s="3">
        <v>0.71377657483914503</v>
      </c>
      <c r="B3110" s="3">
        <v>18300.854965781298</v>
      </c>
      <c r="C3110" s="3">
        <v>1.2482312767175201</v>
      </c>
      <c r="D3110" s="3">
        <v>56940.246530916498</v>
      </c>
      <c r="E3110" s="1">
        <f t="shared" si="98"/>
        <v>0.53445470187837507</v>
      </c>
      <c r="F3110" s="1">
        <f t="shared" si="99"/>
        <v>38639.3915651352</v>
      </c>
    </row>
    <row r="3111" spans="1:6" x14ac:dyDescent="0.3">
      <c r="A3111" s="3">
        <v>0.68932232509531099</v>
      </c>
      <c r="B3111" s="3">
        <v>19292.730785051699</v>
      </c>
      <c r="C3111" s="3">
        <v>1.1860353061143101</v>
      </c>
      <c r="D3111" s="3">
        <v>55113.730467446199</v>
      </c>
      <c r="E3111" s="1">
        <f t="shared" si="98"/>
        <v>0.49671298101899908</v>
      </c>
      <c r="F3111" s="1">
        <f t="shared" si="99"/>
        <v>35820.999682394497</v>
      </c>
    </row>
    <row r="3112" spans="1:6" x14ac:dyDescent="0.3">
      <c r="A3112" s="3">
        <v>0.69322086417904005</v>
      </c>
      <c r="B3112" s="3">
        <v>18776.877914911001</v>
      </c>
      <c r="C3112" s="3">
        <v>1.2186174180065901</v>
      </c>
      <c r="D3112" s="3">
        <v>57539.377672019902</v>
      </c>
      <c r="E3112" s="1">
        <f t="shared" si="98"/>
        <v>0.52539655382755002</v>
      </c>
      <c r="F3112" s="1">
        <f t="shared" si="99"/>
        <v>38762.499757108904</v>
      </c>
    </row>
    <row r="3113" spans="1:6" x14ac:dyDescent="0.3">
      <c r="A3113" s="3">
        <v>0.736421452777555</v>
      </c>
      <c r="B3113" s="3">
        <v>20079.168400800601</v>
      </c>
      <c r="C3113" s="3">
        <v>1.2714300655955899</v>
      </c>
      <c r="D3113" s="3">
        <v>57173.978198142402</v>
      </c>
      <c r="E3113" s="1">
        <f t="shared" si="98"/>
        <v>0.53500861281803491</v>
      </c>
      <c r="F3113" s="1">
        <f t="shared" si="99"/>
        <v>37094.809797341804</v>
      </c>
    </row>
    <row r="3114" spans="1:6" x14ac:dyDescent="0.3">
      <c r="A3114" s="3">
        <v>0.70450022357874298</v>
      </c>
      <c r="B3114" s="3">
        <v>17926.683186603201</v>
      </c>
      <c r="C3114" s="3">
        <v>1.20605536618826</v>
      </c>
      <c r="D3114" s="3">
        <v>54121.250573548801</v>
      </c>
      <c r="E3114" s="1">
        <f t="shared" si="98"/>
        <v>0.50155514260951706</v>
      </c>
      <c r="F3114" s="1">
        <f t="shared" si="99"/>
        <v>36194.5673869456</v>
      </c>
    </row>
    <row r="3115" spans="1:6" x14ac:dyDescent="0.3">
      <c r="A3115" s="3">
        <v>0.70579001922414697</v>
      </c>
      <c r="B3115" s="3">
        <v>21062.1661167497</v>
      </c>
      <c r="C3115" s="3">
        <v>1.24594560230889</v>
      </c>
      <c r="D3115" s="3">
        <v>58271.364895963801</v>
      </c>
      <c r="E3115" s="1">
        <f t="shared" si="98"/>
        <v>0.54015558308474299</v>
      </c>
      <c r="F3115" s="1">
        <f t="shared" si="99"/>
        <v>37209.198779214101</v>
      </c>
    </row>
    <row r="3116" spans="1:6" x14ac:dyDescent="0.3">
      <c r="A3116" s="3">
        <v>0.71065914847731304</v>
      </c>
      <c r="B3116" s="3">
        <v>13798.8886633978</v>
      </c>
      <c r="C3116" s="3">
        <v>1.21549674835542</v>
      </c>
      <c r="D3116" s="3">
        <v>50387.537262492602</v>
      </c>
      <c r="E3116" s="1">
        <f t="shared" si="98"/>
        <v>0.50483759987810695</v>
      </c>
      <c r="F3116" s="1">
        <f t="shared" si="99"/>
        <v>36588.648599094799</v>
      </c>
    </row>
    <row r="3117" spans="1:6" x14ac:dyDescent="0.3">
      <c r="A3117" s="3">
        <v>0.77597807490479898</v>
      </c>
      <c r="B3117" s="3">
        <v>19368.168179091099</v>
      </c>
      <c r="C3117" s="3">
        <v>1.3425066761960001</v>
      </c>
      <c r="D3117" s="3">
        <v>56497.665873169499</v>
      </c>
      <c r="E3117" s="1">
        <f t="shared" si="98"/>
        <v>0.56652860129120108</v>
      </c>
      <c r="F3117" s="1">
        <f t="shared" si="99"/>
        <v>37129.497694078396</v>
      </c>
    </row>
    <row r="3118" spans="1:6" x14ac:dyDescent="0.3">
      <c r="A3118" s="3">
        <v>0.73815493816436395</v>
      </c>
      <c r="B3118" s="3">
        <v>18775.7406244536</v>
      </c>
      <c r="C3118" s="3">
        <v>1.26417306669189</v>
      </c>
      <c r="D3118" s="3">
        <v>56505.690410390598</v>
      </c>
      <c r="E3118" s="1">
        <f t="shared" si="98"/>
        <v>0.52601812852752605</v>
      </c>
      <c r="F3118" s="1">
        <f t="shared" si="99"/>
        <v>37729.949785937002</v>
      </c>
    </row>
    <row r="3119" spans="1:6" x14ac:dyDescent="0.3">
      <c r="A3119" s="3">
        <v>0.68288914335055195</v>
      </c>
      <c r="B3119" s="3">
        <v>17320.620723095701</v>
      </c>
      <c r="C3119" s="3">
        <v>1.2276254669300299</v>
      </c>
      <c r="D3119" s="3">
        <v>54532.125165193</v>
      </c>
      <c r="E3119" s="1">
        <f t="shared" si="98"/>
        <v>0.54473632357947799</v>
      </c>
      <c r="F3119" s="1">
        <f t="shared" si="99"/>
        <v>37211.504442097299</v>
      </c>
    </row>
    <row r="3120" spans="1:6" x14ac:dyDescent="0.3">
      <c r="A3120" s="3">
        <v>0.69690243362169602</v>
      </c>
      <c r="B3120" s="3">
        <v>18292.182814707201</v>
      </c>
      <c r="C3120" s="3">
        <v>1.2104973088617399</v>
      </c>
      <c r="D3120" s="3">
        <v>55285.907594606302</v>
      </c>
      <c r="E3120" s="1">
        <f t="shared" si="98"/>
        <v>0.51359487524004388</v>
      </c>
      <c r="F3120" s="1">
        <f t="shared" si="99"/>
        <v>36993.724779899101</v>
      </c>
    </row>
    <row r="3121" spans="1:6" x14ac:dyDescent="0.3">
      <c r="A3121" s="3">
        <v>0.71805475964848098</v>
      </c>
      <c r="B3121" s="3">
        <v>16652.258323039499</v>
      </c>
      <c r="C3121" s="3">
        <v>1.2261414380934399</v>
      </c>
      <c r="D3121" s="3">
        <v>51749.531860362302</v>
      </c>
      <c r="E3121" s="1">
        <f t="shared" si="98"/>
        <v>0.50808667844495892</v>
      </c>
      <c r="F3121" s="1">
        <f t="shared" si="99"/>
        <v>35097.273537322806</v>
      </c>
    </row>
    <row r="3122" spans="1:6" x14ac:dyDescent="0.3">
      <c r="A3122" s="3">
        <v>0.71958909199457999</v>
      </c>
      <c r="B3122" s="3">
        <v>22439.9506374021</v>
      </c>
      <c r="C3122" s="3">
        <v>1.2926374830998399</v>
      </c>
      <c r="D3122" s="3">
        <v>63767.818653228001</v>
      </c>
      <c r="E3122" s="1">
        <f t="shared" si="98"/>
        <v>0.57304839110525996</v>
      </c>
      <c r="F3122" s="1">
        <f t="shared" si="99"/>
        <v>41327.868015825901</v>
      </c>
    </row>
    <row r="3123" spans="1:6" x14ac:dyDescent="0.3">
      <c r="A3123" s="3">
        <v>0.689042311843859</v>
      </c>
      <c r="B3123" s="3">
        <v>20395.327873991198</v>
      </c>
      <c r="C3123" s="3">
        <v>1.1802003117270701</v>
      </c>
      <c r="D3123" s="3">
        <v>58735.806793599899</v>
      </c>
      <c r="E3123" s="1">
        <f t="shared" si="98"/>
        <v>0.49115799988321107</v>
      </c>
      <c r="F3123" s="1">
        <f t="shared" si="99"/>
        <v>38340.4789196087</v>
      </c>
    </row>
    <row r="3124" spans="1:6" x14ac:dyDescent="0.3">
      <c r="A3124" s="3">
        <v>0.76572827828287104</v>
      </c>
      <c r="B3124" s="3">
        <v>18165.6316243863</v>
      </c>
      <c r="C3124" s="3">
        <v>1.3204165682425399</v>
      </c>
      <c r="D3124" s="3">
        <v>54025.510651705699</v>
      </c>
      <c r="E3124" s="1">
        <f t="shared" si="98"/>
        <v>0.5546882899596689</v>
      </c>
      <c r="F3124" s="1">
        <f t="shared" si="99"/>
        <v>35859.879027319403</v>
      </c>
    </row>
    <row r="3125" spans="1:6" x14ac:dyDescent="0.3">
      <c r="A3125" s="3">
        <v>0.68822904235768401</v>
      </c>
      <c r="B3125" s="3">
        <v>16111.9805695139</v>
      </c>
      <c r="C3125" s="3">
        <v>1.20769081084076</v>
      </c>
      <c r="D3125" s="3">
        <v>51710.428003095098</v>
      </c>
      <c r="E3125" s="1">
        <f t="shared" si="98"/>
        <v>0.51946176848307601</v>
      </c>
      <c r="F3125" s="1">
        <f t="shared" si="99"/>
        <v>35598.447433581197</v>
      </c>
    </row>
    <row r="3126" spans="1:6" x14ac:dyDescent="0.3">
      <c r="A3126" s="3">
        <v>0.68749042177735797</v>
      </c>
      <c r="B3126" s="3">
        <v>21947.1111126205</v>
      </c>
      <c r="C3126" s="3">
        <v>1.2312555235385301</v>
      </c>
      <c r="D3126" s="3">
        <v>60425.746169360398</v>
      </c>
      <c r="E3126" s="1">
        <f t="shared" si="98"/>
        <v>0.5437651017611721</v>
      </c>
      <c r="F3126" s="1">
        <f t="shared" si="99"/>
        <v>38478.635056739899</v>
      </c>
    </row>
    <row r="3127" spans="1:6" x14ac:dyDescent="0.3">
      <c r="A3127" s="3">
        <v>0.696191257836698</v>
      </c>
      <c r="B3127" s="3">
        <v>19562.070224929601</v>
      </c>
      <c r="C3127" s="3">
        <v>1.2353398121386501</v>
      </c>
      <c r="D3127" s="3">
        <v>56802.590566417501</v>
      </c>
      <c r="E3127" s="1">
        <f t="shared" si="98"/>
        <v>0.53914855430195208</v>
      </c>
      <c r="F3127" s="1">
        <f t="shared" si="99"/>
        <v>37240.5203414879</v>
      </c>
    </row>
    <row r="3128" spans="1:6" x14ac:dyDescent="0.3">
      <c r="A3128" s="3">
        <v>0.73861368370934</v>
      </c>
      <c r="B3128" s="3">
        <v>22581.321989040898</v>
      </c>
      <c r="C3128" s="3">
        <v>1.29951912718683</v>
      </c>
      <c r="D3128" s="3">
        <v>58708.827430006102</v>
      </c>
      <c r="E3128" s="1">
        <f t="shared" si="98"/>
        <v>0.56090544347749005</v>
      </c>
      <c r="F3128" s="1">
        <f t="shared" si="99"/>
        <v>36127.505440965208</v>
      </c>
    </row>
    <row r="3129" spans="1:6" x14ac:dyDescent="0.3">
      <c r="A3129" s="3">
        <v>0.69819170084840698</v>
      </c>
      <c r="B3129" s="3">
        <v>17004.4159444166</v>
      </c>
      <c r="C3129" s="3">
        <v>1.2031827725003901</v>
      </c>
      <c r="D3129" s="3">
        <v>55537.340991424302</v>
      </c>
      <c r="E3129" s="1">
        <f t="shared" si="98"/>
        <v>0.50499107165198309</v>
      </c>
      <c r="F3129" s="1">
        <f t="shared" si="99"/>
        <v>38532.925047007702</v>
      </c>
    </row>
    <row r="3130" spans="1:6" x14ac:dyDescent="0.3">
      <c r="A3130" s="3">
        <v>0.66410622051389701</v>
      </c>
      <c r="B3130" s="3">
        <v>22119.219252624898</v>
      </c>
      <c r="C3130" s="3">
        <v>1.10942175530537</v>
      </c>
      <c r="D3130" s="3">
        <v>58926.209271902997</v>
      </c>
      <c r="E3130" s="1">
        <f t="shared" si="98"/>
        <v>0.44531553479147301</v>
      </c>
      <c r="F3130" s="1">
        <f t="shared" si="99"/>
        <v>36806.990019278099</v>
      </c>
    </row>
    <row r="3131" spans="1:6" x14ac:dyDescent="0.3">
      <c r="A3131" s="3">
        <v>0.69860558987809196</v>
      </c>
      <c r="B3131" s="3">
        <v>23064.147055534999</v>
      </c>
      <c r="C3131" s="3">
        <v>1.1742485457712399</v>
      </c>
      <c r="D3131" s="3">
        <v>60090.155624644998</v>
      </c>
      <c r="E3131" s="1">
        <f t="shared" si="98"/>
        <v>0.47564295589314798</v>
      </c>
      <c r="F3131" s="1">
        <f t="shared" si="99"/>
        <v>37026.008569109996</v>
      </c>
    </row>
    <row r="3132" spans="1:6" x14ac:dyDescent="0.3">
      <c r="A3132" s="3">
        <v>0.72724553676653203</v>
      </c>
      <c r="B3132" s="3">
        <v>17358.569939669102</v>
      </c>
      <c r="C3132" s="3">
        <v>1.2475293022959799</v>
      </c>
      <c r="D3132" s="3">
        <v>54005.759288082401</v>
      </c>
      <c r="E3132" s="1">
        <f t="shared" si="98"/>
        <v>0.52028376552944788</v>
      </c>
      <c r="F3132" s="1">
        <f t="shared" si="99"/>
        <v>36647.189348413303</v>
      </c>
    </row>
    <row r="3133" spans="1:6" x14ac:dyDescent="0.3">
      <c r="A3133" s="3">
        <v>0.74855500841339195</v>
      </c>
      <c r="B3133" s="3">
        <v>17317.571886080801</v>
      </c>
      <c r="C3133" s="3">
        <v>1.27333919612808</v>
      </c>
      <c r="D3133" s="3">
        <v>52151.589922475199</v>
      </c>
      <c r="E3133" s="1">
        <f t="shared" si="98"/>
        <v>0.52478418771468804</v>
      </c>
      <c r="F3133" s="1">
        <f t="shared" si="99"/>
        <v>34834.018036394395</v>
      </c>
    </row>
    <row r="3134" spans="1:6" x14ac:dyDescent="0.3">
      <c r="A3134" s="3">
        <v>0.68091031680450698</v>
      </c>
      <c r="B3134" s="3">
        <v>17649.399229560899</v>
      </c>
      <c r="C3134" s="3">
        <v>1.16717545131103</v>
      </c>
      <c r="D3134" s="3">
        <v>53780.756509472798</v>
      </c>
      <c r="E3134" s="1">
        <f t="shared" si="98"/>
        <v>0.48626513450652298</v>
      </c>
      <c r="F3134" s="1">
        <f t="shared" si="99"/>
        <v>36131.357279911899</v>
      </c>
    </row>
    <row r="3135" spans="1:6" x14ac:dyDescent="0.3">
      <c r="A3135" s="3">
        <v>0.67243232220557203</v>
      </c>
      <c r="B3135" s="3">
        <v>18077.182368269099</v>
      </c>
      <c r="C3135" s="3">
        <v>1.18010953048884</v>
      </c>
      <c r="D3135" s="3">
        <v>53974.011281410603</v>
      </c>
      <c r="E3135" s="1">
        <f t="shared" si="98"/>
        <v>0.50767720828326801</v>
      </c>
      <c r="F3135" s="1">
        <f t="shared" si="99"/>
        <v>35896.828913141508</v>
      </c>
    </row>
    <row r="3136" spans="1:6" x14ac:dyDescent="0.3">
      <c r="A3136" s="3">
        <v>0.71728744519239795</v>
      </c>
      <c r="B3136" s="3">
        <v>21063.750968091801</v>
      </c>
      <c r="C3136" s="3">
        <v>1.2458174993776701</v>
      </c>
      <c r="D3136" s="3">
        <v>59249.4517325786</v>
      </c>
      <c r="E3136" s="1">
        <f t="shared" si="98"/>
        <v>0.5285300541852721</v>
      </c>
      <c r="F3136" s="1">
        <f t="shared" si="99"/>
        <v>38185.700764486799</v>
      </c>
    </row>
    <row r="3137" spans="1:6" x14ac:dyDescent="0.3">
      <c r="A3137" s="3">
        <v>0.72212041195504295</v>
      </c>
      <c r="B3137" s="3">
        <v>17144.0886871236</v>
      </c>
      <c r="C3137" s="3">
        <v>1.2685934696105801</v>
      </c>
      <c r="D3137" s="3">
        <v>54110.666255500299</v>
      </c>
      <c r="E3137" s="1">
        <f t="shared" si="98"/>
        <v>0.54647305765553711</v>
      </c>
      <c r="F3137" s="1">
        <f t="shared" si="99"/>
        <v>36966.577568376699</v>
      </c>
    </row>
    <row r="3138" spans="1:6" x14ac:dyDescent="0.3">
      <c r="A3138" s="3">
        <v>0.70658648967028803</v>
      </c>
      <c r="B3138" s="3">
        <v>23771.924035444099</v>
      </c>
      <c r="C3138" s="3">
        <v>1.2482911723821699</v>
      </c>
      <c r="D3138" s="3">
        <v>63660.8568289904</v>
      </c>
      <c r="E3138" s="1">
        <f t="shared" si="98"/>
        <v>0.54170468271188188</v>
      </c>
      <c r="F3138" s="1">
        <f t="shared" si="99"/>
        <v>39888.932793546301</v>
      </c>
    </row>
    <row r="3139" spans="1:6" x14ac:dyDescent="0.3">
      <c r="A3139" s="3">
        <v>0.70076011950922701</v>
      </c>
      <c r="B3139" s="3">
        <v>21999.534583815901</v>
      </c>
      <c r="C3139" s="3">
        <v>1.24340247819609</v>
      </c>
      <c r="D3139" s="3">
        <v>61672.949565493298</v>
      </c>
      <c r="E3139" s="1">
        <f t="shared" si="98"/>
        <v>0.54264235868686295</v>
      </c>
      <c r="F3139" s="1">
        <f t="shared" si="99"/>
        <v>39673.414981677401</v>
      </c>
    </row>
    <row r="3140" spans="1:6" x14ac:dyDescent="0.3">
      <c r="A3140" s="3">
        <v>0.78242331548698996</v>
      </c>
      <c r="B3140" s="3">
        <v>25070.092495346398</v>
      </c>
      <c r="C3140" s="3">
        <v>1.3483104390937599</v>
      </c>
      <c r="D3140" s="3">
        <v>66735.431711451703</v>
      </c>
      <c r="E3140" s="1">
        <f t="shared" ref="E3140:E3203" si="100">C3140-A3140</f>
        <v>0.56588712360676996</v>
      </c>
      <c r="F3140" s="1">
        <f t="shared" ref="F3140:F3203" si="101">D3140-B3140</f>
        <v>41665.339216105305</v>
      </c>
    </row>
    <row r="3141" spans="1:6" x14ac:dyDescent="0.3">
      <c r="A3141" s="3">
        <v>0.69124830300416995</v>
      </c>
      <c r="B3141" s="3">
        <v>21329.203674219902</v>
      </c>
      <c r="C3141" s="3">
        <v>1.18112393038708</v>
      </c>
      <c r="D3141" s="3">
        <v>60229.970176359297</v>
      </c>
      <c r="E3141" s="1">
        <f t="shared" si="100"/>
        <v>0.48987562738291002</v>
      </c>
      <c r="F3141" s="1">
        <f t="shared" si="101"/>
        <v>38900.766502139391</v>
      </c>
    </row>
    <row r="3142" spans="1:6" x14ac:dyDescent="0.3">
      <c r="A3142" s="3">
        <v>0.63781792514612301</v>
      </c>
      <c r="B3142" s="3">
        <v>19055.1692000289</v>
      </c>
      <c r="C3142" s="3">
        <v>1.0903316953337601</v>
      </c>
      <c r="D3142" s="3">
        <v>54324.970744414</v>
      </c>
      <c r="E3142" s="1">
        <f t="shared" si="100"/>
        <v>0.45251377018763705</v>
      </c>
      <c r="F3142" s="1">
        <f t="shared" si="101"/>
        <v>35269.801544385104</v>
      </c>
    </row>
    <row r="3143" spans="1:6" x14ac:dyDescent="0.3">
      <c r="A3143" s="3">
        <v>0.66879480985385997</v>
      </c>
      <c r="B3143" s="3">
        <v>14448.3317536959</v>
      </c>
      <c r="C3143" s="3">
        <v>1.1583295764274399</v>
      </c>
      <c r="D3143" s="3">
        <v>50966.811715718599</v>
      </c>
      <c r="E3143" s="1">
        <f t="shared" si="100"/>
        <v>0.48953476657357997</v>
      </c>
      <c r="F3143" s="1">
        <f t="shared" si="101"/>
        <v>36518.479962022699</v>
      </c>
    </row>
    <row r="3144" spans="1:6" x14ac:dyDescent="0.3">
      <c r="A3144" s="3">
        <v>0.669077593447851</v>
      </c>
      <c r="B3144" s="3">
        <v>18102.5627182875</v>
      </c>
      <c r="C3144" s="3">
        <v>1.16044570670059</v>
      </c>
      <c r="D3144" s="3">
        <v>54013.8092097759</v>
      </c>
      <c r="E3144" s="1">
        <f t="shared" si="100"/>
        <v>0.49136811325273899</v>
      </c>
      <c r="F3144" s="1">
        <f t="shared" si="101"/>
        <v>35911.246491488404</v>
      </c>
    </row>
    <row r="3145" spans="1:6" x14ac:dyDescent="0.3">
      <c r="A3145" s="3">
        <v>0.68290065213429396</v>
      </c>
      <c r="B3145" s="3">
        <v>19072.2493767167</v>
      </c>
      <c r="C3145" s="3">
        <v>1.1442483300648401</v>
      </c>
      <c r="D3145" s="3">
        <v>55759.518451432901</v>
      </c>
      <c r="E3145" s="1">
        <f t="shared" si="100"/>
        <v>0.4613476779305461</v>
      </c>
      <c r="F3145" s="1">
        <f t="shared" si="101"/>
        <v>36687.269074716198</v>
      </c>
    </row>
    <row r="3146" spans="1:6" x14ac:dyDescent="0.3">
      <c r="A3146" s="3">
        <v>0.67417201502806501</v>
      </c>
      <c r="B3146" s="3">
        <v>19806.291784202502</v>
      </c>
      <c r="C3146" s="3">
        <v>1.18721698778258</v>
      </c>
      <c r="D3146" s="3">
        <v>55639.045906000203</v>
      </c>
      <c r="E3146" s="1">
        <f t="shared" si="100"/>
        <v>0.51304497275451499</v>
      </c>
      <c r="F3146" s="1">
        <f t="shared" si="101"/>
        <v>35832.754121797698</v>
      </c>
    </row>
    <row r="3147" spans="1:6" x14ac:dyDescent="0.3">
      <c r="A3147" s="3">
        <v>0.68176470636116404</v>
      </c>
      <c r="B3147" s="3">
        <v>16727.854859796302</v>
      </c>
      <c r="C3147" s="3">
        <v>1.1963013546293599</v>
      </c>
      <c r="D3147" s="3">
        <v>53812.826236148401</v>
      </c>
      <c r="E3147" s="1">
        <f t="shared" si="100"/>
        <v>0.5145366482681959</v>
      </c>
      <c r="F3147" s="1">
        <f t="shared" si="101"/>
        <v>37084.971376352099</v>
      </c>
    </row>
    <row r="3148" spans="1:6" x14ac:dyDescent="0.3">
      <c r="A3148" s="3">
        <v>0.72432227447233899</v>
      </c>
      <c r="B3148" s="3">
        <v>20857.4570033202</v>
      </c>
      <c r="C3148" s="3">
        <v>1.2514128799141899</v>
      </c>
      <c r="D3148" s="3">
        <v>53960.916934780398</v>
      </c>
      <c r="E3148" s="1">
        <f t="shared" si="100"/>
        <v>0.52709060544185093</v>
      </c>
      <c r="F3148" s="1">
        <f t="shared" si="101"/>
        <v>33103.459931460195</v>
      </c>
    </row>
    <row r="3149" spans="1:6" x14ac:dyDescent="0.3">
      <c r="A3149" s="3">
        <v>0.68771073475649902</v>
      </c>
      <c r="B3149" s="3">
        <v>19592.518312178199</v>
      </c>
      <c r="C3149" s="3">
        <v>1.2051001633557299</v>
      </c>
      <c r="D3149" s="3">
        <v>56917.012184822299</v>
      </c>
      <c r="E3149" s="1">
        <f t="shared" si="100"/>
        <v>0.51738942859923087</v>
      </c>
      <c r="F3149" s="1">
        <f t="shared" si="101"/>
        <v>37324.493872644103</v>
      </c>
    </row>
    <row r="3150" spans="1:6" x14ac:dyDescent="0.3">
      <c r="A3150" s="3">
        <v>0.710068558953317</v>
      </c>
      <c r="B3150" s="3">
        <v>22352.565768193101</v>
      </c>
      <c r="C3150" s="3">
        <v>1.23191911046949</v>
      </c>
      <c r="D3150" s="3">
        <v>58650.017931803697</v>
      </c>
      <c r="E3150" s="1">
        <f t="shared" si="100"/>
        <v>0.52185055151617299</v>
      </c>
      <c r="F3150" s="1">
        <f t="shared" si="101"/>
        <v>36297.452163610593</v>
      </c>
    </row>
    <row r="3151" spans="1:6" x14ac:dyDescent="0.3">
      <c r="A3151" s="3">
        <v>0.73994532065313501</v>
      </c>
      <c r="B3151" s="3">
        <v>16876.896884262798</v>
      </c>
      <c r="C3151" s="3">
        <v>1.25038934641755</v>
      </c>
      <c r="D3151" s="3">
        <v>53187.861327186598</v>
      </c>
      <c r="E3151" s="1">
        <f t="shared" si="100"/>
        <v>0.51044402576441494</v>
      </c>
      <c r="F3151" s="1">
        <f t="shared" si="101"/>
        <v>36310.964442923796</v>
      </c>
    </row>
    <row r="3152" spans="1:6" x14ac:dyDescent="0.3">
      <c r="A3152" s="3">
        <v>0.65536008364126497</v>
      </c>
      <c r="B3152" s="3">
        <v>20001.393012962999</v>
      </c>
      <c r="C3152" s="3">
        <v>1.1373802486128699</v>
      </c>
      <c r="D3152" s="3">
        <v>56093.5781915806</v>
      </c>
      <c r="E3152" s="1">
        <f t="shared" si="100"/>
        <v>0.48202016497160494</v>
      </c>
      <c r="F3152" s="1">
        <f t="shared" si="101"/>
        <v>36092.185178617598</v>
      </c>
    </row>
    <row r="3153" spans="1:6" x14ac:dyDescent="0.3">
      <c r="A3153" s="3">
        <v>0.68379599341034503</v>
      </c>
      <c r="B3153" s="3">
        <v>25038.5046181496</v>
      </c>
      <c r="C3153" s="3">
        <v>1.1654555495096199</v>
      </c>
      <c r="D3153" s="3">
        <v>61057.969692688603</v>
      </c>
      <c r="E3153" s="1">
        <f t="shared" si="100"/>
        <v>0.48165955609927491</v>
      </c>
      <c r="F3153" s="1">
        <f t="shared" si="101"/>
        <v>36019.465074539003</v>
      </c>
    </row>
    <row r="3154" spans="1:6" x14ac:dyDescent="0.3">
      <c r="A3154" s="3">
        <v>0.69816703210585795</v>
      </c>
      <c r="B3154" s="3">
        <v>24535.649527426802</v>
      </c>
      <c r="C3154" s="3">
        <v>1.1858164129325801</v>
      </c>
      <c r="D3154" s="3">
        <v>62030.836562504301</v>
      </c>
      <c r="E3154" s="1">
        <f t="shared" si="100"/>
        <v>0.48764938082672216</v>
      </c>
      <c r="F3154" s="1">
        <f t="shared" si="101"/>
        <v>37495.187035077499</v>
      </c>
    </row>
    <row r="3155" spans="1:6" x14ac:dyDescent="0.3">
      <c r="A3155" s="3">
        <v>0.73226602467257995</v>
      </c>
      <c r="B3155" s="3">
        <v>20877.837598195401</v>
      </c>
      <c r="C3155" s="3">
        <v>1.28162047119492</v>
      </c>
      <c r="D3155" s="3">
        <v>58607.284156863003</v>
      </c>
      <c r="E3155" s="1">
        <f t="shared" si="100"/>
        <v>0.54935444652234</v>
      </c>
      <c r="F3155" s="1">
        <f t="shared" si="101"/>
        <v>37729.446558667601</v>
      </c>
    </row>
    <row r="3156" spans="1:6" x14ac:dyDescent="0.3">
      <c r="A3156" s="3">
        <v>0.72467361858007495</v>
      </c>
      <c r="B3156" s="3">
        <v>18195.8289916096</v>
      </c>
      <c r="C3156" s="3">
        <v>1.2773727090904601</v>
      </c>
      <c r="D3156" s="3">
        <v>55868.012471155103</v>
      </c>
      <c r="E3156" s="1">
        <f t="shared" si="100"/>
        <v>0.55269909051038513</v>
      </c>
      <c r="F3156" s="1">
        <f t="shared" si="101"/>
        <v>37672.183479545507</v>
      </c>
    </row>
    <row r="3157" spans="1:6" x14ac:dyDescent="0.3">
      <c r="A3157" s="3">
        <v>0.70654490821801297</v>
      </c>
      <c r="B3157" s="3">
        <v>25584.7574293914</v>
      </c>
      <c r="C3157" s="3">
        <v>1.2135386363568299</v>
      </c>
      <c r="D3157" s="3">
        <v>62107.439076960101</v>
      </c>
      <c r="E3157" s="1">
        <f t="shared" si="100"/>
        <v>0.50699372813881693</v>
      </c>
      <c r="F3157" s="1">
        <f t="shared" si="101"/>
        <v>36522.681647568701</v>
      </c>
    </row>
    <row r="3158" spans="1:6" x14ac:dyDescent="0.3">
      <c r="A3158" s="3">
        <v>0.706523077893216</v>
      </c>
      <c r="B3158" s="3">
        <v>25339.6126162611</v>
      </c>
      <c r="C3158" s="3">
        <v>1.21727488749348</v>
      </c>
      <c r="D3158" s="3">
        <v>65163.578544083502</v>
      </c>
      <c r="E3158" s="1">
        <f t="shared" si="100"/>
        <v>0.51075180960026401</v>
      </c>
      <c r="F3158" s="1">
        <f t="shared" si="101"/>
        <v>39823.965927822399</v>
      </c>
    </row>
    <row r="3159" spans="1:6" x14ac:dyDescent="0.3">
      <c r="A3159" s="3">
        <v>0.721793790383776</v>
      </c>
      <c r="B3159" s="3">
        <v>20915.6863658656</v>
      </c>
      <c r="C3159" s="3">
        <v>1.2615356491590499</v>
      </c>
      <c r="D3159" s="3">
        <v>59434.6174157801</v>
      </c>
      <c r="E3159" s="1">
        <f t="shared" si="100"/>
        <v>0.53974185877527392</v>
      </c>
      <c r="F3159" s="1">
        <f t="shared" si="101"/>
        <v>38518.931049914499</v>
      </c>
    </row>
    <row r="3160" spans="1:6" x14ac:dyDescent="0.3">
      <c r="A3160" s="3">
        <v>0.67873757559826597</v>
      </c>
      <c r="B3160" s="3">
        <v>19858.631243552001</v>
      </c>
      <c r="C3160" s="3">
        <v>1.17030464840245</v>
      </c>
      <c r="D3160" s="3">
        <v>57697.503197850703</v>
      </c>
      <c r="E3160" s="1">
        <f t="shared" si="100"/>
        <v>0.49156707280418399</v>
      </c>
      <c r="F3160" s="1">
        <f t="shared" si="101"/>
        <v>37838.871954298702</v>
      </c>
    </row>
    <row r="3161" spans="1:6" x14ac:dyDescent="0.3">
      <c r="A3161" s="3">
        <v>0.741902574055751</v>
      </c>
      <c r="B3161" s="3">
        <v>16714.696404178001</v>
      </c>
      <c r="C3161" s="3">
        <v>1.2575125238734399</v>
      </c>
      <c r="D3161" s="3">
        <v>52744.348397502501</v>
      </c>
      <c r="E3161" s="1">
        <f t="shared" si="100"/>
        <v>0.51560994981768893</v>
      </c>
      <c r="F3161" s="1">
        <f t="shared" si="101"/>
        <v>36029.6519933245</v>
      </c>
    </row>
    <row r="3162" spans="1:6" x14ac:dyDescent="0.3">
      <c r="A3162" s="3">
        <v>0.74276635484171205</v>
      </c>
      <c r="B3162" s="3">
        <v>20273.819810057899</v>
      </c>
      <c r="C3162" s="3">
        <v>1.2970336514063201</v>
      </c>
      <c r="D3162" s="3">
        <v>57342.790879382403</v>
      </c>
      <c r="E3162" s="1">
        <f t="shared" si="100"/>
        <v>0.55426729656460805</v>
      </c>
      <c r="F3162" s="1">
        <f t="shared" si="101"/>
        <v>37068.9710693245</v>
      </c>
    </row>
    <row r="3163" spans="1:6" x14ac:dyDescent="0.3">
      <c r="A3163" s="3">
        <v>0.74279385085136096</v>
      </c>
      <c r="B3163" s="3">
        <v>20099.765442338099</v>
      </c>
      <c r="C3163" s="3">
        <v>1.3129547571220099</v>
      </c>
      <c r="D3163" s="3">
        <v>58530.516713244302</v>
      </c>
      <c r="E3163" s="1">
        <f t="shared" si="100"/>
        <v>0.57016090627064897</v>
      </c>
      <c r="F3163" s="1">
        <f t="shared" si="101"/>
        <v>38430.751270906199</v>
      </c>
    </row>
    <row r="3164" spans="1:6" x14ac:dyDescent="0.3">
      <c r="A3164" s="3">
        <v>0.74533911210548798</v>
      </c>
      <c r="B3164" s="3">
        <v>15477.5281565961</v>
      </c>
      <c r="C3164" s="3">
        <v>1.27551385442911</v>
      </c>
      <c r="D3164" s="3">
        <v>52095.386889802103</v>
      </c>
      <c r="E3164" s="1">
        <f t="shared" si="100"/>
        <v>0.53017474232362205</v>
      </c>
      <c r="F3164" s="1">
        <f t="shared" si="101"/>
        <v>36617.858733206005</v>
      </c>
    </row>
    <row r="3165" spans="1:6" x14ac:dyDescent="0.3">
      <c r="A3165" s="3">
        <v>0.69622541575266705</v>
      </c>
      <c r="B3165" s="3">
        <v>24244.8360866527</v>
      </c>
      <c r="C3165" s="3">
        <v>1.22499233997084</v>
      </c>
      <c r="D3165" s="3">
        <v>62915.477313260999</v>
      </c>
      <c r="E3165" s="1">
        <f t="shared" si="100"/>
        <v>0.52876692421817295</v>
      </c>
      <c r="F3165" s="1">
        <f t="shared" si="101"/>
        <v>38670.641226608299</v>
      </c>
    </row>
    <row r="3166" spans="1:6" x14ac:dyDescent="0.3">
      <c r="A3166" s="3">
        <v>0.74755438475871805</v>
      </c>
      <c r="B3166" s="3">
        <v>16888.773055872502</v>
      </c>
      <c r="C3166" s="3">
        <v>1.30556969155048</v>
      </c>
      <c r="D3166" s="3">
        <v>52938.766810915302</v>
      </c>
      <c r="E3166" s="1">
        <f t="shared" si="100"/>
        <v>0.55801530679176192</v>
      </c>
      <c r="F3166" s="1">
        <f t="shared" si="101"/>
        <v>36049.9937550428</v>
      </c>
    </row>
    <row r="3167" spans="1:6" x14ac:dyDescent="0.3">
      <c r="A3167" s="3">
        <v>0.73566211688341099</v>
      </c>
      <c r="B3167" s="3">
        <v>19516.0689830683</v>
      </c>
      <c r="C3167" s="3">
        <v>1.25382570193757</v>
      </c>
      <c r="D3167" s="3">
        <v>57355.273237589798</v>
      </c>
      <c r="E3167" s="1">
        <f t="shared" si="100"/>
        <v>0.51816358505415905</v>
      </c>
      <c r="F3167" s="1">
        <f t="shared" si="101"/>
        <v>37839.204254521494</v>
      </c>
    </row>
    <row r="3168" spans="1:6" x14ac:dyDescent="0.3">
      <c r="A3168" s="3">
        <v>0.68533944995761498</v>
      </c>
      <c r="B3168" s="3">
        <v>21301.453876882799</v>
      </c>
      <c r="C3168" s="3">
        <v>1.20335920520711</v>
      </c>
      <c r="D3168" s="3">
        <v>59928.131110762901</v>
      </c>
      <c r="E3168" s="1">
        <f t="shared" si="100"/>
        <v>0.51801975524949506</v>
      </c>
      <c r="F3168" s="1">
        <f t="shared" si="101"/>
        <v>38626.677233880102</v>
      </c>
    </row>
    <row r="3169" spans="1:6" x14ac:dyDescent="0.3">
      <c r="A3169" s="3">
        <v>0.68739492422724102</v>
      </c>
      <c r="B3169" s="3">
        <v>17270.025258681198</v>
      </c>
      <c r="C3169" s="3">
        <v>1.1842683287101801</v>
      </c>
      <c r="D3169" s="3">
        <v>52586.695441770702</v>
      </c>
      <c r="E3169" s="1">
        <f t="shared" si="100"/>
        <v>0.49687340448293904</v>
      </c>
      <c r="F3169" s="1">
        <f t="shared" si="101"/>
        <v>35316.670183089504</v>
      </c>
    </row>
    <row r="3170" spans="1:6" x14ac:dyDescent="0.3">
      <c r="A3170" s="3">
        <v>0.72253915180850503</v>
      </c>
      <c r="B3170" s="3">
        <v>15272.808276960701</v>
      </c>
      <c r="C3170" s="3">
        <v>1.23012591905504</v>
      </c>
      <c r="D3170" s="3">
        <v>50796.070966562998</v>
      </c>
      <c r="E3170" s="1">
        <f t="shared" si="100"/>
        <v>0.50758676724653495</v>
      </c>
      <c r="F3170" s="1">
        <f t="shared" si="101"/>
        <v>35523.262689602299</v>
      </c>
    </row>
    <row r="3171" spans="1:6" x14ac:dyDescent="0.3">
      <c r="A3171" s="3">
        <v>0.70180940420530602</v>
      </c>
      <c r="B3171" s="3">
        <v>19184.154497216299</v>
      </c>
      <c r="C3171" s="3">
        <v>1.2210661629926201</v>
      </c>
      <c r="D3171" s="3">
        <v>57563.486778095998</v>
      </c>
      <c r="E3171" s="1">
        <f t="shared" si="100"/>
        <v>0.51925675878731403</v>
      </c>
      <c r="F3171" s="1">
        <f t="shared" si="101"/>
        <v>38379.332280879695</v>
      </c>
    </row>
    <row r="3172" spans="1:6" x14ac:dyDescent="0.3">
      <c r="A3172" s="3">
        <v>0.65400656534564405</v>
      </c>
      <c r="B3172" s="3">
        <v>20249.624024070999</v>
      </c>
      <c r="C3172" s="3">
        <v>1.1206313178023899</v>
      </c>
      <c r="D3172" s="3">
        <v>57684.489157013202</v>
      </c>
      <c r="E3172" s="1">
        <f t="shared" si="100"/>
        <v>0.46662475245674584</v>
      </c>
      <c r="F3172" s="1">
        <f t="shared" si="101"/>
        <v>37434.865132942199</v>
      </c>
    </row>
    <row r="3173" spans="1:6" x14ac:dyDescent="0.3">
      <c r="A3173" s="3">
        <v>0.70250581873638995</v>
      </c>
      <c r="B3173" s="3">
        <v>24656.722333538299</v>
      </c>
      <c r="C3173" s="3">
        <v>1.2086402627408599</v>
      </c>
      <c r="D3173" s="3">
        <v>65746.430801648501</v>
      </c>
      <c r="E3173" s="1">
        <f t="shared" si="100"/>
        <v>0.50613444400446994</v>
      </c>
      <c r="F3173" s="1">
        <f t="shared" si="101"/>
        <v>41089.708468110199</v>
      </c>
    </row>
    <row r="3174" spans="1:6" x14ac:dyDescent="0.3">
      <c r="A3174" s="3">
        <v>0.75748775214035802</v>
      </c>
      <c r="B3174" s="3">
        <v>24125.598569207101</v>
      </c>
      <c r="C3174" s="3">
        <v>1.31148626002236</v>
      </c>
      <c r="D3174" s="3">
        <v>64542.301949539702</v>
      </c>
      <c r="E3174" s="1">
        <f t="shared" si="100"/>
        <v>0.553998507882002</v>
      </c>
      <c r="F3174" s="1">
        <f t="shared" si="101"/>
        <v>40416.703380332605</v>
      </c>
    </row>
    <row r="3175" spans="1:6" x14ac:dyDescent="0.3">
      <c r="A3175" s="3">
        <v>0.70439211999492202</v>
      </c>
      <c r="B3175" s="3">
        <v>16162.072166119</v>
      </c>
      <c r="C3175" s="3">
        <v>1.2194720220309401</v>
      </c>
      <c r="D3175" s="3">
        <v>53244.797585130102</v>
      </c>
      <c r="E3175" s="1">
        <f t="shared" si="100"/>
        <v>0.51507990203601806</v>
      </c>
      <c r="F3175" s="1">
        <f t="shared" si="101"/>
        <v>37082.725419011098</v>
      </c>
    </row>
    <row r="3176" spans="1:6" x14ac:dyDescent="0.3">
      <c r="A3176" s="3">
        <v>0.66010529138322604</v>
      </c>
      <c r="B3176" s="3">
        <v>24403.407277094298</v>
      </c>
      <c r="C3176" s="3">
        <v>1.1730402207666799</v>
      </c>
      <c r="D3176" s="3">
        <v>63065.350059166703</v>
      </c>
      <c r="E3176" s="1">
        <f t="shared" si="100"/>
        <v>0.51293492938345386</v>
      </c>
      <c r="F3176" s="1">
        <f t="shared" si="101"/>
        <v>38661.942782072409</v>
      </c>
    </row>
    <row r="3177" spans="1:6" x14ac:dyDescent="0.3">
      <c r="A3177" s="3">
        <v>0.64783382373320197</v>
      </c>
      <c r="B3177" s="3">
        <v>19123.9790735186</v>
      </c>
      <c r="C3177" s="3">
        <v>1.1016564464809</v>
      </c>
      <c r="D3177" s="3">
        <v>55354.785934275496</v>
      </c>
      <c r="E3177" s="1">
        <f t="shared" si="100"/>
        <v>0.45382262274769802</v>
      </c>
      <c r="F3177" s="1">
        <f t="shared" si="101"/>
        <v>36230.8068607569</v>
      </c>
    </row>
    <row r="3178" spans="1:6" x14ac:dyDescent="0.3">
      <c r="A3178" s="3">
        <v>0.704887528395991</v>
      </c>
      <c r="B3178" s="3">
        <v>20313.186954389101</v>
      </c>
      <c r="C3178" s="3">
        <v>1.2199188804016701</v>
      </c>
      <c r="D3178" s="3">
        <v>57226.472953928598</v>
      </c>
      <c r="E3178" s="1">
        <f t="shared" si="100"/>
        <v>0.51503135200567907</v>
      </c>
      <c r="F3178" s="1">
        <f t="shared" si="101"/>
        <v>36913.285999539497</v>
      </c>
    </row>
    <row r="3179" spans="1:6" x14ac:dyDescent="0.3">
      <c r="A3179" s="3">
        <v>0.64744434149015295</v>
      </c>
      <c r="B3179" s="3">
        <v>24666.7202476885</v>
      </c>
      <c r="C3179" s="3">
        <v>1.11790280726263</v>
      </c>
      <c r="D3179" s="3">
        <v>64887.880903054604</v>
      </c>
      <c r="E3179" s="1">
        <f t="shared" si="100"/>
        <v>0.47045846577247707</v>
      </c>
      <c r="F3179" s="1">
        <f t="shared" si="101"/>
        <v>40221.160655366104</v>
      </c>
    </row>
    <row r="3180" spans="1:6" x14ac:dyDescent="0.3">
      <c r="A3180" s="3">
        <v>0.679907790126556</v>
      </c>
      <c r="B3180" s="3">
        <v>19255.234657706202</v>
      </c>
      <c r="C3180" s="3">
        <v>1.1881274430150099</v>
      </c>
      <c r="D3180" s="3">
        <v>54518.733246868302</v>
      </c>
      <c r="E3180" s="1">
        <f t="shared" si="100"/>
        <v>0.50821965288845394</v>
      </c>
      <c r="F3180" s="1">
        <f t="shared" si="101"/>
        <v>35263.498589162104</v>
      </c>
    </row>
    <row r="3181" spans="1:6" x14ac:dyDescent="0.3">
      <c r="A3181" s="3">
        <v>0.71504416396329795</v>
      </c>
      <c r="B3181" s="3">
        <v>22185.503718871401</v>
      </c>
      <c r="C3181" s="3">
        <v>1.23901348036384</v>
      </c>
      <c r="D3181" s="3">
        <v>58839.808586602499</v>
      </c>
      <c r="E3181" s="1">
        <f t="shared" si="100"/>
        <v>0.52396931640054201</v>
      </c>
      <c r="F3181" s="1">
        <f t="shared" si="101"/>
        <v>36654.304867731102</v>
      </c>
    </row>
    <row r="3182" spans="1:6" x14ac:dyDescent="0.3">
      <c r="A3182" s="3">
        <v>0.70184257348082002</v>
      </c>
      <c r="B3182" s="3">
        <v>22139.658025538502</v>
      </c>
      <c r="C3182" s="3">
        <v>1.2231318401989899</v>
      </c>
      <c r="D3182" s="3">
        <v>60569.971892666901</v>
      </c>
      <c r="E3182" s="1">
        <f t="shared" si="100"/>
        <v>0.52128926671816989</v>
      </c>
      <c r="F3182" s="1">
        <f t="shared" si="101"/>
        <v>38430.313867128396</v>
      </c>
    </row>
    <row r="3183" spans="1:6" x14ac:dyDescent="0.3">
      <c r="A3183" s="3">
        <v>0.77474178324236598</v>
      </c>
      <c r="B3183" s="3">
        <v>18987.3511058111</v>
      </c>
      <c r="C3183" s="3">
        <v>1.3244790578358301</v>
      </c>
      <c r="D3183" s="3">
        <v>56505.863101201801</v>
      </c>
      <c r="E3183" s="1">
        <f t="shared" si="100"/>
        <v>0.54973727459346411</v>
      </c>
      <c r="F3183" s="1">
        <f t="shared" si="101"/>
        <v>37518.511995390698</v>
      </c>
    </row>
    <row r="3184" spans="1:6" x14ac:dyDescent="0.3">
      <c r="A3184" s="3">
        <v>0.745574801384698</v>
      </c>
      <c r="B3184" s="3">
        <v>24838.875738615599</v>
      </c>
      <c r="C3184" s="3">
        <v>1.3050606627497301</v>
      </c>
      <c r="D3184" s="3">
        <v>64471.978260985699</v>
      </c>
      <c r="E3184" s="1">
        <f t="shared" si="100"/>
        <v>0.55948586136503209</v>
      </c>
      <c r="F3184" s="1">
        <f t="shared" si="101"/>
        <v>39633.1025223701</v>
      </c>
    </row>
    <row r="3185" spans="1:6" x14ac:dyDescent="0.3">
      <c r="A3185" s="3">
        <v>0.71752095694873097</v>
      </c>
      <c r="B3185" s="3">
        <v>17426.107467114802</v>
      </c>
      <c r="C3185" s="3">
        <v>1.2423648185984799</v>
      </c>
      <c r="D3185" s="3">
        <v>53473.583599417398</v>
      </c>
      <c r="E3185" s="1">
        <f t="shared" si="100"/>
        <v>0.52484386164974894</v>
      </c>
      <c r="F3185" s="1">
        <f t="shared" si="101"/>
        <v>36047.476132302596</v>
      </c>
    </row>
    <row r="3186" spans="1:6" x14ac:dyDescent="0.3">
      <c r="A3186" s="3">
        <v>0.71647650381448602</v>
      </c>
      <c r="B3186" s="3">
        <v>21407.955085268299</v>
      </c>
      <c r="C3186" s="3">
        <v>1.23380521485813</v>
      </c>
      <c r="D3186" s="3">
        <v>57047.928810967402</v>
      </c>
      <c r="E3186" s="1">
        <f t="shared" si="100"/>
        <v>0.51732871104364397</v>
      </c>
      <c r="F3186" s="1">
        <f t="shared" si="101"/>
        <v>35639.973725699107</v>
      </c>
    </row>
    <row r="3187" spans="1:6" x14ac:dyDescent="0.3">
      <c r="A3187" s="3">
        <v>0.67207783337475602</v>
      </c>
      <c r="B3187" s="3">
        <v>18018.9184444762</v>
      </c>
      <c r="C3187" s="3">
        <v>1.1661487311223</v>
      </c>
      <c r="D3187" s="3">
        <v>54330.945183478703</v>
      </c>
      <c r="E3187" s="1">
        <f t="shared" si="100"/>
        <v>0.49407089774754398</v>
      </c>
      <c r="F3187" s="1">
        <f t="shared" si="101"/>
        <v>36312.026739002504</v>
      </c>
    </row>
    <row r="3188" spans="1:6" x14ac:dyDescent="0.3">
      <c r="A3188" s="3">
        <v>0.67864709294676495</v>
      </c>
      <c r="B3188" s="3">
        <v>17503.792768691299</v>
      </c>
      <c r="C3188" s="3">
        <v>1.17924593645791</v>
      </c>
      <c r="D3188" s="3">
        <v>53475.068427677703</v>
      </c>
      <c r="E3188" s="1">
        <f t="shared" si="100"/>
        <v>0.50059884351114503</v>
      </c>
      <c r="F3188" s="1">
        <f t="shared" si="101"/>
        <v>35971.2756589864</v>
      </c>
    </row>
    <row r="3189" spans="1:6" x14ac:dyDescent="0.3">
      <c r="A3189" s="3">
        <v>0.76617041386842399</v>
      </c>
      <c r="B3189" s="3">
        <v>18794.009521028402</v>
      </c>
      <c r="C3189" s="3">
        <v>1.32627699365068</v>
      </c>
      <c r="D3189" s="3">
        <v>58198.108451374603</v>
      </c>
      <c r="E3189" s="1">
        <f t="shared" si="100"/>
        <v>0.56010657978225598</v>
      </c>
      <c r="F3189" s="1">
        <f t="shared" si="101"/>
        <v>39404.098930346197</v>
      </c>
    </row>
    <row r="3190" spans="1:6" x14ac:dyDescent="0.3">
      <c r="A3190" s="3">
        <v>0.72999506490806998</v>
      </c>
      <c r="B3190" s="3">
        <v>17017.4893613522</v>
      </c>
      <c r="C3190" s="3">
        <v>1.28001626312586</v>
      </c>
      <c r="D3190" s="3">
        <v>52732.087422815603</v>
      </c>
      <c r="E3190" s="1">
        <f t="shared" si="100"/>
        <v>0.55002119821779005</v>
      </c>
      <c r="F3190" s="1">
        <f t="shared" si="101"/>
        <v>35714.598061463403</v>
      </c>
    </row>
    <row r="3191" spans="1:6" x14ac:dyDescent="0.3">
      <c r="A3191" s="3">
        <v>0.68837164439932097</v>
      </c>
      <c r="B3191" s="3">
        <v>20207.254947833098</v>
      </c>
      <c r="C3191" s="3">
        <v>1.15947776543744</v>
      </c>
      <c r="D3191" s="3">
        <v>55082.832701601597</v>
      </c>
      <c r="E3191" s="1">
        <f t="shared" si="100"/>
        <v>0.471106121038119</v>
      </c>
      <c r="F3191" s="1">
        <f t="shared" si="101"/>
        <v>34875.577753768499</v>
      </c>
    </row>
    <row r="3192" spans="1:6" x14ac:dyDescent="0.3">
      <c r="A3192" s="3">
        <v>0.72474957436974397</v>
      </c>
      <c r="B3192" s="3">
        <v>19502.5668101376</v>
      </c>
      <c r="C3192" s="3">
        <v>1.25165880504219</v>
      </c>
      <c r="D3192" s="3">
        <v>56229.230622536401</v>
      </c>
      <c r="E3192" s="1">
        <f t="shared" si="100"/>
        <v>0.52690923067244599</v>
      </c>
      <c r="F3192" s="1">
        <f t="shared" si="101"/>
        <v>36726.663812398801</v>
      </c>
    </row>
    <row r="3193" spans="1:6" x14ac:dyDescent="0.3">
      <c r="A3193" s="3">
        <v>0.74374999645863205</v>
      </c>
      <c r="B3193" s="3">
        <v>25516.607295722799</v>
      </c>
      <c r="C3193" s="3">
        <v>1.2400109629134699</v>
      </c>
      <c r="D3193" s="3">
        <v>60477.958784119197</v>
      </c>
      <c r="E3193" s="1">
        <f t="shared" si="100"/>
        <v>0.49626096645483786</v>
      </c>
      <c r="F3193" s="1">
        <f t="shared" si="101"/>
        <v>34961.351488396394</v>
      </c>
    </row>
    <row r="3194" spans="1:6" x14ac:dyDescent="0.3">
      <c r="A3194" s="3">
        <v>0.71196429301130704</v>
      </c>
      <c r="B3194" s="3">
        <v>20575.633824128901</v>
      </c>
      <c r="C3194" s="3">
        <v>1.25551081301463</v>
      </c>
      <c r="D3194" s="3">
        <v>57924.460164004398</v>
      </c>
      <c r="E3194" s="1">
        <f t="shared" si="100"/>
        <v>0.54354652000332293</v>
      </c>
      <c r="F3194" s="1">
        <f t="shared" si="101"/>
        <v>37348.826339875493</v>
      </c>
    </row>
    <row r="3195" spans="1:6" x14ac:dyDescent="0.3">
      <c r="A3195" s="3">
        <v>0.73340641850826804</v>
      </c>
      <c r="B3195" s="3">
        <v>20189.886904698698</v>
      </c>
      <c r="C3195" s="3">
        <v>1.2839755993153701</v>
      </c>
      <c r="D3195" s="3">
        <v>56162.5190333262</v>
      </c>
      <c r="E3195" s="1">
        <f t="shared" si="100"/>
        <v>0.55056918080710204</v>
      </c>
      <c r="F3195" s="1">
        <f t="shared" si="101"/>
        <v>35972.632128627505</v>
      </c>
    </row>
    <row r="3196" spans="1:6" x14ac:dyDescent="0.3">
      <c r="A3196" s="3">
        <v>0.73670695574598499</v>
      </c>
      <c r="B3196" s="3">
        <v>22737.555047295798</v>
      </c>
      <c r="C3196" s="3">
        <v>1.2667012910020901</v>
      </c>
      <c r="D3196" s="3">
        <v>61651.615408453799</v>
      </c>
      <c r="E3196" s="1">
        <f t="shared" si="100"/>
        <v>0.52999433525610506</v>
      </c>
      <c r="F3196" s="1">
        <f t="shared" si="101"/>
        <v>38914.060361158001</v>
      </c>
    </row>
    <row r="3197" spans="1:6" x14ac:dyDescent="0.3">
      <c r="A3197" s="3">
        <v>0.67824991599163498</v>
      </c>
      <c r="B3197" s="3">
        <v>15790.628677205899</v>
      </c>
      <c r="C3197" s="3">
        <v>1.18919038645411</v>
      </c>
      <c r="D3197" s="3">
        <v>52413.053021646003</v>
      </c>
      <c r="E3197" s="1">
        <f t="shared" si="100"/>
        <v>0.51094047046247504</v>
      </c>
      <c r="F3197" s="1">
        <f t="shared" si="101"/>
        <v>36622.424344440107</v>
      </c>
    </row>
    <row r="3198" spans="1:6" x14ac:dyDescent="0.3">
      <c r="A3198" s="3">
        <v>0.71543232693559</v>
      </c>
      <c r="B3198" s="3">
        <v>22426.253731495101</v>
      </c>
      <c r="C3198" s="3">
        <v>1.26626941153436</v>
      </c>
      <c r="D3198" s="3">
        <v>59378.446145301503</v>
      </c>
      <c r="E3198" s="1">
        <f t="shared" si="100"/>
        <v>0.55083708459877001</v>
      </c>
      <c r="F3198" s="1">
        <f t="shared" si="101"/>
        <v>36952.192413806406</v>
      </c>
    </row>
    <row r="3199" spans="1:6" x14ac:dyDescent="0.3">
      <c r="A3199" s="3">
        <v>0.70393705216586999</v>
      </c>
      <c r="B3199" s="3">
        <v>17361.178530917401</v>
      </c>
      <c r="C3199" s="3">
        <v>1.22016883208659</v>
      </c>
      <c r="D3199" s="3">
        <v>54874.212330036098</v>
      </c>
      <c r="E3199" s="1">
        <f t="shared" si="100"/>
        <v>0.51623177992072</v>
      </c>
      <c r="F3199" s="1">
        <f t="shared" si="101"/>
        <v>37513.033799118697</v>
      </c>
    </row>
    <row r="3200" spans="1:6" x14ac:dyDescent="0.3">
      <c r="A3200" s="3">
        <v>0.68574303912717904</v>
      </c>
      <c r="B3200" s="3">
        <v>18766.769091194899</v>
      </c>
      <c r="C3200" s="3">
        <v>1.1761406986596401</v>
      </c>
      <c r="D3200" s="3">
        <v>54347.9040835493</v>
      </c>
      <c r="E3200" s="1">
        <f t="shared" si="100"/>
        <v>0.49039765953246106</v>
      </c>
      <c r="F3200" s="1">
        <f t="shared" si="101"/>
        <v>35581.134992354404</v>
      </c>
    </row>
    <row r="3201" spans="1:6" x14ac:dyDescent="0.3">
      <c r="A3201" s="3">
        <v>0.70197329339424297</v>
      </c>
      <c r="B3201" s="3">
        <v>18655.432886858602</v>
      </c>
      <c r="C3201" s="3">
        <v>1.2217098798418999</v>
      </c>
      <c r="D3201" s="3">
        <v>55911.439642842801</v>
      </c>
      <c r="E3201" s="1">
        <f t="shared" si="100"/>
        <v>0.51973658644765697</v>
      </c>
      <c r="F3201" s="1">
        <f t="shared" si="101"/>
        <v>37256.006755984199</v>
      </c>
    </row>
    <row r="3202" spans="1:6" x14ac:dyDescent="0.3">
      <c r="A3202" s="3">
        <v>0.69341401783342105</v>
      </c>
      <c r="B3202" s="3">
        <v>16522.751134288501</v>
      </c>
      <c r="C3202" s="3">
        <v>1.19112466496449</v>
      </c>
      <c r="D3202" s="3">
        <v>52053.286275866798</v>
      </c>
      <c r="E3202" s="1">
        <f t="shared" si="100"/>
        <v>0.49771064713106894</v>
      </c>
      <c r="F3202" s="1">
        <f t="shared" si="101"/>
        <v>35530.535141578293</v>
      </c>
    </row>
    <row r="3203" spans="1:6" x14ac:dyDescent="0.3">
      <c r="A3203" s="3">
        <v>0.69395952830146301</v>
      </c>
      <c r="B3203" s="3">
        <v>16207.482649519499</v>
      </c>
      <c r="C3203" s="3">
        <v>1.2148283974124601</v>
      </c>
      <c r="D3203" s="3">
        <v>52896.2496674215</v>
      </c>
      <c r="E3203" s="1">
        <f t="shared" si="100"/>
        <v>0.52086886911099706</v>
      </c>
      <c r="F3203" s="1">
        <f t="shared" si="101"/>
        <v>36688.767017901999</v>
      </c>
    </row>
    <row r="3204" spans="1:6" x14ac:dyDescent="0.3">
      <c r="A3204" s="3">
        <v>0.680517607145114</v>
      </c>
      <c r="B3204" s="3">
        <v>21188.2261570888</v>
      </c>
      <c r="C3204" s="3">
        <v>1.1701262306176099</v>
      </c>
      <c r="D3204" s="3">
        <v>59733.027935238897</v>
      </c>
      <c r="E3204" s="1">
        <f t="shared" ref="E3204:E3267" si="102">C3204-A3204</f>
        <v>0.4896086234724959</v>
      </c>
      <c r="F3204" s="1">
        <f t="shared" ref="F3204:F3267" si="103">D3204-B3204</f>
        <v>38544.801778150097</v>
      </c>
    </row>
    <row r="3205" spans="1:6" x14ac:dyDescent="0.3">
      <c r="A3205" s="3">
        <v>0.70603936095660103</v>
      </c>
      <c r="B3205" s="3">
        <v>18498.2664316476</v>
      </c>
      <c r="C3205" s="3">
        <v>1.23536707745781</v>
      </c>
      <c r="D3205" s="3">
        <v>54782.367325592902</v>
      </c>
      <c r="E3205" s="1">
        <f t="shared" si="102"/>
        <v>0.52932771650120902</v>
      </c>
      <c r="F3205" s="1">
        <f t="shared" si="103"/>
        <v>36284.100893945302</v>
      </c>
    </row>
    <row r="3206" spans="1:6" x14ac:dyDescent="0.3">
      <c r="A3206" s="3">
        <v>0.68994896095074398</v>
      </c>
      <c r="B3206" s="3">
        <v>24045.389034714401</v>
      </c>
      <c r="C3206" s="3">
        <v>1.1950561608065999</v>
      </c>
      <c r="D3206" s="3">
        <v>58743.691596200697</v>
      </c>
      <c r="E3206" s="1">
        <f t="shared" si="102"/>
        <v>0.50510719985585595</v>
      </c>
      <c r="F3206" s="1">
        <f t="shared" si="103"/>
        <v>34698.3025614863</v>
      </c>
    </row>
    <row r="3207" spans="1:6" x14ac:dyDescent="0.3">
      <c r="A3207" s="3">
        <v>0.754839616370099</v>
      </c>
      <c r="B3207" s="3">
        <v>17881.932251474002</v>
      </c>
      <c r="C3207" s="3">
        <v>1.31402317104091</v>
      </c>
      <c r="D3207" s="3">
        <v>56274.254072933101</v>
      </c>
      <c r="E3207" s="1">
        <f t="shared" si="102"/>
        <v>0.55918355467081104</v>
      </c>
      <c r="F3207" s="1">
        <f t="shared" si="103"/>
        <v>38392.321821459103</v>
      </c>
    </row>
    <row r="3208" spans="1:6" x14ac:dyDescent="0.3">
      <c r="A3208" s="3">
        <v>0.71807660744465696</v>
      </c>
      <c r="B3208" s="3">
        <v>22274.066462488099</v>
      </c>
      <c r="C3208" s="3">
        <v>1.27150745290098</v>
      </c>
      <c r="D3208" s="3">
        <v>62574.1020646662</v>
      </c>
      <c r="E3208" s="1">
        <f t="shared" si="102"/>
        <v>0.55343084545632304</v>
      </c>
      <c r="F3208" s="1">
        <f t="shared" si="103"/>
        <v>40300.035602178104</v>
      </c>
    </row>
    <row r="3209" spans="1:6" x14ac:dyDescent="0.3">
      <c r="A3209" s="3">
        <v>0.70584573147192697</v>
      </c>
      <c r="B3209" s="3">
        <v>21102.268191188799</v>
      </c>
      <c r="C3209" s="3">
        <v>1.2118491270152301</v>
      </c>
      <c r="D3209" s="3">
        <v>56977.956453716601</v>
      </c>
      <c r="E3209" s="1">
        <f t="shared" si="102"/>
        <v>0.50600339554330309</v>
      </c>
      <c r="F3209" s="1">
        <f t="shared" si="103"/>
        <v>35875.688262527801</v>
      </c>
    </row>
    <row r="3210" spans="1:6" x14ac:dyDescent="0.3">
      <c r="A3210" s="3">
        <v>0.71175737082049595</v>
      </c>
      <c r="B3210" s="3">
        <v>20106.496571645901</v>
      </c>
      <c r="C3210" s="3">
        <v>1.2218362828902201</v>
      </c>
      <c r="D3210" s="3">
        <v>56890.145064208897</v>
      </c>
      <c r="E3210" s="1">
        <f t="shared" si="102"/>
        <v>0.51007891206972411</v>
      </c>
      <c r="F3210" s="1">
        <f t="shared" si="103"/>
        <v>36783.648492562992</v>
      </c>
    </row>
    <row r="3211" spans="1:6" x14ac:dyDescent="0.3">
      <c r="A3211" s="3">
        <v>0.73016242676880005</v>
      </c>
      <c r="B3211" s="3">
        <v>18481.7768729257</v>
      </c>
      <c r="C3211" s="3">
        <v>1.2450650285656399</v>
      </c>
      <c r="D3211" s="3">
        <v>54581.2813448464</v>
      </c>
      <c r="E3211" s="1">
        <f t="shared" si="102"/>
        <v>0.51490260179683989</v>
      </c>
      <c r="F3211" s="1">
        <f t="shared" si="103"/>
        <v>36099.5044719207</v>
      </c>
    </row>
    <row r="3212" spans="1:6" x14ac:dyDescent="0.3">
      <c r="A3212" s="3">
        <v>0.64934239726813003</v>
      </c>
      <c r="B3212" s="3">
        <v>17690.370608130401</v>
      </c>
      <c r="C3212" s="3">
        <v>1.17906805541964</v>
      </c>
      <c r="D3212" s="3">
        <v>54792.366123735599</v>
      </c>
      <c r="E3212" s="1">
        <f t="shared" si="102"/>
        <v>0.52972565815150996</v>
      </c>
      <c r="F3212" s="1">
        <f t="shared" si="103"/>
        <v>37101.995515605202</v>
      </c>
    </row>
    <row r="3213" spans="1:6" x14ac:dyDescent="0.3">
      <c r="A3213" s="3">
        <v>0.69423883411484799</v>
      </c>
      <c r="B3213" s="3">
        <v>20349.588232183101</v>
      </c>
      <c r="C3213" s="3">
        <v>1.19329095615332</v>
      </c>
      <c r="D3213" s="3">
        <v>56606.932397572098</v>
      </c>
      <c r="E3213" s="1">
        <f t="shared" si="102"/>
        <v>0.49905212203847205</v>
      </c>
      <c r="F3213" s="1">
        <f t="shared" si="103"/>
        <v>36257.344165388997</v>
      </c>
    </row>
    <row r="3214" spans="1:6" x14ac:dyDescent="0.3">
      <c r="A3214" s="3">
        <v>0.71673059341683099</v>
      </c>
      <c r="B3214" s="3">
        <v>23553.086724305998</v>
      </c>
      <c r="C3214" s="3">
        <v>1.20830516198611</v>
      </c>
      <c r="D3214" s="3">
        <v>60095.095966980698</v>
      </c>
      <c r="E3214" s="1">
        <f t="shared" si="102"/>
        <v>0.49157456856927906</v>
      </c>
      <c r="F3214" s="1">
        <f t="shared" si="103"/>
        <v>36542.0092426747</v>
      </c>
    </row>
    <row r="3215" spans="1:6" x14ac:dyDescent="0.3">
      <c r="A3215" s="3">
        <v>0.71927810337550702</v>
      </c>
      <c r="B3215" s="3">
        <v>19734.592233155399</v>
      </c>
      <c r="C3215" s="3">
        <v>1.2772033729893599</v>
      </c>
      <c r="D3215" s="3">
        <v>59525.470589346602</v>
      </c>
      <c r="E3215" s="1">
        <f t="shared" si="102"/>
        <v>0.55792526961385291</v>
      </c>
      <c r="F3215" s="1">
        <f t="shared" si="103"/>
        <v>39790.878356191199</v>
      </c>
    </row>
    <row r="3216" spans="1:6" x14ac:dyDescent="0.3">
      <c r="A3216" s="3">
        <v>0.66505355411031897</v>
      </c>
      <c r="B3216" s="3">
        <v>19693.016775994802</v>
      </c>
      <c r="C3216" s="3">
        <v>1.16312682939846</v>
      </c>
      <c r="D3216" s="3">
        <v>58073.150505821002</v>
      </c>
      <c r="E3216" s="1">
        <f t="shared" si="102"/>
        <v>0.49807327528814105</v>
      </c>
      <c r="F3216" s="1">
        <f t="shared" si="103"/>
        <v>38380.133729826201</v>
      </c>
    </row>
    <row r="3217" spans="1:6" x14ac:dyDescent="0.3">
      <c r="A3217" s="3">
        <v>0.71003656120816505</v>
      </c>
      <c r="B3217" s="3">
        <v>20115.912327029899</v>
      </c>
      <c r="C3217" s="3">
        <v>1.23508254699911</v>
      </c>
      <c r="D3217" s="3">
        <v>57112.922364619197</v>
      </c>
      <c r="E3217" s="1">
        <f t="shared" si="102"/>
        <v>0.52504598579094497</v>
      </c>
      <c r="F3217" s="1">
        <f t="shared" si="103"/>
        <v>36997.010037589294</v>
      </c>
    </row>
    <row r="3218" spans="1:6" x14ac:dyDescent="0.3">
      <c r="A3218" s="3">
        <v>0.74748043462764402</v>
      </c>
      <c r="B3218" s="3">
        <v>19364.768293668199</v>
      </c>
      <c r="C3218" s="3">
        <v>1.27488759651492</v>
      </c>
      <c r="D3218" s="3">
        <v>55675.127184834499</v>
      </c>
      <c r="E3218" s="1">
        <f t="shared" si="102"/>
        <v>0.52740716188727599</v>
      </c>
      <c r="F3218" s="1">
        <f t="shared" si="103"/>
        <v>36310.358891166296</v>
      </c>
    </row>
    <row r="3219" spans="1:6" x14ac:dyDescent="0.3">
      <c r="A3219" s="3">
        <v>0.64422490713866498</v>
      </c>
      <c r="B3219" s="3">
        <v>16329.2148638368</v>
      </c>
      <c r="C3219" s="3">
        <v>1.1055590096418599</v>
      </c>
      <c r="D3219" s="3">
        <v>52367.277356720602</v>
      </c>
      <c r="E3219" s="1">
        <f t="shared" si="102"/>
        <v>0.46133410250319495</v>
      </c>
      <c r="F3219" s="1">
        <f t="shared" si="103"/>
        <v>36038.062492883801</v>
      </c>
    </row>
    <row r="3220" spans="1:6" x14ac:dyDescent="0.3">
      <c r="A3220" s="3">
        <v>0.68021205423656395</v>
      </c>
      <c r="B3220" s="3">
        <v>19089.2909992284</v>
      </c>
      <c r="C3220" s="3">
        <v>1.15304817750629</v>
      </c>
      <c r="D3220" s="3">
        <v>54524.493746493703</v>
      </c>
      <c r="E3220" s="1">
        <f t="shared" si="102"/>
        <v>0.47283612326972602</v>
      </c>
      <c r="F3220" s="1">
        <f t="shared" si="103"/>
        <v>35435.202747265299</v>
      </c>
    </row>
    <row r="3221" spans="1:6" x14ac:dyDescent="0.3">
      <c r="A3221" s="3">
        <v>0.71571364698889395</v>
      </c>
      <c r="B3221" s="3">
        <v>20519.540464049602</v>
      </c>
      <c r="C3221" s="3">
        <v>1.25007033879338</v>
      </c>
      <c r="D3221" s="3">
        <v>58677.659500694099</v>
      </c>
      <c r="E3221" s="1">
        <f t="shared" si="102"/>
        <v>0.53435669180448608</v>
      </c>
      <c r="F3221" s="1">
        <f t="shared" si="103"/>
        <v>38158.119036644493</v>
      </c>
    </row>
    <row r="3222" spans="1:6" x14ac:dyDescent="0.3">
      <c r="A3222" s="3">
        <v>0.70475524468156003</v>
      </c>
      <c r="B3222" s="3">
        <v>16632.7556323178</v>
      </c>
      <c r="C3222" s="3">
        <v>1.2435549755601401</v>
      </c>
      <c r="D3222" s="3">
        <v>52484.036870262302</v>
      </c>
      <c r="E3222" s="1">
        <f t="shared" si="102"/>
        <v>0.53879973087858002</v>
      </c>
      <c r="F3222" s="1">
        <f t="shared" si="103"/>
        <v>35851.281237944502</v>
      </c>
    </row>
    <row r="3223" spans="1:6" x14ac:dyDescent="0.3">
      <c r="A3223" s="3">
        <v>0.69448917387417297</v>
      </c>
      <c r="B3223" s="3">
        <v>24405.310195155798</v>
      </c>
      <c r="C3223" s="3">
        <v>1.21864349039869</v>
      </c>
      <c r="D3223" s="3">
        <v>66653.342836441603</v>
      </c>
      <c r="E3223" s="1">
        <f t="shared" si="102"/>
        <v>0.52415431652451705</v>
      </c>
      <c r="F3223" s="1">
        <f t="shared" si="103"/>
        <v>42248.032641285805</v>
      </c>
    </row>
    <row r="3224" spans="1:6" x14ac:dyDescent="0.3">
      <c r="A3224" s="3">
        <v>0.70454248323471202</v>
      </c>
      <c r="B3224" s="3">
        <v>22910.799089697601</v>
      </c>
      <c r="C3224" s="3">
        <v>1.2333442253281599</v>
      </c>
      <c r="D3224" s="3">
        <v>62010.021615956</v>
      </c>
      <c r="E3224" s="1">
        <f t="shared" si="102"/>
        <v>0.52880174209344788</v>
      </c>
      <c r="F3224" s="1">
        <f t="shared" si="103"/>
        <v>39099.222526258396</v>
      </c>
    </row>
    <row r="3225" spans="1:6" x14ac:dyDescent="0.3">
      <c r="A3225" s="3">
        <v>0.76506878868018402</v>
      </c>
      <c r="B3225" s="3">
        <v>20801.3645821752</v>
      </c>
      <c r="C3225" s="3">
        <v>1.34120651331242</v>
      </c>
      <c r="D3225" s="3">
        <v>56448.365943668199</v>
      </c>
      <c r="E3225" s="1">
        <f t="shared" si="102"/>
        <v>0.576137724632236</v>
      </c>
      <c r="F3225" s="1">
        <f t="shared" si="103"/>
        <v>35647.001361492999</v>
      </c>
    </row>
    <row r="3226" spans="1:6" x14ac:dyDescent="0.3">
      <c r="A3226" s="3">
        <v>0.70861403942144596</v>
      </c>
      <c r="B3226" s="3">
        <v>20566.2967325272</v>
      </c>
      <c r="C3226" s="3">
        <v>1.24381417069206</v>
      </c>
      <c r="D3226" s="3">
        <v>57256.851901145397</v>
      </c>
      <c r="E3226" s="1">
        <f t="shared" si="102"/>
        <v>0.53520013127061405</v>
      </c>
      <c r="F3226" s="1">
        <f t="shared" si="103"/>
        <v>36690.555168618201</v>
      </c>
    </row>
    <row r="3227" spans="1:6" x14ac:dyDescent="0.3">
      <c r="A3227" s="3">
        <v>0.7064871065121</v>
      </c>
      <c r="B3227" s="3">
        <v>20223.880964110998</v>
      </c>
      <c r="C3227" s="3">
        <v>1.26002557801335</v>
      </c>
      <c r="D3227" s="3">
        <v>59903.832413059601</v>
      </c>
      <c r="E3227" s="1">
        <f t="shared" si="102"/>
        <v>0.55353847150125002</v>
      </c>
      <c r="F3227" s="1">
        <f t="shared" si="103"/>
        <v>39679.951448948603</v>
      </c>
    </row>
    <row r="3228" spans="1:6" x14ac:dyDescent="0.3">
      <c r="A3228" s="3">
        <v>0.67865852913333102</v>
      </c>
      <c r="B3228" s="3">
        <v>17249.1347633031</v>
      </c>
      <c r="C3228" s="3">
        <v>1.1667855048212401</v>
      </c>
      <c r="D3228" s="3">
        <v>52913.876207334302</v>
      </c>
      <c r="E3228" s="1">
        <f t="shared" si="102"/>
        <v>0.48812697568790908</v>
      </c>
      <c r="F3228" s="1">
        <f t="shared" si="103"/>
        <v>35664.741444031199</v>
      </c>
    </row>
    <row r="3229" spans="1:6" x14ac:dyDescent="0.3">
      <c r="A3229" s="3">
        <v>0.702056646744872</v>
      </c>
      <c r="B3229" s="3">
        <v>18766.555341486401</v>
      </c>
      <c r="C3229" s="3">
        <v>1.2226942728594301</v>
      </c>
      <c r="D3229" s="3">
        <v>55621.792130217997</v>
      </c>
      <c r="E3229" s="1">
        <f t="shared" si="102"/>
        <v>0.52063762611455811</v>
      </c>
      <c r="F3229" s="1">
        <f t="shared" si="103"/>
        <v>36855.236788731592</v>
      </c>
    </row>
    <row r="3230" spans="1:6" x14ac:dyDescent="0.3">
      <c r="A3230" s="3">
        <v>0.700998719273352</v>
      </c>
      <c r="B3230" s="3">
        <v>17750.000704468301</v>
      </c>
      <c r="C3230" s="3">
        <v>1.2111391047560101</v>
      </c>
      <c r="D3230" s="3">
        <v>56104.185326694103</v>
      </c>
      <c r="E3230" s="1">
        <f t="shared" si="102"/>
        <v>0.51014038548265805</v>
      </c>
      <c r="F3230" s="1">
        <f t="shared" si="103"/>
        <v>38354.184622225803</v>
      </c>
    </row>
    <row r="3231" spans="1:6" x14ac:dyDescent="0.3">
      <c r="A3231" s="3">
        <v>0.67631297566958404</v>
      </c>
      <c r="B3231" s="3">
        <v>21736.7563712915</v>
      </c>
      <c r="C3231" s="3">
        <v>1.1748856715230001</v>
      </c>
      <c r="D3231" s="3">
        <v>59187.207548178099</v>
      </c>
      <c r="E3231" s="1">
        <f t="shared" si="102"/>
        <v>0.49857269585341601</v>
      </c>
      <c r="F3231" s="1">
        <f t="shared" si="103"/>
        <v>37450.4511768866</v>
      </c>
    </row>
    <row r="3232" spans="1:6" x14ac:dyDescent="0.3">
      <c r="A3232" s="3">
        <v>0.68111784447300405</v>
      </c>
      <c r="B3232" s="3">
        <v>23008.136161590101</v>
      </c>
      <c r="C3232" s="3">
        <v>1.15689020012398</v>
      </c>
      <c r="D3232" s="3">
        <v>62737.594581322897</v>
      </c>
      <c r="E3232" s="1">
        <f t="shared" si="102"/>
        <v>0.47577235565097598</v>
      </c>
      <c r="F3232" s="1">
        <f t="shared" si="103"/>
        <v>39729.458419732793</v>
      </c>
    </row>
    <row r="3233" spans="1:6" x14ac:dyDescent="0.3">
      <c r="A3233" s="3">
        <v>0.69853728017281003</v>
      </c>
      <c r="B3233" s="3">
        <v>17946.8792275864</v>
      </c>
      <c r="C3233" s="3">
        <v>1.25811798816608</v>
      </c>
      <c r="D3233" s="3">
        <v>55349.761049948102</v>
      </c>
      <c r="E3233" s="1">
        <f t="shared" si="102"/>
        <v>0.55958070799326998</v>
      </c>
      <c r="F3233" s="1">
        <f t="shared" si="103"/>
        <v>37402.881822361698</v>
      </c>
    </row>
    <row r="3234" spans="1:6" x14ac:dyDescent="0.3">
      <c r="A3234" s="3">
        <v>0.71530325195560396</v>
      </c>
      <c r="B3234" s="3">
        <v>20437.973363721401</v>
      </c>
      <c r="C3234" s="3">
        <v>1.25253582839788</v>
      </c>
      <c r="D3234" s="3">
        <v>57283.7257020201</v>
      </c>
      <c r="E3234" s="1">
        <f t="shared" si="102"/>
        <v>0.53723257644227607</v>
      </c>
      <c r="F3234" s="1">
        <f t="shared" si="103"/>
        <v>36845.752338298698</v>
      </c>
    </row>
    <row r="3235" spans="1:6" x14ac:dyDescent="0.3">
      <c r="A3235" s="3">
        <v>0.66542845742939905</v>
      </c>
      <c r="B3235" s="3">
        <v>25456.717643094798</v>
      </c>
      <c r="C3235" s="3">
        <v>1.1355723594170199</v>
      </c>
      <c r="D3235" s="3">
        <v>65554.2241418466</v>
      </c>
      <c r="E3235" s="1">
        <f t="shared" si="102"/>
        <v>0.4701439019876209</v>
      </c>
      <c r="F3235" s="1">
        <f t="shared" si="103"/>
        <v>40097.506498751798</v>
      </c>
    </row>
    <row r="3236" spans="1:6" x14ac:dyDescent="0.3">
      <c r="A3236" s="3">
        <v>0.77004287826792495</v>
      </c>
      <c r="B3236" s="3">
        <v>19878.147281764501</v>
      </c>
      <c r="C3236" s="3">
        <v>1.3766921882785501</v>
      </c>
      <c r="D3236" s="3">
        <v>57864.382513894001</v>
      </c>
      <c r="E3236" s="1">
        <f t="shared" si="102"/>
        <v>0.60664931001062516</v>
      </c>
      <c r="F3236" s="1">
        <f t="shared" si="103"/>
        <v>37986.235232129504</v>
      </c>
    </row>
    <row r="3237" spans="1:6" x14ac:dyDescent="0.3">
      <c r="A3237" s="3">
        <v>0.73581422343626701</v>
      </c>
      <c r="B3237" s="3">
        <v>17073.3997143337</v>
      </c>
      <c r="C3237" s="3">
        <v>1.27799689792365</v>
      </c>
      <c r="D3237" s="3">
        <v>53232.711283402001</v>
      </c>
      <c r="E3237" s="1">
        <f t="shared" si="102"/>
        <v>0.542182674487383</v>
      </c>
      <c r="F3237" s="1">
        <f t="shared" si="103"/>
        <v>36159.311569068304</v>
      </c>
    </row>
    <row r="3238" spans="1:6" x14ac:dyDescent="0.3">
      <c r="A3238" s="3">
        <v>0.70840016012375495</v>
      </c>
      <c r="B3238" s="3">
        <v>21344.9391070368</v>
      </c>
      <c r="C3238" s="3">
        <v>1.1974168633326601</v>
      </c>
      <c r="D3238" s="3">
        <v>56528.393802174003</v>
      </c>
      <c r="E3238" s="1">
        <f t="shared" si="102"/>
        <v>0.48901670320890511</v>
      </c>
      <c r="F3238" s="1">
        <f t="shared" si="103"/>
        <v>35183.454695137203</v>
      </c>
    </row>
    <row r="3239" spans="1:6" x14ac:dyDescent="0.3">
      <c r="A3239" s="3">
        <v>0.71823454801918496</v>
      </c>
      <c r="B3239" s="3">
        <v>22299.157934523999</v>
      </c>
      <c r="C3239" s="3">
        <v>1.2492589262765501</v>
      </c>
      <c r="D3239" s="3">
        <v>60760.884195432198</v>
      </c>
      <c r="E3239" s="1">
        <f t="shared" si="102"/>
        <v>0.53102437825736515</v>
      </c>
      <c r="F3239" s="1">
        <f t="shared" si="103"/>
        <v>38461.726260908195</v>
      </c>
    </row>
    <row r="3240" spans="1:6" x14ac:dyDescent="0.3">
      <c r="A3240" s="3">
        <v>0.67182679807889201</v>
      </c>
      <c r="B3240" s="3">
        <v>20687.485490815601</v>
      </c>
      <c r="C3240" s="3">
        <v>1.1599352156118601</v>
      </c>
      <c r="D3240" s="3">
        <v>58193.934063291403</v>
      </c>
      <c r="E3240" s="1">
        <f t="shared" si="102"/>
        <v>0.48810841753296808</v>
      </c>
      <c r="F3240" s="1">
        <f t="shared" si="103"/>
        <v>37506.448572475798</v>
      </c>
    </row>
    <row r="3241" spans="1:6" x14ac:dyDescent="0.3">
      <c r="A3241" s="3">
        <v>0.66156790581925395</v>
      </c>
      <c r="B3241" s="3">
        <v>18823.742198620101</v>
      </c>
      <c r="C3241" s="3">
        <v>1.1469911748496999</v>
      </c>
      <c r="D3241" s="3">
        <v>55431.573507137597</v>
      </c>
      <c r="E3241" s="1">
        <f t="shared" si="102"/>
        <v>0.48542326903044597</v>
      </c>
      <c r="F3241" s="1">
        <f t="shared" si="103"/>
        <v>36607.831308517496</v>
      </c>
    </row>
    <row r="3242" spans="1:6" x14ac:dyDescent="0.3">
      <c r="A3242" s="3">
        <v>0.68833274883112106</v>
      </c>
      <c r="B3242" s="3">
        <v>21106.364442411501</v>
      </c>
      <c r="C3242" s="3">
        <v>1.18191058029539</v>
      </c>
      <c r="D3242" s="3">
        <v>59652.948073170199</v>
      </c>
      <c r="E3242" s="1">
        <f t="shared" si="102"/>
        <v>0.49357783146426892</v>
      </c>
      <c r="F3242" s="1">
        <f t="shared" si="103"/>
        <v>38546.583630758701</v>
      </c>
    </row>
    <row r="3243" spans="1:6" x14ac:dyDescent="0.3">
      <c r="A3243" s="3">
        <v>0.71283465604523699</v>
      </c>
      <c r="B3243" s="3">
        <v>25387.286582061599</v>
      </c>
      <c r="C3243" s="3">
        <v>1.28350070144602</v>
      </c>
      <c r="D3243" s="3">
        <v>62376.24237711</v>
      </c>
      <c r="E3243" s="1">
        <f t="shared" si="102"/>
        <v>0.57066604540078303</v>
      </c>
      <c r="F3243" s="1">
        <f t="shared" si="103"/>
        <v>36988.955795048401</v>
      </c>
    </row>
    <row r="3244" spans="1:6" x14ac:dyDescent="0.3">
      <c r="A3244" s="3">
        <v>0.68450720285793198</v>
      </c>
      <c r="B3244" s="3">
        <v>22763.131573715898</v>
      </c>
      <c r="C3244" s="3">
        <v>1.20443136897713</v>
      </c>
      <c r="D3244" s="3">
        <v>61898.708367074403</v>
      </c>
      <c r="E3244" s="1">
        <f t="shared" si="102"/>
        <v>0.51992416611919801</v>
      </c>
      <c r="F3244" s="1">
        <f t="shared" si="103"/>
        <v>39135.576793358501</v>
      </c>
    </row>
    <row r="3245" spans="1:6" x14ac:dyDescent="0.3">
      <c r="A3245" s="3">
        <v>0.66045749846148705</v>
      </c>
      <c r="B3245" s="3">
        <v>19435.632545584202</v>
      </c>
      <c r="C3245" s="3">
        <v>1.1583908567555601</v>
      </c>
      <c r="D3245" s="3">
        <v>60068.928527436598</v>
      </c>
      <c r="E3245" s="1">
        <f t="shared" si="102"/>
        <v>0.49793335829407304</v>
      </c>
      <c r="F3245" s="1">
        <f t="shared" si="103"/>
        <v>40633.295981852396</v>
      </c>
    </row>
    <row r="3246" spans="1:6" x14ac:dyDescent="0.3">
      <c r="A3246" s="3">
        <v>0.66424889744543103</v>
      </c>
      <c r="B3246" s="3">
        <v>23346.718932820499</v>
      </c>
      <c r="C3246" s="3">
        <v>1.1570728817572</v>
      </c>
      <c r="D3246" s="3">
        <v>61138.1801870704</v>
      </c>
      <c r="E3246" s="1">
        <f t="shared" si="102"/>
        <v>0.49282398431176899</v>
      </c>
      <c r="F3246" s="1">
        <f t="shared" si="103"/>
        <v>37791.461254249902</v>
      </c>
    </row>
    <row r="3247" spans="1:6" x14ac:dyDescent="0.3">
      <c r="A3247" s="3">
        <v>0.70133628522097202</v>
      </c>
      <c r="B3247" s="3">
        <v>19868.9297534088</v>
      </c>
      <c r="C3247" s="3">
        <v>1.2308002176055399</v>
      </c>
      <c r="D3247" s="3">
        <v>58916.781361780297</v>
      </c>
      <c r="E3247" s="1">
        <f t="shared" si="102"/>
        <v>0.5294639323845679</v>
      </c>
      <c r="F3247" s="1">
        <f t="shared" si="103"/>
        <v>39047.851608371493</v>
      </c>
    </row>
    <row r="3248" spans="1:6" x14ac:dyDescent="0.3">
      <c r="A3248" s="3">
        <v>0.76024473385370495</v>
      </c>
      <c r="B3248" s="3">
        <v>17963.214754059201</v>
      </c>
      <c r="C3248" s="3">
        <v>1.3452812792295901</v>
      </c>
      <c r="D3248" s="3">
        <v>54913.3525632827</v>
      </c>
      <c r="E3248" s="1">
        <f t="shared" si="102"/>
        <v>0.58503654537588512</v>
      </c>
      <c r="F3248" s="1">
        <f t="shared" si="103"/>
        <v>36950.137809223495</v>
      </c>
    </row>
    <row r="3249" spans="1:6" x14ac:dyDescent="0.3">
      <c r="A3249" s="3">
        <v>0.73129857815207</v>
      </c>
      <c r="B3249" s="3">
        <v>18015.5012780221</v>
      </c>
      <c r="C3249" s="3">
        <v>1.2997271240094601</v>
      </c>
      <c r="D3249" s="3">
        <v>55611.575795096098</v>
      </c>
      <c r="E3249" s="1">
        <f t="shared" si="102"/>
        <v>0.56842854585739011</v>
      </c>
      <c r="F3249" s="1">
        <f t="shared" si="103"/>
        <v>37596.074517073997</v>
      </c>
    </row>
    <row r="3250" spans="1:6" x14ac:dyDescent="0.3">
      <c r="A3250" s="3">
        <v>0.66864676398993295</v>
      </c>
      <c r="B3250" s="3">
        <v>17255.153591614198</v>
      </c>
      <c r="C3250" s="3">
        <v>1.1581902680909899</v>
      </c>
      <c r="D3250" s="3">
        <v>52607.946107957701</v>
      </c>
      <c r="E3250" s="1">
        <f t="shared" si="102"/>
        <v>0.48954350410105696</v>
      </c>
      <c r="F3250" s="1">
        <f t="shared" si="103"/>
        <v>35352.792516343499</v>
      </c>
    </row>
    <row r="3251" spans="1:6" x14ac:dyDescent="0.3">
      <c r="A3251" s="3">
        <v>0.65810968760831001</v>
      </c>
      <c r="B3251" s="3">
        <v>17317.825227118301</v>
      </c>
      <c r="C3251" s="3">
        <v>1.15578468232358</v>
      </c>
      <c r="D3251" s="3">
        <v>52707.044633113801</v>
      </c>
      <c r="E3251" s="1">
        <f t="shared" si="102"/>
        <v>0.49767499471526999</v>
      </c>
      <c r="F3251" s="1">
        <f t="shared" si="103"/>
        <v>35389.2194059955</v>
      </c>
    </row>
    <row r="3252" spans="1:6" x14ac:dyDescent="0.3">
      <c r="A3252" s="3">
        <v>0.71250893935140003</v>
      </c>
      <c r="B3252" s="3">
        <v>17996.4432812341</v>
      </c>
      <c r="C3252" s="3">
        <v>1.2049944303129201</v>
      </c>
      <c r="D3252" s="3">
        <v>53319.386906507403</v>
      </c>
      <c r="E3252" s="1">
        <f t="shared" si="102"/>
        <v>0.49248549096152006</v>
      </c>
      <c r="F3252" s="1">
        <f t="shared" si="103"/>
        <v>35322.943625273299</v>
      </c>
    </row>
    <row r="3253" spans="1:6" x14ac:dyDescent="0.3">
      <c r="A3253" s="3">
        <v>0.69365200826874396</v>
      </c>
      <c r="B3253" s="3">
        <v>19737.2140960201</v>
      </c>
      <c r="C3253" s="3">
        <v>1.1860972606807401</v>
      </c>
      <c r="D3253" s="3">
        <v>58716.6952547904</v>
      </c>
      <c r="E3253" s="1">
        <f t="shared" si="102"/>
        <v>0.4924452524119961</v>
      </c>
      <c r="F3253" s="1">
        <f t="shared" si="103"/>
        <v>38979.481158770301</v>
      </c>
    </row>
    <row r="3254" spans="1:6" x14ac:dyDescent="0.3">
      <c r="A3254" s="3">
        <v>0.74086285054537904</v>
      </c>
      <c r="B3254" s="3">
        <v>25779.220594968399</v>
      </c>
      <c r="C3254" s="3">
        <v>1.2414766407953599</v>
      </c>
      <c r="D3254" s="3">
        <v>70678.204485968599</v>
      </c>
      <c r="E3254" s="1">
        <f t="shared" si="102"/>
        <v>0.50061379024998087</v>
      </c>
      <c r="F3254" s="1">
        <f t="shared" si="103"/>
        <v>44898.9838910002</v>
      </c>
    </row>
    <row r="3255" spans="1:6" x14ac:dyDescent="0.3">
      <c r="A3255" s="3">
        <v>0.66333375268674899</v>
      </c>
      <c r="B3255" s="3">
        <v>18940.5754904569</v>
      </c>
      <c r="C3255" s="3">
        <v>1.1496623677128099</v>
      </c>
      <c r="D3255" s="3">
        <v>56009.414637117901</v>
      </c>
      <c r="E3255" s="1">
        <f t="shared" si="102"/>
        <v>0.48632861502606095</v>
      </c>
      <c r="F3255" s="1">
        <f t="shared" si="103"/>
        <v>37068.839146661005</v>
      </c>
    </row>
    <row r="3256" spans="1:6" x14ac:dyDescent="0.3">
      <c r="A3256" s="3">
        <v>0.65783236240466902</v>
      </c>
      <c r="B3256" s="3">
        <v>21420.902523977598</v>
      </c>
      <c r="C3256" s="3">
        <v>1.11735903874122</v>
      </c>
      <c r="D3256" s="3">
        <v>59228.510127310197</v>
      </c>
      <c r="E3256" s="1">
        <f t="shared" si="102"/>
        <v>0.45952667633655098</v>
      </c>
      <c r="F3256" s="1">
        <f t="shared" si="103"/>
        <v>37807.607603332595</v>
      </c>
    </row>
    <row r="3257" spans="1:6" x14ac:dyDescent="0.3">
      <c r="A3257" s="3">
        <v>0.70832149756794804</v>
      </c>
      <c r="B3257" s="3">
        <v>20777.556503384199</v>
      </c>
      <c r="C3257" s="3">
        <v>1.22256179438813</v>
      </c>
      <c r="D3257" s="3">
        <v>57618.219426944503</v>
      </c>
      <c r="E3257" s="1">
        <f t="shared" si="102"/>
        <v>0.51424029682018191</v>
      </c>
      <c r="F3257" s="1">
        <f t="shared" si="103"/>
        <v>36840.662923560303</v>
      </c>
    </row>
    <row r="3258" spans="1:6" x14ac:dyDescent="0.3">
      <c r="A3258" s="3">
        <v>0.73056604399080605</v>
      </c>
      <c r="B3258" s="3">
        <v>17173.427563396301</v>
      </c>
      <c r="C3258" s="3">
        <v>1.2845488705997901</v>
      </c>
      <c r="D3258" s="3">
        <v>54323.083953761401</v>
      </c>
      <c r="E3258" s="1">
        <f t="shared" si="102"/>
        <v>0.55398282660898401</v>
      </c>
      <c r="F3258" s="1">
        <f t="shared" si="103"/>
        <v>37149.656390365097</v>
      </c>
    </row>
    <row r="3259" spans="1:6" x14ac:dyDescent="0.3">
      <c r="A3259" s="3">
        <v>0.71947530058684595</v>
      </c>
      <c r="B3259" s="3">
        <v>25455.0665981692</v>
      </c>
      <c r="C3259" s="3">
        <v>1.24862626824889</v>
      </c>
      <c r="D3259" s="3">
        <v>64905.207993803502</v>
      </c>
      <c r="E3259" s="1">
        <f t="shared" si="102"/>
        <v>0.52915096766204406</v>
      </c>
      <c r="F3259" s="1">
        <f t="shared" si="103"/>
        <v>39450.141395634302</v>
      </c>
    </row>
    <row r="3260" spans="1:6" x14ac:dyDescent="0.3">
      <c r="A3260" s="3">
        <v>0.709116095923784</v>
      </c>
      <c r="B3260" s="3">
        <v>20217.2007983363</v>
      </c>
      <c r="C3260" s="3">
        <v>1.25798120749484</v>
      </c>
      <c r="D3260" s="3">
        <v>55745.337230246703</v>
      </c>
      <c r="E3260" s="1">
        <f t="shared" si="102"/>
        <v>0.548865111571056</v>
      </c>
      <c r="F3260" s="1">
        <f t="shared" si="103"/>
        <v>35528.136431910403</v>
      </c>
    </row>
    <row r="3261" spans="1:6" x14ac:dyDescent="0.3">
      <c r="A3261" s="3">
        <v>0.66875960205283902</v>
      </c>
      <c r="B3261" s="3">
        <v>19346.727154636901</v>
      </c>
      <c r="C3261" s="3">
        <v>1.1506593270429599</v>
      </c>
      <c r="D3261" s="3">
        <v>57783.617903014703</v>
      </c>
      <c r="E3261" s="1">
        <f t="shared" si="102"/>
        <v>0.4818997249901209</v>
      </c>
      <c r="F3261" s="1">
        <f t="shared" si="103"/>
        <v>38436.890748377802</v>
      </c>
    </row>
    <row r="3262" spans="1:6" x14ac:dyDescent="0.3">
      <c r="A3262" s="3">
        <v>0.66156310538827101</v>
      </c>
      <c r="B3262" s="3">
        <v>21386.339050707898</v>
      </c>
      <c r="C3262" s="3">
        <v>1.14634934324086</v>
      </c>
      <c r="D3262" s="3">
        <v>60721.6885303905</v>
      </c>
      <c r="E3262" s="1">
        <f t="shared" si="102"/>
        <v>0.48478623785258901</v>
      </c>
      <c r="F3262" s="1">
        <f t="shared" si="103"/>
        <v>39335.349479682598</v>
      </c>
    </row>
    <row r="3263" spans="1:6" x14ac:dyDescent="0.3">
      <c r="A3263" s="3">
        <v>0.66690334919689698</v>
      </c>
      <c r="B3263" s="3">
        <v>23197.245008505401</v>
      </c>
      <c r="C3263" s="3">
        <v>1.13776936223507</v>
      </c>
      <c r="D3263" s="3">
        <v>63331.732424245602</v>
      </c>
      <c r="E3263" s="1">
        <f t="shared" si="102"/>
        <v>0.47086601303817299</v>
      </c>
      <c r="F3263" s="1">
        <f t="shared" si="103"/>
        <v>40134.487415740201</v>
      </c>
    </row>
    <row r="3264" spans="1:6" x14ac:dyDescent="0.3">
      <c r="A3264" s="3">
        <v>0.69835152498550501</v>
      </c>
      <c r="B3264" s="3">
        <v>18317.738404862001</v>
      </c>
      <c r="C3264" s="3">
        <v>1.1682652994306799</v>
      </c>
      <c r="D3264" s="3">
        <v>52994.251758153703</v>
      </c>
      <c r="E3264" s="1">
        <f t="shared" si="102"/>
        <v>0.4699137744451749</v>
      </c>
      <c r="F3264" s="1">
        <f t="shared" si="103"/>
        <v>34676.513353291703</v>
      </c>
    </row>
    <row r="3265" spans="1:6" x14ac:dyDescent="0.3">
      <c r="A3265" s="3">
        <v>0.64384513157482204</v>
      </c>
      <c r="B3265" s="3">
        <v>14585.0523788065</v>
      </c>
      <c r="C3265" s="3">
        <v>1.1094823243780301</v>
      </c>
      <c r="D3265" s="3">
        <v>50447.892645364896</v>
      </c>
      <c r="E3265" s="1">
        <f t="shared" si="102"/>
        <v>0.46563719280320803</v>
      </c>
      <c r="F3265" s="1">
        <f t="shared" si="103"/>
        <v>35862.8402665584</v>
      </c>
    </row>
    <row r="3266" spans="1:6" x14ac:dyDescent="0.3">
      <c r="A3266" s="3">
        <v>0.67784093139199497</v>
      </c>
      <c r="B3266" s="3">
        <v>23280.996663655002</v>
      </c>
      <c r="C3266" s="3">
        <v>1.2110830894176301</v>
      </c>
      <c r="D3266" s="3">
        <v>62837.745004955199</v>
      </c>
      <c r="E3266" s="1">
        <f t="shared" si="102"/>
        <v>0.53324215802563513</v>
      </c>
      <c r="F3266" s="1">
        <f t="shared" si="103"/>
        <v>39556.748341300197</v>
      </c>
    </row>
    <row r="3267" spans="1:6" x14ac:dyDescent="0.3">
      <c r="A3267" s="3">
        <v>0.68740675363537995</v>
      </c>
      <c r="B3267" s="3">
        <v>16671.367528272101</v>
      </c>
      <c r="C3267" s="3">
        <v>1.18485710728176</v>
      </c>
      <c r="D3267" s="3">
        <v>52172.004209339902</v>
      </c>
      <c r="E3267" s="1">
        <f t="shared" si="102"/>
        <v>0.49745035364638002</v>
      </c>
      <c r="F3267" s="1">
        <f t="shared" si="103"/>
        <v>35500.636681067801</v>
      </c>
    </row>
    <row r="3268" spans="1:6" x14ac:dyDescent="0.3">
      <c r="A3268" s="3">
        <v>0.69368403993834704</v>
      </c>
      <c r="B3268" s="3">
        <v>19175.316112112701</v>
      </c>
      <c r="C3268" s="3">
        <v>1.2137350291060101</v>
      </c>
      <c r="D3268" s="3">
        <v>56240.480024640201</v>
      </c>
      <c r="E3268" s="1">
        <f t="shared" ref="E3268:E3331" si="104">C3268-A3268</f>
        <v>0.52005098916766301</v>
      </c>
      <c r="F3268" s="1">
        <f t="shared" ref="F3268:F3331" si="105">D3268-B3268</f>
        <v>37065.163912527496</v>
      </c>
    </row>
    <row r="3269" spans="1:6" x14ac:dyDescent="0.3">
      <c r="A3269" s="3">
        <v>0.69009356017161105</v>
      </c>
      <c r="B3269" s="3">
        <v>16022.313250081101</v>
      </c>
      <c r="C3269" s="3">
        <v>1.18658630816095</v>
      </c>
      <c r="D3269" s="3">
        <v>52115.9415850765</v>
      </c>
      <c r="E3269" s="1">
        <f t="shared" si="104"/>
        <v>0.49649274798933896</v>
      </c>
      <c r="F3269" s="1">
        <f t="shared" si="105"/>
        <v>36093.628334995403</v>
      </c>
    </row>
    <row r="3270" spans="1:6" x14ac:dyDescent="0.3">
      <c r="A3270" s="3">
        <v>0.66539708702951095</v>
      </c>
      <c r="B3270" s="3">
        <v>16707.797565270299</v>
      </c>
      <c r="C3270" s="3">
        <v>1.1536030786729901</v>
      </c>
      <c r="D3270" s="3">
        <v>52939.694135303398</v>
      </c>
      <c r="E3270" s="1">
        <f t="shared" si="104"/>
        <v>0.48820599164347911</v>
      </c>
      <c r="F3270" s="1">
        <f t="shared" si="105"/>
        <v>36231.896570033103</v>
      </c>
    </row>
    <row r="3271" spans="1:6" x14ac:dyDescent="0.3">
      <c r="A3271" s="3">
        <v>0.71772879411240798</v>
      </c>
      <c r="B3271" s="3">
        <v>22216.520585680701</v>
      </c>
      <c r="C3271" s="3">
        <v>1.2258375331611899</v>
      </c>
      <c r="D3271" s="3">
        <v>60382.7676453116</v>
      </c>
      <c r="E3271" s="1">
        <f t="shared" si="104"/>
        <v>0.50810873904878195</v>
      </c>
      <c r="F3271" s="1">
        <f t="shared" si="105"/>
        <v>38166.247059630899</v>
      </c>
    </row>
    <row r="3272" spans="1:6" x14ac:dyDescent="0.3">
      <c r="A3272" s="3">
        <v>0.681257987427625</v>
      </c>
      <c r="B3272" s="3">
        <v>20168.565353854701</v>
      </c>
      <c r="C3272" s="3">
        <v>1.20602690242097</v>
      </c>
      <c r="D3272" s="3">
        <v>59051.893045279401</v>
      </c>
      <c r="E3272" s="1">
        <f t="shared" si="104"/>
        <v>0.52476891499334499</v>
      </c>
      <c r="F3272" s="1">
        <f t="shared" si="105"/>
        <v>38883.327691424696</v>
      </c>
    </row>
    <row r="3273" spans="1:6" x14ac:dyDescent="0.3">
      <c r="A3273" s="3">
        <v>0.74167717772822905</v>
      </c>
      <c r="B3273" s="3">
        <v>14400.3324665623</v>
      </c>
      <c r="C3273" s="3">
        <v>1.2973024135231901</v>
      </c>
      <c r="D3273" s="3">
        <v>49762.333372107503</v>
      </c>
      <c r="E3273" s="1">
        <f t="shared" si="104"/>
        <v>0.55562523579496104</v>
      </c>
      <c r="F3273" s="1">
        <f t="shared" si="105"/>
        <v>35362.000905545203</v>
      </c>
    </row>
    <row r="3274" spans="1:6" x14ac:dyDescent="0.3">
      <c r="A3274" s="3">
        <v>0.70645127050439904</v>
      </c>
      <c r="B3274" s="3">
        <v>21812.562112298601</v>
      </c>
      <c r="C3274" s="3">
        <v>1.1900087941444999</v>
      </c>
      <c r="D3274" s="3">
        <v>57689.299944651801</v>
      </c>
      <c r="E3274" s="1">
        <f t="shared" si="104"/>
        <v>0.48355752364010085</v>
      </c>
      <c r="F3274" s="1">
        <f t="shared" si="105"/>
        <v>35876.737832353203</v>
      </c>
    </row>
    <row r="3275" spans="1:6" x14ac:dyDescent="0.3">
      <c r="A3275" s="3">
        <v>0.72960464967730099</v>
      </c>
      <c r="B3275" s="3">
        <v>21240.726733830499</v>
      </c>
      <c r="C3275" s="3">
        <v>1.2949181115899799</v>
      </c>
      <c r="D3275" s="3">
        <v>59221.483524654999</v>
      </c>
      <c r="E3275" s="1">
        <f t="shared" si="104"/>
        <v>0.56531346191267895</v>
      </c>
      <c r="F3275" s="1">
        <f t="shared" si="105"/>
        <v>37980.756790824496</v>
      </c>
    </row>
    <row r="3276" spans="1:6" x14ac:dyDescent="0.3">
      <c r="A3276" s="3">
        <v>0.71755426899939501</v>
      </c>
      <c r="B3276" s="3">
        <v>20172.8188835537</v>
      </c>
      <c r="C3276" s="3">
        <v>1.2475810186398</v>
      </c>
      <c r="D3276" s="3">
        <v>60245.847543452997</v>
      </c>
      <c r="E3276" s="1">
        <f t="shared" si="104"/>
        <v>0.53002674964040497</v>
      </c>
      <c r="F3276" s="1">
        <f t="shared" si="105"/>
        <v>40073.028659899297</v>
      </c>
    </row>
    <row r="3277" spans="1:6" x14ac:dyDescent="0.3">
      <c r="A3277" s="3">
        <v>0.67814639315745495</v>
      </c>
      <c r="B3277" s="3">
        <v>20287.1895855517</v>
      </c>
      <c r="C3277" s="3">
        <v>1.1750855829337601</v>
      </c>
      <c r="D3277" s="3">
        <v>58706.751013878202</v>
      </c>
      <c r="E3277" s="1">
        <f t="shared" si="104"/>
        <v>0.49693918977630513</v>
      </c>
      <c r="F3277" s="1">
        <f t="shared" si="105"/>
        <v>38419.561428326502</v>
      </c>
    </row>
    <row r="3278" spans="1:6" x14ac:dyDescent="0.3">
      <c r="A3278" s="3">
        <v>0.67127636559735404</v>
      </c>
      <c r="B3278" s="3">
        <v>18246.862196310802</v>
      </c>
      <c r="C3278" s="3">
        <v>1.16600575340408</v>
      </c>
      <c r="D3278" s="3">
        <v>55744.836690926197</v>
      </c>
      <c r="E3278" s="1">
        <f t="shared" si="104"/>
        <v>0.49472938780672593</v>
      </c>
      <c r="F3278" s="1">
        <f t="shared" si="105"/>
        <v>37497.974494615395</v>
      </c>
    </row>
    <row r="3279" spans="1:6" x14ac:dyDescent="0.3">
      <c r="A3279" s="3">
        <v>0.72658502371453404</v>
      </c>
      <c r="B3279" s="3">
        <v>18952.747100467099</v>
      </c>
      <c r="C3279" s="3">
        <v>1.2372940725294399</v>
      </c>
      <c r="D3279" s="3">
        <v>55083.492810513002</v>
      </c>
      <c r="E3279" s="1">
        <f t="shared" si="104"/>
        <v>0.51070904881490586</v>
      </c>
      <c r="F3279" s="1">
        <f t="shared" si="105"/>
        <v>36130.7457100459</v>
      </c>
    </row>
    <row r="3280" spans="1:6" x14ac:dyDescent="0.3">
      <c r="A3280" s="3">
        <v>0.71926372149393603</v>
      </c>
      <c r="B3280" s="3">
        <v>21530.877710798501</v>
      </c>
      <c r="C3280" s="3">
        <v>1.2286215822044499</v>
      </c>
      <c r="D3280" s="3">
        <v>57819.663666371998</v>
      </c>
      <c r="E3280" s="1">
        <f t="shared" si="104"/>
        <v>0.50935786071051392</v>
      </c>
      <c r="F3280" s="1">
        <f t="shared" si="105"/>
        <v>36288.785955573498</v>
      </c>
    </row>
    <row r="3281" spans="1:6" x14ac:dyDescent="0.3">
      <c r="A3281" s="3">
        <v>0.65802404670940795</v>
      </c>
      <c r="B3281" s="3">
        <v>17610.661252289901</v>
      </c>
      <c r="C3281" s="3">
        <v>1.16283010869771</v>
      </c>
      <c r="D3281" s="3">
        <v>54920.780705812103</v>
      </c>
      <c r="E3281" s="1">
        <f t="shared" si="104"/>
        <v>0.50480606198830202</v>
      </c>
      <c r="F3281" s="1">
        <f t="shared" si="105"/>
        <v>37310.119453522202</v>
      </c>
    </row>
    <row r="3282" spans="1:6" x14ac:dyDescent="0.3">
      <c r="A3282" s="3">
        <v>0.690700116747059</v>
      </c>
      <c r="B3282" s="3">
        <v>19519.744042464499</v>
      </c>
      <c r="C3282" s="3">
        <v>1.2090084177074401</v>
      </c>
      <c r="D3282" s="3">
        <v>56912.260848731297</v>
      </c>
      <c r="E3282" s="1">
        <f t="shared" si="104"/>
        <v>0.51830830096038105</v>
      </c>
      <c r="F3282" s="1">
        <f t="shared" si="105"/>
        <v>37392.516806266794</v>
      </c>
    </row>
    <row r="3283" spans="1:6" x14ac:dyDescent="0.3">
      <c r="A3283" s="3">
        <v>0.69612037091202605</v>
      </c>
      <c r="B3283" s="3">
        <v>21724.789726075</v>
      </c>
      <c r="C3283" s="3">
        <v>1.1835749914854901</v>
      </c>
      <c r="D3283" s="3">
        <v>57704.151812675402</v>
      </c>
      <c r="E3283" s="1">
        <f t="shared" si="104"/>
        <v>0.487454620573464</v>
      </c>
      <c r="F3283" s="1">
        <f t="shared" si="105"/>
        <v>35979.362086600406</v>
      </c>
    </row>
    <row r="3284" spans="1:6" x14ac:dyDescent="0.3">
      <c r="A3284" s="3">
        <v>0.67654300664013001</v>
      </c>
      <c r="B3284" s="3">
        <v>19368.5403288501</v>
      </c>
      <c r="C3284" s="3">
        <v>1.18132430098505</v>
      </c>
      <c r="D3284" s="3">
        <v>56194.0747502503</v>
      </c>
      <c r="E3284" s="1">
        <f t="shared" si="104"/>
        <v>0.50478129434492003</v>
      </c>
      <c r="F3284" s="1">
        <f t="shared" si="105"/>
        <v>36825.534421400196</v>
      </c>
    </row>
    <row r="3285" spans="1:6" x14ac:dyDescent="0.3">
      <c r="A3285" s="3">
        <v>0.71437556520660594</v>
      </c>
      <c r="B3285" s="3">
        <v>14558.072098603199</v>
      </c>
      <c r="C3285" s="3">
        <v>1.2958863255058399</v>
      </c>
      <c r="D3285" s="3">
        <v>50365.228686422</v>
      </c>
      <c r="E3285" s="1">
        <f t="shared" si="104"/>
        <v>0.58151076029923399</v>
      </c>
      <c r="F3285" s="1">
        <f t="shared" si="105"/>
        <v>35807.156587818798</v>
      </c>
    </row>
    <row r="3286" spans="1:6" x14ac:dyDescent="0.3">
      <c r="A3286" s="3">
        <v>0.70575834956179895</v>
      </c>
      <c r="B3286" s="3">
        <v>21064.682692738501</v>
      </c>
      <c r="C3286" s="3">
        <v>1.2448064153824501</v>
      </c>
      <c r="D3286" s="3">
        <v>58968.318946979998</v>
      </c>
      <c r="E3286" s="1">
        <f t="shared" si="104"/>
        <v>0.53904806582065112</v>
      </c>
      <c r="F3286" s="1">
        <f t="shared" si="105"/>
        <v>37903.636254241501</v>
      </c>
    </row>
    <row r="3287" spans="1:6" x14ac:dyDescent="0.3">
      <c r="A3287" s="3">
        <v>0.69078291337779696</v>
      </c>
      <c r="B3287" s="3">
        <v>18663.688626642201</v>
      </c>
      <c r="C3287" s="3">
        <v>1.2063481671952401</v>
      </c>
      <c r="D3287" s="3">
        <v>56272.7816877449</v>
      </c>
      <c r="E3287" s="1">
        <f t="shared" si="104"/>
        <v>0.51556525381744311</v>
      </c>
      <c r="F3287" s="1">
        <f t="shared" si="105"/>
        <v>37609.0930611027</v>
      </c>
    </row>
    <row r="3288" spans="1:6" x14ac:dyDescent="0.3">
      <c r="A3288" s="3">
        <v>0.69022210586264499</v>
      </c>
      <c r="B3288" s="3">
        <v>19982.130175627601</v>
      </c>
      <c r="C3288" s="3">
        <v>1.17619430005568</v>
      </c>
      <c r="D3288" s="3">
        <v>57610.932841804097</v>
      </c>
      <c r="E3288" s="1">
        <f t="shared" si="104"/>
        <v>0.48597219419303506</v>
      </c>
      <c r="F3288" s="1">
        <f t="shared" si="105"/>
        <v>37628.802666176496</v>
      </c>
    </row>
    <row r="3289" spans="1:6" x14ac:dyDescent="0.3">
      <c r="A3289" s="3">
        <v>0.71726082345286601</v>
      </c>
      <c r="B3289" s="3">
        <v>23870.1007368096</v>
      </c>
      <c r="C3289" s="3">
        <v>1.2717393568381901</v>
      </c>
      <c r="D3289" s="3">
        <v>61868.545653990303</v>
      </c>
      <c r="E3289" s="1">
        <f t="shared" si="104"/>
        <v>0.55447853338532405</v>
      </c>
      <c r="F3289" s="1">
        <f t="shared" si="105"/>
        <v>37998.444917180706</v>
      </c>
    </row>
    <row r="3290" spans="1:6" x14ac:dyDescent="0.3">
      <c r="A3290" s="3">
        <v>0.72554588362496497</v>
      </c>
      <c r="B3290" s="3">
        <v>19763.778033263101</v>
      </c>
      <c r="C3290" s="3">
        <v>1.26184069013484</v>
      </c>
      <c r="D3290" s="3">
        <v>59106.506590405901</v>
      </c>
      <c r="E3290" s="1">
        <f t="shared" si="104"/>
        <v>0.53629480650987504</v>
      </c>
      <c r="F3290" s="1">
        <f t="shared" si="105"/>
        <v>39342.7285571428</v>
      </c>
    </row>
    <row r="3291" spans="1:6" x14ac:dyDescent="0.3">
      <c r="A3291" s="3">
        <v>0.63999250197388702</v>
      </c>
      <c r="B3291" s="3">
        <v>16948.117480686</v>
      </c>
      <c r="C3291" s="3">
        <v>1.0987071792552601</v>
      </c>
      <c r="D3291" s="3">
        <v>53737.1716137271</v>
      </c>
      <c r="E3291" s="1">
        <f t="shared" si="104"/>
        <v>0.45871467728137305</v>
      </c>
      <c r="F3291" s="1">
        <f t="shared" si="105"/>
        <v>36789.0541330411</v>
      </c>
    </row>
    <row r="3292" spans="1:6" x14ac:dyDescent="0.3">
      <c r="A3292" s="3">
        <v>0.72065258745393701</v>
      </c>
      <c r="B3292" s="3">
        <v>15884.9545478993</v>
      </c>
      <c r="C3292" s="3">
        <v>1.2560863140435501</v>
      </c>
      <c r="D3292" s="3">
        <v>52897.961591925698</v>
      </c>
      <c r="E3292" s="1">
        <f t="shared" si="104"/>
        <v>0.53543372658961308</v>
      </c>
      <c r="F3292" s="1">
        <f t="shared" si="105"/>
        <v>37013.007044026395</v>
      </c>
    </row>
    <row r="3293" spans="1:6" x14ac:dyDescent="0.3">
      <c r="A3293" s="3">
        <v>0.75580171289567499</v>
      </c>
      <c r="B3293" s="3">
        <v>19203.397958080201</v>
      </c>
      <c r="C3293" s="3">
        <v>1.32758511237999</v>
      </c>
      <c r="D3293" s="3">
        <v>56946.056027156897</v>
      </c>
      <c r="E3293" s="1">
        <f t="shared" si="104"/>
        <v>0.571783399484315</v>
      </c>
      <c r="F3293" s="1">
        <f t="shared" si="105"/>
        <v>37742.6580690767</v>
      </c>
    </row>
    <row r="3294" spans="1:6" x14ac:dyDescent="0.3">
      <c r="A3294" s="3">
        <v>0.66995636941734904</v>
      </c>
      <c r="B3294" s="3">
        <v>22927.887052448099</v>
      </c>
      <c r="C3294" s="3">
        <v>1.1631738416856101</v>
      </c>
      <c r="D3294" s="3">
        <v>61302.806904898804</v>
      </c>
      <c r="E3294" s="1">
        <f t="shared" si="104"/>
        <v>0.49321747226826107</v>
      </c>
      <c r="F3294" s="1">
        <f t="shared" si="105"/>
        <v>38374.919852450708</v>
      </c>
    </row>
    <row r="3295" spans="1:6" x14ac:dyDescent="0.3">
      <c r="A3295" s="3">
        <v>0.66235251455977895</v>
      </c>
      <c r="B3295" s="3">
        <v>17335.293923143501</v>
      </c>
      <c r="C3295" s="3">
        <v>1.1685704686888301</v>
      </c>
      <c r="D3295" s="3">
        <v>54487.3188105515</v>
      </c>
      <c r="E3295" s="1">
        <f t="shared" si="104"/>
        <v>0.50621795412905113</v>
      </c>
      <c r="F3295" s="1">
        <f t="shared" si="105"/>
        <v>37152.024887407999</v>
      </c>
    </row>
    <row r="3296" spans="1:6" x14ac:dyDescent="0.3">
      <c r="A3296" s="3">
        <v>0.69614209475844302</v>
      </c>
      <c r="B3296" s="3">
        <v>18006.980131541299</v>
      </c>
      <c r="C3296" s="3">
        <v>1.18918049612398</v>
      </c>
      <c r="D3296" s="3">
        <v>53353.3472654543</v>
      </c>
      <c r="E3296" s="1">
        <f t="shared" si="104"/>
        <v>0.493038401365537</v>
      </c>
      <c r="F3296" s="1">
        <f t="shared" si="105"/>
        <v>35346.367133913001</v>
      </c>
    </row>
    <row r="3297" spans="1:6" x14ac:dyDescent="0.3">
      <c r="A3297" s="3">
        <v>0.737223985825888</v>
      </c>
      <c r="B3297" s="3">
        <v>22999.5317861189</v>
      </c>
      <c r="C3297" s="3">
        <v>1.2975902153788299</v>
      </c>
      <c r="D3297" s="3">
        <v>63558.775017353903</v>
      </c>
      <c r="E3297" s="1">
        <f t="shared" si="104"/>
        <v>0.56036622955294191</v>
      </c>
      <c r="F3297" s="1">
        <f t="shared" si="105"/>
        <v>40559.243231234999</v>
      </c>
    </row>
    <row r="3298" spans="1:6" x14ac:dyDescent="0.3">
      <c r="A3298" s="3">
        <v>0.68202631071803599</v>
      </c>
      <c r="B3298" s="3">
        <v>27763.706130185299</v>
      </c>
      <c r="C3298" s="3">
        <v>1.18776686501694</v>
      </c>
      <c r="D3298" s="3">
        <v>65158.314302070903</v>
      </c>
      <c r="E3298" s="1">
        <f t="shared" si="104"/>
        <v>0.50574055429890397</v>
      </c>
      <c r="F3298" s="1">
        <f t="shared" si="105"/>
        <v>37394.6081718856</v>
      </c>
    </row>
    <row r="3299" spans="1:6" x14ac:dyDescent="0.3">
      <c r="A3299" s="3">
        <v>0.69275193168550497</v>
      </c>
      <c r="B3299" s="3">
        <v>19132.704545210399</v>
      </c>
      <c r="C3299" s="3">
        <v>1.2213083108015601</v>
      </c>
      <c r="D3299" s="3">
        <v>55584.4191046337</v>
      </c>
      <c r="E3299" s="1">
        <f t="shared" si="104"/>
        <v>0.52855637911605513</v>
      </c>
      <c r="F3299" s="1">
        <f t="shared" si="105"/>
        <v>36451.714559423301</v>
      </c>
    </row>
    <row r="3300" spans="1:6" x14ac:dyDescent="0.3">
      <c r="A3300" s="3">
        <v>0.74137736301164203</v>
      </c>
      <c r="B3300" s="3">
        <v>20129.1916507161</v>
      </c>
      <c r="C3300" s="3">
        <v>1.3017960453547099</v>
      </c>
      <c r="D3300" s="3">
        <v>58332.422587732603</v>
      </c>
      <c r="E3300" s="1">
        <f t="shared" si="104"/>
        <v>0.56041868234306791</v>
      </c>
      <c r="F3300" s="1">
        <f t="shared" si="105"/>
        <v>38203.230937016502</v>
      </c>
    </row>
    <row r="3301" spans="1:6" x14ac:dyDescent="0.3">
      <c r="A3301" s="3">
        <v>0.70320697438725099</v>
      </c>
      <c r="B3301" s="3">
        <v>15921.218050916201</v>
      </c>
      <c r="C3301" s="3">
        <v>1.2372060419617801</v>
      </c>
      <c r="D3301" s="3">
        <v>53241.086960896901</v>
      </c>
      <c r="E3301" s="1">
        <f t="shared" si="104"/>
        <v>0.53399906757452908</v>
      </c>
      <c r="F3301" s="1">
        <f t="shared" si="105"/>
        <v>37319.868909980702</v>
      </c>
    </row>
    <row r="3302" spans="1:6" x14ac:dyDescent="0.3">
      <c r="A3302" s="3">
        <v>0.70755567702347899</v>
      </c>
      <c r="B3302" s="3">
        <v>19042.6512010714</v>
      </c>
      <c r="C3302" s="3">
        <v>1.2125831505167499</v>
      </c>
      <c r="D3302" s="3">
        <v>55051.643048120102</v>
      </c>
      <c r="E3302" s="1">
        <f t="shared" si="104"/>
        <v>0.50502747349327093</v>
      </c>
      <c r="F3302" s="1">
        <f t="shared" si="105"/>
        <v>36008.991847048703</v>
      </c>
    </row>
    <row r="3303" spans="1:6" x14ac:dyDescent="0.3">
      <c r="A3303" s="3">
        <v>0.74316840079259605</v>
      </c>
      <c r="B3303" s="3">
        <v>18563.837213084498</v>
      </c>
      <c r="C3303" s="3">
        <v>1.28886357410984</v>
      </c>
      <c r="D3303" s="3">
        <v>54892.676867604801</v>
      </c>
      <c r="E3303" s="1">
        <f t="shared" si="104"/>
        <v>0.54569517331724393</v>
      </c>
      <c r="F3303" s="1">
        <f t="shared" si="105"/>
        <v>36328.8396545203</v>
      </c>
    </row>
    <row r="3304" spans="1:6" x14ac:dyDescent="0.3">
      <c r="A3304" s="3">
        <v>0.67709443052171903</v>
      </c>
      <c r="B3304" s="3">
        <v>16398.739580967402</v>
      </c>
      <c r="C3304" s="3">
        <v>1.1664555771615599</v>
      </c>
      <c r="D3304" s="3">
        <v>53863.354365272004</v>
      </c>
      <c r="E3304" s="1">
        <f t="shared" si="104"/>
        <v>0.48936114663984087</v>
      </c>
      <c r="F3304" s="1">
        <f t="shared" si="105"/>
        <v>37464.614784304606</v>
      </c>
    </row>
    <row r="3305" spans="1:6" x14ac:dyDescent="0.3">
      <c r="A3305" s="3">
        <v>0.69690194978799602</v>
      </c>
      <c r="B3305" s="3">
        <v>14356.0671169341</v>
      </c>
      <c r="C3305" s="3">
        <v>1.2043696954569301</v>
      </c>
      <c r="D3305" s="3">
        <v>48757.621394557202</v>
      </c>
      <c r="E3305" s="1">
        <f t="shared" si="104"/>
        <v>0.50746774566893404</v>
      </c>
      <c r="F3305" s="1">
        <f t="shared" si="105"/>
        <v>34401.554277623101</v>
      </c>
    </row>
    <row r="3306" spans="1:6" x14ac:dyDescent="0.3">
      <c r="A3306" s="3">
        <v>0.72521357412892595</v>
      </c>
      <c r="B3306" s="3">
        <v>14954.0292858833</v>
      </c>
      <c r="C3306" s="3">
        <v>1.23697972077023</v>
      </c>
      <c r="D3306" s="3">
        <v>51072.596911893801</v>
      </c>
      <c r="E3306" s="1">
        <f t="shared" si="104"/>
        <v>0.51176614664130404</v>
      </c>
      <c r="F3306" s="1">
        <f t="shared" si="105"/>
        <v>36118.567626010503</v>
      </c>
    </row>
    <row r="3307" spans="1:6" x14ac:dyDescent="0.3">
      <c r="A3307" s="3">
        <v>0.71894405420445995</v>
      </c>
      <c r="B3307" s="3">
        <v>19171.742590159301</v>
      </c>
      <c r="C3307" s="3">
        <v>1.24717628175263</v>
      </c>
      <c r="D3307" s="3">
        <v>57244.850956070601</v>
      </c>
      <c r="E3307" s="1">
        <f t="shared" si="104"/>
        <v>0.52823222754817001</v>
      </c>
      <c r="F3307" s="1">
        <f t="shared" si="105"/>
        <v>38073.108365911299</v>
      </c>
    </row>
    <row r="3308" spans="1:6" x14ac:dyDescent="0.3">
      <c r="A3308" s="3">
        <v>0.70964902084431603</v>
      </c>
      <c r="B3308" s="3">
        <v>21420.718346134199</v>
      </c>
      <c r="C3308" s="3">
        <v>1.23846900694998</v>
      </c>
      <c r="D3308" s="3">
        <v>58639.379141439204</v>
      </c>
      <c r="E3308" s="1">
        <f t="shared" si="104"/>
        <v>0.52881998610566394</v>
      </c>
      <c r="F3308" s="1">
        <f t="shared" si="105"/>
        <v>37218.660795305004</v>
      </c>
    </row>
    <row r="3309" spans="1:6" x14ac:dyDescent="0.3">
      <c r="A3309" s="3">
        <v>0.67626960056042196</v>
      </c>
      <c r="B3309" s="3">
        <v>20839.511339033099</v>
      </c>
      <c r="C3309" s="3">
        <v>1.16036907648896</v>
      </c>
      <c r="D3309" s="3">
        <v>57822.7455372072</v>
      </c>
      <c r="E3309" s="1">
        <f t="shared" si="104"/>
        <v>0.48409947592853808</v>
      </c>
      <c r="F3309" s="1">
        <f t="shared" si="105"/>
        <v>36983.234198174105</v>
      </c>
    </row>
    <row r="3310" spans="1:6" x14ac:dyDescent="0.3">
      <c r="A3310" s="3">
        <v>0.70037717613460404</v>
      </c>
      <c r="B3310" s="3">
        <v>18672.0284609392</v>
      </c>
      <c r="C3310" s="3">
        <v>1.2473134967919799</v>
      </c>
      <c r="D3310" s="3">
        <v>54321.168709855803</v>
      </c>
      <c r="E3310" s="1">
        <f t="shared" si="104"/>
        <v>0.54693632065737585</v>
      </c>
      <c r="F3310" s="1">
        <f t="shared" si="105"/>
        <v>35649.140248916607</v>
      </c>
    </row>
    <row r="3311" spans="1:6" x14ac:dyDescent="0.3">
      <c r="A3311" s="3">
        <v>0.70682690400543402</v>
      </c>
      <c r="B3311" s="3">
        <v>17536.2677621644</v>
      </c>
      <c r="C3311" s="3">
        <v>1.2517876690435299</v>
      </c>
      <c r="D3311" s="3">
        <v>53603.720937539299</v>
      </c>
      <c r="E3311" s="1">
        <f t="shared" si="104"/>
        <v>0.54496076503809587</v>
      </c>
      <c r="F3311" s="1">
        <f t="shared" si="105"/>
        <v>36067.453175374903</v>
      </c>
    </row>
    <row r="3312" spans="1:6" x14ac:dyDescent="0.3">
      <c r="A3312" s="3">
        <v>0.71814411843432002</v>
      </c>
      <c r="B3312" s="3">
        <v>20091.4241176221</v>
      </c>
      <c r="C3312" s="3">
        <v>1.2463782519206601</v>
      </c>
      <c r="D3312" s="3">
        <v>56545.087849783697</v>
      </c>
      <c r="E3312" s="1">
        <f t="shared" si="104"/>
        <v>0.52823413348634007</v>
      </c>
      <c r="F3312" s="1">
        <f t="shared" si="105"/>
        <v>36453.6637321616</v>
      </c>
    </row>
    <row r="3313" spans="1:6" x14ac:dyDescent="0.3">
      <c r="A3313" s="3">
        <v>0.71735628627277803</v>
      </c>
      <c r="B3313" s="3">
        <v>19409.365434587002</v>
      </c>
      <c r="C3313" s="3">
        <v>1.21376399749369</v>
      </c>
      <c r="D3313" s="3">
        <v>55961.350378489602</v>
      </c>
      <c r="E3313" s="1">
        <f t="shared" si="104"/>
        <v>0.49640771122091198</v>
      </c>
      <c r="F3313" s="1">
        <f t="shared" si="105"/>
        <v>36551.9849439026</v>
      </c>
    </row>
    <row r="3314" spans="1:6" x14ac:dyDescent="0.3">
      <c r="A3314" s="3">
        <v>0.62275262880096605</v>
      </c>
      <c r="B3314" s="3">
        <v>20404.101415812602</v>
      </c>
      <c r="C3314" s="3">
        <v>1.0630958346488999</v>
      </c>
      <c r="D3314" s="3">
        <v>58585.363414898202</v>
      </c>
      <c r="E3314" s="1">
        <f t="shared" si="104"/>
        <v>0.44034320584793385</v>
      </c>
      <c r="F3314" s="1">
        <f t="shared" si="105"/>
        <v>38181.261999085604</v>
      </c>
    </row>
    <row r="3315" spans="1:6" x14ac:dyDescent="0.3">
      <c r="A3315" s="3">
        <v>0.67541207975516904</v>
      </c>
      <c r="B3315" s="3">
        <v>18125.759746848798</v>
      </c>
      <c r="C3315" s="3">
        <v>1.16738283160907</v>
      </c>
      <c r="D3315" s="3">
        <v>54937.805050919</v>
      </c>
      <c r="E3315" s="1">
        <f t="shared" si="104"/>
        <v>0.49197075185390093</v>
      </c>
      <c r="F3315" s="1">
        <f t="shared" si="105"/>
        <v>36812.045304070198</v>
      </c>
    </row>
    <row r="3316" spans="1:6" x14ac:dyDescent="0.3">
      <c r="A3316" s="3">
        <v>0.69467027727268504</v>
      </c>
      <c r="B3316" s="3">
        <v>17926.965157118499</v>
      </c>
      <c r="C3316" s="3">
        <v>1.1933847821900401</v>
      </c>
      <c r="D3316" s="3">
        <v>54571.916199978798</v>
      </c>
      <c r="E3316" s="1">
        <f t="shared" si="104"/>
        <v>0.49871450491735503</v>
      </c>
      <c r="F3316" s="1">
        <f t="shared" si="105"/>
        <v>36644.951042860295</v>
      </c>
    </row>
    <row r="3317" spans="1:6" x14ac:dyDescent="0.3">
      <c r="A3317" s="3">
        <v>0.715745140263638</v>
      </c>
      <c r="B3317" s="3">
        <v>20040.957255249799</v>
      </c>
      <c r="C3317" s="3">
        <v>1.21752249469207</v>
      </c>
      <c r="D3317" s="3">
        <v>57549.201052463402</v>
      </c>
      <c r="E3317" s="1">
        <f t="shared" si="104"/>
        <v>0.50177735442843197</v>
      </c>
      <c r="F3317" s="1">
        <f t="shared" si="105"/>
        <v>37508.243797213603</v>
      </c>
    </row>
    <row r="3318" spans="1:6" x14ac:dyDescent="0.3">
      <c r="A3318" s="3">
        <v>0.70747397169066195</v>
      </c>
      <c r="B3318" s="3">
        <v>23285.001975479401</v>
      </c>
      <c r="C3318" s="3">
        <v>1.2238603351028901</v>
      </c>
      <c r="D3318" s="3">
        <v>61218.768605392099</v>
      </c>
      <c r="E3318" s="1">
        <f t="shared" si="104"/>
        <v>0.5163863634122281</v>
      </c>
      <c r="F3318" s="1">
        <f t="shared" si="105"/>
        <v>37933.766629912701</v>
      </c>
    </row>
    <row r="3319" spans="1:6" x14ac:dyDescent="0.3">
      <c r="A3319" s="3">
        <v>0.69327193488593097</v>
      </c>
      <c r="B3319" s="3">
        <v>22496.658311843599</v>
      </c>
      <c r="C3319" s="3">
        <v>1.2071332184950501</v>
      </c>
      <c r="D3319" s="3">
        <v>60130.570772184299</v>
      </c>
      <c r="E3319" s="1">
        <f t="shared" si="104"/>
        <v>0.51386128360911909</v>
      </c>
      <c r="F3319" s="1">
        <f t="shared" si="105"/>
        <v>37633.912460340696</v>
      </c>
    </row>
    <row r="3320" spans="1:6" x14ac:dyDescent="0.3">
      <c r="A3320" s="3">
        <v>0.72694688468111102</v>
      </c>
      <c r="B3320" s="3">
        <v>23382.918258951599</v>
      </c>
      <c r="C3320" s="3">
        <v>1.2800724184560901</v>
      </c>
      <c r="D3320" s="3">
        <v>64072.927708476796</v>
      </c>
      <c r="E3320" s="1">
        <f t="shared" si="104"/>
        <v>0.55312553377497908</v>
      </c>
      <c r="F3320" s="1">
        <f t="shared" si="105"/>
        <v>40690.009449525198</v>
      </c>
    </row>
    <row r="3321" spans="1:6" x14ac:dyDescent="0.3">
      <c r="A3321" s="3">
        <v>0.70720342515577705</v>
      </c>
      <c r="B3321" s="3">
        <v>16198.1897002597</v>
      </c>
      <c r="C3321" s="3">
        <v>1.239639374412</v>
      </c>
      <c r="D3321" s="3">
        <v>52623.6471905117</v>
      </c>
      <c r="E3321" s="1">
        <f t="shared" si="104"/>
        <v>0.53243594925622295</v>
      </c>
      <c r="F3321" s="1">
        <f t="shared" si="105"/>
        <v>36425.457490251996</v>
      </c>
    </row>
    <row r="3322" spans="1:6" x14ac:dyDescent="0.3">
      <c r="A3322" s="3">
        <v>0.70087861462303203</v>
      </c>
      <c r="B3322" s="3">
        <v>15917.7459644711</v>
      </c>
      <c r="C3322" s="3">
        <v>1.1975381349987799</v>
      </c>
      <c r="D3322" s="3">
        <v>51646.164251831797</v>
      </c>
      <c r="E3322" s="1">
        <f t="shared" si="104"/>
        <v>0.4966595203757479</v>
      </c>
      <c r="F3322" s="1">
        <f t="shared" si="105"/>
        <v>35728.418287360699</v>
      </c>
    </row>
    <row r="3323" spans="1:6" x14ac:dyDescent="0.3">
      <c r="A3323" s="3">
        <v>0.65936065219852202</v>
      </c>
      <c r="B3323" s="3">
        <v>21104.861397918299</v>
      </c>
      <c r="C3323" s="3">
        <v>1.1168509219193099</v>
      </c>
      <c r="D3323" s="3">
        <v>60308.249714422498</v>
      </c>
      <c r="E3323" s="1">
        <f t="shared" si="104"/>
        <v>0.45749026972078788</v>
      </c>
      <c r="F3323" s="1">
        <f t="shared" si="105"/>
        <v>39203.388316504199</v>
      </c>
    </row>
    <row r="3324" spans="1:6" x14ac:dyDescent="0.3">
      <c r="A3324" s="3">
        <v>0.73800501579816602</v>
      </c>
      <c r="B3324" s="3">
        <v>25856.644291520799</v>
      </c>
      <c r="C3324" s="3">
        <v>1.28956429670307</v>
      </c>
      <c r="D3324" s="3">
        <v>65888.998300683001</v>
      </c>
      <c r="E3324" s="1">
        <f t="shared" si="104"/>
        <v>0.55155928090490403</v>
      </c>
      <c r="F3324" s="1">
        <f t="shared" si="105"/>
        <v>40032.354009162198</v>
      </c>
    </row>
    <row r="3325" spans="1:6" x14ac:dyDescent="0.3">
      <c r="A3325" s="3">
        <v>0.77803219708284199</v>
      </c>
      <c r="B3325" s="3">
        <v>16566.001294333699</v>
      </c>
      <c r="C3325" s="3">
        <v>1.3384314393372601</v>
      </c>
      <c r="D3325" s="3">
        <v>51671.532900506303</v>
      </c>
      <c r="E3325" s="1">
        <f t="shared" si="104"/>
        <v>0.56039924225441806</v>
      </c>
      <c r="F3325" s="1">
        <f t="shared" si="105"/>
        <v>35105.531606172604</v>
      </c>
    </row>
    <row r="3326" spans="1:6" x14ac:dyDescent="0.3">
      <c r="A3326" s="3">
        <v>0.72636377753508896</v>
      </c>
      <c r="B3326" s="3">
        <v>25603.338358449699</v>
      </c>
      <c r="C3326" s="3">
        <v>1.2753726124953799</v>
      </c>
      <c r="D3326" s="3">
        <v>63777.3020386633</v>
      </c>
      <c r="E3326" s="1">
        <f t="shared" si="104"/>
        <v>0.54900883496029096</v>
      </c>
      <c r="F3326" s="1">
        <f t="shared" si="105"/>
        <v>38173.963680213601</v>
      </c>
    </row>
    <row r="3327" spans="1:6" x14ac:dyDescent="0.3">
      <c r="A3327" s="3">
        <v>0.66646495380472004</v>
      </c>
      <c r="B3327" s="3">
        <v>20517.0024106618</v>
      </c>
      <c r="C3327" s="3">
        <v>1.12882435589414</v>
      </c>
      <c r="D3327" s="3">
        <v>56185.669657146398</v>
      </c>
      <c r="E3327" s="1">
        <f t="shared" si="104"/>
        <v>0.46235940208941995</v>
      </c>
      <c r="F3327" s="1">
        <f t="shared" si="105"/>
        <v>35668.667246484598</v>
      </c>
    </row>
    <row r="3328" spans="1:6" x14ac:dyDescent="0.3">
      <c r="A3328" s="3">
        <v>0.70954520215891503</v>
      </c>
      <c r="B3328" s="3">
        <v>22442.1523520786</v>
      </c>
      <c r="C3328" s="3">
        <v>1.2463004542218701</v>
      </c>
      <c r="D3328" s="3">
        <v>60845.1093750664</v>
      </c>
      <c r="E3328" s="1">
        <f t="shared" si="104"/>
        <v>0.53675525206295505</v>
      </c>
      <c r="F3328" s="1">
        <f t="shared" si="105"/>
        <v>38402.957022987801</v>
      </c>
    </row>
    <row r="3329" spans="1:6" x14ac:dyDescent="0.3">
      <c r="A3329" s="3">
        <v>0.74999400481643996</v>
      </c>
      <c r="B3329" s="3">
        <v>17517.2432527698</v>
      </c>
      <c r="C3329" s="3">
        <v>1.3031302635791699</v>
      </c>
      <c r="D3329" s="3">
        <v>54141.467138929998</v>
      </c>
      <c r="E3329" s="1">
        <f t="shared" si="104"/>
        <v>0.55313625876272998</v>
      </c>
      <c r="F3329" s="1">
        <f t="shared" si="105"/>
        <v>36624.223886160195</v>
      </c>
    </row>
    <row r="3330" spans="1:6" x14ac:dyDescent="0.3">
      <c r="A3330" s="3">
        <v>0.71551784973122401</v>
      </c>
      <c r="B3330" s="3">
        <v>21351.494346088999</v>
      </c>
      <c r="C3330" s="3">
        <v>1.24048245699358</v>
      </c>
      <c r="D3330" s="3">
        <v>60514.158042977899</v>
      </c>
      <c r="E3330" s="1">
        <f t="shared" si="104"/>
        <v>0.52496460726235594</v>
      </c>
      <c r="F3330" s="1">
        <f t="shared" si="105"/>
        <v>39162.6636968889</v>
      </c>
    </row>
    <row r="3331" spans="1:6" x14ac:dyDescent="0.3">
      <c r="A3331" s="3">
        <v>0.72711314396403504</v>
      </c>
      <c r="B3331" s="3">
        <v>21701.811602125999</v>
      </c>
      <c r="C3331" s="3">
        <v>1.25670109535743</v>
      </c>
      <c r="D3331" s="3">
        <v>61307.028075132301</v>
      </c>
      <c r="E3331" s="1">
        <f t="shared" si="104"/>
        <v>0.52958795139339498</v>
      </c>
      <c r="F3331" s="1">
        <f t="shared" si="105"/>
        <v>39605.216473006301</v>
      </c>
    </row>
    <row r="3332" spans="1:6" x14ac:dyDescent="0.3">
      <c r="A3332" s="3">
        <v>0.69779156273111997</v>
      </c>
      <c r="B3332" s="3">
        <v>22540.474451770398</v>
      </c>
      <c r="C3332" s="3">
        <v>1.19905394768692</v>
      </c>
      <c r="D3332" s="3">
        <v>60810.197395836898</v>
      </c>
      <c r="E3332" s="1">
        <f t="shared" ref="E3332:E3395" si="106">C3332-A3332</f>
        <v>0.5012623849558</v>
      </c>
      <c r="F3332" s="1">
        <f t="shared" ref="F3332:F3395" si="107">D3332-B3332</f>
        <v>38269.722944066496</v>
      </c>
    </row>
    <row r="3333" spans="1:6" x14ac:dyDescent="0.3">
      <c r="A3333" s="3">
        <v>0.70251660428846296</v>
      </c>
      <c r="B3333" s="3">
        <v>25173.385517911702</v>
      </c>
      <c r="C3333" s="3">
        <v>1.19428093527519</v>
      </c>
      <c r="D3333" s="3">
        <v>59274.592146579504</v>
      </c>
      <c r="E3333" s="1">
        <f t="shared" si="106"/>
        <v>0.49176433098672701</v>
      </c>
      <c r="F3333" s="1">
        <f t="shared" si="107"/>
        <v>34101.206628667802</v>
      </c>
    </row>
    <row r="3334" spans="1:6" x14ac:dyDescent="0.3">
      <c r="A3334" s="3">
        <v>0.71430281181548605</v>
      </c>
      <c r="B3334" s="3">
        <v>15919.0163797981</v>
      </c>
      <c r="C3334" s="3">
        <v>1.2130846905217201</v>
      </c>
      <c r="D3334" s="3">
        <v>51419.794047552503</v>
      </c>
      <c r="E3334" s="1">
        <f t="shared" si="106"/>
        <v>0.49878187870623403</v>
      </c>
      <c r="F3334" s="1">
        <f t="shared" si="107"/>
        <v>35500.777667754403</v>
      </c>
    </row>
    <row r="3335" spans="1:6" x14ac:dyDescent="0.3">
      <c r="A3335" s="3">
        <v>0.69773578713875395</v>
      </c>
      <c r="B3335" s="3">
        <v>23942.294884495499</v>
      </c>
      <c r="C3335" s="3">
        <v>1.20931528889448</v>
      </c>
      <c r="D3335" s="3">
        <v>60653.2364209023</v>
      </c>
      <c r="E3335" s="1">
        <f t="shared" si="106"/>
        <v>0.51157950175572608</v>
      </c>
      <c r="F3335" s="1">
        <f t="shared" si="107"/>
        <v>36710.941536406797</v>
      </c>
    </row>
    <row r="3336" spans="1:6" x14ac:dyDescent="0.3">
      <c r="A3336" s="3">
        <v>0.71159580610930195</v>
      </c>
      <c r="B3336" s="3">
        <v>22003.893114099599</v>
      </c>
      <c r="C3336" s="3">
        <v>1.24538825736875</v>
      </c>
      <c r="D3336" s="3">
        <v>60920.838198652498</v>
      </c>
      <c r="E3336" s="1">
        <f t="shared" si="106"/>
        <v>0.53379245125944808</v>
      </c>
      <c r="F3336" s="1">
        <f t="shared" si="107"/>
        <v>38916.945084552899</v>
      </c>
    </row>
    <row r="3337" spans="1:6" x14ac:dyDescent="0.3">
      <c r="A3337" s="3">
        <v>0.73204203149170199</v>
      </c>
      <c r="B3337" s="3">
        <v>16128.7172274065</v>
      </c>
      <c r="C3337" s="3">
        <v>1.2784540680855301</v>
      </c>
      <c r="D3337" s="3">
        <v>51935.336169855596</v>
      </c>
      <c r="E3337" s="1">
        <f t="shared" si="106"/>
        <v>0.54641203659382809</v>
      </c>
      <c r="F3337" s="1">
        <f t="shared" si="107"/>
        <v>35806.618942449095</v>
      </c>
    </row>
    <row r="3338" spans="1:6" x14ac:dyDescent="0.3">
      <c r="A3338" s="3">
        <v>0.69378848659980696</v>
      </c>
      <c r="B3338" s="3">
        <v>19928.050279475701</v>
      </c>
      <c r="C3338" s="3">
        <v>1.20608032599792</v>
      </c>
      <c r="D3338" s="3">
        <v>57561.670338146403</v>
      </c>
      <c r="E3338" s="1">
        <f t="shared" si="106"/>
        <v>0.51229183939811307</v>
      </c>
      <c r="F3338" s="1">
        <f t="shared" si="107"/>
        <v>37633.620058670698</v>
      </c>
    </row>
    <row r="3339" spans="1:6" x14ac:dyDescent="0.3">
      <c r="A3339" s="3">
        <v>0.69739058849232005</v>
      </c>
      <c r="B3339" s="3">
        <v>19810.5985136731</v>
      </c>
      <c r="C3339" s="3">
        <v>1.2189361459469401</v>
      </c>
      <c r="D3339" s="3">
        <v>56939.212779699599</v>
      </c>
      <c r="E3339" s="1">
        <f t="shared" si="106"/>
        <v>0.52154555745462006</v>
      </c>
      <c r="F3339" s="1">
        <f t="shared" si="107"/>
        <v>37128.614266026503</v>
      </c>
    </row>
    <row r="3340" spans="1:6" x14ac:dyDescent="0.3">
      <c r="A3340" s="3">
        <v>0.70784108612879204</v>
      </c>
      <c r="B3340" s="3">
        <v>19305.4832350125</v>
      </c>
      <c r="C3340" s="3">
        <v>1.2467994974019101</v>
      </c>
      <c r="D3340" s="3">
        <v>57123.107756499798</v>
      </c>
      <c r="E3340" s="1">
        <f t="shared" si="106"/>
        <v>0.53895841127311805</v>
      </c>
      <c r="F3340" s="1">
        <f t="shared" si="107"/>
        <v>37817.624521487298</v>
      </c>
    </row>
    <row r="3341" spans="1:6" x14ac:dyDescent="0.3">
      <c r="A3341" s="3">
        <v>0.71872832559276201</v>
      </c>
      <c r="B3341" s="3">
        <v>19113.697677932101</v>
      </c>
      <c r="C3341" s="3">
        <v>1.26734982651013</v>
      </c>
      <c r="D3341" s="3">
        <v>57448.0762095112</v>
      </c>
      <c r="E3341" s="1">
        <f t="shared" si="106"/>
        <v>0.54862150091736794</v>
      </c>
      <c r="F3341" s="1">
        <f t="shared" si="107"/>
        <v>38334.378531579103</v>
      </c>
    </row>
    <row r="3342" spans="1:6" x14ac:dyDescent="0.3">
      <c r="A3342" s="3">
        <v>0.756604588671692</v>
      </c>
      <c r="B3342" s="3">
        <v>23199.633023641101</v>
      </c>
      <c r="C3342" s="3">
        <v>1.29846129844353</v>
      </c>
      <c r="D3342" s="3">
        <v>60911.695946526903</v>
      </c>
      <c r="E3342" s="1">
        <f t="shared" si="106"/>
        <v>0.54185670977183797</v>
      </c>
      <c r="F3342" s="1">
        <f t="shared" si="107"/>
        <v>37712.062922885802</v>
      </c>
    </row>
    <row r="3343" spans="1:6" x14ac:dyDescent="0.3">
      <c r="A3343" s="3">
        <v>0.69153085521992996</v>
      </c>
      <c r="B3343" s="3">
        <v>21154.130398270401</v>
      </c>
      <c r="C3343" s="3">
        <v>1.2080550055944901</v>
      </c>
      <c r="D3343" s="3">
        <v>56171.378492709002</v>
      </c>
      <c r="E3343" s="1">
        <f t="shared" si="106"/>
        <v>0.51652415037456012</v>
      </c>
      <c r="F3343" s="1">
        <f t="shared" si="107"/>
        <v>35017.248094438604</v>
      </c>
    </row>
    <row r="3344" spans="1:6" x14ac:dyDescent="0.3">
      <c r="A3344" s="3">
        <v>0.65222562468444001</v>
      </c>
      <c r="B3344" s="3">
        <v>24194.056699520199</v>
      </c>
      <c r="C3344" s="3">
        <v>1.1128435846306799</v>
      </c>
      <c r="D3344" s="3">
        <v>59687.773594331004</v>
      </c>
      <c r="E3344" s="1">
        <f t="shared" si="106"/>
        <v>0.46061795994623989</v>
      </c>
      <c r="F3344" s="1">
        <f t="shared" si="107"/>
        <v>35493.716894810801</v>
      </c>
    </row>
    <row r="3345" spans="1:6" x14ac:dyDescent="0.3">
      <c r="A3345" s="3">
        <v>0.66883287179862305</v>
      </c>
      <c r="B3345" s="3">
        <v>22566.7166246089</v>
      </c>
      <c r="C3345" s="3">
        <v>1.16615561741207</v>
      </c>
      <c r="D3345" s="3">
        <v>59460.201808304897</v>
      </c>
      <c r="E3345" s="1">
        <f t="shared" si="106"/>
        <v>0.49732274561344691</v>
      </c>
      <c r="F3345" s="1">
        <f t="shared" si="107"/>
        <v>36893.485183696001</v>
      </c>
    </row>
    <row r="3346" spans="1:6" x14ac:dyDescent="0.3">
      <c r="A3346" s="3">
        <v>0.74733864507146497</v>
      </c>
      <c r="B3346" s="3">
        <v>17934.592643508098</v>
      </c>
      <c r="C3346" s="3">
        <v>1.3018289332986701</v>
      </c>
      <c r="D3346" s="3">
        <v>56102.4496769041</v>
      </c>
      <c r="E3346" s="1">
        <f t="shared" si="106"/>
        <v>0.55449028822720514</v>
      </c>
      <c r="F3346" s="1">
        <f t="shared" si="107"/>
        <v>38167.857033396001</v>
      </c>
    </row>
    <row r="3347" spans="1:6" x14ac:dyDescent="0.3">
      <c r="A3347" s="3">
        <v>0.71197896914416503</v>
      </c>
      <c r="B3347" s="3">
        <v>26369.5555838529</v>
      </c>
      <c r="C3347" s="3">
        <v>1.2413107611880001</v>
      </c>
      <c r="D3347" s="3">
        <v>63609.888581836698</v>
      </c>
      <c r="E3347" s="1">
        <f t="shared" si="106"/>
        <v>0.52933179204383507</v>
      </c>
      <c r="F3347" s="1">
        <f t="shared" si="107"/>
        <v>37240.332997983802</v>
      </c>
    </row>
    <row r="3348" spans="1:6" x14ac:dyDescent="0.3">
      <c r="A3348" s="3">
        <v>0.68491043850260602</v>
      </c>
      <c r="B3348" s="3">
        <v>20445.9845518031</v>
      </c>
      <c r="C3348" s="3">
        <v>1.1932632758253601</v>
      </c>
      <c r="D3348" s="3">
        <v>56617.6688905357</v>
      </c>
      <c r="E3348" s="1">
        <f t="shared" si="106"/>
        <v>0.50835283732275405</v>
      </c>
      <c r="F3348" s="1">
        <f t="shared" si="107"/>
        <v>36171.684338732601</v>
      </c>
    </row>
    <row r="3349" spans="1:6" x14ac:dyDescent="0.3">
      <c r="A3349" s="3">
        <v>0.66333517262073505</v>
      </c>
      <c r="B3349" s="3">
        <v>18524.1474659753</v>
      </c>
      <c r="C3349" s="3">
        <v>1.12113136084637</v>
      </c>
      <c r="D3349" s="3">
        <v>55188.0262338295</v>
      </c>
      <c r="E3349" s="1">
        <f t="shared" si="106"/>
        <v>0.45779618822563495</v>
      </c>
      <c r="F3349" s="1">
        <f t="shared" si="107"/>
        <v>36663.878767854199</v>
      </c>
    </row>
    <row r="3350" spans="1:6" x14ac:dyDescent="0.3">
      <c r="A3350" s="3">
        <v>0.67071589105257901</v>
      </c>
      <c r="B3350" s="3">
        <v>18388.130092862</v>
      </c>
      <c r="C3350" s="3">
        <v>1.1754557691138501</v>
      </c>
      <c r="D3350" s="3">
        <v>56561.130390278202</v>
      </c>
      <c r="E3350" s="1">
        <f t="shared" si="106"/>
        <v>0.50473987806127107</v>
      </c>
      <c r="F3350" s="1">
        <f t="shared" si="107"/>
        <v>38173.000297416205</v>
      </c>
    </row>
    <row r="3351" spans="1:6" x14ac:dyDescent="0.3">
      <c r="A3351" s="3">
        <v>0.64079972261162199</v>
      </c>
      <c r="B3351" s="3">
        <v>19596.626717159601</v>
      </c>
      <c r="C3351" s="3">
        <v>1.10547656961378</v>
      </c>
      <c r="D3351" s="3">
        <v>56322.937965368597</v>
      </c>
      <c r="E3351" s="1">
        <f t="shared" si="106"/>
        <v>0.46467684700215806</v>
      </c>
      <c r="F3351" s="1">
        <f t="shared" si="107"/>
        <v>36726.311248208993</v>
      </c>
    </row>
    <row r="3352" spans="1:6" x14ac:dyDescent="0.3">
      <c r="A3352" s="3">
        <v>0.71155759292507004</v>
      </c>
      <c r="B3352" s="3">
        <v>18167.903485406001</v>
      </c>
      <c r="C3352" s="3">
        <v>1.22307187183643</v>
      </c>
      <c r="D3352" s="3">
        <v>55589.8699511823</v>
      </c>
      <c r="E3352" s="1">
        <f t="shared" si="106"/>
        <v>0.51151427891135992</v>
      </c>
      <c r="F3352" s="1">
        <f t="shared" si="107"/>
        <v>37421.966465776299</v>
      </c>
    </row>
    <row r="3353" spans="1:6" x14ac:dyDescent="0.3">
      <c r="A3353" s="3">
        <v>0.73690277141428095</v>
      </c>
      <c r="B3353" s="3">
        <v>20774.397832189501</v>
      </c>
      <c r="C3353" s="3">
        <v>1.2943450225433899</v>
      </c>
      <c r="D3353" s="3">
        <v>60198.919253395099</v>
      </c>
      <c r="E3353" s="1">
        <f t="shared" si="106"/>
        <v>0.55744225112910895</v>
      </c>
      <c r="F3353" s="1">
        <f t="shared" si="107"/>
        <v>39424.521421205602</v>
      </c>
    </row>
    <row r="3354" spans="1:6" x14ac:dyDescent="0.3">
      <c r="A3354" s="3">
        <v>0.70966948556387299</v>
      </c>
      <c r="B3354" s="3">
        <v>19400.272126137999</v>
      </c>
      <c r="C3354" s="3">
        <v>1.2125470705397401</v>
      </c>
      <c r="D3354" s="3">
        <v>54301.879461125398</v>
      </c>
      <c r="E3354" s="1">
        <f t="shared" si="106"/>
        <v>0.5028775849758671</v>
      </c>
      <c r="F3354" s="1">
        <f t="shared" si="107"/>
        <v>34901.607334987399</v>
      </c>
    </row>
    <row r="3355" spans="1:6" x14ac:dyDescent="0.3">
      <c r="A3355" s="3">
        <v>0.69269313323541803</v>
      </c>
      <c r="B3355" s="3">
        <v>19154.780205099702</v>
      </c>
      <c r="C3355" s="3">
        <v>1.21547258657256</v>
      </c>
      <c r="D3355" s="3">
        <v>56211.182175124697</v>
      </c>
      <c r="E3355" s="1">
        <f t="shared" si="106"/>
        <v>0.52277945333714193</v>
      </c>
      <c r="F3355" s="1">
        <f t="shared" si="107"/>
        <v>37056.401970024992</v>
      </c>
    </row>
    <row r="3356" spans="1:6" x14ac:dyDescent="0.3">
      <c r="A3356" s="3">
        <v>0.64323868003638895</v>
      </c>
      <c r="B3356" s="3">
        <v>18570.889423283599</v>
      </c>
      <c r="C3356" s="3">
        <v>1.08665041617511</v>
      </c>
      <c r="D3356" s="3">
        <v>55483.114110846502</v>
      </c>
      <c r="E3356" s="1">
        <f t="shared" si="106"/>
        <v>0.44341173613872109</v>
      </c>
      <c r="F3356" s="1">
        <f t="shared" si="107"/>
        <v>36912.224687562906</v>
      </c>
    </row>
    <row r="3357" spans="1:6" x14ac:dyDescent="0.3">
      <c r="A3357" s="3">
        <v>0.70274758165676199</v>
      </c>
      <c r="B3357" s="3">
        <v>19721.1026670561</v>
      </c>
      <c r="C3357" s="3">
        <v>1.2200165689573399</v>
      </c>
      <c r="D3357" s="3">
        <v>56242.8077797472</v>
      </c>
      <c r="E3357" s="1">
        <f t="shared" si="106"/>
        <v>0.51726898730057791</v>
      </c>
      <c r="F3357" s="1">
        <f t="shared" si="107"/>
        <v>36521.705112691096</v>
      </c>
    </row>
    <row r="3358" spans="1:6" x14ac:dyDescent="0.3">
      <c r="A3358" s="3">
        <v>0.74694782707098895</v>
      </c>
      <c r="B3358" s="3">
        <v>17153.222006705499</v>
      </c>
      <c r="C3358" s="3">
        <v>1.29861036483387</v>
      </c>
      <c r="D3358" s="3">
        <v>53873.352991695298</v>
      </c>
      <c r="E3358" s="1">
        <f t="shared" si="106"/>
        <v>0.5516625377628811</v>
      </c>
      <c r="F3358" s="1">
        <f t="shared" si="107"/>
        <v>36720.130984989795</v>
      </c>
    </row>
    <row r="3359" spans="1:6" x14ac:dyDescent="0.3">
      <c r="A3359" s="3">
        <v>0.66129097376928303</v>
      </c>
      <c r="B3359" s="3">
        <v>17953.243715198802</v>
      </c>
      <c r="C3359" s="3">
        <v>1.1549321589326</v>
      </c>
      <c r="D3359" s="3">
        <v>56023.767078851502</v>
      </c>
      <c r="E3359" s="1">
        <f t="shared" si="106"/>
        <v>0.49364118516331701</v>
      </c>
      <c r="F3359" s="1">
        <f t="shared" si="107"/>
        <v>38070.523363652697</v>
      </c>
    </row>
    <row r="3360" spans="1:6" x14ac:dyDescent="0.3">
      <c r="A3360" s="3">
        <v>0.70068939001345898</v>
      </c>
      <c r="B3360" s="3">
        <v>15462.5504273059</v>
      </c>
      <c r="C3360" s="3">
        <v>1.2062217832918101</v>
      </c>
      <c r="D3360" s="3">
        <v>52521.920734602201</v>
      </c>
      <c r="E3360" s="1">
        <f t="shared" si="106"/>
        <v>0.50553239327835109</v>
      </c>
      <c r="F3360" s="1">
        <f t="shared" si="107"/>
        <v>37059.370307296304</v>
      </c>
    </row>
    <row r="3361" spans="1:6" x14ac:dyDescent="0.3">
      <c r="A3361" s="3">
        <v>0.68103353145772005</v>
      </c>
      <c r="B3361" s="3">
        <v>22830.420819921099</v>
      </c>
      <c r="C3361" s="3">
        <v>1.1845100190142701</v>
      </c>
      <c r="D3361" s="3">
        <v>63371.0124273408</v>
      </c>
      <c r="E3361" s="1">
        <f t="shared" si="106"/>
        <v>0.50347648755655006</v>
      </c>
      <c r="F3361" s="1">
        <f t="shared" si="107"/>
        <v>40540.591607419701</v>
      </c>
    </row>
    <row r="3362" spans="1:6" x14ac:dyDescent="0.3">
      <c r="A3362" s="3">
        <v>0.71029274886731797</v>
      </c>
      <c r="B3362" s="3">
        <v>20415.9754033891</v>
      </c>
      <c r="C3362" s="3">
        <v>1.2519803862162</v>
      </c>
      <c r="D3362" s="3">
        <v>58477.853395905302</v>
      </c>
      <c r="E3362" s="1">
        <f t="shared" si="106"/>
        <v>0.54168763734888203</v>
      </c>
      <c r="F3362" s="1">
        <f t="shared" si="107"/>
        <v>38061.877992516202</v>
      </c>
    </row>
    <row r="3363" spans="1:6" x14ac:dyDescent="0.3">
      <c r="A3363" s="3">
        <v>0.721325367270925</v>
      </c>
      <c r="B3363" s="3">
        <v>22593.3474699402</v>
      </c>
      <c r="C3363" s="3">
        <v>1.26101338476618</v>
      </c>
      <c r="D3363" s="3">
        <v>59874.084435152901</v>
      </c>
      <c r="E3363" s="1">
        <f t="shared" si="106"/>
        <v>0.53968801749525497</v>
      </c>
      <c r="F3363" s="1">
        <f t="shared" si="107"/>
        <v>37280.736965212702</v>
      </c>
    </row>
    <row r="3364" spans="1:6" x14ac:dyDescent="0.3">
      <c r="A3364" s="3">
        <v>0.68055026220423698</v>
      </c>
      <c r="B3364" s="3">
        <v>16834.4169304528</v>
      </c>
      <c r="C3364" s="3">
        <v>1.1540004732339399</v>
      </c>
      <c r="D3364" s="3">
        <v>53527.592321631302</v>
      </c>
      <c r="E3364" s="1">
        <f t="shared" si="106"/>
        <v>0.47345021102970297</v>
      </c>
      <c r="F3364" s="1">
        <f t="shared" si="107"/>
        <v>36693.175391178505</v>
      </c>
    </row>
    <row r="3365" spans="1:6" x14ac:dyDescent="0.3">
      <c r="A3365" s="3">
        <v>0.65528713834859997</v>
      </c>
      <c r="B3365" s="3">
        <v>18194.363432846101</v>
      </c>
      <c r="C3365" s="3">
        <v>1.1499823114671499</v>
      </c>
      <c r="D3365" s="3">
        <v>55413.088940954702</v>
      </c>
      <c r="E3365" s="1">
        <f t="shared" si="106"/>
        <v>0.49469517311854994</v>
      </c>
      <c r="F3365" s="1">
        <f t="shared" si="107"/>
        <v>37218.725508108604</v>
      </c>
    </row>
    <row r="3366" spans="1:6" x14ac:dyDescent="0.3">
      <c r="A3366" s="3">
        <v>0.64868628608427403</v>
      </c>
      <c r="B3366" s="3">
        <v>19214.768202302501</v>
      </c>
      <c r="C3366" s="3">
        <v>1.15732936559264</v>
      </c>
      <c r="D3366" s="3">
        <v>57351.079392708903</v>
      </c>
      <c r="E3366" s="1">
        <f t="shared" si="106"/>
        <v>0.50864307950836596</v>
      </c>
      <c r="F3366" s="1">
        <f t="shared" si="107"/>
        <v>38136.311190406399</v>
      </c>
    </row>
    <row r="3367" spans="1:6" x14ac:dyDescent="0.3">
      <c r="A3367" s="3">
        <v>0.71988972858683797</v>
      </c>
      <c r="B3367" s="3">
        <v>16244.6201712437</v>
      </c>
      <c r="C3367" s="3">
        <v>1.25669634488687</v>
      </c>
      <c r="D3367" s="3">
        <v>52016.060949644801</v>
      </c>
      <c r="E3367" s="1">
        <f t="shared" si="106"/>
        <v>0.53680661630003201</v>
      </c>
      <c r="F3367" s="1">
        <f t="shared" si="107"/>
        <v>35771.440778401098</v>
      </c>
    </row>
    <row r="3368" spans="1:6" x14ac:dyDescent="0.3">
      <c r="A3368" s="3">
        <v>0.69734817828803097</v>
      </c>
      <c r="B3368" s="3">
        <v>16473.881067225</v>
      </c>
      <c r="C3368" s="3">
        <v>1.2078098075846</v>
      </c>
      <c r="D3368" s="3">
        <v>53579.595338848798</v>
      </c>
      <c r="E3368" s="1">
        <f t="shared" si="106"/>
        <v>0.51046162929656902</v>
      </c>
      <c r="F3368" s="1">
        <f t="shared" si="107"/>
        <v>37105.714271623801</v>
      </c>
    </row>
    <row r="3369" spans="1:6" x14ac:dyDescent="0.3">
      <c r="A3369" s="3">
        <v>0.75927116803610495</v>
      </c>
      <c r="B3369" s="3">
        <v>25105.097885722102</v>
      </c>
      <c r="C3369" s="3">
        <v>1.31670074956615</v>
      </c>
      <c r="D3369" s="3">
        <v>62262.191847364098</v>
      </c>
      <c r="E3369" s="1">
        <f t="shared" si="106"/>
        <v>0.55742958153004507</v>
      </c>
      <c r="F3369" s="1">
        <f t="shared" si="107"/>
        <v>37157.093961641993</v>
      </c>
    </row>
    <row r="3370" spans="1:6" x14ac:dyDescent="0.3">
      <c r="A3370" s="3">
        <v>0.71463446514428997</v>
      </c>
      <c r="B3370" s="3">
        <v>18453.392268791002</v>
      </c>
      <c r="C3370" s="3">
        <v>1.2286420357060099</v>
      </c>
      <c r="D3370" s="3">
        <v>54359.841008836498</v>
      </c>
      <c r="E3370" s="1">
        <f t="shared" si="106"/>
        <v>0.51400757056171997</v>
      </c>
      <c r="F3370" s="1">
        <f t="shared" si="107"/>
        <v>35906.448740045496</v>
      </c>
    </row>
    <row r="3371" spans="1:6" x14ac:dyDescent="0.3">
      <c r="A3371" s="3">
        <v>0.74959313955975604</v>
      </c>
      <c r="B3371" s="3">
        <v>18523.7533565874</v>
      </c>
      <c r="C3371" s="3">
        <v>1.3137912863786001</v>
      </c>
      <c r="D3371" s="3">
        <v>53979.848231918899</v>
      </c>
      <c r="E3371" s="1">
        <f t="shared" si="106"/>
        <v>0.56419814681884406</v>
      </c>
      <c r="F3371" s="1">
        <f t="shared" si="107"/>
        <v>35456.094875331502</v>
      </c>
    </row>
    <row r="3372" spans="1:6" x14ac:dyDescent="0.3">
      <c r="A3372" s="3">
        <v>0.74225091911999597</v>
      </c>
      <c r="B3372" s="3">
        <v>18372.8573535291</v>
      </c>
      <c r="C3372" s="3">
        <v>1.27954692576285</v>
      </c>
      <c r="D3372" s="3">
        <v>54510.960522981499</v>
      </c>
      <c r="E3372" s="1">
        <f t="shared" si="106"/>
        <v>0.53729600664285404</v>
      </c>
      <c r="F3372" s="1">
        <f t="shared" si="107"/>
        <v>36138.103169452399</v>
      </c>
    </row>
    <row r="3373" spans="1:6" x14ac:dyDescent="0.3">
      <c r="A3373" s="3">
        <v>0.73507532578957002</v>
      </c>
      <c r="B3373" s="3">
        <v>19699.808357113001</v>
      </c>
      <c r="C3373" s="3">
        <v>1.2774280846363699</v>
      </c>
      <c r="D3373" s="3">
        <v>58040.072659276899</v>
      </c>
      <c r="E3373" s="1">
        <f t="shared" si="106"/>
        <v>0.5423527588467999</v>
      </c>
      <c r="F3373" s="1">
        <f t="shared" si="107"/>
        <v>38340.264302163894</v>
      </c>
    </row>
    <row r="3374" spans="1:6" x14ac:dyDescent="0.3">
      <c r="A3374" s="3">
        <v>0.70945414974764698</v>
      </c>
      <c r="B3374" s="3">
        <v>18112.786629902901</v>
      </c>
      <c r="C3374" s="3">
        <v>1.2385810264714101</v>
      </c>
      <c r="D3374" s="3">
        <v>53923.140740761199</v>
      </c>
      <c r="E3374" s="1">
        <f t="shared" si="106"/>
        <v>0.52912687672376313</v>
      </c>
      <c r="F3374" s="1">
        <f t="shared" si="107"/>
        <v>35810.354110858301</v>
      </c>
    </row>
    <row r="3375" spans="1:6" x14ac:dyDescent="0.3">
      <c r="A3375" s="3">
        <v>0.65345751273382802</v>
      </c>
      <c r="B3375" s="3">
        <v>20352.887555377802</v>
      </c>
      <c r="C3375" s="3">
        <v>1.11499641062096</v>
      </c>
      <c r="D3375" s="3">
        <v>58119.178743580203</v>
      </c>
      <c r="E3375" s="1">
        <f t="shared" si="106"/>
        <v>0.46153889788713198</v>
      </c>
      <c r="F3375" s="1">
        <f t="shared" si="107"/>
        <v>37766.291188202405</v>
      </c>
    </row>
    <row r="3376" spans="1:6" x14ac:dyDescent="0.3">
      <c r="A3376" s="3">
        <v>0.74776476223559196</v>
      </c>
      <c r="B3376" s="3">
        <v>24989.655311209601</v>
      </c>
      <c r="C3376" s="3">
        <v>1.29460487080614</v>
      </c>
      <c r="D3376" s="3">
        <v>62011.054108665303</v>
      </c>
      <c r="E3376" s="1">
        <f t="shared" si="106"/>
        <v>0.54684010857054799</v>
      </c>
      <c r="F3376" s="1">
        <f t="shared" si="107"/>
        <v>37021.398797455702</v>
      </c>
    </row>
    <row r="3377" spans="1:6" x14ac:dyDescent="0.3">
      <c r="A3377" s="3">
        <v>0.68418632096820697</v>
      </c>
      <c r="B3377" s="3">
        <v>17743.604047774999</v>
      </c>
      <c r="C3377" s="3">
        <v>1.18294104342924</v>
      </c>
      <c r="D3377" s="3">
        <v>55032.932727195701</v>
      </c>
      <c r="E3377" s="1">
        <f t="shared" si="106"/>
        <v>0.49875472246103303</v>
      </c>
      <c r="F3377" s="1">
        <f t="shared" si="107"/>
        <v>37289.328679420702</v>
      </c>
    </row>
    <row r="3378" spans="1:6" x14ac:dyDescent="0.3">
      <c r="A3378" s="3">
        <v>0.70398758121286997</v>
      </c>
      <c r="B3378" s="3">
        <v>15321.346465757701</v>
      </c>
      <c r="C3378" s="3">
        <v>1.1897024993071399</v>
      </c>
      <c r="D3378" s="3">
        <v>50391.002915328099</v>
      </c>
      <c r="E3378" s="1">
        <f t="shared" si="106"/>
        <v>0.48571491809426992</v>
      </c>
      <c r="F3378" s="1">
        <f t="shared" si="107"/>
        <v>35069.656449570401</v>
      </c>
    </row>
    <row r="3379" spans="1:6" x14ac:dyDescent="0.3">
      <c r="A3379" s="3">
        <v>0.66688752762715897</v>
      </c>
      <c r="B3379" s="3">
        <v>17434.793207861399</v>
      </c>
      <c r="C3379" s="3">
        <v>1.1412964269066199</v>
      </c>
      <c r="D3379" s="3">
        <v>53905.827823551503</v>
      </c>
      <c r="E3379" s="1">
        <f t="shared" si="106"/>
        <v>0.47440889927946095</v>
      </c>
      <c r="F3379" s="1">
        <f t="shared" si="107"/>
        <v>36471.034615690107</v>
      </c>
    </row>
    <row r="3380" spans="1:6" x14ac:dyDescent="0.3">
      <c r="A3380" s="3">
        <v>0.70930228541172102</v>
      </c>
      <c r="B3380" s="3">
        <v>18925.852695739399</v>
      </c>
      <c r="C3380" s="3">
        <v>1.2394684151200499</v>
      </c>
      <c r="D3380" s="3">
        <v>56113.425833369598</v>
      </c>
      <c r="E3380" s="1">
        <f t="shared" si="106"/>
        <v>0.53016612970832888</v>
      </c>
      <c r="F3380" s="1">
        <f t="shared" si="107"/>
        <v>37187.573137630199</v>
      </c>
    </row>
    <row r="3381" spans="1:6" x14ac:dyDescent="0.3">
      <c r="A3381" s="3">
        <v>0.71676589141887503</v>
      </c>
      <c r="B3381" s="3">
        <v>17265.3897278773</v>
      </c>
      <c r="C3381" s="3">
        <v>1.2488792114863501</v>
      </c>
      <c r="D3381" s="3">
        <v>52217.603229907902</v>
      </c>
      <c r="E3381" s="1">
        <f t="shared" si="106"/>
        <v>0.53211332006747503</v>
      </c>
      <c r="F3381" s="1">
        <f t="shared" si="107"/>
        <v>34952.213502030601</v>
      </c>
    </row>
    <row r="3382" spans="1:6" x14ac:dyDescent="0.3">
      <c r="A3382" s="3">
        <v>0.75620347885974704</v>
      </c>
      <c r="B3382" s="3">
        <v>20637.457265667799</v>
      </c>
      <c r="C3382" s="3">
        <v>1.33520607504429</v>
      </c>
      <c r="D3382" s="3">
        <v>59602.675649917903</v>
      </c>
      <c r="E3382" s="1">
        <f t="shared" si="106"/>
        <v>0.57900259618454297</v>
      </c>
      <c r="F3382" s="1">
        <f t="shared" si="107"/>
        <v>38965.218384250104</v>
      </c>
    </row>
    <row r="3383" spans="1:6" x14ac:dyDescent="0.3">
      <c r="A3383" s="3">
        <v>0.66507174953348103</v>
      </c>
      <c r="B3383" s="3">
        <v>20022.523250890401</v>
      </c>
      <c r="C3383" s="3">
        <v>1.1325336810772699</v>
      </c>
      <c r="D3383" s="3">
        <v>56777.6279165534</v>
      </c>
      <c r="E3383" s="1">
        <f t="shared" si="106"/>
        <v>0.4674619315437889</v>
      </c>
      <c r="F3383" s="1">
        <f t="shared" si="107"/>
        <v>36755.104665662999</v>
      </c>
    </row>
    <row r="3384" spans="1:6" x14ac:dyDescent="0.3">
      <c r="A3384" s="3">
        <v>0.72628488262524005</v>
      </c>
      <c r="B3384" s="3">
        <v>18410.511390080399</v>
      </c>
      <c r="C3384" s="3">
        <v>1.2672395506810199</v>
      </c>
      <c r="D3384" s="3">
        <v>55852.80712972</v>
      </c>
      <c r="E3384" s="1">
        <f t="shared" si="106"/>
        <v>0.54095466805577985</v>
      </c>
      <c r="F3384" s="1">
        <f t="shared" si="107"/>
        <v>37442.295739639601</v>
      </c>
    </row>
    <row r="3385" spans="1:6" x14ac:dyDescent="0.3">
      <c r="A3385" s="3">
        <v>0.74868725247051604</v>
      </c>
      <c r="B3385" s="3">
        <v>18372.024640273801</v>
      </c>
      <c r="C3385" s="3">
        <v>1.3018221807749299</v>
      </c>
      <c r="D3385" s="3">
        <v>53686.719393492298</v>
      </c>
      <c r="E3385" s="1">
        <f t="shared" si="106"/>
        <v>0.55313492830441391</v>
      </c>
      <c r="F3385" s="1">
        <f t="shared" si="107"/>
        <v>35314.6947532185</v>
      </c>
    </row>
    <row r="3386" spans="1:6" x14ac:dyDescent="0.3">
      <c r="A3386" s="3">
        <v>0.71052028500722497</v>
      </c>
      <c r="B3386" s="3">
        <v>17176.444296572499</v>
      </c>
      <c r="C3386" s="3">
        <v>1.25968003499968</v>
      </c>
      <c r="D3386" s="3">
        <v>52275.648917306004</v>
      </c>
      <c r="E3386" s="1">
        <f t="shared" si="106"/>
        <v>0.54915974999245498</v>
      </c>
      <c r="F3386" s="1">
        <f t="shared" si="107"/>
        <v>35099.204620733508</v>
      </c>
    </row>
    <row r="3387" spans="1:6" x14ac:dyDescent="0.3">
      <c r="A3387" s="3">
        <v>0.61997853697656102</v>
      </c>
      <c r="B3387" s="3">
        <v>19257.371495088399</v>
      </c>
      <c r="C3387" s="3">
        <v>1.08291367995813</v>
      </c>
      <c r="D3387" s="3">
        <v>55420.3030040944</v>
      </c>
      <c r="E3387" s="1">
        <f t="shared" si="106"/>
        <v>0.46293514298156901</v>
      </c>
      <c r="F3387" s="1">
        <f t="shared" si="107"/>
        <v>36162.931509005997</v>
      </c>
    </row>
    <row r="3388" spans="1:6" x14ac:dyDescent="0.3">
      <c r="A3388" s="3">
        <v>0.71985591410191196</v>
      </c>
      <c r="B3388" s="3">
        <v>19516.413580856599</v>
      </c>
      <c r="C3388" s="3">
        <v>1.2469897568234101</v>
      </c>
      <c r="D3388" s="3">
        <v>57275.957594557098</v>
      </c>
      <c r="E3388" s="1">
        <f t="shared" si="106"/>
        <v>0.5271338427214981</v>
      </c>
      <c r="F3388" s="1">
        <f t="shared" si="107"/>
        <v>37759.544013700499</v>
      </c>
    </row>
    <row r="3389" spans="1:6" x14ac:dyDescent="0.3">
      <c r="A3389" s="3">
        <v>0.69299060203598295</v>
      </c>
      <c r="B3389" s="3">
        <v>20474.314256541598</v>
      </c>
      <c r="C3389" s="3">
        <v>1.1879788485315399</v>
      </c>
      <c r="D3389" s="3">
        <v>58429.790655498102</v>
      </c>
      <c r="E3389" s="1">
        <f t="shared" si="106"/>
        <v>0.49498824649555695</v>
      </c>
      <c r="F3389" s="1">
        <f t="shared" si="107"/>
        <v>37955.476398956504</v>
      </c>
    </row>
    <row r="3390" spans="1:6" x14ac:dyDescent="0.3">
      <c r="A3390" s="3">
        <v>0.73537441577215801</v>
      </c>
      <c r="B3390" s="3">
        <v>18404.2193063591</v>
      </c>
      <c r="C3390" s="3">
        <v>1.29690848265103</v>
      </c>
      <c r="D3390" s="3">
        <v>54440.556208934002</v>
      </c>
      <c r="E3390" s="1">
        <f t="shared" si="106"/>
        <v>0.56153406687887197</v>
      </c>
      <c r="F3390" s="1">
        <f t="shared" si="107"/>
        <v>36036.336902574898</v>
      </c>
    </row>
    <row r="3391" spans="1:6" x14ac:dyDescent="0.3">
      <c r="A3391" s="3">
        <v>0.67187621409443599</v>
      </c>
      <c r="B3391" s="3">
        <v>19860.6552106001</v>
      </c>
      <c r="C3391" s="3">
        <v>1.15086483181705</v>
      </c>
      <c r="D3391" s="3">
        <v>56688.013921919897</v>
      </c>
      <c r="E3391" s="1">
        <f t="shared" si="106"/>
        <v>0.47898861772261403</v>
      </c>
      <c r="F3391" s="1">
        <f t="shared" si="107"/>
        <v>36827.358711319801</v>
      </c>
    </row>
    <row r="3392" spans="1:6" x14ac:dyDescent="0.3">
      <c r="A3392" s="3">
        <v>0.68708864291965399</v>
      </c>
      <c r="B3392" s="3">
        <v>21479.219992083599</v>
      </c>
      <c r="C3392" s="3">
        <v>1.2260958246931499</v>
      </c>
      <c r="D3392" s="3">
        <v>57453.230356593398</v>
      </c>
      <c r="E3392" s="1">
        <f t="shared" si="106"/>
        <v>0.53900718177349594</v>
      </c>
      <c r="F3392" s="1">
        <f t="shared" si="107"/>
        <v>35974.010364509799</v>
      </c>
    </row>
    <row r="3393" spans="1:6" x14ac:dyDescent="0.3">
      <c r="A3393" s="3">
        <v>0.66155926468489601</v>
      </c>
      <c r="B3393" s="3">
        <v>20094.101481664598</v>
      </c>
      <c r="C3393" s="3">
        <v>1.1316091925823499</v>
      </c>
      <c r="D3393" s="3">
        <v>56764.621389262997</v>
      </c>
      <c r="E3393" s="1">
        <f t="shared" si="106"/>
        <v>0.47004992789745392</v>
      </c>
      <c r="F3393" s="1">
        <f t="shared" si="107"/>
        <v>36670.519907598398</v>
      </c>
    </row>
    <row r="3394" spans="1:6" x14ac:dyDescent="0.3">
      <c r="A3394" s="3">
        <v>0.67368699300033696</v>
      </c>
      <c r="B3394" s="3">
        <v>21303.107445391299</v>
      </c>
      <c r="C3394" s="3">
        <v>1.1970345707253001</v>
      </c>
      <c r="D3394" s="3">
        <v>59827.2931775736</v>
      </c>
      <c r="E3394" s="1">
        <f t="shared" si="106"/>
        <v>0.5233475777249631</v>
      </c>
      <c r="F3394" s="1">
        <f t="shared" si="107"/>
        <v>38524.185732182304</v>
      </c>
    </row>
    <row r="3395" spans="1:6" x14ac:dyDescent="0.3">
      <c r="A3395" s="3">
        <v>0.70275698803361597</v>
      </c>
      <c r="B3395" s="3">
        <v>14178.096452665801</v>
      </c>
      <c r="C3395" s="3">
        <v>1.20221233102874</v>
      </c>
      <c r="D3395" s="3">
        <v>49588.104329020898</v>
      </c>
      <c r="E3395" s="1">
        <f t="shared" si="106"/>
        <v>0.49945534299512406</v>
      </c>
      <c r="F3395" s="1">
        <f t="shared" si="107"/>
        <v>35410.007876355099</v>
      </c>
    </row>
    <row r="3396" spans="1:6" x14ac:dyDescent="0.3">
      <c r="A3396" s="3">
        <v>0.75076662165377195</v>
      </c>
      <c r="B3396" s="3">
        <v>19170.204105716301</v>
      </c>
      <c r="C3396" s="3">
        <v>1.3059830923297</v>
      </c>
      <c r="D3396" s="3">
        <v>56536.788527977602</v>
      </c>
      <c r="E3396" s="1">
        <f t="shared" ref="E3396:E3459" si="108">C3396-A3396</f>
        <v>0.55521647067592805</v>
      </c>
      <c r="F3396" s="1">
        <f t="shared" ref="F3396:F3459" si="109">D3396-B3396</f>
        <v>37366.584422261301</v>
      </c>
    </row>
    <row r="3397" spans="1:6" x14ac:dyDescent="0.3">
      <c r="A3397" s="3">
        <v>0.66073524535186201</v>
      </c>
      <c r="B3397" s="3">
        <v>22245.7165208728</v>
      </c>
      <c r="C3397" s="3">
        <v>1.1361060185798</v>
      </c>
      <c r="D3397" s="3">
        <v>59622.336253983398</v>
      </c>
      <c r="E3397" s="1">
        <f t="shared" si="108"/>
        <v>0.47537077322793797</v>
      </c>
      <c r="F3397" s="1">
        <f t="shared" si="109"/>
        <v>37376.619733110594</v>
      </c>
    </row>
    <row r="3398" spans="1:6" x14ac:dyDescent="0.3">
      <c r="A3398" s="3">
        <v>0.74463262167313005</v>
      </c>
      <c r="B3398" s="3">
        <v>19073.578668345199</v>
      </c>
      <c r="C3398" s="3">
        <v>1.2645195186965399</v>
      </c>
      <c r="D3398" s="3">
        <v>55122.1062246945</v>
      </c>
      <c r="E3398" s="1">
        <f t="shared" si="108"/>
        <v>0.51988689702340984</v>
      </c>
      <c r="F3398" s="1">
        <f t="shared" si="109"/>
        <v>36048.527556349305</v>
      </c>
    </row>
    <row r="3399" spans="1:6" x14ac:dyDescent="0.3">
      <c r="A3399" s="3">
        <v>0.70155738215692298</v>
      </c>
      <c r="B3399" s="3">
        <v>14838.2913365966</v>
      </c>
      <c r="C3399" s="3">
        <v>1.2273510518252699</v>
      </c>
      <c r="D3399" s="3">
        <v>50693.802894747503</v>
      </c>
      <c r="E3399" s="1">
        <f t="shared" si="108"/>
        <v>0.52579366966834695</v>
      </c>
      <c r="F3399" s="1">
        <f t="shared" si="109"/>
        <v>35855.511558150902</v>
      </c>
    </row>
    <row r="3400" spans="1:6" x14ac:dyDescent="0.3">
      <c r="A3400" s="3">
        <v>0.69433908240086495</v>
      </c>
      <c r="B3400" s="3">
        <v>16744.505498553201</v>
      </c>
      <c r="C3400" s="3">
        <v>1.15985873623318</v>
      </c>
      <c r="D3400" s="3">
        <v>52978.4706094668</v>
      </c>
      <c r="E3400" s="1">
        <f t="shared" si="108"/>
        <v>0.46551965383231508</v>
      </c>
      <c r="F3400" s="1">
        <f t="shared" si="109"/>
        <v>36233.965110913603</v>
      </c>
    </row>
    <row r="3401" spans="1:6" x14ac:dyDescent="0.3">
      <c r="A3401" s="3">
        <v>0.63522408675159903</v>
      </c>
      <c r="B3401" s="3">
        <v>18455.045623292499</v>
      </c>
      <c r="C3401" s="3">
        <v>1.1215888772228</v>
      </c>
      <c r="D3401" s="3">
        <v>55411.659062754603</v>
      </c>
      <c r="E3401" s="1">
        <f t="shared" si="108"/>
        <v>0.48636479047120096</v>
      </c>
      <c r="F3401" s="1">
        <f t="shared" si="109"/>
        <v>36956.613439462104</v>
      </c>
    </row>
    <row r="3402" spans="1:6" x14ac:dyDescent="0.3">
      <c r="A3402" s="3">
        <v>0.71791996488695897</v>
      </c>
      <c r="B3402" s="3">
        <v>20557.846470885601</v>
      </c>
      <c r="C3402" s="3">
        <v>1.2734100901434999</v>
      </c>
      <c r="D3402" s="3">
        <v>58451.232258054697</v>
      </c>
      <c r="E3402" s="1">
        <f t="shared" si="108"/>
        <v>0.55549012525654096</v>
      </c>
      <c r="F3402" s="1">
        <f t="shared" si="109"/>
        <v>37893.3857871691</v>
      </c>
    </row>
    <row r="3403" spans="1:6" x14ac:dyDescent="0.3">
      <c r="A3403" s="3">
        <v>0.682405028011424</v>
      </c>
      <c r="B3403" s="3">
        <v>20845.0436539654</v>
      </c>
      <c r="C3403" s="3">
        <v>1.1741821071002301</v>
      </c>
      <c r="D3403" s="3">
        <v>58261.715884626698</v>
      </c>
      <c r="E3403" s="1">
        <f t="shared" si="108"/>
        <v>0.49177707908880608</v>
      </c>
      <c r="F3403" s="1">
        <f t="shared" si="109"/>
        <v>37416.672230661294</v>
      </c>
    </row>
    <row r="3404" spans="1:6" x14ac:dyDescent="0.3">
      <c r="A3404" s="3">
        <v>0.68598567237623398</v>
      </c>
      <c r="B3404" s="3">
        <v>20427.378489822</v>
      </c>
      <c r="C3404" s="3">
        <v>1.19283455364608</v>
      </c>
      <c r="D3404" s="3">
        <v>55883.312455024403</v>
      </c>
      <c r="E3404" s="1">
        <f t="shared" si="108"/>
        <v>0.50684888126984606</v>
      </c>
      <c r="F3404" s="1">
        <f t="shared" si="109"/>
        <v>35455.933965202406</v>
      </c>
    </row>
    <row r="3405" spans="1:6" x14ac:dyDescent="0.3">
      <c r="A3405" s="3">
        <v>0.73110570876534497</v>
      </c>
      <c r="B3405" s="3">
        <v>19803.379300120701</v>
      </c>
      <c r="C3405" s="3">
        <v>1.25287548002329</v>
      </c>
      <c r="D3405" s="3">
        <v>54633.689132719199</v>
      </c>
      <c r="E3405" s="1">
        <f t="shared" si="108"/>
        <v>0.52176977125794499</v>
      </c>
      <c r="F3405" s="1">
        <f t="shared" si="109"/>
        <v>34830.309832598497</v>
      </c>
    </row>
    <row r="3406" spans="1:6" x14ac:dyDescent="0.3">
      <c r="A3406" s="3">
        <v>0.67935847413638695</v>
      </c>
      <c r="B3406" s="3">
        <v>23097.9801228293</v>
      </c>
      <c r="C3406" s="3">
        <v>1.16772649977704</v>
      </c>
      <c r="D3406" s="3">
        <v>60820.933694924701</v>
      </c>
      <c r="E3406" s="1">
        <f t="shared" si="108"/>
        <v>0.48836802564065307</v>
      </c>
      <c r="F3406" s="1">
        <f t="shared" si="109"/>
        <v>37722.953572095401</v>
      </c>
    </row>
    <row r="3407" spans="1:6" x14ac:dyDescent="0.3">
      <c r="A3407" s="3">
        <v>0.74894282907149001</v>
      </c>
      <c r="B3407" s="3">
        <v>17676.012557433402</v>
      </c>
      <c r="C3407" s="3">
        <v>1.3243296451787001</v>
      </c>
      <c r="D3407" s="3">
        <v>54205.408171008603</v>
      </c>
      <c r="E3407" s="1">
        <f t="shared" si="108"/>
        <v>0.5753868161072101</v>
      </c>
      <c r="F3407" s="1">
        <f t="shared" si="109"/>
        <v>36529.395613575201</v>
      </c>
    </row>
    <row r="3408" spans="1:6" x14ac:dyDescent="0.3">
      <c r="A3408" s="3">
        <v>0.69033266907971502</v>
      </c>
      <c r="B3408" s="3">
        <v>18688.1532955693</v>
      </c>
      <c r="C3408" s="3">
        <v>1.1826210101450401</v>
      </c>
      <c r="D3408" s="3">
        <v>55383.764060387599</v>
      </c>
      <c r="E3408" s="1">
        <f t="shared" si="108"/>
        <v>0.49228834106532504</v>
      </c>
      <c r="F3408" s="1">
        <f t="shared" si="109"/>
        <v>36695.610764818295</v>
      </c>
    </row>
    <row r="3409" spans="1:6" x14ac:dyDescent="0.3">
      <c r="A3409" s="3">
        <v>0.72351452911700398</v>
      </c>
      <c r="B3409" s="3">
        <v>22284.8883446455</v>
      </c>
      <c r="C3409" s="3">
        <v>1.23676567732863</v>
      </c>
      <c r="D3409" s="3">
        <v>59520.825746485803</v>
      </c>
      <c r="E3409" s="1">
        <f t="shared" si="108"/>
        <v>0.51325114821162598</v>
      </c>
      <c r="F3409" s="1">
        <f t="shared" si="109"/>
        <v>37235.937401840303</v>
      </c>
    </row>
    <row r="3410" spans="1:6" x14ac:dyDescent="0.3">
      <c r="A3410" s="3">
        <v>0.69605903700289096</v>
      </c>
      <c r="B3410" s="3">
        <v>19845.0248531053</v>
      </c>
      <c r="C3410" s="3">
        <v>1.19423751285393</v>
      </c>
      <c r="D3410" s="3">
        <v>55151.749131700402</v>
      </c>
      <c r="E3410" s="1">
        <f t="shared" si="108"/>
        <v>0.49817847585103903</v>
      </c>
      <c r="F3410" s="1">
        <f t="shared" si="109"/>
        <v>35306.724278595102</v>
      </c>
    </row>
    <row r="3411" spans="1:6" x14ac:dyDescent="0.3">
      <c r="A3411" s="3">
        <v>0.72077003036686205</v>
      </c>
      <c r="B3411" s="3">
        <v>24270.568980736101</v>
      </c>
      <c r="C3411" s="3">
        <v>1.2365924795113099</v>
      </c>
      <c r="D3411" s="3">
        <v>63874.768545434898</v>
      </c>
      <c r="E3411" s="1">
        <f t="shared" si="108"/>
        <v>0.51582244914444786</v>
      </c>
      <c r="F3411" s="1">
        <f t="shared" si="109"/>
        <v>39604.199564698793</v>
      </c>
    </row>
    <row r="3412" spans="1:6" x14ac:dyDescent="0.3">
      <c r="A3412" s="3">
        <v>0.68142364056648297</v>
      </c>
      <c r="B3412" s="3">
        <v>17724.606165612098</v>
      </c>
      <c r="C3412" s="3">
        <v>1.1753071794229</v>
      </c>
      <c r="D3412" s="3">
        <v>54224.909114179398</v>
      </c>
      <c r="E3412" s="1">
        <f t="shared" si="108"/>
        <v>0.493883538856417</v>
      </c>
      <c r="F3412" s="1">
        <f t="shared" si="109"/>
        <v>36500.302948567303</v>
      </c>
    </row>
    <row r="3413" spans="1:6" x14ac:dyDescent="0.3">
      <c r="A3413" s="3">
        <v>0.71050356475814203</v>
      </c>
      <c r="B3413" s="3">
        <v>19675.915850724399</v>
      </c>
      <c r="C3413" s="3">
        <v>1.24988686715037</v>
      </c>
      <c r="D3413" s="3">
        <v>56991.939573391799</v>
      </c>
      <c r="E3413" s="1">
        <f t="shared" si="108"/>
        <v>0.53938330239222798</v>
      </c>
      <c r="F3413" s="1">
        <f t="shared" si="109"/>
        <v>37316.0237226674</v>
      </c>
    </row>
    <row r="3414" spans="1:6" x14ac:dyDescent="0.3">
      <c r="A3414" s="3">
        <v>0.70180701039004001</v>
      </c>
      <c r="B3414" s="3">
        <v>21500.821687700602</v>
      </c>
      <c r="C3414" s="3">
        <v>1.2453104749522199</v>
      </c>
      <c r="D3414" s="3">
        <v>58502.012919709901</v>
      </c>
      <c r="E3414" s="1">
        <f t="shared" si="108"/>
        <v>0.54350346456217991</v>
      </c>
      <c r="F3414" s="1">
        <f t="shared" si="109"/>
        <v>37001.191232009296</v>
      </c>
    </row>
    <row r="3415" spans="1:6" x14ac:dyDescent="0.3">
      <c r="A3415" s="3">
        <v>0.69721108431642698</v>
      </c>
      <c r="B3415" s="3">
        <v>26153.989775276801</v>
      </c>
      <c r="C3415" s="3">
        <v>1.2209505242409899</v>
      </c>
      <c r="D3415" s="3">
        <v>65917.430574774</v>
      </c>
      <c r="E3415" s="1">
        <f t="shared" si="108"/>
        <v>0.52373943992456296</v>
      </c>
      <c r="F3415" s="1">
        <f t="shared" si="109"/>
        <v>39763.440799497199</v>
      </c>
    </row>
    <row r="3416" spans="1:6" x14ac:dyDescent="0.3">
      <c r="A3416" s="3">
        <v>0.72020623231938796</v>
      </c>
      <c r="B3416" s="3">
        <v>15160.5122922754</v>
      </c>
      <c r="C3416" s="3">
        <v>1.23739422345266</v>
      </c>
      <c r="D3416" s="3">
        <v>50635.815814765003</v>
      </c>
      <c r="E3416" s="1">
        <f t="shared" si="108"/>
        <v>0.51718799113327207</v>
      </c>
      <c r="F3416" s="1">
        <f t="shared" si="109"/>
        <v>35475.303522489601</v>
      </c>
    </row>
    <row r="3417" spans="1:6" x14ac:dyDescent="0.3">
      <c r="A3417" s="3">
        <v>0.71784863391582199</v>
      </c>
      <c r="B3417" s="3">
        <v>25378.8537381592</v>
      </c>
      <c r="C3417" s="3">
        <v>1.2429524296643499</v>
      </c>
      <c r="D3417" s="3">
        <v>68111.797177051994</v>
      </c>
      <c r="E3417" s="1">
        <f t="shared" si="108"/>
        <v>0.52510379574852795</v>
      </c>
      <c r="F3417" s="1">
        <f t="shared" si="109"/>
        <v>42732.943438892791</v>
      </c>
    </row>
    <row r="3418" spans="1:6" x14ac:dyDescent="0.3">
      <c r="A3418" s="3">
        <v>0.71596709396893199</v>
      </c>
      <c r="B3418" s="3">
        <v>23327.3222876363</v>
      </c>
      <c r="C3418" s="3">
        <v>1.2359777011487401</v>
      </c>
      <c r="D3418" s="3">
        <v>61001.569795637297</v>
      </c>
      <c r="E3418" s="1">
        <f t="shared" si="108"/>
        <v>0.52001060717980807</v>
      </c>
      <c r="F3418" s="1">
        <f t="shared" si="109"/>
        <v>37674.247508000997</v>
      </c>
    </row>
    <row r="3419" spans="1:6" x14ac:dyDescent="0.3">
      <c r="A3419" s="3">
        <v>0.65144310529412097</v>
      </c>
      <c r="B3419" s="3">
        <v>22255.0304573822</v>
      </c>
      <c r="C3419" s="3">
        <v>1.1185598395676</v>
      </c>
      <c r="D3419" s="3">
        <v>58652.111903591896</v>
      </c>
      <c r="E3419" s="1">
        <f t="shared" si="108"/>
        <v>0.467116734273479</v>
      </c>
      <c r="F3419" s="1">
        <f t="shared" si="109"/>
        <v>36397.081446209697</v>
      </c>
    </row>
    <row r="3420" spans="1:6" x14ac:dyDescent="0.3">
      <c r="A3420" s="3">
        <v>0.62465688628124105</v>
      </c>
      <c r="B3420" s="3">
        <v>24865.601612259201</v>
      </c>
      <c r="C3420" s="3">
        <v>1.06515592889368</v>
      </c>
      <c r="D3420" s="3">
        <v>63637.7312460256</v>
      </c>
      <c r="E3420" s="1">
        <f t="shared" si="108"/>
        <v>0.440499042612439</v>
      </c>
      <c r="F3420" s="1">
        <f t="shared" si="109"/>
        <v>38772.129633766395</v>
      </c>
    </row>
    <row r="3421" spans="1:6" x14ac:dyDescent="0.3">
      <c r="A3421" s="3">
        <v>0.68288351912009504</v>
      </c>
      <c r="B3421" s="3">
        <v>17769.501463483801</v>
      </c>
      <c r="C3421" s="3">
        <v>1.2278114922664101</v>
      </c>
      <c r="D3421" s="3">
        <v>55446.2600188426</v>
      </c>
      <c r="E3421" s="1">
        <f t="shared" si="108"/>
        <v>0.54492797314631503</v>
      </c>
      <c r="F3421" s="1">
        <f t="shared" si="109"/>
        <v>37676.7585553588</v>
      </c>
    </row>
    <row r="3422" spans="1:6" x14ac:dyDescent="0.3">
      <c r="A3422" s="3">
        <v>0.71089213106640103</v>
      </c>
      <c r="B3422" s="3">
        <v>24030.7377526157</v>
      </c>
      <c r="C3422" s="3">
        <v>1.23812280649448</v>
      </c>
      <c r="D3422" s="3">
        <v>63669.055974914998</v>
      </c>
      <c r="E3422" s="1">
        <f t="shared" si="108"/>
        <v>0.527230675428079</v>
      </c>
      <c r="F3422" s="1">
        <f t="shared" si="109"/>
        <v>39638.318222299298</v>
      </c>
    </row>
    <row r="3423" spans="1:6" x14ac:dyDescent="0.3">
      <c r="A3423" s="3">
        <v>0.71623298306135696</v>
      </c>
      <c r="B3423" s="3">
        <v>22980.958999905</v>
      </c>
      <c r="C3423" s="3">
        <v>1.24084487962503</v>
      </c>
      <c r="D3423" s="3">
        <v>60258.136195925203</v>
      </c>
      <c r="E3423" s="1">
        <f t="shared" si="108"/>
        <v>0.52461189656367302</v>
      </c>
      <c r="F3423" s="1">
        <f t="shared" si="109"/>
        <v>37277.177196020202</v>
      </c>
    </row>
    <row r="3424" spans="1:6" x14ac:dyDescent="0.3">
      <c r="A3424" s="3">
        <v>0.72546362572214995</v>
      </c>
      <c r="B3424" s="3">
        <v>22663.5786047812</v>
      </c>
      <c r="C3424" s="3">
        <v>1.27966503760147</v>
      </c>
      <c r="D3424" s="3">
        <v>63973.942743956599</v>
      </c>
      <c r="E3424" s="1">
        <f t="shared" si="108"/>
        <v>0.55420141187932004</v>
      </c>
      <c r="F3424" s="1">
        <f t="shared" si="109"/>
        <v>41310.364139175399</v>
      </c>
    </row>
    <row r="3425" spans="1:6" x14ac:dyDescent="0.3">
      <c r="A3425" s="3">
        <v>0.650124134631066</v>
      </c>
      <c r="B3425" s="3">
        <v>17660.513453179701</v>
      </c>
      <c r="C3425" s="3">
        <v>1.13401986971177</v>
      </c>
      <c r="D3425" s="3">
        <v>55485.014414966499</v>
      </c>
      <c r="E3425" s="1">
        <f t="shared" si="108"/>
        <v>0.48389573508070405</v>
      </c>
      <c r="F3425" s="1">
        <f t="shared" si="109"/>
        <v>37824.500961786798</v>
      </c>
    </row>
    <row r="3426" spans="1:6" x14ac:dyDescent="0.3">
      <c r="A3426" s="3">
        <v>0.668630110252321</v>
      </c>
      <c r="B3426" s="3">
        <v>18560.268554238301</v>
      </c>
      <c r="C3426" s="3">
        <v>1.17645033670708</v>
      </c>
      <c r="D3426" s="3">
        <v>57339.462517237298</v>
      </c>
      <c r="E3426" s="1">
        <f t="shared" si="108"/>
        <v>0.50782022645475899</v>
      </c>
      <c r="F3426" s="1">
        <f t="shared" si="109"/>
        <v>38779.193962998994</v>
      </c>
    </row>
    <row r="3427" spans="1:6" x14ac:dyDescent="0.3">
      <c r="A3427" s="3">
        <v>0.74940432532175305</v>
      </c>
      <c r="B3427" s="3">
        <v>26126.182155363898</v>
      </c>
      <c r="C3427" s="3">
        <v>1.3067585918517399</v>
      </c>
      <c r="D3427" s="3">
        <v>65515.066434263397</v>
      </c>
      <c r="E3427" s="1">
        <f t="shared" si="108"/>
        <v>0.55735426652998687</v>
      </c>
      <c r="F3427" s="1">
        <f t="shared" si="109"/>
        <v>39388.884278899495</v>
      </c>
    </row>
    <row r="3428" spans="1:6" x14ac:dyDescent="0.3">
      <c r="A3428" s="3">
        <v>0.70958910887669402</v>
      </c>
      <c r="B3428" s="3">
        <v>19072.922495949399</v>
      </c>
      <c r="C3428" s="3">
        <v>1.24349944203061</v>
      </c>
      <c r="D3428" s="3">
        <v>56910.0452961228</v>
      </c>
      <c r="E3428" s="1">
        <f t="shared" si="108"/>
        <v>0.53391033315391601</v>
      </c>
      <c r="F3428" s="1">
        <f t="shared" si="109"/>
        <v>37837.122800173398</v>
      </c>
    </row>
    <row r="3429" spans="1:6" x14ac:dyDescent="0.3">
      <c r="A3429" s="3">
        <v>0.62551008805381303</v>
      </c>
      <c r="B3429" s="3">
        <v>16964.0482904282</v>
      </c>
      <c r="C3429" s="3">
        <v>1.08637957855928</v>
      </c>
      <c r="D3429" s="3">
        <v>53327.600393550398</v>
      </c>
      <c r="E3429" s="1">
        <f t="shared" si="108"/>
        <v>0.46086949050546699</v>
      </c>
      <c r="F3429" s="1">
        <f t="shared" si="109"/>
        <v>36363.552103122202</v>
      </c>
    </row>
    <row r="3430" spans="1:6" x14ac:dyDescent="0.3">
      <c r="A3430" s="3">
        <v>0.65098895641062204</v>
      </c>
      <c r="B3430" s="3">
        <v>23712.0120822012</v>
      </c>
      <c r="C3430" s="3">
        <v>1.12092963703602</v>
      </c>
      <c r="D3430" s="3">
        <v>60751.008291607097</v>
      </c>
      <c r="E3430" s="1">
        <f t="shared" si="108"/>
        <v>0.46994068062539796</v>
      </c>
      <c r="F3430" s="1">
        <f t="shared" si="109"/>
        <v>37038.996209405901</v>
      </c>
    </row>
    <row r="3431" spans="1:6" x14ac:dyDescent="0.3">
      <c r="A3431" s="3">
        <v>0.64765705312376898</v>
      </c>
      <c r="B3431" s="3">
        <v>19681.6513514486</v>
      </c>
      <c r="C3431" s="3">
        <v>1.0826676018292201</v>
      </c>
      <c r="D3431" s="3">
        <v>57788.921082215304</v>
      </c>
      <c r="E3431" s="1">
        <f t="shared" si="108"/>
        <v>0.43501054870545108</v>
      </c>
      <c r="F3431" s="1">
        <f t="shared" si="109"/>
        <v>38107.269730766704</v>
      </c>
    </row>
    <row r="3432" spans="1:6" x14ac:dyDescent="0.3">
      <c r="A3432" s="3">
        <v>0.73298975560010804</v>
      </c>
      <c r="B3432" s="3">
        <v>18753.462388201599</v>
      </c>
      <c r="C3432" s="3">
        <v>1.2948177372907499</v>
      </c>
      <c r="D3432" s="3">
        <v>57413.029210251902</v>
      </c>
      <c r="E3432" s="1">
        <f t="shared" si="108"/>
        <v>0.56182798169064185</v>
      </c>
      <c r="F3432" s="1">
        <f t="shared" si="109"/>
        <v>38659.566822050299</v>
      </c>
    </row>
    <row r="3433" spans="1:6" x14ac:dyDescent="0.3">
      <c r="A3433" s="3">
        <v>0.73319518884358703</v>
      </c>
      <c r="B3433" s="3">
        <v>16452.271335839701</v>
      </c>
      <c r="C3433" s="3">
        <v>1.2805238492624</v>
      </c>
      <c r="D3433" s="3">
        <v>53454.080613245504</v>
      </c>
      <c r="E3433" s="1">
        <f t="shared" si="108"/>
        <v>0.54732866041881301</v>
      </c>
      <c r="F3433" s="1">
        <f t="shared" si="109"/>
        <v>37001.809277405802</v>
      </c>
    </row>
    <row r="3434" spans="1:6" x14ac:dyDescent="0.3">
      <c r="A3434" s="3">
        <v>0.69990859227117697</v>
      </c>
      <c r="B3434" s="3">
        <v>19135.302451105901</v>
      </c>
      <c r="C3434" s="3">
        <v>1.2186268755962699</v>
      </c>
      <c r="D3434" s="3">
        <v>57555.446795105003</v>
      </c>
      <c r="E3434" s="1">
        <f t="shared" si="108"/>
        <v>0.51871828332509295</v>
      </c>
      <c r="F3434" s="1">
        <f t="shared" si="109"/>
        <v>38420.144343999098</v>
      </c>
    </row>
    <row r="3435" spans="1:6" x14ac:dyDescent="0.3">
      <c r="A3435" s="3">
        <v>0.70118600884305304</v>
      </c>
      <c r="B3435" s="3">
        <v>20528.891659587702</v>
      </c>
      <c r="C3435" s="3">
        <v>1.2389797031207499</v>
      </c>
      <c r="D3435" s="3">
        <v>61881.434307262702</v>
      </c>
      <c r="E3435" s="1">
        <f t="shared" si="108"/>
        <v>0.53779369427769685</v>
      </c>
      <c r="F3435" s="1">
        <f t="shared" si="109"/>
        <v>41352.542647675</v>
      </c>
    </row>
    <row r="3436" spans="1:6" x14ac:dyDescent="0.3">
      <c r="A3436" s="3">
        <v>0.69905557583699496</v>
      </c>
      <c r="B3436" s="3">
        <v>16120.7705946849</v>
      </c>
      <c r="C3436" s="3">
        <v>1.2119314582562299</v>
      </c>
      <c r="D3436" s="3">
        <v>52058.896613627003</v>
      </c>
      <c r="E3436" s="1">
        <f t="shared" si="108"/>
        <v>0.51287588241923499</v>
      </c>
      <c r="F3436" s="1">
        <f t="shared" si="109"/>
        <v>35938.126018942101</v>
      </c>
    </row>
    <row r="3437" spans="1:6" x14ac:dyDescent="0.3">
      <c r="A3437" s="3">
        <v>0.73780429133007697</v>
      </c>
      <c r="B3437" s="3">
        <v>19994.727064534</v>
      </c>
      <c r="C3437" s="3">
        <v>1.3067270695322799</v>
      </c>
      <c r="D3437" s="3">
        <v>55770.480829975997</v>
      </c>
      <c r="E3437" s="1">
        <f t="shared" si="108"/>
        <v>0.56892277820220294</v>
      </c>
      <c r="F3437" s="1">
        <f t="shared" si="109"/>
        <v>35775.753765442001</v>
      </c>
    </row>
    <row r="3438" spans="1:6" x14ac:dyDescent="0.3">
      <c r="A3438" s="3">
        <v>0.68643653333530796</v>
      </c>
      <c r="B3438" s="3">
        <v>21627.9048174901</v>
      </c>
      <c r="C3438" s="3">
        <v>1.1893025956335599</v>
      </c>
      <c r="D3438" s="3">
        <v>57433.353904540098</v>
      </c>
      <c r="E3438" s="1">
        <f t="shared" si="108"/>
        <v>0.50286606229825193</v>
      </c>
      <c r="F3438" s="1">
        <f t="shared" si="109"/>
        <v>35805.449087050001</v>
      </c>
    </row>
    <row r="3439" spans="1:6" x14ac:dyDescent="0.3">
      <c r="A3439" s="3">
        <v>0.75968275142544395</v>
      </c>
      <c r="B3439" s="3">
        <v>25638.842918537499</v>
      </c>
      <c r="C3439" s="3">
        <v>1.3112475767226</v>
      </c>
      <c r="D3439" s="3">
        <v>64013.4663405459</v>
      </c>
      <c r="E3439" s="1">
        <f t="shared" si="108"/>
        <v>0.551564825297156</v>
      </c>
      <c r="F3439" s="1">
        <f t="shared" si="109"/>
        <v>38374.623422008401</v>
      </c>
    </row>
    <row r="3440" spans="1:6" x14ac:dyDescent="0.3">
      <c r="A3440" s="3">
        <v>0.74958898861835299</v>
      </c>
      <c r="B3440" s="3">
        <v>21828.777169646499</v>
      </c>
      <c r="C3440" s="3">
        <v>1.2908903504243401</v>
      </c>
      <c r="D3440" s="3">
        <v>61943.936287881697</v>
      </c>
      <c r="E3440" s="1">
        <f t="shared" si="108"/>
        <v>0.54130136180598709</v>
      </c>
      <c r="F3440" s="1">
        <f t="shared" si="109"/>
        <v>40115.159118235199</v>
      </c>
    </row>
    <row r="3441" spans="1:6" x14ac:dyDescent="0.3">
      <c r="A3441" s="3">
        <v>0.67640957942084901</v>
      </c>
      <c r="B3441" s="3">
        <v>15904.301505293701</v>
      </c>
      <c r="C3441" s="3">
        <v>1.18131366450132</v>
      </c>
      <c r="D3441" s="3">
        <v>52366.622495462703</v>
      </c>
      <c r="E3441" s="1">
        <f t="shared" si="108"/>
        <v>0.50490408508047102</v>
      </c>
      <c r="F3441" s="1">
        <f t="shared" si="109"/>
        <v>36462.320990168999</v>
      </c>
    </row>
    <row r="3442" spans="1:6" x14ac:dyDescent="0.3">
      <c r="A3442" s="3">
        <v>0.71038777241496298</v>
      </c>
      <c r="B3442" s="3">
        <v>18984.4931653112</v>
      </c>
      <c r="C3442" s="3">
        <v>1.2219421821762599</v>
      </c>
      <c r="D3442" s="3">
        <v>56846.564230310702</v>
      </c>
      <c r="E3442" s="1">
        <f t="shared" si="108"/>
        <v>0.51155440976129696</v>
      </c>
      <c r="F3442" s="1">
        <f t="shared" si="109"/>
        <v>37862.071064999502</v>
      </c>
    </row>
    <row r="3443" spans="1:6" x14ac:dyDescent="0.3">
      <c r="A3443" s="3">
        <v>0.68900251241227295</v>
      </c>
      <c r="B3443" s="3">
        <v>26270.515144574601</v>
      </c>
      <c r="C3443" s="3">
        <v>1.17165898462451</v>
      </c>
      <c r="D3443" s="3">
        <v>66603.509853764801</v>
      </c>
      <c r="E3443" s="1">
        <f t="shared" si="108"/>
        <v>0.48265647221223706</v>
      </c>
      <c r="F3443" s="1">
        <f t="shared" si="109"/>
        <v>40332.9947091902</v>
      </c>
    </row>
    <row r="3444" spans="1:6" x14ac:dyDescent="0.3">
      <c r="A3444" s="3">
        <v>0.70669558922879705</v>
      </c>
      <c r="B3444" s="3">
        <v>19955.057738990799</v>
      </c>
      <c r="C3444" s="3">
        <v>1.2413396827419501</v>
      </c>
      <c r="D3444" s="3">
        <v>57141.277596688</v>
      </c>
      <c r="E3444" s="1">
        <f t="shared" si="108"/>
        <v>0.53464409351315301</v>
      </c>
      <c r="F3444" s="1">
        <f t="shared" si="109"/>
        <v>37186.2198576972</v>
      </c>
    </row>
    <row r="3445" spans="1:6" x14ac:dyDescent="0.3">
      <c r="A3445" s="3">
        <v>0.71255950796328305</v>
      </c>
      <c r="B3445" s="3">
        <v>20160.815395205602</v>
      </c>
      <c r="C3445" s="3">
        <v>1.2295279036343101</v>
      </c>
      <c r="D3445" s="3">
        <v>57141.207311066399</v>
      </c>
      <c r="E3445" s="1">
        <f t="shared" si="108"/>
        <v>0.51696839567102704</v>
      </c>
      <c r="F3445" s="1">
        <f t="shared" si="109"/>
        <v>36980.391915860797</v>
      </c>
    </row>
    <row r="3446" spans="1:6" x14ac:dyDescent="0.3">
      <c r="A3446" s="3">
        <v>0.71798928803954198</v>
      </c>
      <c r="B3446" s="3">
        <v>18738.3063691317</v>
      </c>
      <c r="C3446" s="3">
        <v>1.26069157462645</v>
      </c>
      <c r="D3446" s="3">
        <v>55819.957631602403</v>
      </c>
      <c r="E3446" s="1">
        <f t="shared" si="108"/>
        <v>0.542702286586908</v>
      </c>
      <c r="F3446" s="1">
        <f t="shared" si="109"/>
        <v>37081.651262470703</v>
      </c>
    </row>
    <row r="3447" spans="1:6" x14ac:dyDescent="0.3">
      <c r="A3447" s="3">
        <v>0.70377706678888197</v>
      </c>
      <c r="B3447" s="3">
        <v>23603.194967391799</v>
      </c>
      <c r="C3447" s="3">
        <v>1.2187315030158501</v>
      </c>
      <c r="D3447" s="3">
        <v>60177.448951325401</v>
      </c>
      <c r="E3447" s="1">
        <f t="shared" si="108"/>
        <v>0.51495443622696813</v>
      </c>
      <c r="F3447" s="1">
        <f t="shared" si="109"/>
        <v>36574.253983933602</v>
      </c>
    </row>
    <row r="3448" spans="1:6" x14ac:dyDescent="0.3">
      <c r="A3448" s="3">
        <v>0.735183988429156</v>
      </c>
      <c r="B3448" s="3">
        <v>19662.963820833</v>
      </c>
      <c r="C3448" s="3">
        <v>1.30396156729639</v>
      </c>
      <c r="D3448" s="3">
        <v>57856.766829917004</v>
      </c>
      <c r="E3448" s="1">
        <f t="shared" si="108"/>
        <v>0.56877757886723401</v>
      </c>
      <c r="F3448" s="1">
        <f t="shared" si="109"/>
        <v>38193.803009084004</v>
      </c>
    </row>
    <row r="3449" spans="1:6" x14ac:dyDescent="0.3">
      <c r="A3449" s="3">
        <v>0.70737574466355002</v>
      </c>
      <c r="B3449" s="3">
        <v>16796.183842225601</v>
      </c>
      <c r="C3449" s="3">
        <v>1.22947095563426</v>
      </c>
      <c r="D3449" s="3">
        <v>53358.857535141098</v>
      </c>
      <c r="E3449" s="1">
        <f t="shared" si="108"/>
        <v>0.52209521097070999</v>
      </c>
      <c r="F3449" s="1">
        <f t="shared" si="109"/>
        <v>36562.673692915501</v>
      </c>
    </row>
    <row r="3450" spans="1:6" x14ac:dyDescent="0.3">
      <c r="A3450" s="3">
        <v>0.66852316679980905</v>
      </c>
      <c r="B3450" s="3">
        <v>18452.896037834598</v>
      </c>
      <c r="C3450" s="3">
        <v>1.17144532754008</v>
      </c>
      <c r="D3450" s="3">
        <v>55592.866691723699</v>
      </c>
      <c r="E3450" s="1">
        <f t="shared" si="108"/>
        <v>0.50292216074027096</v>
      </c>
      <c r="F3450" s="1">
        <f t="shared" si="109"/>
        <v>37139.970653889104</v>
      </c>
    </row>
    <row r="3451" spans="1:6" x14ac:dyDescent="0.3">
      <c r="A3451" s="3">
        <v>0.72263251599807399</v>
      </c>
      <c r="B3451" s="3">
        <v>22777.7487141192</v>
      </c>
      <c r="C3451" s="3">
        <v>1.2365035685672301</v>
      </c>
      <c r="D3451" s="3">
        <v>62857.377476925401</v>
      </c>
      <c r="E3451" s="1">
        <f t="shared" si="108"/>
        <v>0.51387105256915611</v>
      </c>
      <c r="F3451" s="1">
        <f t="shared" si="109"/>
        <v>40079.628762806198</v>
      </c>
    </row>
    <row r="3452" spans="1:6" x14ac:dyDescent="0.3">
      <c r="A3452" s="3">
        <v>0.73442708705626303</v>
      </c>
      <c r="B3452" s="3">
        <v>19796.620007876802</v>
      </c>
      <c r="C3452" s="3">
        <v>1.26712238616066</v>
      </c>
      <c r="D3452" s="3">
        <v>58208.800523760197</v>
      </c>
      <c r="E3452" s="1">
        <f t="shared" si="108"/>
        <v>0.53269529910439695</v>
      </c>
      <c r="F3452" s="1">
        <f t="shared" si="109"/>
        <v>38412.180515883396</v>
      </c>
    </row>
    <row r="3453" spans="1:6" x14ac:dyDescent="0.3">
      <c r="A3453" s="3">
        <v>0.70891816704789701</v>
      </c>
      <c r="B3453" s="3">
        <v>21186.154553549299</v>
      </c>
      <c r="C3453" s="3">
        <v>1.2340794158858399</v>
      </c>
      <c r="D3453" s="3">
        <v>59072.228552186702</v>
      </c>
      <c r="E3453" s="1">
        <f t="shared" si="108"/>
        <v>0.52516124883794291</v>
      </c>
      <c r="F3453" s="1">
        <f t="shared" si="109"/>
        <v>37886.073998637403</v>
      </c>
    </row>
    <row r="3454" spans="1:6" x14ac:dyDescent="0.3">
      <c r="A3454" s="3">
        <v>0.74698973876664798</v>
      </c>
      <c r="B3454" s="3">
        <v>21074.569576741</v>
      </c>
      <c r="C3454" s="3">
        <v>1.29948822477603</v>
      </c>
      <c r="D3454" s="3">
        <v>59493.928205664997</v>
      </c>
      <c r="E3454" s="1">
        <f t="shared" si="108"/>
        <v>0.55249848600938201</v>
      </c>
      <c r="F3454" s="1">
        <f t="shared" si="109"/>
        <v>38419.358628923997</v>
      </c>
    </row>
    <row r="3455" spans="1:6" x14ac:dyDescent="0.3">
      <c r="A3455" s="3">
        <v>0.69332616739244102</v>
      </c>
      <c r="B3455" s="3">
        <v>27559.611578214299</v>
      </c>
      <c r="C3455" s="3">
        <v>1.24204087147939</v>
      </c>
      <c r="D3455" s="3">
        <v>67445.774464637099</v>
      </c>
      <c r="E3455" s="1">
        <f t="shared" si="108"/>
        <v>0.548714704086949</v>
      </c>
      <c r="F3455" s="1">
        <f t="shared" si="109"/>
        <v>39886.162886422797</v>
      </c>
    </row>
    <row r="3456" spans="1:6" x14ac:dyDescent="0.3">
      <c r="A3456" s="3">
        <v>0.70483252820745101</v>
      </c>
      <c r="B3456" s="3">
        <v>21783.843283925798</v>
      </c>
      <c r="C3456" s="3">
        <v>1.2386049471166101</v>
      </c>
      <c r="D3456" s="3">
        <v>60602.352384657701</v>
      </c>
      <c r="E3456" s="1">
        <f t="shared" si="108"/>
        <v>0.53377241890915905</v>
      </c>
      <c r="F3456" s="1">
        <f t="shared" si="109"/>
        <v>38818.509100731899</v>
      </c>
    </row>
    <row r="3457" spans="1:6" x14ac:dyDescent="0.3">
      <c r="A3457" s="3">
        <v>0.68215122875550505</v>
      </c>
      <c r="B3457" s="3">
        <v>15628.645240973799</v>
      </c>
      <c r="C3457" s="3">
        <v>1.1538487530956401</v>
      </c>
      <c r="D3457" s="3">
        <v>52544.911891706302</v>
      </c>
      <c r="E3457" s="1">
        <f t="shared" si="108"/>
        <v>0.47169752434013501</v>
      </c>
      <c r="F3457" s="1">
        <f t="shared" si="109"/>
        <v>36916.266650732505</v>
      </c>
    </row>
    <row r="3458" spans="1:6" x14ac:dyDescent="0.3">
      <c r="A3458" s="3">
        <v>0.74853706244375096</v>
      </c>
      <c r="B3458" s="3">
        <v>18845.869475736301</v>
      </c>
      <c r="C3458" s="3">
        <v>1.27829925731585</v>
      </c>
      <c r="D3458" s="3">
        <v>55187.447756565198</v>
      </c>
      <c r="E3458" s="1">
        <f t="shared" si="108"/>
        <v>0.52976219487209908</v>
      </c>
      <c r="F3458" s="1">
        <f t="shared" si="109"/>
        <v>36341.578280828893</v>
      </c>
    </row>
    <row r="3459" spans="1:6" x14ac:dyDescent="0.3">
      <c r="A3459" s="3">
        <v>0.68968415484321699</v>
      </c>
      <c r="B3459" s="3">
        <v>22827.141605147001</v>
      </c>
      <c r="C3459" s="3">
        <v>1.1595151049650301</v>
      </c>
      <c r="D3459" s="3">
        <v>60601.261567197696</v>
      </c>
      <c r="E3459" s="1">
        <f t="shared" si="108"/>
        <v>0.46983095012181308</v>
      </c>
      <c r="F3459" s="1">
        <f t="shared" si="109"/>
        <v>37774.119962050696</v>
      </c>
    </row>
    <row r="3460" spans="1:6" x14ac:dyDescent="0.3">
      <c r="A3460" s="3">
        <v>0.67145836060751696</v>
      </c>
      <c r="B3460" s="3">
        <v>21117.843063746401</v>
      </c>
      <c r="C3460" s="3">
        <v>1.1723345565680401</v>
      </c>
      <c r="D3460" s="3">
        <v>59394.783617694702</v>
      </c>
      <c r="E3460" s="1">
        <f t="shared" ref="E3460:E3523" si="110">C3460-A3460</f>
        <v>0.50087619596052313</v>
      </c>
      <c r="F3460" s="1">
        <f t="shared" ref="F3460:F3523" si="111">D3460-B3460</f>
        <v>38276.940553948298</v>
      </c>
    </row>
    <row r="3461" spans="1:6" x14ac:dyDescent="0.3">
      <c r="A3461" s="3">
        <v>0.69932837759594701</v>
      </c>
      <c r="B3461" s="3">
        <v>18027.398687721899</v>
      </c>
      <c r="C3461" s="3">
        <v>1.1752157895750199</v>
      </c>
      <c r="D3461" s="3">
        <v>53997.287601657401</v>
      </c>
      <c r="E3461" s="1">
        <f t="shared" si="110"/>
        <v>0.47588741197907292</v>
      </c>
      <c r="F3461" s="1">
        <f t="shared" si="111"/>
        <v>35969.888913935501</v>
      </c>
    </row>
    <row r="3462" spans="1:6" x14ac:dyDescent="0.3">
      <c r="A3462" s="3">
        <v>0.65622613903338101</v>
      </c>
      <c r="B3462" s="3">
        <v>20867.0459891315</v>
      </c>
      <c r="C3462" s="3">
        <v>1.13936889025821</v>
      </c>
      <c r="D3462" s="3">
        <v>59151.255076383102</v>
      </c>
      <c r="E3462" s="1">
        <f t="shared" si="110"/>
        <v>0.48314275122482897</v>
      </c>
      <c r="F3462" s="1">
        <f t="shared" si="111"/>
        <v>38284.209087251598</v>
      </c>
    </row>
    <row r="3463" spans="1:6" x14ac:dyDescent="0.3">
      <c r="A3463" s="3">
        <v>0.73908123418681504</v>
      </c>
      <c r="B3463" s="3">
        <v>23655.673093658701</v>
      </c>
      <c r="C3463" s="3">
        <v>1.2814520774057101</v>
      </c>
      <c r="D3463" s="3">
        <v>62904.273073253702</v>
      </c>
      <c r="E3463" s="1">
        <f t="shared" si="110"/>
        <v>0.54237084321889506</v>
      </c>
      <c r="F3463" s="1">
        <f t="shared" si="111"/>
        <v>39248.599979595005</v>
      </c>
    </row>
    <row r="3464" spans="1:6" x14ac:dyDescent="0.3">
      <c r="A3464" s="3">
        <v>0.67369999660681101</v>
      </c>
      <c r="B3464" s="3">
        <v>16571.547084565402</v>
      </c>
      <c r="C3464" s="3">
        <v>1.15981148072266</v>
      </c>
      <c r="D3464" s="3">
        <v>53502.954953658103</v>
      </c>
      <c r="E3464" s="1">
        <f t="shared" si="110"/>
        <v>0.48611148411584904</v>
      </c>
      <c r="F3464" s="1">
        <f t="shared" si="111"/>
        <v>36931.407869092698</v>
      </c>
    </row>
    <row r="3465" spans="1:6" x14ac:dyDescent="0.3">
      <c r="A3465" s="3">
        <v>0.70464421534348298</v>
      </c>
      <c r="B3465" s="3">
        <v>19568.916469894899</v>
      </c>
      <c r="C3465" s="3">
        <v>1.1685196854373301</v>
      </c>
      <c r="D3465" s="3">
        <v>54775.673080159402</v>
      </c>
      <c r="E3465" s="1">
        <f t="shared" si="110"/>
        <v>0.46387547009384711</v>
      </c>
      <c r="F3465" s="1">
        <f t="shared" si="111"/>
        <v>35206.756610264507</v>
      </c>
    </row>
    <row r="3466" spans="1:6" x14ac:dyDescent="0.3">
      <c r="A3466" s="3">
        <v>0.70503008696556302</v>
      </c>
      <c r="B3466" s="3">
        <v>18557.452580519599</v>
      </c>
      <c r="C3466" s="3">
        <v>1.1997868643254901</v>
      </c>
      <c r="D3466" s="3">
        <v>55804.760012725797</v>
      </c>
      <c r="E3466" s="1">
        <f t="shared" si="110"/>
        <v>0.49475677735992707</v>
      </c>
      <c r="F3466" s="1">
        <f t="shared" si="111"/>
        <v>37247.307432206202</v>
      </c>
    </row>
    <row r="3467" spans="1:6" x14ac:dyDescent="0.3">
      <c r="A3467" s="3">
        <v>0.73459169140431402</v>
      </c>
      <c r="B3467" s="3">
        <v>20130.4407863341</v>
      </c>
      <c r="C3467" s="3">
        <v>1.28887759498662</v>
      </c>
      <c r="D3467" s="3">
        <v>55748.7927529316</v>
      </c>
      <c r="E3467" s="1">
        <f t="shared" si="110"/>
        <v>0.55428590358230601</v>
      </c>
      <c r="F3467" s="1">
        <f t="shared" si="111"/>
        <v>35618.351966597504</v>
      </c>
    </row>
    <row r="3468" spans="1:6" x14ac:dyDescent="0.3">
      <c r="A3468" s="3">
        <v>0.66413758062393402</v>
      </c>
      <c r="B3468" s="3">
        <v>16899.362818561302</v>
      </c>
      <c r="C3468" s="3">
        <v>1.1396530395637099</v>
      </c>
      <c r="D3468" s="3">
        <v>53558.856073037401</v>
      </c>
      <c r="E3468" s="1">
        <f t="shared" si="110"/>
        <v>0.47551545893977587</v>
      </c>
      <c r="F3468" s="1">
        <f t="shared" si="111"/>
        <v>36659.493254476096</v>
      </c>
    </row>
    <row r="3469" spans="1:6" x14ac:dyDescent="0.3">
      <c r="A3469" s="3">
        <v>0.70308116370333296</v>
      </c>
      <c r="B3469" s="3">
        <v>17409.306334032499</v>
      </c>
      <c r="C3469" s="3">
        <v>1.22312269156388</v>
      </c>
      <c r="D3469" s="3">
        <v>55178.892621931896</v>
      </c>
      <c r="E3469" s="1">
        <f t="shared" si="110"/>
        <v>0.52004152786054703</v>
      </c>
      <c r="F3469" s="1">
        <f t="shared" si="111"/>
        <v>37769.586287899394</v>
      </c>
    </row>
    <row r="3470" spans="1:6" x14ac:dyDescent="0.3">
      <c r="A3470" s="3">
        <v>0.70828251472331305</v>
      </c>
      <c r="B3470" s="3">
        <v>18040.410691542798</v>
      </c>
      <c r="C3470" s="3">
        <v>1.21603194989087</v>
      </c>
      <c r="D3470" s="3">
        <v>53389.597075116399</v>
      </c>
      <c r="E3470" s="1">
        <f t="shared" si="110"/>
        <v>0.507749435167557</v>
      </c>
      <c r="F3470" s="1">
        <f t="shared" si="111"/>
        <v>35349.1863835736</v>
      </c>
    </row>
    <row r="3471" spans="1:6" x14ac:dyDescent="0.3">
      <c r="A3471" s="3">
        <v>0.76860404601535304</v>
      </c>
      <c r="B3471" s="3">
        <v>19899.943000040301</v>
      </c>
      <c r="C3471" s="3">
        <v>1.3457881300197101</v>
      </c>
      <c r="D3471" s="3">
        <v>58896.7549502154</v>
      </c>
      <c r="E3471" s="1">
        <f t="shared" si="110"/>
        <v>0.57718408400435706</v>
      </c>
      <c r="F3471" s="1">
        <f t="shared" si="111"/>
        <v>38996.811950175099</v>
      </c>
    </row>
    <row r="3472" spans="1:6" x14ac:dyDescent="0.3">
      <c r="A3472" s="3">
        <v>0.74112646279891503</v>
      </c>
      <c r="B3472" s="3">
        <v>21112.268735886399</v>
      </c>
      <c r="C3472" s="3">
        <v>1.2715355248570399</v>
      </c>
      <c r="D3472" s="3">
        <v>59314.3697499107</v>
      </c>
      <c r="E3472" s="1">
        <f t="shared" si="110"/>
        <v>0.53040906205812488</v>
      </c>
      <c r="F3472" s="1">
        <f t="shared" si="111"/>
        <v>38202.101014024302</v>
      </c>
    </row>
    <row r="3473" spans="1:6" x14ac:dyDescent="0.3">
      <c r="A3473" s="3">
        <v>0.75239413241722297</v>
      </c>
      <c r="B3473" s="3">
        <v>21804.707517593</v>
      </c>
      <c r="C3473" s="3">
        <v>1.2828707445819401</v>
      </c>
      <c r="D3473" s="3">
        <v>60177.789145315997</v>
      </c>
      <c r="E3473" s="1">
        <f t="shared" si="110"/>
        <v>0.53047661216471709</v>
      </c>
      <c r="F3473" s="1">
        <f t="shared" si="111"/>
        <v>38373.081627722997</v>
      </c>
    </row>
    <row r="3474" spans="1:6" x14ac:dyDescent="0.3">
      <c r="A3474" s="3">
        <v>0.73102645235932295</v>
      </c>
      <c r="B3474" s="3">
        <v>20749.216854359001</v>
      </c>
      <c r="C3474" s="3">
        <v>1.2468513989938099</v>
      </c>
      <c r="D3474" s="3">
        <v>57854.321592688997</v>
      </c>
      <c r="E3474" s="1">
        <f t="shared" si="110"/>
        <v>0.51582494663448697</v>
      </c>
      <c r="F3474" s="1">
        <f t="shared" si="111"/>
        <v>37105.104738329996</v>
      </c>
    </row>
    <row r="3475" spans="1:6" x14ac:dyDescent="0.3">
      <c r="A3475" s="3">
        <v>0.71417861302117502</v>
      </c>
      <c r="B3475" s="3">
        <v>19147.761348537701</v>
      </c>
      <c r="C3475" s="3">
        <v>1.2534492613597901</v>
      </c>
      <c r="D3475" s="3">
        <v>55490.823138159903</v>
      </c>
      <c r="E3475" s="1">
        <f t="shared" si="110"/>
        <v>0.53927064833861504</v>
      </c>
      <c r="F3475" s="1">
        <f t="shared" si="111"/>
        <v>36343.061789622203</v>
      </c>
    </row>
    <row r="3476" spans="1:6" x14ac:dyDescent="0.3">
      <c r="A3476" s="3">
        <v>0.72428814151187404</v>
      </c>
      <c r="B3476" s="3">
        <v>22556.938011950901</v>
      </c>
      <c r="C3476" s="3">
        <v>1.2674873066927901</v>
      </c>
      <c r="D3476" s="3">
        <v>61817.0935502309</v>
      </c>
      <c r="E3476" s="1">
        <f t="shared" si="110"/>
        <v>0.54319916518091604</v>
      </c>
      <c r="F3476" s="1">
        <f t="shared" si="111"/>
        <v>39260.15553828</v>
      </c>
    </row>
    <row r="3477" spans="1:6" x14ac:dyDescent="0.3">
      <c r="A3477" s="3">
        <v>0.73065740495473097</v>
      </c>
      <c r="B3477" s="3">
        <v>18249.0666278014</v>
      </c>
      <c r="C3477" s="3">
        <v>1.29591169172307</v>
      </c>
      <c r="D3477" s="3">
        <v>54546.526587086002</v>
      </c>
      <c r="E3477" s="1">
        <f t="shared" si="110"/>
        <v>0.565254286768339</v>
      </c>
      <c r="F3477" s="1">
        <f t="shared" si="111"/>
        <v>36297.459959284606</v>
      </c>
    </row>
    <row r="3478" spans="1:6" x14ac:dyDescent="0.3">
      <c r="A3478" s="3">
        <v>0.705928693678463</v>
      </c>
      <c r="B3478" s="3">
        <v>26393.7766149245</v>
      </c>
      <c r="C3478" s="3">
        <v>1.2140226055980701</v>
      </c>
      <c r="D3478" s="3">
        <v>64741.973305409301</v>
      </c>
      <c r="E3478" s="1">
        <f t="shared" si="110"/>
        <v>0.50809391191960707</v>
      </c>
      <c r="F3478" s="1">
        <f t="shared" si="111"/>
        <v>38348.196690484801</v>
      </c>
    </row>
    <row r="3479" spans="1:6" x14ac:dyDescent="0.3">
      <c r="A3479" s="3">
        <v>0.71596882827428898</v>
      </c>
      <c r="B3479" s="3">
        <v>18325.477948747899</v>
      </c>
      <c r="C3479" s="3">
        <v>1.21956257830461</v>
      </c>
      <c r="D3479" s="3">
        <v>53697.8496635888</v>
      </c>
      <c r="E3479" s="1">
        <f t="shared" si="110"/>
        <v>0.50359375003032103</v>
      </c>
      <c r="F3479" s="1">
        <f t="shared" si="111"/>
        <v>35372.371714840905</v>
      </c>
    </row>
    <row r="3480" spans="1:6" x14ac:dyDescent="0.3">
      <c r="A3480" s="3">
        <v>0.722774454811975</v>
      </c>
      <c r="B3480" s="3">
        <v>23484.438951910401</v>
      </c>
      <c r="C3480" s="3">
        <v>1.2697934960456301</v>
      </c>
      <c r="D3480" s="3">
        <v>62163.090123058202</v>
      </c>
      <c r="E3480" s="1">
        <f t="shared" si="110"/>
        <v>0.54701904123365508</v>
      </c>
      <c r="F3480" s="1">
        <f t="shared" si="111"/>
        <v>38678.651171147802</v>
      </c>
    </row>
    <row r="3481" spans="1:6" x14ac:dyDescent="0.3">
      <c r="A3481" s="3">
        <v>0.691469967554042</v>
      </c>
      <c r="B3481" s="3">
        <v>19227.612901332399</v>
      </c>
      <c r="C3481" s="3">
        <v>1.18550476935028</v>
      </c>
      <c r="D3481" s="3">
        <v>55648.520916508904</v>
      </c>
      <c r="E3481" s="1">
        <f t="shared" si="110"/>
        <v>0.49403480179623804</v>
      </c>
      <c r="F3481" s="1">
        <f t="shared" si="111"/>
        <v>36420.908015176508</v>
      </c>
    </row>
    <row r="3482" spans="1:6" x14ac:dyDescent="0.3">
      <c r="A3482" s="3">
        <v>0.73038962861159396</v>
      </c>
      <c r="B3482" s="3">
        <v>19243.609959670001</v>
      </c>
      <c r="C3482" s="3">
        <v>1.2775437110600001</v>
      </c>
      <c r="D3482" s="3">
        <v>58687.975919715798</v>
      </c>
      <c r="E3482" s="1">
        <f t="shared" si="110"/>
        <v>0.54715408244840613</v>
      </c>
      <c r="F3482" s="1">
        <f t="shared" si="111"/>
        <v>39444.365960045798</v>
      </c>
    </row>
    <row r="3483" spans="1:6" x14ac:dyDescent="0.3">
      <c r="A3483" s="3">
        <v>0.68432801156742995</v>
      </c>
      <c r="B3483" s="3">
        <v>16285.0742148305</v>
      </c>
      <c r="C3483" s="3">
        <v>1.24144315331563</v>
      </c>
      <c r="D3483" s="3">
        <v>53377.119098041403</v>
      </c>
      <c r="E3483" s="1">
        <f t="shared" si="110"/>
        <v>0.55711514174820009</v>
      </c>
      <c r="F3483" s="1">
        <f t="shared" si="111"/>
        <v>37092.044883210903</v>
      </c>
    </row>
    <row r="3484" spans="1:6" x14ac:dyDescent="0.3">
      <c r="A3484" s="3">
        <v>0.70545728765489402</v>
      </c>
      <c r="B3484" s="3">
        <v>17537.6513736548</v>
      </c>
      <c r="C3484" s="3">
        <v>1.2446819986617601</v>
      </c>
      <c r="D3484" s="3">
        <v>54026.3893533765</v>
      </c>
      <c r="E3484" s="1">
        <f t="shared" si="110"/>
        <v>0.53922471100686609</v>
      </c>
      <c r="F3484" s="1">
        <f t="shared" si="111"/>
        <v>36488.7379797217</v>
      </c>
    </row>
    <row r="3485" spans="1:6" x14ac:dyDescent="0.3">
      <c r="A3485" s="3">
        <v>0.72764528519185401</v>
      </c>
      <c r="B3485" s="3">
        <v>24937.7383807755</v>
      </c>
      <c r="C3485" s="3">
        <v>1.2501661035988501</v>
      </c>
      <c r="D3485" s="3">
        <v>65560.939173844294</v>
      </c>
      <c r="E3485" s="1">
        <f t="shared" si="110"/>
        <v>0.52252081840699605</v>
      </c>
      <c r="F3485" s="1">
        <f t="shared" si="111"/>
        <v>40623.200793068798</v>
      </c>
    </row>
    <row r="3486" spans="1:6" x14ac:dyDescent="0.3">
      <c r="A3486" s="3">
        <v>0.67883155366203296</v>
      </c>
      <c r="B3486" s="3">
        <v>20949.130528582202</v>
      </c>
      <c r="C3486" s="3">
        <v>1.16100418905786</v>
      </c>
      <c r="D3486" s="3">
        <v>57686.2390601468</v>
      </c>
      <c r="E3486" s="1">
        <f t="shared" si="110"/>
        <v>0.482172635395827</v>
      </c>
      <c r="F3486" s="1">
        <f t="shared" si="111"/>
        <v>36737.108531564598</v>
      </c>
    </row>
    <row r="3487" spans="1:6" x14ac:dyDescent="0.3">
      <c r="A3487" s="3">
        <v>0.73039499920872397</v>
      </c>
      <c r="B3487" s="3">
        <v>16778.356141668599</v>
      </c>
      <c r="C3487" s="3">
        <v>1.2607457894827401</v>
      </c>
      <c r="D3487" s="3">
        <v>53190.531209403198</v>
      </c>
      <c r="E3487" s="1">
        <f t="shared" si="110"/>
        <v>0.5303507902740161</v>
      </c>
      <c r="F3487" s="1">
        <f t="shared" si="111"/>
        <v>36412.175067734599</v>
      </c>
    </row>
    <row r="3488" spans="1:6" x14ac:dyDescent="0.3">
      <c r="A3488" s="3">
        <v>0.67133699476261299</v>
      </c>
      <c r="B3488" s="3">
        <v>18778.425595614401</v>
      </c>
      <c r="C3488" s="3">
        <v>1.16719754293926</v>
      </c>
      <c r="D3488" s="3">
        <v>55840.183776063001</v>
      </c>
      <c r="E3488" s="1">
        <f t="shared" si="110"/>
        <v>0.49586054817664704</v>
      </c>
      <c r="F3488" s="1">
        <f t="shared" si="111"/>
        <v>37061.758180448596</v>
      </c>
    </row>
    <row r="3489" spans="1:6" x14ac:dyDescent="0.3">
      <c r="A3489" s="3">
        <v>0.68671813329668696</v>
      </c>
      <c r="B3489" s="3">
        <v>20344.6800043168</v>
      </c>
      <c r="C3489" s="3">
        <v>1.1548611777200599</v>
      </c>
      <c r="D3489" s="3">
        <v>55458.003618899602</v>
      </c>
      <c r="E3489" s="1">
        <f t="shared" si="110"/>
        <v>0.46814304442337296</v>
      </c>
      <c r="F3489" s="1">
        <f t="shared" si="111"/>
        <v>35113.323614582798</v>
      </c>
    </row>
    <row r="3490" spans="1:6" x14ac:dyDescent="0.3">
      <c r="A3490" s="3">
        <v>0.716711712069934</v>
      </c>
      <c r="B3490" s="3">
        <v>23742.495900501999</v>
      </c>
      <c r="C3490" s="3">
        <v>1.2683285333686301</v>
      </c>
      <c r="D3490" s="3">
        <v>64613.101013062304</v>
      </c>
      <c r="E3490" s="1">
        <f t="shared" si="110"/>
        <v>0.55161682129869605</v>
      </c>
      <c r="F3490" s="1">
        <f t="shared" si="111"/>
        <v>40870.605112560304</v>
      </c>
    </row>
    <row r="3491" spans="1:6" x14ac:dyDescent="0.3">
      <c r="A3491" s="3">
        <v>0.75670605196117102</v>
      </c>
      <c r="B3491" s="3">
        <v>17246.978195620901</v>
      </c>
      <c r="C3491" s="3">
        <v>1.2977491160972701</v>
      </c>
      <c r="D3491" s="3">
        <v>52800.374598053502</v>
      </c>
      <c r="E3491" s="1">
        <f t="shared" si="110"/>
        <v>0.54104306413609904</v>
      </c>
      <c r="F3491" s="1">
        <f t="shared" si="111"/>
        <v>35553.396402432598</v>
      </c>
    </row>
    <row r="3492" spans="1:6" x14ac:dyDescent="0.3">
      <c r="A3492" s="3">
        <v>0.74096123291827198</v>
      </c>
      <c r="B3492" s="3">
        <v>19042.170489685599</v>
      </c>
      <c r="C3492" s="3">
        <v>1.29053759092178</v>
      </c>
      <c r="D3492" s="3">
        <v>54595.582949785698</v>
      </c>
      <c r="E3492" s="1">
        <f t="shared" si="110"/>
        <v>0.54957635800350801</v>
      </c>
      <c r="F3492" s="1">
        <f t="shared" si="111"/>
        <v>35553.412460100095</v>
      </c>
    </row>
    <row r="3493" spans="1:6" x14ac:dyDescent="0.3">
      <c r="A3493" s="3">
        <v>0.73968510590638004</v>
      </c>
      <c r="B3493" s="3">
        <v>20530.285481985698</v>
      </c>
      <c r="C3493" s="3">
        <v>1.2708176786705201</v>
      </c>
      <c r="D3493" s="3">
        <v>56612.397780087798</v>
      </c>
      <c r="E3493" s="1">
        <f t="shared" si="110"/>
        <v>0.53113257276414005</v>
      </c>
      <c r="F3493" s="1">
        <f t="shared" si="111"/>
        <v>36082.112298102104</v>
      </c>
    </row>
    <row r="3494" spans="1:6" x14ac:dyDescent="0.3">
      <c r="A3494" s="3">
        <v>0.72602253659903504</v>
      </c>
      <c r="B3494" s="3">
        <v>19457.848938303501</v>
      </c>
      <c r="C3494" s="3">
        <v>1.22667201461977</v>
      </c>
      <c r="D3494" s="3">
        <v>55353.649402298899</v>
      </c>
      <c r="E3494" s="1">
        <f t="shared" si="110"/>
        <v>0.50064947802073501</v>
      </c>
      <c r="F3494" s="1">
        <f t="shared" si="111"/>
        <v>35895.800463995402</v>
      </c>
    </row>
    <row r="3495" spans="1:6" x14ac:dyDescent="0.3">
      <c r="A3495" s="3">
        <v>0.68567698033563196</v>
      </c>
      <c r="B3495" s="3">
        <v>20648.891651917202</v>
      </c>
      <c r="C3495" s="3">
        <v>1.1841199752751601</v>
      </c>
      <c r="D3495" s="3">
        <v>55709.6850222844</v>
      </c>
      <c r="E3495" s="1">
        <f t="shared" si="110"/>
        <v>0.49844299493952815</v>
      </c>
      <c r="F3495" s="1">
        <f t="shared" si="111"/>
        <v>35060.793370367202</v>
      </c>
    </row>
    <row r="3496" spans="1:6" x14ac:dyDescent="0.3">
      <c r="A3496" s="3">
        <v>0.73621717253415397</v>
      </c>
      <c r="B3496" s="3">
        <v>19638.388544695099</v>
      </c>
      <c r="C3496" s="3">
        <v>1.2532174371732101</v>
      </c>
      <c r="D3496" s="3">
        <v>56472.451216466397</v>
      </c>
      <c r="E3496" s="1">
        <f t="shared" si="110"/>
        <v>0.51700026463905613</v>
      </c>
      <c r="F3496" s="1">
        <f t="shared" si="111"/>
        <v>36834.062671771302</v>
      </c>
    </row>
    <row r="3497" spans="1:6" x14ac:dyDescent="0.3">
      <c r="A3497" s="3">
        <v>0.74250635812187504</v>
      </c>
      <c r="B3497" s="3">
        <v>20472.714504531501</v>
      </c>
      <c r="C3497" s="3">
        <v>1.2897491308073701</v>
      </c>
      <c r="D3497" s="3">
        <v>58344.2949604553</v>
      </c>
      <c r="E3497" s="1">
        <f t="shared" si="110"/>
        <v>0.54724277268549504</v>
      </c>
      <c r="F3497" s="1">
        <f t="shared" si="111"/>
        <v>37871.580455923802</v>
      </c>
    </row>
    <row r="3498" spans="1:6" x14ac:dyDescent="0.3">
      <c r="A3498" s="3">
        <v>0.68350944717603102</v>
      </c>
      <c r="B3498" s="3">
        <v>19353.590945733598</v>
      </c>
      <c r="C3498" s="3">
        <v>1.2006069086606801</v>
      </c>
      <c r="D3498" s="3">
        <v>56026.009386652899</v>
      </c>
      <c r="E3498" s="1">
        <f t="shared" si="110"/>
        <v>0.51709746148464908</v>
      </c>
      <c r="F3498" s="1">
        <f t="shared" si="111"/>
        <v>36672.418440919297</v>
      </c>
    </row>
    <row r="3499" spans="1:6" x14ac:dyDescent="0.3">
      <c r="A3499" s="3">
        <v>0.67543163969592701</v>
      </c>
      <c r="B3499" s="3">
        <v>17425.9912306238</v>
      </c>
      <c r="C3499" s="3">
        <v>1.1330522289993701</v>
      </c>
      <c r="D3499" s="3">
        <v>53844.296794238697</v>
      </c>
      <c r="E3499" s="1">
        <f t="shared" si="110"/>
        <v>0.45762058930344307</v>
      </c>
      <c r="F3499" s="1">
        <f t="shared" si="111"/>
        <v>36418.305563614893</v>
      </c>
    </row>
    <row r="3500" spans="1:6" x14ac:dyDescent="0.3">
      <c r="A3500" s="3">
        <v>0.71187748956036301</v>
      </c>
      <c r="B3500" s="3">
        <v>17808.855021015101</v>
      </c>
      <c r="C3500" s="3">
        <v>1.22356944020717</v>
      </c>
      <c r="D3500" s="3">
        <v>54730.810229228198</v>
      </c>
      <c r="E3500" s="1">
        <f t="shared" si="110"/>
        <v>0.51169195064680695</v>
      </c>
      <c r="F3500" s="1">
        <f t="shared" si="111"/>
        <v>36921.955208213098</v>
      </c>
    </row>
    <row r="3501" spans="1:6" x14ac:dyDescent="0.3">
      <c r="A3501" s="3">
        <v>0.68015872937876298</v>
      </c>
      <c r="B3501" s="3">
        <v>24891.1713213767</v>
      </c>
      <c r="C3501" s="3">
        <v>1.16651438008168</v>
      </c>
      <c r="D3501" s="3">
        <v>65764.459329391204</v>
      </c>
      <c r="E3501" s="1">
        <f t="shared" si="110"/>
        <v>0.48635565070291698</v>
      </c>
      <c r="F3501" s="1">
        <f t="shared" si="111"/>
        <v>40873.288008014504</v>
      </c>
    </row>
    <row r="3502" spans="1:6" x14ac:dyDescent="0.3">
      <c r="A3502" s="3">
        <v>0.69043642960846296</v>
      </c>
      <c r="B3502" s="3">
        <v>21641.024260447601</v>
      </c>
      <c r="C3502" s="3">
        <v>1.23438165862946</v>
      </c>
      <c r="D3502" s="3">
        <v>60455.411556908497</v>
      </c>
      <c r="E3502" s="1">
        <f t="shared" si="110"/>
        <v>0.54394522902099707</v>
      </c>
      <c r="F3502" s="1">
        <f t="shared" si="111"/>
        <v>38814.387296460896</v>
      </c>
    </row>
    <row r="3503" spans="1:6" x14ac:dyDescent="0.3">
      <c r="A3503" s="3">
        <v>0.74753099729061001</v>
      </c>
      <c r="B3503" s="3">
        <v>21091.634515296599</v>
      </c>
      <c r="C3503" s="3">
        <v>1.3174059887992</v>
      </c>
      <c r="D3503" s="3">
        <v>58071.312516392201</v>
      </c>
      <c r="E3503" s="1">
        <f t="shared" si="110"/>
        <v>0.56987499150859</v>
      </c>
      <c r="F3503" s="1">
        <f t="shared" si="111"/>
        <v>36979.678001095599</v>
      </c>
    </row>
    <row r="3504" spans="1:6" x14ac:dyDescent="0.3">
      <c r="A3504" s="3">
        <v>0.71249323532486697</v>
      </c>
      <c r="B3504" s="3">
        <v>19452.3058978187</v>
      </c>
      <c r="C3504" s="3">
        <v>1.24542411241313</v>
      </c>
      <c r="D3504" s="3">
        <v>58982.479178539201</v>
      </c>
      <c r="E3504" s="1">
        <f t="shared" si="110"/>
        <v>0.53293087708826303</v>
      </c>
      <c r="F3504" s="1">
        <f t="shared" si="111"/>
        <v>39530.173280720497</v>
      </c>
    </row>
    <row r="3505" spans="1:6" x14ac:dyDescent="0.3">
      <c r="A3505" s="3">
        <v>0.70544634346887503</v>
      </c>
      <c r="B3505" s="3">
        <v>16555.887869070801</v>
      </c>
      <c r="C3505" s="3">
        <v>1.21648305962118</v>
      </c>
      <c r="D3505" s="3">
        <v>52145.6813619608</v>
      </c>
      <c r="E3505" s="1">
        <f t="shared" si="110"/>
        <v>0.51103671615230495</v>
      </c>
      <c r="F3505" s="1">
        <f t="shared" si="111"/>
        <v>35589.793492889999</v>
      </c>
    </row>
    <row r="3506" spans="1:6" x14ac:dyDescent="0.3">
      <c r="A3506" s="3">
        <v>0.74102422922458799</v>
      </c>
      <c r="B3506" s="3">
        <v>18819.8366509189</v>
      </c>
      <c r="C3506" s="3">
        <v>1.3147099491403</v>
      </c>
      <c r="D3506" s="3">
        <v>56849.061328218297</v>
      </c>
      <c r="E3506" s="1">
        <f t="shared" si="110"/>
        <v>0.57368571991571204</v>
      </c>
      <c r="F3506" s="1">
        <f t="shared" si="111"/>
        <v>38029.224677299397</v>
      </c>
    </row>
    <row r="3507" spans="1:6" x14ac:dyDescent="0.3">
      <c r="A3507" s="3">
        <v>0.69389492425501798</v>
      </c>
      <c r="B3507" s="3">
        <v>19059.060407134599</v>
      </c>
      <c r="C3507" s="3">
        <v>1.17721342278858</v>
      </c>
      <c r="D3507" s="3">
        <v>54380.988419445901</v>
      </c>
      <c r="E3507" s="1">
        <f t="shared" si="110"/>
        <v>0.48331849853356201</v>
      </c>
      <c r="F3507" s="1">
        <f t="shared" si="111"/>
        <v>35321.928012311299</v>
      </c>
    </row>
    <row r="3508" spans="1:6" x14ac:dyDescent="0.3">
      <c r="A3508" s="3">
        <v>0.67338030038361996</v>
      </c>
      <c r="B3508" s="3">
        <v>23454.454473272599</v>
      </c>
      <c r="C3508" s="3">
        <v>1.17870938439343</v>
      </c>
      <c r="D3508" s="3">
        <v>61758.577608163898</v>
      </c>
      <c r="E3508" s="1">
        <f t="shared" si="110"/>
        <v>0.50532908400981003</v>
      </c>
      <c r="F3508" s="1">
        <f t="shared" si="111"/>
        <v>38304.123134891299</v>
      </c>
    </row>
    <row r="3509" spans="1:6" x14ac:dyDescent="0.3">
      <c r="A3509" s="3">
        <v>0.70708209228726604</v>
      </c>
      <c r="B3509" s="3">
        <v>18985.746764850501</v>
      </c>
      <c r="C3509" s="3">
        <v>1.22590013514816</v>
      </c>
      <c r="D3509" s="3">
        <v>54370.213362197603</v>
      </c>
      <c r="E3509" s="1">
        <f t="shared" si="110"/>
        <v>0.51881804286089395</v>
      </c>
      <c r="F3509" s="1">
        <f t="shared" si="111"/>
        <v>35384.466597347098</v>
      </c>
    </row>
    <row r="3510" spans="1:6" x14ac:dyDescent="0.3">
      <c r="A3510" s="3">
        <v>0.722719706862614</v>
      </c>
      <c r="B3510" s="3">
        <v>16206.718194232</v>
      </c>
      <c r="C3510" s="3">
        <v>1.2089829119448301</v>
      </c>
      <c r="D3510" s="3">
        <v>50842.488922348399</v>
      </c>
      <c r="E3510" s="1">
        <f t="shared" si="110"/>
        <v>0.4862632050822161</v>
      </c>
      <c r="F3510" s="1">
        <f t="shared" si="111"/>
        <v>34635.770728116397</v>
      </c>
    </row>
    <row r="3511" spans="1:6" x14ac:dyDescent="0.3">
      <c r="A3511" s="3">
        <v>0.65526534424925298</v>
      </c>
      <c r="B3511" s="3">
        <v>18593.9670465407</v>
      </c>
      <c r="C3511" s="3">
        <v>1.14289461513855</v>
      </c>
      <c r="D3511" s="3">
        <v>54909.6162624688</v>
      </c>
      <c r="E3511" s="1">
        <f t="shared" si="110"/>
        <v>0.48762927088929697</v>
      </c>
      <c r="F3511" s="1">
        <f t="shared" si="111"/>
        <v>36315.649215928104</v>
      </c>
    </row>
    <row r="3512" spans="1:6" x14ac:dyDescent="0.3">
      <c r="A3512" s="3">
        <v>0.70094100078027599</v>
      </c>
      <c r="B3512" s="3">
        <v>16769.254204559002</v>
      </c>
      <c r="C3512" s="3">
        <v>1.1868129536295999</v>
      </c>
      <c r="D3512" s="3">
        <v>53470.977338868099</v>
      </c>
      <c r="E3512" s="1">
        <f t="shared" si="110"/>
        <v>0.48587195284932394</v>
      </c>
      <c r="F3512" s="1">
        <f t="shared" si="111"/>
        <v>36701.723134309097</v>
      </c>
    </row>
    <row r="3513" spans="1:6" x14ac:dyDescent="0.3">
      <c r="A3513" s="3">
        <v>0.71688131484450901</v>
      </c>
      <c r="B3513" s="3">
        <v>18351.411982514099</v>
      </c>
      <c r="C3513" s="3">
        <v>1.22390515904149</v>
      </c>
      <c r="D3513" s="3">
        <v>52830.181404239302</v>
      </c>
      <c r="E3513" s="1">
        <f t="shared" si="110"/>
        <v>0.50702384419698099</v>
      </c>
      <c r="F3513" s="1">
        <f t="shared" si="111"/>
        <v>34478.769421725199</v>
      </c>
    </row>
    <row r="3514" spans="1:6" x14ac:dyDescent="0.3">
      <c r="A3514" s="3">
        <v>0.72997037664009801</v>
      </c>
      <c r="B3514" s="3">
        <v>13433.459475161901</v>
      </c>
      <c r="C3514" s="3">
        <v>1.2680635418587201</v>
      </c>
      <c r="D3514" s="3">
        <v>48954.838725903799</v>
      </c>
      <c r="E3514" s="1">
        <f t="shared" si="110"/>
        <v>0.53809316521862205</v>
      </c>
      <c r="F3514" s="1">
        <f t="shared" si="111"/>
        <v>35521.379250741898</v>
      </c>
    </row>
    <row r="3515" spans="1:6" x14ac:dyDescent="0.3">
      <c r="A3515" s="3">
        <v>0.665452156333597</v>
      </c>
      <c r="B3515" s="3">
        <v>20071.060307252501</v>
      </c>
      <c r="C3515" s="3">
        <v>1.1804380027485899</v>
      </c>
      <c r="D3515" s="3">
        <v>57705.888578945902</v>
      </c>
      <c r="E3515" s="1">
        <f t="shared" si="110"/>
        <v>0.5149858464149929</v>
      </c>
      <c r="F3515" s="1">
        <f t="shared" si="111"/>
        <v>37634.828271693405</v>
      </c>
    </row>
    <row r="3516" spans="1:6" x14ac:dyDescent="0.3">
      <c r="A3516" s="3">
        <v>0.65266971641993698</v>
      </c>
      <c r="B3516" s="3">
        <v>17406.3609497668</v>
      </c>
      <c r="C3516" s="3">
        <v>1.1487789538178299</v>
      </c>
      <c r="D3516" s="3">
        <v>53542.039647846301</v>
      </c>
      <c r="E3516" s="1">
        <f t="shared" si="110"/>
        <v>0.49610923739789292</v>
      </c>
      <c r="F3516" s="1">
        <f t="shared" si="111"/>
        <v>36135.6786980795</v>
      </c>
    </row>
    <row r="3517" spans="1:6" x14ac:dyDescent="0.3">
      <c r="A3517" s="3">
        <v>0.65419128211619904</v>
      </c>
      <c r="B3517" s="3">
        <v>18392.220002557398</v>
      </c>
      <c r="C3517" s="3">
        <v>1.10759849968905</v>
      </c>
      <c r="D3517" s="3">
        <v>54643.407429561303</v>
      </c>
      <c r="E3517" s="1">
        <f t="shared" si="110"/>
        <v>0.45340721757285096</v>
      </c>
      <c r="F3517" s="1">
        <f t="shared" si="111"/>
        <v>36251.187427003904</v>
      </c>
    </row>
    <row r="3518" spans="1:6" x14ac:dyDescent="0.3">
      <c r="A3518" s="3">
        <v>0.71457892340026896</v>
      </c>
      <c r="B3518" s="3">
        <v>17921.830517958198</v>
      </c>
      <c r="C3518" s="3">
        <v>1.24923550016774</v>
      </c>
      <c r="D3518" s="3">
        <v>54052.777861421098</v>
      </c>
      <c r="E3518" s="1">
        <f t="shared" si="110"/>
        <v>0.53465657676747103</v>
      </c>
      <c r="F3518" s="1">
        <f t="shared" si="111"/>
        <v>36130.947343462904</v>
      </c>
    </row>
    <row r="3519" spans="1:6" x14ac:dyDescent="0.3">
      <c r="A3519" s="3">
        <v>0.72059765666194797</v>
      </c>
      <c r="B3519" s="3">
        <v>20092.0320735965</v>
      </c>
      <c r="C3519" s="3">
        <v>1.26420911894171</v>
      </c>
      <c r="D3519" s="3">
        <v>59828.976981864602</v>
      </c>
      <c r="E3519" s="1">
        <f t="shared" si="110"/>
        <v>0.54361146227976198</v>
      </c>
      <c r="F3519" s="1">
        <f t="shared" si="111"/>
        <v>39736.944908268102</v>
      </c>
    </row>
    <row r="3520" spans="1:6" x14ac:dyDescent="0.3">
      <c r="A3520" s="3">
        <v>0.68931974072924196</v>
      </c>
      <c r="B3520" s="3">
        <v>19387.4560564936</v>
      </c>
      <c r="C3520" s="3">
        <v>1.1737371299052699</v>
      </c>
      <c r="D3520" s="3">
        <v>54565.565595669199</v>
      </c>
      <c r="E3520" s="1">
        <f t="shared" si="110"/>
        <v>0.48441738917602795</v>
      </c>
      <c r="F3520" s="1">
        <f t="shared" si="111"/>
        <v>35178.109539175595</v>
      </c>
    </row>
    <row r="3521" spans="1:6" x14ac:dyDescent="0.3">
      <c r="A3521" s="3">
        <v>0.73190956402035601</v>
      </c>
      <c r="B3521" s="3">
        <v>16128.023802703699</v>
      </c>
      <c r="C3521" s="3">
        <v>1.2483443878768401</v>
      </c>
      <c r="D3521" s="3">
        <v>52659.066317086101</v>
      </c>
      <c r="E3521" s="1">
        <f t="shared" si="110"/>
        <v>0.51643482385648409</v>
      </c>
      <c r="F3521" s="1">
        <f t="shared" si="111"/>
        <v>36531.042514382403</v>
      </c>
    </row>
    <row r="3522" spans="1:6" x14ac:dyDescent="0.3">
      <c r="A3522" s="3">
        <v>0.69193582293283895</v>
      </c>
      <c r="B3522" s="3">
        <v>14652.646706699201</v>
      </c>
      <c r="C3522" s="3">
        <v>1.2105402316490901</v>
      </c>
      <c r="D3522" s="3">
        <v>48783.597253953099</v>
      </c>
      <c r="E3522" s="1">
        <f t="shared" si="110"/>
        <v>0.51860440871625113</v>
      </c>
      <c r="F3522" s="1">
        <f t="shared" si="111"/>
        <v>34130.950547253902</v>
      </c>
    </row>
    <row r="3523" spans="1:6" x14ac:dyDescent="0.3">
      <c r="A3523" s="3">
        <v>0.70787418241507905</v>
      </c>
      <c r="B3523" s="3">
        <v>19118.501647999001</v>
      </c>
      <c r="C3523" s="3">
        <v>1.22286131930222</v>
      </c>
      <c r="D3523" s="3">
        <v>55651.794614123603</v>
      </c>
      <c r="E3523" s="1">
        <f t="shared" si="110"/>
        <v>0.51498713688714093</v>
      </c>
      <c r="F3523" s="1">
        <f t="shared" si="111"/>
        <v>36533.292966124602</v>
      </c>
    </row>
    <row r="3524" spans="1:6" x14ac:dyDescent="0.3">
      <c r="A3524" s="3">
        <v>0.72476621492414794</v>
      </c>
      <c r="B3524" s="3">
        <v>19475.0418911663</v>
      </c>
      <c r="C3524" s="3">
        <v>1.2639651732499499</v>
      </c>
      <c r="D3524" s="3">
        <v>56553.753566553904</v>
      </c>
      <c r="E3524" s="1">
        <f t="shared" ref="E3524:E3587" si="112">C3524-A3524</f>
        <v>0.539198958325802</v>
      </c>
      <c r="F3524" s="1">
        <f t="shared" ref="F3524:F3587" si="113">D3524-B3524</f>
        <v>37078.711675387603</v>
      </c>
    </row>
    <row r="3525" spans="1:6" x14ac:dyDescent="0.3">
      <c r="A3525" s="3">
        <v>0.72426742956974799</v>
      </c>
      <c r="B3525" s="3">
        <v>23945.094894866801</v>
      </c>
      <c r="C3525" s="3">
        <v>1.2484443636339599</v>
      </c>
      <c r="D3525" s="3">
        <v>64403.517910525901</v>
      </c>
      <c r="E3525" s="1">
        <f t="shared" si="112"/>
        <v>0.52417693406421195</v>
      </c>
      <c r="F3525" s="1">
        <f t="shared" si="113"/>
        <v>40458.4230156591</v>
      </c>
    </row>
    <row r="3526" spans="1:6" x14ac:dyDescent="0.3">
      <c r="A3526" s="3">
        <v>0.66782986614145801</v>
      </c>
      <c r="B3526" s="3">
        <v>20209.588911353199</v>
      </c>
      <c r="C3526" s="3">
        <v>1.1713027026816401</v>
      </c>
      <c r="D3526" s="3">
        <v>57529.451218714203</v>
      </c>
      <c r="E3526" s="1">
        <f t="shared" si="112"/>
        <v>0.50347283654018204</v>
      </c>
      <c r="F3526" s="1">
        <f t="shared" si="113"/>
        <v>37319.862307361007</v>
      </c>
    </row>
    <row r="3527" spans="1:6" x14ac:dyDescent="0.3">
      <c r="A3527" s="3">
        <v>0.68846059140958404</v>
      </c>
      <c r="B3527" s="3">
        <v>20759.2772196355</v>
      </c>
      <c r="C3527" s="3">
        <v>1.1977498875030901</v>
      </c>
      <c r="D3527" s="3">
        <v>60084.716319763902</v>
      </c>
      <c r="E3527" s="1">
        <f t="shared" si="112"/>
        <v>0.50928929609350604</v>
      </c>
      <c r="F3527" s="1">
        <f t="shared" si="113"/>
        <v>39325.439100128402</v>
      </c>
    </row>
    <row r="3528" spans="1:6" x14ac:dyDescent="0.3">
      <c r="A3528" s="3">
        <v>0.77256411121192803</v>
      </c>
      <c r="B3528" s="3">
        <v>19122.160649719099</v>
      </c>
      <c r="C3528" s="3">
        <v>1.3428881677784199</v>
      </c>
      <c r="D3528" s="3">
        <v>56441.340460293497</v>
      </c>
      <c r="E3528" s="1">
        <f t="shared" si="112"/>
        <v>0.57032405656649188</v>
      </c>
      <c r="F3528" s="1">
        <f t="shared" si="113"/>
        <v>37319.179810574395</v>
      </c>
    </row>
    <row r="3529" spans="1:6" x14ac:dyDescent="0.3">
      <c r="A3529" s="3">
        <v>0.63284043998298301</v>
      </c>
      <c r="B3529" s="3">
        <v>19511.956895130301</v>
      </c>
      <c r="C3529" s="3">
        <v>1.0908217374712801</v>
      </c>
      <c r="D3529" s="3">
        <v>54835.377171962202</v>
      </c>
      <c r="E3529" s="1">
        <f t="shared" si="112"/>
        <v>0.45798129748829708</v>
      </c>
      <c r="F3529" s="1">
        <f t="shared" si="113"/>
        <v>35323.420276831901</v>
      </c>
    </row>
    <row r="3530" spans="1:6" x14ac:dyDescent="0.3">
      <c r="A3530" s="3">
        <v>0.72146963158669797</v>
      </c>
      <c r="B3530" s="3">
        <v>20058.019468782401</v>
      </c>
      <c r="C3530" s="3">
        <v>1.2721255581281601</v>
      </c>
      <c r="D3530" s="3">
        <v>56075.277518443698</v>
      </c>
      <c r="E3530" s="1">
        <f t="shared" si="112"/>
        <v>0.55065592654146212</v>
      </c>
      <c r="F3530" s="1">
        <f t="shared" si="113"/>
        <v>36017.258049661294</v>
      </c>
    </row>
    <row r="3531" spans="1:6" x14ac:dyDescent="0.3">
      <c r="A3531" s="3">
        <v>0.67220378438935002</v>
      </c>
      <c r="B3531" s="3">
        <v>22763.340158475101</v>
      </c>
      <c r="C3531" s="3">
        <v>1.1906292348268901</v>
      </c>
      <c r="D3531" s="3">
        <v>61286.314471417303</v>
      </c>
      <c r="E3531" s="1">
        <f t="shared" si="112"/>
        <v>0.51842545043754007</v>
      </c>
      <c r="F3531" s="1">
        <f t="shared" si="113"/>
        <v>38522.974312942199</v>
      </c>
    </row>
    <row r="3532" spans="1:6" x14ac:dyDescent="0.3">
      <c r="A3532" s="3">
        <v>0.69631980166912399</v>
      </c>
      <c r="B3532" s="3">
        <v>21161.8724732597</v>
      </c>
      <c r="C3532" s="3">
        <v>1.2112309368704399</v>
      </c>
      <c r="D3532" s="3">
        <v>60867.965723746303</v>
      </c>
      <c r="E3532" s="1">
        <f t="shared" si="112"/>
        <v>0.51491113520131593</v>
      </c>
      <c r="F3532" s="1">
        <f t="shared" si="113"/>
        <v>39706.093250486607</v>
      </c>
    </row>
    <row r="3533" spans="1:6" x14ac:dyDescent="0.3">
      <c r="A3533" s="3">
        <v>0.70549394607878302</v>
      </c>
      <c r="B3533" s="3">
        <v>14386.2310851988</v>
      </c>
      <c r="C3533" s="3">
        <v>1.2064350395772101</v>
      </c>
      <c r="D3533" s="3">
        <v>48241.913018907297</v>
      </c>
      <c r="E3533" s="1">
        <f t="shared" si="112"/>
        <v>0.50094109349842708</v>
      </c>
      <c r="F3533" s="1">
        <f t="shared" si="113"/>
        <v>33855.681933708496</v>
      </c>
    </row>
    <row r="3534" spans="1:6" x14ac:dyDescent="0.3">
      <c r="A3534" s="3">
        <v>0.69336347152432898</v>
      </c>
      <c r="B3534" s="3">
        <v>17389.822534688799</v>
      </c>
      <c r="C3534" s="3">
        <v>1.2058158108472701</v>
      </c>
      <c r="D3534" s="3">
        <v>52961.440819857402</v>
      </c>
      <c r="E3534" s="1">
        <f t="shared" si="112"/>
        <v>0.5124523393229411</v>
      </c>
      <c r="F3534" s="1">
        <f t="shared" si="113"/>
        <v>35571.618285168603</v>
      </c>
    </row>
    <row r="3535" spans="1:6" x14ac:dyDescent="0.3">
      <c r="A3535" s="3">
        <v>0.67799403499167898</v>
      </c>
      <c r="B3535" s="3">
        <v>22133.6534144445</v>
      </c>
      <c r="C3535" s="3">
        <v>1.1776694124893701</v>
      </c>
      <c r="D3535" s="3">
        <v>59199.523557758897</v>
      </c>
      <c r="E3535" s="1">
        <f t="shared" si="112"/>
        <v>0.49967537749769109</v>
      </c>
      <c r="F3535" s="1">
        <f t="shared" si="113"/>
        <v>37065.870143314402</v>
      </c>
    </row>
    <row r="3536" spans="1:6" x14ac:dyDescent="0.3">
      <c r="A3536" s="3">
        <v>0.64707514737611704</v>
      </c>
      <c r="B3536" s="3">
        <v>20400.795786656599</v>
      </c>
      <c r="C3536" s="3">
        <v>1.10300846307992</v>
      </c>
      <c r="D3536" s="3">
        <v>57705.716862076501</v>
      </c>
      <c r="E3536" s="1">
        <f t="shared" si="112"/>
        <v>0.45593331570380291</v>
      </c>
      <c r="F3536" s="1">
        <f t="shared" si="113"/>
        <v>37304.921075419901</v>
      </c>
    </row>
    <row r="3537" spans="1:6" x14ac:dyDescent="0.3">
      <c r="A3537" s="3">
        <v>0.68998971583260904</v>
      </c>
      <c r="B3537" s="3">
        <v>18197.4655362952</v>
      </c>
      <c r="C3537" s="3">
        <v>1.1764557137726399</v>
      </c>
      <c r="D3537" s="3">
        <v>54363.314642914003</v>
      </c>
      <c r="E3537" s="1">
        <f t="shared" si="112"/>
        <v>0.48646599794003087</v>
      </c>
      <c r="F3537" s="1">
        <f t="shared" si="113"/>
        <v>36165.8491066188</v>
      </c>
    </row>
    <row r="3538" spans="1:6" x14ac:dyDescent="0.3">
      <c r="A3538" s="3">
        <v>0.71702960541920502</v>
      </c>
      <c r="B3538" s="3">
        <v>23810.919046917799</v>
      </c>
      <c r="C3538" s="3">
        <v>1.24288678925382</v>
      </c>
      <c r="D3538" s="3">
        <v>64608.852935990901</v>
      </c>
      <c r="E3538" s="1">
        <f t="shared" si="112"/>
        <v>0.52585718383461499</v>
      </c>
      <c r="F3538" s="1">
        <f t="shared" si="113"/>
        <v>40797.933889073101</v>
      </c>
    </row>
    <row r="3539" spans="1:6" x14ac:dyDescent="0.3">
      <c r="A3539" s="3">
        <v>0.75239432285811103</v>
      </c>
      <c r="B3539" s="3">
        <v>21642.784790876602</v>
      </c>
      <c r="C3539" s="3">
        <v>1.3291344636348801</v>
      </c>
      <c r="D3539" s="3">
        <v>61110.378185368398</v>
      </c>
      <c r="E3539" s="1">
        <f t="shared" si="112"/>
        <v>0.57674014077676905</v>
      </c>
      <c r="F3539" s="1">
        <f t="shared" si="113"/>
        <v>39467.593394491792</v>
      </c>
    </row>
    <row r="3540" spans="1:6" x14ac:dyDescent="0.3">
      <c r="A3540" s="3">
        <v>0.67525074163355903</v>
      </c>
      <c r="B3540" s="3">
        <v>24039.485695487099</v>
      </c>
      <c r="C3540" s="3">
        <v>1.1936218909004599</v>
      </c>
      <c r="D3540" s="3">
        <v>60586.078380166698</v>
      </c>
      <c r="E3540" s="1">
        <f t="shared" si="112"/>
        <v>0.51837114926690087</v>
      </c>
      <c r="F3540" s="1">
        <f t="shared" si="113"/>
        <v>36546.592684679599</v>
      </c>
    </row>
    <row r="3541" spans="1:6" x14ac:dyDescent="0.3">
      <c r="A3541" s="3">
        <v>0.64084822321694301</v>
      </c>
      <c r="B3541" s="3">
        <v>17421.008324364899</v>
      </c>
      <c r="C3541" s="3">
        <v>1.0651358308860699</v>
      </c>
      <c r="D3541" s="3">
        <v>53891.316970179403</v>
      </c>
      <c r="E3541" s="1">
        <f t="shared" si="112"/>
        <v>0.42428760766912688</v>
      </c>
      <c r="F3541" s="1">
        <f t="shared" si="113"/>
        <v>36470.308645814504</v>
      </c>
    </row>
    <row r="3542" spans="1:6" x14ac:dyDescent="0.3">
      <c r="A3542" s="3">
        <v>0.71527643476412595</v>
      </c>
      <c r="B3542" s="3">
        <v>19640.373370911799</v>
      </c>
      <c r="C3542" s="3">
        <v>1.2690988223912401</v>
      </c>
      <c r="D3542" s="3">
        <v>56729.037802297098</v>
      </c>
      <c r="E3542" s="1">
        <f t="shared" si="112"/>
        <v>0.55382238762711411</v>
      </c>
      <c r="F3542" s="1">
        <f t="shared" si="113"/>
        <v>37088.664431385303</v>
      </c>
    </row>
    <row r="3543" spans="1:6" x14ac:dyDescent="0.3">
      <c r="A3543" s="3">
        <v>0.66054397755091698</v>
      </c>
      <c r="B3543" s="3">
        <v>14779.835883653301</v>
      </c>
      <c r="C3543" s="3">
        <v>1.14960330436647</v>
      </c>
      <c r="D3543" s="3">
        <v>50049.304269633401</v>
      </c>
      <c r="E3543" s="1">
        <f t="shared" si="112"/>
        <v>0.48905932681555297</v>
      </c>
      <c r="F3543" s="1">
        <f t="shared" si="113"/>
        <v>35269.468385980101</v>
      </c>
    </row>
    <row r="3544" spans="1:6" x14ac:dyDescent="0.3">
      <c r="A3544" s="3">
        <v>0.695326469640553</v>
      </c>
      <c r="B3544" s="3">
        <v>17008.555080051301</v>
      </c>
      <c r="C3544" s="3">
        <v>1.19082822908369</v>
      </c>
      <c r="D3544" s="3">
        <v>53783.325369007202</v>
      </c>
      <c r="E3544" s="1">
        <f t="shared" si="112"/>
        <v>0.49550175944313701</v>
      </c>
      <c r="F3544" s="1">
        <f t="shared" si="113"/>
        <v>36774.7702889559</v>
      </c>
    </row>
    <row r="3545" spans="1:6" x14ac:dyDescent="0.3">
      <c r="A3545" s="3">
        <v>0.66562560806622595</v>
      </c>
      <c r="B3545" s="3">
        <v>16644.285618816401</v>
      </c>
      <c r="C3545" s="3">
        <v>1.1558779937280099</v>
      </c>
      <c r="D3545" s="3">
        <v>52424.280058621902</v>
      </c>
      <c r="E3545" s="1">
        <f t="shared" si="112"/>
        <v>0.49025238566178397</v>
      </c>
      <c r="F3545" s="1">
        <f t="shared" si="113"/>
        <v>35779.994439805501</v>
      </c>
    </row>
    <row r="3546" spans="1:6" x14ac:dyDescent="0.3">
      <c r="A3546" s="3">
        <v>0.709136091480423</v>
      </c>
      <c r="B3546" s="3">
        <v>15885.871193747</v>
      </c>
      <c r="C3546" s="3">
        <v>1.2182010529348699</v>
      </c>
      <c r="D3546" s="3">
        <v>52556.422314871197</v>
      </c>
      <c r="E3546" s="1">
        <f t="shared" si="112"/>
        <v>0.50906496145444691</v>
      </c>
      <c r="F3546" s="1">
        <f t="shared" si="113"/>
        <v>36670.551121124197</v>
      </c>
    </row>
    <row r="3547" spans="1:6" x14ac:dyDescent="0.3">
      <c r="A3547" s="3">
        <v>0.69720378053480803</v>
      </c>
      <c r="B3547" s="3">
        <v>23733.9397231574</v>
      </c>
      <c r="C3547" s="3">
        <v>1.19330355211773</v>
      </c>
      <c r="D3547" s="3">
        <v>61359.534398688797</v>
      </c>
      <c r="E3547" s="1">
        <f t="shared" si="112"/>
        <v>0.49609977158292196</v>
      </c>
      <c r="F3547" s="1">
        <f t="shared" si="113"/>
        <v>37625.594675531393</v>
      </c>
    </row>
    <row r="3548" spans="1:6" x14ac:dyDescent="0.3">
      <c r="A3548" s="3">
        <v>0.72217431394054399</v>
      </c>
      <c r="B3548" s="3">
        <v>20959.791195846701</v>
      </c>
      <c r="C3548" s="3">
        <v>1.2484800122164199</v>
      </c>
      <c r="D3548" s="3">
        <v>59119.916049550899</v>
      </c>
      <c r="E3548" s="1">
        <f t="shared" si="112"/>
        <v>0.52630569827587592</v>
      </c>
      <c r="F3548" s="1">
        <f t="shared" si="113"/>
        <v>38160.124853704197</v>
      </c>
    </row>
    <row r="3549" spans="1:6" x14ac:dyDescent="0.3">
      <c r="A3549" s="3">
        <v>0.74031856910136296</v>
      </c>
      <c r="B3549" s="3">
        <v>19493.066471580201</v>
      </c>
      <c r="C3549" s="3">
        <v>1.27497904222339</v>
      </c>
      <c r="D3549" s="3">
        <v>58486.320244142204</v>
      </c>
      <c r="E3549" s="1">
        <f t="shared" si="112"/>
        <v>0.53466047312202702</v>
      </c>
      <c r="F3549" s="1">
        <f t="shared" si="113"/>
        <v>38993.253772562006</v>
      </c>
    </row>
    <row r="3550" spans="1:6" x14ac:dyDescent="0.3">
      <c r="A3550" s="3">
        <v>0.74561659733094998</v>
      </c>
      <c r="B3550" s="3">
        <v>18562.667057528</v>
      </c>
      <c r="C3550" s="3">
        <v>1.2906038934606101</v>
      </c>
      <c r="D3550" s="3">
        <v>53503.872045111202</v>
      </c>
      <c r="E3550" s="1">
        <f t="shared" si="112"/>
        <v>0.54498729612966013</v>
      </c>
      <c r="F3550" s="1">
        <f t="shared" si="113"/>
        <v>34941.204987583202</v>
      </c>
    </row>
    <row r="3551" spans="1:6" x14ac:dyDescent="0.3">
      <c r="A3551" s="3">
        <v>0.72499238570222901</v>
      </c>
      <c r="B3551" s="3">
        <v>19003.135170948401</v>
      </c>
      <c r="C3551" s="3">
        <v>1.27756523403074</v>
      </c>
      <c r="D3551" s="3">
        <v>56649.062836591504</v>
      </c>
      <c r="E3551" s="1">
        <f t="shared" si="112"/>
        <v>0.55257284832851095</v>
      </c>
      <c r="F3551" s="1">
        <f t="shared" si="113"/>
        <v>37645.927665643103</v>
      </c>
    </row>
    <row r="3552" spans="1:6" x14ac:dyDescent="0.3">
      <c r="A3552" s="3">
        <v>0.73103901413860894</v>
      </c>
      <c r="B3552" s="3">
        <v>17609.958081303201</v>
      </c>
      <c r="C3552" s="3">
        <v>1.2508690832859</v>
      </c>
      <c r="D3552" s="3">
        <v>55604.861747975097</v>
      </c>
      <c r="E3552" s="1">
        <f t="shared" si="112"/>
        <v>0.51983006914729102</v>
      </c>
      <c r="F3552" s="1">
        <f t="shared" si="113"/>
        <v>37994.903666671897</v>
      </c>
    </row>
    <row r="3553" spans="1:6" x14ac:dyDescent="0.3">
      <c r="A3553" s="3">
        <v>0.62178508205699101</v>
      </c>
      <c r="B3553" s="3">
        <v>23496.313578040499</v>
      </c>
      <c r="C3553" s="3">
        <v>1.11804761983774</v>
      </c>
      <c r="D3553" s="3">
        <v>62172.0231450844</v>
      </c>
      <c r="E3553" s="1">
        <f t="shared" si="112"/>
        <v>0.49626253778074902</v>
      </c>
      <c r="F3553" s="1">
        <f t="shared" si="113"/>
        <v>38675.709567043901</v>
      </c>
    </row>
    <row r="3554" spans="1:6" x14ac:dyDescent="0.3">
      <c r="A3554" s="3">
        <v>0.71647836028142997</v>
      </c>
      <c r="B3554" s="3">
        <v>20411.300257506598</v>
      </c>
      <c r="C3554" s="3">
        <v>1.2702269360329901</v>
      </c>
      <c r="D3554" s="3">
        <v>56758.703264527401</v>
      </c>
      <c r="E3554" s="1">
        <f t="shared" si="112"/>
        <v>0.55374857575156011</v>
      </c>
      <c r="F3554" s="1">
        <f t="shared" si="113"/>
        <v>36347.403007020803</v>
      </c>
    </row>
    <row r="3555" spans="1:6" x14ac:dyDescent="0.3">
      <c r="A3555" s="3">
        <v>0.74799181001485704</v>
      </c>
      <c r="B3555" s="3">
        <v>27602.762413854001</v>
      </c>
      <c r="C3555" s="3">
        <v>1.3174997813626601</v>
      </c>
      <c r="D3555" s="3">
        <v>73755.957843964396</v>
      </c>
      <c r="E3555" s="1">
        <f t="shared" si="112"/>
        <v>0.56950797134780307</v>
      </c>
      <c r="F3555" s="1">
        <f t="shared" si="113"/>
        <v>46153.195430110398</v>
      </c>
    </row>
    <row r="3556" spans="1:6" x14ac:dyDescent="0.3">
      <c r="A3556" s="3">
        <v>0.70624342536802398</v>
      </c>
      <c r="B3556" s="3">
        <v>15342.6355569433</v>
      </c>
      <c r="C3556" s="3">
        <v>1.2251378459820801</v>
      </c>
      <c r="D3556" s="3">
        <v>51186.902640298198</v>
      </c>
      <c r="E3556" s="1">
        <f t="shared" si="112"/>
        <v>0.51889442061405611</v>
      </c>
      <c r="F3556" s="1">
        <f t="shared" si="113"/>
        <v>35844.267083354898</v>
      </c>
    </row>
    <row r="3557" spans="1:6" x14ac:dyDescent="0.3">
      <c r="A3557" s="3">
        <v>0.70633203959216895</v>
      </c>
      <c r="B3557" s="3">
        <v>19118.923140799299</v>
      </c>
      <c r="C3557" s="3">
        <v>1.2467334546995601</v>
      </c>
      <c r="D3557" s="3">
        <v>55474.040334261597</v>
      </c>
      <c r="E3557" s="1">
        <f t="shared" si="112"/>
        <v>0.54040141510739115</v>
      </c>
      <c r="F3557" s="1">
        <f t="shared" si="113"/>
        <v>36355.117193462298</v>
      </c>
    </row>
    <row r="3558" spans="1:6" x14ac:dyDescent="0.3">
      <c r="A3558" s="3">
        <v>0.70489855949823998</v>
      </c>
      <c r="B3558" s="3">
        <v>23264.612534838601</v>
      </c>
      <c r="C3558" s="3">
        <v>1.2464525468850001</v>
      </c>
      <c r="D3558" s="3">
        <v>59991.386639173703</v>
      </c>
      <c r="E3558" s="1">
        <f t="shared" si="112"/>
        <v>0.54155398738676008</v>
      </c>
      <c r="F3558" s="1">
        <f t="shared" si="113"/>
        <v>36726.774104335098</v>
      </c>
    </row>
    <row r="3559" spans="1:6" x14ac:dyDescent="0.3">
      <c r="A3559" s="3">
        <v>0.64266121169037105</v>
      </c>
      <c r="B3559" s="3">
        <v>21976.4757237132</v>
      </c>
      <c r="C3559" s="3">
        <v>1.131591584703</v>
      </c>
      <c r="D3559" s="3">
        <v>60694.229522333997</v>
      </c>
      <c r="E3559" s="1">
        <f t="shared" si="112"/>
        <v>0.48893037301262898</v>
      </c>
      <c r="F3559" s="1">
        <f t="shared" si="113"/>
        <v>38717.753798620797</v>
      </c>
    </row>
    <row r="3560" spans="1:6" x14ac:dyDescent="0.3">
      <c r="A3560" s="3">
        <v>0.75772853188369604</v>
      </c>
      <c r="B3560" s="3">
        <v>20177.561328552601</v>
      </c>
      <c r="C3560" s="3">
        <v>1.28684488435083</v>
      </c>
      <c r="D3560" s="3">
        <v>58581.972748077598</v>
      </c>
      <c r="E3560" s="1">
        <f t="shared" si="112"/>
        <v>0.52911635246713395</v>
      </c>
      <c r="F3560" s="1">
        <f t="shared" si="113"/>
        <v>38404.411419525</v>
      </c>
    </row>
    <row r="3561" spans="1:6" x14ac:dyDescent="0.3">
      <c r="A3561" s="3">
        <v>0.72370286323371202</v>
      </c>
      <c r="B3561" s="3">
        <v>15654.362468158901</v>
      </c>
      <c r="C3561" s="3">
        <v>1.24601157367022</v>
      </c>
      <c r="D3561" s="3">
        <v>51386.4436913647</v>
      </c>
      <c r="E3561" s="1">
        <f t="shared" si="112"/>
        <v>0.52230871043650795</v>
      </c>
      <c r="F3561" s="1">
        <f t="shared" si="113"/>
        <v>35732.081223205802</v>
      </c>
    </row>
    <row r="3562" spans="1:6" x14ac:dyDescent="0.3">
      <c r="A3562" s="3">
        <v>0.62024591248351002</v>
      </c>
      <c r="B3562" s="3">
        <v>20923.541096964302</v>
      </c>
      <c r="C3562" s="3">
        <v>1.0977243104910099</v>
      </c>
      <c r="D3562" s="3">
        <v>61491.266557572701</v>
      </c>
      <c r="E3562" s="1">
        <f t="shared" si="112"/>
        <v>0.47747839800749992</v>
      </c>
      <c r="F3562" s="1">
        <f t="shared" si="113"/>
        <v>40567.725460608402</v>
      </c>
    </row>
    <row r="3563" spans="1:6" x14ac:dyDescent="0.3">
      <c r="A3563" s="3">
        <v>0.69462336812007497</v>
      </c>
      <c r="B3563" s="3">
        <v>24811.694784750402</v>
      </c>
      <c r="C3563" s="3">
        <v>1.22968522219259</v>
      </c>
      <c r="D3563" s="3">
        <v>64382.817921541602</v>
      </c>
      <c r="E3563" s="1">
        <f t="shared" si="112"/>
        <v>0.53506185407251505</v>
      </c>
      <c r="F3563" s="1">
        <f t="shared" si="113"/>
        <v>39571.123136791197</v>
      </c>
    </row>
    <row r="3564" spans="1:6" x14ac:dyDescent="0.3">
      <c r="A3564" s="3">
        <v>0.70085352170272797</v>
      </c>
      <c r="B3564" s="3">
        <v>18689.341509458998</v>
      </c>
      <c r="C3564" s="3">
        <v>1.2298118020909301</v>
      </c>
      <c r="D3564" s="3">
        <v>56822.174839233601</v>
      </c>
      <c r="E3564" s="1">
        <f t="shared" si="112"/>
        <v>0.52895828038820214</v>
      </c>
      <c r="F3564" s="1">
        <f t="shared" si="113"/>
        <v>38132.833329774599</v>
      </c>
    </row>
    <row r="3565" spans="1:6" x14ac:dyDescent="0.3">
      <c r="A3565" s="3">
        <v>0.66186856194398103</v>
      </c>
      <c r="B3565" s="3">
        <v>18368.603042196799</v>
      </c>
      <c r="C3565" s="3">
        <v>1.1470987422072001</v>
      </c>
      <c r="D3565" s="3">
        <v>56128.082432461997</v>
      </c>
      <c r="E3565" s="1">
        <f t="shared" si="112"/>
        <v>0.48523018026321907</v>
      </c>
      <c r="F3565" s="1">
        <f t="shared" si="113"/>
        <v>37759.479390265202</v>
      </c>
    </row>
    <row r="3566" spans="1:6" x14ac:dyDescent="0.3">
      <c r="A3566" s="3">
        <v>0.71859528401613204</v>
      </c>
      <c r="B3566" s="3">
        <v>13523.564435115501</v>
      </c>
      <c r="C3566" s="3">
        <v>1.20866159274379</v>
      </c>
      <c r="D3566" s="3">
        <v>50187.038536419699</v>
      </c>
      <c r="E3566" s="1">
        <f t="shared" si="112"/>
        <v>0.490066308727658</v>
      </c>
      <c r="F3566" s="1">
        <f t="shared" si="113"/>
        <v>36663.4741013042</v>
      </c>
    </row>
    <row r="3567" spans="1:6" x14ac:dyDescent="0.3">
      <c r="A3567" s="3">
        <v>0.64125036944432801</v>
      </c>
      <c r="B3567" s="3">
        <v>18637.374326846399</v>
      </c>
      <c r="C3567" s="3">
        <v>1.08847396085871</v>
      </c>
      <c r="D3567" s="3">
        <v>56138.871457527603</v>
      </c>
      <c r="E3567" s="1">
        <f t="shared" si="112"/>
        <v>0.44722359141438195</v>
      </c>
      <c r="F3567" s="1">
        <f t="shared" si="113"/>
        <v>37501.497130681208</v>
      </c>
    </row>
    <row r="3568" spans="1:6" x14ac:dyDescent="0.3">
      <c r="A3568" s="3">
        <v>0.69473599389406704</v>
      </c>
      <c r="B3568" s="3">
        <v>22325.586868065799</v>
      </c>
      <c r="C3568" s="3">
        <v>1.22973340467683</v>
      </c>
      <c r="D3568" s="3">
        <v>59418.923058204397</v>
      </c>
      <c r="E3568" s="1">
        <f t="shared" si="112"/>
        <v>0.53499741078276297</v>
      </c>
      <c r="F3568" s="1">
        <f t="shared" si="113"/>
        <v>37093.336190138594</v>
      </c>
    </row>
    <row r="3569" spans="1:6" x14ac:dyDescent="0.3">
      <c r="A3569" s="3">
        <v>0.73917167231373204</v>
      </c>
      <c r="B3569" s="3">
        <v>22097.426090962301</v>
      </c>
      <c r="C3569" s="3">
        <v>1.2588566116484501</v>
      </c>
      <c r="D3569" s="3">
        <v>60556.978400951702</v>
      </c>
      <c r="E3569" s="1">
        <f t="shared" si="112"/>
        <v>0.51968493933471804</v>
      </c>
      <c r="F3569" s="1">
        <f t="shared" si="113"/>
        <v>38459.552309989405</v>
      </c>
    </row>
    <row r="3570" spans="1:6" x14ac:dyDescent="0.3">
      <c r="A3570" s="3">
        <v>0.64476836951149796</v>
      </c>
      <c r="B3570" s="3">
        <v>18842.181501820301</v>
      </c>
      <c r="C3570" s="3">
        <v>1.13430211865279</v>
      </c>
      <c r="D3570" s="3">
        <v>56446.896201768897</v>
      </c>
      <c r="E3570" s="1">
        <f t="shared" si="112"/>
        <v>0.489533749141292</v>
      </c>
      <c r="F3570" s="1">
        <f t="shared" si="113"/>
        <v>37604.714699948599</v>
      </c>
    </row>
    <row r="3571" spans="1:6" x14ac:dyDescent="0.3">
      <c r="A3571" s="3">
        <v>0.70100478636757801</v>
      </c>
      <c r="B3571" s="3">
        <v>16957.953281374299</v>
      </c>
      <c r="C3571" s="3">
        <v>1.22651059091093</v>
      </c>
      <c r="D3571" s="3">
        <v>51888.019866871</v>
      </c>
      <c r="E3571" s="1">
        <f t="shared" si="112"/>
        <v>0.52550580454335194</v>
      </c>
      <c r="F3571" s="1">
        <f t="shared" si="113"/>
        <v>34930.066585496701</v>
      </c>
    </row>
    <row r="3572" spans="1:6" x14ac:dyDescent="0.3">
      <c r="A3572" s="3">
        <v>0.69042423440401801</v>
      </c>
      <c r="B3572" s="3">
        <v>18295.2221691942</v>
      </c>
      <c r="C3572" s="3">
        <v>1.15878692364356</v>
      </c>
      <c r="D3572" s="3">
        <v>54257.4317336393</v>
      </c>
      <c r="E3572" s="1">
        <f t="shared" si="112"/>
        <v>0.46836268923954194</v>
      </c>
      <c r="F3572" s="1">
        <f t="shared" si="113"/>
        <v>35962.209564445104</v>
      </c>
    </row>
    <row r="3573" spans="1:6" x14ac:dyDescent="0.3">
      <c r="A3573" s="3">
        <v>0.71342106071356404</v>
      </c>
      <c r="B3573" s="3">
        <v>19099.856559834301</v>
      </c>
      <c r="C3573" s="3">
        <v>1.23965078250868</v>
      </c>
      <c r="D3573" s="3">
        <v>57493.418360852498</v>
      </c>
      <c r="E3573" s="1">
        <f t="shared" si="112"/>
        <v>0.52622972179511596</v>
      </c>
      <c r="F3573" s="1">
        <f t="shared" si="113"/>
        <v>38393.561801018193</v>
      </c>
    </row>
    <row r="3574" spans="1:6" x14ac:dyDescent="0.3">
      <c r="A3574" s="3">
        <v>0.666551334059029</v>
      </c>
      <c r="B3574" s="3">
        <v>17532.608091247599</v>
      </c>
      <c r="C3574" s="3">
        <v>1.1567293535993901</v>
      </c>
      <c r="D3574" s="3">
        <v>54672.096621406803</v>
      </c>
      <c r="E3574" s="1">
        <f t="shared" si="112"/>
        <v>0.49017801954036111</v>
      </c>
      <c r="F3574" s="1">
        <f t="shared" si="113"/>
        <v>37139.4885301592</v>
      </c>
    </row>
    <row r="3575" spans="1:6" x14ac:dyDescent="0.3">
      <c r="A3575" s="3">
        <v>0.72372979094624801</v>
      </c>
      <c r="B3575" s="3">
        <v>20445.006305380801</v>
      </c>
      <c r="C3575" s="3">
        <v>1.2806591372795899</v>
      </c>
      <c r="D3575" s="3">
        <v>60368.653289772599</v>
      </c>
      <c r="E3575" s="1">
        <f t="shared" si="112"/>
        <v>0.5569293463333419</v>
      </c>
      <c r="F3575" s="1">
        <f t="shared" si="113"/>
        <v>39923.646984391802</v>
      </c>
    </row>
    <row r="3576" spans="1:6" x14ac:dyDescent="0.3">
      <c r="A3576" s="3">
        <v>0.67385991340713303</v>
      </c>
      <c r="B3576" s="3">
        <v>20729.486296710002</v>
      </c>
      <c r="C3576" s="3">
        <v>1.1565845684485101</v>
      </c>
      <c r="D3576" s="3">
        <v>58966.995813076297</v>
      </c>
      <c r="E3576" s="1">
        <f t="shared" si="112"/>
        <v>0.48272465504137707</v>
      </c>
      <c r="F3576" s="1">
        <f t="shared" si="113"/>
        <v>38237.509516366292</v>
      </c>
    </row>
    <row r="3577" spans="1:6" x14ac:dyDescent="0.3">
      <c r="A3577" s="3">
        <v>0.75600057187565495</v>
      </c>
      <c r="B3577" s="3">
        <v>14865.820029287501</v>
      </c>
      <c r="C3577" s="3">
        <v>1.2952638605876201</v>
      </c>
      <c r="D3577" s="3">
        <v>49842.799951932902</v>
      </c>
      <c r="E3577" s="1">
        <f t="shared" si="112"/>
        <v>0.53926328871196516</v>
      </c>
      <c r="F3577" s="1">
        <f t="shared" si="113"/>
        <v>34976.979922645405</v>
      </c>
    </row>
    <row r="3578" spans="1:6" x14ac:dyDescent="0.3">
      <c r="A3578" s="3">
        <v>0.70379426106381604</v>
      </c>
      <c r="B3578" s="3">
        <v>19501.285055253102</v>
      </c>
      <c r="C3578" s="3">
        <v>1.2569652931914299</v>
      </c>
      <c r="D3578" s="3">
        <v>55688.396530462</v>
      </c>
      <c r="E3578" s="1">
        <f t="shared" si="112"/>
        <v>0.55317103212761387</v>
      </c>
      <c r="F3578" s="1">
        <f t="shared" si="113"/>
        <v>36187.111475208898</v>
      </c>
    </row>
    <row r="3579" spans="1:6" x14ac:dyDescent="0.3">
      <c r="A3579" s="3">
        <v>0.68548586672886203</v>
      </c>
      <c r="B3579" s="3">
        <v>18628.177919151301</v>
      </c>
      <c r="C3579" s="3">
        <v>1.1800305764272501</v>
      </c>
      <c r="D3579" s="3">
        <v>55237.158749296301</v>
      </c>
      <c r="E3579" s="1">
        <f t="shared" si="112"/>
        <v>0.49454470969838804</v>
      </c>
      <c r="F3579" s="1">
        <f t="shared" si="113"/>
        <v>36608.980830144996</v>
      </c>
    </row>
    <row r="3580" spans="1:6" x14ac:dyDescent="0.3">
      <c r="A3580" s="3">
        <v>0.72698656699423603</v>
      </c>
      <c r="B3580" s="3">
        <v>19935.547156066401</v>
      </c>
      <c r="C3580" s="3">
        <v>1.2417649833367701</v>
      </c>
      <c r="D3580" s="3">
        <v>56738.172281334802</v>
      </c>
      <c r="E3580" s="1">
        <f t="shared" si="112"/>
        <v>0.51477841634253407</v>
      </c>
      <c r="F3580" s="1">
        <f t="shared" si="113"/>
        <v>36802.625125268401</v>
      </c>
    </row>
    <row r="3581" spans="1:6" x14ac:dyDescent="0.3">
      <c r="A3581" s="3">
        <v>0.70157860988188003</v>
      </c>
      <c r="B3581" s="3">
        <v>18833.629242979499</v>
      </c>
      <c r="C3581" s="3">
        <v>1.2356249490389299</v>
      </c>
      <c r="D3581" s="3">
        <v>57237.624636497101</v>
      </c>
      <c r="E3581" s="1">
        <f t="shared" si="112"/>
        <v>0.53404633915704991</v>
      </c>
      <c r="F3581" s="1">
        <f t="shared" si="113"/>
        <v>38403.995393517602</v>
      </c>
    </row>
    <row r="3582" spans="1:6" x14ac:dyDescent="0.3">
      <c r="A3582" s="3">
        <v>0.75166595215798004</v>
      </c>
      <c r="B3582" s="3">
        <v>18291.544079827399</v>
      </c>
      <c r="C3582" s="3">
        <v>1.3109349776300701</v>
      </c>
      <c r="D3582" s="3">
        <v>54922.807837546003</v>
      </c>
      <c r="E3582" s="1">
        <f t="shared" si="112"/>
        <v>0.55926902547209001</v>
      </c>
      <c r="F3582" s="1">
        <f t="shared" si="113"/>
        <v>36631.263757718603</v>
      </c>
    </row>
    <row r="3583" spans="1:6" x14ac:dyDescent="0.3">
      <c r="A3583" s="3">
        <v>0.72892095341978203</v>
      </c>
      <c r="B3583" s="3">
        <v>17887.082489157299</v>
      </c>
      <c r="C3583" s="3">
        <v>1.28651864064088</v>
      </c>
      <c r="D3583" s="3">
        <v>53692.536349542599</v>
      </c>
      <c r="E3583" s="1">
        <f t="shared" si="112"/>
        <v>0.55759768722109793</v>
      </c>
      <c r="F3583" s="1">
        <f t="shared" si="113"/>
        <v>35805.4538603853</v>
      </c>
    </row>
    <row r="3584" spans="1:6" x14ac:dyDescent="0.3">
      <c r="A3584" s="3">
        <v>0.68911588777622301</v>
      </c>
      <c r="B3584" s="3">
        <v>20524.9690754615</v>
      </c>
      <c r="C3584" s="3">
        <v>1.1902058021856901</v>
      </c>
      <c r="D3584" s="3">
        <v>59710.520435449798</v>
      </c>
      <c r="E3584" s="1">
        <f t="shared" si="112"/>
        <v>0.50108991440946704</v>
      </c>
      <c r="F3584" s="1">
        <f t="shared" si="113"/>
        <v>39185.551359988298</v>
      </c>
    </row>
    <row r="3585" spans="1:6" x14ac:dyDescent="0.3">
      <c r="A3585" s="3">
        <v>0.70880143088647696</v>
      </c>
      <c r="B3585" s="3">
        <v>14620.9192485278</v>
      </c>
      <c r="C3585" s="3">
        <v>1.2205454314538899</v>
      </c>
      <c r="D3585" s="3">
        <v>51305.336385801398</v>
      </c>
      <c r="E3585" s="1">
        <f t="shared" si="112"/>
        <v>0.51174400056741298</v>
      </c>
      <c r="F3585" s="1">
        <f t="shared" si="113"/>
        <v>36684.417137273602</v>
      </c>
    </row>
    <row r="3586" spans="1:6" x14ac:dyDescent="0.3">
      <c r="A3586" s="3">
        <v>0.70565598488519399</v>
      </c>
      <c r="B3586" s="3">
        <v>21140.2498628707</v>
      </c>
      <c r="C3586" s="3">
        <v>1.2245364584401599</v>
      </c>
      <c r="D3586" s="3">
        <v>56347.175927270197</v>
      </c>
      <c r="E3586" s="1">
        <f t="shared" si="112"/>
        <v>0.51888047355496592</v>
      </c>
      <c r="F3586" s="1">
        <f t="shared" si="113"/>
        <v>35206.926064399493</v>
      </c>
    </row>
    <row r="3587" spans="1:6" x14ac:dyDescent="0.3">
      <c r="A3587" s="3">
        <v>0.69629095941521502</v>
      </c>
      <c r="B3587" s="3">
        <v>17609.8003069472</v>
      </c>
      <c r="C3587" s="3">
        <v>1.1780737869792</v>
      </c>
      <c r="D3587" s="3">
        <v>54143.577298012497</v>
      </c>
      <c r="E3587" s="1">
        <f t="shared" si="112"/>
        <v>0.48178282756398494</v>
      </c>
      <c r="F3587" s="1">
        <f t="shared" si="113"/>
        <v>36533.776991065301</v>
      </c>
    </row>
    <row r="3588" spans="1:6" x14ac:dyDescent="0.3">
      <c r="A3588" s="3">
        <v>0.64843738882958102</v>
      </c>
      <c r="B3588" s="3">
        <v>22115.8519909887</v>
      </c>
      <c r="C3588" s="3">
        <v>1.1790436454931099</v>
      </c>
      <c r="D3588" s="3">
        <v>61976.412260838297</v>
      </c>
      <c r="E3588" s="1">
        <f t="shared" ref="E3588:E3651" si="114">C3588-A3588</f>
        <v>0.5306062566635289</v>
      </c>
      <c r="F3588" s="1">
        <f t="shared" ref="F3588:F3651" si="115">D3588-B3588</f>
        <v>39860.560269849593</v>
      </c>
    </row>
    <row r="3589" spans="1:6" x14ac:dyDescent="0.3">
      <c r="A3589" s="3">
        <v>0.66492883666750502</v>
      </c>
      <c r="B3589" s="3">
        <v>16736.371770980299</v>
      </c>
      <c r="C3589" s="3">
        <v>1.1162253331022101</v>
      </c>
      <c r="D3589" s="3">
        <v>52607.911345408102</v>
      </c>
      <c r="E3589" s="1">
        <f t="shared" si="114"/>
        <v>0.45129649643470504</v>
      </c>
      <c r="F3589" s="1">
        <f t="shared" si="115"/>
        <v>35871.539574427807</v>
      </c>
    </row>
    <row r="3590" spans="1:6" x14ac:dyDescent="0.3">
      <c r="A3590" s="3">
        <v>0.69922414912521003</v>
      </c>
      <c r="B3590" s="3">
        <v>20660.5601184962</v>
      </c>
      <c r="C3590" s="3">
        <v>1.20831674249517</v>
      </c>
      <c r="D3590" s="3">
        <v>58694.757564814798</v>
      </c>
      <c r="E3590" s="1">
        <f t="shared" si="114"/>
        <v>0.50909259336995993</v>
      </c>
      <c r="F3590" s="1">
        <f t="shared" si="115"/>
        <v>38034.197446318598</v>
      </c>
    </row>
    <row r="3591" spans="1:6" x14ac:dyDescent="0.3">
      <c r="A3591" s="3">
        <v>0.69410539952541594</v>
      </c>
      <c r="B3591" s="3">
        <v>21367.5030032301</v>
      </c>
      <c r="C3591" s="3">
        <v>1.1874871816408501</v>
      </c>
      <c r="D3591" s="3">
        <v>58569.244872746902</v>
      </c>
      <c r="E3591" s="1">
        <f t="shared" si="114"/>
        <v>0.49338178211543415</v>
      </c>
      <c r="F3591" s="1">
        <f t="shared" si="115"/>
        <v>37201.741869516802</v>
      </c>
    </row>
    <row r="3592" spans="1:6" x14ac:dyDescent="0.3">
      <c r="A3592" s="3">
        <v>0.71504449439874895</v>
      </c>
      <c r="B3592" s="3">
        <v>19107.734254714698</v>
      </c>
      <c r="C3592" s="3">
        <v>1.24325863869218</v>
      </c>
      <c r="D3592" s="3">
        <v>55571.875117224001</v>
      </c>
      <c r="E3592" s="1">
        <f t="shared" si="114"/>
        <v>0.52821414429343105</v>
      </c>
      <c r="F3592" s="1">
        <f t="shared" si="115"/>
        <v>36464.140862509303</v>
      </c>
    </row>
    <row r="3593" spans="1:6" x14ac:dyDescent="0.3">
      <c r="A3593" s="3">
        <v>0.68993799086233898</v>
      </c>
      <c r="B3593" s="3">
        <v>22868.851246838902</v>
      </c>
      <c r="C3593" s="3">
        <v>1.14121234362207</v>
      </c>
      <c r="D3593" s="3">
        <v>61430.9549290914</v>
      </c>
      <c r="E3593" s="1">
        <f t="shared" si="114"/>
        <v>0.45127435275973105</v>
      </c>
      <c r="F3593" s="1">
        <f t="shared" si="115"/>
        <v>38562.103682252498</v>
      </c>
    </row>
    <row r="3594" spans="1:6" x14ac:dyDescent="0.3">
      <c r="A3594" s="3">
        <v>0.70489235234646996</v>
      </c>
      <c r="B3594" s="3">
        <v>16136.8448749246</v>
      </c>
      <c r="C3594" s="3">
        <v>1.22365459125761</v>
      </c>
      <c r="D3594" s="3">
        <v>51599.397232076801</v>
      </c>
      <c r="E3594" s="1">
        <f t="shared" si="114"/>
        <v>0.51876223891114004</v>
      </c>
      <c r="F3594" s="1">
        <f t="shared" si="115"/>
        <v>35462.552357152199</v>
      </c>
    </row>
    <row r="3595" spans="1:6" x14ac:dyDescent="0.3">
      <c r="A3595" s="3">
        <v>0.66051876992916903</v>
      </c>
      <c r="B3595" s="3">
        <v>19509.639444910401</v>
      </c>
      <c r="C3595" s="3">
        <v>1.10674663966204</v>
      </c>
      <c r="D3595" s="3">
        <v>56368.8183418962</v>
      </c>
      <c r="E3595" s="1">
        <f t="shared" si="114"/>
        <v>0.44622786973287099</v>
      </c>
      <c r="F3595" s="1">
        <f t="shared" si="115"/>
        <v>36859.178896985803</v>
      </c>
    </row>
    <row r="3596" spans="1:6" x14ac:dyDescent="0.3">
      <c r="A3596" s="3">
        <v>0.70945572557165304</v>
      </c>
      <c r="B3596" s="3">
        <v>13260.0963457947</v>
      </c>
      <c r="C3596" s="3">
        <v>1.2176608853669599</v>
      </c>
      <c r="D3596" s="3">
        <v>49438.947595235702</v>
      </c>
      <c r="E3596" s="1">
        <f t="shared" si="114"/>
        <v>0.50820515979530689</v>
      </c>
      <c r="F3596" s="1">
        <f t="shared" si="115"/>
        <v>36178.851249441002</v>
      </c>
    </row>
    <row r="3597" spans="1:6" x14ac:dyDescent="0.3">
      <c r="A3597" s="3">
        <v>0.67826310404315404</v>
      </c>
      <c r="B3597" s="3">
        <v>24455.391881228901</v>
      </c>
      <c r="C3597" s="3">
        <v>1.1812239282035699</v>
      </c>
      <c r="D3597" s="3">
        <v>61562.0685948065</v>
      </c>
      <c r="E3597" s="1">
        <f t="shared" si="114"/>
        <v>0.50296082416041588</v>
      </c>
      <c r="F3597" s="1">
        <f t="shared" si="115"/>
        <v>37106.676713577603</v>
      </c>
    </row>
    <row r="3598" spans="1:6" x14ac:dyDescent="0.3">
      <c r="A3598" s="3">
        <v>0.69678674905544102</v>
      </c>
      <c r="B3598" s="3">
        <v>20514.444928748399</v>
      </c>
      <c r="C3598" s="3">
        <v>1.1958423255438599</v>
      </c>
      <c r="D3598" s="3">
        <v>58672.248491455997</v>
      </c>
      <c r="E3598" s="1">
        <f t="shared" si="114"/>
        <v>0.49905557648841892</v>
      </c>
      <c r="F3598" s="1">
        <f t="shared" si="115"/>
        <v>38157.803562707602</v>
      </c>
    </row>
    <row r="3599" spans="1:6" x14ac:dyDescent="0.3">
      <c r="A3599" s="3">
        <v>0.70220585486363696</v>
      </c>
      <c r="B3599" s="3">
        <v>21248.6579183096</v>
      </c>
      <c r="C3599" s="3">
        <v>1.2208865624443399</v>
      </c>
      <c r="D3599" s="3">
        <v>60271.373584827801</v>
      </c>
      <c r="E3599" s="1">
        <f t="shared" si="114"/>
        <v>0.51868070758070295</v>
      </c>
      <c r="F3599" s="1">
        <f t="shared" si="115"/>
        <v>39022.715666518197</v>
      </c>
    </row>
    <row r="3600" spans="1:6" x14ac:dyDescent="0.3">
      <c r="A3600" s="3">
        <v>0.70690686167523897</v>
      </c>
      <c r="B3600" s="3">
        <v>23147.723123362201</v>
      </c>
      <c r="C3600" s="3">
        <v>1.21924737312275</v>
      </c>
      <c r="D3600" s="3">
        <v>62709.733006319497</v>
      </c>
      <c r="E3600" s="1">
        <f t="shared" si="114"/>
        <v>0.51234051144751103</v>
      </c>
      <c r="F3600" s="1">
        <f t="shared" si="115"/>
        <v>39562.009882957296</v>
      </c>
    </row>
    <row r="3601" spans="1:6" x14ac:dyDescent="0.3">
      <c r="A3601" s="3">
        <v>0.67696558329884005</v>
      </c>
      <c r="B3601" s="3">
        <v>19678.6931685829</v>
      </c>
      <c r="C3601" s="3">
        <v>1.1996339085341099</v>
      </c>
      <c r="D3601" s="3">
        <v>56995.344711553502</v>
      </c>
      <c r="E3601" s="1">
        <f t="shared" si="114"/>
        <v>0.52266832523526985</v>
      </c>
      <c r="F3601" s="1">
        <f t="shared" si="115"/>
        <v>37316.651542970605</v>
      </c>
    </row>
    <row r="3602" spans="1:6" x14ac:dyDescent="0.3">
      <c r="A3602" s="3">
        <v>0.71661361696241999</v>
      </c>
      <c r="B3602" s="3">
        <v>19185.229632925701</v>
      </c>
      <c r="C3602" s="3">
        <v>1.2323530496253501</v>
      </c>
      <c r="D3602" s="3">
        <v>55253.938004570598</v>
      </c>
      <c r="E3602" s="1">
        <f t="shared" si="114"/>
        <v>0.5157394326629301</v>
      </c>
      <c r="F3602" s="1">
        <f t="shared" si="115"/>
        <v>36068.708371644898</v>
      </c>
    </row>
    <row r="3603" spans="1:6" x14ac:dyDescent="0.3">
      <c r="A3603" s="3">
        <v>0.76326745038967503</v>
      </c>
      <c r="B3603" s="3">
        <v>17516.725422933501</v>
      </c>
      <c r="C3603" s="3">
        <v>1.31308521160749</v>
      </c>
      <c r="D3603" s="3">
        <v>54475.575016161099</v>
      </c>
      <c r="E3603" s="1">
        <f t="shared" si="114"/>
        <v>0.549817761217815</v>
      </c>
      <c r="F3603" s="1">
        <f t="shared" si="115"/>
        <v>36958.849593227598</v>
      </c>
    </row>
    <row r="3604" spans="1:6" x14ac:dyDescent="0.3">
      <c r="A3604" s="3">
        <v>0.713455996965072</v>
      </c>
      <c r="B3604" s="3">
        <v>21025.6849056342</v>
      </c>
      <c r="C3604" s="3">
        <v>1.2257553198690001</v>
      </c>
      <c r="D3604" s="3">
        <v>59521.668861707003</v>
      </c>
      <c r="E3604" s="1">
        <f t="shared" si="114"/>
        <v>0.5122993229039281</v>
      </c>
      <c r="F3604" s="1">
        <f t="shared" si="115"/>
        <v>38495.9839560728</v>
      </c>
    </row>
    <row r="3605" spans="1:6" x14ac:dyDescent="0.3">
      <c r="A3605" s="3">
        <v>0.741701206811199</v>
      </c>
      <c r="B3605" s="3">
        <v>17529.7475328687</v>
      </c>
      <c r="C3605" s="3">
        <v>1.3118860118300899</v>
      </c>
      <c r="D3605" s="3">
        <v>54550.224276265697</v>
      </c>
      <c r="E3605" s="1">
        <f t="shared" si="114"/>
        <v>0.57018480501889091</v>
      </c>
      <c r="F3605" s="1">
        <f t="shared" si="115"/>
        <v>37020.476743396997</v>
      </c>
    </row>
    <row r="3606" spans="1:6" x14ac:dyDescent="0.3">
      <c r="A3606" s="3">
        <v>0.72917290247352395</v>
      </c>
      <c r="B3606" s="3">
        <v>20128.084025724002</v>
      </c>
      <c r="C3606" s="3">
        <v>1.2877144972394501</v>
      </c>
      <c r="D3606" s="3">
        <v>58492.920781671397</v>
      </c>
      <c r="E3606" s="1">
        <f t="shared" si="114"/>
        <v>0.55854159476592613</v>
      </c>
      <c r="F3606" s="1">
        <f t="shared" si="115"/>
        <v>38364.836755947399</v>
      </c>
    </row>
    <row r="3607" spans="1:6" x14ac:dyDescent="0.3">
      <c r="A3607" s="3">
        <v>0.68895139453676801</v>
      </c>
      <c r="B3607" s="3">
        <v>18263.5546507217</v>
      </c>
      <c r="C3607" s="3">
        <v>1.1935972731458899</v>
      </c>
      <c r="D3607" s="3">
        <v>54380.248406056999</v>
      </c>
      <c r="E3607" s="1">
        <f t="shared" si="114"/>
        <v>0.50464587860912191</v>
      </c>
      <c r="F3607" s="1">
        <f t="shared" si="115"/>
        <v>36116.693755335298</v>
      </c>
    </row>
    <row r="3608" spans="1:6" x14ac:dyDescent="0.3">
      <c r="A3608" s="3">
        <v>0.72879453832901298</v>
      </c>
      <c r="B3608" s="3">
        <v>18650.4225790073</v>
      </c>
      <c r="C3608" s="3">
        <v>1.2950624817735299</v>
      </c>
      <c r="D3608" s="3">
        <v>55115.870665625203</v>
      </c>
      <c r="E3608" s="1">
        <f t="shared" si="114"/>
        <v>0.56626794344451692</v>
      </c>
      <c r="F3608" s="1">
        <f t="shared" si="115"/>
        <v>36465.448086617907</v>
      </c>
    </row>
    <row r="3609" spans="1:6" x14ac:dyDescent="0.3">
      <c r="A3609" s="3">
        <v>0.652346509097251</v>
      </c>
      <c r="B3609" s="3">
        <v>18700.304412309499</v>
      </c>
      <c r="C3609" s="3">
        <v>1.0860730189827601</v>
      </c>
      <c r="D3609" s="3">
        <v>53525.307681867198</v>
      </c>
      <c r="E3609" s="1">
        <f t="shared" si="114"/>
        <v>0.43372650988550909</v>
      </c>
      <c r="F3609" s="1">
        <f t="shared" si="115"/>
        <v>34825.003269557696</v>
      </c>
    </row>
    <row r="3610" spans="1:6" x14ac:dyDescent="0.3">
      <c r="A3610" s="3">
        <v>0.71846070984812405</v>
      </c>
      <c r="B3610" s="3">
        <v>24212.3550885107</v>
      </c>
      <c r="C3610" s="3">
        <v>1.23920195588283</v>
      </c>
      <c r="D3610" s="3">
        <v>63041.906349945697</v>
      </c>
      <c r="E3610" s="1">
        <f t="shared" si="114"/>
        <v>0.52074124603470595</v>
      </c>
      <c r="F3610" s="1">
        <f t="shared" si="115"/>
        <v>38829.551261435001</v>
      </c>
    </row>
    <row r="3611" spans="1:6" x14ac:dyDescent="0.3">
      <c r="A3611" s="3">
        <v>0.70852069170291598</v>
      </c>
      <c r="B3611" s="3">
        <v>17575.082042096699</v>
      </c>
      <c r="C3611" s="3">
        <v>1.23313193494729</v>
      </c>
      <c r="D3611" s="3">
        <v>55232.266567180399</v>
      </c>
      <c r="E3611" s="1">
        <f t="shared" si="114"/>
        <v>0.52461124324437403</v>
      </c>
      <c r="F3611" s="1">
        <f t="shared" si="115"/>
        <v>37657.1845250837</v>
      </c>
    </row>
    <row r="3612" spans="1:6" x14ac:dyDescent="0.3">
      <c r="A3612" s="3">
        <v>0.723428837471077</v>
      </c>
      <c r="B3612" s="3">
        <v>15774.3585629391</v>
      </c>
      <c r="C3612" s="3">
        <v>1.26253131831166</v>
      </c>
      <c r="D3612" s="3">
        <v>52838.889770320602</v>
      </c>
      <c r="E3612" s="1">
        <f t="shared" si="114"/>
        <v>0.53910248084058299</v>
      </c>
      <c r="F3612" s="1">
        <f t="shared" si="115"/>
        <v>37064.5312073815</v>
      </c>
    </row>
    <row r="3613" spans="1:6" x14ac:dyDescent="0.3">
      <c r="A3613" s="3">
        <v>0.72302054475427502</v>
      </c>
      <c r="B3613" s="3">
        <v>17907.415641146799</v>
      </c>
      <c r="C3613" s="3">
        <v>1.23177376859647</v>
      </c>
      <c r="D3613" s="3">
        <v>52584.683795977602</v>
      </c>
      <c r="E3613" s="1">
        <f t="shared" si="114"/>
        <v>0.50875322384219501</v>
      </c>
      <c r="F3613" s="1">
        <f t="shared" si="115"/>
        <v>34677.268154830803</v>
      </c>
    </row>
    <row r="3614" spans="1:6" x14ac:dyDescent="0.3">
      <c r="A3614" s="3">
        <v>0.64890249171763204</v>
      </c>
      <c r="B3614" s="3">
        <v>19539.128816612701</v>
      </c>
      <c r="C3614" s="3">
        <v>1.10308572369747</v>
      </c>
      <c r="D3614" s="3">
        <v>57653.744433160398</v>
      </c>
      <c r="E3614" s="1">
        <f t="shared" si="114"/>
        <v>0.45418323197983801</v>
      </c>
      <c r="F3614" s="1">
        <f t="shared" si="115"/>
        <v>38114.6156165477</v>
      </c>
    </row>
    <row r="3615" spans="1:6" x14ac:dyDescent="0.3">
      <c r="A3615" s="3">
        <v>0.72108205771417799</v>
      </c>
      <c r="B3615" s="3">
        <v>18896.937239421499</v>
      </c>
      <c r="C3615" s="3">
        <v>1.2679696031174099</v>
      </c>
      <c r="D3615" s="3">
        <v>58325.187136043001</v>
      </c>
      <c r="E3615" s="1">
        <f t="shared" si="114"/>
        <v>0.54688754540323192</v>
      </c>
      <c r="F3615" s="1">
        <f t="shared" si="115"/>
        <v>39428.249896621506</v>
      </c>
    </row>
    <row r="3616" spans="1:6" x14ac:dyDescent="0.3">
      <c r="A3616" s="3">
        <v>0.71415477619516199</v>
      </c>
      <c r="B3616" s="3">
        <v>24342.183369887101</v>
      </c>
      <c r="C3616" s="3">
        <v>1.2325946125285401</v>
      </c>
      <c r="D3616" s="3">
        <v>64538.468805808399</v>
      </c>
      <c r="E3616" s="1">
        <f t="shared" si="114"/>
        <v>0.51843983633337809</v>
      </c>
      <c r="F3616" s="1">
        <f t="shared" si="115"/>
        <v>40196.285435921294</v>
      </c>
    </row>
    <row r="3617" spans="1:6" x14ac:dyDescent="0.3">
      <c r="A3617" s="3">
        <v>0.70101519385255695</v>
      </c>
      <c r="B3617" s="3">
        <v>19527.286427404499</v>
      </c>
      <c r="C3617" s="3">
        <v>1.23014702371624</v>
      </c>
      <c r="D3617" s="3">
        <v>56283.959706948401</v>
      </c>
      <c r="E3617" s="1">
        <f t="shared" si="114"/>
        <v>0.52913182986368301</v>
      </c>
      <c r="F3617" s="1">
        <f t="shared" si="115"/>
        <v>36756.673279543902</v>
      </c>
    </row>
    <row r="3618" spans="1:6" x14ac:dyDescent="0.3">
      <c r="A3618" s="3">
        <v>0.71809782942358802</v>
      </c>
      <c r="B3618" s="3">
        <v>23931.284553437199</v>
      </c>
      <c r="C3618" s="3">
        <v>1.25737714345282</v>
      </c>
      <c r="D3618" s="3">
        <v>65958.058384379605</v>
      </c>
      <c r="E3618" s="1">
        <f t="shared" si="114"/>
        <v>0.53927931402923202</v>
      </c>
      <c r="F3618" s="1">
        <f t="shared" si="115"/>
        <v>42026.773830942402</v>
      </c>
    </row>
    <row r="3619" spans="1:6" x14ac:dyDescent="0.3">
      <c r="A3619" s="3">
        <v>0.71967863510224295</v>
      </c>
      <c r="B3619" s="3">
        <v>22073.868749490801</v>
      </c>
      <c r="C3619" s="3">
        <v>1.25341168542634</v>
      </c>
      <c r="D3619" s="3">
        <v>62965.495466656103</v>
      </c>
      <c r="E3619" s="1">
        <f t="shared" si="114"/>
        <v>0.53373305032409701</v>
      </c>
      <c r="F3619" s="1">
        <f t="shared" si="115"/>
        <v>40891.626717165302</v>
      </c>
    </row>
    <row r="3620" spans="1:6" x14ac:dyDescent="0.3">
      <c r="A3620" s="3">
        <v>0.69287948617798001</v>
      </c>
      <c r="B3620" s="3">
        <v>18716.9752381582</v>
      </c>
      <c r="C3620" s="3">
        <v>1.1843857150599599</v>
      </c>
      <c r="D3620" s="3">
        <v>57323.104496872198</v>
      </c>
      <c r="E3620" s="1">
        <f t="shared" si="114"/>
        <v>0.49150622888197992</v>
      </c>
      <c r="F3620" s="1">
        <f t="shared" si="115"/>
        <v>38606.129258713998</v>
      </c>
    </row>
    <row r="3621" spans="1:6" x14ac:dyDescent="0.3">
      <c r="A3621" s="3">
        <v>0.69808370824020105</v>
      </c>
      <c r="B3621" s="3">
        <v>21354.024399995698</v>
      </c>
      <c r="C3621" s="3">
        <v>1.2162861306037001</v>
      </c>
      <c r="D3621" s="3">
        <v>59040.443861861502</v>
      </c>
      <c r="E3621" s="1">
        <f t="shared" si="114"/>
        <v>0.518202422363499</v>
      </c>
      <c r="F3621" s="1">
        <f t="shared" si="115"/>
        <v>37686.419461865808</v>
      </c>
    </row>
    <row r="3622" spans="1:6" x14ac:dyDescent="0.3">
      <c r="A3622" s="3">
        <v>0.63369095944167397</v>
      </c>
      <c r="B3622" s="3">
        <v>17771.5904799276</v>
      </c>
      <c r="C3622" s="3">
        <v>1.13502465514365</v>
      </c>
      <c r="D3622" s="3">
        <v>54222.598045506798</v>
      </c>
      <c r="E3622" s="1">
        <f t="shared" si="114"/>
        <v>0.50133369570197606</v>
      </c>
      <c r="F3622" s="1">
        <f t="shared" si="115"/>
        <v>36451.007565579202</v>
      </c>
    </row>
    <row r="3623" spans="1:6" x14ac:dyDescent="0.3">
      <c r="A3623" s="3">
        <v>0.69324133600669602</v>
      </c>
      <c r="B3623" s="3">
        <v>21106.889992824501</v>
      </c>
      <c r="C3623" s="3">
        <v>1.2188567811708899</v>
      </c>
      <c r="D3623" s="3">
        <v>61853.380450889599</v>
      </c>
      <c r="E3623" s="1">
        <f t="shared" si="114"/>
        <v>0.5256154451641939</v>
      </c>
      <c r="F3623" s="1">
        <f t="shared" si="115"/>
        <v>40746.490458065098</v>
      </c>
    </row>
    <row r="3624" spans="1:6" x14ac:dyDescent="0.3">
      <c r="A3624" s="3">
        <v>0.73849351574996402</v>
      </c>
      <c r="B3624" s="3">
        <v>23197.475399236599</v>
      </c>
      <c r="C3624" s="3">
        <v>1.2880349350034901</v>
      </c>
      <c r="D3624" s="3">
        <v>63457.361320637297</v>
      </c>
      <c r="E3624" s="1">
        <f t="shared" si="114"/>
        <v>0.54954141925352606</v>
      </c>
      <c r="F3624" s="1">
        <f t="shared" si="115"/>
        <v>40259.885921400695</v>
      </c>
    </row>
    <row r="3625" spans="1:6" x14ac:dyDescent="0.3">
      <c r="A3625" s="3">
        <v>0.73683353655737305</v>
      </c>
      <c r="B3625" s="3">
        <v>18500.9726655839</v>
      </c>
      <c r="C3625" s="3">
        <v>1.27111709964094</v>
      </c>
      <c r="D3625" s="3">
        <v>53575.2270248083</v>
      </c>
      <c r="E3625" s="1">
        <f t="shared" si="114"/>
        <v>0.53428356308356695</v>
      </c>
      <c r="F3625" s="1">
        <f t="shared" si="115"/>
        <v>35074.254359224404</v>
      </c>
    </row>
    <row r="3626" spans="1:6" x14ac:dyDescent="0.3">
      <c r="A3626" s="3">
        <v>0.70721834725436805</v>
      </c>
      <c r="B3626" s="3">
        <v>16763.469940060499</v>
      </c>
      <c r="C3626" s="3">
        <v>1.2096182164812701</v>
      </c>
      <c r="D3626" s="3">
        <v>51754.052025925201</v>
      </c>
      <c r="E3626" s="1">
        <f t="shared" si="114"/>
        <v>0.50239986922690205</v>
      </c>
      <c r="F3626" s="1">
        <f t="shared" si="115"/>
        <v>34990.582085864706</v>
      </c>
    </row>
    <row r="3627" spans="1:6" x14ac:dyDescent="0.3">
      <c r="A3627" s="3">
        <v>0.69398298176635698</v>
      </c>
      <c r="B3627" s="3">
        <v>21291.06473708</v>
      </c>
      <c r="C3627" s="3">
        <v>1.1992402414652299</v>
      </c>
      <c r="D3627" s="3">
        <v>59979.7252351024</v>
      </c>
      <c r="E3627" s="1">
        <f t="shared" si="114"/>
        <v>0.50525725969887292</v>
      </c>
      <c r="F3627" s="1">
        <f t="shared" si="115"/>
        <v>38688.6604980224</v>
      </c>
    </row>
    <row r="3628" spans="1:6" x14ac:dyDescent="0.3">
      <c r="A3628" s="3">
        <v>0.72233250436474805</v>
      </c>
      <c r="B3628" s="3">
        <v>17037.936220404699</v>
      </c>
      <c r="C3628" s="3">
        <v>1.2353877692122901</v>
      </c>
      <c r="D3628" s="3">
        <v>54363.628102528201</v>
      </c>
      <c r="E3628" s="1">
        <f t="shared" si="114"/>
        <v>0.51305526484754205</v>
      </c>
      <c r="F3628" s="1">
        <f t="shared" si="115"/>
        <v>37325.691882123501</v>
      </c>
    </row>
    <row r="3629" spans="1:6" x14ac:dyDescent="0.3">
      <c r="A3629" s="3">
        <v>0.72561845359618804</v>
      </c>
      <c r="B3629" s="3">
        <v>22401.892817500498</v>
      </c>
      <c r="C3629" s="3">
        <v>1.2575676798529101</v>
      </c>
      <c r="D3629" s="3">
        <v>58205.446586399099</v>
      </c>
      <c r="E3629" s="1">
        <f t="shared" si="114"/>
        <v>0.53194922625672203</v>
      </c>
      <c r="F3629" s="1">
        <f t="shared" si="115"/>
        <v>35803.553768898601</v>
      </c>
    </row>
    <row r="3630" spans="1:6" x14ac:dyDescent="0.3">
      <c r="A3630" s="3">
        <v>0.72427425088869501</v>
      </c>
      <c r="B3630" s="3">
        <v>20238.279731921299</v>
      </c>
      <c r="C3630" s="3">
        <v>1.2793885562277501</v>
      </c>
      <c r="D3630" s="3">
        <v>56251.885557819398</v>
      </c>
      <c r="E3630" s="1">
        <f t="shared" si="114"/>
        <v>0.55511430533905504</v>
      </c>
      <c r="F3630" s="1">
        <f t="shared" si="115"/>
        <v>36013.605825898099</v>
      </c>
    </row>
    <row r="3631" spans="1:6" x14ac:dyDescent="0.3">
      <c r="A3631" s="3">
        <v>0.67196144861814</v>
      </c>
      <c r="B3631" s="3">
        <v>15357.1487010576</v>
      </c>
      <c r="C3631" s="3">
        <v>1.17510526076401</v>
      </c>
      <c r="D3631" s="3">
        <v>51373.355288949999</v>
      </c>
      <c r="E3631" s="1">
        <f t="shared" si="114"/>
        <v>0.50314381214587001</v>
      </c>
      <c r="F3631" s="1">
        <f t="shared" si="115"/>
        <v>36016.206587892397</v>
      </c>
    </row>
    <row r="3632" spans="1:6" x14ac:dyDescent="0.3">
      <c r="A3632" s="3">
        <v>0.71404683428927795</v>
      </c>
      <c r="B3632" s="3">
        <v>19512.0992233693</v>
      </c>
      <c r="C3632" s="3">
        <v>1.23381927117081</v>
      </c>
      <c r="D3632" s="3">
        <v>56441.900838383102</v>
      </c>
      <c r="E3632" s="1">
        <f t="shared" si="114"/>
        <v>0.51977243688153207</v>
      </c>
      <c r="F3632" s="1">
        <f t="shared" si="115"/>
        <v>36929.801615013799</v>
      </c>
    </row>
    <row r="3633" spans="1:6" x14ac:dyDescent="0.3">
      <c r="A3633" s="3">
        <v>0.65167707433955502</v>
      </c>
      <c r="B3633" s="3">
        <v>18593.2415390155</v>
      </c>
      <c r="C3633" s="3">
        <v>1.0948095662147601</v>
      </c>
      <c r="D3633" s="3">
        <v>55327.597852883999</v>
      </c>
      <c r="E3633" s="1">
        <f t="shared" si="114"/>
        <v>0.44313249187520509</v>
      </c>
      <c r="F3633" s="1">
        <f t="shared" si="115"/>
        <v>36734.356313868499</v>
      </c>
    </row>
    <row r="3634" spans="1:6" x14ac:dyDescent="0.3">
      <c r="A3634" s="3">
        <v>0.67978959063163802</v>
      </c>
      <c r="B3634" s="3">
        <v>17434.572347983001</v>
      </c>
      <c r="C3634" s="3">
        <v>1.2049094992166201</v>
      </c>
      <c r="D3634" s="3">
        <v>53646.3479894099</v>
      </c>
      <c r="E3634" s="1">
        <f t="shared" si="114"/>
        <v>0.52511990858498203</v>
      </c>
      <c r="F3634" s="1">
        <f t="shared" si="115"/>
        <v>36211.775641426895</v>
      </c>
    </row>
    <row r="3635" spans="1:6" x14ac:dyDescent="0.3">
      <c r="A3635" s="3">
        <v>0.68344614101857004</v>
      </c>
      <c r="B3635" s="3">
        <v>20499.981953263101</v>
      </c>
      <c r="C3635" s="3">
        <v>1.1928211910692801</v>
      </c>
      <c r="D3635" s="3">
        <v>58472.409155473499</v>
      </c>
      <c r="E3635" s="1">
        <f t="shared" si="114"/>
        <v>0.50937505005071004</v>
      </c>
      <c r="F3635" s="1">
        <f t="shared" si="115"/>
        <v>37972.427202210398</v>
      </c>
    </row>
    <row r="3636" spans="1:6" x14ac:dyDescent="0.3">
      <c r="A3636" s="3">
        <v>0.72506790310161895</v>
      </c>
      <c r="B3636" s="3">
        <v>16037.2149308522</v>
      </c>
      <c r="C3636" s="3">
        <v>1.2550648018467201</v>
      </c>
      <c r="D3636" s="3">
        <v>52054.9466896589</v>
      </c>
      <c r="E3636" s="1">
        <f t="shared" si="114"/>
        <v>0.52999689874510114</v>
      </c>
      <c r="F3636" s="1">
        <f t="shared" si="115"/>
        <v>36017.731758806702</v>
      </c>
    </row>
    <row r="3637" spans="1:6" x14ac:dyDescent="0.3">
      <c r="A3637" s="3">
        <v>0.67466154885754603</v>
      </c>
      <c r="B3637" s="3">
        <v>19298.976845320201</v>
      </c>
      <c r="C3637" s="3">
        <v>1.13978356926721</v>
      </c>
      <c r="D3637" s="3">
        <v>55937.062743246803</v>
      </c>
      <c r="E3637" s="1">
        <f t="shared" si="114"/>
        <v>0.46512202040966399</v>
      </c>
      <c r="F3637" s="1">
        <f t="shared" si="115"/>
        <v>36638.085897926605</v>
      </c>
    </row>
    <row r="3638" spans="1:6" x14ac:dyDescent="0.3">
      <c r="A3638" s="3">
        <v>0.73473391647421804</v>
      </c>
      <c r="B3638" s="3">
        <v>28645.038967900298</v>
      </c>
      <c r="C3638" s="3">
        <v>1.29864379097773</v>
      </c>
      <c r="D3638" s="3">
        <v>66027.930712106405</v>
      </c>
      <c r="E3638" s="1">
        <f t="shared" si="114"/>
        <v>0.56390987450351193</v>
      </c>
      <c r="F3638" s="1">
        <f t="shared" si="115"/>
        <v>37382.891744206107</v>
      </c>
    </row>
    <row r="3639" spans="1:6" x14ac:dyDescent="0.3">
      <c r="A3639" s="3">
        <v>0.67734908692775098</v>
      </c>
      <c r="B3639" s="3">
        <v>14562.323563874699</v>
      </c>
      <c r="C3639" s="3">
        <v>1.15829945262768</v>
      </c>
      <c r="D3639" s="3">
        <v>50994.288802659299</v>
      </c>
      <c r="E3639" s="1">
        <f t="shared" si="114"/>
        <v>0.48095036569992899</v>
      </c>
      <c r="F3639" s="1">
        <f t="shared" si="115"/>
        <v>36431.9652387846</v>
      </c>
    </row>
    <row r="3640" spans="1:6" x14ac:dyDescent="0.3">
      <c r="A3640" s="3">
        <v>0.69766676542468398</v>
      </c>
      <c r="B3640" s="3">
        <v>18485.878006320501</v>
      </c>
      <c r="C3640" s="3">
        <v>1.2050820902958701</v>
      </c>
      <c r="D3640" s="3">
        <v>54888.597328632197</v>
      </c>
      <c r="E3640" s="1">
        <f t="shared" si="114"/>
        <v>0.50741532487118612</v>
      </c>
      <c r="F3640" s="1">
        <f t="shared" si="115"/>
        <v>36402.719322311692</v>
      </c>
    </row>
    <row r="3641" spans="1:6" x14ac:dyDescent="0.3">
      <c r="A3641" s="3">
        <v>0.69950046835371604</v>
      </c>
      <c r="B3641" s="3">
        <v>21742.184774372199</v>
      </c>
      <c r="C3641" s="3">
        <v>1.2399596773646999</v>
      </c>
      <c r="D3641" s="3">
        <v>60310.452294211696</v>
      </c>
      <c r="E3641" s="1">
        <f t="shared" si="114"/>
        <v>0.54045920901098388</v>
      </c>
      <c r="F3641" s="1">
        <f t="shared" si="115"/>
        <v>38568.267519839501</v>
      </c>
    </row>
    <row r="3642" spans="1:6" x14ac:dyDescent="0.3">
      <c r="A3642" s="3">
        <v>0.64929296606508802</v>
      </c>
      <c r="B3642" s="3">
        <v>28712.544428146299</v>
      </c>
      <c r="C3642" s="3">
        <v>1.13247776993882</v>
      </c>
      <c r="D3642" s="3">
        <v>64217.006938730199</v>
      </c>
      <c r="E3642" s="1">
        <f t="shared" si="114"/>
        <v>0.48318480387373197</v>
      </c>
      <c r="F3642" s="1">
        <f t="shared" si="115"/>
        <v>35504.4625105839</v>
      </c>
    </row>
    <row r="3643" spans="1:6" x14ac:dyDescent="0.3">
      <c r="A3643" s="3">
        <v>0.65130899039507095</v>
      </c>
      <c r="B3643" s="3">
        <v>21330.9574485702</v>
      </c>
      <c r="C3643" s="3">
        <v>1.14303449801225</v>
      </c>
      <c r="D3643" s="3">
        <v>58821.690911163401</v>
      </c>
      <c r="E3643" s="1">
        <f t="shared" si="114"/>
        <v>0.49172550761717904</v>
      </c>
      <c r="F3643" s="1">
        <f t="shared" si="115"/>
        <v>37490.733462593198</v>
      </c>
    </row>
    <row r="3644" spans="1:6" x14ac:dyDescent="0.3">
      <c r="A3644" s="3">
        <v>0.68856515425013998</v>
      </c>
      <c r="B3644" s="3">
        <v>19773.818374253799</v>
      </c>
      <c r="C3644" s="3">
        <v>1.1706343519733999</v>
      </c>
      <c r="D3644" s="3">
        <v>57863.416510113697</v>
      </c>
      <c r="E3644" s="1">
        <f t="shared" si="114"/>
        <v>0.48206919772325996</v>
      </c>
      <c r="F3644" s="1">
        <f t="shared" si="115"/>
        <v>38089.598135859895</v>
      </c>
    </row>
    <row r="3645" spans="1:6" x14ac:dyDescent="0.3">
      <c r="A3645" s="3">
        <v>0.71076876590323002</v>
      </c>
      <c r="B3645" s="3">
        <v>22776.974012043102</v>
      </c>
      <c r="C3645" s="3">
        <v>1.2230720799443799</v>
      </c>
      <c r="D3645" s="3">
        <v>61586.336310739098</v>
      </c>
      <c r="E3645" s="1">
        <f t="shared" si="114"/>
        <v>0.51230331404114993</v>
      </c>
      <c r="F3645" s="1">
        <f t="shared" si="115"/>
        <v>38809.362298695996</v>
      </c>
    </row>
    <row r="3646" spans="1:6" x14ac:dyDescent="0.3">
      <c r="A3646" s="3">
        <v>0.66946961196931198</v>
      </c>
      <c r="B3646" s="3">
        <v>20099.343840481699</v>
      </c>
      <c r="C3646" s="3">
        <v>1.15431445732518</v>
      </c>
      <c r="D3646" s="3">
        <v>58765.8670664288</v>
      </c>
      <c r="E3646" s="1">
        <f t="shared" si="114"/>
        <v>0.48484484535586803</v>
      </c>
      <c r="F3646" s="1">
        <f t="shared" si="115"/>
        <v>38666.523225947101</v>
      </c>
    </row>
    <row r="3647" spans="1:6" x14ac:dyDescent="0.3">
      <c r="A3647" s="3">
        <v>0.69124569169349803</v>
      </c>
      <c r="B3647" s="3">
        <v>17733.087737867601</v>
      </c>
      <c r="C3647" s="3">
        <v>1.1992874719501401</v>
      </c>
      <c r="D3647" s="3">
        <v>54978.330147720502</v>
      </c>
      <c r="E3647" s="1">
        <f t="shared" si="114"/>
        <v>0.50804178025664204</v>
      </c>
      <c r="F3647" s="1">
        <f t="shared" si="115"/>
        <v>37245.242409852901</v>
      </c>
    </row>
    <row r="3648" spans="1:6" x14ac:dyDescent="0.3">
      <c r="A3648" s="3">
        <v>0.67087325307735501</v>
      </c>
      <c r="B3648" s="3">
        <v>20146.003685198299</v>
      </c>
      <c r="C3648" s="3">
        <v>1.1863528609534</v>
      </c>
      <c r="D3648" s="3">
        <v>56964.7738639694</v>
      </c>
      <c r="E3648" s="1">
        <f t="shared" si="114"/>
        <v>0.51547960787604497</v>
      </c>
      <c r="F3648" s="1">
        <f t="shared" si="115"/>
        <v>36818.770178771098</v>
      </c>
    </row>
    <row r="3649" spans="1:6" x14ac:dyDescent="0.3">
      <c r="A3649" s="3">
        <v>0.70409021928298998</v>
      </c>
      <c r="B3649" s="3">
        <v>20016.379407656899</v>
      </c>
      <c r="C3649" s="3">
        <v>1.20183281746957</v>
      </c>
      <c r="D3649" s="3">
        <v>56398.770425381801</v>
      </c>
      <c r="E3649" s="1">
        <f t="shared" si="114"/>
        <v>0.49774259818658007</v>
      </c>
      <c r="F3649" s="1">
        <f t="shared" si="115"/>
        <v>36382.391017724905</v>
      </c>
    </row>
    <row r="3650" spans="1:6" x14ac:dyDescent="0.3">
      <c r="A3650" s="3">
        <v>0.69110669033167405</v>
      </c>
      <c r="B3650" s="3">
        <v>21436.931732899498</v>
      </c>
      <c r="C3650" s="3">
        <v>1.15857380105998</v>
      </c>
      <c r="D3650" s="3">
        <v>58471.578606721203</v>
      </c>
      <c r="E3650" s="1">
        <f t="shared" si="114"/>
        <v>0.46746711072830593</v>
      </c>
      <c r="F3650" s="1">
        <f t="shared" si="115"/>
        <v>37034.646873821708</v>
      </c>
    </row>
    <row r="3651" spans="1:6" x14ac:dyDescent="0.3">
      <c r="A3651" s="3">
        <v>0.73801807984377699</v>
      </c>
      <c r="B3651" s="3">
        <v>19404.448290004999</v>
      </c>
      <c r="C3651" s="3">
        <v>1.29183776045751</v>
      </c>
      <c r="D3651" s="3">
        <v>59951.739694073003</v>
      </c>
      <c r="E3651" s="1">
        <f t="shared" si="114"/>
        <v>0.55381968061373299</v>
      </c>
      <c r="F3651" s="1">
        <f t="shared" si="115"/>
        <v>40547.291404068004</v>
      </c>
    </row>
    <row r="3652" spans="1:6" x14ac:dyDescent="0.3">
      <c r="A3652" s="3">
        <v>0.755194795522245</v>
      </c>
      <c r="B3652" s="3">
        <v>17916.847033604699</v>
      </c>
      <c r="C3652" s="3">
        <v>1.33987649438401</v>
      </c>
      <c r="D3652" s="3">
        <v>55320.268839383803</v>
      </c>
      <c r="E3652" s="1">
        <f t="shared" ref="E3652:E3715" si="116">C3652-A3652</f>
        <v>0.58468169886176502</v>
      </c>
      <c r="F3652" s="1">
        <f t="shared" ref="F3652:F3715" si="117">D3652-B3652</f>
        <v>37403.4218057791</v>
      </c>
    </row>
    <row r="3653" spans="1:6" x14ac:dyDescent="0.3">
      <c r="A3653" s="3">
        <v>0.68594879394227404</v>
      </c>
      <c r="B3653" s="3">
        <v>20395.133664015499</v>
      </c>
      <c r="C3653" s="3">
        <v>1.2151953447782999</v>
      </c>
      <c r="D3653" s="3">
        <v>58839.107077009903</v>
      </c>
      <c r="E3653" s="1">
        <f t="shared" si="116"/>
        <v>0.5292465508360259</v>
      </c>
      <c r="F3653" s="1">
        <f t="shared" si="117"/>
        <v>38443.973412994404</v>
      </c>
    </row>
    <row r="3654" spans="1:6" x14ac:dyDescent="0.3">
      <c r="A3654" s="3">
        <v>0.637111118250828</v>
      </c>
      <c r="B3654" s="3">
        <v>17109.922908151799</v>
      </c>
      <c r="C3654" s="3">
        <v>1.06745531838964</v>
      </c>
      <c r="D3654" s="3">
        <v>53049.924222262503</v>
      </c>
      <c r="E3654" s="1">
        <f t="shared" si="116"/>
        <v>0.43034420013881203</v>
      </c>
      <c r="F3654" s="1">
        <f t="shared" si="117"/>
        <v>35940.001314110705</v>
      </c>
    </row>
    <row r="3655" spans="1:6" x14ac:dyDescent="0.3">
      <c r="A3655" s="3">
        <v>0.67076841818567601</v>
      </c>
      <c r="B3655" s="3">
        <v>21048.543687293601</v>
      </c>
      <c r="C3655" s="3">
        <v>1.1620775638821399</v>
      </c>
      <c r="D3655" s="3">
        <v>58232.572385148502</v>
      </c>
      <c r="E3655" s="1">
        <f t="shared" si="116"/>
        <v>0.49130914569646389</v>
      </c>
      <c r="F3655" s="1">
        <f t="shared" si="117"/>
        <v>37184.028697854897</v>
      </c>
    </row>
    <row r="3656" spans="1:6" x14ac:dyDescent="0.3">
      <c r="A3656" s="3">
        <v>0.71509699163141305</v>
      </c>
      <c r="B3656" s="3">
        <v>21390.811394045901</v>
      </c>
      <c r="C3656" s="3">
        <v>1.2517345207444699</v>
      </c>
      <c r="D3656" s="3">
        <v>59279.284305943198</v>
      </c>
      <c r="E3656" s="1">
        <f t="shared" si="116"/>
        <v>0.53663752911305684</v>
      </c>
      <c r="F3656" s="1">
        <f t="shared" si="117"/>
        <v>37888.472911897297</v>
      </c>
    </row>
    <row r="3657" spans="1:6" x14ac:dyDescent="0.3">
      <c r="A3657" s="3">
        <v>0.69154165870215301</v>
      </c>
      <c r="B3657" s="3">
        <v>20012.142475688099</v>
      </c>
      <c r="C3657" s="3">
        <v>1.2373587038718601</v>
      </c>
      <c r="D3657" s="3">
        <v>57682.739871555299</v>
      </c>
      <c r="E3657" s="1">
        <f t="shared" si="116"/>
        <v>0.54581704516970708</v>
      </c>
      <c r="F3657" s="1">
        <f t="shared" si="117"/>
        <v>37670.597395867197</v>
      </c>
    </row>
    <row r="3658" spans="1:6" x14ac:dyDescent="0.3">
      <c r="A3658" s="3">
        <v>0.71620401058229999</v>
      </c>
      <c r="B3658" s="3">
        <v>24558.441270566</v>
      </c>
      <c r="C3658" s="3">
        <v>1.23019667755633</v>
      </c>
      <c r="D3658" s="3">
        <v>61942.441976849899</v>
      </c>
      <c r="E3658" s="1">
        <f t="shared" si="116"/>
        <v>0.51399266697403001</v>
      </c>
      <c r="F3658" s="1">
        <f t="shared" si="117"/>
        <v>37384.000706283899</v>
      </c>
    </row>
    <row r="3659" spans="1:6" x14ac:dyDescent="0.3">
      <c r="A3659" s="3">
        <v>0.65996316793454102</v>
      </c>
      <c r="B3659" s="3">
        <v>18605.876983866201</v>
      </c>
      <c r="C3659" s="3">
        <v>1.1398336023322799</v>
      </c>
      <c r="D3659" s="3">
        <v>55400.739791528402</v>
      </c>
      <c r="E3659" s="1">
        <f t="shared" si="116"/>
        <v>0.47987043439773891</v>
      </c>
      <c r="F3659" s="1">
        <f t="shared" si="117"/>
        <v>36794.862807662197</v>
      </c>
    </row>
    <row r="3660" spans="1:6" x14ac:dyDescent="0.3">
      <c r="A3660" s="3">
        <v>0.74427991289875295</v>
      </c>
      <c r="B3660" s="3">
        <v>15874.1209879</v>
      </c>
      <c r="C3660" s="3">
        <v>1.2661493158420301</v>
      </c>
      <c r="D3660" s="3">
        <v>51797.459836049398</v>
      </c>
      <c r="E3660" s="1">
        <f t="shared" si="116"/>
        <v>0.52186940294327711</v>
      </c>
      <c r="F3660" s="1">
        <f t="shared" si="117"/>
        <v>35923.338848149397</v>
      </c>
    </row>
    <row r="3661" spans="1:6" x14ac:dyDescent="0.3">
      <c r="A3661" s="3">
        <v>0.70611626030029095</v>
      </c>
      <c r="B3661" s="3">
        <v>22008.168467985401</v>
      </c>
      <c r="C3661" s="3">
        <v>1.2332556885925701</v>
      </c>
      <c r="D3661" s="3">
        <v>55735.948720426102</v>
      </c>
      <c r="E3661" s="1">
        <f t="shared" si="116"/>
        <v>0.52713942829227911</v>
      </c>
      <c r="F3661" s="1">
        <f t="shared" si="117"/>
        <v>33727.780252440702</v>
      </c>
    </row>
    <row r="3662" spans="1:6" x14ac:dyDescent="0.3">
      <c r="A3662" s="3">
        <v>0.70591196203887696</v>
      </c>
      <c r="B3662" s="3">
        <v>23405.815282022999</v>
      </c>
      <c r="C3662" s="3">
        <v>1.2246524471875699</v>
      </c>
      <c r="D3662" s="3">
        <v>62663.870506448497</v>
      </c>
      <c r="E3662" s="1">
        <f t="shared" si="116"/>
        <v>0.51874048514869298</v>
      </c>
      <c r="F3662" s="1">
        <f t="shared" si="117"/>
        <v>39258.055224425494</v>
      </c>
    </row>
    <row r="3663" spans="1:6" x14ac:dyDescent="0.3">
      <c r="A3663" s="3">
        <v>0.74435049493470995</v>
      </c>
      <c r="B3663" s="3">
        <v>21116.154327685301</v>
      </c>
      <c r="C3663" s="3">
        <v>1.2917494846745701</v>
      </c>
      <c r="D3663" s="3">
        <v>56329.149657905902</v>
      </c>
      <c r="E3663" s="1">
        <f t="shared" si="116"/>
        <v>0.54739898973986012</v>
      </c>
      <c r="F3663" s="1">
        <f t="shared" si="117"/>
        <v>35212.995330220598</v>
      </c>
    </row>
    <row r="3664" spans="1:6" x14ac:dyDescent="0.3">
      <c r="A3664" s="3">
        <v>0.71754900411909095</v>
      </c>
      <c r="B3664" s="3">
        <v>20274.471443611699</v>
      </c>
      <c r="C3664" s="3">
        <v>1.22223749093366</v>
      </c>
      <c r="D3664" s="3">
        <v>57855.195823889597</v>
      </c>
      <c r="E3664" s="1">
        <f t="shared" si="116"/>
        <v>0.50468848681456902</v>
      </c>
      <c r="F3664" s="1">
        <f t="shared" si="117"/>
        <v>37580.724380277898</v>
      </c>
    </row>
    <row r="3665" spans="1:6" x14ac:dyDescent="0.3">
      <c r="A3665" s="3">
        <v>0.73399723802143801</v>
      </c>
      <c r="B3665" s="3">
        <v>22336.6716273661</v>
      </c>
      <c r="C3665" s="3">
        <v>1.28159542004268</v>
      </c>
      <c r="D3665" s="3">
        <v>62603.225129795697</v>
      </c>
      <c r="E3665" s="1">
        <f t="shared" si="116"/>
        <v>0.547598182021242</v>
      </c>
      <c r="F3665" s="1">
        <f t="shared" si="117"/>
        <v>40266.553502429597</v>
      </c>
    </row>
    <row r="3666" spans="1:6" x14ac:dyDescent="0.3">
      <c r="A3666" s="3">
        <v>0.75454772948526405</v>
      </c>
      <c r="B3666" s="3">
        <v>22206.224103671299</v>
      </c>
      <c r="C3666" s="3">
        <v>1.30262065420511</v>
      </c>
      <c r="D3666" s="3">
        <v>60428.527076427403</v>
      </c>
      <c r="E3666" s="1">
        <f t="shared" si="116"/>
        <v>0.54807292471984592</v>
      </c>
      <c r="F3666" s="1">
        <f t="shared" si="117"/>
        <v>38222.302972756108</v>
      </c>
    </row>
    <row r="3667" spans="1:6" x14ac:dyDescent="0.3">
      <c r="A3667" s="3">
        <v>0.70346333948707496</v>
      </c>
      <c r="B3667" s="3">
        <v>14182.1648508414</v>
      </c>
      <c r="C3667" s="3">
        <v>1.2329244128580901</v>
      </c>
      <c r="D3667" s="3">
        <v>50153.254928312599</v>
      </c>
      <c r="E3667" s="1">
        <f t="shared" si="116"/>
        <v>0.52946107337101511</v>
      </c>
      <c r="F3667" s="1">
        <f t="shared" si="117"/>
        <v>35971.090077471199</v>
      </c>
    </row>
    <row r="3668" spans="1:6" x14ac:dyDescent="0.3">
      <c r="A3668" s="3">
        <v>0.68082892311951404</v>
      </c>
      <c r="B3668" s="3">
        <v>22922.762984469198</v>
      </c>
      <c r="C3668" s="3">
        <v>1.18869375555097</v>
      </c>
      <c r="D3668" s="3">
        <v>64205.075686828597</v>
      </c>
      <c r="E3668" s="1">
        <f t="shared" si="116"/>
        <v>0.50786483243145597</v>
      </c>
      <c r="F3668" s="1">
        <f t="shared" si="117"/>
        <v>41282.312702359399</v>
      </c>
    </row>
    <row r="3669" spans="1:6" x14ac:dyDescent="0.3">
      <c r="A3669" s="3">
        <v>0.63760813720862797</v>
      </c>
      <c r="B3669" s="3">
        <v>25355.020824306899</v>
      </c>
      <c r="C3669" s="3">
        <v>1.1057340456292</v>
      </c>
      <c r="D3669" s="3">
        <v>67152.364997367898</v>
      </c>
      <c r="E3669" s="1">
        <f t="shared" si="116"/>
        <v>0.468125908420572</v>
      </c>
      <c r="F3669" s="1">
        <f t="shared" si="117"/>
        <v>41797.344173060999</v>
      </c>
    </row>
    <row r="3670" spans="1:6" x14ac:dyDescent="0.3">
      <c r="A3670" s="3">
        <v>0.66398658163069102</v>
      </c>
      <c r="B3670" s="3">
        <v>17495.883110882602</v>
      </c>
      <c r="C3670" s="3">
        <v>1.13134611470878</v>
      </c>
      <c r="D3670" s="3">
        <v>52809.560886870699</v>
      </c>
      <c r="E3670" s="1">
        <f t="shared" si="116"/>
        <v>0.46735953307808897</v>
      </c>
      <c r="F3670" s="1">
        <f t="shared" si="117"/>
        <v>35313.677775988093</v>
      </c>
    </row>
    <row r="3671" spans="1:6" x14ac:dyDescent="0.3">
      <c r="A3671" s="3">
        <v>0.71428239107040703</v>
      </c>
      <c r="B3671" s="3">
        <v>22593.848430460701</v>
      </c>
      <c r="C3671" s="3">
        <v>1.2660489312227099</v>
      </c>
      <c r="D3671" s="3">
        <v>63149.285104048096</v>
      </c>
      <c r="E3671" s="1">
        <f t="shared" si="116"/>
        <v>0.55176654015230286</v>
      </c>
      <c r="F3671" s="1">
        <f t="shared" si="117"/>
        <v>40555.436673587392</v>
      </c>
    </row>
    <row r="3672" spans="1:6" x14ac:dyDescent="0.3">
      <c r="A3672" s="3">
        <v>0.71897757452397204</v>
      </c>
      <c r="B3672" s="3">
        <v>20268.011024647501</v>
      </c>
      <c r="C3672" s="3">
        <v>1.27185185728516</v>
      </c>
      <c r="D3672" s="3">
        <v>59754.747297373797</v>
      </c>
      <c r="E3672" s="1">
        <f t="shared" si="116"/>
        <v>0.552874282761188</v>
      </c>
      <c r="F3672" s="1">
        <f t="shared" si="117"/>
        <v>39486.736272726295</v>
      </c>
    </row>
    <row r="3673" spans="1:6" x14ac:dyDescent="0.3">
      <c r="A3673" s="3">
        <v>0.67726048315415899</v>
      </c>
      <c r="B3673" s="3">
        <v>19180.962599335598</v>
      </c>
      <c r="C3673" s="3">
        <v>1.1556145319439599</v>
      </c>
      <c r="D3673" s="3">
        <v>58127.1282845768</v>
      </c>
      <c r="E3673" s="1">
        <f t="shared" si="116"/>
        <v>0.47835404878980092</v>
      </c>
      <c r="F3673" s="1">
        <f t="shared" si="117"/>
        <v>38946.165685241198</v>
      </c>
    </row>
    <row r="3674" spans="1:6" x14ac:dyDescent="0.3">
      <c r="A3674" s="3">
        <v>0.64850214002308604</v>
      </c>
      <c r="B3674" s="3">
        <v>21707.3760455995</v>
      </c>
      <c r="C3674" s="3">
        <v>1.1249657186903701</v>
      </c>
      <c r="D3674" s="3">
        <v>59495.892893365599</v>
      </c>
      <c r="E3674" s="1">
        <f t="shared" si="116"/>
        <v>0.47646357866728406</v>
      </c>
      <c r="F3674" s="1">
        <f t="shared" si="117"/>
        <v>37788.516847766099</v>
      </c>
    </row>
    <row r="3675" spans="1:6" x14ac:dyDescent="0.3">
      <c r="A3675" s="3">
        <v>0.674333973643504</v>
      </c>
      <c r="B3675" s="3">
        <v>19932.152757814401</v>
      </c>
      <c r="C3675" s="3">
        <v>1.1622934520189301</v>
      </c>
      <c r="D3675" s="3">
        <v>56912.721823136497</v>
      </c>
      <c r="E3675" s="1">
        <f t="shared" si="116"/>
        <v>0.48795947837542608</v>
      </c>
      <c r="F3675" s="1">
        <f t="shared" si="117"/>
        <v>36980.569065322095</v>
      </c>
    </row>
    <row r="3676" spans="1:6" x14ac:dyDescent="0.3">
      <c r="A3676" s="3">
        <v>0.74553923619356899</v>
      </c>
      <c r="B3676" s="3">
        <v>14137.349701252901</v>
      </c>
      <c r="C3676" s="3">
        <v>1.2740695003871101</v>
      </c>
      <c r="D3676" s="3">
        <v>48568.259838442202</v>
      </c>
      <c r="E3676" s="1">
        <f t="shared" si="116"/>
        <v>0.5285302641935411</v>
      </c>
      <c r="F3676" s="1">
        <f t="shared" si="117"/>
        <v>34430.910137189305</v>
      </c>
    </row>
    <row r="3677" spans="1:6" x14ac:dyDescent="0.3">
      <c r="A3677" s="3">
        <v>0.69206681923548197</v>
      </c>
      <c r="B3677" s="3">
        <v>18029.494131911099</v>
      </c>
      <c r="C3677" s="3">
        <v>1.1927631714456199</v>
      </c>
      <c r="D3677" s="3">
        <v>54311.236269858302</v>
      </c>
      <c r="E3677" s="1">
        <f t="shared" si="116"/>
        <v>0.50069635221013797</v>
      </c>
      <c r="F3677" s="1">
        <f t="shared" si="117"/>
        <v>36281.742137947207</v>
      </c>
    </row>
    <row r="3678" spans="1:6" x14ac:dyDescent="0.3">
      <c r="A3678" s="3">
        <v>0.70800217375232599</v>
      </c>
      <c r="B3678" s="3">
        <v>18907.4157322881</v>
      </c>
      <c r="C3678" s="3">
        <v>1.25598003484151</v>
      </c>
      <c r="D3678" s="3">
        <v>55697.574726505198</v>
      </c>
      <c r="E3678" s="1">
        <f t="shared" si="116"/>
        <v>0.547977861089184</v>
      </c>
      <c r="F3678" s="1">
        <f t="shared" si="117"/>
        <v>36790.158994217098</v>
      </c>
    </row>
    <row r="3679" spans="1:6" x14ac:dyDescent="0.3">
      <c r="A3679" s="3">
        <v>0.74559401090107003</v>
      </c>
      <c r="B3679" s="3">
        <v>22531.4607285772</v>
      </c>
      <c r="C3679" s="3">
        <v>1.30319442142801</v>
      </c>
      <c r="D3679" s="3">
        <v>62487.285571665197</v>
      </c>
      <c r="E3679" s="1">
        <f t="shared" si="116"/>
        <v>0.55760041052693998</v>
      </c>
      <c r="F3679" s="1">
        <f t="shared" si="117"/>
        <v>39955.824843087998</v>
      </c>
    </row>
    <row r="3680" spans="1:6" x14ac:dyDescent="0.3">
      <c r="A3680" s="3">
        <v>0.61836102852937602</v>
      </c>
      <c r="B3680" s="3">
        <v>17547.121350661098</v>
      </c>
      <c r="C3680" s="3">
        <v>1.06002217578681</v>
      </c>
      <c r="D3680" s="3">
        <v>54028.477226709598</v>
      </c>
      <c r="E3680" s="1">
        <f t="shared" si="116"/>
        <v>0.44166114725743399</v>
      </c>
      <c r="F3680" s="1">
        <f t="shared" si="117"/>
        <v>36481.355876048503</v>
      </c>
    </row>
    <row r="3681" spans="1:6" x14ac:dyDescent="0.3">
      <c r="A3681" s="3">
        <v>0.69195475920805505</v>
      </c>
      <c r="B3681" s="3">
        <v>18528.7894964226</v>
      </c>
      <c r="C3681" s="3">
        <v>1.17875468165538</v>
      </c>
      <c r="D3681" s="3">
        <v>55366.861263300998</v>
      </c>
      <c r="E3681" s="1">
        <f t="shared" si="116"/>
        <v>0.48679992244732495</v>
      </c>
      <c r="F3681" s="1">
        <f t="shared" si="117"/>
        <v>36838.071766878398</v>
      </c>
    </row>
    <row r="3682" spans="1:6" x14ac:dyDescent="0.3">
      <c r="A3682" s="3">
        <v>0.72900236001128904</v>
      </c>
      <c r="B3682" s="3">
        <v>16821.7835129259</v>
      </c>
      <c r="C3682" s="3">
        <v>1.2740893442171</v>
      </c>
      <c r="D3682" s="3">
        <v>55054.829341554498</v>
      </c>
      <c r="E3682" s="1">
        <f t="shared" si="116"/>
        <v>0.54508698420581092</v>
      </c>
      <c r="F3682" s="1">
        <f t="shared" si="117"/>
        <v>38233.045828628601</v>
      </c>
    </row>
    <row r="3683" spans="1:6" x14ac:dyDescent="0.3">
      <c r="A3683" s="3">
        <v>0.72172443439475398</v>
      </c>
      <c r="B3683" s="3">
        <v>19043.819527472198</v>
      </c>
      <c r="C3683" s="3">
        <v>1.26485596609894</v>
      </c>
      <c r="D3683" s="3">
        <v>56865.926416736504</v>
      </c>
      <c r="E3683" s="1">
        <f t="shared" si="116"/>
        <v>0.54313153170418604</v>
      </c>
      <c r="F3683" s="1">
        <f t="shared" si="117"/>
        <v>37822.106889264309</v>
      </c>
    </row>
    <row r="3684" spans="1:6" x14ac:dyDescent="0.3">
      <c r="A3684" s="3">
        <v>0.69534945829695904</v>
      </c>
      <c r="B3684" s="3">
        <v>14425.4208480916</v>
      </c>
      <c r="C3684" s="3">
        <v>1.2016415092725501</v>
      </c>
      <c r="D3684" s="3">
        <v>50476.638635497897</v>
      </c>
      <c r="E3684" s="1">
        <f t="shared" si="116"/>
        <v>0.50629205097559105</v>
      </c>
      <c r="F3684" s="1">
        <f t="shared" si="117"/>
        <v>36051.217787406298</v>
      </c>
    </row>
    <row r="3685" spans="1:6" x14ac:dyDescent="0.3">
      <c r="A3685" s="3">
        <v>0.66717373529953805</v>
      </c>
      <c r="B3685" s="3">
        <v>18875.859567258201</v>
      </c>
      <c r="C3685" s="3">
        <v>1.14892031703132</v>
      </c>
      <c r="D3685" s="3">
        <v>54001.4321809545</v>
      </c>
      <c r="E3685" s="1">
        <f t="shared" si="116"/>
        <v>0.48174658173178198</v>
      </c>
      <c r="F3685" s="1">
        <f t="shared" si="117"/>
        <v>35125.572613696299</v>
      </c>
    </row>
    <row r="3686" spans="1:6" x14ac:dyDescent="0.3">
      <c r="A3686" s="3">
        <v>0.67821579427802203</v>
      </c>
      <c r="B3686" s="3">
        <v>21306.397095105302</v>
      </c>
      <c r="C3686" s="3">
        <v>1.18229359849955</v>
      </c>
      <c r="D3686" s="3">
        <v>59114.273157649797</v>
      </c>
      <c r="E3686" s="1">
        <f t="shared" si="116"/>
        <v>0.50407780422152793</v>
      </c>
      <c r="F3686" s="1">
        <f t="shared" si="117"/>
        <v>37807.876062544499</v>
      </c>
    </row>
    <row r="3687" spans="1:6" x14ac:dyDescent="0.3">
      <c r="A3687" s="3">
        <v>0.69059777687976898</v>
      </c>
      <c r="B3687" s="3">
        <v>18243.586938799301</v>
      </c>
      <c r="C3687" s="3">
        <v>1.2137535711790399</v>
      </c>
      <c r="D3687" s="3">
        <v>55846.929149799398</v>
      </c>
      <c r="E3687" s="1">
        <f t="shared" si="116"/>
        <v>0.52315579429927095</v>
      </c>
      <c r="F3687" s="1">
        <f t="shared" si="117"/>
        <v>37603.342211000097</v>
      </c>
    </row>
    <row r="3688" spans="1:6" x14ac:dyDescent="0.3">
      <c r="A3688" s="3">
        <v>0.69672376663615598</v>
      </c>
      <c r="B3688" s="3">
        <v>20845.697233279199</v>
      </c>
      <c r="C3688" s="3">
        <v>1.1756258725665001</v>
      </c>
      <c r="D3688" s="3">
        <v>56632.353509561603</v>
      </c>
      <c r="E3688" s="1">
        <f t="shared" si="116"/>
        <v>0.4789021059303441</v>
      </c>
      <c r="F3688" s="1">
        <f t="shared" si="117"/>
        <v>35786.656276282403</v>
      </c>
    </row>
    <row r="3689" spans="1:6" x14ac:dyDescent="0.3">
      <c r="A3689" s="3">
        <v>0.71039893484485095</v>
      </c>
      <c r="B3689" s="3">
        <v>15240.221366543799</v>
      </c>
      <c r="C3689" s="3">
        <v>1.22551989989211</v>
      </c>
      <c r="D3689" s="3">
        <v>52457.369989100502</v>
      </c>
      <c r="E3689" s="1">
        <f t="shared" si="116"/>
        <v>0.51512096504725902</v>
      </c>
      <c r="F3689" s="1">
        <f t="shared" si="117"/>
        <v>37217.148622556706</v>
      </c>
    </row>
    <row r="3690" spans="1:6" x14ac:dyDescent="0.3">
      <c r="A3690" s="3">
        <v>0.70572448994061299</v>
      </c>
      <c r="B3690" s="3">
        <v>15271.408674504501</v>
      </c>
      <c r="C3690" s="3">
        <v>1.2424749829533299</v>
      </c>
      <c r="D3690" s="3">
        <v>51787.475056850599</v>
      </c>
      <c r="E3690" s="1">
        <f t="shared" si="116"/>
        <v>0.53675049301271693</v>
      </c>
      <c r="F3690" s="1">
        <f t="shared" si="117"/>
        <v>36516.0663823461</v>
      </c>
    </row>
    <row r="3691" spans="1:6" x14ac:dyDescent="0.3">
      <c r="A3691" s="3">
        <v>0.72187958948368702</v>
      </c>
      <c r="B3691" s="3">
        <v>19784.0371697888</v>
      </c>
      <c r="C3691" s="3">
        <v>1.27985739374133</v>
      </c>
      <c r="D3691" s="3">
        <v>57615.049905452499</v>
      </c>
      <c r="E3691" s="1">
        <f t="shared" si="116"/>
        <v>0.55797780425764298</v>
      </c>
      <c r="F3691" s="1">
        <f t="shared" si="117"/>
        <v>37831.012735663695</v>
      </c>
    </row>
    <row r="3692" spans="1:6" x14ac:dyDescent="0.3">
      <c r="A3692" s="3">
        <v>0.70952828659456102</v>
      </c>
      <c r="B3692" s="3">
        <v>23296.1381733579</v>
      </c>
      <c r="C3692" s="3">
        <v>1.2466353011442699</v>
      </c>
      <c r="D3692" s="3">
        <v>62782.542174648399</v>
      </c>
      <c r="E3692" s="1">
        <f t="shared" si="116"/>
        <v>0.53710701454970888</v>
      </c>
      <c r="F3692" s="1">
        <f t="shared" si="117"/>
        <v>39486.404001290502</v>
      </c>
    </row>
    <row r="3693" spans="1:6" x14ac:dyDescent="0.3">
      <c r="A3693" s="3">
        <v>0.69295372027810198</v>
      </c>
      <c r="B3693" s="3">
        <v>23680.507789392399</v>
      </c>
      <c r="C3693" s="3">
        <v>1.18761331958951</v>
      </c>
      <c r="D3693" s="3">
        <v>60063.450407179902</v>
      </c>
      <c r="E3693" s="1">
        <f t="shared" si="116"/>
        <v>0.49465959931140802</v>
      </c>
      <c r="F3693" s="1">
        <f t="shared" si="117"/>
        <v>36382.942617787499</v>
      </c>
    </row>
    <row r="3694" spans="1:6" x14ac:dyDescent="0.3">
      <c r="A3694" s="3">
        <v>0.729143657427199</v>
      </c>
      <c r="B3694" s="3">
        <v>17259.203178709799</v>
      </c>
      <c r="C3694" s="3">
        <v>1.2793290975059799</v>
      </c>
      <c r="D3694" s="3">
        <v>53233.800034004198</v>
      </c>
      <c r="E3694" s="1">
        <f t="shared" si="116"/>
        <v>0.5501854400787809</v>
      </c>
      <c r="F3694" s="1">
        <f t="shared" si="117"/>
        <v>35974.596855294396</v>
      </c>
    </row>
    <row r="3695" spans="1:6" x14ac:dyDescent="0.3">
      <c r="A3695" s="3">
        <v>0.73500116440288998</v>
      </c>
      <c r="B3695" s="3">
        <v>19058.314557961599</v>
      </c>
      <c r="C3695" s="3">
        <v>1.2525717278023001</v>
      </c>
      <c r="D3695" s="3">
        <v>56588.033373008497</v>
      </c>
      <c r="E3695" s="1">
        <f t="shared" si="116"/>
        <v>0.5175705633994101</v>
      </c>
      <c r="F3695" s="1">
        <f t="shared" si="117"/>
        <v>37529.718815046901</v>
      </c>
    </row>
    <row r="3696" spans="1:6" x14ac:dyDescent="0.3">
      <c r="A3696" s="3">
        <v>0.71576596356334099</v>
      </c>
      <c r="B3696" s="3">
        <v>22393.2090010303</v>
      </c>
      <c r="C3696" s="3">
        <v>1.2517331854407601</v>
      </c>
      <c r="D3696" s="3">
        <v>60229.758408097499</v>
      </c>
      <c r="E3696" s="1">
        <f t="shared" si="116"/>
        <v>0.53596722187741908</v>
      </c>
      <c r="F3696" s="1">
        <f t="shared" si="117"/>
        <v>37836.549407067199</v>
      </c>
    </row>
    <row r="3697" spans="1:6" x14ac:dyDescent="0.3">
      <c r="A3697" s="3">
        <v>0.69185182304233594</v>
      </c>
      <c r="B3697" s="3">
        <v>23329.3488235115</v>
      </c>
      <c r="C3697" s="3">
        <v>1.1962060518008999</v>
      </c>
      <c r="D3697" s="3">
        <v>61967.601446051798</v>
      </c>
      <c r="E3697" s="1">
        <f t="shared" si="116"/>
        <v>0.50435422875856395</v>
      </c>
      <c r="F3697" s="1">
        <f t="shared" si="117"/>
        <v>38638.252622540298</v>
      </c>
    </row>
    <row r="3698" spans="1:6" x14ac:dyDescent="0.3">
      <c r="A3698" s="3">
        <v>0.674708837926142</v>
      </c>
      <c r="B3698" s="3">
        <v>18491.425854266101</v>
      </c>
      <c r="C3698" s="3">
        <v>1.1709027283631399</v>
      </c>
      <c r="D3698" s="3">
        <v>53396.615004717598</v>
      </c>
      <c r="E3698" s="1">
        <f t="shared" si="116"/>
        <v>0.49619389043699791</v>
      </c>
      <c r="F3698" s="1">
        <f t="shared" si="117"/>
        <v>34905.189150451493</v>
      </c>
    </row>
    <row r="3699" spans="1:6" x14ac:dyDescent="0.3">
      <c r="A3699" s="3">
        <v>0.73403345959516997</v>
      </c>
      <c r="B3699" s="3">
        <v>20229.805584205202</v>
      </c>
      <c r="C3699" s="3">
        <v>1.2457939373075999</v>
      </c>
      <c r="D3699" s="3">
        <v>58184.099077674997</v>
      </c>
      <c r="E3699" s="1">
        <f t="shared" si="116"/>
        <v>0.51176047771242994</v>
      </c>
      <c r="F3699" s="1">
        <f t="shared" si="117"/>
        <v>37954.293493469799</v>
      </c>
    </row>
    <row r="3700" spans="1:6" x14ac:dyDescent="0.3">
      <c r="A3700" s="3">
        <v>0.720705724954812</v>
      </c>
      <c r="B3700" s="3">
        <v>23438.0497389556</v>
      </c>
      <c r="C3700" s="3">
        <v>1.28310882423186</v>
      </c>
      <c r="D3700" s="3">
        <v>62858.489381628598</v>
      </c>
      <c r="E3700" s="1">
        <f t="shared" si="116"/>
        <v>0.56240309927704801</v>
      </c>
      <c r="F3700" s="1">
        <f t="shared" si="117"/>
        <v>39420.439642672995</v>
      </c>
    </row>
    <row r="3701" spans="1:6" x14ac:dyDescent="0.3">
      <c r="A3701" s="3">
        <v>0.69389516051496303</v>
      </c>
      <c r="B3701" s="3">
        <v>20819.9818060381</v>
      </c>
      <c r="C3701" s="3">
        <v>1.1857235871765299</v>
      </c>
      <c r="D3701" s="3">
        <v>55852.929369411897</v>
      </c>
      <c r="E3701" s="1">
        <f t="shared" si="116"/>
        <v>0.4918284266615669</v>
      </c>
      <c r="F3701" s="1">
        <f t="shared" si="117"/>
        <v>35032.947563373797</v>
      </c>
    </row>
    <row r="3702" spans="1:6" x14ac:dyDescent="0.3">
      <c r="A3702" s="3">
        <v>0.68195816934453701</v>
      </c>
      <c r="B3702" s="3">
        <v>21472.452132984501</v>
      </c>
      <c r="C3702" s="3">
        <v>1.18267749036381</v>
      </c>
      <c r="D3702" s="3">
        <v>58221.713200552796</v>
      </c>
      <c r="E3702" s="1">
        <f t="shared" si="116"/>
        <v>0.50071932101927297</v>
      </c>
      <c r="F3702" s="1">
        <f t="shared" si="117"/>
        <v>36749.261067568295</v>
      </c>
    </row>
    <row r="3703" spans="1:6" x14ac:dyDescent="0.3">
      <c r="A3703" s="3">
        <v>0.72511688056919799</v>
      </c>
      <c r="B3703" s="3">
        <v>21141.959577847501</v>
      </c>
      <c r="C3703" s="3">
        <v>1.24502990120156</v>
      </c>
      <c r="D3703" s="3">
        <v>58586.209001572301</v>
      </c>
      <c r="E3703" s="1">
        <f t="shared" si="116"/>
        <v>0.519913020632362</v>
      </c>
      <c r="F3703" s="1">
        <f t="shared" si="117"/>
        <v>37444.249423724803</v>
      </c>
    </row>
    <row r="3704" spans="1:6" x14ac:dyDescent="0.3">
      <c r="A3704" s="3">
        <v>0.66697941348872902</v>
      </c>
      <c r="B3704" s="3">
        <v>13796.6072458895</v>
      </c>
      <c r="C3704" s="3">
        <v>1.1658620565849001</v>
      </c>
      <c r="D3704" s="3">
        <v>50018.978544327001</v>
      </c>
      <c r="E3704" s="1">
        <f t="shared" si="116"/>
        <v>0.49888264309617103</v>
      </c>
      <c r="F3704" s="1">
        <f t="shared" si="117"/>
        <v>36222.371298437502</v>
      </c>
    </row>
    <row r="3705" spans="1:6" x14ac:dyDescent="0.3">
      <c r="A3705" s="3">
        <v>0.72211293402075305</v>
      </c>
      <c r="B3705" s="3">
        <v>17699.292463537899</v>
      </c>
      <c r="C3705" s="3">
        <v>1.25384209759577</v>
      </c>
      <c r="D3705" s="3">
        <v>53794.815980898602</v>
      </c>
      <c r="E3705" s="1">
        <f t="shared" si="116"/>
        <v>0.53172916357501698</v>
      </c>
      <c r="F3705" s="1">
        <f t="shared" si="117"/>
        <v>36095.523517360707</v>
      </c>
    </row>
    <row r="3706" spans="1:6" x14ac:dyDescent="0.3">
      <c r="A3706" s="3">
        <v>0.674314754404441</v>
      </c>
      <c r="B3706" s="3">
        <v>11424.806939079701</v>
      </c>
      <c r="C3706" s="3">
        <v>1.1439708619809601</v>
      </c>
      <c r="D3706" s="3">
        <v>45810.207388361698</v>
      </c>
      <c r="E3706" s="1">
        <f t="shared" si="116"/>
        <v>0.4696561075765191</v>
      </c>
      <c r="F3706" s="1">
        <f t="shared" si="117"/>
        <v>34385.400449281995</v>
      </c>
    </row>
    <row r="3707" spans="1:6" x14ac:dyDescent="0.3">
      <c r="A3707" s="3">
        <v>0.71633184456952603</v>
      </c>
      <c r="B3707" s="3">
        <v>14859.661023535</v>
      </c>
      <c r="C3707" s="3">
        <v>1.2129092188344399</v>
      </c>
      <c r="D3707" s="3">
        <v>49721.043457426902</v>
      </c>
      <c r="E3707" s="1">
        <f t="shared" si="116"/>
        <v>0.49657737426491388</v>
      </c>
      <c r="F3707" s="1">
        <f t="shared" si="117"/>
        <v>34861.3824338919</v>
      </c>
    </row>
    <row r="3708" spans="1:6" x14ac:dyDescent="0.3">
      <c r="A3708" s="3">
        <v>0.69213393917653498</v>
      </c>
      <c r="B3708" s="3">
        <v>19500.032167578502</v>
      </c>
      <c r="C3708" s="3">
        <v>1.25497735628216</v>
      </c>
      <c r="D3708" s="3">
        <v>57226.899582511098</v>
      </c>
      <c r="E3708" s="1">
        <f t="shared" si="116"/>
        <v>0.56284341710562502</v>
      </c>
      <c r="F3708" s="1">
        <f t="shared" si="117"/>
        <v>37726.867414932596</v>
      </c>
    </row>
    <row r="3709" spans="1:6" x14ac:dyDescent="0.3">
      <c r="A3709" s="3">
        <v>0.74943793502511802</v>
      </c>
      <c r="B3709" s="3">
        <v>17872.012361695401</v>
      </c>
      <c r="C3709" s="3">
        <v>1.28655630863561</v>
      </c>
      <c r="D3709" s="3">
        <v>54237.120754686199</v>
      </c>
      <c r="E3709" s="1">
        <f t="shared" si="116"/>
        <v>0.53711837361049197</v>
      </c>
      <c r="F3709" s="1">
        <f t="shared" si="117"/>
        <v>36365.108392990798</v>
      </c>
    </row>
    <row r="3710" spans="1:6" x14ac:dyDescent="0.3">
      <c r="A3710" s="3">
        <v>0.70426291583024303</v>
      </c>
      <c r="B3710" s="3">
        <v>14507.281346280401</v>
      </c>
      <c r="C3710" s="3">
        <v>1.2196721908302599</v>
      </c>
      <c r="D3710" s="3">
        <v>50339.047175936597</v>
      </c>
      <c r="E3710" s="1">
        <f t="shared" si="116"/>
        <v>0.51540927500001688</v>
      </c>
      <c r="F3710" s="1">
        <f t="shared" si="117"/>
        <v>35831.7658296562</v>
      </c>
    </row>
    <row r="3711" spans="1:6" x14ac:dyDescent="0.3">
      <c r="A3711" s="3">
        <v>0.68328020483797003</v>
      </c>
      <c r="B3711" s="3">
        <v>16733.160776452201</v>
      </c>
      <c r="C3711" s="3">
        <v>1.1462184313416599</v>
      </c>
      <c r="D3711" s="3">
        <v>51224.136983128497</v>
      </c>
      <c r="E3711" s="1">
        <f t="shared" si="116"/>
        <v>0.46293822650368988</v>
      </c>
      <c r="F3711" s="1">
        <f t="shared" si="117"/>
        <v>34490.976206676292</v>
      </c>
    </row>
    <row r="3712" spans="1:6" x14ac:dyDescent="0.3">
      <c r="A3712" s="3">
        <v>0.73129407178482797</v>
      </c>
      <c r="B3712" s="3">
        <v>19196.205258251099</v>
      </c>
      <c r="C3712" s="3">
        <v>1.2562336034010599</v>
      </c>
      <c r="D3712" s="3">
        <v>56935.797999804599</v>
      </c>
      <c r="E3712" s="1">
        <f t="shared" si="116"/>
        <v>0.52493953161623197</v>
      </c>
      <c r="F3712" s="1">
        <f t="shared" si="117"/>
        <v>37739.592741553497</v>
      </c>
    </row>
    <row r="3713" spans="1:6" x14ac:dyDescent="0.3">
      <c r="A3713" s="3">
        <v>0.71886009425089403</v>
      </c>
      <c r="B3713" s="3">
        <v>19188.101198505301</v>
      </c>
      <c r="C3713" s="3">
        <v>1.2226588961440501</v>
      </c>
      <c r="D3713" s="3">
        <v>56312.3049188492</v>
      </c>
      <c r="E3713" s="1">
        <f t="shared" si="116"/>
        <v>0.50379880189315607</v>
      </c>
      <c r="F3713" s="1">
        <f t="shared" si="117"/>
        <v>37124.203720343896</v>
      </c>
    </row>
    <row r="3714" spans="1:6" x14ac:dyDescent="0.3">
      <c r="A3714" s="3">
        <v>0.75293774015813897</v>
      </c>
      <c r="B3714" s="3">
        <v>14292.2369491114</v>
      </c>
      <c r="C3714" s="3">
        <v>1.3062789520657201</v>
      </c>
      <c r="D3714" s="3">
        <v>50756.330983651802</v>
      </c>
      <c r="E3714" s="1">
        <f t="shared" si="116"/>
        <v>0.55334121190758112</v>
      </c>
      <c r="F3714" s="1">
        <f t="shared" si="117"/>
        <v>36464.094034540401</v>
      </c>
    </row>
    <row r="3715" spans="1:6" x14ac:dyDescent="0.3">
      <c r="A3715" s="3">
        <v>0.65787879716576603</v>
      </c>
      <c r="B3715" s="3">
        <v>23302.462763478001</v>
      </c>
      <c r="C3715" s="3">
        <v>1.14774084753609</v>
      </c>
      <c r="D3715" s="3">
        <v>65765.309337746905</v>
      </c>
      <c r="E3715" s="1">
        <f t="shared" si="116"/>
        <v>0.48986205037032393</v>
      </c>
      <c r="F3715" s="1">
        <f t="shared" si="117"/>
        <v>42462.8465742689</v>
      </c>
    </row>
    <row r="3716" spans="1:6" x14ac:dyDescent="0.3">
      <c r="A3716" s="3">
        <v>0.70132221624559499</v>
      </c>
      <c r="B3716" s="3">
        <v>26572.7687789923</v>
      </c>
      <c r="C3716" s="3">
        <v>1.2130280948066601</v>
      </c>
      <c r="D3716" s="3">
        <v>65788.113246717898</v>
      </c>
      <c r="E3716" s="1">
        <f t="shared" ref="E3716:E3779" si="118">C3716-A3716</f>
        <v>0.51170587856106509</v>
      </c>
      <c r="F3716" s="1">
        <f t="shared" ref="F3716:F3779" si="119">D3716-B3716</f>
        <v>39215.344467725597</v>
      </c>
    </row>
    <row r="3717" spans="1:6" x14ac:dyDescent="0.3">
      <c r="A3717" s="3">
        <v>0.64985252540359895</v>
      </c>
      <c r="B3717" s="3">
        <v>18011.091191921401</v>
      </c>
      <c r="C3717" s="3">
        <v>1.1181256931232</v>
      </c>
      <c r="D3717" s="3">
        <v>54212.838530872497</v>
      </c>
      <c r="E3717" s="1">
        <f t="shared" si="118"/>
        <v>0.46827316771960104</v>
      </c>
      <c r="F3717" s="1">
        <f t="shared" si="119"/>
        <v>36201.7473389511</v>
      </c>
    </row>
    <row r="3718" spans="1:6" x14ac:dyDescent="0.3">
      <c r="A3718" s="3">
        <v>0.68200078803293895</v>
      </c>
      <c r="B3718" s="3">
        <v>15929.9185594023</v>
      </c>
      <c r="C3718" s="3">
        <v>1.1906044748328399</v>
      </c>
      <c r="D3718" s="3">
        <v>53688.635184041203</v>
      </c>
      <c r="E3718" s="1">
        <f t="shared" si="118"/>
        <v>0.50860368679990098</v>
      </c>
      <c r="F3718" s="1">
        <f t="shared" si="119"/>
        <v>37758.716624638902</v>
      </c>
    </row>
    <row r="3719" spans="1:6" x14ac:dyDescent="0.3">
      <c r="A3719" s="3">
        <v>0.68741616061694499</v>
      </c>
      <c r="B3719" s="3">
        <v>21507.339073540199</v>
      </c>
      <c r="C3719" s="3">
        <v>1.2089396868359401</v>
      </c>
      <c r="D3719" s="3">
        <v>58926.547993254098</v>
      </c>
      <c r="E3719" s="1">
        <f t="shared" si="118"/>
        <v>0.52152352621899511</v>
      </c>
      <c r="F3719" s="1">
        <f t="shared" si="119"/>
        <v>37419.208919713899</v>
      </c>
    </row>
    <row r="3720" spans="1:6" x14ac:dyDescent="0.3">
      <c r="A3720" s="3">
        <v>0.72991556594350404</v>
      </c>
      <c r="B3720" s="3">
        <v>24158.1879749287</v>
      </c>
      <c r="C3720" s="3">
        <v>1.2850950390762399</v>
      </c>
      <c r="D3720" s="3">
        <v>65605.404421855303</v>
      </c>
      <c r="E3720" s="1">
        <f t="shared" si="118"/>
        <v>0.55517947313273586</v>
      </c>
      <c r="F3720" s="1">
        <f t="shared" si="119"/>
        <v>41447.216446926599</v>
      </c>
    </row>
    <row r="3721" spans="1:6" x14ac:dyDescent="0.3">
      <c r="A3721" s="3">
        <v>0.68462466060139304</v>
      </c>
      <c r="B3721" s="3">
        <v>22832.4844373987</v>
      </c>
      <c r="C3721" s="3">
        <v>1.1997794177263901</v>
      </c>
      <c r="D3721" s="3">
        <v>58393.342892473403</v>
      </c>
      <c r="E3721" s="1">
        <f t="shared" si="118"/>
        <v>0.51515475712499703</v>
      </c>
      <c r="F3721" s="1">
        <f t="shared" si="119"/>
        <v>35560.858455074704</v>
      </c>
    </row>
    <row r="3722" spans="1:6" x14ac:dyDescent="0.3">
      <c r="A3722" s="3">
        <v>0.70875935350807395</v>
      </c>
      <c r="B3722" s="3">
        <v>21688.755027424799</v>
      </c>
      <c r="C3722" s="3">
        <v>1.25968279657217</v>
      </c>
      <c r="D3722" s="3">
        <v>59284.165564304203</v>
      </c>
      <c r="E3722" s="1">
        <f t="shared" si="118"/>
        <v>0.55092344306409602</v>
      </c>
      <c r="F3722" s="1">
        <f t="shared" si="119"/>
        <v>37595.410536879404</v>
      </c>
    </row>
    <row r="3723" spans="1:6" x14ac:dyDescent="0.3">
      <c r="A3723" s="3">
        <v>0.75143701861963197</v>
      </c>
      <c r="B3723" s="3">
        <v>21854.039732064299</v>
      </c>
      <c r="C3723" s="3">
        <v>1.2964540237204201</v>
      </c>
      <c r="D3723" s="3">
        <v>60609.0951982353</v>
      </c>
      <c r="E3723" s="1">
        <f t="shared" si="118"/>
        <v>0.5450170051007881</v>
      </c>
      <c r="F3723" s="1">
        <f t="shared" si="119"/>
        <v>38755.055466171005</v>
      </c>
    </row>
    <row r="3724" spans="1:6" x14ac:dyDescent="0.3">
      <c r="A3724" s="3">
        <v>0.74366894754433299</v>
      </c>
      <c r="B3724" s="3">
        <v>23111.640632742801</v>
      </c>
      <c r="C3724" s="3">
        <v>1.28909792076161</v>
      </c>
      <c r="D3724" s="3">
        <v>58758.1203457909</v>
      </c>
      <c r="E3724" s="1">
        <f t="shared" si="118"/>
        <v>0.54542897321727701</v>
      </c>
      <c r="F3724" s="1">
        <f t="shared" si="119"/>
        <v>35646.479713048102</v>
      </c>
    </row>
    <row r="3725" spans="1:6" x14ac:dyDescent="0.3">
      <c r="A3725" s="3">
        <v>0.68454546858123699</v>
      </c>
      <c r="B3725" s="3">
        <v>22634.195182629599</v>
      </c>
      <c r="C3725" s="3">
        <v>1.1816804963135801</v>
      </c>
      <c r="D3725" s="3">
        <v>59850.629348053299</v>
      </c>
      <c r="E3725" s="1">
        <f t="shared" si="118"/>
        <v>0.49713502773234308</v>
      </c>
      <c r="F3725" s="1">
        <f t="shared" si="119"/>
        <v>37216.4341654237</v>
      </c>
    </row>
    <row r="3726" spans="1:6" x14ac:dyDescent="0.3">
      <c r="A3726" s="3">
        <v>0.67668054039138603</v>
      </c>
      <c r="B3726" s="3">
        <v>17261.334231058601</v>
      </c>
      <c r="C3726" s="3">
        <v>1.16195892515557</v>
      </c>
      <c r="D3726" s="3">
        <v>54602.256553364503</v>
      </c>
      <c r="E3726" s="1">
        <f t="shared" si="118"/>
        <v>0.48527838476418395</v>
      </c>
      <c r="F3726" s="1">
        <f t="shared" si="119"/>
        <v>37340.922322305902</v>
      </c>
    </row>
    <row r="3727" spans="1:6" x14ac:dyDescent="0.3">
      <c r="A3727" s="3">
        <v>0.79329332877149294</v>
      </c>
      <c r="B3727" s="3">
        <v>19216.165666041699</v>
      </c>
      <c r="C3727" s="3">
        <v>1.36467204519623</v>
      </c>
      <c r="D3727" s="3">
        <v>56928.731745933197</v>
      </c>
      <c r="E3727" s="1">
        <f t="shared" si="118"/>
        <v>0.57137871642473703</v>
      </c>
      <c r="F3727" s="1">
        <f t="shared" si="119"/>
        <v>37712.566079891498</v>
      </c>
    </row>
    <row r="3728" spans="1:6" x14ac:dyDescent="0.3">
      <c r="A3728" s="3">
        <v>0.75626774880644299</v>
      </c>
      <c r="B3728" s="3">
        <v>18354.968109590602</v>
      </c>
      <c r="C3728" s="3">
        <v>1.30776618029084</v>
      </c>
      <c r="D3728" s="3">
        <v>54095.007572221497</v>
      </c>
      <c r="E3728" s="1">
        <f t="shared" si="118"/>
        <v>0.55149843148439703</v>
      </c>
      <c r="F3728" s="1">
        <f t="shared" si="119"/>
        <v>35740.039462630899</v>
      </c>
    </row>
    <row r="3729" spans="1:6" x14ac:dyDescent="0.3">
      <c r="A3729" s="3">
        <v>0.6624488899655</v>
      </c>
      <c r="B3729" s="3">
        <v>21456.315862454299</v>
      </c>
      <c r="C3729" s="3">
        <v>1.1323493145043599</v>
      </c>
      <c r="D3729" s="3">
        <v>57051.360788755497</v>
      </c>
      <c r="E3729" s="1">
        <f t="shared" si="118"/>
        <v>0.46990042453885994</v>
      </c>
      <c r="F3729" s="1">
        <f t="shared" si="119"/>
        <v>35595.044926301198</v>
      </c>
    </row>
    <row r="3730" spans="1:6" x14ac:dyDescent="0.3">
      <c r="A3730" s="3">
        <v>0.66052387924165801</v>
      </c>
      <c r="B3730" s="3">
        <v>20940.959352711699</v>
      </c>
      <c r="C3730" s="3">
        <v>1.12493697846674</v>
      </c>
      <c r="D3730" s="3">
        <v>57528.810305555999</v>
      </c>
      <c r="E3730" s="1">
        <f t="shared" si="118"/>
        <v>0.464413099225082</v>
      </c>
      <c r="F3730" s="1">
        <f t="shared" si="119"/>
        <v>36587.850952844296</v>
      </c>
    </row>
    <row r="3731" spans="1:6" x14ac:dyDescent="0.3">
      <c r="A3731" s="3">
        <v>0.68320897656132296</v>
      </c>
      <c r="B3731" s="3">
        <v>20555.570218518402</v>
      </c>
      <c r="C3731" s="3">
        <v>1.1877393528378499</v>
      </c>
      <c r="D3731" s="3">
        <v>57803.937509782001</v>
      </c>
      <c r="E3731" s="1">
        <f t="shared" si="118"/>
        <v>0.50453037627652697</v>
      </c>
      <c r="F3731" s="1">
        <f t="shared" si="119"/>
        <v>37248.367291263596</v>
      </c>
    </row>
    <row r="3732" spans="1:6" x14ac:dyDescent="0.3">
      <c r="A3732" s="3">
        <v>0.67561464961219797</v>
      </c>
      <c r="B3732" s="3">
        <v>18607.7075756821</v>
      </c>
      <c r="C3732" s="3">
        <v>1.18600722091793</v>
      </c>
      <c r="D3732" s="3">
        <v>55519.466142466998</v>
      </c>
      <c r="E3732" s="1">
        <f t="shared" si="118"/>
        <v>0.51039257130573201</v>
      </c>
      <c r="F3732" s="1">
        <f t="shared" si="119"/>
        <v>36911.758566784898</v>
      </c>
    </row>
    <row r="3733" spans="1:6" x14ac:dyDescent="0.3">
      <c r="A3733" s="3">
        <v>0.67730828796250797</v>
      </c>
      <c r="B3733" s="3">
        <v>21459.234069758601</v>
      </c>
      <c r="C3733" s="3">
        <v>1.1928092965492401</v>
      </c>
      <c r="D3733" s="3">
        <v>60401.552358635097</v>
      </c>
      <c r="E3733" s="1">
        <f t="shared" si="118"/>
        <v>0.51550100858673209</v>
      </c>
      <c r="F3733" s="1">
        <f t="shared" si="119"/>
        <v>38942.3182888765</v>
      </c>
    </row>
    <row r="3734" spans="1:6" x14ac:dyDescent="0.3">
      <c r="A3734" s="3">
        <v>0.62305996103689598</v>
      </c>
      <c r="B3734" s="3">
        <v>17667.1733749288</v>
      </c>
      <c r="C3734" s="3">
        <v>1.0574163722119501</v>
      </c>
      <c r="D3734" s="3">
        <v>54572.543102850897</v>
      </c>
      <c r="E3734" s="1">
        <f t="shared" si="118"/>
        <v>0.43435641117505408</v>
      </c>
      <c r="F3734" s="1">
        <f t="shared" si="119"/>
        <v>36905.369727922094</v>
      </c>
    </row>
    <row r="3735" spans="1:6" x14ac:dyDescent="0.3">
      <c r="A3735" s="3">
        <v>0.68656587343797304</v>
      </c>
      <c r="B3735" s="3">
        <v>24243.285991579</v>
      </c>
      <c r="C3735" s="3">
        <v>1.1903010337812701</v>
      </c>
      <c r="D3735" s="3">
        <v>58868.383510667903</v>
      </c>
      <c r="E3735" s="1">
        <f t="shared" si="118"/>
        <v>0.50373516034329702</v>
      </c>
      <c r="F3735" s="1">
        <f t="shared" si="119"/>
        <v>34625.0975190889</v>
      </c>
    </row>
    <row r="3736" spans="1:6" x14ac:dyDescent="0.3">
      <c r="A3736" s="3">
        <v>0.79182935117004305</v>
      </c>
      <c r="B3736" s="3">
        <v>14850.385687902901</v>
      </c>
      <c r="C3736" s="3">
        <v>1.4061009775436899</v>
      </c>
      <c r="D3736" s="3">
        <v>50828.661079810197</v>
      </c>
      <c r="E3736" s="1">
        <f t="shared" si="118"/>
        <v>0.61427162637364685</v>
      </c>
      <c r="F3736" s="1">
        <f t="shared" si="119"/>
        <v>35978.2753919073</v>
      </c>
    </row>
    <row r="3737" spans="1:6" x14ac:dyDescent="0.3">
      <c r="A3737" s="3">
        <v>0.68642136944385301</v>
      </c>
      <c r="B3737" s="3">
        <v>22943.969811809799</v>
      </c>
      <c r="C3737" s="3">
        <v>1.1987667541798199</v>
      </c>
      <c r="D3737" s="3">
        <v>59793.942732827003</v>
      </c>
      <c r="E3737" s="1">
        <f t="shared" si="118"/>
        <v>0.51234538473596691</v>
      </c>
      <c r="F3737" s="1">
        <f t="shared" si="119"/>
        <v>36849.972921017208</v>
      </c>
    </row>
    <row r="3738" spans="1:6" x14ac:dyDescent="0.3">
      <c r="A3738" s="3">
        <v>0.63235034337726503</v>
      </c>
      <c r="B3738" s="3">
        <v>21184.643627356101</v>
      </c>
      <c r="C3738" s="3">
        <v>1.0927962640033699</v>
      </c>
      <c r="D3738" s="3">
        <v>59966.4987113303</v>
      </c>
      <c r="E3738" s="1">
        <f t="shared" si="118"/>
        <v>0.4604459206261049</v>
      </c>
      <c r="F3738" s="1">
        <f t="shared" si="119"/>
        <v>38781.855083974195</v>
      </c>
    </row>
    <row r="3739" spans="1:6" x14ac:dyDescent="0.3">
      <c r="A3739" s="3">
        <v>0.70130930232111099</v>
      </c>
      <c r="B3739" s="3">
        <v>15568.506469087701</v>
      </c>
      <c r="C3739" s="3">
        <v>1.22094241933148</v>
      </c>
      <c r="D3739" s="3">
        <v>50856.328334461403</v>
      </c>
      <c r="E3739" s="1">
        <f t="shared" si="118"/>
        <v>0.51963311701036896</v>
      </c>
      <c r="F3739" s="1">
        <f t="shared" si="119"/>
        <v>35287.821865373699</v>
      </c>
    </row>
    <row r="3740" spans="1:6" x14ac:dyDescent="0.3">
      <c r="A3740" s="3">
        <v>0.673603834927471</v>
      </c>
      <c r="B3740" s="3">
        <v>22227.9419115745</v>
      </c>
      <c r="C3740" s="3">
        <v>1.1871722863108201</v>
      </c>
      <c r="D3740" s="3">
        <v>60745.914086245299</v>
      </c>
      <c r="E3740" s="1">
        <f t="shared" si="118"/>
        <v>0.51356845138334906</v>
      </c>
      <c r="F3740" s="1">
        <f t="shared" si="119"/>
        <v>38517.972174670795</v>
      </c>
    </row>
    <row r="3741" spans="1:6" x14ac:dyDescent="0.3">
      <c r="A3741" s="3">
        <v>0.71717342173773102</v>
      </c>
      <c r="B3741" s="3">
        <v>19916.101295379001</v>
      </c>
      <c r="C3741" s="3">
        <v>1.21539985156499</v>
      </c>
      <c r="D3741" s="3">
        <v>56690.868107627903</v>
      </c>
      <c r="E3741" s="1">
        <f t="shared" si="118"/>
        <v>0.49822642982725895</v>
      </c>
      <c r="F3741" s="1">
        <f t="shared" si="119"/>
        <v>36774.766812248898</v>
      </c>
    </row>
    <row r="3742" spans="1:6" x14ac:dyDescent="0.3">
      <c r="A3742" s="3">
        <v>0.73677840830819596</v>
      </c>
      <c r="B3742" s="3">
        <v>18458.413174897902</v>
      </c>
      <c r="C3742" s="3">
        <v>1.29065391885595</v>
      </c>
      <c r="D3742" s="3">
        <v>53669.232293263798</v>
      </c>
      <c r="E3742" s="1">
        <f t="shared" si="118"/>
        <v>0.55387551054775408</v>
      </c>
      <c r="F3742" s="1">
        <f t="shared" si="119"/>
        <v>35210.819118365893</v>
      </c>
    </row>
    <row r="3743" spans="1:6" x14ac:dyDescent="0.3">
      <c r="A3743" s="3">
        <v>0.68045123782122496</v>
      </c>
      <c r="B3743" s="3">
        <v>26820.353223813901</v>
      </c>
      <c r="C3743" s="3">
        <v>1.16131175464054</v>
      </c>
      <c r="D3743" s="3">
        <v>65910.774606579595</v>
      </c>
      <c r="E3743" s="1">
        <f t="shared" si="118"/>
        <v>0.48086051681931508</v>
      </c>
      <c r="F3743" s="1">
        <f t="shared" si="119"/>
        <v>39090.421382765693</v>
      </c>
    </row>
    <row r="3744" spans="1:6" x14ac:dyDescent="0.3">
      <c r="A3744" s="3">
        <v>0.75132235364747102</v>
      </c>
      <c r="B3744" s="3">
        <v>20203.204210593001</v>
      </c>
      <c r="C3744" s="3">
        <v>1.2662937164352499</v>
      </c>
      <c r="D3744" s="3">
        <v>57335.264727752998</v>
      </c>
      <c r="E3744" s="1">
        <f t="shared" si="118"/>
        <v>0.51497136278777889</v>
      </c>
      <c r="F3744" s="1">
        <f t="shared" si="119"/>
        <v>37132.060517159996</v>
      </c>
    </row>
    <row r="3745" spans="1:6" x14ac:dyDescent="0.3">
      <c r="A3745" s="3">
        <v>0.71338769724278495</v>
      </c>
      <c r="B3745" s="3">
        <v>22762.0395691909</v>
      </c>
      <c r="C3745" s="3">
        <v>1.1916078478015699</v>
      </c>
      <c r="D3745" s="3">
        <v>58544.387042562099</v>
      </c>
      <c r="E3745" s="1">
        <f t="shared" si="118"/>
        <v>0.47822015055878497</v>
      </c>
      <c r="F3745" s="1">
        <f t="shared" si="119"/>
        <v>35782.347473371199</v>
      </c>
    </row>
    <row r="3746" spans="1:6" x14ac:dyDescent="0.3">
      <c r="A3746" s="3">
        <v>0.67492439365193102</v>
      </c>
      <c r="B3746" s="3">
        <v>21659.5915401362</v>
      </c>
      <c r="C3746" s="3">
        <v>1.1614675611792</v>
      </c>
      <c r="D3746" s="3">
        <v>61199.0887286898</v>
      </c>
      <c r="E3746" s="1">
        <f t="shared" si="118"/>
        <v>0.486543167527269</v>
      </c>
      <c r="F3746" s="1">
        <f t="shared" si="119"/>
        <v>39539.4971885536</v>
      </c>
    </row>
    <row r="3747" spans="1:6" x14ac:dyDescent="0.3">
      <c r="A3747" s="3">
        <v>0.73059341367851804</v>
      </c>
      <c r="B3747" s="3">
        <v>20452.012921428501</v>
      </c>
      <c r="C3747" s="3">
        <v>1.23315313845432</v>
      </c>
      <c r="D3747" s="3">
        <v>57026.325104920397</v>
      </c>
      <c r="E3747" s="1">
        <f t="shared" si="118"/>
        <v>0.50255972477580191</v>
      </c>
      <c r="F3747" s="1">
        <f t="shared" si="119"/>
        <v>36574.3121834919</v>
      </c>
    </row>
    <row r="3748" spans="1:6" x14ac:dyDescent="0.3">
      <c r="A3748" s="3">
        <v>0.67243993510272704</v>
      </c>
      <c r="B3748" s="3">
        <v>21268.899725858999</v>
      </c>
      <c r="C3748" s="3">
        <v>1.1926325987572799</v>
      </c>
      <c r="D3748" s="3">
        <v>61598.747864939302</v>
      </c>
      <c r="E3748" s="1">
        <f t="shared" si="118"/>
        <v>0.52019266365455286</v>
      </c>
      <c r="F3748" s="1">
        <f t="shared" si="119"/>
        <v>40329.848139080306</v>
      </c>
    </row>
    <row r="3749" spans="1:6" x14ac:dyDescent="0.3">
      <c r="A3749" s="3">
        <v>0.72115524715081103</v>
      </c>
      <c r="B3749" s="3">
        <v>17740.156273281402</v>
      </c>
      <c r="C3749" s="3">
        <v>1.2415042450749201</v>
      </c>
      <c r="D3749" s="3">
        <v>53184.841627157999</v>
      </c>
      <c r="E3749" s="1">
        <f t="shared" si="118"/>
        <v>0.52034899792410905</v>
      </c>
      <c r="F3749" s="1">
        <f t="shared" si="119"/>
        <v>35444.685353876601</v>
      </c>
    </row>
    <row r="3750" spans="1:6" x14ac:dyDescent="0.3">
      <c r="A3750" s="3">
        <v>0.71847426944789305</v>
      </c>
      <c r="B3750" s="3">
        <v>18649.363758233401</v>
      </c>
      <c r="C3750" s="3">
        <v>1.2555290502129901</v>
      </c>
      <c r="D3750" s="3">
        <v>54829.993574939697</v>
      </c>
      <c r="E3750" s="1">
        <f t="shared" si="118"/>
        <v>0.53705478076509705</v>
      </c>
      <c r="F3750" s="1">
        <f t="shared" si="119"/>
        <v>36180.629816706292</v>
      </c>
    </row>
    <row r="3751" spans="1:6" x14ac:dyDescent="0.3">
      <c r="A3751" s="3">
        <v>0.73168723246654399</v>
      </c>
      <c r="B3751" s="3">
        <v>14908.392979403799</v>
      </c>
      <c r="C3751" s="3">
        <v>1.2661808369287799</v>
      </c>
      <c r="D3751" s="3">
        <v>51396.000190289902</v>
      </c>
      <c r="E3751" s="1">
        <f t="shared" si="118"/>
        <v>0.53449360446223593</v>
      </c>
      <c r="F3751" s="1">
        <f t="shared" si="119"/>
        <v>36487.607210886104</v>
      </c>
    </row>
    <row r="3752" spans="1:6" x14ac:dyDescent="0.3">
      <c r="A3752" s="3">
        <v>0.69144283267447704</v>
      </c>
      <c r="B3752" s="3">
        <v>22004.160557024999</v>
      </c>
      <c r="C3752" s="3">
        <v>1.18413198648304</v>
      </c>
      <c r="D3752" s="3">
        <v>57647.9944035628</v>
      </c>
      <c r="E3752" s="1">
        <f t="shared" si="118"/>
        <v>0.49268915380856293</v>
      </c>
      <c r="F3752" s="1">
        <f t="shared" si="119"/>
        <v>35643.833846537804</v>
      </c>
    </row>
    <row r="3753" spans="1:6" x14ac:dyDescent="0.3">
      <c r="A3753" s="3">
        <v>0.68690838963425105</v>
      </c>
      <c r="B3753" s="3">
        <v>22668.250670251298</v>
      </c>
      <c r="C3753" s="3">
        <v>1.1999714309079601</v>
      </c>
      <c r="D3753" s="3">
        <v>59209.0670487526</v>
      </c>
      <c r="E3753" s="1">
        <f t="shared" si="118"/>
        <v>0.51306304127370905</v>
      </c>
      <c r="F3753" s="1">
        <f t="shared" si="119"/>
        <v>36540.816378501302</v>
      </c>
    </row>
    <row r="3754" spans="1:6" x14ac:dyDescent="0.3">
      <c r="A3754" s="3">
        <v>0.72521173847882403</v>
      </c>
      <c r="B3754" s="3">
        <v>15890.266475618801</v>
      </c>
      <c r="C3754" s="3">
        <v>1.27045603076959</v>
      </c>
      <c r="D3754" s="3">
        <v>52669.793845366599</v>
      </c>
      <c r="E3754" s="1">
        <f t="shared" si="118"/>
        <v>0.54524429229076599</v>
      </c>
      <c r="F3754" s="1">
        <f t="shared" si="119"/>
        <v>36779.527369747797</v>
      </c>
    </row>
    <row r="3755" spans="1:6" x14ac:dyDescent="0.3">
      <c r="A3755" s="3">
        <v>0.71167351239516696</v>
      </c>
      <c r="B3755" s="3">
        <v>19740.282973167799</v>
      </c>
      <c r="C3755" s="3">
        <v>1.2010597896139199</v>
      </c>
      <c r="D3755" s="3">
        <v>57291.769881302003</v>
      </c>
      <c r="E3755" s="1">
        <f t="shared" si="118"/>
        <v>0.48938627721875294</v>
      </c>
      <c r="F3755" s="1">
        <f t="shared" si="119"/>
        <v>37551.486908134204</v>
      </c>
    </row>
    <row r="3756" spans="1:6" x14ac:dyDescent="0.3">
      <c r="A3756" s="3">
        <v>0.74069179449854705</v>
      </c>
      <c r="B3756" s="3">
        <v>20650.788481777399</v>
      </c>
      <c r="C3756" s="3">
        <v>1.2954402341206901</v>
      </c>
      <c r="D3756" s="3">
        <v>56875.146702808102</v>
      </c>
      <c r="E3756" s="1">
        <f t="shared" si="118"/>
        <v>0.55474843962214304</v>
      </c>
      <c r="F3756" s="1">
        <f t="shared" si="119"/>
        <v>36224.358221030707</v>
      </c>
    </row>
    <row r="3757" spans="1:6" x14ac:dyDescent="0.3">
      <c r="A3757" s="3">
        <v>0.69153650728329197</v>
      </c>
      <c r="B3757" s="3">
        <v>19223.963540923</v>
      </c>
      <c r="C3757" s="3">
        <v>1.2252046191558501</v>
      </c>
      <c r="D3757" s="3">
        <v>55262.336613907202</v>
      </c>
      <c r="E3757" s="1">
        <f t="shared" si="118"/>
        <v>0.53366811187255814</v>
      </c>
      <c r="F3757" s="1">
        <f t="shared" si="119"/>
        <v>36038.373072984206</v>
      </c>
    </row>
    <row r="3758" spans="1:6" x14ac:dyDescent="0.3">
      <c r="A3758" s="3">
        <v>0.68266482160530695</v>
      </c>
      <c r="B3758" s="3">
        <v>25766.598946134101</v>
      </c>
      <c r="C3758" s="3">
        <v>1.1899584960732901</v>
      </c>
      <c r="D3758" s="3">
        <v>68074.788542409296</v>
      </c>
      <c r="E3758" s="1">
        <f t="shared" si="118"/>
        <v>0.50729367446798312</v>
      </c>
      <c r="F3758" s="1">
        <f t="shared" si="119"/>
        <v>42308.189596275195</v>
      </c>
    </row>
    <row r="3759" spans="1:6" x14ac:dyDescent="0.3">
      <c r="A3759" s="3">
        <v>0.67583377686026802</v>
      </c>
      <c r="B3759" s="3">
        <v>21516.123192428</v>
      </c>
      <c r="C3759" s="3">
        <v>1.15011321155159</v>
      </c>
      <c r="D3759" s="3">
        <v>56435.234329298699</v>
      </c>
      <c r="E3759" s="1">
        <f t="shared" si="118"/>
        <v>0.47427943469132194</v>
      </c>
      <c r="F3759" s="1">
        <f t="shared" si="119"/>
        <v>34919.111136870699</v>
      </c>
    </row>
    <row r="3760" spans="1:6" x14ac:dyDescent="0.3">
      <c r="A3760" s="3">
        <v>0.76028959948410102</v>
      </c>
      <c r="B3760" s="3">
        <v>15531.3311471953</v>
      </c>
      <c r="C3760" s="3">
        <v>1.2911235270716901</v>
      </c>
      <c r="D3760" s="3">
        <v>49824.757470170298</v>
      </c>
      <c r="E3760" s="1">
        <f t="shared" si="118"/>
        <v>0.53083392758758907</v>
      </c>
      <c r="F3760" s="1">
        <f t="shared" si="119"/>
        <v>34293.426322974999</v>
      </c>
    </row>
    <row r="3761" spans="1:6" x14ac:dyDescent="0.3">
      <c r="A3761" s="3">
        <v>0.65693781729026302</v>
      </c>
      <c r="B3761" s="3">
        <v>19547.829543985299</v>
      </c>
      <c r="C3761" s="3">
        <v>1.13702810285246</v>
      </c>
      <c r="D3761" s="3">
        <v>57430.3302699306</v>
      </c>
      <c r="E3761" s="1">
        <f t="shared" si="118"/>
        <v>0.48009028556219702</v>
      </c>
      <c r="F3761" s="1">
        <f t="shared" si="119"/>
        <v>37882.500725945298</v>
      </c>
    </row>
    <row r="3762" spans="1:6" x14ac:dyDescent="0.3">
      <c r="A3762" s="3">
        <v>0.71404039077738202</v>
      </c>
      <c r="B3762" s="3">
        <v>24352.200099104299</v>
      </c>
      <c r="C3762" s="3">
        <v>1.2538057740542401</v>
      </c>
      <c r="D3762" s="3">
        <v>65533.8333896771</v>
      </c>
      <c r="E3762" s="1">
        <f t="shared" si="118"/>
        <v>0.53976538327685808</v>
      </c>
      <c r="F3762" s="1">
        <f t="shared" si="119"/>
        <v>41181.633290572805</v>
      </c>
    </row>
    <row r="3763" spans="1:6" x14ac:dyDescent="0.3">
      <c r="A3763" s="3">
        <v>0.71765366615075799</v>
      </c>
      <c r="B3763" s="3">
        <v>16867.5266083764</v>
      </c>
      <c r="C3763" s="3">
        <v>1.2623645209169001</v>
      </c>
      <c r="D3763" s="3">
        <v>51775.037642948701</v>
      </c>
      <c r="E3763" s="1">
        <f t="shared" si="118"/>
        <v>0.54471085476614212</v>
      </c>
      <c r="F3763" s="1">
        <f t="shared" si="119"/>
        <v>34907.511034572301</v>
      </c>
    </row>
    <row r="3764" spans="1:6" x14ac:dyDescent="0.3">
      <c r="A3764" s="3">
        <v>0.71719531571058903</v>
      </c>
      <c r="B3764" s="3">
        <v>15354.973623845999</v>
      </c>
      <c r="C3764" s="3">
        <v>1.2570491628246401</v>
      </c>
      <c r="D3764" s="3">
        <v>51379.550196302</v>
      </c>
      <c r="E3764" s="1">
        <f t="shared" si="118"/>
        <v>0.53985384711405104</v>
      </c>
      <c r="F3764" s="1">
        <f t="shared" si="119"/>
        <v>36024.576572456004</v>
      </c>
    </row>
    <row r="3765" spans="1:6" x14ac:dyDescent="0.3">
      <c r="A3765" s="3">
        <v>0.65605869954877805</v>
      </c>
      <c r="B3765" s="3">
        <v>19225.539507850899</v>
      </c>
      <c r="C3765" s="3">
        <v>1.12376704838026</v>
      </c>
      <c r="D3765" s="3">
        <v>54377.403084742698</v>
      </c>
      <c r="E3765" s="1">
        <f t="shared" si="118"/>
        <v>0.46770834883148193</v>
      </c>
      <c r="F3765" s="1">
        <f t="shared" si="119"/>
        <v>35151.863576891803</v>
      </c>
    </row>
    <row r="3766" spans="1:6" x14ac:dyDescent="0.3">
      <c r="A3766" s="3">
        <v>0.663051978039357</v>
      </c>
      <c r="B3766" s="3">
        <v>22159.0661663508</v>
      </c>
      <c r="C3766" s="3">
        <v>1.1686723891062401</v>
      </c>
      <c r="D3766" s="3">
        <v>61115.625518378503</v>
      </c>
      <c r="E3766" s="1">
        <f t="shared" si="118"/>
        <v>0.50562041106688305</v>
      </c>
      <c r="F3766" s="1">
        <f t="shared" si="119"/>
        <v>38956.559352027703</v>
      </c>
    </row>
    <row r="3767" spans="1:6" x14ac:dyDescent="0.3">
      <c r="A3767" s="3">
        <v>0.68072663074079998</v>
      </c>
      <c r="B3767" s="3">
        <v>27543.979071119102</v>
      </c>
      <c r="C3767" s="3">
        <v>1.1568864775465799</v>
      </c>
      <c r="D3767" s="3">
        <v>64361.846455261701</v>
      </c>
      <c r="E3767" s="1">
        <f t="shared" si="118"/>
        <v>0.47615984680577994</v>
      </c>
      <c r="F3767" s="1">
        <f t="shared" si="119"/>
        <v>36817.867384142599</v>
      </c>
    </row>
    <row r="3768" spans="1:6" x14ac:dyDescent="0.3">
      <c r="A3768" s="3">
        <v>0.68807395743103394</v>
      </c>
      <c r="B3768" s="3">
        <v>22442.276056246701</v>
      </c>
      <c r="C3768" s="3">
        <v>1.1820201022858801</v>
      </c>
      <c r="D3768" s="3">
        <v>60408.756842326002</v>
      </c>
      <c r="E3768" s="1">
        <f t="shared" si="118"/>
        <v>0.49394614485484611</v>
      </c>
      <c r="F3768" s="1">
        <f t="shared" si="119"/>
        <v>37966.480786079301</v>
      </c>
    </row>
    <row r="3769" spans="1:6" x14ac:dyDescent="0.3">
      <c r="A3769" s="3">
        <v>0.69329856795925404</v>
      </c>
      <c r="B3769" s="3">
        <v>18493.242718314199</v>
      </c>
      <c r="C3769" s="3">
        <v>1.1895885479413999</v>
      </c>
      <c r="D3769" s="3">
        <v>54639.250100088197</v>
      </c>
      <c r="E3769" s="1">
        <f t="shared" si="118"/>
        <v>0.49628997998214586</v>
      </c>
      <c r="F3769" s="1">
        <f t="shared" si="119"/>
        <v>36146.007381773998</v>
      </c>
    </row>
    <row r="3770" spans="1:6" x14ac:dyDescent="0.3">
      <c r="A3770" s="3">
        <v>0.740336969101827</v>
      </c>
      <c r="B3770" s="3">
        <v>20248.513409314699</v>
      </c>
      <c r="C3770" s="3">
        <v>1.2711240544756099</v>
      </c>
      <c r="D3770" s="3">
        <v>57188.161390694797</v>
      </c>
      <c r="E3770" s="1">
        <f t="shared" si="118"/>
        <v>0.53078708537378294</v>
      </c>
      <c r="F3770" s="1">
        <f t="shared" si="119"/>
        <v>36939.647981380098</v>
      </c>
    </row>
    <row r="3771" spans="1:6" x14ac:dyDescent="0.3">
      <c r="A3771" s="3">
        <v>0.66582065028868498</v>
      </c>
      <c r="B3771" s="3">
        <v>17989.326741035002</v>
      </c>
      <c r="C3771" s="3">
        <v>1.12011779533878</v>
      </c>
      <c r="D3771" s="3">
        <v>55311.669041065303</v>
      </c>
      <c r="E3771" s="1">
        <f t="shared" si="118"/>
        <v>0.454297145050095</v>
      </c>
      <c r="F3771" s="1">
        <f t="shared" si="119"/>
        <v>37322.342300030301</v>
      </c>
    </row>
    <row r="3772" spans="1:6" x14ac:dyDescent="0.3">
      <c r="A3772" s="3">
        <v>0.68567616725457203</v>
      </c>
      <c r="B3772" s="3">
        <v>18105.357386805601</v>
      </c>
      <c r="C3772" s="3">
        <v>1.15910999700756</v>
      </c>
      <c r="D3772" s="3">
        <v>53981.460010855299</v>
      </c>
      <c r="E3772" s="1">
        <f t="shared" si="118"/>
        <v>0.47343382975298798</v>
      </c>
      <c r="F3772" s="1">
        <f t="shared" si="119"/>
        <v>35876.102624049701</v>
      </c>
    </row>
    <row r="3773" spans="1:6" x14ac:dyDescent="0.3">
      <c r="A3773" s="3">
        <v>0.75928914898270405</v>
      </c>
      <c r="B3773" s="3">
        <v>21561.6021288298</v>
      </c>
      <c r="C3773" s="3">
        <v>1.3462398471914501</v>
      </c>
      <c r="D3773" s="3">
        <v>60799.223081793898</v>
      </c>
      <c r="E3773" s="1">
        <f t="shared" si="118"/>
        <v>0.58695069820874601</v>
      </c>
      <c r="F3773" s="1">
        <f t="shared" si="119"/>
        <v>39237.620952964098</v>
      </c>
    </row>
    <row r="3774" spans="1:6" x14ac:dyDescent="0.3">
      <c r="A3774" s="3">
        <v>0.70905583470508005</v>
      </c>
      <c r="B3774" s="3">
        <v>20127.810563380401</v>
      </c>
      <c r="C3774" s="3">
        <v>1.2605326551743099</v>
      </c>
      <c r="D3774" s="3">
        <v>57235.389066354597</v>
      </c>
      <c r="E3774" s="1">
        <f t="shared" si="118"/>
        <v>0.55147682046922986</v>
      </c>
      <c r="F3774" s="1">
        <f t="shared" si="119"/>
        <v>37107.578502974196</v>
      </c>
    </row>
    <row r="3775" spans="1:6" x14ac:dyDescent="0.3">
      <c r="A3775" s="3">
        <v>0.68827405192335001</v>
      </c>
      <c r="B3775" s="3">
        <v>16584.983291518802</v>
      </c>
      <c r="C3775" s="3">
        <v>1.1954086048007</v>
      </c>
      <c r="D3775" s="3">
        <v>53975.134182682901</v>
      </c>
      <c r="E3775" s="1">
        <f t="shared" si="118"/>
        <v>0.50713455287734999</v>
      </c>
      <c r="F3775" s="1">
        <f t="shared" si="119"/>
        <v>37390.150891164099</v>
      </c>
    </row>
    <row r="3776" spans="1:6" x14ac:dyDescent="0.3">
      <c r="A3776" s="3">
        <v>0.66675555055631397</v>
      </c>
      <c r="B3776" s="3">
        <v>15146.8920539013</v>
      </c>
      <c r="C3776" s="3">
        <v>1.1924491828699599</v>
      </c>
      <c r="D3776" s="3">
        <v>51370.447952232003</v>
      </c>
      <c r="E3776" s="1">
        <f t="shared" si="118"/>
        <v>0.52569363231364596</v>
      </c>
      <c r="F3776" s="1">
        <f t="shared" si="119"/>
        <v>36223.555898330706</v>
      </c>
    </row>
    <row r="3777" spans="1:6" x14ac:dyDescent="0.3">
      <c r="A3777" s="3">
        <v>0.68968931411104695</v>
      </c>
      <c r="B3777" s="3">
        <v>17657.0551158204</v>
      </c>
      <c r="C3777" s="3">
        <v>1.2054167215359</v>
      </c>
      <c r="D3777" s="3">
        <v>51914.353356946398</v>
      </c>
      <c r="E3777" s="1">
        <f t="shared" si="118"/>
        <v>0.51572740742485301</v>
      </c>
      <c r="F3777" s="1">
        <f t="shared" si="119"/>
        <v>34257.298241126002</v>
      </c>
    </row>
    <row r="3778" spans="1:6" x14ac:dyDescent="0.3">
      <c r="A3778" s="3">
        <v>0.73603105624835796</v>
      </c>
      <c r="B3778" s="3">
        <v>24401.7958288318</v>
      </c>
      <c r="C3778" s="3">
        <v>1.2976492813382601</v>
      </c>
      <c r="D3778" s="3">
        <v>64390.367728918303</v>
      </c>
      <c r="E3778" s="1">
        <f t="shared" si="118"/>
        <v>0.56161822508990211</v>
      </c>
      <c r="F3778" s="1">
        <f t="shared" si="119"/>
        <v>39988.571900086507</v>
      </c>
    </row>
    <row r="3779" spans="1:6" x14ac:dyDescent="0.3">
      <c r="A3779" s="3">
        <v>0.73017787281309399</v>
      </c>
      <c r="B3779" s="3">
        <v>16727.712421751901</v>
      </c>
      <c r="C3779" s="3">
        <v>1.2612408162556801</v>
      </c>
      <c r="D3779" s="3">
        <v>53247.068243117101</v>
      </c>
      <c r="E3779" s="1">
        <f t="shared" si="118"/>
        <v>0.53106294344258609</v>
      </c>
      <c r="F3779" s="1">
        <f t="shared" si="119"/>
        <v>36519.3558213652</v>
      </c>
    </row>
    <row r="3780" spans="1:6" x14ac:dyDescent="0.3">
      <c r="A3780" s="3">
        <v>0.72233891077482504</v>
      </c>
      <c r="B3780" s="3">
        <v>24999.9663211605</v>
      </c>
      <c r="C3780" s="3">
        <v>1.2702087711491099</v>
      </c>
      <c r="D3780" s="3">
        <v>66753.700246730499</v>
      </c>
      <c r="E3780" s="1">
        <f t="shared" ref="E3780:E3843" si="120">C3780-A3780</f>
        <v>0.54786986037428487</v>
      </c>
      <c r="F3780" s="1">
        <f t="shared" ref="F3780:F3843" si="121">D3780-B3780</f>
        <v>41753.733925569999</v>
      </c>
    </row>
    <row r="3781" spans="1:6" x14ac:dyDescent="0.3">
      <c r="A3781" s="3">
        <v>0.69001578717288403</v>
      </c>
      <c r="B3781" s="3">
        <v>23495.905752893901</v>
      </c>
      <c r="C3781" s="3">
        <v>1.2182342046193899</v>
      </c>
      <c r="D3781" s="3">
        <v>61333.641788724199</v>
      </c>
      <c r="E3781" s="1">
        <f t="shared" si="120"/>
        <v>0.52821841744650588</v>
      </c>
      <c r="F3781" s="1">
        <f t="shared" si="121"/>
        <v>37837.736035830298</v>
      </c>
    </row>
    <row r="3782" spans="1:6" x14ac:dyDescent="0.3">
      <c r="A3782" s="3">
        <v>0.69232009978446096</v>
      </c>
      <c r="B3782" s="3">
        <v>23770.856064257299</v>
      </c>
      <c r="C3782" s="3">
        <v>1.19528858822074</v>
      </c>
      <c r="D3782" s="3">
        <v>60445.738418486799</v>
      </c>
      <c r="E3782" s="1">
        <f t="shared" si="120"/>
        <v>0.50296848843627906</v>
      </c>
      <c r="F3782" s="1">
        <f t="shared" si="121"/>
        <v>36674.882354229499</v>
      </c>
    </row>
    <row r="3783" spans="1:6" x14ac:dyDescent="0.3">
      <c r="A3783" s="3">
        <v>0.71913029100044301</v>
      </c>
      <c r="B3783" s="3">
        <v>20386.1027135943</v>
      </c>
      <c r="C3783" s="3">
        <v>1.2278708214883201</v>
      </c>
      <c r="D3783" s="3">
        <v>58362.456625285799</v>
      </c>
      <c r="E3783" s="1">
        <f t="shared" si="120"/>
        <v>0.50874053048787704</v>
      </c>
      <c r="F3783" s="1">
        <f t="shared" si="121"/>
        <v>37976.353911691498</v>
      </c>
    </row>
    <row r="3784" spans="1:6" x14ac:dyDescent="0.3">
      <c r="A3784" s="3">
        <v>0.68245480599807895</v>
      </c>
      <c r="B3784" s="3">
        <v>21532.761647746102</v>
      </c>
      <c r="C3784" s="3">
        <v>1.1760627462909099</v>
      </c>
      <c r="D3784" s="3">
        <v>59089.590200751598</v>
      </c>
      <c r="E3784" s="1">
        <f t="shared" si="120"/>
        <v>0.49360794029283095</v>
      </c>
      <c r="F3784" s="1">
        <f t="shared" si="121"/>
        <v>37556.8285530055</v>
      </c>
    </row>
    <row r="3785" spans="1:6" x14ac:dyDescent="0.3">
      <c r="A3785" s="3">
        <v>0.69574889221914504</v>
      </c>
      <c r="B3785" s="3">
        <v>22135.195479238901</v>
      </c>
      <c r="C3785" s="3">
        <v>1.2073292487374101</v>
      </c>
      <c r="D3785" s="3">
        <v>60995.784280530097</v>
      </c>
      <c r="E3785" s="1">
        <f t="shared" si="120"/>
        <v>0.51158035651826506</v>
      </c>
      <c r="F3785" s="1">
        <f t="shared" si="121"/>
        <v>38860.588801291196</v>
      </c>
    </row>
    <row r="3786" spans="1:6" x14ac:dyDescent="0.3">
      <c r="A3786" s="3">
        <v>0.72626160563845499</v>
      </c>
      <c r="B3786" s="3">
        <v>18128.389446999699</v>
      </c>
      <c r="C3786" s="3">
        <v>1.2719101942319899</v>
      </c>
      <c r="D3786" s="3">
        <v>54404.2634294292</v>
      </c>
      <c r="E3786" s="1">
        <f t="shared" si="120"/>
        <v>0.54564858859353493</v>
      </c>
      <c r="F3786" s="1">
        <f t="shared" si="121"/>
        <v>36275.873982429504</v>
      </c>
    </row>
    <row r="3787" spans="1:6" x14ac:dyDescent="0.3">
      <c r="A3787" s="3">
        <v>0.68281125017310296</v>
      </c>
      <c r="B3787" s="3">
        <v>15511.6697958285</v>
      </c>
      <c r="C3787" s="3">
        <v>1.20071196248584</v>
      </c>
      <c r="D3787" s="3">
        <v>52702.970640633699</v>
      </c>
      <c r="E3787" s="1">
        <f t="shared" si="120"/>
        <v>0.51790071231273704</v>
      </c>
      <c r="F3787" s="1">
        <f t="shared" si="121"/>
        <v>37191.300844805199</v>
      </c>
    </row>
    <row r="3788" spans="1:6" x14ac:dyDescent="0.3">
      <c r="A3788" s="3">
        <v>0.692654063250153</v>
      </c>
      <c r="B3788" s="3">
        <v>21099.230654842901</v>
      </c>
      <c r="C3788" s="3">
        <v>1.20930352174205</v>
      </c>
      <c r="D3788" s="3">
        <v>56450.548159677397</v>
      </c>
      <c r="E3788" s="1">
        <f t="shared" si="120"/>
        <v>0.51664945849189703</v>
      </c>
      <c r="F3788" s="1">
        <f t="shared" si="121"/>
        <v>35351.3175048345</v>
      </c>
    </row>
    <row r="3789" spans="1:6" x14ac:dyDescent="0.3">
      <c r="A3789" s="3">
        <v>0.70230051373101299</v>
      </c>
      <c r="B3789" s="3">
        <v>16810.807941474399</v>
      </c>
      <c r="C3789" s="3">
        <v>1.2449659594457301</v>
      </c>
      <c r="D3789" s="3">
        <v>53900.932420200697</v>
      </c>
      <c r="E3789" s="1">
        <f t="shared" si="120"/>
        <v>0.54266544571471709</v>
      </c>
      <c r="F3789" s="1">
        <f t="shared" si="121"/>
        <v>37090.124478726299</v>
      </c>
    </row>
    <row r="3790" spans="1:6" x14ac:dyDescent="0.3">
      <c r="A3790" s="3">
        <v>0.71394837566909197</v>
      </c>
      <c r="B3790" s="3">
        <v>24793.458826556602</v>
      </c>
      <c r="C3790" s="3">
        <v>1.2585230386139401</v>
      </c>
      <c r="D3790" s="3">
        <v>63342.226547336199</v>
      </c>
      <c r="E3790" s="1">
        <f t="shared" si="120"/>
        <v>0.54457466294484813</v>
      </c>
      <c r="F3790" s="1">
        <f t="shared" si="121"/>
        <v>38548.767720779593</v>
      </c>
    </row>
    <row r="3791" spans="1:6" x14ac:dyDescent="0.3">
      <c r="A3791" s="3">
        <v>0.70337360361600598</v>
      </c>
      <c r="B3791" s="3">
        <v>19792.169023903101</v>
      </c>
      <c r="C3791" s="3">
        <v>1.2532473001306501</v>
      </c>
      <c r="D3791" s="3">
        <v>55180.945794760599</v>
      </c>
      <c r="E3791" s="1">
        <f t="shared" si="120"/>
        <v>0.54987369651464413</v>
      </c>
      <c r="F3791" s="1">
        <f t="shared" si="121"/>
        <v>35388.776770857497</v>
      </c>
    </row>
    <row r="3792" spans="1:6" x14ac:dyDescent="0.3">
      <c r="A3792" s="3">
        <v>0.69134205559971895</v>
      </c>
      <c r="B3792" s="3">
        <v>19388.370015287601</v>
      </c>
      <c r="C3792" s="3">
        <v>1.1704216545930299</v>
      </c>
      <c r="D3792" s="3">
        <v>56761.128240229002</v>
      </c>
      <c r="E3792" s="1">
        <f t="shared" si="120"/>
        <v>0.47907959899331098</v>
      </c>
      <c r="F3792" s="1">
        <f t="shared" si="121"/>
        <v>37372.758224941397</v>
      </c>
    </row>
    <row r="3793" spans="1:6" x14ac:dyDescent="0.3">
      <c r="A3793" s="3">
        <v>0.71102991392886505</v>
      </c>
      <c r="B3793" s="3">
        <v>16054.990128523999</v>
      </c>
      <c r="C3793" s="3">
        <v>1.2532392556485501</v>
      </c>
      <c r="D3793" s="3">
        <v>52676.5631501358</v>
      </c>
      <c r="E3793" s="1">
        <f t="shared" si="120"/>
        <v>0.54220934171968505</v>
      </c>
      <c r="F3793" s="1">
        <f t="shared" si="121"/>
        <v>36621.573021611803</v>
      </c>
    </row>
    <row r="3794" spans="1:6" x14ac:dyDescent="0.3">
      <c r="A3794" s="3">
        <v>0.69906471491458799</v>
      </c>
      <c r="B3794" s="3">
        <v>17793.529093368099</v>
      </c>
      <c r="C3794" s="3">
        <v>1.2390264918710201</v>
      </c>
      <c r="D3794" s="3">
        <v>54485.913486532001</v>
      </c>
      <c r="E3794" s="1">
        <f t="shared" si="120"/>
        <v>0.5399617769564321</v>
      </c>
      <c r="F3794" s="1">
        <f t="shared" si="121"/>
        <v>36692.384393163898</v>
      </c>
    </row>
    <row r="3795" spans="1:6" x14ac:dyDescent="0.3">
      <c r="A3795" s="3">
        <v>0.63075738100255896</v>
      </c>
      <c r="B3795" s="3">
        <v>18819.851360337201</v>
      </c>
      <c r="C3795" s="3">
        <v>1.0756755704008301</v>
      </c>
      <c r="D3795" s="3">
        <v>54246.388826958799</v>
      </c>
      <c r="E3795" s="1">
        <f t="shared" si="120"/>
        <v>0.4449181893982711</v>
      </c>
      <c r="F3795" s="1">
        <f t="shared" si="121"/>
        <v>35426.537466621594</v>
      </c>
    </row>
    <row r="3796" spans="1:6" x14ac:dyDescent="0.3">
      <c r="A3796" s="3">
        <v>0.69308639285486995</v>
      </c>
      <c r="B3796" s="3">
        <v>18445.778462491799</v>
      </c>
      <c r="C3796" s="3">
        <v>1.21471189821036</v>
      </c>
      <c r="D3796" s="3">
        <v>56675.1858592973</v>
      </c>
      <c r="E3796" s="1">
        <f t="shared" si="120"/>
        <v>0.52162550535549002</v>
      </c>
      <c r="F3796" s="1">
        <f t="shared" si="121"/>
        <v>38229.407396805502</v>
      </c>
    </row>
    <row r="3797" spans="1:6" x14ac:dyDescent="0.3">
      <c r="A3797" s="3">
        <v>0.77016350381932897</v>
      </c>
      <c r="B3797" s="3">
        <v>14892.484189492199</v>
      </c>
      <c r="C3797" s="3">
        <v>1.3647612823876301</v>
      </c>
      <c r="D3797" s="3">
        <v>52789.9891249555</v>
      </c>
      <c r="E3797" s="1">
        <f t="shared" si="120"/>
        <v>0.59459777856830109</v>
      </c>
      <c r="F3797" s="1">
        <f t="shared" si="121"/>
        <v>37897.504935463301</v>
      </c>
    </row>
    <row r="3798" spans="1:6" x14ac:dyDescent="0.3">
      <c r="A3798" s="3">
        <v>0.67147206865082398</v>
      </c>
      <c r="B3798" s="3">
        <v>22069.589671843001</v>
      </c>
      <c r="C3798" s="3">
        <v>1.1689756665255899</v>
      </c>
      <c r="D3798" s="3">
        <v>60034.380169172902</v>
      </c>
      <c r="E3798" s="1">
        <f t="shared" si="120"/>
        <v>0.49750359787476595</v>
      </c>
      <c r="F3798" s="1">
        <f t="shared" si="121"/>
        <v>37964.790497329901</v>
      </c>
    </row>
    <row r="3799" spans="1:6" x14ac:dyDescent="0.3">
      <c r="A3799" s="3">
        <v>0.71208058613223502</v>
      </c>
      <c r="B3799" s="3">
        <v>18845.333094210899</v>
      </c>
      <c r="C3799" s="3">
        <v>1.26851330508377</v>
      </c>
      <c r="D3799" s="3">
        <v>54676.241763226601</v>
      </c>
      <c r="E3799" s="1">
        <f t="shared" si="120"/>
        <v>0.55643271895153501</v>
      </c>
      <c r="F3799" s="1">
        <f t="shared" si="121"/>
        <v>35830.908669015698</v>
      </c>
    </row>
    <row r="3800" spans="1:6" x14ac:dyDescent="0.3">
      <c r="A3800" s="3">
        <v>0.73312798088255304</v>
      </c>
      <c r="B3800" s="3">
        <v>20958.969769064999</v>
      </c>
      <c r="C3800" s="3">
        <v>1.2544072826392501</v>
      </c>
      <c r="D3800" s="3">
        <v>60534.450265456202</v>
      </c>
      <c r="E3800" s="1">
        <f t="shared" si="120"/>
        <v>0.52127930175669701</v>
      </c>
      <c r="F3800" s="1">
        <f t="shared" si="121"/>
        <v>39575.480496391203</v>
      </c>
    </row>
    <row r="3801" spans="1:6" x14ac:dyDescent="0.3">
      <c r="A3801" s="3">
        <v>0.66585821403523404</v>
      </c>
      <c r="B3801" s="3">
        <v>22207.137705481</v>
      </c>
      <c r="C3801" s="3">
        <v>1.14746863908965</v>
      </c>
      <c r="D3801" s="3">
        <v>59786.169772799098</v>
      </c>
      <c r="E3801" s="1">
        <f t="shared" si="120"/>
        <v>0.48161042505441598</v>
      </c>
      <c r="F3801" s="1">
        <f t="shared" si="121"/>
        <v>37579.032067318098</v>
      </c>
    </row>
    <row r="3802" spans="1:6" x14ac:dyDescent="0.3">
      <c r="A3802" s="3">
        <v>0.73560421036368395</v>
      </c>
      <c r="B3802" s="3">
        <v>22590.213905876601</v>
      </c>
      <c r="C3802" s="3">
        <v>1.2776312164233099</v>
      </c>
      <c r="D3802" s="3">
        <v>59577.723854201096</v>
      </c>
      <c r="E3802" s="1">
        <f t="shared" si="120"/>
        <v>0.54202700605962595</v>
      </c>
      <c r="F3802" s="1">
        <f t="shared" si="121"/>
        <v>36987.509948324499</v>
      </c>
    </row>
    <row r="3803" spans="1:6" x14ac:dyDescent="0.3">
      <c r="A3803" s="3">
        <v>0.70130543107384402</v>
      </c>
      <c r="B3803" s="3">
        <v>23478.488254073502</v>
      </c>
      <c r="C3803" s="3">
        <v>1.17226931417555</v>
      </c>
      <c r="D3803" s="3">
        <v>59189.106806252399</v>
      </c>
      <c r="E3803" s="1">
        <f t="shared" si="120"/>
        <v>0.470963883101706</v>
      </c>
      <c r="F3803" s="1">
        <f t="shared" si="121"/>
        <v>35710.618552178901</v>
      </c>
    </row>
    <row r="3804" spans="1:6" x14ac:dyDescent="0.3">
      <c r="A3804" s="3">
        <v>0.68638559269167998</v>
      </c>
      <c r="B3804" s="3">
        <v>16467.220375238601</v>
      </c>
      <c r="C3804" s="3">
        <v>1.14515214267392</v>
      </c>
      <c r="D3804" s="3">
        <v>52746.421229084102</v>
      </c>
      <c r="E3804" s="1">
        <f t="shared" si="120"/>
        <v>0.45876654998223998</v>
      </c>
      <c r="F3804" s="1">
        <f t="shared" si="121"/>
        <v>36279.200853845497</v>
      </c>
    </row>
    <row r="3805" spans="1:6" x14ac:dyDescent="0.3">
      <c r="A3805" s="3">
        <v>0.76389770587888095</v>
      </c>
      <c r="B3805" s="3">
        <v>24257.800906517201</v>
      </c>
      <c r="C3805" s="3">
        <v>1.3379403078652601</v>
      </c>
      <c r="D3805" s="3">
        <v>64826.304679601701</v>
      </c>
      <c r="E3805" s="1">
        <f t="shared" si="120"/>
        <v>0.57404260198637913</v>
      </c>
      <c r="F3805" s="1">
        <f t="shared" si="121"/>
        <v>40568.5037730845</v>
      </c>
    </row>
    <row r="3806" spans="1:6" x14ac:dyDescent="0.3">
      <c r="A3806" s="3">
        <v>0.70866126619687297</v>
      </c>
      <c r="B3806" s="3">
        <v>20434.4278949855</v>
      </c>
      <c r="C3806" s="3">
        <v>1.23527676495389</v>
      </c>
      <c r="D3806" s="3">
        <v>58296.841033074197</v>
      </c>
      <c r="E3806" s="1">
        <f t="shared" si="120"/>
        <v>0.52661549875701708</v>
      </c>
      <c r="F3806" s="1">
        <f t="shared" si="121"/>
        <v>37862.413138088697</v>
      </c>
    </row>
    <row r="3807" spans="1:6" x14ac:dyDescent="0.3">
      <c r="A3807" s="3">
        <v>0.71296069692764896</v>
      </c>
      <c r="B3807" s="3">
        <v>14949.857359441399</v>
      </c>
      <c r="C3807" s="3">
        <v>1.2497411686261399</v>
      </c>
      <c r="D3807" s="3">
        <v>49938.272262672399</v>
      </c>
      <c r="E3807" s="1">
        <f t="shared" si="120"/>
        <v>0.53678047169849097</v>
      </c>
      <c r="F3807" s="1">
        <f t="shared" si="121"/>
        <v>34988.414903231002</v>
      </c>
    </row>
    <row r="3808" spans="1:6" x14ac:dyDescent="0.3">
      <c r="A3808" s="3">
        <v>0.68953834339616404</v>
      </c>
      <c r="B3808" s="3">
        <v>19386.1810701492</v>
      </c>
      <c r="C3808" s="3">
        <v>1.19276008763056</v>
      </c>
      <c r="D3808" s="3">
        <v>54918.722174182498</v>
      </c>
      <c r="E3808" s="1">
        <f t="shared" si="120"/>
        <v>0.50322174423439592</v>
      </c>
      <c r="F3808" s="1">
        <f t="shared" si="121"/>
        <v>35532.541104033298</v>
      </c>
    </row>
    <row r="3809" spans="1:6" x14ac:dyDescent="0.3">
      <c r="A3809" s="3">
        <v>0.73370787474133603</v>
      </c>
      <c r="B3809" s="3">
        <v>21374.4543729096</v>
      </c>
      <c r="C3809" s="3">
        <v>1.2936423357397999</v>
      </c>
      <c r="D3809" s="3">
        <v>57991.019108443499</v>
      </c>
      <c r="E3809" s="1">
        <f t="shared" si="120"/>
        <v>0.55993446099846389</v>
      </c>
      <c r="F3809" s="1">
        <f t="shared" si="121"/>
        <v>36616.564735533902</v>
      </c>
    </row>
    <row r="3810" spans="1:6" x14ac:dyDescent="0.3">
      <c r="A3810" s="3">
        <v>0.71954074801141499</v>
      </c>
      <c r="B3810" s="3">
        <v>17948.482381270602</v>
      </c>
      <c r="C3810" s="3">
        <v>1.2249754805981199</v>
      </c>
      <c r="D3810" s="3">
        <v>54228.015209758603</v>
      </c>
      <c r="E3810" s="1">
        <f t="shared" si="120"/>
        <v>0.5054347325867049</v>
      </c>
      <c r="F3810" s="1">
        <f t="shared" si="121"/>
        <v>36279.532828488002</v>
      </c>
    </row>
    <row r="3811" spans="1:6" x14ac:dyDescent="0.3">
      <c r="A3811" s="3">
        <v>0.66303283498301402</v>
      </c>
      <c r="B3811" s="3">
        <v>22080.398627727001</v>
      </c>
      <c r="C3811" s="3">
        <v>1.13391996708606</v>
      </c>
      <c r="D3811" s="3">
        <v>58764.345307827098</v>
      </c>
      <c r="E3811" s="1">
        <f t="shared" si="120"/>
        <v>0.470887132103046</v>
      </c>
      <c r="F3811" s="1">
        <f t="shared" si="121"/>
        <v>36683.946680100096</v>
      </c>
    </row>
    <row r="3812" spans="1:6" x14ac:dyDescent="0.3">
      <c r="A3812" s="3">
        <v>0.67420181447095695</v>
      </c>
      <c r="B3812" s="3">
        <v>18869.997319845501</v>
      </c>
      <c r="C3812" s="3">
        <v>1.18775118065369</v>
      </c>
      <c r="D3812" s="3">
        <v>55988.912673338797</v>
      </c>
      <c r="E3812" s="1">
        <f t="shared" si="120"/>
        <v>0.51354936618273306</v>
      </c>
      <c r="F3812" s="1">
        <f t="shared" si="121"/>
        <v>37118.915353493299</v>
      </c>
    </row>
    <row r="3813" spans="1:6" x14ac:dyDescent="0.3">
      <c r="A3813" s="3">
        <v>0.66138280154436402</v>
      </c>
      <c r="B3813" s="3">
        <v>16166.253991896499</v>
      </c>
      <c r="C3813" s="3">
        <v>1.12224240273197</v>
      </c>
      <c r="D3813" s="3">
        <v>51958.280120564799</v>
      </c>
      <c r="E3813" s="1">
        <f t="shared" si="120"/>
        <v>0.46085960118760594</v>
      </c>
      <c r="F3813" s="1">
        <f t="shared" si="121"/>
        <v>35792.026128668302</v>
      </c>
    </row>
    <row r="3814" spans="1:6" x14ac:dyDescent="0.3">
      <c r="A3814" s="3">
        <v>0.65963109009586096</v>
      </c>
      <c r="B3814" s="3">
        <v>23721.9241428895</v>
      </c>
      <c r="C3814" s="3">
        <v>1.1475169413844799</v>
      </c>
      <c r="D3814" s="3">
        <v>58208.605502040104</v>
      </c>
      <c r="E3814" s="1">
        <f t="shared" si="120"/>
        <v>0.48788585128861894</v>
      </c>
      <c r="F3814" s="1">
        <f t="shared" si="121"/>
        <v>34486.681359150607</v>
      </c>
    </row>
    <row r="3815" spans="1:6" x14ac:dyDescent="0.3">
      <c r="A3815" s="3">
        <v>0.72824589064023904</v>
      </c>
      <c r="B3815" s="3">
        <v>19204.386654231799</v>
      </c>
      <c r="C3815" s="3">
        <v>1.28447807662964</v>
      </c>
      <c r="D3815" s="3">
        <v>56069.104995756701</v>
      </c>
      <c r="E3815" s="1">
        <f t="shared" si="120"/>
        <v>0.55623218598940094</v>
      </c>
      <c r="F3815" s="1">
        <f t="shared" si="121"/>
        <v>36864.718341524902</v>
      </c>
    </row>
    <row r="3816" spans="1:6" x14ac:dyDescent="0.3">
      <c r="A3816" s="3">
        <v>0.69304319090586597</v>
      </c>
      <c r="B3816" s="3">
        <v>22385.103043239498</v>
      </c>
      <c r="C3816" s="3">
        <v>1.2334246281165799</v>
      </c>
      <c r="D3816" s="3">
        <v>61039.764959665801</v>
      </c>
      <c r="E3816" s="1">
        <f t="shared" si="120"/>
        <v>0.54038143721071397</v>
      </c>
      <c r="F3816" s="1">
        <f t="shared" si="121"/>
        <v>38654.661916426303</v>
      </c>
    </row>
    <row r="3817" spans="1:6" x14ac:dyDescent="0.3">
      <c r="A3817" s="3">
        <v>0.67935324721601897</v>
      </c>
      <c r="B3817" s="3">
        <v>19104.146699826601</v>
      </c>
      <c r="C3817" s="3">
        <v>1.1580812670006699</v>
      </c>
      <c r="D3817" s="3">
        <v>54566.253485008398</v>
      </c>
      <c r="E3817" s="1">
        <f t="shared" si="120"/>
        <v>0.47872801978465096</v>
      </c>
      <c r="F3817" s="1">
        <f t="shared" si="121"/>
        <v>35462.106785181793</v>
      </c>
    </row>
    <row r="3818" spans="1:6" x14ac:dyDescent="0.3">
      <c r="A3818" s="3">
        <v>0.69977974724657199</v>
      </c>
      <c r="B3818" s="3">
        <v>14774.1727574015</v>
      </c>
      <c r="C3818" s="3">
        <v>1.2327266864274999</v>
      </c>
      <c r="D3818" s="3">
        <v>51134.8048679352</v>
      </c>
      <c r="E3818" s="1">
        <f t="shared" si="120"/>
        <v>0.53294693918092795</v>
      </c>
      <c r="F3818" s="1">
        <f t="shared" si="121"/>
        <v>36360.632110533697</v>
      </c>
    </row>
    <row r="3819" spans="1:6" x14ac:dyDescent="0.3">
      <c r="A3819" s="3">
        <v>0.68409287421285203</v>
      </c>
      <c r="B3819" s="3">
        <v>19229.032379418899</v>
      </c>
      <c r="C3819" s="3">
        <v>1.21783613811331</v>
      </c>
      <c r="D3819" s="3">
        <v>55514.598410109997</v>
      </c>
      <c r="E3819" s="1">
        <f t="shared" si="120"/>
        <v>0.53374326390045801</v>
      </c>
      <c r="F3819" s="1">
        <f t="shared" si="121"/>
        <v>36285.566030691101</v>
      </c>
    </row>
    <row r="3820" spans="1:6" x14ac:dyDescent="0.3">
      <c r="A3820" s="3">
        <v>0.690737935260064</v>
      </c>
      <c r="B3820" s="3">
        <v>18499.4228849625</v>
      </c>
      <c r="C3820" s="3">
        <v>1.21037232194444</v>
      </c>
      <c r="D3820" s="3">
        <v>56264.9289782919</v>
      </c>
      <c r="E3820" s="1">
        <f t="shared" si="120"/>
        <v>0.519634386684376</v>
      </c>
      <c r="F3820" s="1">
        <f t="shared" si="121"/>
        <v>37765.506093329401</v>
      </c>
    </row>
    <row r="3821" spans="1:6" x14ac:dyDescent="0.3">
      <c r="A3821" s="3">
        <v>0.72653269051857905</v>
      </c>
      <c r="B3821" s="3">
        <v>21116.633142932998</v>
      </c>
      <c r="C3821" s="3">
        <v>1.26929596185131</v>
      </c>
      <c r="D3821" s="3">
        <v>58136.711666462601</v>
      </c>
      <c r="E3821" s="1">
        <f t="shared" si="120"/>
        <v>0.54276327133273095</v>
      </c>
      <c r="F3821" s="1">
        <f t="shared" si="121"/>
        <v>37020.078523529606</v>
      </c>
    </row>
    <row r="3822" spans="1:6" x14ac:dyDescent="0.3">
      <c r="A3822" s="3">
        <v>0.74811902837392097</v>
      </c>
      <c r="B3822" s="3">
        <v>13938.1099045499</v>
      </c>
      <c r="C3822" s="3">
        <v>1.2650782910118501</v>
      </c>
      <c r="D3822" s="3">
        <v>48364.3863078063</v>
      </c>
      <c r="E3822" s="1">
        <f t="shared" si="120"/>
        <v>0.51695926263792913</v>
      </c>
      <c r="F3822" s="1">
        <f t="shared" si="121"/>
        <v>34426.276403256401</v>
      </c>
    </row>
    <row r="3823" spans="1:6" x14ac:dyDescent="0.3">
      <c r="A3823" s="3">
        <v>0.69333835976452696</v>
      </c>
      <c r="B3823" s="3">
        <v>17675.952445685401</v>
      </c>
      <c r="C3823" s="3">
        <v>1.1935294895039601</v>
      </c>
      <c r="D3823" s="3">
        <v>54004.306674323598</v>
      </c>
      <c r="E3823" s="1">
        <f t="shared" si="120"/>
        <v>0.50019112973943314</v>
      </c>
      <c r="F3823" s="1">
        <f t="shared" si="121"/>
        <v>36328.3542286382</v>
      </c>
    </row>
    <row r="3824" spans="1:6" x14ac:dyDescent="0.3">
      <c r="A3824" s="3">
        <v>0.70877951006316298</v>
      </c>
      <c r="B3824" s="3">
        <v>17833.017816930998</v>
      </c>
      <c r="C3824" s="3">
        <v>1.2722795275583401</v>
      </c>
      <c r="D3824" s="3">
        <v>55989.9101744043</v>
      </c>
      <c r="E3824" s="1">
        <f t="shared" si="120"/>
        <v>0.56350001749517709</v>
      </c>
      <c r="F3824" s="1">
        <f t="shared" si="121"/>
        <v>38156.892357473305</v>
      </c>
    </row>
    <row r="3825" spans="1:6" x14ac:dyDescent="0.3">
      <c r="A3825" s="3">
        <v>0.69041179289624899</v>
      </c>
      <c r="B3825" s="3">
        <v>17683.1719923366</v>
      </c>
      <c r="C3825" s="3">
        <v>1.17350934026617</v>
      </c>
      <c r="D3825" s="3">
        <v>54740.230723036599</v>
      </c>
      <c r="E3825" s="1">
        <f t="shared" si="120"/>
        <v>0.48309754736992105</v>
      </c>
      <c r="F3825" s="1">
        <f t="shared" si="121"/>
        <v>37057.058730699995</v>
      </c>
    </row>
    <row r="3826" spans="1:6" x14ac:dyDescent="0.3">
      <c r="A3826" s="3">
        <v>0.68484709783659603</v>
      </c>
      <c r="B3826" s="3">
        <v>18689.122692037599</v>
      </c>
      <c r="C3826" s="3">
        <v>1.19236733111533</v>
      </c>
      <c r="D3826" s="3">
        <v>54897.718164045102</v>
      </c>
      <c r="E3826" s="1">
        <f t="shared" si="120"/>
        <v>0.50752023327873397</v>
      </c>
      <c r="F3826" s="1">
        <f t="shared" si="121"/>
        <v>36208.595472007502</v>
      </c>
    </row>
    <row r="3827" spans="1:6" x14ac:dyDescent="0.3">
      <c r="A3827" s="3">
        <v>0.754633440276544</v>
      </c>
      <c r="B3827" s="3">
        <v>17171.952322926099</v>
      </c>
      <c r="C3827" s="3">
        <v>1.3243703337272099</v>
      </c>
      <c r="D3827" s="3">
        <v>54047.750602747197</v>
      </c>
      <c r="E3827" s="1">
        <f t="shared" si="120"/>
        <v>0.56973689345066592</v>
      </c>
      <c r="F3827" s="1">
        <f t="shared" si="121"/>
        <v>36875.798279821101</v>
      </c>
    </row>
    <row r="3828" spans="1:6" x14ac:dyDescent="0.3">
      <c r="A3828" s="3">
        <v>0.72634472510232195</v>
      </c>
      <c r="B3828" s="3">
        <v>21205.7962045268</v>
      </c>
      <c r="C3828" s="3">
        <v>1.2590310137568701</v>
      </c>
      <c r="D3828" s="3">
        <v>56842.3467686476</v>
      </c>
      <c r="E3828" s="1">
        <f t="shared" si="120"/>
        <v>0.53268628865454815</v>
      </c>
      <c r="F3828" s="1">
        <f t="shared" si="121"/>
        <v>35636.5505641208</v>
      </c>
    </row>
    <row r="3829" spans="1:6" x14ac:dyDescent="0.3">
      <c r="A3829" s="3">
        <v>0.73823721152030397</v>
      </c>
      <c r="B3829" s="3">
        <v>18953.657802972</v>
      </c>
      <c r="C3829" s="3">
        <v>1.2933277129104901</v>
      </c>
      <c r="D3829" s="3">
        <v>56622.289963119598</v>
      </c>
      <c r="E3829" s="1">
        <f t="shared" si="120"/>
        <v>0.55509050139018612</v>
      </c>
      <c r="F3829" s="1">
        <f t="shared" si="121"/>
        <v>37668.632160147594</v>
      </c>
    </row>
    <row r="3830" spans="1:6" x14ac:dyDescent="0.3">
      <c r="A3830" s="3">
        <v>0.67046455062356103</v>
      </c>
      <c r="B3830" s="3">
        <v>19662.0526403043</v>
      </c>
      <c r="C3830" s="3">
        <v>1.1675166667057599</v>
      </c>
      <c r="D3830" s="3">
        <v>57120.715225709202</v>
      </c>
      <c r="E3830" s="1">
        <f t="shared" si="120"/>
        <v>0.4970521160821989</v>
      </c>
      <c r="F3830" s="1">
        <f t="shared" si="121"/>
        <v>37458.662585404905</v>
      </c>
    </row>
    <row r="3831" spans="1:6" x14ac:dyDescent="0.3">
      <c r="A3831" s="3">
        <v>0.77167372671189605</v>
      </c>
      <c r="B3831" s="3">
        <v>17346.0287234442</v>
      </c>
      <c r="C3831" s="3">
        <v>1.3275338038206801</v>
      </c>
      <c r="D3831" s="3">
        <v>52412.995909003897</v>
      </c>
      <c r="E3831" s="1">
        <f t="shared" si="120"/>
        <v>0.55586007710878405</v>
      </c>
      <c r="F3831" s="1">
        <f t="shared" si="121"/>
        <v>35066.967185559697</v>
      </c>
    </row>
    <row r="3832" spans="1:6" x14ac:dyDescent="0.3">
      <c r="A3832" s="3">
        <v>0.67517531200494096</v>
      </c>
      <c r="B3832" s="3">
        <v>19537.9954552282</v>
      </c>
      <c r="C3832" s="3">
        <v>1.1440080224834099</v>
      </c>
      <c r="D3832" s="3">
        <v>55471.123868754403</v>
      </c>
      <c r="E3832" s="1">
        <f t="shared" si="120"/>
        <v>0.46883271047846897</v>
      </c>
      <c r="F3832" s="1">
        <f t="shared" si="121"/>
        <v>35933.128413526203</v>
      </c>
    </row>
    <row r="3833" spans="1:6" x14ac:dyDescent="0.3">
      <c r="A3833" s="3">
        <v>0.71961372962770298</v>
      </c>
      <c r="B3833" s="3">
        <v>18122.2582761064</v>
      </c>
      <c r="C3833" s="3">
        <v>1.2500821490837799</v>
      </c>
      <c r="D3833" s="3">
        <v>54743.4303418911</v>
      </c>
      <c r="E3833" s="1">
        <f t="shared" si="120"/>
        <v>0.53046841945607692</v>
      </c>
      <c r="F3833" s="1">
        <f t="shared" si="121"/>
        <v>36621.172065784704</v>
      </c>
    </row>
    <row r="3834" spans="1:6" x14ac:dyDescent="0.3">
      <c r="A3834" s="3">
        <v>0.71020171090638196</v>
      </c>
      <c r="B3834" s="3">
        <v>18465.3128611881</v>
      </c>
      <c r="C3834" s="3">
        <v>1.2465320920971601</v>
      </c>
      <c r="D3834" s="3">
        <v>55127.457671078097</v>
      </c>
      <c r="E3834" s="1">
        <f t="shared" si="120"/>
        <v>0.53633038119077814</v>
      </c>
      <c r="F3834" s="1">
        <f t="shared" si="121"/>
        <v>36662.14480989</v>
      </c>
    </row>
    <row r="3835" spans="1:6" x14ac:dyDescent="0.3">
      <c r="A3835" s="3">
        <v>0.73600069683289104</v>
      </c>
      <c r="B3835" s="3">
        <v>25449.9920358483</v>
      </c>
      <c r="C3835" s="3">
        <v>1.2822689683720501</v>
      </c>
      <c r="D3835" s="3">
        <v>64418.155113833702</v>
      </c>
      <c r="E3835" s="1">
        <f t="shared" si="120"/>
        <v>0.54626827153915902</v>
      </c>
      <c r="F3835" s="1">
        <f t="shared" si="121"/>
        <v>38968.163077985402</v>
      </c>
    </row>
    <row r="3836" spans="1:6" x14ac:dyDescent="0.3">
      <c r="A3836" s="3">
        <v>0.70926081864090895</v>
      </c>
      <c r="B3836" s="3">
        <v>21324.592276191899</v>
      </c>
      <c r="C3836" s="3">
        <v>1.2149085165072899</v>
      </c>
      <c r="D3836" s="3">
        <v>57127.9075986725</v>
      </c>
      <c r="E3836" s="1">
        <f t="shared" si="120"/>
        <v>0.50564769786638097</v>
      </c>
      <c r="F3836" s="1">
        <f t="shared" si="121"/>
        <v>35803.315322480601</v>
      </c>
    </row>
    <row r="3837" spans="1:6" x14ac:dyDescent="0.3">
      <c r="A3837" s="3">
        <v>0.71214848984979595</v>
      </c>
      <c r="B3837" s="3">
        <v>22338.660851386201</v>
      </c>
      <c r="C3837" s="3">
        <v>1.2004201946522099</v>
      </c>
      <c r="D3837" s="3">
        <v>60380.697222586401</v>
      </c>
      <c r="E3837" s="1">
        <f t="shared" si="120"/>
        <v>0.488271704802414</v>
      </c>
      <c r="F3837" s="1">
        <f t="shared" si="121"/>
        <v>38042.0363712002</v>
      </c>
    </row>
    <row r="3838" spans="1:6" x14ac:dyDescent="0.3">
      <c r="A3838" s="3">
        <v>0.73113805610917604</v>
      </c>
      <c r="B3838" s="3">
        <v>23701.242345641698</v>
      </c>
      <c r="C3838" s="3">
        <v>1.28849405020882</v>
      </c>
      <c r="D3838" s="3">
        <v>60515.8140105372</v>
      </c>
      <c r="E3838" s="1">
        <f t="shared" si="120"/>
        <v>0.55735599409964398</v>
      </c>
      <c r="F3838" s="1">
        <f t="shared" si="121"/>
        <v>36814.571664895499</v>
      </c>
    </row>
    <row r="3839" spans="1:6" x14ac:dyDescent="0.3">
      <c r="A3839" s="3">
        <v>0.74869544673691202</v>
      </c>
      <c r="B3839" s="3">
        <v>20362.210308504698</v>
      </c>
      <c r="C3839" s="3">
        <v>1.3210258445488099</v>
      </c>
      <c r="D3839" s="3">
        <v>55681.465557019103</v>
      </c>
      <c r="E3839" s="1">
        <f t="shared" si="120"/>
        <v>0.57233039781189787</v>
      </c>
      <c r="F3839" s="1">
        <f t="shared" si="121"/>
        <v>35319.255248514404</v>
      </c>
    </row>
    <row r="3840" spans="1:6" x14ac:dyDescent="0.3">
      <c r="A3840" s="3">
        <v>0.72584233138137699</v>
      </c>
      <c r="B3840" s="3">
        <v>17904.323333611799</v>
      </c>
      <c r="C3840" s="3">
        <v>1.24796758271126</v>
      </c>
      <c r="D3840" s="3">
        <v>54809.977999111303</v>
      </c>
      <c r="E3840" s="1">
        <f t="shared" si="120"/>
        <v>0.52212525132988297</v>
      </c>
      <c r="F3840" s="1">
        <f t="shared" si="121"/>
        <v>36905.654665499504</v>
      </c>
    </row>
    <row r="3841" spans="1:6" x14ac:dyDescent="0.3">
      <c r="A3841" s="3">
        <v>0.71145039834556101</v>
      </c>
      <c r="B3841" s="3">
        <v>19493.571293014102</v>
      </c>
      <c r="C3841" s="3">
        <v>1.2332476059619999</v>
      </c>
      <c r="D3841" s="3">
        <v>58568.491641309403</v>
      </c>
      <c r="E3841" s="1">
        <f t="shared" si="120"/>
        <v>0.52179720761643889</v>
      </c>
      <c r="F3841" s="1">
        <f t="shared" si="121"/>
        <v>39074.920348295302</v>
      </c>
    </row>
    <row r="3842" spans="1:6" x14ac:dyDescent="0.3">
      <c r="A3842" s="3">
        <v>0.65687542278086397</v>
      </c>
      <c r="B3842" s="3">
        <v>21740.976937788899</v>
      </c>
      <c r="C3842" s="3">
        <v>1.1350020159696901</v>
      </c>
      <c r="D3842" s="3">
        <v>60071.9432092934</v>
      </c>
      <c r="E3842" s="1">
        <f t="shared" si="120"/>
        <v>0.47812659318882611</v>
      </c>
      <c r="F3842" s="1">
        <f t="shared" si="121"/>
        <v>38330.966271504498</v>
      </c>
    </row>
    <row r="3843" spans="1:6" x14ac:dyDescent="0.3">
      <c r="A3843" s="3">
        <v>0.65008541903874395</v>
      </c>
      <c r="B3843" s="3">
        <v>21935.437066721901</v>
      </c>
      <c r="C3843" s="3">
        <v>1.13574357311098</v>
      </c>
      <c r="D3843" s="3">
        <v>59710.815957396801</v>
      </c>
      <c r="E3843" s="1">
        <f t="shared" si="120"/>
        <v>0.485658154072236</v>
      </c>
      <c r="F3843" s="1">
        <f t="shared" si="121"/>
        <v>37775.378890674896</v>
      </c>
    </row>
    <row r="3844" spans="1:6" x14ac:dyDescent="0.3">
      <c r="A3844" s="3">
        <v>0.661019005411421</v>
      </c>
      <c r="B3844" s="3">
        <v>20012.687890378798</v>
      </c>
      <c r="C3844" s="3">
        <v>1.15661992136406</v>
      </c>
      <c r="D3844" s="3">
        <v>57346.268990795601</v>
      </c>
      <c r="E3844" s="1">
        <f t="shared" ref="E3844:E3907" si="122">C3844-A3844</f>
        <v>0.495600915952639</v>
      </c>
      <c r="F3844" s="1">
        <f t="shared" ref="F3844:F3907" si="123">D3844-B3844</f>
        <v>37333.581100416806</v>
      </c>
    </row>
    <row r="3845" spans="1:6" x14ac:dyDescent="0.3">
      <c r="A3845" s="3">
        <v>0.73249643250323404</v>
      </c>
      <c r="B3845" s="3">
        <v>18678.2685092348</v>
      </c>
      <c r="C3845" s="3">
        <v>1.2729456751931001</v>
      </c>
      <c r="D3845" s="3">
        <v>54176.637032425802</v>
      </c>
      <c r="E3845" s="1">
        <f t="shared" si="122"/>
        <v>0.54044924268986605</v>
      </c>
      <c r="F3845" s="1">
        <f t="shared" si="123"/>
        <v>35498.368523191006</v>
      </c>
    </row>
    <row r="3846" spans="1:6" x14ac:dyDescent="0.3">
      <c r="A3846" s="3">
        <v>0.69080364645070502</v>
      </c>
      <c r="B3846" s="3">
        <v>21773.297012356001</v>
      </c>
      <c r="C3846" s="3">
        <v>1.18158303289041</v>
      </c>
      <c r="D3846" s="3">
        <v>59258.254234686901</v>
      </c>
      <c r="E3846" s="1">
        <f t="shared" si="122"/>
        <v>0.49077938643970498</v>
      </c>
      <c r="F3846" s="1">
        <f t="shared" si="123"/>
        <v>37484.957222330901</v>
      </c>
    </row>
    <row r="3847" spans="1:6" x14ac:dyDescent="0.3">
      <c r="A3847" s="3">
        <v>0.75019036015254403</v>
      </c>
      <c r="B3847" s="3">
        <v>21176.577707575001</v>
      </c>
      <c r="C3847" s="3">
        <v>1.31857738876365</v>
      </c>
      <c r="D3847" s="3">
        <v>57669.756714926101</v>
      </c>
      <c r="E3847" s="1">
        <f t="shared" si="122"/>
        <v>0.56838702861110602</v>
      </c>
      <c r="F3847" s="1">
        <f t="shared" si="123"/>
        <v>36493.1790073511</v>
      </c>
    </row>
    <row r="3848" spans="1:6" x14ac:dyDescent="0.3">
      <c r="A3848" s="3">
        <v>0.72094028137695099</v>
      </c>
      <c r="B3848" s="3">
        <v>16528.328488516501</v>
      </c>
      <c r="C3848" s="3">
        <v>1.22879712339238</v>
      </c>
      <c r="D3848" s="3">
        <v>50556.778965867299</v>
      </c>
      <c r="E3848" s="1">
        <f t="shared" si="122"/>
        <v>0.50785684201542902</v>
      </c>
      <c r="F3848" s="1">
        <f t="shared" si="123"/>
        <v>34028.450477350794</v>
      </c>
    </row>
    <row r="3849" spans="1:6" x14ac:dyDescent="0.3">
      <c r="A3849" s="3">
        <v>0.68511612928722398</v>
      </c>
      <c r="B3849" s="3">
        <v>21583.929908971098</v>
      </c>
      <c r="C3849" s="3">
        <v>1.19899328967995</v>
      </c>
      <c r="D3849" s="3">
        <v>59430.022477936902</v>
      </c>
      <c r="E3849" s="1">
        <f t="shared" si="122"/>
        <v>0.51387716039272602</v>
      </c>
      <c r="F3849" s="1">
        <f t="shared" si="123"/>
        <v>37846.092568965803</v>
      </c>
    </row>
    <row r="3850" spans="1:6" x14ac:dyDescent="0.3">
      <c r="A3850" s="3">
        <v>0.69426471845248805</v>
      </c>
      <c r="B3850" s="3">
        <v>14731.776987555</v>
      </c>
      <c r="C3850" s="3">
        <v>1.22650624593581</v>
      </c>
      <c r="D3850" s="3">
        <v>50453.796460479003</v>
      </c>
      <c r="E3850" s="1">
        <f t="shared" si="122"/>
        <v>0.53224152748332199</v>
      </c>
      <c r="F3850" s="1">
        <f t="shared" si="123"/>
        <v>35722.019472924003</v>
      </c>
    </row>
    <row r="3851" spans="1:6" x14ac:dyDescent="0.3">
      <c r="A3851" s="3">
        <v>0.73602839446801205</v>
      </c>
      <c r="B3851" s="3">
        <v>21219.459547660499</v>
      </c>
      <c r="C3851" s="3">
        <v>1.2874410088797601</v>
      </c>
      <c r="D3851" s="3">
        <v>59478.202759471002</v>
      </c>
      <c r="E3851" s="1">
        <f t="shared" si="122"/>
        <v>0.55141261441174805</v>
      </c>
      <c r="F3851" s="1">
        <f t="shared" si="123"/>
        <v>38258.743211810506</v>
      </c>
    </row>
    <row r="3852" spans="1:6" x14ac:dyDescent="0.3">
      <c r="A3852" s="3">
        <v>0.67978417361406795</v>
      </c>
      <c r="B3852" s="3">
        <v>19614.9992198254</v>
      </c>
      <c r="C3852" s="3">
        <v>1.1932104506127801</v>
      </c>
      <c r="D3852" s="3">
        <v>56917.358725716702</v>
      </c>
      <c r="E3852" s="1">
        <f t="shared" si="122"/>
        <v>0.51342627699871213</v>
      </c>
      <c r="F3852" s="1">
        <f t="shared" si="123"/>
        <v>37302.359505891305</v>
      </c>
    </row>
    <row r="3853" spans="1:6" x14ac:dyDescent="0.3">
      <c r="A3853" s="3">
        <v>0.69889538582546895</v>
      </c>
      <c r="B3853" s="3">
        <v>28840.264414529898</v>
      </c>
      <c r="C3853" s="3">
        <v>1.21549217722228</v>
      </c>
      <c r="D3853" s="3">
        <v>69869.751338232498</v>
      </c>
      <c r="E3853" s="1">
        <f t="shared" si="122"/>
        <v>0.51659679139681103</v>
      </c>
      <c r="F3853" s="1">
        <f t="shared" si="123"/>
        <v>41029.4869237026</v>
      </c>
    </row>
    <row r="3854" spans="1:6" x14ac:dyDescent="0.3">
      <c r="A3854" s="3">
        <v>0.68236896755876797</v>
      </c>
      <c r="B3854" s="3">
        <v>19071.442059491601</v>
      </c>
      <c r="C3854" s="3">
        <v>1.19345348122661</v>
      </c>
      <c r="D3854" s="3">
        <v>55697.016828392101</v>
      </c>
      <c r="E3854" s="1">
        <f t="shared" si="122"/>
        <v>0.51108451366784202</v>
      </c>
      <c r="F3854" s="1">
        <f t="shared" si="123"/>
        <v>36625.5747689005</v>
      </c>
    </row>
    <row r="3855" spans="1:6" x14ac:dyDescent="0.3">
      <c r="A3855" s="3">
        <v>0.66619037158454797</v>
      </c>
      <c r="B3855" s="3">
        <v>18121.223695397701</v>
      </c>
      <c r="C3855" s="3">
        <v>1.17076746953314</v>
      </c>
      <c r="D3855" s="3">
        <v>55833.608827899203</v>
      </c>
      <c r="E3855" s="1">
        <f t="shared" si="122"/>
        <v>0.50457709794859207</v>
      </c>
      <c r="F3855" s="1">
        <f t="shared" si="123"/>
        <v>37712.385132501498</v>
      </c>
    </row>
    <row r="3856" spans="1:6" x14ac:dyDescent="0.3">
      <c r="A3856" s="3">
        <v>0.71620222972701497</v>
      </c>
      <c r="B3856" s="3">
        <v>18043.823941609699</v>
      </c>
      <c r="C3856" s="3">
        <v>1.2437985843178101</v>
      </c>
      <c r="D3856" s="3">
        <v>52804.374482373802</v>
      </c>
      <c r="E3856" s="1">
        <f t="shared" si="122"/>
        <v>0.52759635459079512</v>
      </c>
      <c r="F3856" s="1">
        <f t="shared" si="123"/>
        <v>34760.550540764103</v>
      </c>
    </row>
    <row r="3857" spans="1:6" x14ac:dyDescent="0.3">
      <c r="A3857" s="3">
        <v>0.75993840812805202</v>
      </c>
      <c r="B3857" s="3">
        <v>20595.052865313501</v>
      </c>
      <c r="C3857" s="3">
        <v>1.31954894035196</v>
      </c>
      <c r="D3857" s="3">
        <v>58147.886699856703</v>
      </c>
      <c r="E3857" s="1">
        <f t="shared" si="122"/>
        <v>0.559610532223908</v>
      </c>
      <c r="F3857" s="1">
        <f t="shared" si="123"/>
        <v>37552.833834543198</v>
      </c>
    </row>
    <row r="3858" spans="1:6" x14ac:dyDescent="0.3">
      <c r="A3858" s="3">
        <v>0.66669639623620502</v>
      </c>
      <c r="B3858" s="3">
        <v>17634.5055818621</v>
      </c>
      <c r="C3858" s="3">
        <v>1.15102593152576</v>
      </c>
      <c r="D3858" s="3">
        <v>55763.967957977897</v>
      </c>
      <c r="E3858" s="1">
        <f t="shared" si="122"/>
        <v>0.48432953528955502</v>
      </c>
      <c r="F3858" s="1">
        <f t="shared" si="123"/>
        <v>38129.4623761158</v>
      </c>
    </row>
    <row r="3859" spans="1:6" x14ac:dyDescent="0.3">
      <c r="A3859" s="3">
        <v>0.68275974644156801</v>
      </c>
      <c r="B3859" s="3">
        <v>17721.186949293999</v>
      </c>
      <c r="C3859" s="3">
        <v>1.2056584135491799</v>
      </c>
      <c r="D3859" s="3">
        <v>53907.818209697201</v>
      </c>
      <c r="E3859" s="1">
        <f t="shared" si="122"/>
        <v>0.5228986671076119</v>
      </c>
      <c r="F3859" s="1">
        <f t="shared" si="123"/>
        <v>36186.631260403199</v>
      </c>
    </row>
    <row r="3860" spans="1:6" x14ac:dyDescent="0.3">
      <c r="A3860" s="3">
        <v>0.70207267444099997</v>
      </c>
      <c r="B3860" s="3">
        <v>17335.254745643899</v>
      </c>
      <c r="C3860" s="3">
        <v>1.2126955663126799</v>
      </c>
      <c r="D3860" s="3">
        <v>52219.893312656401</v>
      </c>
      <c r="E3860" s="1">
        <f t="shared" si="122"/>
        <v>0.51062289187167997</v>
      </c>
      <c r="F3860" s="1">
        <f t="shared" si="123"/>
        <v>34884.638567012502</v>
      </c>
    </row>
    <row r="3861" spans="1:6" x14ac:dyDescent="0.3">
      <c r="A3861" s="3">
        <v>0.70466761216712304</v>
      </c>
      <c r="B3861" s="3">
        <v>20742.100033198101</v>
      </c>
      <c r="C3861" s="3">
        <v>1.2257562920266201</v>
      </c>
      <c r="D3861" s="3">
        <v>57586.172257480597</v>
      </c>
      <c r="E3861" s="1">
        <f t="shared" si="122"/>
        <v>0.52108867985949703</v>
      </c>
      <c r="F3861" s="1">
        <f t="shared" si="123"/>
        <v>36844.0722242825</v>
      </c>
    </row>
    <row r="3862" spans="1:6" x14ac:dyDescent="0.3">
      <c r="A3862" s="3">
        <v>0.74109525038330504</v>
      </c>
      <c r="B3862" s="3">
        <v>18655.979753586002</v>
      </c>
      <c r="C3862" s="3">
        <v>1.2812226171341701</v>
      </c>
      <c r="D3862" s="3">
        <v>55283.023050463002</v>
      </c>
      <c r="E3862" s="1">
        <f t="shared" si="122"/>
        <v>0.54012736675086503</v>
      </c>
      <c r="F3862" s="1">
        <f t="shared" si="123"/>
        <v>36627.043296877004</v>
      </c>
    </row>
    <row r="3863" spans="1:6" x14ac:dyDescent="0.3">
      <c r="A3863" s="3">
        <v>0.72205878610494101</v>
      </c>
      <c r="B3863" s="3">
        <v>19460.180914119199</v>
      </c>
      <c r="C3863" s="3">
        <v>1.2414851847950801</v>
      </c>
      <c r="D3863" s="3">
        <v>56848.050752091098</v>
      </c>
      <c r="E3863" s="1">
        <f t="shared" si="122"/>
        <v>0.51942639869013907</v>
      </c>
      <c r="F3863" s="1">
        <f t="shared" si="123"/>
        <v>37387.869837971899</v>
      </c>
    </row>
    <row r="3864" spans="1:6" x14ac:dyDescent="0.3">
      <c r="A3864" s="3">
        <v>0.71496929418952104</v>
      </c>
      <c r="B3864" s="3">
        <v>21260.766630099599</v>
      </c>
      <c r="C3864" s="3">
        <v>1.27080239564062</v>
      </c>
      <c r="D3864" s="3">
        <v>58947.534747281701</v>
      </c>
      <c r="E3864" s="1">
        <f t="shared" si="122"/>
        <v>0.55583310145109899</v>
      </c>
      <c r="F3864" s="1">
        <f t="shared" si="123"/>
        <v>37686.768117182102</v>
      </c>
    </row>
    <row r="3865" spans="1:6" x14ac:dyDescent="0.3">
      <c r="A3865" s="3">
        <v>0.66407704809772805</v>
      </c>
      <c r="B3865" s="3">
        <v>21673.318748125199</v>
      </c>
      <c r="C3865" s="3">
        <v>1.1423504842046199</v>
      </c>
      <c r="D3865" s="3">
        <v>59372.297014423799</v>
      </c>
      <c r="E3865" s="1">
        <f t="shared" si="122"/>
        <v>0.47827343610689188</v>
      </c>
      <c r="F3865" s="1">
        <f t="shared" si="123"/>
        <v>37698.978266298596</v>
      </c>
    </row>
    <row r="3866" spans="1:6" x14ac:dyDescent="0.3">
      <c r="A3866" s="3">
        <v>0.70032962368956897</v>
      </c>
      <c r="B3866" s="3">
        <v>16589.244706718</v>
      </c>
      <c r="C3866" s="3">
        <v>1.22275622291851</v>
      </c>
      <c r="D3866" s="3">
        <v>52942.149814492397</v>
      </c>
      <c r="E3866" s="1">
        <f t="shared" si="122"/>
        <v>0.52242659922894108</v>
      </c>
      <c r="F3866" s="1">
        <f t="shared" si="123"/>
        <v>36352.905107774393</v>
      </c>
    </row>
    <row r="3867" spans="1:6" x14ac:dyDescent="0.3">
      <c r="A3867" s="3">
        <v>0.662129127883892</v>
      </c>
      <c r="B3867" s="3">
        <v>20325.521430051002</v>
      </c>
      <c r="C3867" s="3">
        <v>1.1477935424335499</v>
      </c>
      <c r="D3867" s="3">
        <v>58201.812423496704</v>
      </c>
      <c r="E3867" s="1">
        <f t="shared" si="122"/>
        <v>0.48566441454965792</v>
      </c>
      <c r="F3867" s="1">
        <f t="shared" si="123"/>
        <v>37876.290993445698</v>
      </c>
    </row>
    <row r="3868" spans="1:6" x14ac:dyDescent="0.3">
      <c r="A3868" s="3">
        <v>0.69663248764096197</v>
      </c>
      <c r="B3868" s="3">
        <v>17028.5054956516</v>
      </c>
      <c r="C3868" s="3">
        <v>1.1778402245195301</v>
      </c>
      <c r="D3868" s="3">
        <v>53336.949074843396</v>
      </c>
      <c r="E3868" s="1">
        <f t="shared" si="122"/>
        <v>0.4812077368785681</v>
      </c>
      <c r="F3868" s="1">
        <f t="shared" si="123"/>
        <v>36308.443579191793</v>
      </c>
    </row>
    <row r="3869" spans="1:6" x14ac:dyDescent="0.3">
      <c r="A3869" s="3">
        <v>0.72369240137994695</v>
      </c>
      <c r="B3869" s="3">
        <v>19864.060360998799</v>
      </c>
      <c r="C3869" s="3">
        <v>1.2446257813436099</v>
      </c>
      <c r="D3869" s="3">
        <v>56527.898031742501</v>
      </c>
      <c r="E3869" s="1">
        <f t="shared" si="122"/>
        <v>0.52093337996366296</v>
      </c>
      <c r="F3869" s="1">
        <f t="shared" si="123"/>
        <v>36663.837670743698</v>
      </c>
    </row>
    <row r="3870" spans="1:6" x14ac:dyDescent="0.3">
      <c r="A3870" s="3">
        <v>0.69877074983448795</v>
      </c>
      <c r="B3870" s="3">
        <v>20995.931337402799</v>
      </c>
      <c r="C3870" s="3">
        <v>1.2091019785518</v>
      </c>
      <c r="D3870" s="3">
        <v>57576.3977425837</v>
      </c>
      <c r="E3870" s="1">
        <f t="shared" si="122"/>
        <v>0.51033122871731207</v>
      </c>
      <c r="F3870" s="1">
        <f t="shared" si="123"/>
        <v>36580.466405180901</v>
      </c>
    </row>
    <row r="3871" spans="1:6" x14ac:dyDescent="0.3">
      <c r="A3871" s="3">
        <v>0.746942597500449</v>
      </c>
      <c r="B3871" s="3">
        <v>20817.581754319599</v>
      </c>
      <c r="C3871" s="3">
        <v>1.3048045770254599</v>
      </c>
      <c r="D3871" s="3">
        <v>60360.515702977202</v>
      </c>
      <c r="E3871" s="1">
        <f t="shared" si="122"/>
        <v>0.55786197952501093</v>
      </c>
      <c r="F3871" s="1">
        <f t="shared" si="123"/>
        <v>39542.933948657606</v>
      </c>
    </row>
    <row r="3872" spans="1:6" x14ac:dyDescent="0.3">
      <c r="A3872" s="3">
        <v>0.69699721990612895</v>
      </c>
      <c r="B3872" s="3">
        <v>20224.781437836598</v>
      </c>
      <c r="C3872" s="3">
        <v>1.1832170794993599</v>
      </c>
      <c r="D3872" s="3">
        <v>57003.695763458003</v>
      </c>
      <c r="E3872" s="1">
        <f t="shared" si="122"/>
        <v>0.486219859593231</v>
      </c>
      <c r="F3872" s="1">
        <f t="shared" si="123"/>
        <v>36778.914325621401</v>
      </c>
    </row>
    <row r="3873" spans="1:6" x14ac:dyDescent="0.3">
      <c r="A3873" s="3">
        <v>0.69867057637645602</v>
      </c>
      <c r="B3873" s="3">
        <v>16578.379436530598</v>
      </c>
      <c r="C3873" s="3">
        <v>1.2095547274163501</v>
      </c>
      <c r="D3873" s="3">
        <v>53447.162241805301</v>
      </c>
      <c r="E3873" s="1">
        <f t="shared" si="122"/>
        <v>0.51088415103989404</v>
      </c>
      <c r="F3873" s="1">
        <f t="shared" si="123"/>
        <v>36868.782805274706</v>
      </c>
    </row>
    <row r="3874" spans="1:6" x14ac:dyDescent="0.3">
      <c r="A3874" s="3">
        <v>0.71760463888179904</v>
      </c>
      <c r="B3874" s="3">
        <v>21376.0353471177</v>
      </c>
      <c r="C3874" s="3">
        <v>1.2630221967978299</v>
      </c>
      <c r="D3874" s="3">
        <v>57733.299553202698</v>
      </c>
      <c r="E3874" s="1">
        <f t="shared" si="122"/>
        <v>0.54541755791603086</v>
      </c>
      <c r="F3874" s="1">
        <f t="shared" si="123"/>
        <v>36357.264206084998</v>
      </c>
    </row>
    <row r="3875" spans="1:6" x14ac:dyDescent="0.3">
      <c r="A3875" s="3">
        <v>0.71249342321001896</v>
      </c>
      <c r="B3875" s="3">
        <v>17476.070737685099</v>
      </c>
      <c r="C3875" s="3">
        <v>1.2401426751829401</v>
      </c>
      <c r="D3875" s="3">
        <v>53831.464675000898</v>
      </c>
      <c r="E3875" s="1">
        <f t="shared" si="122"/>
        <v>0.52764925197292112</v>
      </c>
      <c r="F3875" s="1">
        <f t="shared" si="123"/>
        <v>36355.393937315799</v>
      </c>
    </row>
    <row r="3876" spans="1:6" x14ac:dyDescent="0.3">
      <c r="A3876" s="3">
        <v>0.73784674952168094</v>
      </c>
      <c r="B3876" s="3">
        <v>18295.658701688099</v>
      </c>
      <c r="C3876" s="3">
        <v>1.2421703795474499</v>
      </c>
      <c r="D3876" s="3">
        <v>54827.844633537097</v>
      </c>
      <c r="E3876" s="1">
        <f t="shared" si="122"/>
        <v>0.50432363002576897</v>
      </c>
      <c r="F3876" s="1">
        <f t="shared" si="123"/>
        <v>36532.185931849002</v>
      </c>
    </row>
    <row r="3877" spans="1:6" x14ac:dyDescent="0.3">
      <c r="A3877" s="3">
        <v>0.68600071844562804</v>
      </c>
      <c r="B3877" s="3">
        <v>16788.536320286799</v>
      </c>
      <c r="C3877" s="3">
        <v>1.17607551548278</v>
      </c>
      <c r="D3877" s="3">
        <v>53063.815052147598</v>
      </c>
      <c r="E3877" s="1">
        <f t="shared" si="122"/>
        <v>0.49007479703715195</v>
      </c>
      <c r="F3877" s="1">
        <f t="shared" si="123"/>
        <v>36275.278731860803</v>
      </c>
    </row>
    <row r="3878" spans="1:6" x14ac:dyDescent="0.3">
      <c r="A3878" s="3">
        <v>0.69409052429227103</v>
      </c>
      <c r="B3878" s="3">
        <v>19928.467469605501</v>
      </c>
      <c r="C3878" s="3">
        <v>1.20025117074954</v>
      </c>
      <c r="D3878" s="3">
        <v>57876.237449692999</v>
      </c>
      <c r="E3878" s="1">
        <f t="shared" si="122"/>
        <v>0.50616064645726899</v>
      </c>
      <c r="F3878" s="1">
        <f t="shared" si="123"/>
        <v>37947.769980087498</v>
      </c>
    </row>
    <row r="3879" spans="1:6" x14ac:dyDescent="0.3">
      <c r="A3879" s="3">
        <v>0.69727624407702105</v>
      </c>
      <c r="B3879" s="3">
        <v>19977.777219416301</v>
      </c>
      <c r="C3879" s="3">
        <v>1.19808406572333</v>
      </c>
      <c r="D3879" s="3">
        <v>56337.355152267599</v>
      </c>
      <c r="E3879" s="1">
        <f t="shared" si="122"/>
        <v>0.50080782164630899</v>
      </c>
      <c r="F3879" s="1">
        <f t="shared" si="123"/>
        <v>36359.577932851302</v>
      </c>
    </row>
    <row r="3880" spans="1:6" x14ac:dyDescent="0.3">
      <c r="A3880" s="3">
        <v>0.70171163069990306</v>
      </c>
      <c r="B3880" s="3">
        <v>21648.8683801359</v>
      </c>
      <c r="C3880" s="3">
        <v>1.2523494153939301</v>
      </c>
      <c r="D3880" s="3">
        <v>61440.594215156198</v>
      </c>
      <c r="E3880" s="1">
        <f t="shared" si="122"/>
        <v>0.55063778469402702</v>
      </c>
      <c r="F3880" s="1">
        <f t="shared" si="123"/>
        <v>39791.725835020297</v>
      </c>
    </row>
    <row r="3881" spans="1:6" x14ac:dyDescent="0.3">
      <c r="A3881" s="3">
        <v>0.72195383719388795</v>
      </c>
      <c r="B3881" s="3">
        <v>16966.2763527799</v>
      </c>
      <c r="C3881" s="3">
        <v>1.28703073032161</v>
      </c>
      <c r="D3881" s="3">
        <v>53881.083835515303</v>
      </c>
      <c r="E3881" s="1">
        <f t="shared" si="122"/>
        <v>0.56507689312772202</v>
      </c>
      <c r="F3881" s="1">
        <f t="shared" si="123"/>
        <v>36914.807482735399</v>
      </c>
    </row>
    <row r="3882" spans="1:6" x14ac:dyDescent="0.3">
      <c r="A3882" s="3">
        <v>0.69696914363642404</v>
      </c>
      <c r="B3882" s="3">
        <v>19471.169093734701</v>
      </c>
      <c r="C3882" s="3">
        <v>1.19483352993513</v>
      </c>
      <c r="D3882" s="3">
        <v>54625.367934921902</v>
      </c>
      <c r="E3882" s="1">
        <f t="shared" si="122"/>
        <v>0.497864386298706</v>
      </c>
      <c r="F3882" s="1">
        <f t="shared" si="123"/>
        <v>35154.198841187201</v>
      </c>
    </row>
    <row r="3883" spans="1:6" x14ac:dyDescent="0.3">
      <c r="A3883" s="3">
        <v>0.68516798029307702</v>
      </c>
      <c r="B3883" s="3">
        <v>19553.948173915898</v>
      </c>
      <c r="C3883" s="3">
        <v>1.19007565349343</v>
      </c>
      <c r="D3883" s="3">
        <v>58346.289822749801</v>
      </c>
      <c r="E3883" s="1">
        <f t="shared" si="122"/>
        <v>0.50490767320035301</v>
      </c>
      <c r="F3883" s="1">
        <f t="shared" si="123"/>
        <v>38792.341648833899</v>
      </c>
    </row>
    <row r="3884" spans="1:6" x14ac:dyDescent="0.3">
      <c r="A3884" s="3">
        <v>0.68974440803068804</v>
      </c>
      <c r="B3884" s="3">
        <v>17191.0892903085</v>
      </c>
      <c r="C3884" s="3">
        <v>1.1696308393096899</v>
      </c>
      <c r="D3884" s="3">
        <v>53251.770904402299</v>
      </c>
      <c r="E3884" s="1">
        <f t="shared" si="122"/>
        <v>0.47988643127900188</v>
      </c>
      <c r="F3884" s="1">
        <f t="shared" si="123"/>
        <v>36060.681614093803</v>
      </c>
    </row>
    <row r="3885" spans="1:6" x14ac:dyDescent="0.3">
      <c r="A3885" s="3">
        <v>0.62853794503148197</v>
      </c>
      <c r="B3885" s="3">
        <v>21848.044613949001</v>
      </c>
      <c r="C3885" s="3">
        <v>1.0392100081826801</v>
      </c>
      <c r="D3885" s="3">
        <v>57927.175806890802</v>
      </c>
      <c r="E3885" s="1">
        <f t="shared" si="122"/>
        <v>0.41067206315119809</v>
      </c>
      <c r="F3885" s="1">
        <f t="shared" si="123"/>
        <v>36079.131192941801</v>
      </c>
    </row>
    <row r="3886" spans="1:6" x14ac:dyDescent="0.3">
      <c r="A3886" s="3">
        <v>0.65765404361036806</v>
      </c>
      <c r="B3886" s="3">
        <v>19555.7208266491</v>
      </c>
      <c r="C3886" s="3">
        <v>1.14813890866421</v>
      </c>
      <c r="D3886" s="3">
        <v>57756.728351049198</v>
      </c>
      <c r="E3886" s="1">
        <f t="shared" si="122"/>
        <v>0.49048486505384192</v>
      </c>
      <c r="F3886" s="1">
        <f t="shared" si="123"/>
        <v>38201.007524400098</v>
      </c>
    </row>
    <row r="3887" spans="1:6" x14ac:dyDescent="0.3">
      <c r="A3887" s="3">
        <v>0.73112418219342801</v>
      </c>
      <c r="B3887" s="3">
        <v>14578.6790623243</v>
      </c>
      <c r="C3887" s="3">
        <v>1.26110813200216</v>
      </c>
      <c r="D3887" s="3">
        <v>50371.531620402697</v>
      </c>
      <c r="E3887" s="1">
        <f t="shared" si="122"/>
        <v>0.52998394980873198</v>
      </c>
      <c r="F3887" s="1">
        <f t="shared" si="123"/>
        <v>35792.852558078397</v>
      </c>
    </row>
    <row r="3888" spans="1:6" x14ac:dyDescent="0.3">
      <c r="A3888" s="3">
        <v>0.652144700888724</v>
      </c>
      <c r="B3888" s="3">
        <v>20209.9794116882</v>
      </c>
      <c r="C3888" s="3">
        <v>1.0972410123941601</v>
      </c>
      <c r="D3888" s="3">
        <v>56289.056427584001</v>
      </c>
      <c r="E3888" s="1">
        <f t="shared" si="122"/>
        <v>0.44509631150543605</v>
      </c>
      <c r="F3888" s="1">
        <f t="shared" si="123"/>
        <v>36079.077015895804</v>
      </c>
    </row>
    <row r="3889" spans="1:6" x14ac:dyDescent="0.3">
      <c r="A3889" s="3">
        <v>0.71527932851842602</v>
      </c>
      <c r="B3889" s="3">
        <v>24992.875655347401</v>
      </c>
      <c r="C3889" s="3">
        <v>1.21284660275417</v>
      </c>
      <c r="D3889" s="3">
        <v>61158.839482182302</v>
      </c>
      <c r="E3889" s="1">
        <f t="shared" si="122"/>
        <v>0.49756727423574398</v>
      </c>
      <c r="F3889" s="1">
        <f t="shared" si="123"/>
        <v>36165.963826834901</v>
      </c>
    </row>
    <row r="3890" spans="1:6" x14ac:dyDescent="0.3">
      <c r="A3890" s="3">
        <v>0.70389539698650805</v>
      </c>
      <c r="B3890" s="3">
        <v>20563.546825352601</v>
      </c>
      <c r="C3890" s="3">
        <v>1.2423518608961599</v>
      </c>
      <c r="D3890" s="3">
        <v>57116.938374993399</v>
      </c>
      <c r="E3890" s="1">
        <f t="shared" si="122"/>
        <v>0.53845646390965185</v>
      </c>
      <c r="F3890" s="1">
        <f t="shared" si="123"/>
        <v>36553.391549640801</v>
      </c>
    </row>
    <row r="3891" spans="1:6" x14ac:dyDescent="0.3">
      <c r="A3891" s="3">
        <v>0.70783331470816002</v>
      </c>
      <c r="B3891" s="3">
        <v>22258.449127167802</v>
      </c>
      <c r="C3891" s="3">
        <v>1.2059286493808099</v>
      </c>
      <c r="D3891" s="3">
        <v>60261.329102647898</v>
      </c>
      <c r="E3891" s="1">
        <f t="shared" si="122"/>
        <v>0.49809533467264988</v>
      </c>
      <c r="F3891" s="1">
        <f t="shared" si="123"/>
        <v>38002.8799754801</v>
      </c>
    </row>
    <row r="3892" spans="1:6" x14ac:dyDescent="0.3">
      <c r="A3892" s="3">
        <v>0.68979189151284903</v>
      </c>
      <c r="B3892" s="3">
        <v>19122.329481106</v>
      </c>
      <c r="C3892" s="3">
        <v>1.1955991599423501</v>
      </c>
      <c r="D3892" s="3">
        <v>55800.721401982199</v>
      </c>
      <c r="E3892" s="1">
        <f t="shared" si="122"/>
        <v>0.50580726842950108</v>
      </c>
      <c r="F3892" s="1">
        <f t="shared" si="123"/>
        <v>36678.391920876194</v>
      </c>
    </row>
    <row r="3893" spans="1:6" x14ac:dyDescent="0.3">
      <c r="A3893" s="3">
        <v>0.74281092484691102</v>
      </c>
      <c r="B3893" s="3">
        <v>20106.6773398812</v>
      </c>
      <c r="C3893" s="3">
        <v>1.28881180868828</v>
      </c>
      <c r="D3893" s="3">
        <v>58466.832804067497</v>
      </c>
      <c r="E3893" s="1">
        <f t="shared" si="122"/>
        <v>0.54600088384136902</v>
      </c>
      <c r="F3893" s="1">
        <f t="shared" si="123"/>
        <v>38360.155464186297</v>
      </c>
    </row>
    <row r="3894" spans="1:6" x14ac:dyDescent="0.3">
      <c r="A3894" s="3">
        <v>0.71668707605868498</v>
      </c>
      <c r="B3894" s="3">
        <v>21821.926429358999</v>
      </c>
      <c r="C3894" s="3">
        <v>1.2330763590520999</v>
      </c>
      <c r="D3894" s="3">
        <v>58184.868035149397</v>
      </c>
      <c r="E3894" s="1">
        <f t="shared" si="122"/>
        <v>0.51638928299341491</v>
      </c>
      <c r="F3894" s="1">
        <f t="shared" si="123"/>
        <v>36362.941605790402</v>
      </c>
    </row>
    <row r="3895" spans="1:6" x14ac:dyDescent="0.3">
      <c r="A3895" s="3">
        <v>0.69378132557683303</v>
      </c>
      <c r="B3895" s="3">
        <v>16072.370203946401</v>
      </c>
      <c r="C3895" s="3">
        <v>1.21484066683034</v>
      </c>
      <c r="D3895" s="3">
        <v>52011.938293314597</v>
      </c>
      <c r="E3895" s="1">
        <f t="shared" si="122"/>
        <v>0.52105934125350695</v>
      </c>
      <c r="F3895" s="1">
        <f t="shared" si="123"/>
        <v>35939.5680893682</v>
      </c>
    </row>
    <row r="3896" spans="1:6" x14ac:dyDescent="0.3">
      <c r="A3896" s="3">
        <v>0.73942738119649298</v>
      </c>
      <c r="B3896" s="3">
        <v>22380.533718211998</v>
      </c>
      <c r="C3896" s="3">
        <v>1.2942341288763</v>
      </c>
      <c r="D3896" s="3">
        <v>60534.963271176501</v>
      </c>
      <c r="E3896" s="1">
        <f t="shared" si="122"/>
        <v>0.55480674767980698</v>
      </c>
      <c r="F3896" s="1">
        <f t="shared" si="123"/>
        <v>38154.429552964502</v>
      </c>
    </row>
    <row r="3897" spans="1:6" x14ac:dyDescent="0.3">
      <c r="A3897" s="3">
        <v>0.72368506565534896</v>
      </c>
      <c r="B3897" s="3">
        <v>21022.479830259301</v>
      </c>
      <c r="C3897" s="3">
        <v>1.2284500796955999</v>
      </c>
      <c r="D3897" s="3">
        <v>56005.309319228902</v>
      </c>
      <c r="E3897" s="1">
        <f t="shared" si="122"/>
        <v>0.50476501404025098</v>
      </c>
      <c r="F3897" s="1">
        <f t="shared" si="123"/>
        <v>34982.829488969597</v>
      </c>
    </row>
    <row r="3898" spans="1:6" x14ac:dyDescent="0.3">
      <c r="A3898" s="3">
        <v>0.70547189825657397</v>
      </c>
      <c r="B3898" s="3">
        <v>24324.537382590999</v>
      </c>
      <c r="C3898" s="3">
        <v>1.23187010948026</v>
      </c>
      <c r="D3898" s="3">
        <v>66051.909668157605</v>
      </c>
      <c r="E3898" s="1">
        <f t="shared" si="122"/>
        <v>0.52639821122368602</v>
      </c>
      <c r="F3898" s="1">
        <f t="shared" si="123"/>
        <v>41727.372285566606</v>
      </c>
    </row>
    <row r="3899" spans="1:6" x14ac:dyDescent="0.3">
      <c r="A3899" s="3">
        <v>0.69961954264104498</v>
      </c>
      <c r="B3899" s="3">
        <v>18588.280087483901</v>
      </c>
      <c r="C3899" s="3">
        <v>1.1999800751343901</v>
      </c>
      <c r="D3899" s="3">
        <v>54329.415721365003</v>
      </c>
      <c r="E3899" s="1">
        <f t="shared" si="122"/>
        <v>0.50036053249334511</v>
      </c>
      <c r="F3899" s="1">
        <f t="shared" si="123"/>
        <v>35741.135633881102</v>
      </c>
    </row>
    <row r="3900" spans="1:6" x14ac:dyDescent="0.3">
      <c r="A3900" s="3">
        <v>0.75239540569615004</v>
      </c>
      <c r="B3900" s="3">
        <v>14773.5485605187</v>
      </c>
      <c r="C3900" s="3">
        <v>1.27852300166282</v>
      </c>
      <c r="D3900" s="3">
        <v>49462.670474038197</v>
      </c>
      <c r="E3900" s="1">
        <f t="shared" si="122"/>
        <v>0.52612759596666991</v>
      </c>
      <c r="F3900" s="1">
        <f t="shared" si="123"/>
        <v>34689.121913519499</v>
      </c>
    </row>
    <row r="3901" spans="1:6" x14ac:dyDescent="0.3">
      <c r="A3901" s="3">
        <v>0.714094016066115</v>
      </c>
      <c r="B3901" s="3">
        <v>19453.4023349446</v>
      </c>
      <c r="C3901" s="3">
        <v>1.2278270223368899</v>
      </c>
      <c r="D3901" s="3">
        <v>56365.797094499598</v>
      </c>
      <c r="E3901" s="1">
        <f t="shared" si="122"/>
        <v>0.51373300627077489</v>
      </c>
      <c r="F3901" s="1">
        <f t="shared" si="123"/>
        <v>36912.394759554998</v>
      </c>
    </row>
    <row r="3902" spans="1:6" x14ac:dyDescent="0.3">
      <c r="A3902" s="3">
        <v>0.69182577869859396</v>
      </c>
      <c r="B3902" s="3">
        <v>16206.609553206899</v>
      </c>
      <c r="C3902" s="3">
        <v>1.2140026256916401</v>
      </c>
      <c r="D3902" s="3">
        <v>52820.754305454502</v>
      </c>
      <c r="E3902" s="1">
        <f t="shared" si="122"/>
        <v>0.52217684699304612</v>
      </c>
      <c r="F3902" s="1">
        <f t="shared" si="123"/>
        <v>36614.144752247601</v>
      </c>
    </row>
    <row r="3903" spans="1:6" x14ac:dyDescent="0.3">
      <c r="A3903" s="3">
        <v>0.69224174947539596</v>
      </c>
      <c r="B3903" s="3">
        <v>23285.5557572494</v>
      </c>
      <c r="C3903" s="3">
        <v>1.20932242676035</v>
      </c>
      <c r="D3903" s="3">
        <v>62009.120440762301</v>
      </c>
      <c r="E3903" s="1">
        <f t="shared" si="122"/>
        <v>0.51708067728495399</v>
      </c>
      <c r="F3903" s="1">
        <f t="shared" si="123"/>
        <v>38723.564683512901</v>
      </c>
    </row>
    <row r="3904" spans="1:6" x14ac:dyDescent="0.3">
      <c r="A3904" s="3">
        <v>0.66633813832173105</v>
      </c>
      <c r="B3904" s="3">
        <v>18106.405744405602</v>
      </c>
      <c r="C3904" s="3">
        <v>1.1371279982407001</v>
      </c>
      <c r="D3904" s="3">
        <v>54166.888569720497</v>
      </c>
      <c r="E3904" s="1">
        <f t="shared" si="122"/>
        <v>0.47078985991896904</v>
      </c>
      <c r="F3904" s="1">
        <f t="shared" si="123"/>
        <v>36060.482825314895</v>
      </c>
    </row>
    <row r="3905" spans="1:6" x14ac:dyDescent="0.3">
      <c r="A3905" s="3">
        <v>0.717277550649141</v>
      </c>
      <c r="B3905" s="3">
        <v>24507.6822855178</v>
      </c>
      <c r="C3905" s="3">
        <v>1.2399469266574501</v>
      </c>
      <c r="D3905" s="3">
        <v>64297.6209030135</v>
      </c>
      <c r="E3905" s="1">
        <f t="shared" si="122"/>
        <v>0.52266937600830909</v>
      </c>
      <c r="F3905" s="1">
        <f t="shared" si="123"/>
        <v>39789.938617495704</v>
      </c>
    </row>
    <row r="3906" spans="1:6" x14ac:dyDescent="0.3">
      <c r="A3906" s="3">
        <v>0.736896627081157</v>
      </c>
      <c r="B3906" s="3">
        <v>22762.769598302799</v>
      </c>
      <c r="C3906" s="3">
        <v>1.2830623578307001</v>
      </c>
      <c r="D3906" s="3">
        <v>59533.056503105501</v>
      </c>
      <c r="E3906" s="1">
        <f t="shared" si="122"/>
        <v>0.54616573074954311</v>
      </c>
      <c r="F3906" s="1">
        <f t="shared" si="123"/>
        <v>36770.286904802706</v>
      </c>
    </row>
    <row r="3907" spans="1:6" x14ac:dyDescent="0.3">
      <c r="A3907" s="3">
        <v>0.694223924357386</v>
      </c>
      <c r="B3907" s="3">
        <v>23703.9597066606</v>
      </c>
      <c r="C3907" s="3">
        <v>1.2442674209050499</v>
      </c>
      <c r="D3907" s="3">
        <v>64335.911770327701</v>
      </c>
      <c r="E3907" s="1">
        <f t="shared" si="122"/>
        <v>0.55004349654766393</v>
      </c>
      <c r="F3907" s="1">
        <f t="shared" si="123"/>
        <v>40631.9520636671</v>
      </c>
    </row>
    <row r="3908" spans="1:6" x14ac:dyDescent="0.3">
      <c r="A3908" s="3">
        <v>0.77537085488299395</v>
      </c>
      <c r="B3908" s="3">
        <v>22667.602048672801</v>
      </c>
      <c r="C3908" s="3">
        <v>1.3713162717252401</v>
      </c>
      <c r="D3908" s="3">
        <v>60229.482427909497</v>
      </c>
      <c r="E3908" s="1">
        <f t="shared" ref="E3908:E3971" si="124">C3908-A3908</f>
        <v>0.59594541684224611</v>
      </c>
      <c r="F3908" s="1">
        <f t="shared" ref="F3908:F3971" si="125">D3908-B3908</f>
        <v>37561.880379236696</v>
      </c>
    </row>
    <row r="3909" spans="1:6" x14ac:dyDescent="0.3">
      <c r="A3909" s="3">
        <v>0.74170909442366095</v>
      </c>
      <c r="B3909" s="3">
        <v>16145.3323609666</v>
      </c>
      <c r="C3909" s="3">
        <v>1.2954367436778</v>
      </c>
      <c r="D3909" s="3">
        <v>51014.020203256398</v>
      </c>
      <c r="E3909" s="1">
        <f t="shared" si="124"/>
        <v>0.55372764925413909</v>
      </c>
      <c r="F3909" s="1">
        <f t="shared" si="125"/>
        <v>34868.687842289801</v>
      </c>
    </row>
    <row r="3910" spans="1:6" x14ac:dyDescent="0.3">
      <c r="A3910" s="3">
        <v>0.68483926398199801</v>
      </c>
      <c r="B3910" s="3">
        <v>20388.452035443301</v>
      </c>
      <c r="C3910" s="3">
        <v>1.16599225277861</v>
      </c>
      <c r="D3910" s="3">
        <v>57120.844349492902</v>
      </c>
      <c r="E3910" s="1">
        <f t="shared" si="124"/>
        <v>0.48115298879661195</v>
      </c>
      <c r="F3910" s="1">
        <f t="shared" si="125"/>
        <v>36732.392314049604</v>
      </c>
    </row>
    <row r="3911" spans="1:6" x14ac:dyDescent="0.3">
      <c r="A3911" s="3">
        <v>0.69964139729585995</v>
      </c>
      <c r="B3911" s="3">
        <v>26264.9343072839</v>
      </c>
      <c r="C3911" s="3">
        <v>1.22014911061966</v>
      </c>
      <c r="D3911" s="3">
        <v>66812.528691138898</v>
      </c>
      <c r="E3911" s="1">
        <f t="shared" si="124"/>
        <v>0.52050771332380008</v>
      </c>
      <c r="F3911" s="1">
        <f t="shared" si="125"/>
        <v>40547.594383855001</v>
      </c>
    </row>
    <row r="3912" spans="1:6" x14ac:dyDescent="0.3">
      <c r="A3912" s="3">
        <v>0.680297681098882</v>
      </c>
      <c r="B3912" s="3">
        <v>19564.550660095301</v>
      </c>
      <c r="C3912" s="3">
        <v>1.20883337247523</v>
      </c>
      <c r="D3912" s="3">
        <v>57356.803145572499</v>
      </c>
      <c r="E3912" s="1">
        <f t="shared" si="124"/>
        <v>0.52853569137634804</v>
      </c>
      <c r="F3912" s="1">
        <f t="shared" si="125"/>
        <v>37792.252485477198</v>
      </c>
    </row>
    <row r="3913" spans="1:6" x14ac:dyDescent="0.3">
      <c r="A3913" s="3">
        <v>0.68838785394844404</v>
      </c>
      <c r="B3913" s="3">
        <v>20968.696405359598</v>
      </c>
      <c r="C3913" s="3">
        <v>1.17482720859386</v>
      </c>
      <c r="D3913" s="3">
        <v>60712.078217926297</v>
      </c>
      <c r="E3913" s="1">
        <f t="shared" si="124"/>
        <v>0.48643935464541599</v>
      </c>
      <c r="F3913" s="1">
        <f t="shared" si="125"/>
        <v>39743.381812566702</v>
      </c>
    </row>
    <row r="3914" spans="1:6" x14ac:dyDescent="0.3">
      <c r="A3914" s="3">
        <v>0.68576586278985696</v>
      </c>
      <c r="B3914" s="3">
        <v>17651.743669258001</v>
      </c>
      <c r="C3914" s="3">
        <v>1.1612805314172301</v>
      </c>
      <c r="D3914" s="3">
        <v>55022.600140173199</v>
      </c>
      <c r="E3914" s="1">
        <f t="shared" si="124"/>
        <v>0.47551466862737313</v>
      </c>
      <c r="F3914" s="1">
        <f t="shared" si="125"/>
        <v>37370.856470915198</v>
      </c>
    </row>
    <row r="3915" spans="1:6" x14ac:dyDescent="0.3">
      <c r="A3915" s="3">
        <v>0.74555316524809001</v>
      </c>
      <c r="B3915" s="3">
        <v>19257.216973430401</v>
      </c>
      <c r="C3915" s="3">
        <v>1.2742144432115701</v>
      </c>
      <c r="D3915" s="3">
        <v>55562.315212668</v>
      </c>
      <c r="E3915" s="1">
        <f t="shared" si="124"/>
        <v>0.52866127796348006</v>
      </c>
      <c r="F3915" s="1">
        <f t="shared" si="125"/>
        <v>36305.098239237603</v>
      </c>
    </row>
    <row r="3916" spans="1:6" x14ac:dyDescent="0.3">
      <c r="A3916" s="3">
        <v>0.71938545392988995</v>
      </c>
      <c r="B3916" s="3">
        <v>18406.315770994901</v>
      </c>
      <c r="C3916" s="3">
        <v>1.2149066197290399</v>
      </c>
      <c r="D3916" s="3">
        <v>52980.178172334803</v>
      </c>
      <c r="E3916" s="1">
        <f t="shared" si="124"/>
        <v>0.49552116579914995</v>
      </c>
      <c r="F3916" s="1">
        <f t="shared" si="125"/>
        <v>34573.862401339902</v>
      </c>
    </row>
    <row r="3917" spans="1:6" x14ac:dyDescent="0.3">
      <c r="A3917" s="3">
        <v>0.71227960669096002</v>
      </c>
      <c r="B3917" s="3">
        <v>25901.797137035701</v>
      </c>
      <c r="C3917" s="3">
        <v>1.2692167380758601</v>
      </c>
      <c r="D3917" s="3">
        <v>67377.610451259505</v>
      </c>
      <c r="E3917" s="1">
        <f t="shared" si="124"/>
        <v>0.55693713138490009</v>
      </c>
      <c r="F3917" s="1">
        <f t="shared" si="125"/>
        <v>41475.813314223808</v>
      </c>
    </row>
    <row r="3918" spans="1:6" x14ac:dyDescent="0.3">
      <c r="A3918" s="3">
        <v>0.72687772856117205</v>
      </c>
      <c r="B3918" s="3">
        <v>21744.674605334301</v>
      </c>
      <c r="C3918" s="3">
        <v>1.2737446510239301</v>
      </c>
      <c r="D3918" s="3">
        <v>58693.041210121599</v>
      </c>
      <c r="E3918" s="1">
        <f t="shared" si="124"/>
        <v>0.54686692246275803</v>
      </c>
      <c r="F3918" s="1">
        <f t="shared" si="125"/>
        <v>36948.366604787298</v>
      </c>
    </row>
    <row r="3919" spans="1:6" x14ac:dyDescent="0.3">
      <c r="A3919" s="3">
        <v>0.69340937989675699</v>
      </c>
      <c r="B3919" s="3">
        <v>16282.889340842899</v>
      </c>
      <c r="C3919" s="3">
        <v>1.2264176354973899</v>
      </c>
      <c r="D3919" s="3">
        <v>51311.105087281903</v>
      </c>
      <c r="E3919" s="1">
        <f t="shared" si="124"/>
        <v>0.53300825560063292</v>
      </c>
      <c r="F3919" s="1">
        <f t="shared" si="125"/>
        <v>35028.215746439004</v>
      </c>
    </row>
    <row r="3920" spans="1:6" x14ac:dyDescent="0.3">
      <c r="A3920" s="3">
        <v>0.68284904657433099</v>
      </c>
      <c r="B3920" s="3">
        <v>24005.2851137098</v>
      </c>
      <c r="C3920" s="3">
        <v>1.1746217961434999</v>
      </c>
      <c r="D3920" s="3">
        <v>61496.219732632097</v>
      </c>
      <c r="E3920" s="1">
        <f t="shared" si="124"/>
        <v>0.49177274956916894</v>
      </c>
      <c r="F3920" s="1">
        <f t="shared" si="125"/>
        <v>37490.9346189223</v>
      </c>
    </row>
    <row r="3921" spans="1:6" x14ac:dyDescent="0.3">
      <c r="A3921" s="3">
        <v>0.71158470407492302</v>
      </c>
      <c r="B3921" s="3">
        <v>19873.698877136201</v>
      </c>
      <c r="C3921" s="3">
        <v>1.2430665030702499</v>
      </c>
      <c r="D3921" s="3">
        <v>55389.761405306301</v>
      </c>
      <c r="E3921" s="1">
        <f t="shared" si="124"/>
        <v>0.53148179899532688</v>
      </c>
      <c r="F3921" s="1">
        <f t="shared" si="125"/>
        <v>35516.0625281701</v>
      </c>
    </row>
    <row r="3922" spans="1:6" x14ac:dyDescent="0.3">
      <c r="A3922" s="3">
        <v>0.69503926497942503</v>
      </c>
      <c r="B3922" s="3">
        <v>18233.350813091001</v>
      </c>
      <c r="C3922" s="3">
        <v>1.1666966687382101</v>
      </c>
      <c r="D3922" s="3">
        <v>54691.709221793397</v>
      </c>
      <c r="E3922" s="1">
        <f t="shared" si="124"/>
        <v>0.47165740375878507</v>
      </c>
      <c r="F3922" s="1">
        <f t="shared" si="125"/>
        <v>36458.358408702392</v>
      </c>
    </row>
    <row r="3923" spans="1:6" x14ac:dyDescent="0.3">
      <c r="A3923" s="3">
        <v>0.75003834124675095</v>
      </c>
      <c r="B3923" s="3">
        <v>21987.8686660446</v>
      </c>
      <c r="C3923" s="3">
        <v>1.28853136964453</v>
      </c>
      <c r="D3923" s="3">
        <v>57279.725586717403</v>
      </c>
      <c r="E3923" s="1">
        <f t="shared" si="124"/>
        <v>0.53849302839777902</v>
      </c>
      <c r="F3923" s="1">
        <f t="shared" si="125"/>
        <v>35291.856920672799</v>
      </c>
    </row>
    <row r="3924" spans="1:6" x14ac:dyDescent="0.3">
      <c r="A3924" s="3">
        <v>0.64690183613723096</v>
      </c>
      <c r="B3924" s="3">
        <v>18307.7787383674</v>
      </c>
      <c r="C3924" s="3">
        <v>1.12367467008775</v>
      </c>
      <c r="D3924" s="3">
        <v>55437.725497818901</v>
      </c>
      <c r="E3924" s="1">
        <f t="shared" si="124"/>
        <v>0.47677283395051906</v>
      </c>
      <c r="F3924" s="1">
        <f t="shared" si="125"/>
        <v>37129.946759451501</v>
      </c>
    </row>
    <row r="3925" spans="1:6" x14ac:dyDescent="0.3">
      <c r="A3925" s="3">
        <v>0.69228166172329697</v>
      </c>
      <c r="B3925" s="3">
        <v>18851.9171508285</v>
      </c>
      <c r="C3925" s="3">
        <v>1.2163241783957699</v>
      </c>
      <c r="D3925" s="3">
        <v>54578.862026514602</v>
      </c>
      <c r="E3925" s="1">
        <f t="shared" si="124"/>
        <v>0.52404251667247292</v>
      </c>
      <c r="F3925" s="1">
        <f t="shared" si="125"/>
        <v>35726.944875686102</v>
      </c>
    </row>
    <row r="3926" spans="1:6" x14ac:dyDescent="0.3">
      <c r="A3926" s="3">
        <v>0.66556553846563804</v>
      </c>
      <c r="B3926" s="3">
        <v>15540.5756288221</v>
      </c>
      <c r="C3926" s="3">
        <v>1.16691136276375</v>
      </c>
      <c r="D3926" s="3">
        <v>52441.561371008902</v>
      </c>
      <c r="E3926" s="1">
        <f t="shared" si="124"/>
        <v>0.50134582429811192</v>
      </c>
      <c r="F3926" s="1">
        <f t="shared" si="125"/>
        <v>36900.9857421868</v>
      </c>
    </row>
    <row r="3927" spans="1:6" x14ac:dyDescent="0.3">
      <c r="A3927" s="3">
        <v>0.72275998352996795</v>
      </c>
      <c r="B3927" s="3">
        <v>20673.8479620369</v>
      </c>
      <c r="C3927" s="3">
        <v>1.25979807202077</v>
      </c>
      <c r="D3927" s="3">
        <v>61360.243485403298</v>
      </c>
      <c r="E3927" s="1">
        <f t="shared" si="124"/>
        <v>0.53703808849080203</v>
      </c>
      <c r="F3927" s="1">
        <f t="shared" si="125"/>
        <v>40686.395523366402</v>
      </c>
    </row>
    <row r="3928" spans="1:6" x14ac:dyDescent="0.3">
      <c r="A3928" s="3">
        <v>0.73239381705958595</v>
      </c>
      <c r="B3928" s="3">
        <v>22537.619892593299</v>
      </c>
      <c r="C3928" s="3">
        <v>1.2782165368898299</v>
      </c>
      <c r="D3928" s="3">
        <v>56760.099381134001</v>
      </c>
      <c r="E3928" s="1">
        <f t="shared" si="124"/>
        <v>0.545822719830244</v>
      </c>
      <c r="F3928" s="1">
        <f t="shared" si="125"/>
        <v>34222.479488540703</v>
      </c>
    </row>
    <row r="3929" spans="1:6" x14ac:dyDescent="0.3">
      <c r="A3929" s="3">
        <v>0.74075520929586802</v>
      </c>
      <c r="B3929" s="3">
        <v>18158.715651930201</v>
      </c>
      <c r="C3929" s="3">
        <v>1.2975638687429201</v>
      </c>
      <c r="D3929" s="3">
        <v>55832.869617102297</v>
      </c>
      <c r="E3929" s="1">
        <f t="shared" si="124"/>
        <v>0.55680865944705205</v>
      </c>
      <c r="F3929" s="1">
        <f t="shared" si="125"/>
        <v>37674.153965172096</v>
      </c>
    </row>
    <row r="3930" spans="1:6" x14ac:dyDescent="0.3">
      <c r="A3930" s="3">
        <v>0.716130972538501</v>
      </c>
      <c r="B3930" s="3">
        <v>20573.797656006602</v>
      </c>
      <c r="C3930" s="3">
        <v>1.2175602018962099</v>
      </c>
      <c r="D3930" s="3">
        <v>57018.623893072901</v>
      </c>
      <c r="E3930" s="1">
        <f t="shared" si="124"/>
        <v>0.50142922935770895</v>
      </c>
      <c r="F3930" s="1">
        <f t="shared" si="125"/>
        <v>36444.8262370663</v>
      </c>
    </row>
    <row r="3931" spans="1:6" x14ac:dyDescent="0.3">
      <c r="A3931" s="3">
        <v>0.63382901076791798</v>
      </c>
      <c r="B3931" s="3">
        <v>21029.335973291199</v>
      </c>
      <c r="C3931" s="3">
        <v>1.1078569638734199</v>
      </c>
      <c r="D3931" s="3">
        <v>57790.989611596196</v>
      </c>
      <c r="E3931" s="1">
        <f t="shared" si="124"/>
        <v>0.47402795310550194</v>
      </c>
      <c r="F3931" s="1">
        <f t="shared" si="125"/>
        <v>36761.653638304997</v>
      </c>
    </row>
    <row r="3932" spans="1:6" x14ac:dyDescent="0.3">
      <c r="A3932" s="3">
        <v>0.73486535518495999</v>
      </c>
      <c r="B3932" s="3">
        <v>19622.4831810369</v>
      </c>
      <c r="C3932" s="3">
        <v>1.2786894316574999</v>
      </c>
      <c r="D3932" s="3">
        <v>56682.755790409203</v>
      </c>
      <c r="E3932" s="1">
        <f t="shared" si="124"/>
        <v>0.54382407647253994</v>
      </c>
      <c r="F3932" s="1">
        <f t="shared" si="125"/>
        <v>37060.272609372303</v>
      </c>
    </row>
    <row r="3933" spans="1:6" x14ac:dyDescent="0.3">
      <c r="A3933" s="3">
        <v>0.714273762032822</v>
      </c>
      <c r="B3933" s="3">
        <v>23881.491212061999</v>
      </c>
      <c r="C3933" s="3">
        <v>1.22442232768407</v>
      </c>
      <c r="D3933" s="3">
        <v>64281.497329841397</v>
      </c>
      <c r="E3933" s="1">
        <f t="shared" si="124"/>
        <v>0.510148565651248</v>
      </c>
      <c r="F3933" s="1">
        <f t="shared" si="125"/>
        <v>40400.006117779398</v>
      </c>
    </row>
    <row r="3934" spans="1:6" x14ac:dyDescent="0.3">
      <c r="A3934" s="3">
        <v>0.66934540901364004</v>
      </c>
      <c r="B3934" s="3">
        <v>16834.485821748302</v>
      </c>
      <c r="C3934" s="3">
        <v>1.18368654477084</v>
      </c>
      <c r="D3934" s="3">
        <v>52979.776660657299</v>
      </c>
      <c r="E3934" s="1">
        <f t="shared" si="124"/>
        <v>0.51434113575719997</v>
      </c>
      <c r="F3934" s="1">
        <f t="shared" si="125"/>
        <v>36145.290838909001</v>
      </c>
    </row>
    <row r="3935" spans="1:6" x14ac:dyDescent="0.3">
      <c r="A3935" s="3">
        <v>0.73808969028972204</v>
      </c>
      <c r="B3935" s="3">
        <v>15981.130242772</v>
      </c>
      <c r="C3935" s="3">
        <v>1.29330713675974</v>
      </c>
      <c r="D3935" s="3">
        <v>52351.407822890702</v>
      </c>
      <c r="E3935" s="1">
        <f t="shared" si="124"/>
        <v>0.55521744647001792</v>
      </c>
      <c r="F3935" s="1">
        <f t="shared" si="125"/>
        <v>36370.277580118702</v>
      </c>
    </row>
    <row r="3936" spans="1:6" x14ac:dyDescent="0.3">
      <c r="A3936" s="3">
        <v>0.73376764624360602</v>
      </c>
      <c r="B3936" s="3">
        <v>16389.447032018699</v>
      </c>
      <c r="C3936" s="3">
        <v>1.2667784818428101</v>
      </c>
      <c r="D3936" s="3">
        <v>52150.835334745803</v>
      </c>
      <c r="E3936" s="1">
        <f t="shared" si="124"/>
        <v>0.53301083559920404</v>
      </c>
      <c r="F3936" s="1">
        <f t="shared" si="125"/>
        <v>35761.388302727108</v>
      </c>
    </row>
    <row r="3937" spans="1:6" x14ac:dyDescent="0.3">
      <c r="A3937" s="3">
        <v>0.72093745733533199</v>
      </c>
      <c r="B3937" s="3">
        <v>21264.853318526901</v>
      </c>
      <c r="C3937" s="3">
        <v>1.2507776517193601</v>
      </c>
      <c r="D3937" s="3">
        <v>57522.781829000502</v>
      </c>
      <c r="E3937" s="1">
        <f t="shared" si="124"/>
        <v>0.52984019438402807</v>
      </c>
      <c r="F3937" s="1">
        <f t="shared" si="125"/>
        <v>36257.928510473605</v>
      </c>
    </row>
    <row r="3938" spans="1:6" x14ac:dyDescent="0.3">
      <c r="A3938" s="3">
        <v>0.68935336468811304</v>
      </c>
      <c r="B3938" s="3">
        <v>19898.688323824001</v>
      </c>
      <c r="C3938" s="3">
        <v>1.18920839077184</v>
      </c>
      <c r="D3938" s="3">
        <v>55733.396219026603</v>
      </c>
      <c r="E3938" s="1">
        <f t="shared" si="124"/>
        <v>0.49985502608372701</v>
      </c>
      <c r="F3938" s="1">
        <f t="shared" si="125"/>
        <v>35834.707895202606</v>
      </c>
    </row>
    <row r="3939" spans="1:6" x14ac:dyDescent="0.3">
      <c r="A3939" s="3">
        <v>0.702338671113243</v>
      </c>
      <c r="B3939" s="3">
        <v>19942.577089353301</v>
      </c>
      <c r="C3939" s="3">
        <v>1.16488145719634</v>
      </c>
      <c r="D3939" s="3">
        <v>55042.733016104401</v>
      </c>
      <c r="E3939" s="1">
        <f t="shared" si="124"/>
        <v>0.46254278608309696</v>
      </c>
      <c r="F3939" s="1">
        <f t="shared" si="125"/>
        <v>35100.155926751104</v>
      </c>
    </row>
    <row r="3940" spans="1:6" x14ac:dyDescent="0.3">
      <c r="A3940" s="3">
        <v>0.71879235133007502</v>
      </c>
      <c r="B3940" s="3">
        <v>18754.8003178008</v>
      </c>
      <c r="C3940" s="3">
        <v>1.2611689195558</v>
      </c>
      <c r="D3940" s="3">
        <v>54687.385264592303</v>
      </c>
      <c r="E3940" s="1">
        <f t="shared" si="124"/>
        <v>0.542376568225725</v>
      </c>
      <c r="F3940" s="1">
        <f t="shared" si="125"/>
        <v>35932.584946791503</v>
      </c>
    </row>
    <row r="3941" spans="1:6" x14ac:dyDescent="0.3">
      <c r="A3941" s="3">
        <v>0.71091618951444302</v>
      </c>
      <c r="B3941" s="3">
        <v>17687.432863075399</v>
      </c>
      <c r="C3941" s="3">
        <v>1.2513833439785</v>
      </c>
      <c r="D3941" s="3">
        <v>54720.398206632999</v>
      </c>
      <c r="E3941" s="1">
        <f t="shared" si="124"/>
        <v>0.54046715446405702</v>
      </c>
      <c r="F3941" s="1">
        <f t="shared" si="125"/>
        <v>37032.965343557604</v>
      </c>
    </row>
    <row r="3942" spans="1:6" x14ac:dyDescent="0.3">
      <c r="A3942" s="3">
        <v>0.68223620676099095</v>
      </c>
      <c r="B3942" s="3">
        <v>20584.3210128801</v>
      </c>
      <c r="C3942" s="3">
        <v>1.1852774776006401</v>
      </c>
      <c r="D3942" s="3">
        <v>58573.303734950103</v>
      </c>
      <c r="E3942" s="1">
        <f t="shared" si="124"/>
        <v>0.50304127083964911</v>
      </c>
      <c r="F3942" s="1">
        <f t="shared" si="125"/>
        <v>37988.982722070003</v>
      </c>
    </row>
    <row r="3943" spans="1:6" x14ac:dyDescent="0.3">
      <c r="A3943" s="3">
        <v>0.68246567573870898</v>
      </c>
      <c r="B3943" s="3">
        <v>18843.249585392201</v>
      </c>
      <c r="C3943" s="3">
        <v>1.1695402229632801</v>
      </c>
      <c r="D3943" s="3">
        <v>56565.402201347402</v>
      </c>
      <c r="E3943" s="1">
        <f t="shared" si="124"/>
        <v>0.48707454722457111</v>
      </c>
      <c r="F3943" s="1">
        <f t="shared" si="125"/>
        <v>37722.152615955201</v>
      </c>
    </row>
    <row r="3944" spans="1:6" x14ac:dyDescent="0.3">
      <c r="A3944" s="3">
        <v>0.72785825934790105</v>
      </c>
      <c r="B3944" s="3">
        <v>16553.690185021602</v>
      </c>
      <c r="C3944" s="3">
        <v>1.30611005119156</v>
      </c>
      <c r="D3944" s="3">
        <v>52532.263692557302</v>
      </c>
      <c r="E3944" s="1">
        <f t="shared" si="124"/>
        <v>0.57825179184365894</v>
      </c>
      <c r="F3944" s="1">
        <f t="shared" si="125"/>
        <v>35978.573507535701</v>
      </c>
    </row>
    <row r="3945" spans="1:6" x14ac:dyDescent="0.3">
      <c r="A3945" s="3">
        <v>0.68964451714827801</v>
      </c>
      <c r="B3945" s="3">
        <v>22700.692641923699</v>
      </c>
      <c r="C3945" s="3">
        <v>1.1963223701069901</v>
      </c>
      <c r="D3945" s="3">
        <v>60395.198679416098</v>
      </c>
      <c r="E3945" s="1">
        <f t="shared" si="124"/>
        <v>0.50667785295871204</v>
      </c>
      <c r="F3945" s="1">
        <f t="shared" si="125"/>
        <v>37694.5060374924</v>
      </c>
    </row>
    <row r="3946" spans="1:6" x14ac:dyDescent="0.3">
      <c r="A3946" s="3">
        <v>0.69152708628021797</v>
      </c>
      <c r="B3946" s="3">
        <v>21885.344143774801</v>
      </c>
      <c r="C3946" s="3">
        <v>1.2045437027871799</v>
      </c>
      <c r="D3946" s="3">
        <v>59235.787774939701</v>
      </c>
      <c r="E3946" s="1">
        <f t="shared" si="124"/>
        <v>0.51301661650696195</v>
      </c>
      <c r="F3946" s="1">
        <f t="shared" si="125"/>
        <v>37350.443631164904</v>
      </c>
    </row>
    <row r="3947" spans="1:6" x14ac:dyDescent="0.3">
      <c r="A3947" s="3">
        <v>0.67355355424311503</v>
      </c>
      <c r="B3947" s="3">
        <v>17998.919199288099</v>
      </c>
      <c r="C3947" s="3">
        <v>1.1445527296120299</v>
      </c>
      <c r="D3947" s="3">
        <v>55022.611320942902</v>
      </c>
      <c r="E3947" s="1">
        <f t="shared" si="124"/>
        <v>0.47099917536891489</v>
      </c>
      <c r="F3947" s="1">
        <f t="shared" si="125"/>
        <v>37023.692121654807</v>
      </c>
    </row>
    <row r="3948" spans="1:6" x14ac:dyDescent="0.3">
      <c r="A3948" s="3">
        <v>0.70516856296115105</v>
      </c>
      <c r="B3948" s="3">
        <v>20022.8702855968</v>
      </c>
      <c r="C3948" s="3">
        <v>1.23053350417791</v>
      </c>
      <c r="D3948" s="3">
        <v>56557.235545821102</v>
      </c>
      <c r="E3948" s="1">
        <f t="shared" si="124"/>
        <v>0.52536494121675892</v>
      </c>
      <c r="F3948" s="1">
        <f t="shared" si="125"/>
        <v>36534.365260224302</v>
      </c>
    </row>
    <row r="3949" spans="1:6" x14ac:dyDescent="0.3">
      <c r="A3949" s="3">
        <v>0.70252294538067594</v>
      </c>
      <c r="B3949" s="3">
        <v>17477.578605031002</v>
      </c>
      <c r="C3949" s="3">
        <v>1.21751336793041</v>
      </c>
      <c r="D3949" s="3">
        <v>54153.131421425198</v>
      </c>
      <c r="E3949" s="1">
        <f t="shared" si="124"/>
        <v>0.51499042254973404</v>
      </c>
      <c r="F3949" s="1">
        <f t="shared" si="125"/>
        <v>36675.552816394193</v>
      </c>
    </row>
    <row r="3950" spans="1:6" x14ac:dyDescent="0.3">
      <c r="A3950" s="3">
        <v>0.66437255193878997</v>
      </c>
      <c r="B3950" s="3">
        <v>18389.199608819999</v>
      </c>
      <c r="C3950" s="3">
        <v>1.1650767250228999</v>
      </c>
      <c r="D3950" s="3">
        <v>55172.709956011102</v>
      </c>
      <c r="E3950" s="1">
        <f t="shared" si="124"/>
        <v>0.50070417308410997</v>
      </c>
      <c r="F3950" s="1">
        <f t="shared" si="125"/>
        <v>36783.510347191099</v>
      </c>
    </row>
    <row r="3951" spans="1:6" x14ac:dyDescent="0.3">
      <c r="A3951" s="3">
        <v>0.70984079207442297</v>
      </c>
      <c r="B3951" s="3">
        <v>15449.658035950401</v>
      </c>
      <c r="C3951" s="3">
        <v>1.26782210790307</v>
      </c>
      <c r="D3951" s="3">
        <v>52195.246054314397</v>
      </c>
      <c r="E3951" s="1">
        <f t="shared" si="124"/>
        <v>0.55798131582864707</v>
      </c>
      <c r="F3951" s="1">
        <f t="shared" si="125"/>
        <v>36745.588018363997</v>
      </c>
    </row>
    <row r="3952" spans="1:6" x14ac:dyDescent="0.3">
      <c r="A3952" s="3">
        <v>0.70730232598849596</v>
      </c>
      <c r="B3952" s="3">
        <v>21467.811588701101</v>
      </c>
      <c r="C3952" s="3">
        <v>1.1776794341732999</v>
      </c>
      <c r="D3952" s="3">
        <v>59497.174015325101</v>
      </c>
      <c r="E3952" s="1">
        <f t="shared" si="124"/>
        <v>0.47037710818480394</v>
      </c>
      <c r="F3952" s="1">
        <f t="shared" si="125"/>
        <v>38029.362426624</v>
      </c>
    </row>
    <row r="3953" spans="1:6" x14ac:dyDescent="0.3">
      <c r="A3953" s="3">
        <v>0.68248435372315897</v>
      </c>
      <c r="B3953" s="3">
        <v>22073.3498433692</v>
      </c>
      <c r="C3953" s="3">
        <v>1.1860648171386701</v>
      </c>
      <c r="D3953" s="3">
        <v>60569.477346861699</v>
      </c>
      <c r="E3953" s="1">
        <f t="shared" si="124"/>
        <v>0.5035804634155111</v>
      </c>
      <c r="F3953" s="1">
        <f t="shared" si="125"/>
        <v>38496.127503492498</v>
      </c>
    </row>
    <row r="3954" spans="1:6" x14ac:dyDescent="0.3">
      <c r="A3954" s="3">
        <v>0.701281974619679</v>
      </c>
      <c r="B3954" s="3">
        <v>16147.905661766699</v>
      </c>
      <c r="C3954" s="3">
        <v>1.23277044755987</v>
      </c>
      <c r="D3954" s="3">
        <v>53810.955223472301</v>
      </c>
      <c r="E3954" s="1">
        <f t="shared" si="124"/>
        <v>0.53148847294019097</v>
      </c>
      <c r="F3954" s="1">
        <f t="shared" si="125"/>
        <v>37663.0495617056</v>
      </c>
    </row>
    <row r="3955" spans="1:6" x14ac:dyDescent="0.3">
      <c r="A3955" s="3">
        <v>0.73543053112531198</v>
      </c>
      <c r="B3955" s="3">
        <v>17523.579918807001</v>
      </c>
      <c r="C3955" s="3">
        <v>1.27151065864415</v>
      </c>
      <c r="D3955" s="3">
        <v>53863.033382088201</v>
      </c>
      <c r="E3955" s="1">
        <f t="shared" si="124"/>
        <v>0.53608012751883805</v>
      </c>
      <c r="F3955" s="1">
        <f t="shared" si="125"/>
        <v>36339.453463281199</v>
      </c>
    </row>
    <row r="3956" spans="1:6" x14ac:dyDescent="0.3">
      <c r="A3956" s="3">
        <v>0.74098819647522196</v>
      </c>
      <c r="B3956" s="3">
        <v>16904.3331377428</v>
      </c>
      <c r="C3956" s="3">
        <v>1.2782270806384399</v>
      </c>
      <c r="D3956" s="3">
        <v>53742.892314313904</v>
      </c>
      <c r="E3956" s="1">
        <f t="shared" si="124"/>
        <v>0.53723888416321797</v>
      </c>
      <c r="F3956" s="1">
        <f t="shared" si="125"/>
        <v>36838.5591765711</v>
      </c>
    </row>
    <row r="3957" spans="1:6" x14ac:dyDescent="0.3">
      <c r="A3957" s="3">
        <v>0.72230837598660003</v>
      </c>
      <c r="B3957" s="3">
        <v>22850.7716405719</v>
      </c>
      <c r="C3957" s="3">
        <v>1.23939373965126</v>
      </c>
      <c r="D3957" s="3">
        <v>59405.837169073697</v>
      </c>
      <c r="E3957" s="1">
        <f t="shared" si="124"/>
        <v>0.51708536366465996</v>
      </c>
      <c r="F3957" s="1">
        <f t="shared" si="125"/>
        <v>36555.0655285018</v>
      </c>
    </row>
    <row r="3958" spans="1:6" x14ac:dyDescent="0.3">
      <c r="A3958" s="3">
        <v>0.68722672835366505</v>
      </c>
      <c r="B3958" s="3">
        <v>23860.7356439711</v>
      </c>
      <c r="C3958" s="3">
        <v>1.2254707373526199</v>
      </c>
      <c r="D3958" s="3">
        <v>66057.7255463193</v>
      </c>
      <c r="E3958" s="1">
        <f t="shared" si="124"/>
        <v>0.53824400899895486</v>
      </c>
      <c r="F3958" s="1">
        <f t="shared" si="125"/>
        <v>42196.989902348199</v>
      </c>
    </row>
    <row r="3959" spans="1:6" x14ac:dyDescent="0.3">
      <c r="A3959" s="3">
        <v>0.70302793868345903</v>
      </c>
      <c r="B3959" s="3">
        <v>21769.599944164998</v>
      </c>
      <c r="C3959" s="3">
        <v>1.2238160675649901</v>
      </c>
      <c r="D3959" s="3">
        <v>60073.148336661303</v>
      </c>
      <c r="E3959" s="1">
        <f t="shared" si="124"/>
        <v>0.52078812888153103</v>
      </c>
      <c r="F3959" s="1">
        <f t="shared" si="125"/>
        <v>38303.548392496305</v>
      </c>
    </row>
    <row r="3960" spans="1:6" x14ac:dyDescent="0.3">
      <c r="A3960" s="3">
        <v>0.69731099835561805</v>
      </c>
      <c r="B3960" s="3">
        <v>19924.053803787101</v>
      </c>
      <c r="C3960" s="3">
        <v>1.1987883624333799</v>
      </c>
      <c r="D3960" s="3">
        <v>57375.608633747303</v>
      </c>
      <c r="E3960" s="1">
        <f t="shared" si="124"/>
        <v>0.50147736407776189</v>
      </c>
      <c r="F3960" s="1">
        <f t="shared" si="125"/>
        <v>37451.554829960201</v>
      </c>
    </row>
    <row r="3961" spans="1:6" x14ac:dyDescent="0.3">
      <c r="A3961" s="3">
        <v>0.65310225580861603</v>
      </c>
      <c r="B3961" s="3">
        <v>16529.4513813505</v>
      </c>
      <c r="C3961" s="3">
        <v>1.1123549313247501</v>
      </c>
      <c r="D3961" s="3">
        <v>52183.133454772797</v>
      </c>
      <c r="E3961" s="1">
        <f t="shared" si="124"/>
        <v>0.45925267551613402</v>
      </c>
      <c r="F3961" s="1">
        <f t="shared" si="125"/>
        <v>35653.6820734223</v>
      </c>
    </row>
    <row r="3962" spans="1:6" x14ac:dyDescent="0.3">
      <c r="A3962" s="3">
        <v>0.71718644453408797</v>
      </c>
      <c r="B3962" s="3">
        <v>20203.765072265502</v>
      </c>
      <c r="C3962" s="3">
        <v>1.26449318423165</v>
      </c>
      <c r="D3962" s="3">
        <v>58178.317257853101</v>
      </c>
      <c r="E3962" s="1">
        <f t="shared" si="124"/>
        <v>0.54730673969756205</v>
      </c>
      <c r="F3962" s="1">
        <f t="shared" si="125"/>
        <v>37974.5521855876</v>
      </c>
    </row>
    <row r="3963" spans="1:6" x14ac:dyDescent="0.3">
      <c r="A3963" s="3">
        <v>0.68886997652922</v>
      </c>
      <c r="B3963" s="3">
        <v>29353.188817464801</v>
      </c>
      <c r="C3963" s="3">
        <v>1.2316425317216599</v>
      </c>
      <c r="D3963" s="3">
        <v>72030.477002511107</v>
      </c>
      <c r="E3963" s="1">
        <f t="shared" si="124"/>
        <v>0.54277255519243994</v>
      </c>
      <c r="F3963" s="1">
        <f t="shared" si="125"/>
        <v>42677.288185046302</v>
      </c>
    </row>
    <row r="3964" spans="1:6" x14ac:dyDescent="0.3">
      <c r="A3964" s="3">
        <v>0.69599898647556002</v>
      </c>
      <c r="B3964" s="3">
        <v>22396.1490439763</v>
      </c>
      <c r="C3964" s="3">
        <v>1.19392520457714</v>
      </c>
      <c r="D3964" s="3">
        <v>56210.6206523851</v>
      </c>
      <c r="E3964" s="1">
        <f t="shared" si="124"/>
        <v>0.49792621810158</v>
      </c>
      <c r="F3964" s="1">
        <f t="shared" si="125"/>
        <v>33814.4716084088</v>
      </c>
    </row>
    <row r="3965" spans="1:6" x14ac:dyDescent="0.3">
      <c r="A3965" s="3">
        <v>0.68222621185880605</v>
      </c>
      <c r="B3965" s="3">
        <v>21954.441110490901</v>
      </c>
      <c r="C3965" s="3">
        <v>1.1846347361635401</v>
      </c>
      <c r="D3965" s="3">
        <v>61854.641635943997</v>
      </c>
      <c r="E3965" s="1">
        <f t="shared" si="124"/>
        <v>0.50240852430473404</v>
      </c>
      <c r="F3965" s="1">
        <f t="shared" si="125"/>
        <v>39900.200525453096</v>
      </c>
    </row>
    <row r="3966" spans="1:6" x14ac:dyDescent="0.3">
      <c r="A3966" s="3">
        <v>0.72977099359953801</v>
      </c>
      <c r="B3966" s="3">
        <v>20049.421212692501</v>
      </c>
      <c r="C3966" s="3">
        <v>1.2856285699921499</v>
      </c>
      <c r="D3966" s="3">
        <v>58151.235544064897</v>
      </c>
      <c r="E3966" s="1">
        <f t="shared" si="124"/>
        <v>0.55585757639261191</v>
      </c>
      <c r="F3966" s="1">
        <f t="shared" si="125"/>
        <v>38101.814331372399</v>
      </c>
    </row>
    <row r="3967" spans="1:6" x14ac:dyDescent="0.3">
      <c r="A3967" s="3">
        <v>0.70564584483373005</v>
      </c>
      <c r="B3967" s="3">
        <v>26522.577268351299</v>
      </c>
      <c r="C3967" s="3">
        <v>1.2374698726955999</v>
      </c>
      <c r="D3967" s="3">
        <v>67027.339865426606</v>
      </c>
      <c r="E3967" s="1">
        <f t="shared" si="124"/>
        <v>0.53182402786186989</v>
      </c>
      <c r="F3967" s="1">
        <f t="shared" si="125"/>
        <v>40504.762597075307</v>
      </c>
    </row>
    <row r="3968" spans="1:6" x14ac:dyDescent="0.3">
      <c r="A3968" s="3">
        <v>0.65835923568975596</v>
      </c>
      <c r="B3968" s="3">
        <v>19624.3425587319</v>
      </c>
      <c r="C3968" s="3">
        <v>1.11966644357099</v>
      </c>
      <c r="D3968" s="3">
        <v>56262.5656541141</v>
      </c>
      <c r="E3968" s="1">
        <f t="shared" si="124"/>
        <v>0.46130720788123403</v>
      </c>
      <c r="F3968" s="1">
        <f t="shared" si="125"/>
        <v>36638.2230953822</v>
      </c>
    </row>
    <row r="3969" spans="1:6" x14ac:dyDescent="0.3">
      <c r="A3969" s="3">
        <v>0.64987681020403099</v>
      </c>
      <c r="B3969" s="3">
        <v>18660.978353330898</v>
      </c>
      <c r="C3969" s="3">
        <v>1.1228569302981599</v>
      </c>
      <c r="D3969" s="3">
        <v>55616.265089284003</v>
      </c>
      <c r="E3969" s="1">
        <f t="shared" si="124"/>
        <v>0.47298012009412893</v>
      </c>
      <c r="F3969" s="1">
        <f t="shared" si="125"/>
        <v>36955.286735953108</v>
      </c>
    </row>
    <row r="3970" spans="1:6" x14ac:dyDescent="0.3">
      <c r="A3970" s="3">
        <v>0.74261431664563404</v>
      </c>
      <c r="B3970" s="3">
        <v>20843.1242871748</v>
      </c>
      <c r="C3970" s="3">
        <v>1.2911362762938701</v>
      </c>
      <c r="D3970" s="3">
        <v>59911.4807836002</v>
      </c>
      <c r="E3970" s="1">
        <f t="shared" si="124"/>
        <v>0.54852195964823602</v>
      </c>
      <c r="F3970" s="1">
        <f t="shared" si="125"/>
        <v>39068.356496425404</v>
      </c>
    </row>
    <row r="3971" spans="1:6" x14ac:dyDescent="0.3">
      <c r="A3971" s="3">
        <v>0.67088711864510597</v>
      </c>
      <c r="B3971" s="3">
        <v>21780.300273685902</v>
      </c>
      <c r="C3971" s="3">
        <v>1.1141229056598001</v>
      </c>
      <c r="D3971" s="3">
        <v>57953.278799371197</v>
      </c>
      <c r="E3971" s="1">
        <f t="shared" si="124"/>
        <v>0.44323578701469413</v>
      </c>
      <c r="F3971" s="1">
        <f t="shared" si="125"/>
        <v>36172.978525685292</v>
      </c>
    </row>
    <row r="3972" spans="1:6" x14ac:dyDescent="0.3">
      <c r="A3972" s="3">
        <v>0.70693065847076597</v>
      </c>
      <c r="B3972" s="3">
        <v>19005.941432689298</v>
      </c>
      <c r="C3972" s="3">
        <v>1.23350312652111</v>
      </c>
      <c r="D3972" s="3">
        <v>53907.289166208902</v>
      </c>
      <c r="E3972" s="1">
        <f t="shared" ref="E3972:E4035" si="126">C3972-A3972</f>
        <v>0.52657246805034408</v>
      </c>
      <c r="F3972" s="1">
        <f t="shared" ref="F3972:F4035" si="127">D3972-B3972</f>
        <v>34901.347733519608</v>
      </c>
    </row>
    <row r="3973" spans="1:6" x14ac:dyDescent="0.3">
      <c r="A3973" s="3">
        <v>0.72568898344524901</v>
      </c>
      <c r="B3973" s="3">
        <v>21339.1782459145</v>
      </c>
      <c r="C3973" s="3">
        <v>1.2801248983323601</v>
      </c>
      <c r="D3973" s="3">
        <v>60290.903009261601</v>
      </c>
      <c r="E3973" s="1">
        <f t="shared" si="126"/>
        <v>0.55443591488711108</v>
      </c>
      <c r="F3973" s="1">
        <f t="shared" si="127"/>
        <v>38951.724763347098</v>
      </c>
    </row>
    <row r="3974" spans="1:6" x14ac:dyDescent="0.3">
      <c r="A3974" s="3">
        <v>0.68820668759494796</v>
      </c>
      <c r="B3974" s="3">
        <v>18673.7985538922</v>
      </c>
      <c r="C3974" s="3">
        <v>1.1807191743876999</v>
      </c>
      <c r="D3974" s="3">
        <v>53822.148564180599</v>
      </c>
      <c r="E3974" s="1">
        <f t="shared" si="126"/>
        <v>0.49251248679275195</v>
      </c>
      <c r="F3974" s="1">
        <f t="shared" si="127"/>
        <v>35148.350010288399</v>
      </c>
    </row>
    <row r="3975" spans="1:6" x14ac:dyDescent="0.3">
      <c r="A3975" s="3">
        <v>0.70593070966111904</v>
      </c>
      <c r="B3975" s="3">
        <v>21960.7416583259</v>
      </c>
      <c r="C3975" s="3">
        <v>1.2409968782167</v>
      </c>
      <c r="D3975" s="3">
        <v>61348.1738187015</v>
      </c>
      <c r="E3975" s="1">
        <f t="shared" si="126"/>
        <v>0.53506616855558098</v>
      </c>
      <c r="F3975" s="1">
        <f t="shared" si="127"/>
        <v>39387.432160375596</v>
      </c>
    </row>
    <row r="3976" spans="1:6" x14ac:dyDescent="0.3">
      <c r="A3976" s="3">
        <v>0.66697604272936994</v>
      </c>
      <c r="B3976" s="3">
        <v>16423.433872614201</v>
      </c>
      <c r="C3976" s="3">
        <v>1.1259342836742201</v>
      </c>
      <c r="D3976" s="3">
        <v>52458.352583781401</v>
      </c>
      <c r="E3976" s="1">
        <f t="shared" si="126"/>
        <v>0.45895824094485016</v>
      </c>
      <c r="F3976" s="1">
        <f t="shared" si="127"/>
        <v>36034.9187111672</v>
      </c>
    </row>
    <row r="3977" spans="1:6" x14ac:dyDescent="0.3">
      <c r="A3977" s="3">
        <v>0.745639461428242</v>
      </c>
      <c r="B3977" s="3">
        <v>14207.469911824899</v>
      </c>
      <c r="C3977" s="3">
        <v>1.3181551346653599</v>
      </c>
      <c r="D3977" s="3">
        <v>50425.944821473597</v>
      </c>
      <c r="E3977" s="1">
        <f t="shared" si="126"/>
        <v>0.57251567323711794</v>
      </c>
      <c r="F3977" s="1">
        <f t="shared" si="127"/>
        <v>36218.474909648699</v>
      </c>
    </row>
    <row r="3978" spans="1:6" x14ac:dyDescent="0.3">
      <c r="A3978" s="3">
        <v>0.68236796994948601</v>
      </c>
      <c r="B3978" s="3">
        <v>20407.249033443299</v>
      </c>
      <c r="C3978" s="3">
        <v>1.1888359710232399</v>
      </c>
      <c r="D3978" s="3">
        <v>57474.337564140602</v>
      </c>
      <c r="E3978" s="1">
        <f t="shared" si="126"/>
        <v>0.50646800107375389</v>
      </c>
      <c r="F3978" s="1">
        <f t="shared" si="127"/>
        <v>37067.088530697307</v>
      </c>
    </row>
    <row r="3979" spans="1:6" x14ac:dyDescent="0.3">
      <c r="A3979" s="3">
        <v>0.75955278991521302</v>
      </c>
      <c r="B3979" s="3">
        <v>16469.540712857201</v>
      </c>
      <c r="C3979" s="3">
        <v>1.31005852371385</v>
      </c>
      <c r="D3979" s="3">
        <v>53767.606269755102</v>
      </c>
      <c r="E3979" s="1">
        <f t="shared" si="126"/>
        <v>0.55050573379863699</v>
      </c>
      <c r="F3979" s="1">
        <f t="shared" si="127"/>
        <v>37298.065556897898</v>
      </c>
    </row>
    <row r="3980" spans="1:6" x14ac:dyDescent="0.3">
      <c r="A3980" s="3">
        <v>0.70560909100333202</v>
      </c>
      <c r="B3980" s="3">
        <v>17433.884203641101</v>
      </c>
      <c r="C3980" s="3">
        <v>1.23318253782543</v>
      </c>
      <c r="D3980" s="3">
        <v>53529.149112781</v>
      </c>
      <c r="E3980" s="1">
        <f t="shared" si="126"/>
        <v>0.52757344682209795</v>
      </c>
      <c r="F3980" s="1">
        <f t="shared" si="127"/>
        <v>36095.2649091399</v>
      </c>
    </row>
    <row r="3981" spans="1:6" x14ac:dyDescent="0.3">
      <c r="A3981" s="3">
        <v>0.70996344607649098</v>
      </c>
      <c r="B3981" s="3">
        <v>19046.1945772904</v>
      </c>
      <c r="C3981" s="3">
        <v>1.19772291047256</v>
      </c>
      <c r="D3981" s="3">
        <v>53221.892103110396</v>
      </c>
      <c r="E3981" s="1">
        <f t="shared" si="126"/>
        <v>0.48775946439606899</v>
      </c>
      <c r="F3981" s="1">
        <f t="shared" si="127"/>
        <v>34175.697525819996</v>
      </c>
    </row>
    <row r="3982" spans="1:6" x14ac:dyDescent="0.3">
      <c r="A3982" s="3">
        <v>0.75020831018966305</v>
      </c>
      <c r="B3982" s="3">
        <v>20814.936068801999</v>
      </c>
      <c r="C3982" s="3">
        <v>1.2786855757092399</v>
      </c>
      <c r="D3982" s="3">
        <v>57150.799545447502</v>
      </c>
      <c r="E3982" s="1">
        <f t="shared" si="126"/>
        <v>0.52847726551957686</v>
      </c>
      <c r="F3982" s="1">
        <f t="shared" si="127"/>
        <v>36335.863476645507</v>
      </c>
    </row>
    <row r="3983" spans="1:6" x14ac:dyDescent="0.3">
      <c r="A3983" s="3">
        <v>0.70843411503673004</v>
      </c>
      <c r="B3983" s="3">
        <v>20991.614662734301</v>
      </c>
      <c r="C3983" s="3">
        <v>1.2375920240854299</v>
      </c>
      <c r="D3983" s="3">
        <v>60033.696078370798</v>
      </c>
      <c r="E3983" s="1">
        <f t="shared" si="126"/>
        <v>0.52915790904869986</v>
      </c>
      <c r="F3983" s="1">
        <f t="shared" si="127"/>
        <v>39042.081415636494</v>
      </c>
    </row>
    <row r="3984" spans="1:6" x14ac:dyDescent="0.3">
      <c r="A3984" s="3">
        <v>0.75971927109294302</v>
      </c>
      <c r="B3984" s="3">
        <v>20190.682808875499</v>
      </c>
      <c r="C3984" s="3">
        <v>1.3423535484767699</v>
      </c>
      <c r="D3984" s="3">
        <v>58611.682005874602</v>
      </c>
      <c r="E3984" s="1">
        <f t="shared" si="126"/>
        <v>0.58263427738382689</v>
      </c>
      <c r="F3984" s="1">
        <f t="shared" si="127"/>
        <v>38420.999196999102</v>
      </c>
    </row>
    <row r="3985" spans="1:6" x14ac:dyDescent="0.3">
      <c r="A3985" s="3">
        <v>0.71336020042784398</v>
      </c>
      <c r="B3985" s="3">
        <v>25129.345162850099</v>
      </c>
      <c r="C3985" s="3">
        <v>1.24250815217457</v>
      </c>
      <c r="D3985" s="3">
        <v>65413.971489630399</v>
      </c>
      <c r="E3985" s="1">
        <f t="shared" si="126"/>
        <v>0.52914795174672602</v>
      </c>
      <c r="F3985" s="1">
        <f t="shared" si="127"/>
        <v>40284.626326780301</v>
      </c>
    </row>
    <row r="3986" spans="1:6" x14ac:dyDescent="0.3">
      <c r="A3986" s="3">
        <v>0.66646162534651399</v>
      </c>
      <c r="B3986" s="3">
        <v>16821.396039577801</v>
      </c>
      <c r="C3986" s="3">
        <v>1.1733782825977199</v>
      </c>
      <c r="D3986" s="3">
        <v>55532.524316064897</v>
      </c>
      <c r="E3986" s="1">
        <f t="shared" si="126"/>
        <v>0.50691665725120594</v>
      </c>
      <c r="F3986" s="1">
        <f t="shared" si="127"/>
        <v>38711.128276487099</v>
      </c>
    </row>
    <row r="3987" spans="1:6" x14ac:dyDescent="0.3">
      <c r="A3987" s="3">
        <v>0.70693936969154303</v>
      </c>
      <c r="B3987" s="3">
        <v>18905.733273061302</v>
      </c>
      <c r="C3987" s="3">
        <v>1.2316752460643701</v>
      </c>
      <c r="D3987" s="3">
        <v>57720.106570188298</v>
      </c>
      <c r="E3987" s="1">
        <f t="shared" si="126"/>
        <v>0.52473587637282704</v>
      </c>
      <c r="F3987" s="1">
        <f t="shared" si="127"/>
        <v>38814.373297126993</v>
      </c>
    </row>
    <row r="3988" spans="1:6" x14ac:dyDescent="0.3">
      <c r="A3988" s="3">
        <v>0.66402926322262801</v>
      </c>
      <c r="B3988" s="3">
        <v>13977.3078566636</v>
      </c>
      <c r="C3988" s="3">
        <v>1.144882281171</v>
      </c>
      <c r="D3988" s="3">
        <v>49481.640157085101</v>
      </c>
      <c r="E3988" s="1">
        <f t="shared" si="126"/>
        <v>0.48085301794837199</v>
      </c>
      <c r="F3988" s="1">
        <f t="shared" si="127"/>
        <v>35504.332300421505</v>
      </c>
    </row>
    <row r="3989" spans="1:6" x14ac:dyDescent="0.3">
      <c r="A3989" s="3">
        <v>0.72277180212367698</v>
      </c>
      <c r="B3989" s="3">
        <v>20088.114855089701</v>
      </c>
      <c r="C3989" s="3">
        <v>1.26096743806921</v>
      </c>
      <c r="D3989" s="3">
        <v>59312.211094764498</v>
      </c>
      <c r="E3989" s="1">
        <f t="shared" si="126"/>
        <v>0.53819563594553299</v>
      </c>
      <c r="F3989" s="1">
        <f t="shared" si="127"/>
        <v>39224.096239674793</v>
      </c>
    </row>
    <row r="3990" spans="1:6" x14ac:dyDescent="0.3">
      <c r="A3990" s="3">
        <v>0.72057125672747802</v>
      </c>
      <c r="B3990" s="3">
        <v>25478.9960398195</v>
      </c>
      <c r="C3990" s="3">
        <v>1.2331823158274</v>
      </c>
      <c r="D3990" s="3">
        <v>60699.943706607803</v>
      </c>
      <c r="E3990" s="1">
        <f t="shared" si="126"/>
        <v>0.512611059099922</v>
      </c>
      <c r="F3990" s="1">
        <f t="shared" si="127"/>
        <v>35220.947666788299</v>
      </c>
    </row>
    <row r="3991" spans="1:6" x14ac:dyDescent="0.3">
      <c r="A3991" s="3">
        <v>0.69789922443185304</v>
      </c>
      <c r="B3991" s="3">
        <v>24638.677670239598</v>
      </c>
      <c r="C3991" s="3">
        <v>1.2019203139808401</v>
      </c>
      <c r="D3991" s="3">
        <v>62115.598804942099</v>
      </c>
      <c r="E3991" s="1">
        <f t="shared" si="126"/>
        <v>0.50402108954898706</v>
      </c>
      <c r="F3991" s="1">
        <f t="shared" si="127"/>
        <v>37476.921134702498</v>
      </c>
    </row>
    <row r="3992" spans="1:6" x14ac:dyDescent="0.3">
      <c r="A3992" s="3">
        <v>0.74153157367413602</v>
      </c>
      <c r="B3992" s="3">
        <v>20969.239696082699</v>
      </c>
      <c r="C3992" s="3">
        <v>1.2900654156889799</v>
      </c>
      <c r="D3992" s="3">
        <v>57822.295089799802</v>
      </c>
      <c r="E3992" s="1">
        <f t="shared" si="126"/>
        <v>0.5485338420148439</v>
      </c>
      <c r="F3992" s="1">
        <f t="shared" si="127"/>
        <v>36853.055393717106</v>
      </c>
    </row>
    <row r="3993" spans="1:6" x14ac:dyDescent="0.3">
      <c r="A3993" s="3">
        <v>0.68058391866200496</v>
      </c>
      <c r="B3993" s="3">
        <v>22661.3495145405</v>
      </c>
      <c r="C3993" s="3">
        <v>1.2070618554422301</v>
      </c>
      <c r="D3993" s="3">
        <v>61519.831890086702</v>
      </c>
      <c r="E3993" s="1">
        <f t="shared" si="126"/>
        <v>0.52647793678022514</v>
      </c>
      <c r="F3993" s="1">
        <f t="shared" si="127"/>
        <v>38858.482375546198</v>
      </c>
    </row>
    <row r="3994" spans="1:6" x14ac:dyDescent="0.3">
      <c r="A3994" s="3">
        <v>0.69946991105793999</v>
      </c>
      <c r="B3994" s="3">
        <v>22140.360844833602</v>
      </c>
      <c r="C3994" s="3">
        <v>1.22687998879015</v>
      </c>
      <c r="D3994" s="3">
        <v>61143.983498422102</v>
      </c>
      <c r="E3994" s="1">
        <f t="shared" si="126"/>
        <v>0.52741007773221005</v>
      </c>
      <c r="F3994" s="1">
        <f t="shared" si="127"/>
        <v>39003.6226535885</v>
      </c>
    </row>
    <row r="3995" spans="1:6" x14ac:dyDescent="0.3">
      <c r="A3995" s="3">
        <v>0.69724295569991201</v>
      </c>
      <c r="B3995" s="3">
        <v>19839.492309714798</v>
      </c>
      <c r="C3995" s="3">
        <v>1.19869297601697</v>
      </c>
      <c r="D3995" s="3">
        <v>56464.682721758902</v>
      </c>
      <c r="E3995" s="1">
        <f t="shared" si="126"/>
        <v>0.50145002031705799</v>
      </c>
      <c r="F3995" s="1">
        <f t="shared" si="127"/>
        <v>36625.190412044103</v>
      </c>
    </row>
    <row r="3996" spans="1:6" x14ac:dyDescent="0.3">
      <c r="A3996" s="3">
        <v>0.67800400281207096</v>
      </c>
      <c r="B3996" s="3">
        <v>18876.990287124099</v>
      </c>
      <c r="C3996" s="3">
        <v>1.1462341909387199</v>
      </c>
      <c r="D3996" s="3">
        <v>56725.650704040498</v>
      </c>
      <c r="E3996" s="1">
        <f t="shared" si="126"/>
        <v>0.46823018812664896</v>
      </c>
      <c r="F3996" s="1">
        <f t="shared" si="127"/>
        <v>37848.660416916398</v>
      </c>
    </row>
    <row r="3997" spans="1:6" x14ac:dyDescent="0.3">
      <c r="A3997" s="3">
        <v>0.70272140174638698</v>
      </c>
      <c r="B3997" s="3">
        <v>18351.441807753101</v>
      </c>
      <c r="C3997" s="3">
        <v>1.22113942428969</v>
      </c>
      <c r="D3997" s="3">
        <v>55364.980056354601</v>
      </c>
      <c r="E3997" s="1">
        <f t="shared" si="126"/>
        <v>0.51841802254330305</v>
      </c>
      <c r="F3997" s="1">
        <f t="shared" si="127"/>
        <v>37013.538248601501</v>
      </c>
    </row>
    <row r="3998" spans="1:6" x14ac:dyDescent="0.3">
      <c r="A3998" s="3">
        <v>0.71527605305217801</v>
      </c>
      <c r="B3998" s="3">
        <v>16651.7739156229</v>
      </c>
      <c r="C3998" s="3">
        <v>1.24905049358667</v>
      </c>
      <c r="D3998" s="3">
        <v>52324.922722679803</v>
      </c>
      <c r="E3998" s="1">
        <f t="shared" si="126"/>
        <v>0.53377444053449197</v>
      </c>
      <c r="F3998" s="1">
        <f t="shared" si="127"/>
        <v>35673.148807056903</v>
      </c>
    </row>
    <row r="3999" spans="1:6" x14ac:dyDescent="0.3">
      <c r="A3999" s="3">
        <v>0.68635715887097704</v>
      </c>
      <c r="B3999" s="3">
        <v>20924.618426356101</v>
      </c>
      <c r="C3999" s="3">
        <v>1.14677531266024</v>
      </c>
      <c r="D3999" s="3">
        <v>58158.054797704899</v>
      </c>
      <c r="E3999" s="1">
        <f t="shared" si="126"/>
        <v>0.46041815378926298</v>
      </c>
      <c r="F3999" s="1">
        <f t="shared" si="127"/>
        <v>37233.436371348798</v>
      </c>
    </row>
    <row r="4000" spans="1:6" x14ac:dyDescent="0.3">
      <c r="A4000" s="3">
        <v>0.75268925274104204</v>
      </c>
      <c r="B4000" s="3">
        <v>20793.6218753988</v>
      </c>
      <c r="C4000" s="3">
        <v>1.3052489621457199</v>
      </c>
      <c r="D4000" s="3">
        <v>57559.675562689103</v>
      </c>
      <c r="E4000" s="1">
        <f t="shared" si="126"/>
        <v>0.55255970940467791</v>
      </c>
      <c r="F4000" s="1">
        <f t="shared" si="127"/>
        <v>36766.053687290303</v>
      </c>
    </row>
    <row r="4001" spans="1:6" x14ac:dyDescent="0.3">
      <c r="A4001" s="3">
        <v>0.70684510247219301</v>
      </c>
      <c r="B4001" s="3">
        <v>17220.756936834201</v>
      </c>
      <c r="C4001" s="3">
        <v>1.21835063574941</v>
      </c>
      <c r="D4001" s="3">
        <v>52110.175826795698</v>
      </c>
      <c r="E4001" s="1">
        <f t="shared" si="126"/>
        <v>0.51150553327721704</v>
      </c>
      <c r="F4001" s="1">
        <f t="shared" si="127"/>
        <v>34889.418889961496</v>
      </c>
    </row>
    <row r="4002" spans="1:6" x14ac:dyDescent="0.3">
      <c r="A4002" s="3">
        <v>0.68267997256825697</v>
      </c>
      <c r="B4002" s="3">
        <v>13806.670649265199</v>
      </c>
      <c r="C4002" s="3">
        <v>1.17917254609997</v>
      </c>
      <c r="D4002" s="3">
        <v>49147.986089458303</v>
      </c>
      <c r="E4002" s="1">
        <f t="shared" si="126"/>
        <v>0.49649257353171306</v>
      </c>
      <c r="F4002" s="1">
        <f t="shared" si="127"/>
        <v>35341.315440193102</v>
      </c>
    </row>
    <row r="4003" spans="1:6" x14ac:dyDescent="0.3">
      <c r="A4003" s="3">
        <v>0.69457677950894703</v>
      </c>
      <c r="B4003" s="3">
        <v>19976.753769831299</v>
      </c>
      <c r="C4003" s="3">
        <v>1.17418893984228</v>
      </c>
      <c r="D4003" s="3">
        <v>56758.6116073593</v>
      </c>
      <c r="E4003" s="1">
        <f t="shared" si="126"/>
        <v>0.47961216033333298</v>
      </c>
      <c r="F4003" s="1">
        <f t="shared" si="127"/>
        <v>36781.857837528005</v>
      </c>
    </row>
    <row r="4004" spans="1:6" x14ac:dyDescent="0.3">
      <c r="A4004" s="3">
        <v>0.71565391058212102</v>
      </c>
      <c r="B4004" s="3">
        <v>23214.289435177401</v>
      </c>
      <c r="C4004" s="3">
        <v>1.22553200455885</v>
      </c>
      <c r="D4004" s="3">
        <v>60239.443264921203</v>
      </c>
      <c r="E4004" s="1">
        <f t="shared" si="126"/>
        <v>0.50987809397672901</v>
      </c>
      <c r="F4004" s="1">
        <f t="shared" si="127"/>
        <v>37025.153829743802</v>
      </c>
    </row>
    <row r="4005" spans="1:6" x14ac:dyDescent="0.3">
      <c r="A4005" s="3">
        <v>0.69416465320082898</v>
      </c>
      <c r="B4005" s="3">
        <v>20684.778009086502</v>
      </c>
      <c r="C4005" s="3">
        <v>1.2031724951096601</v>
      </c>
      <c r="D4005" s="3">
        <v>58060.114309280703</v>
      </c>
      <c r="E4005" s="1">
        <f t="shared" si="126"/>
        <v>0.50900784190883108</v>
      </c>
      <c r="F4005" s="1">
        <f t="shared" si="127"/>
        <v>37375.336300194205</v>
      </c>
    </row>
    <row r="4006" spans="1:6" x14ac:dyDescent="0.3">
      <c r="A4006" s="3">
        <v>0.72298660280018301</v>
      </c>
      <c r="B4006" s="3">
        <v>19230.404874208001</v>
      </c>
      <c r="C4006" s="3">
        <v>1.2367603697262699</v>
      </c>
      <c r="D4006" s="3">
        <v>54610.211791012902</v>
      </c>
      <c r="E4006" s="1">
        <f t="shared" si="126"/>
        <v>0.51377376692608689</v>
      </c>
      <c r="F4006" s="1">
        <f t="shared" si="127"/>
        <v>35379.806916804897</v>
      </c>
    </row>
    <row r="4007" spans="1:6" x14ac:dyDescent="0.3">
      <c r="A4007" s="3">
        <v>0.69510839935222202</v>
      </c>
      <c r="B4007" s="3">
        <v>16243.6597503499</v>
      </c>
      <c r="C4007" s="3">
        <v>1.1976576119960201</v>
      </c>
      <c r="D4007" s="3">
        <v>53198.610916825099</v>
      </c>
      <c r="E4007" s="1">
        <f t="shared" si="126"/>
        <v>0.50254921264379804</v>
      </c>
      <c r="F4007" s="1">
        <f t="shared" si="127"/>
        <v>36954.951166475199</v>
      </c>
    </row>
    <row r="4008" spans="1:6" x14ac:dyDescent="0.3">
      <c r="A4008" s="3">
        <v>0.66530161390712605</v>
      </c>
      <c r="B4008" s="3">
        <v>23893.735106645901</v>
      </c>
      <c r="C4008" s="3">
        <v>1.12841128043079</v>
      </c>
      <c r="D4008" s="3">
        <v>59648.039021592303</v>
      </c>
      <c r="E4008" s="1">
        <f t="shared" si="126"/>
        <v>0.46310966652366392</v>
      </c>
      <c r="F4008" s="1">
        <f t="shared" si="127"/>
        <v>35754.303914946402</v>
      </c>
    </row>
    <row r="4009" spans="1:6" x14ac:dyDescent="0.3">
      <c r="A4009" s="3">
        <v>0.69986738533411796</v>
      </c>
      <c r="B4009" s="3">
        <v>21741.131213225301</v>
      </c>
      <c r="C4009" s="3">
        <v>1.2410130802058399</v>
      </c>
      <c r="D4009" s="3">
        <v>61066.355351248203</v>
      </c>
      <c r="E4009" s="1">
        <f t="shared" si="126"/>
        <v>0.54114569487172193</v>
      </c>
      <c r="F4009" s="1">
        <f t="shared" si="127"/>
        <v>39325.224138022902</v>
      </c>
    </row>
    <row r="4010" spans="1:6" x14ac:dyDescent="0.3">
      <c r="A4010" s="3">
        <v>0.65371268462283905</v>
      </c>
      <c r="B4010" s="3">
        <v>18518.935710056099</v>
      </c>
      <c r="C4010" s="3">
        <v>1.1280027891716</v>
      </c>
      <c r="D4010" s="3">
        <v>55150.453573305102</v>
      </c>
      <c r="E4010" s="1">
        <f t="shared" si="126"/>
        <v>0.47429010454876097</v>
      </c>
      <c r="F4010" s="1">
        <f t="shared" si="127"/>
        <v>36631.517863248999</v>
      </c>
    </row>
    <row r="4011" spans="1:6" x14ac:dyDescent="0.3">
      <c r="A4011" s="3">
        <v>0.68992626454666195</v>
      </c>
      <c r="B4011" s="3">
        <v>26944.343876867901</v>
      </c>
      <c r="C4011" s="3">
        <v>1.25114265982906</v>
      </c>
      <c r="D4011" s="3">
        <v>66511.378539920901</v>
      </c>
      <c r="E4011" s="1">
        <f t="shared" si="126"/>
        <v>0.56121639528239808</v>
      </c>
      <c r="F4011" s="1">
        <f t="shared" si="127"/>
        <v>39567.034663052997</v>
      </c>
    </row>
    <row r="4012" spans="1:6" x14ac:dyDescent="0.3">
      <c r="A4012" s="3">
        <v>0.65081962479195599</v>
      </c>
      <c r="B4012" s="3">
        <v>17482.606438818199</v>
      </c>
      <c r="C4012" s="3">
        <v>1.1470644313951901</v>
      </c>
      <c r="D4012" s="3">
        <v>53997.956838334299</v>
      </c>
      <c r="E4012" s="1">
        <f t="shared" si="126"/>
        <v>0.49624480660323411</v>
      </c>
      <c r="F4012" s="1">
        <f t="shared" si="127"/>
        <v>36515.350399516101</v>
      </c>
    </row>
    <row r="4013" spans="1:6" x14ac:dyDescent="0.3">
      <c r="A4013" s="3">
        <v>0.73024424258298504</v>
      </c>
      <c r="B4013" s="3">
        <v>18232.005268688401</v>
      </c>
      <c r="C4013" s="3">
        <v>1.2531512801254101</v>
      </c>
      <c r="D4013" s="3">
        <v>54339.824172850102</v>
      </c>
      <c r="E4013" s="1">
        <f t="shared" si="126"/>
        <v>0.52290703754242507</v>
      </c>
      <c r="F4013" s="1">
        <f t="shared" si="127"/>
        <v>36107.818904161701</v>
      </c>
    </row>
    <row r="4014" spans="1:6" x14ac:dyDescent="0.3">
      <c r="A4014" s="3">
        <v>0.68648288292835402</v>
      </c>
      <c r="B4014" s="3">
        <v>18157.910322430002</v>
      </c>
      <c r="C4014" s="3">
        <v>1.2097797398277701</v>
      </c>
      <c r="D4014" s="3">
        <v>54702.0621607332</v>
      </c>
      <c r="E4014" s="1">
        <f t="shared" si="126"/>
        <v>0.52329685689941607</v>
      </c>
      <c r="F4014" s="1">
        <f t="shared" si="127"/>
        <v>36544.151838303194</v>
      </c>
    </row>
    <row r="4015" spans="1:6" x14ac:dyDescent="0.3">
      <c r="A4015" s="3">
        <v>0.71968366658278404</v>
      </c>
      <c r="B4015" s="3">
        <v>19585.128449932701</v>
      </c>
      <c r="C4015" s="3">
        <v>1.24959208286391</v>
      </c>
      <c r="D4015" s="3">
        <v>57129.429884252</v>
      </c>
      <c r="E4015" s="1">
        <f t="shared" si="126"/>
        <v>0.52990841628112595</v>
      </c>
      <c r="F4015" s="1">
        <f t="shared" si="127"/>
        <v>37544.301434319299</v>
      </c>
    </row>
    <row r="4016" spans="1:6" x14ac:dyDescent="0.3">
      <c r="A4016" s="3">
        <v>0.75071176022559405</v>
      </c>
      <c r="B4016" s="3">
        <v>17751.530329769499</v>
      </c>
      <c r="C4016" s="3">
        <v>1.27156955688725</v>
      </c>
      <c r="D4016" s="3">
        <v>55771.145509936803</v>
      </c>
      <c r="E4016" s="1">
        <f t="shared" si="126"/>
        <v>0.52085779666165599</v>
      </c>
      <c r="F4016" s="1">
        <f t="shared" si="127"/>
        <v>38019.615180167304</v>
      </c>
    </row>
    <row r="4017" spans="1:6" x14ac:dyDescent="0.3">
      <c r="A4017" s="3">
        <v>0.71043389012859504</v>
      </c>
      <c r="B4017" s="3">
        <v>21792.091390657501</v>
      </c>
      <c r="C4017" s="3">
        <v>1.2278560345789999</v>
      </c>
      <c r="D4017" s="3">
        <v>57170.613633507499</v>
      </c>
      <c r="E4017" s="1">
        <f t="shared" si="126"/>
        <v>0.51742214445040491</v>
      </c>
      <c r="F4017" s="1">
        <f t="shared" si="127"/>
        <v>35378.522242849998</v>
      </c>
    </row>
    <row r="4018" spans="1:6" x14ac:dyDescent="0.3">
      <c r="A4018" s="3">
        <v>0.75030717739616204</v>
      </c>
      <c r="B4018" s="3">
        <v>18736.120234320901</v>
      </c>
      <c r="C4018" s="3">
        <v>1.3009050362357399</v>
      </c>
      <c r="D4018" s="3">
        <v>55470.640932524402</v>
      </c>
      <c r="E4018" s="1">
        <f t="shared" si="126"/>
        <v>0.5505978588395779</v>
      </c>
      <c r="F4018" s="1">
        <f t="shared" si="127"/>
        <v>36734.520698203502</v>
      </c>
    </row>
    <row r="4019" spans="1:6" x14ac:dyDescent="0.3">
      <c r="A4019" s="3">
        <v>0.646291715753749</v>
      </c>
      <c r="B4019" s="3">
        <v>21502.1598790598</v>
      </c>
      <c r="C4019" s="3">
        <v>1.11964228067379</v>
      </c>
      <c r="D4019" s="3">
        <v>60028.306984307499</v>
      </c>
      <c r="E4019" s="1">
        <f t="shared" si="126"/>
        <v>0.47335056492004102</v>
      </c>
      <c r="F4019" s="1">
        <f t="shared" si="127"/>
        <v>38526.147105247699</v>
      </c>
    </row>
    <row r="4020" spans="1:6" x14ac:dyDescent="0.3">
      <c r="A4020" s="3">
        <v>0.714918021797178</v>
      </c>
      <c r="B4020" s="3">
        <v>20470.404667760398</v>
      </c>
      <c r="C4020" s="3">
        <v>1.23082826110296</v>
      </c>
      <c r="D4020" s="3">
        <v>58006.886624085397</v>
      </c>
      <c r="E4020" s="1">
        <f t="shared" si="126"/>
        <v>0.51591023930578195</v>
      </c>
      <c r="F4020" s="1">
        <f t="shared" si="127"/>
        <v>37536.481956324998</v>
      </c>
    </row>
    <row r="4021" spans="1:6" x14ac:dyDescent="0.3">
      <c r="A4021" s="3">
        <v>0.654940218357841</v>
      </c>
      <c r="B4021" s="3">
        <v>22221.02444234</v>
      </c>
      <c r="C4021" s="3">
        <v>1.1245138161419701</v>
      </c>
      <c r="D4021" s="3">
        <v>58907.424508679404</v>
      </c>
      <c r="E4021" s="1">
        <f t="shared" si="126"/>
        <v>0.4695735977841291</v>
      </c>
      <c r="F4021" s="1">
        <f t="shared" si="127"/>
        <v>36686.400066339404</v>
      </c>
    </row>
    <row r="4022" spans="1:6" x14ac:dyDescent="0.3">
      <c r="A4022" s="3">
        <v>0.65444025751829304</v>
      </c>
      <c r="B4022" s="3">
        <v>18219.572645590601</v>
      </c>
      <c r="C4022" s="3">
        <v>1.1340272479820099</v>
      </c>
      <c r="D4022" s="3">
        <v>54576.7340334521</v>
      </c>
      <c r="E4022" s="1">
        <f t="shared" si="126"/>
        <v>0.47958699046371689</v>
      </c>
      <c r="F4022" s="1">
        <f t="shared" si="127"/>
        <v>36357.161387861503</v>
      </c>
    </row>
    <row r="4023" spans="1:6" x14ac:dyDescent="0.3">
      <c r="A4023" s="3">
        <v>0.73683518952018201</v>
      </c>
      <c r="B4023" s="3">
        <v>17853.4473079618</v>
      </c>
      <c r="C4023" s="3">
        <v>1.3171377029876301</v>
      </c>
      <c r="D4023" s="3">
        <v>52375.358150363798</v>
      </c>
      <c r="E4023" s="1">
        <f t="shared" si="126"/>
        <v>0.5803025134674481</v>
      </c>
      <c r="F4023" s="1">
        <f t="shared" si="127"/>
        <v>34521.910842401994</v>
      </c>
    </row>
    <row r="4024" spans="1:6" x14ac:dyDescent="0.3">
      <c r="A4024" s="3">
        <v>0.722547350201869</v>
      </c>
      <c r="B4024" s="3">
        <v>21811.8905119335</v>
      </c>
      <c r="C4024" s="3">
        <v>1.2743503361817301</v>
      </c>
      <c r="D4024" s="3">
        <v>60816.4735854795</v>
      </c>
      <c r="E4024" s="1">
        <f t="shared" si="126"/>
        <v>0.5518029859798611</v>
      </c>
      <c r="F4024" s="1">
        <f t="shared" si="127"/>
        <v>39004.583073546004</v>
      </c>
    </row>
    <row r="4025" spans="1:6" x14ac:dyDescent="0.3">
      <c r="A4025" s="3">
        <v>0.71744913041530101</v>
      </c>
      <c r="B4025" s="3">
        <v>21516.060629217998</v>
      </c>
      <c r="C4025" s="3">
        <v>1.2112360639309701</v>
      </c>
      <c r="D4025" s="3">
        <v>60355.951713795403</v>
      </c>
      <c r="E4025" s="1">
        <f t="shared" si="126"/>
        <v>0.49378693351566905</v>
      </c>
      <c r="F4025" s="1">
        <f t="shared" si="127"/>
        <v>38839.891084577408</v>
      </c>
    </row>
    <row r="4026" spans="1:6" x14ac:dyDescent="0.3">
      <c r="A4026" s="3">
        <v>0.75267300899878997</v>
      </c>
      <c r="B4026" s="3">
        <v>18621.2662274258</v>
      </c>
      <c r="C4026" s="3">
        <v>1.2997834384054501</v>
      </c>
      <c r="D4026" s="3">
        <v>57424.733477928698</v>
      </c>
      <c r="E4026" s="1">
        <f t="shared" si="126"/>
        <v>0.5471104294066601</v>
      </c>
      <c r="F4026" s="1">
        <f t="shared" si="127"/>
        <v>38803.467250502901</v>
      </c>
    </row>
    <row r="4027" spans="1:6" x14ac:dyDescent="0.3">
      <c r="A4027" s="3">
        <v>0.68145518263330396</v>
      </c>
      <c r="B4027" s="3">
        <v>26185.746285328001</v>
      </c>
      <c r="C4027" s="3">
        <v>1.1424299900230399</v>
      </c>
      <c r="D4027" s="3">
        <v>66727.786515050699</v>
      </c>
      <c r="E4027" s="1">
        <f t="shared" si="126"/>
        <v>0.46097480738973595</v>
      </c>
      <c r="F4027" s="1">
        <f t="shared" si="127"/>
        <v>40542.040229722697</v>
      </c>
    </row>
    <row r="4028" spans="1:6" x14ac:dyDescent="0.3">
      <c r="A4028" s="3">
        <v>0.67521811481268201</v>
      </c>
      <c r="B4028" s="3">
        <v>21383.5055932176</v>
      </c>
      <c r="C4028" s="3">
        <v>1.1538196576661</v>
      </c>
      <c r="D4028" s="3">
        <v>59395.5830553993</v>
      </c>
      <c r="E4028" s="1">
        <f t="shared" si="126"/>
        <v>0.47860154285341794</v>
      </c>
      <c r="F4028" s="1">
        <f t="shared" si="127"/>
        <v>38012.077462181696</v>
      </c>
    </row>
    <row r="4029" spans="1:6" x14ac:dyDescent="0.3">
      <c r="A4029" s="3">
        <v>0.73402391561818703</v>
      </c>
      <c r="B4029" s="3">
        <v>17706.918511465799</v>
      </c>
      <c r="C4029" s="3">
        <v>1.3184447875197101</v>
      </c>
      <c r="D4029" s="3">
        <v>53757.352628322398</v>
      </c>
      <c r="E4029" s="1">
        <f t="shared" si="126"/>
        <v>0.58442087190152303</v>
      </c>
      <c r="F4029" s="1">
        <f t="shared" si="127"/>
        <v>36050.434116856602</v>
      </c>
    </row>
    <row r="4030" spans="1:6" x14ac:dyDescent="0.3">
      <c r="A4030" s="3">
        <v>0.75031304149419098</v>
      </c>
      <c r="B4030" s="3">
        <v>19008.5111106271</v>
      </c>
      <c r="C4030" s="3">
        <v>1.32823932060227</v>
      </c>
      <c r="D4030" s="3">
        <v>55952.507105050099</v>
      </c>
      <c r="E4030" s="1">
        <f t="shared" si="126"/>
        <v>0.57792627910807903</v>
      </c>
      <c r="F4030" s="1">
        <f t="shared" si="127"/>
        <v>36943.995994423</v>
      </c>
    </row>
    <row r="4031" spans="1:6" x14ac:dyDescent="0.3">
      <c r="A4031" s="3">
        <v>0.69583724526415902</v>
      </c>
      <c r="B4031" s="3">
        <v>19956.5998674771</v>
      </c>
      <c r="C4031" s="3">
        <v>1.2252293411959001</v>
      </c>
      <c r="D4031" s="3">
        <v>56177.027464103201</v>
      </c>
      <c r="E4031" s="1">
        <f t="shared" si="126"/>
        <v>0.52939209593174108</v>
      </c>
      <c r="F4031" s="1">
        <f t="shared" si="127"/>
        <v>36220.427596626105</v>
      </c>
    </row>
    <row r="4032" spans="1:6" x14ac:dyDescent="0.3">
      <c r="A4032" s="3">
        <v>0.69496547489051197</v>
      </c>
      <c r="B4032" s="3">
        <v>15729.249308300799</v>
      </c>
      <c r="C4032" s="3">
        <v>1.2214667286813099</v>
      </c>
      <c r="D4032" s="3">
        <v>51354.793442171802</v>
      </c>
      <c r="E4032" s="1">
        <f t="shared" si="126"/>
        <v>0.52650125379079793</v>
      </c>
      <c r="F4032" s="1">
        <f t="shared" si="127"/>
        <v>35625.544133871001</v>
      </c>
    </row>
    <row r="4033" spans="1:6" x14ac:dyDescent="0.3">
      <c r="A4033" s="3">
        <v>0.72107466964453504</v>
      </c>
      <c r="B4033" s="3">
        <v>14541.98379554</v>
      </c>
      <c r="C4033" s="3">
        <v>1.2367250951873301</v>
      </c>
      <c r="D4033" s="3">
        <v>49417.745987080103</v>
      </c>
      <c r="E4033" s="1">
        <f t="shared" si="126"/>
        <v>0.51565042554279505</v>
      </c>
      <c r="F4033" s="1">
        <f t="shared" si="127"/>
        <v>34875.762191540103</v>
      </c>
    </row>
    <row r="4034" spans="1:6" x14ac:dyDescent="0.3">
      <c r="A4034" s="3">
        <v>0.72457887621386396</v>
      </c>
      <c r="B4034" s="3">
        <v>22345.623416633</v>
      </c>
      <c r="C4034" s="3">
        <v>1.2519296405332301</v>
      </c>
      <c r="D4034" s="3">
        <v>60878.5237740054</v>
      </c>
      <c r="E4034" s="1">
        <f t="shared" si="126"/>
        <v>0.52735076431936612</v>
      </c>
      <c r="F4034" s="1">
        <f t="shared" si="127"/>
        <v>38532.900357372404</v>
      </c>
    </row>
    <row r="4035" spans="1:6" x14ac:dyDescent="0.3">
      <c r="A4035" s="3">
        <v>0.69842244626755901</v>
      </c>
      <c r="B4035" s="3">
        <v>20999.774685311499</v>
      </c>
      <c r="C4035" s="3">
        <v>1.2090717996470699</v>
      </c>
      <c r="D4035" s="3">
        <v>58863.095621503599</v>
      </c>
      <c r="E4035" s="1">
        <f t="shared" si="126"/>
        <v>0.5106493533795109</v>
      </c>
      <c r="F4035" s="1">
        <f t="shared" si="127"/>
        <v>37863.320936192104</v>
      </c>
    </row>
    <row r="4036" spans="1:6" x14ac:dyDescent="0.3">
      <c r="A4036" s="3">
        <v>0.71109201181751702</v>
      </c>
      <c r="B4036" s="3">
        <v>18177.633556659301</v>
      </c>
      <c r="C4036" s="3">
        <v>1.22531936293563</v>
      </c>
      <c r="D4036" s="3">
        <v>57251.146917873099</v>
      </c>
      <c r="E4036" s="1">
        <f t="shared" ref="E4036:E4099" si="128">C4036-A4036</f>
        <v>0.51422735111811302</v>
      </c>
      <c r="F4036" s="1">
        <f t="shared" ref="F4036:F4099" si="129">D4036-B4036</f>
        <v>39073.513361213802</v>
      </c>
    </row>
    <row r="4037" spans="1:6" x14ac:dyDescent="0.3">
      <c r="A4037" s="3">
        <v>0.71560877255922095</v>
      </c>
      <c r="B4037" s="3">
        <v>20265.019249924699</v>
      </c>
      <c r="C4037" s="3">
        <v>1.23740163344773</v>
      </c>
      <c r="D4037" s="3">
        <v>58792.6783797928</v>
      </c>
      <c r="E4037" s="1">
        <f t="shared" si="128"/>
        <v>0.52179286088850907</v>
      </c>
      <c r="F4037" s="1">
        <f t="shared" si="129"/>
        <v>38527.659129868101</v>
      </c>
    </row>
    <row r="4038" spans="1:6" x14ac:dyDescent="0.3">
      <c r="A4038" s="3">
        <v>0.68185552260230897</v>
      </c>
      <c r="B4038" s="3">
        <v>25568.5492590594</v>
      </c>
      <c r="C4038" s="3">
        <v>1.1524620198017701</v>
      </c>
      <c r="D4038" s="3">
        <v>64037.050395013699</v>
      </c>
      <c r="E4038" s="1">
        <f t="shared" si="128"/>
        <v>0.47060649719946113</v>
      </c>
      <c r="F4038" s="1">
        <f t="shared" si="129"/>
        <v>38468.501135954299</v>
      </c>
    </row>
    <row r="4039" spans="1:6" x14ac:dyDescent="0.3">
      <c r="A4039" s="3">
        <v>0.66188847253091598</v>
      </c>
      <c r="B4039" s="3">
        <v>17865.9119430391</v>
      </c>
      <c r="C4039" s="3">
        <v>1.1508377585630101</v>
      </c>
      <c r="D4039" s="3">
        <v>54216.4260133512</v>
      </c>
      <c r="E4039" s="1">
        <f t="shared" si="128"/>
        <v>0.48894928603209409</v>
      </c>
      <c r="F4039" s="1">
        <f t="shared" si="129"/>
        <v>36350.5140703121</v>
      </c>
    </row>
    <row r="4040" spans="1:6" x14ac:dyDescent="0.3">
      <c r="A4040" s="3">
        <v>0.68108960533912399</v>
      </c>
      <c r="B4040" s="3">
        <v>15749.9256680038</v>
      </c>
      <c r="C4040" s="3">
        <v>1.1935094186534601</v>
      </c>
      <c r="D4040" s="3">
        <v>51802.947090523099</v>
      </c>
      <c r="E4040" s="1">
        <f t="shared" si="128"/>
        <v>0.51241981331433606</v>
      </c>
      <c r="F4040" s="1">
        <f t="shared" si="129"/>
        <v>36053.021422519298</v>
      </c>
    </row>
    <row r="4041" spans="1:6" x14ac:dyDescent="0.3">
      <c r="A4041" s="3">
        <v>0.65458578865805295</v>
      </c>
      <c r="B4041" s="3">
        <v>14481.4184553542</v>
      </c>
      <c r="C4041" s="3">
        <v>1.13531801909487</v>
      </c>
      <c r="D4041" s="3">
        <v>50032.043721977199</v>
      </c>
      <c r="E4041" s="1">
        <f t="shared" si="128"/>
        <v>0.48073223043681701</v>
      </c>
      <c r="F4041" s="1">
        <f t="shared" si="129"/>
        <v>35550.625266622999</v>
      </c>
    </row>
    <row r="4042" spans="1:6" x14ac:dyDescent="0.3">
      <c r="A4042" s="3">
        <v>0.68180956660514602</v>
      </c>
      <c r="B4042" s="3">
        <v>16968.332104209599</v>
      </c>
      <c r="C4042" s="3">
        <v>1.19808966027806</v>
      </c>
      <c r="D4042" s="3">
        <v>54207.662423330497</v>
      </c>
      <c r="E4042" s="1">
        <f t="shared" si="128"/>
        <v>0.51628009367291394</v>
      </c>
      <c r="F4042" s="1">
        <f t="shared" si="129"/>
        <v>37239.330319120898</v>
      </c>
    </row>
    <row r="4043" spans="1:6" x14ac:dyDescent="0.3">
      <c r="A4043" s="3">
        <v>0.70716139964893798</v>
      </c>
      <c r="B4043" s="3">
        <v>17516.581884142499</v>
      </c>
      <c r="C4043" s="3">
        <v>1.2329388034427</v>
      </c>
      <c r="D4043" s="3">
        <v>52595.322632092597</v>
      </c>
      <c r="E4043" s="1">
        <f t="shared" si="128"/>
        <v>0.52577740379376203</v>
      </c>
      <c r="F4043" s="1">
        <f t="shared" si="129"/>
        <v>35078.740747950098</v>
      </c>
    </row>
    <row r="4044" spans="1:6" x14ac:dyDescent="0.3">
      <c r="A4044" s="3">
        <v>0.67010957397230997</v>
      </c>
      <c r="B4044" s="3">
        <v>22143.8425486872</v>
      </c>
      <c r="C4044" s="3">
        <v>1.1676035849108599</v>
      </c>
      <c r="D4044" s="3">
        <v>58568.612171402601</v>
      </c>
      <c r="E4044" s="1">
        <f t="shared" si="128"/>
        <v>0.49749401093854995</v>
      </c>
      <c r="F4044" s="1">
        <f t="shared" si="129"/>
        <v>36424.769622715401</v>
      </c>
    </row>
    <row r="4045" spans="1:6" x14ac:dyDescent="0.3">
      <c r="A4045" s="3">
        <v>0.68830257485235202</v>
      </c>
      <c r="B4045" s="3">
        <v>17430.9812288022</v>
      </c>
      <c r="C4045" s="3">
        <v>1.1347612741281901</v>
      </c>
      <c r="D4045" s="3">
        <v>51120.037164887603</v>
      </c>
      <c r="E4045" s="1">
        <f t="shared" si="128"/>
        <v>0.44645869927583803</v>
      </c>
      <c r="F4045" s="1">
        <f t="shared" si="129"/>
        <v>33689.055936085402</v>
      </c>
    </row>
    <row r="4046" spans="1:6" x14ac:dyDescent="0.3">
      <c r="A4046" s="3">
        <v>0.73632941652526795</v>
      </c>
      <c r="B4046" s="3">
        <v>16623.220278916899</v>
      </c>
      <c r="C4046" s="3">
        <v>1.3084544266873199</v>
      </c>
      <c r="D4046" s="3">
        <v>53123.452819354097</v>
      </c>
      <c r="E4046" s="1">
        <f t="shared" si="128"/>
        <v>0.57212501016205197</v>
      </c>
      <c r="F4046" s="1">
        <f t="shared" si="129"/>
        <v>36500.232540437195</v>
      </c>
    </row>
    <row r="4047" spans="1:6" x14ac:dyDescent="0.3">
      <c r="A4047" s="3">
        <v>0.72426575647208002</v>
      </c>
      <c r="B4047" s="3">
        <v>16138.569110791501</v>
      </c>
      <c r="C4047" s="3">
        <v>1.26109437656868</v>
      </c>
      <c r="D4047" s="3">
        <v>53861.870768637302</v>
      </c>
      <c r="E4047" s="1">
        <f t="shared" si="128"/>
        <v>0.53682862009659993</v>
      </c>
      <c r="F4047" s="1">
        <f t="shared" si="129"/>
        <v>37723.301657845805</v>
      </c>
    </row>
    <row r="4048" spans="1:6" x14ac:dyDescent="0.3">
      <c r="A4048" s="3">
        <v>0.73648515605877296</v>
      </c>
      <c r="B4048" s="3">
        <v>19222.261300120099</v>
      </c>
      <c r="C4048" s="3">
        <v>1.2504670228988899</v>
      </c>
      <c r="D4048" s="3">
        <v>54305.789717244203</v>
      </c>
      <c r="E4048" s="1">
        <f t="shared" si="128"/>
        <v>0.51398186684011693</v>
      </c>
      <c r="F4048" s="1">
        <f t="shared" si="129"/>
        <v>35083.528417124107</v>
      </c>
    </row>
    <row r="4049" spans="1:6" x14ac:dyDescent="0.3">
      <c r="A4049" s="3">
        <v>0.76522735395065</v>
      </c>
      <c r="B4049" s="3">
        <v>25518.119839471299</v>
      </c>
      <c r="C4049" s="3">
        <v>1.33783047591662</v>
      </c>
      <c r="D4049" s="3">
        <v>64932.637703086897</v>
      </c>
      <c r="E4049" s="1">
        <f t="shared" si="128"/>
        <v>0.57260312196596996</v>
      </c>
      <c r="F4049" s="1">
        <f t="shared" si="129"/>
        <v>39414.517863615598</v>
      </c>
    </row>
    <row r="4050" spans="1:6" x14ac:dyDescent="0.3">
      <c r="A4050" s="3">
        <v>0.68260796696417803</v>
      </c>
      <c r="B4050" s="3">
        <v>21073.430893701599</v>
      </c>
      <c r="C4050" s="3">
        <v>1.19024135990098</v>
      </c>
      <c r="D4050" s="3">
        <v>59153.297687026003</v>
      </c>
      <c r="E4050" s="1">
        <f t="shared" si="128"/>
        <v>0.50763339293680199</v>
      </c>
      <c r="F4050" s="1">
        <f t="shared" si="129"/>
        <v>38079.8667933244</v>
      </c>
    </row>
    <row r="4051" spans="1:6" x14ac:dyDescent="0.3">
      <c r="A4051" s="3">
        <v>0.69328682875013004</v>
      </c>
      <c r="B4051" s="3">
        <v>17474.260765749899</v>
      </c>
      <c r="C4051" s="3">
        <v>1.2074103829173599</v>
      </c>
      <c r="D4051" s="3">
        <v>54143.428338580699</v>
      </c>
      <c r="E4051" s="1">
        <f t="shared" si="128"/>
        <v>0.51412355416722988</v>
      </c>
      <c r="F4051" s="1">
        <f t="shared" si="129"/>
        <v>36669.167572830804</v>
      </c>
    </row>
    <row r="4052" spans="1:6" x14ac:dyDescent="0.3">
      <c r="A4052" s="3">
        <v>0.72127556995731201</v>
      </c>
      <c r="B4052" s="3">
        <v>18049.440604645701</v>
      </c>
      <c r="C4052" s="3">
        <v>1.20936237814924</v>
      </c>
      <c r="D4052" s="3">
        <v>53537.008630251199</v>
      </c>
      <c r="E4052" s="1">
        <f t="shared" si="128"/>
        <v>0.48808680819192796</v>
      </c>
      <c r="F4052" s="1">
        <f t="shared" si="129"/>
        <v>35487.568025605498</v>
      </c>
    </row>
    <row r="4053" spans="1:6" x14ac:dyDescent="0.3">
      <c r="A4053" s="3">
        <v>0.76695064496870502</v>
      </c>
      <c r="B4053" s="3">
        <v>19091.616429931099</v>
      </c>
      <c r="C4053" s="3">
        <v>1.3396149251834299</v>
      </c>
      <c r="D4053" s="3">
        <v>58189.9138240432</v>
      </c>
      <c r="E4053" s="1">
        <f t="shared" si="128"/>
        <v>0.57266428021472493</v>
      </c>
      <c r="F4053" s="1">
        <f t="shared" si="129"/>
        <v>39098.297394112102</v>
      </c>
    </row>
    <row r="4054" spans="1:6" x14ac:dyDescent="0.3">
      <c r="A4054" s="3">
        <v>0.72410300281389095</v>
      </c>
      <c r="B4054" s="3">
        <v>15757.952046079399</v>
      </c>
      <c r="C4054" s="3">
        <v>1.26199355019182</v>
      </c>
      <c r="D4054" s="3">
        <v>51920.351442122803</v>
      </c>
      <c r="E4054" s="1">
        <f t="shared" si="128"/>
        <v>0.53789054737792907</v>
      </c>
      <c r="F4054" s="1">
        <f t="shared" si="129"/>
        <v>36162.399396043402</v>
      </c>
    </row>
    <row r="4055" spans="1:6" x14ac:dyDescent="0.3">
      <c r="A4055" s="3">
        <v>0.65315661270113101</v>
      </c>
      <c r="B4055" s="3">
        <v>18153.202601715599</v>
      </c>
      <c r="C4055" s="3">
        <v>1.1184075299238201</v>
      </c>
      <c r="D4055" s="3">
        <v>54091.193551783901</v>
      </c>
      <c r="E4055" s="1">
        <f t="shared" si="128"/>
        <v>0.46525091722268908</v>
      </c>
      <c r="F4055" s="1">
        <f t="shared" si="129"/>
        <v>35937.990950068299</v>
      </c>
    </row>
    <row r="4056" spans="1:6" x14ac:dyDescent="0.3">
      <c r="A4056" s="3">
        <v>0.73192728695862497</v>
      </c>
      <c r="B4056" s="3">
        <v>24128.117131853702</v>
      </c>
      <c r="C4056" s="3">
        <v>1.2494000500172699</v>
      </c>
      <c r="D4056" s="3">
        <v>64014.5523691282</v>
      </c>
      <c r="E4056" s="1">
        <f t="shared" si="128"/>
        <v>0.51747276305864498</v>
      </c>
      <c r="F4056" s="1">
        <f t="shared" si="129"/>
        <v>39886.435237274498</v>
      </c>
    </row>
    <row r="4057" spans="1:6" x14ac:dyDescent="0.3">
      <c r="A4057" s="3">
        <v>0.74136657800916705</v>
      </c>
      <c r="B4057" s="3">
        <v>18452.778150354901</v>
      </c>
      <c r="C4057" s="3">
        <v>1.2674692826001499</v>
      </c>
      <c r="D4057" s="3">
        <v>54868.085666449399</v>
      </c>
      <c r="E4057" s="1">
        <f t="shared" si="128"/>
        <v>0.52610270459098285</v>
      </c>
      <c r="F4057" s="1">
        <f t="shared" si="129"/>
        <v>36415.307516094501</v>
      </c>
    </row>
    <row r="4058" spans="1:6" x14ac:dyDescent="0.3">
      <c r="A4058" s="3">
        <v>0.68082522391745004</v>
      </c>
      <c r="B4058" s="3">
        <v>20711.511188443001</v>
      </c>
      <c r="C4058" s="3">
        <v>1.17744003308147</v>
      </c>
      <c r="D4058" s="3">
        <v>58087.706226813003</v>
      </c>
      <c r="E4058" s="1">
        <f t="shared" si="128"/>
        <v>0.49661480916402001</v>
      </c>
      <c r="F4058" s="1">
        <f t="shared" si="129"/>
        <v>37376.195038370002</v>
      </c>
    </row>
    <row r="4059" spans="1:6" x14ac:dyDescent="0.3">
      <c r="A4059" s="3">
        <v>0.70907628378183596</v>
      </c>
      <c r="B4059" s="3">
        <v>18762.766985878501</v>
      </c>
      <c r="C4059" s="3">
        <v>1.25570600912811</v>
      </c>
      <c r="D4059" s="3">
        <v>56937.238610670101</v>
      </c>
      <c r="E4059" s="1">
        <f t="shared" si="128"/>
        <v>0.54662972534627408</v>
      </c>
      <c r="F4059" s="1">
        <f t="shared" si="129"/>
        <v>38174.4716247916</v>
      </c>
    </row>
    <row r="4060" spans="1:6" x14ac:dyDescent="0.3">
      <c r="A4060" s="3">
        <v>0.70538815310410097</v>
      </c>
      <c r="B4060" s="3">
        <v>19726.2485033468</v>
      </c>
      <c r="C4060" s="3">
        <v>1.2256587365489</v>
      </c>
      <c r="D4060" s="3">
        <v>55522.237936584002</v>
      </c>
      <c r="E4060" s="1">
        <f t="shared" si="128"/>
        <v>0.52027058344479904</v>
      </c>
      <c r="F4060" s="1">
        <f t="shared" si="129"/>
        <v>35795.989433237206</v>
      </c>
    </row>
    <row r="4061" spans="1:6" x14ac:dyDescent="0.3">
      <c r="A4061" s="3">
        <v>0.71852379892109197</v>
      </c>
      <c r="B4061" s="3">
        <v>20193.947460484502</v>
      </c>
      <c r="C4061" s="3">
        <v>1.27814813757183</v>
      </c>
      <c r="D4061" s="3">
        <v>60053.324602084998</v>
      </c>
      <c r="E4061" s="1">
        <f t="shared" si="128"/>
        <v>0.55962433865073802</v>
      </c>
      <c r="F4061" s="1">
        <f t="shared" si="129"/>
        <v>39859.377141600497</v>
      </c>
    </row>
    <row r="4062" spans="1:6" x14ac:dyDescent="0.3">
      <c r="A4062" s="3">
        <v>0.70731886194549098</v>
      </c>
      <c r="B4062" s="3">
        <v>22793.7454013325</v>
      </c>
      <c r="C4062" s="3">
        <v>1.1842808835074199</v>
      </c>
      <c r="D4062" s="3">
        <v>59667.852620983402</v>
      </c>
      <c r="E4062" s="1">
        <f t="shared" si="128"/>
        <v>0.47696202156192891</v>
      </c>
      <c r="F4062" s="1">
        <f t="shared" si="129"/>
        <v>36874.107219650905</v>
      </c>
    </row>
    <row r="4063" spans="1:6" x14ac:dyDescent="0.3">
      <c r="A4063" s="3">
        <v>0.66988373507446897</v>
      </c>
      <c r="B4063" s="3">
        <v>25535.371408582399</v>
      </c>
      <c r="C4063" s="3">
        <v>1.1553727547891399</v>
      </c>
      <c r="D4063" s="3">
        <v>64857.543230951902</v>
      </c>
      <c r="E4063" s="1">
        <f t="shared" si="128"/>
        <v>0.48548901971467096</v>
      </c>
      <c r="F4063" s="1">
        <f t="shared" si="129"/>
        <v>39322.171822369506</v>
      </c>
    </row>
    <row r="4064" spans="1:6" x14ac:dyDescent="0.3">
      <c r="A4064" s="3">
        <v>0.71130391773069601</v>
      </c>
      <c r="B4064" s="3">
        <v>19286.279963457</v>
      </c>
      <c r="C4064" s="3">
        <v>1.24690276875013</v>
      </c>
      <c r="D4064" s="3">
        <v>54612.7918026728</v>
      </c>
      <c r="E4064" s="1">
        <f t="shared" si="128"/>
        <v>0.53559885101943394</v>
      </c>
      <c r="F4064" s="1">
        <f t="shared" si="129"/>
        <v>35326.511839215804</v>
      </c>
    </row>
    <row r="4065" spans="1:6" x14ac:dyDescent="0.3">
      <c r="A4065" s="3">
        <v>0.66983248297481701</v>
      </c>
      <c r="B4065" s="3">
        <v>19504.363367748501</v>
      </c>
      <c r="C4065" s="3">
        <v>1.1725694921901499</v>
      </c>
      <c r="D4065" s="3">
        <v>56605.112733237896</v>
      </c>
      <c r="E4065" s="1">
        <f t="shared" si="128"/>
        <v>0.50273700921533293</v>
      </c>
      <c r="F4065" s="1">
        <f t="shared" si="129"/>
        <v>37100.749365489391</v>
      </c>
    </row>
    <row r="4066" spans="1:6" x14ac:dyDescent="0.3">
      <c r="A4066" s="3">
        <v>0.737347564308098</v>
      </c>
      <c r="B4066" s="3">
        <v>21315.1131287756</v>
      </c>
      <c r="C4066" s="3">
        <v>1.2873350028650401</v>
      </c>
      <c r="D4066" s="3">
        <v>60254.440648735799</v>
      </c>
      <c r="E4066" s="1">
        <f t="shared" si="128"/>
        <v>0.5499874385569421</v>
      </c>
      <c r="F4066" s="1">
        <f t="shared" si="129"/>
        <v>38939.327519960199</v>
      </c>
    </row>
    <row r="4067" spans="1:6" x14ac:dyDescent="0.3">
      <c r="A4067" s="3">
        <v>0.70653389342610595</v>
      </c>
      <c r="B4067" s="3">
        <v>17095.163066293098</v>
      </c>
      <c r="C4067" s="3">
        <v>1.2140774004592301</v>
      </c>
      <c r="D4067" s="3">
        <v>53364.908634678701</v>
      </c>
      <c r="E4067" s="1">
        <f t="shared" si="128"/>
        <v>0.50754350703312412</v>
      </c>
      <c r="F4067" s="1">
        <f t="shared" si="129"/>
        <v>36269.745568385602</v>
      </c>
    </row>
    <row r="4068" spans="1:6" x14ac:dyDescent="0.3">
      <c r="A4068" s="3">
        <v>0.66367125330572596</v>
      </c>
      <c r="B4068" s="3">
        <v>15411.3652518775</v>
      </c>
      <c r="C4068" s="3">
        <v>1.1365316530476</v>
      </c>
      <c r="D4068" s="3">
        <v>49933.987053998302</v>
      </c>
      <c r="E4068" s="1">
        <f t="shared" si="128"/>
        <v>0.47286039974187399</v>
      </c>
      <c r="F4068" s="1">
        <f t="shared" si="129"/>
        <v>34522.621802120804</v>
      </c>
    </row>
    <row r="4069" spans="1:6" x14ac:dyDescent="0.3">
      <c r="A4069" s="3">
        <v>0.73530973198546001</v>
      </c>
      <c r="B4069" s="3">
        <v>20715.383694098899</v>
      </c>
      <c r="C4069" s="3">
        <v>1.22083331997566</v>
      </c>
      <c r="D4069" s="3">
        <v>58073.400636336999</v>
      </c>
      <c r="E4069" s="1">
        <f t="shared" si="128"/>
        <v>0.48552358799020001</v>
      </c>
      <c r="F4069" s="1">
        <f t="shared" si="129"/>
        <v>37358.0169422381</v>
      </c>
    </row>
    <row r="4070" spans="1:6" x14ac:dyDescent="0.3">
      <c r="A4070" s="3">
        <v>0.74194319401385</v>
      </c>
      <c r="B4070" s="3">
        <v>15413.3849991317</v>
      </c>
      <c r="C4070" s="3">
        <v>1.29893219424261</v>
      </c>
      <c r="D4070" s="3">
        <v>51379.504406653497</v>
      </c>
      <c r="E4070" s="1">
        <f t="shared" si="128"/>
        <v>0.55698900022875997</v>
      </c>
      <c r="F4070" s="1">
        <f t="shared" si="129"/>
        <v>35966.119407521794</v>
      </c>
    </row>
    <row r="4071" spans="1:6" x14ac:dyDescent="0.3">
      <c r="A4071" s="3">
        <v>0.68948532790165995</v>
      </c>
      <c r="B4071" s="3">
        <v>26290.921747339398</v>
      </c>
      <c r="C4071" s="3">
        <v>1.18944912345001</v>
      </c>
      <c r="D4071" s="3">
        <v>60107.601538372102</v>
      </c>
      <c r="E4071" s="1">
        <f t="shared" si="128"/>
        <v>0.49996379554835002</v>
      </c>
      <c r="F4071" s="1">
        <f t="shared" si="129"/>
        <v>33816.6797910327</v>
      </c>
    </row>
    <row r="4072" spans="1:6" x14ac:dyDescent="0.3">
      <c r="A4072" s="3">
        <v>0.69300896186898597</v>
      </c>
      <c r="B4072" s="3">
        <v>19412.465407153399</v>
      </c>
      <c r="C4072" s="3">
        <v>1.22870103756757</v>
      </c>
      <c r="D4072" s="3">
        <v>56918.192114429097</v>
      </c>
      <c r="E4072" s="1">
        <f t="shared" si="128"/>
        <v>0.53569207569858401</v>
      </c>
      <c r="F4072" s="1">
        <f t="shared" si="129"/>
        <v>37505.726707275695</v>
      </c>
    </row>
    <row r="4073" spans="1:6" x14ac:dyDescent="0.3">
      <c r="A4073" s="3">
        <v>0.73134064321858805</v>
      </c>
      <c r="B4073" s="3">
        <v>17802.717170283999</v>
      </c>
      <c r="C4073" s="3">
        <v>1.23255288149797</v>
      </c>
      <c r="D4073" s="3">
        <v>53621.465421481997</v>
      </c>
      <c r="E4073" s="1">
        <f t="shared" si="128"/>
        <v>0.50121223827938199</v>
      </c>
      <c r="F4073" s="1">
        <f t="shared" si="129"/>
        <v>35818.748251197998</v>
      </c>
    </row>
    <row r="4074" spans="1:6" x14ac:dyDescent="0.3">
      <c r="A4074" s="3">
        <v>0.69259853785677306</v>
      </c>
      <c r="B4074" s="3">
        <v>16859.704610384</v>
      </c>
      <c r="C4074" s="3">
        <v>1.1893631916204199</v>
      </c>
      <c r="D4074" s="3">
        <v>51049.754999016099</v>
      </c>
      <c r="E4074" s="1">
        <f t="shared" si="128"/>
        <v>0.49676465376364687</v>
      </c>
      <c r="F4074" s="1">
        <f t="shared" si="129"/>
        <v>34190.050388632095</v>
      </c>
    </row>
    <row r="4075" spans="1:6" x14ac:dyDescent="0.3">
      <c r="A4075" s="3">
        <v>0.70276299960425503</v>
      </c>
      <c r="B4075" s="3">
        <v>17388.9191177309</v>
      </c>
      <c r="C4075" s="3">
        <v>1.2296139026539701</v>
      </c>
      <c r="D4075" s="3">
        <v>52277.867420005801</v>
      </c>
      <c r="E4075" s="1">
        <f t="shared" si="128"/>
        <v>0.52685090304971505</v>
      </c>
      <c r="F4075" s="1">
        <f t="shared" si="129"/>
        <v>34888.948302274905</v>
      </c>
    </row>
    <row r="4076" spans="1:6" x14ac:dyDescent="0.3">
      <c r="A4076" s="3">
        <v>0.72571190927836304</v>
      </c>
      <c r="B4076" s="3">
        <v>16380.9363755542</v>
      </c>
      <c r="C4076" s="3">
        <v>1.2498557474876899</v>
      </c>
      <c r="D4076" s="3">
        <v>52378.991814642599</v>
      </c>
      <c r="E4076" s="1">
        <f t="shared" si="128"/>
        <v>0.52414383820932686</v>
      </c>
      <c r="F4076" s="1">
        <f t="shared" si="129"/>
        <v>35998.055439088399</v>
      </c>
    </row>
    <row r="4077" spans="1:6" x14ac:dyDescent="0.3">
      <c r="A4077" s="3">
        <v>0.70344467098960595</v>
      </c>
      <c r="B4077" s="3">
        <v>19227.886574784701</v>
      </c>
      <c r="C4077" s="3">
        <v>1.2463252299437</v>
      </c>
      <c r="D4077" s="3">
        <v>56291.473811671</v>
      </c>
      <c r="E4077" s="1">
        <f t="shared" si="128"/>
        <v>0.54288055895409404</v>
      </c>
      <c r="F4077" s="1">
        <f t="shared" si="129"/>
        <v>37063.587236886298</v>
      </c>
    </row>
    <row r="4078" spans="1:6" x14ac:dyDescent="0.3">
      <c r="A4078" s="3">
        <v>0.687104652659983</v>
      </c>
      <c r="B4078" s="3">
        <v>18617.116181822199</v>
      </c>
      <c r="C4078" s="3">
        <v>1.16332607468033</v>
      </c>
      <c r="D4078" s="3">
        <v>54935.366671038399</v>
      </c>
      <c r="E4078" s="1">
        <f t="shared" si="128"/>
        <v>0.47622142202034701</v>
      </c>
      <c r="F4078" s="1">
        <f t="shared" si="129"/>
        <v>36318.250489216196</v>
      </c>
    </row>
    <row r="4079" spans="1:6" x14ac:dyDescent="0.3">
      <c r="A4079" s="3">
        <v>0.71750711783076904</v>
      </c>
      <c r="B4079" s="3">
        <v>15120.719103400001</v>
      </c>
      <c r="C4079" s="3">
        <v>1.2082332969884999</v>
      </c>
      <c r="D4079" s="3">
        <v>51193.538137807998</v>
      </c>
      <c r="E4079" s="1">
        <f t="shared" si="128"/>
        <v>0.49072617915773087</v>
      </c>
      <c r="F4079" s="1">
        <f t="shared" si="129"/>
        <v>36072.819034407999</v>
      </c>
    </row>
    <row r="4080" spans="1:6" x14ac:dyDescent="0.3">
      <c r="A4080" s="3">
        <v>0.68763058620111694</v>
      </c>
      <c r="B4080" s="3">
        <v>19902.530465766598</v>
      </c>
      <c r="C4080" s="3">
        <v>1.1845551998963599</v>
      </c>
      <c r="D4080" s="3">
        <v>54769.989574364903</v>
      </c>
      <c r="E4080" s="1">
        <f t="shared" si="128"/>
        <v>0.49692461369524299</v>
      </c>
      <c r="F4080" s="1">
        <f t="shared" si="129"/>
        <v>34867.459108598305</v>
      </c>
    </row>
    <row r="4081" spans="1:6" x14ac:dyDescent="0.3">
      <c r="A4081" s="3">
        <v>0.69060284145547202</v>
      </c>
      <c r="B4081" s="3">
        <v>13919.822614808099</v>
      </c>
      <c r="C4081" s="3">
        <v>1.21112575409163</v>
      </c>
      <c r="D4081" s="3">
        <v>48497.467144468901</v>
      </c>
      <c r="E4081" s="1">
        <f t="shared" si="128"/>
        <v>0.52052291263615802</v>
      </c>
      <c r="F4081" s="1">
        <f t="shared" si="129"/>
        <v>34577.6445296608</v>
      </c>
    </row>
    <row r="4082" spans="1:6" x14ac:dyDescent="0.3">
      <c r="A4082" s="3">
        <v>0.70250820375002399</v>
      </c>
      <c r="B4082" s="3">
        <v>16104.338236231901</v>
      </c>
      <c r="C4082" s="3">
        <v>1.2166312566953399</v>
      </c>
      <c r="D4082" s="3">
        <v>51878.447676374803</v>
      </c>
      <c r="E4082" s="1">
        <f t="shared" si="128"/>
        <v>0.51412305294531591</v>
      </c>
      <c r="F4082" s="1">
        <f t="shared" si="129"/>
        <v>35774.1094401429</v>
      </c>
    </row>
    <row r="4083" spans="1:6" x14ac:dyDescent="0.3">
      <c r="A4083" s="3">
        <v>0.64886608115556998</v>
      </c>
      <c r="B4083" s="3">
        <v>18980.471248701</v>
      </c>
      <c r="C4083" s="3">
        <v>1.1319830507228701</v>
      </c>
      <c r="D4083" s="3">
        <v>55478.026274685697</v>
      </c>
      <c r="E4083" s="1">
        <f t="shared" si="128"/>
        <v>0.4831169695673001</v>
      </c>
      <c r="F4083" s="1">
        <f t="shared" si="129"/>
        <v>36497.555025984693</v>
      </c>
    </row>
    <row r="4084" spans="1:6" x14ac:dyDescent="0.3">
      <c r="A4084" s="3">
        <v>0.72365125493565197</v>
      </c>
      <c r="B4084" s="3">
        <v>16217.8057226613</v>
      </c>
      <c r="C4084" s="3">
        <v>1.2539948352018699</v>
      </c>
      <c r="D4084" s="3">
        <v>51248.459014879103</v>
      </c>
      <c r="E4084" s="1">
        <f t="shared" si="128"/>
        <v>0.53034358026621797</v>
      </c>
      <c r="F4084" s="1">
        <f t="shared" si="129"/>
        <v>35030.653292217801</v>
      </c>
    </row>
    <row r="4085" spans="1:6" x14ac:dyDescent="0.3">
      <c r="A4085" s="3">
        <v>0.72319759878862</v>
      </c>
      <c r="B4085" s="3">
        <v>17806.3174799191</v>
      </c>
      <c r="C4085" s="3">
        <v>1.23556804553722</v>
      </c>
      <c r="D4085" s="3">
        <v>55476.856033234202</v>
      </c>
      <c r="E4085" s="1">
        <f t="shared" si="128"/>
        <v>0.51237044674859999</v>
      </c>
      <c r="F4085" s="1">
        <f t="shared" si="129"/>
        <v>37670.538553315098</v>
      </c>
    </row>
    <row r="4086" spans="1:6" x14ac:dyDescent="0.3">
      <c r="A4086" s="3">
        <v>0.68142607039256298</v>
      </c>
      <c r="B4086" s="3">
        <v>16908.9444988912</v>
      </c>
      <c r="C4086" s="3">
        <v>1.17808147233544</v>
      </c>
      <c r="D4086" s="3">
        <v>51269.988973475003</v>
      </c>
      <c r="E4086" s="1">
        <f t="shared" si="128"/>
        <v>0.49665540194287705</v>
      </c>
      <c r="F4086" s="1">
        <f t="shared" si="129"/>
        <v>34361.044474583803</v>
      </c>
    </row>
    <row r="4087" spans="1:6" x14ac:dyDescent="0.3">
      <c r="A4087" s="3">
        <v>0.723227972925365</v>
      </c>
      <c r="B4087" s="3">
        <v>20231.4263852685</v>
      </c>
      <c r="C4087" s="3">
        <v>1.23371029509979</v>
      </c>
      <c r="D4087" s="3">
        <v>56776.324644154403</v>
      </c>
      <c r="E4087" s="1">
        <f t="shared" si="128"/>
        <v>0.51048232217442502</v>
      </c>
      <c r="F4087" s="1">
        <f t="shared" si="129"/>
        <v>36544.898258885907</v>
      </c>
    </row>
    <row r="4088" spans="1:6" x14ac:dyDescent="0.3">
      <c r="A4088" s="3">
        <v>0.77441106539290605</v>
      </c>
      <c r="B4088" s="3">
        <v>24891.012747855399</v>
      </c>
      <c r="C4088" s="3">
        <v>1.3509709496548501</v>
      </c>
      <c r="D4088" s="3">
        <v>65624.993192691007</v>
      </c>
      <c r="E4088" s="1">
        <f t="shared" si="128"/>
        <v>0.57655988426194404</v>
      </c>
      <c r="F4088" s="1">
        <f t="shared" si="129"/>
        <v>40733.980444835608</v>
      </c>
    </row>
    <row r="4089" spans="1:6" x14ac:dyDescent="0.3">
      <c r="A4089" s="3">
        <v>0.76713165760574697</v>
      </c>
      <c r="B4089" s="3">
        <v>19752.012822263601</v>
      </c>
      <c r="C4089" s="3">
        <v>1.31219197083229</v>
      </c>
      <c r="D4089" s="3">
        <v>57384.475694141103</v>
      </c>
      <c r="E4089" s="1">
        <f t="shared" si="128"/>
        <v>0.54506031322654303</v>
      </c>
      <c r="F4089" s="1">
        <f t="shared" si="129"/>
        <v>37632.462871877506</v>
      </c>
    </row>
    <row r="4090" spans="1:6" x14ac:dyDescent="0.3">
      <c r="A4090" s="3">
        <v>0.74051430725988998</v>
      </c>
      <c r="B4090" s="3">
        <v>23270.442018023499</v>
      </c>
      <c r="C4090" s="3">
        <v>1.28406717751096</v>
      </c>
      <c r="D4090" s="3">
        <v>61230.959469697496</v>
      </c>
      <c r="E4090" s="1">
        <f t="shared" si="128"/>
        <v>0.54355287025107002</v>
      </c>
      <c r="F4090" s="1">
        <f t="shared" si="129"/>
        <v>37960.517451673993</v>
      </c>
    </row>
    <row r="4091" spans="1:6" x14ac:dyDescent="0.3">
      <c r="A4091" s="3">
        <v>0.63046335024092104</v>
      </c>
      <c r="B4091" s="3">
        <v>20285.071468679402</v>
      </c>
      <c r="C4091" s="3">
        <v>1.10180565373892</v>
      </c>
      <c r="D4091" s="3">
        <v>57738.361462167501</v>
      </c>
      <c r="E4091" s="1">
        <f t="shared" si="128"/>
        <v>0.47134230349799899</v>
      </c>
      <c r="F4091" s="1">
        <f t="shared" si="129"/>
        <v>37453.289993488099</v>
      </c>
    </row>
    <row r="4092" spans="1:6" x14ac:dyDescent="0.3">
      <c r="A4092" s="3">
        <v>0.72678386367940895</v>
      </c>
      <c r="B4092" s="3">
        <v>15880.768086157201</v>
      </c>
      <c r="C4092" s="3">
        <v>1.2468184731430001</v>
      </c>
      <c r="D4092" s="3">
        <v>52576.032610872702</v>
      </c>
      <c r="E4092" s="1">
        <f t="shared" si="128"/>
        <v>0.52003460946359115</v>
      </c>
      <c r="F4092" s="1">
        <f t="shared" si="129"/>
        <v>36695.264524715501</v>
      </c>
    </row>
    <row r="4093" spans="1:6" x14ac:dyDescent="0.3">
      <c r="A4093" s="3">
        <v>0.72169862683905295</v>
      </c>
      <c r="B4093" s="3">
        <v>18576.4885558151</v>
      </c>
      <c r="C4093" s="3">
        <v>1.2314939504159499</v>
      </c>
      <c r="D4093" s="3">
        <v>54899.274455952997</v>
      </c>
      <c r="E4093" s="1">
        <f t="shared" si="128"/>
        <v>0.50979532357689694</v>
      </c>
      <c r="F4093" s="1">
        <f t="shared" si="129"/>
        <v>36322.785900137897</v>
      </c>
    </row>
    <row r="4094" spans="1:6" x14ac:dyDescent="0.3">
      <c r="A4094" s="3">
        <v>0.73938602370997597</v>
      </c>
      <c r="B4094" s="3">
        <v>20690.967201203999</v>
      </c>
      <c r="C4094" s="3">
        <v>1.28094807679925</v>
      </c>
      <c r="D4094" s="3">
        <v>58302.181630863903</v>
      </c>
      <c r="E4094" s="1">
        <f t="shared" si="128"/>
        <v>0.54156205308927408</v>
      </c>
      <c r="F4094" s="1">
        <f t="shared" si="129"/>
        <v>37611.2144296599</v>
      </c>
    </row>
    <row r="4095" spans="1:6" x14ac:dyDescent="0.3">
      <c r="A4095" s="3">
        <v>0.70070157972591196</v>
      </c>
      <c r="B4095" s="3">
        <v>23200.548935919898</v>
      </c>
      <c r="C4095" s="3">
        <v>1.2052479227650701</v>
      </c>
      <c r="D4095" s="3">
        <v>61182.425705475202</v>
      </c>
      <c r="E4095" s="1">
        <f t="shared" si="128"/>
        <v>0.50454634303915813</v>
      </c>
      <c r="F4095" s="1">
        <f t="shared" si="129"/>
        <v>37981.876769555303</v>
      </c>
    </row>
    <row r="4096" spans="1:6" x14ac:dyDescent="0.3">
      <c r="A4096" s="3">
        <v>0.73136245993710502</v>
      </c>
      <c r="B4096" s="3">
        <v>15709.1495386473</v>
      </c>
      <c r="C4096" s="3">
        <v>1.2693525639040699</v>
      </c>
      <c r="D4096" s="3">
        <v>51408.958610508504</v>
      </c>
      <c r="E4096" s="1">
        <f t="shared" si="128"/>
        <v>0.53799010396696489</v>
      </c>
      <c r="F4096" s="1">
        <f t="shared" si="129"/>
        <v>35699.809071861207</v>
      </c>
    </row>
    <row r="4097" spans="1:6" x14ac:dyDescent="0.3">
      <c r="A4097" s="3">
        <v>0.71939627417740504</v>
      </c>
      <c r="B4097" s="3">
        <v>19944.525810109499</v>
      </c>
      <c r="C4097" s="3">
        <v>1.25522289714482</v>
      </c>
      <c r="D4097" s="3">
        <v>56245.042130420203</v>
      </c>
      <c r="E4097" s="1">
        <f t="shared" si="128"/>
        <v>0.53582662296741501</v>
      </c>
      <c r="F4097" s="1">
        <f t="shared" si="129"/>
        <v>36300.516320310708</v>
      </c>
    </row>
    <row r="4098" spans="1:6" x14ac:dyDescent="0.3">
      <c r="A4098" s="3">
        <v>0.71980036223524102</v>
      </c>
      <c r="B4098" s="3">
        <v>23493.910396680301</v>
      </c>
      <c r="C4098" s="3">
        <v>1.2766467035646401</v>
      </c>
      <c r="D4098" s="3">
        <v>64286.351319118199</v>
      </c>
      <c r="E4098" s="1">
        <f t="shared" si="128"/>
        <v>0.55684634132939903</v>
      </c>
      <c r="F4098" s="1">
        <f t="shared" si="129"/>
        <v>40792.440922437898</v>
      </c>
    </row>
    <row r="4099" spans="1:6" x14ac:dyDescent="0.3">
      <c r="A4099" s="3">
        <v>0.73548034151151198</v>
      </c>
      <c r="B4099" s="3">
        <v>18611.589724128698</v>
      </c>
      <c r="C4099" s="3">
        <v>1.2746358869691701</v>
      </c>
      <c r="D4099" s="3">
        <v>54921.1263381756</v>
      </c>
      <c r="E4099" s="1">
        <f t="shared" si="128"/>
        <v>0.53915554545765809</v>
      </c>
      <c r="F4099" s="1">
        <f t="shared" si="129"/>
        <v>36309.536614046898</v>
      </c>
    </row>
    <row r="4100" spans="1:6" x14ac:dyDescent="0.3">
      <c r="A4100" s="3">
        <v>0.77409705892694602</v>
      </c>
      <c r="B4100" s="3">
        <v>20759.723795597201</v>
      </c>
      <c r="C4100" s="3">
        <v>1.3623835276295999</v>
      </c>
      <c r="D4100" s="3">
        <v>58888.754284774099</v>
      </c>
      <c r="E4100" s="1">
        <f t="shared" ref="E4100:E4163" si="130">C4100-A4100</f>
        <v>0.58828646870265389</v>
      </c>
      <c r="F4100" s="1">
        <f t="shared" ref="F4100:F4163" si="131">D4100-B4100</f>
        <v>38129.030489176897</v>
      </c>
    </row>
    <row r="4101" spans="1:6" x14ac:dyDescent="0.3">
      <c r="A4101" s="3">
        <v>0.66966016576015297</v>
      </c>
      <c r="B4101" s="3">
        <v>18227.345468482701</v>
      </c>
      <c r="C4101" s="3">
        <v>1.13842030593115</v>
      </c>
      <c r="D4101" s="3">
        <v>55045.9059426975</v>
      </c>
      <c r="E4101" s="1">
        <f t="shared" si="130"/>
        <v>0.46876014017099699</v>
      </c>
      <c r="F4101" s="1">
        <f t="shared" si="131"/>
        <v>36818.560474214799</v>
      </c>
    </row>
    <row r="4102" spans="1:6" x14ac:dyDescent="0.3">
      <c r="A4102" s="3">
        <v>0.68440966416917304</v>
      </c>
      <c r="B4102" s="3">
        <v>19900.8998622504</v>
      </c>
      <c r="C4102" s="3">
        <v>1.21426164170725</v>
      </c>
      <c r="D4102" s="3">
        <v>59831.609338075097</v>
      </c>
      <c r="E4102" s="1">
        <f t="shared" si="130"/>
        <v>0.529851977538077</v>
      </c>
      <c r="F4102" s="1">
        <f t="shared" si="131"/>
        <v>39930.709475824697</v>
      </c>
    </row>
    <row r="4103" spans="1:6" x14ac:dyDescent="0.3">
      <c r="A4103" s="3">
        <v>0.73123395979101802</v>
      </c>
      <c r="B4103" s="3">
        <v>18928.111540845999</v>
      </c>
      <c r="C4103" s="3">
        <v>1.27921787981913</v>
      </c>
      <c r="D4103" s="3">
        <v>56253.893223536601</v>
      </c>
      <c r="E4103" s="1">
        <f t="shared" si="130"/>
        <v>0.54798392002811203</v>
      </c>
      <c r="F4103" s="1">
        <f t="shared" si="131"/>
        <v>37325.781682690606</v>
      </c>
    </row>
    <row r="4104" spans="1:6" x14ac:dyDescent="0.3">
      <c r="A4104" s="3">
        <v>0.65007028233765995</v>
      </c>
      <c r="B4104" s="3">
        <v>18050.094832620001</v>
      </c>
      <c r="C4104" s="3">
        <v>1.0990371601550499</v>
      </c>
      <c r="D4104" s="3">
        <v>54669.067045734802</v>
      </c>
      <c r="E4104" s="1">
        <f t="shared" si="130"/>
        <v>0.44896687781738998</v>
      </c>
      <c r="F4104" s="1">
        <f t="shared" si="131"/>
        <v>36618.972213114801</v>
      </c>
    </row>
    <row r="4105" spans="1:6" x14ac:dyDescent="0.3">
      <c r="A4105" s="3">
        <v>0.70748339104227398</v>
      </c>
      <c r="B4105" s="3">
        <v>18293.641186655099</v>
      </c>
      <c r="C4105" s="3">
        <v>1.2360332149531299</v>
      </c>
      <c r="D4105" s="3">
        <v>54649.045066473998</v>
      </c>
      <c r="E4105" s="1">
        <f t="shared" si="130"/>
        <v>0.52854982391085592</v>
      </c>
      <c r="F4105" s="1">
        <f t="shared" si="131"/>
        <v>36355.403879818899</v>
      </c>
    </row>
    <row r="4106" spans="1:6" x14ac:dyDescent="0.3">
      <c r="A4106" s="3">
        <v>0.73518362318559904</v>
      </c>
      <c r="B4106" s="3">
        <v>21357.411051608298</v>
      </c>
      <c r="C4106" s="3">
        <v>1.2674871566372701</v>
      </c>
      <c r="D4106" s="3">
        <v>59089.208379807402</v>
      </c>
      <c r="E4106" s="1">
        <f t="shared" si="130"/>
        <v>0.53230353345167103</v>
      </c>
      <c r="F4106" s="1">
        <f t="shared" si="131"/>
        <v>37731.7973281991</v>
      </c>
    </row>
    <row r="4107" spans="1:6" x14ac:dyDescent="0.3">
      <c r="A4107" s="3">
        <v>0.70003884296816898</v>
      </c>
      <c r="B4107" s="3">
        <v>18385.856526866799</v>
      </c>
      <c r="C4107" s="3">
        <v>1.2002611564046699</v>
      </c>
      <c r="D4107" s="3">
        <v>55129.843930262003</v>
      </c>
      <c r="E4107" s="1">
        <f t="shared" si="130"/>
        <v>0.50022231343650092</v>
      </c>
      <c r="F4107" s="1">
        <f t="shared" si="131"/>
        <v>36743.987403395207</v>
      </c>
    </row>
    <row r="4108" spans="1:6" x14ac:dyDescent="0.3">
      <c r="A4108" s="3">
        <v>0.65876543248279795</v>
      </c>
      <c r="B4108" s="3">
        <v>18994.225220984899</v>
      </c>
      <c r="C4108" s="3">
        <v>1.17155038438939</v>
      </c>
      <c r="D4108" s="3">
        <v>56305.749068110497</v>
      </c>
      <c r="E4108" s="1">
        <f t="shared" si="130"/>
        <v>0.51278495190659201</v>
      </c>
      <c r="F4108" s="1">
        <f t="shared" si="131"/>
        <v>37311.523847125602</v>
      </c>
    </row>
    <row r="4109" spans="1:6" x14ac:dyDescent="0.3">
      <c r="A4109" s="3">
        <v>0.72740229510492105</v>
      </c>
      <c r="B4109" s="3">
        <v>19914.7799856854</v>
      </c>
      <c r="C4109" s="3">
        <v>1.2931623828674901</v>
      </c>
      <c r="D4109" s="3">
        <v>58073.225628016196</v>
      </c>
      <c r="E4109" s="1">
        <f t="shared" si="130"/>
        <v>0.56576008776256903</v>
      </c>
      <c r="F4109" s="1">
        <f t="shared" si="131"/>
        <v>38158.4456423308</v>
      </c>
    </row>
    <row r="4110" spans="1:6" x14ac:dyDescent="0.3">
      <c r="A4110" s="3">
        <v>0.66922293680768896</v>
      </c>
      <c r="B4110" s="3">
        <v>20045.8293641524</v>
      </c>
      <c r="C4110" s="3">
        <v>1.14458764302879</v>
      </c>
      <c r="D4110" s="3">
        <v>56823.768158886203</v>
      </c>
      <c r="E4110" s="1">
        <f t="shared" si="130"/>
        <v>0.47536470622110105</v>
      </c>
      <c r="F4110" s="1">
        <f t="shared" si="131"/>
        <v>36777.938794733804</v>
      </c>
    </row>
    <row r="4111" spans="1:6" x14ac:dyDescent="0.3">
      <c r="A4111" s="3">
        <v>0.71418957710253905</v>
      </c>
      <c r="B4111" s="3">
        <v>18511.417279815199</v>
      </c>
      <c r="C4111" s="3">
        <v>1.21685988865961</v>
      </c>
      <c r="D4111" s="3">
        <v>56735.921364909998</v>
      </c>
      <c r="E4111" s="1">
        <f t="shared" si="130"/>
        <v>0.50267031155707098</v>
      </c>
      <c r="F4111" s="1">
        <f t="shared" si="131"/>
        <v>38224.504085094799</v>
      </c>
    </row>
    <row r="4112" spans="1:6" x14ac:dyDescent="0.3">
      <c r="A4112" s="3">
        <v>0.73975780739712305</v>
      </c>
      <c r="B4112" s="3">
        <v>20712.032528886</v>
      </c>
      <c r="C4112" s="3">
        <v>1.2712773292707</v>
      </c>
      <c r="D4112" s="3">
        <v>56620.039663967</v>
      </c>
      <c r="E4112" s="1">
        <f t="shared" si="130"/>
        <v>0.53151952187357698</v>
      </c>
      <c r="F4112" s="1">
        <f t="shared" si="131"/>
        <v>35908.007135081003</v>
      </c>
    </row>
    <row r="4113" spans="1:6" x14ac:dyDescent="0.3">
      <c r="A4113" s="3">
        <v>0.69658221813225396</v>
      </c>
      <c r="B4113" s="3">
        <v>19410.672634374099</v>
      </c>
      <c r="C4113" s="3">
        <v>1.2012045777535001</v>
      </c>
      <c r="D4113" s="3">
        <v>57034.433137825203</v>
      </c>
      <c r="E4113" s="1">
        <f t="shared" si="130"/>
        <v>0.50462235962124613</v>
      </c>
      <c r="F4113" s="1">
        <f t="shared" si="131"/>
        <v>37623.760503451107</v>
      </c>
    </row>
    <row r="4114" spans="1:6" x14ac:dyDescent="0.3">
      <c r="A4114" s="3">
        <v>0.68885864740972103</v>
      </c>
      <c r="B4114" s="3">
        <v>20107.253151619199</v>
      </c>
      <c r="C4114" s="3">
        <v>1.1806018749834599</v>
      </c>
      <c r="D4114" s="3">
        <v>56723.509317019503</v>
      </c>
      <c r="E4114" s="1">
        <f t="shared" si="130"/>
        <v>0.49174322757373889</v>
      </c>
      <c r="F4114" s="1">
        <f t="shared" si="131"/>
        <v>36616.256165400308</v>
      </c>
    </row>
    <row r="4115" spans="1:6" x14ac:dyDescent="0.3">
      <c r="A4115" s="3">
        <v>0.67720167954784904</v>
      </c>
      <c r="B4115" s="3">
        <v>20401.764424612498</v>
      </c>
      <c r="C4115" s="3">
        <v>1.17042387546448</v>
      </c>
      <c r="D4115" s="3">
        <v>56615.237399728299</v>
      </c>
      <c r="E4115" s="1">
        <f t="shared" si="130"/>
        <v>0.49322219591663097</v>
      </c>
      <c r="F4115" s="1">
        <f t="shared" si="131"/>
        <v>36213.472975115801</v>
      </c>
    </row>
    <row r="4116" spans="1:6" x14ac:dyDescent="0.3">
      <c r="A4116" s="3">
        <v>0.69653033850059998</v>
      </c>
      <c r="B4116" s="3">
        <v>20377.059896929401</v>
      </c>
      <c r="C4116" s="3">
        <v>1.1896820053243</v>
      </c>
      <c r="D4116" s="3">
        <v>55673.378353794898</v>
      </c>
      <c r="E4116" s="1">
        <f t="shared" si="130"/>
        <v>0.49315166682370004</v>
      </c>
      <c r="F4116" s="1">
        <f t="shared" si="131"/>
        <v>35296.318456865498</v>
      </c>
    </row>
    <row r="4117" spans="1:6" x14ac:dyDescent="0.3">
      <c r="A4117" s="3">
        <v>0.71058105775690406</v>
      </c>
      <c r="B4117" s="3">
        <v>23160.960595129</v>
      </c>
      <c r="C4117" s="3">
        <v>1.22858581631143</v>
      </c>
      <c r="D4117" s="3">
        <v>61479.576597993597</v>
      </c>
      <c r="E4117" s="1">
        <f t="shared" si="130"/>
        <v>0.51800475855452599</v>
      </c>
      <c r="F4117" s="1">
        <f t="shared" si="131"/>
        <v>38318.616002864597</v>
      </c>
    </row>
    <row r="4118" spans="1:6" x14ac:dyDescent="0.3">
      <c r="A4118" s="3">
        <v>0.74711151236970397</v>
      </c>
      <c r="B4118" s="3">
        <v>18789.737085182202</v>
      </c>
      <c r="C4118" s="3">
        <v>1.3206299632396401</v>
      </c>
      <c r="D4118" s="3">
        <v>55519.265390830398</v>
      </c>
      <c r="E4118" s="1">
        <f t="shared" si="130"/>
        <v>0.57351845086993614</v>
      </c>
      <c r="F4118" s="1">
        <f t="shared" si="131"/>
        <v>36729.5283056482</v>
      </c>
    </row>
    <row r="4119" spans="1:6" x14ac:dyDescent="0.3">
      <c r="A4119" s="3">
        <v>0.65427181462303996</v>
      </c>
      <c r="B4119" s="3">
        <v>18146.671322819398</v>
      </c>
      <c r="C4119" s="3">
        <v>1.1405161057425199</v>
      </c>
      <c r="D4119" s="3">
        <v>56040.6168766521</v>
      </c>
      <c r="E4119" s="1">
        <f t="shared" si="130"/>
        <v>0.48624429111947998</v>
      </c>
      <c r="F4119" s="1">
        <f t="shared" si="131"/>
        <v>37893.945553832702</v>
      </c>
    </row>
    <row r="4120" spans="1:6" x14ac:dyDescent="0.3">
      <c r="A4120" s="3">
        <v>0.72596352262064001</v>
      </c>
      <c r="B4120" s="3">
        <v>22409.454289048601</v>
      </c>
      <c r="C4120" s="3">
        <v>1.2728411153916199</v>
      </c>
      <c r="D4120" s="3">
        <v>64445.816611640301</v>
      </c>
      <c r="E4120" s="1">
        <f t="shared" si="130"/>
        <v>0.54687759277097991</v>
      </c>
      <c r="F4120" s="1">
        <f t="shared" si="131"/>
        <v>42036.362322591696</v>
      </c>
    </row>
    <row r="4121" spans="1:6" x14ac:dyDescent="0.3">
      <c r="A4121" s="3">
        <v>0.70294328748822899</v>
      </c>
      <c r="B4121" s="3">
        <v>21816.2295128066</v>
      </c>
      <c r="C4121" s="3">
        <v>1.2206794438958399</v>
      </c>
      <c r="D4121" s="3">
        <v>60658.083940422002</v>
      </c>
      <c r="E4121" s="1">
        <f t="shared" si="130"/>
        <v>0.51773615640761095</v>
      </c>
      <c r="F4121" s="1">
        <f t="shared" si="131"/>
        <v>38841.854427615399</v>
      </c>
    </row>
    <row r="4122" spans="1:6" x14ac:dyDescent="0.3">
      <c r="A4122" s="3">
        <v>0.719724730166032</v>
      </c>
      <c r="B4122" s="3">
        <v>19642.275100977</v>
      </c>
      <c r="C4122" s="3">
        <v>1.22493438235483</v>
      </c>
      <c r="D4122" s="3">
        <v>57388.797332643298</v>
      </c>
      <c r="E4122" s="1">
        <f t="shared" si="130"/>
        <v>0.50520965218879799</v>
      </c>
      <c r="F4122" s="1">
        <f t="shared" si="131"/>
        <v>37746.522231666298</v>
      </c>
    </row>
    <row r="4123" spans="1:6" x14ac:dyDescent="0.3">
      <c r="A4123" s="3">
        <v>0.73758877654008304</v>
      </c>
      <c r="B4123" s="3">
        <v>20888.2638935287</v>
      </c>
      <c r="C4123" s="3">
        <v>1.31848982183368</v>
      </c>
      <c r="D4123" s="3">
        <v>57440.685250812799</v>
      </c>
      <c r="E4123" s="1">
        <f t="shared" si="130"/>
        <v>0.58090104529359698</v>
      </c>
      <c r="F4123" s="1">
        <f t="shared" si="131"/>
        <v>36552.421357284096</v>
      </c>
    </row>
    <row r="4124" spans="1:6" x14ac:dyDescent="0.3">
      <c r="A4124" s="3">
        <v>0.69710072091092301</v>
      </c>
      <c r="B4124" s="3">
        <v>15609.1606374203</v>
      </c>
      <c r="C4124" s="3">
        <v>1.2284956541899801</v>
      </c>
      <c r="D4124" s="3">
        <v>51165.849621774003</v>
      </c>
      <c r="E4124" s="1">
        <f t="shared" si="130"/>
        <v>0.53139493327905707</v>
      </c>
      <c r="F4124" s="1">
        <f t="shared" si="131"/>
        <v>35556.688984353706</v>
      </c>
    </row>
    <row r="4125" spans="1:6" x14ac:dyDescent="0.3">
      <c r="A4125" s="3">
        <v>0.74687998524277899</v>
      </c>
      <c r="B4125" s="3">
        <v>25254.890626134998</v>
      </c>
      <c r="C4125" s="3">
        <v>1.2675459857517299</v>
      </c>
      <c r="D4125" s="3">
        <v>60224.261611868998</v>
      </c>
      <c r="E4125" s="1">
        <f t="shared" si="130"/>
        <v>0.52066600050895095</v>
      </c>
      <c r="F4125" s="1">
        <f t="shared" si="131"/>
        <v>34969.370985734</v>
      </c>
    </row>
    <row r="4126" spans="1:6" x14ac:dyDescent="0.3">
      <c r="A4126" s="3">
        <v>0.64396791956534505</v>
      </c>
      <c r="B4126" s="3">
        <v>20533.839673197199</v>
      </c>
      <c r="C4126" s="3">
        <v>1.13417080393785</v>
      </c>
      <c r="D4126" s="3">
        <v>58318.643493493902</v>
      </c>
      <c r="E4126" s="1">
        <f t="shared" si="130"/>
        <v>0.49020288437250492</v>
      </c>
      <c r="F4126" s="1">
        <f t="shared" si="131"/>
        <v>37784.8038202967</v>
      </c>
    </row>
    <row r="4127" spans="1:6" x14ac:dyDescent="0.3">
      <c r="A4127" s="3">
        <v>0.70454349167751396</v>
      </c>
      <c r="B4127" s="3">
        <v>18983.524511516502</v>
      </c>
      <c r="C4127" s="3">
        <v>1.22033717362161</v>
      </c>
      <c r="D4127" s="3">
        <v>54340.247210615897</v>
      </c>
      <c r="E4127" s="1">
        <f t="shared" si="130"/>
        <v>0.51579368194409603</v>
      </c>
      <c r="F4127" s="1">
        <f t="shared" si="131"/>
        <v>35356.722699099395</v>
      </c>
    </row>
    <row r="4128" spans="1:6" x14ac:dyDescent="0.3">
      <c r="A4128" s="3">
        <v>0.736260924017618</v>
      </c>
      <c r="B4128" s="3">
        <v>15045.496405515099</v>
      </c>
      <c r="C4128" s="3">
        <v>1.2531883380126001</v>
      </c>
      <c r="D4128" s="3">
        <v>50097.192722394502</v>
      </c>
      <c r="E4128" s="1">
        <f t="shared" si="130"/>
        <v>0.5169274139949821</v>
      </c>
      <c r="F4128" s="1">
        <f t="shared" si="131"/>
        <v>35051.696316879403</v>
      </c>
    </row>
    <row r="4129" spans="1:6" x14ac:dyDescent="0.3">
      <c r="A4129" s="3">
        <v>0.70406721407459605</v>
      </c>
      <c r="B4129" s="3">
        <v>21974.129281953799</v>
      </c>
      <c r="C4129" s="3">
        <v>1.2328138895971901</v>
      </c>
      <c r="D4129" s="3">
        <v>59072.804083540002</v>
      </c>
      <c r="E4129" s="1">
        <f t="shared" si="130"/>
        <v>0.52874667552259402</v>
      </c>
      <c r="F4129" s="1">
        <f t="shared" si="131"/>
        <v>37098.674801586203</v>
      </c>
    </row>
    <row r="4130" spans="1:6" x14ac:dyDescent="0.3">
      <c r="A4130" s="3">
        <v>0.745346312273373</v>
      </c>
      <c r="B4130" s="3">
        <v>27298.129796349102</v>
      </c>
      <c r="C4130" s="3">
        <v>1.3057075551642601</v>
      </c>
      <c r="D4130" s="3">
        <v>71561.239572531107</v>
      </c>
      <c r="E4130" s="1">
        <f t="shared" si="130"/>
        <v>0.56036124289088707</v>
      </c>
      <c r="F4130" s="1">
        <f t="shared" si="131"/>
        <v>44263.109776182006</v>
      </c>
    </row>
    <row r="4131" spans="1:6" x14ac:dyDescent="0.3">
      <c r="A4131" s="3">
        <v>0.71635926700647501</v>
      </c>
      <c r="B4131" s="3">
        <v>16393.649374358301</v>
      </c>
      <c r="C4131" s="3">
        <v>1.24937122351459</v>
      </c>
      <c r="D4131" s="3">
        <v>53288.5519827674</v>
      </c>
      <c r="E4131" s="1">
        <f t="shared" si="130"/>
        <v>0.53301195650811495</v>
      </c>
      <c r="F4131" s="1">
        <f t="shared" si="131"/>
        <v>36894.902608409102</v>
      </c>
    </row>
    <row r="4132" spans="1:6" x14ac:dyDescent="0.3">
      <c r="A4132" s="3">
        <v>0.68278864526418304</v>
      </c>
      <c r="B4132" s="3">
        <v>17660.381222353</v>
      </c>
      <c r="C4132" s="3">
        <v>1.1749569080022899</v>
      </c>
      <c r="D4132" s="3">
        <v>52767.7835752299</v>
      </c>
      <c r="E4132" s="1">
        <f t="shared" si="130"/>
        <v>0.49216826273810688</v>
      </c>
      <c r="F4132" s="1">
        <f t="shared" si="131"/>
        <v>35107.402352876903</v>
      </c>
    </row>
    <row r="4133" spans="1:6" x14ac:dyDescent="0.3">
      <c r="A4133" s="3">
        <v>0.65453199194214795</v>
      </c>
      <c r="B4133" s="3">
        <v>20539.944629000001</v>
      </c>
      <c r="C4133" s="3">
        <v>1.0765607517354501</v>
      </c>
      <c r="D4133" s="3">
        <v>59264.3714902055</v>
      </c>
      <c r="E4133" s="1">
        <f t="shared" si="130"/>
        <v>0.42202875979330212</v>
      </c>
      <c r="F4133" s="1">
        <f t="shared" si="131"/>
        <v>38724.426861205502</v>
      </c>
    </row>
    <row r="4134" spans="1:6" x14ac:dyDescent="0.3">
      <c r="A4134" s="3">
        <v>0.65797774785137297</v>
      </c>
      <c r="B4134" s="3">
        <v>24651.714324349101</v>
      </c>
      <c r="C4134" s="3">
        <v>1.12605777918989</v>
      </c>
      <c r="D4134" s="3">
        <v>63727.014481474696</v>
      </c>
      <c r="E4134" s="1">
        <f t="shared" si="130"/>
        <v>0.46808003133851706</v>
      </c>
      <c r="F4134" s="1">
        <f t="shared" si="131"/>
        <v>39075.300157125595</v>
      </c>
    </row>
    <row r="4135" spans="1:6" x14ac:dyDescent="0.3">
      <c r="A4135" s="3">
        <v>0.70780426973715405</v>
      </c>
      <c r="B4135" s="3">
        <v>20063.859086716198</v>
      </c>
      <c r="C4135" s="3">
        <v>1.1947316125465299</v>
      </c>
      <c r="D4135" s="3">
        <v>57056.863545943597</v>
      </c>
      <c r="E4135" s="1">
        <f t="shared" si="130"/>
        <v>0.48692734280937588</v>
      </c>
      <c r="F4135" s="1">
        <f t="shared" si="131"/>
        <v>36993.004459227399</v>
      </c>
    </row>
    <row r="4136" spans="1:6" x14ac:dyDescent="0.3">
      <c r="A4136" s="3">
        <v>0.71630591346966099</v>
      </c>
      <c r="B4136" s="3">
        <v>17899.690758720801</v>
      </c>
      <c r="C4136" s="3">
        <v>1.2629108749681099</v>
      </c>
      <c r="D4136" s="3">
        <v>54190.182470735599</v>
      </c>
      <c r="E4136" s="1">
        <f t="shared" si="130"/>
        <v>0.54660496149844895</v>
      </c>
      <c r="F4136" s="1">
        <f t="shared" si="131"/>
        <v>36290.491712014802</v>
      </c>
    </row>
    <row r="4137" spans="1:6" x14ac:dyDescent="0.3">
      <c r="A4137" s="3">
        <v>0.749778421138106</v>
      </c>
      <c r="B4137" s="3">
        <v>20717.744435368899</v>
      </c>
      <c r="C4137" s="3">
        <v>1.3354437703631299</v>
      </c>
      <c r="D4137" s="3">
        <v>60519.532495517502</v>
      </c>
      <c r="E4137" s="1">
        <f t="shared" si="130"/>
        <v>0.58566534922502389</v>
      </c>
      <c r="F4137" s="1">
        <f t="shared" si="131"/>
        <v>39801.788060148603</v>
      </c>
    </row>
    <row r="4138" spans="1:6" x14ac:dyDescent="0.3">
      <c r="A4138" s="3">
        <v>0.70716537992338402</v>
      </c>
      <c r="B4138" s="3">
        <v>27198.913267337099</v>
      </c>
      <c r="C4138" s="3">
        <v>1.2574951836049799</v>
      </c>
      <c r="D4138" s="3">
        <v>65793.133680430794</v>
      </c>
      <c r="E4138" s="1">
        <f t="shared" si="130"/>
        <v>0.5503298036815959</v>
      </c>
      <c r="F4138" s="1">
        <f t="shared" si="131"/>
        <v>38594.220413093695</v>
      </c>
    </row>
    <row r="4139" spans="1:6" x14ac:dyDescent="0.3">
      <c r="A4139" s="3">
        <v>0.69788529292819301</v>
      </c>
      <c r="B4139" s="3">
        <v>24788.608787089401</v>
      </c>
      <c r="C4139" s="3">
        <v>1.22448250596362</v>
      </c>
      <c r="D4139" s="3">
        <v>63691.257437873399</v>
      </c>
      <c r="E4139" s="1">
        <f t="shared" si="130"/>
        <v>0.52659721303542695</v>
      </c>
      <c r="F4139" s="1">
        <f t="shared" si="131"/>
        <v>38902.648650784002</v>
      </c>
    </row>
    <row r="4140" spans="1:6" x14ac:dyDescent="0.3">
      <c r="A4140" s="3">
        <v>0.70402610420525802</v>
      </c>
      <c r="B4140" s="3">
        <v>23629.164409331901</v>
      </c>
      <c r="C4140" s="3">
        <v>1.2303480794686501</v>
      </c>
      <c r="D4140" s="3">
        <v>64033.680145526203</v>
      </c>
      <c r="E4140" s="1">
        <f t="shared" si="130"/>
        <v>0.52632197526339208</v>
      </c>
      <c r="F4140" s="1">
        <f t="shared" si="131"/>
        <v>40404.515736194298</v>
      </c>
    </row>
    <row r="4141" spans="1:6" x14ac:dyDescent="0.3">
      <c r="A4141" s="3">
        <v>0.720101535063984</v>
      </c>
      <c r="B4141" s="3">
        <v>17276.923241953798</v>
      </c>
      <c r="C4141" s="3">
        <v>1.2669003270642401</v>
      </c>
      <c r="D4141" s="3">
        <v>52964.702561353297</v>
      </c>
      <c r="E4141" s="1">
        <f t="shared" si="130"/>
        <v>0.54679879200025605</v>
      </c>
      <c r="F4141" s="1">
        <f t="shared" si="131"/>
        <v>35687.779319399502</v>
      </c>
    </row>
    <row r="4142" spans="1:6" x14ac:dyDescent="0.3">
      <c r="A4142" s="3">
        <v>0.66079215843976202</v>
      </c>
      <c r="B4142" s="3">
        <v>22720.802657647</v>
      </c>
      <c r="C4142" s="3">
        <v>1.1551756870065499</v>
      </c>
      <c r="D4142" s="3">
        <v>60645.738531049697</v>
      </c>
      <c r="E4142" s="1">
        <f t="shared" si="130"/>
        <v>0.49438352856678791</v>
      </c>
      <c r="F4142" s="1">
        <f t="shared" si="131"/>
        <v>37924.935873402697</v>
      </c>
    </row>
    <row r="4143" spans="1:6" x14ac:dyDescent="0.3">
      <c r="A4143" s="3">
        <v>0.72600889580427297</v>
      </c>
      <c r="B4143" s="3">
        <v>16775.7954266038</v>
      </c>
      <c r="C4143" s="3">
        <v>1.2663742849877699</v>
      </c>
      <c r="D4143" s="3">
        <v>51222.222725123203</v>
      </c>
      <c r="E4143" s="1">
        <f t="shared" si="130"/>
        <v>0.54036538918349697</v>
      </c>
      <c r="F4143" s="1">
        <f t="shared" si="131"/>
        <v>34446.427298519404</v>
      </c>
    </row>
    <row r="4144" spans="1:6" x14ac:dyDescent="0.3">
      <c r="A4144" s="3">
        <v>0.73727644530415304</v>
      </c>
      <c r="B4144" s="3">
        <v>19296.886932578102</v>
      </c>
      <c r="C4144" s="3">
        <v>1.2412907464870899</v>
      </c>
      <c r="D4144" s="3">
        <v>53973.269200265502</v>
      </c>
      <c r="E4144" s="1">
        <f t="shared" si="130"/>
        <v>0.50401430118293689</v>
      </c>
      <c r="F4144" s="1">
        <f t="shared" si="131"/>
        <v>34676.382267687397</v>
      </c>
    </row>
    <row r="4145" spans="1:6" x14ac:dyDescent="0.3">
      <c r="A4145" s="3">
        <v>0.70811762260876299</v>
      </c>
      <c r="B4145" s="3">
        <v>24732.7972948602</v>
      </c>
      <c r="C4145" s="3">
        <v>1.2514560343069201</v>
      </c>
      <c r="D4145" s="3">
        <v>65966.516001328797</v>
      </c>
      <c r="E4145" s="1">
        <f t="shared" si="130"/>
        <v>0.54333841169815711</v>
      </c>
      <c r="F4145" s="1">
        <f t="shared" si="131"/>
        <v>41233.7187064686</v>
      </c>
    </row>
    <row r="4146" spans="1:6" x14ac:dyDescent="0.3">
      <c r="A4146" s="3">
        <v>0.71738041474012804</v>
      </c>
      <c r="B4146" s="3">
        <v>18541.0077717559</v>
      </c>
      <c r="C4146" s="3">
        <v>1.2623269038257301</v>
      </c>
      <c r="D4146" s="3">
        <v>54764.246885271998</v>
      </c>
      <c r="E4146" s="1">
        <f t="shared" si="130"/>
        <v>0.54494648908560206</v>
      </c>
      <c r="F4146" s="1">
        <f t="shared" si="131"/>
        <v>36223.239113516101</v>
      </c>
    </row>
    <row r="4147" spans="1:6" x14ac:dyDescent="0.3">
      <c r="A4147" s="3">
        <v>0.71807091550687896</v>
      </c>
      <c r="B4147" s="3">
        <v>17566.148443630202</v>
      </c>
      <c r="C4147" s="3">
        <v>1.22393580734473</v>
      </c>
      <c r="D4147" s="3">
        <v>53123.413944998298</v>
      </c>
      <c r="E4147" s="1">
        <f t="shared" si="130"/>
        <v>0.50586489183785099</v>
      </c>
      <c r="F4147" s="1">
        <f t="shared" si="131"/>
        <v>35557.265501368092</v>
      </c>
    </row>
    <row r="4148" spans="1:6" x14ac:dyDescent="0.3">
      <c r="A4148" s="3">
        <v>0.72756960933498105</v>
      </c>
      <c r="B4148" s="3">
        <v>17928.3756030324</v>
      </c>
      <c r="C4148" s="3">
        <v>1.26140075035221</v>
      </c>
      <c r="D4148" s="3">
        <v>52344.8689737569</v>
      </c>
      <c r="E4148" s="1">
        <f t="shared" si="130"/>
        <v>0.53383114101722895</v>
      </c>
      <c r="F4148" s="1">
        <f t="shared" si="131"/>
        <v>34416.4933707245</v>
      </c>
    </row>
    <row r="4149" spans="1:6" x14ac:dyDescent="0.3">
      <c r="A4149" s="3">
        <v>0.63687472368317899</v>
      </c>
      <c r="B4149" s="3">
        <v>22972.0184662787</v>
      </c>
      <c r="C4149" s="3">
        <v>1.1109776170135599</v>
      </c>
      <c r="D4149" s="3">
        <v>60869.860947970898</v>
      </c>
      <c r="E4149" s="1">
        <f t="shared" si="130"/>
        <v>0.47410289333038091</v>
      </c>
      <c r="F4149" s="1">
        <f t="shared" si="131"/>
        <v>37897.842481692198</v>
      </c>
    </row>
    <row r="4150" spans="1:6" x14ac:dyDescent="0.3">
      <c r="A4150" s="3">
        <v>0.682626907139122</v>
      </c>
      <c r="B4150" s="3">
        <v>18215.1626532757</v>
      </c>
      <c r="C4150" s="3">
        <v>1.1723080307881599</v>
      </c>
      <c r="D4150" s="3">
        <v>55750.229156787696</v>
      </c>
      <c r="E4150" s="1">
        <f t="shared" si="130"/>
        <v>0.48968112364903793</v>
      </c>
      <c r="F4150" s="1">
        <f t="shared" si="131"/>
        <v>37535.066503511996</v>
      </c>
    </row>
    <row r="4151" spans="1:6" x14ac:dyDescent="0.3">
      <c r="A4151" s="3">
        <v>0.68709904650218101</v>
      </c>
      <c r="B4151" s="3">
        <v>19979.277545655499</v>
      </c>
      <c r="C4151" s="3">
        <v>1.20149030600016</v>
      </c>
      <c r="D4151" s="3">
        <v>56638.317180238802</v>
      </c>
      <c r="E4151" s="1">
        <f t="shared" si="130"/>
        <v>0.51439125949797904</v>
      </c>
      <c r="F4151" s="1">
        <f t="shared" si="131"/>
        <v>36659.0396345833</v>
      </c>
    </row>
    <row r="4152" spans="1:6" x14ac:dyDescent="0.3">
      <c r="A4152" s="3">
        <v>0.71592000584683901</v>
      </c>
      <c r="B4152" s="3">
        <v>18582.764599395399</v>
      </c>
      <c r="C4152" s="3">
        <v>1.2605517970607401</v>
      </c>
      <c r="D4152" s="3">
        <v>54189.304641815899</v>
      </c>
      <c r="E4152" s="1">
        <f t="shared" si="130"/>
        <v>0.54463179121390104</v>
      </c>
      <c r="F4152" s="1">
        <f t="shared" si="131"/>
        <v>35606.5400424205</v>
      </c>
    </row>
    <row r="4153" spans="1:6" x14ac:dyDescent="0.3">
      <c r="A4153" s="3">
        <v>0.75283871498992805</v>
      </c>
      <c r="B4153" s="3">
        <v>18240.2510769576</v>
      </c>
      <c r="C4153" s="3">
        <v>1.29951799524137</v>
      </c>
      <c r="D4153" s="3">
        <v>54583.261548832197</v>
      </c>
      <c r="E4153" s="1">
        <f t="shared" si="130"/>
        <v>0.54667928025144197</v>
      </c>
      <c r="F4153" s="1">
        <f t="shared" si="131"/>
        <v>36343.010471874601</v>
      </c>
    </row>
    <row r="4154" spans="1:6" x14ac:dyDescent="0.3">
      <c r="A4154" s="3">
        <v>0.70749655086511198</v>
      </c>
      <c r="B4154" s="3">
        <v>17375.3746705175</v>
      </c>
      <c r="C4154" s="3">
        <v>1.22470186272103</v>
      </c>
      <c r="D4154" s="3">
        <v>53893.109943820797</v>
      </c>
      <c r="E4154" s="1">
        <f t="shared" si="130"/>
        <v>0.517205311855918</v>
      </c>
      <c r="F4154" s="1">
        <f t="shared" si="131"/>
        <v>36517.735273303297</v>
      </c>
    </row>
    <row r="4155" spans="1:6" x14ac:dyDescent="0.3">
      <c r="A4155" s="3">
        <v>0.68990039880796294</v>
      </c>
      <c r="B4155" s="3">
        <v>20406.560050051601</v>
      </c>
      <c r="C4155" s="3">
        <v>1.1884483579096401</v>
      </c>
      <c r="D4155" s="3">
        <v>57149.0690679283</v>
      </c>
      <c r="E4155" s="1">
        <f t="shared" si="130"/>
        <v>0.49854795910167715</v>
      </c>
      <c r="F4155" s="1">
        <f t="shared" si="131"/>
        <v>36742.509017876699</v>
      </c>
    </row>
    <row r="4156" spans="1:6" x14ac:dyDescent="0.3">
      <c r="A4156" s="3">
        <v>0.65645739410191795</v>
      </c>
      <c r="B4156" s="3">
        <v>20263.4244193417</v>
      </c>
      <c r="C4156" s="3">
        <v>1.1135778468749999</v>
      </c>
      <c r="D4156" s="3">
        <v>57126.933651291802</v>
      </c>
      <c r="E4156" s="1">
        <f t="shared" si="130"/>
        <v>0.457120452773082</v>
      </c>
      <c r="F4156" s="1">
        <f t="shared" si="131"/>
        <v>36863.509231950098</v>
      </c>
    </row>
    <row r="4157" spans="1:6" x14ac:dyDescent="0.3">
      <c r="A4157" s="3">
        <v>0.74378699227545497</v>
      </c>
      <c r="B4157" s="3">
        <v>17384.901374721401</v>
      </c>
      <c r="C4157" s="3">
        <v>1.2791518078130599</v>
      </c>
      <c r="D4157" s="3">
        <v>52408.131775697701</v>
      </c>
      <c r="E4157" s="1">
        <f t="shared" si="130"/>
        <v>0.53536481553760495</v>
      </c>
      <c r="F4157" s="1">
        <f t="shared" si="131"/>
        <v>35023.230400976303</v>
      </c>
    </row>
    <row r="4158" spans="1:6" x14ac:dyDescent="0.3">
      <c r="A4158" s="3">
        <v>0.71334745192122395</v>
      </c>
      <c r="B4158" s="3">
        <v>14842.6149282526</v>
      </c>
      <c r="C4158" s="3">
        <v>1.2296389215142101</v>
      </c>
      <c r="D4158" s="3">
        <v>49901.021653850803</v>
      </c>
      <c r="E4158" s="1">
        <f t="shared" si="130"/>
        <v>0.51629146959298611</v>
      </c>
      <c r="F4158" s="1">
        <f t="shared" si="131"/>
        <v>35058.406725598201</v>
      </c>
    </row>
    <row r="4159" spans="1:6" x14ac:dyDescent="0.3">
      <c r="A4159" s="3">
        <v>0.63969810437792096</v>
      </c>
      <c r="B4159" s="3">
        <v>18974.8981470287</v>
      </c>
      <c r="C4159" s="3">
        <v>1.09772418292861</v>
      </c>
      <c r="D4159" s="3">
        <v>53727.600210116798</v>
      </c>
      <c r="E4159" s="1">
        <f t="shared" si="130"/>
        <v>0.458026078550689</v>
      </c>
      <c r="F4159" s="1">
        <f t="shared" si="131"/>
        <v>34752.702063088102</v>
      </c>
    </row>
    <row r="4160" spans="1:6" x14ac:dyDescent="0.3">
      <c r="A4160" s="3">
        <v>0.72832998783056702</v>
      </c>
      <c r="B4160" s="3">
        <v>20729.512068757602</v>
      </c>
      <c r="C4160" s="3">
        <v>1.2793331844757401</v>
      </c>
      <c r="D4160" s="3">
        <v>58524.871365016101</v>
      </c>
      <c r="E4160" s="1">
        <f t="shared" si="130"/>
        <v>0.55100319664517305</v>
      </c>
      <c r="F4160" s="1">
        <f t="shared" si="131"/>
        <v>37795.359296258495</v>
      </c>
    </row>
    <row r="4161" spans="1:6" x14ac:dyDescent="0.3">
      <c r="A4161" s="3">
        <v>0.70356144639324902</v>
      </c>
      <c r="B4161" s="3">
        <v>20613.5595363422</v>
      </c>
      <c r="C4161" s="3">
        <v>1.21674165315547</v>
      </c>
      <c r="D4161" s="3">
        <v>59258.126263760401</v>
      </c>
      <c r="E4161" s="1">
        <f t="shared" si="130"/>
        <v>0.51318020676222098</v>
      </c>
      <c r="F4161" s="1">
        <f t="shared" si="131"/>
        <v>38644.566727418205</v>
      </c>
    </row>
    <row r="4162" spans="1:6" x14ac:dyDescent="0.3">
      <c r="A4162" s="3">
        <v>0.70242875490071499</v>
      </c>
      <c r="B4162" s="3">
        <v>16705.164278495798</v>
      </c>
      <c r="C4162" s="3">
        <v>1.21971664133387</v>
      </c>
      <c r="D4162" s="3">
        <v>51895.346810241397</v>
      </c>
      <c r="E4162" s="1">
        <f t="shared" si="130"/>
        <v>0.51728788643315504</v>
      </c>
      <c r="F4162" s="1">
        <f t="shared" si="131"/>
        <v>35190.182531745595</v>
      </c>
    </row>
    <row r="4163" spans="1:6" x14ac:dyDescent="0.3">
      <c r="A4163" s="3">
        <v>0.68856543453586205</v>
      </c>
      <c r="B4163" s="3">
        <v>16917.419631919201</v>
      </c>
      <c r="C4163" s="3">
        <v>1.1955189410310301</v>
      </c>
      <c r="D4163" s="3">
        <v>52705.539898502997</v>
      </c>
      <c r="E4163" s="1">
        <f t="shared" si="130"/>
        <v>0.50695350649516802</v>
      </c>
      <c r="F4163" s="1">
        <f t="shared" si="131"/>
        <v>35788.120266583792</v>
      </c>
    </row>
    <row r="4164" spans="1:6" x14ac:dyDescent="0.3">
      <c r="A4164" s="3">
        <v>0.67304184369784503</v>
      </c>
      <c r="B4164" s="3">
        <v>18160.319210553302</v>
      </c>
      <c r="C4164" s="3">
        <v>1.16885931395487</v>
      </c>
      <c r="D4164" s="3">
        <v>55234.6230458317</v>
      </c>
      <c r="E4164" s="1">
        <f t="shared" ref="E4164:E4227" si="132">C4164-A4164</f>
        <v>0.49581747025702494</v>
      </c>
      <c r="F4164" s="1">
        <f t="shared" ref="F4164:F4227" si="133">D4164-B4164</f>
        <v>37074.303835278399</v>
      </c>
    </row>
    <row r="4165" spans="1:6" x14ac:dyDescent="0.3">
      <c r="A4165" s="3">
        <v>0.68569786521702503</v>
      </c>
      <c r="B4165" s="3">
        <v>16976.2968435119</v>
      </c>
      <c r="C4165" s="3">
        <v>1.17636217013912</v>
      </c>
      <c r="D4165" s="3">
        <v>53754.621442808602</v>
      </c>
      <c r="E4165" s="1">
        <f t="shared" si="132"/>
        <v>0.49066430492209501</v>
      </c>
      <c r="F4165" s="1">
        <f t="shared" si="133"/>
        <v>36778.324599296699</v>
      </c>
    </row>
    <row r="4166" spans="1:6" x14ac:dyDescent="0.3">
      <c r="A4166" s="3">
        <v>0.75222982752182399</v>
      </c>
      <c r="B4166" s="3">
        <v>24236.288417486001</v>
      </c>
      <c r="C4166" s="3">
        <v>1.2938548150106599</v>
      </c>
      <c r="D4166" s="3">
        <v>64712.957752427203</v>
      </c>
      <c r="E4166" s="1">
        <f t="shared" si="132"/>
        <v>0.54162498748883592</v>
      </c>
      <c r="F4166" s="1">
        <f t="shared" si="133"/>
        <v>40476.669334941202</v>
      </c>
    </row>
    <row r="4167" spans="1:6" x14ac:dyDescent="0.3">
      <c r="A4167" s="3">
        <v>0.75236699851700395</v>
      </c>
      <c r="B4167" s="3">
        <v>16593.758558190799</v>
      </c>
      <c r="C4167" s="3">
        <v>1.2950423605783401</v>
      </c>
      <c r="D4167" s="3">
        <v>54897.164312240697</v>
      </c>
      <c r="E4167" s="1">
        <f t="shared" si="132"/>
        <v>0.54267536206133615</v>
      </c>
      <c r="F4167" s="1">
        <f t="shared" si="133"/>
        <v>38303.405754049898</v>
      </c>
    </row>
    <row r="4168" spans="1:6" x14ac:dyDescent="0.3">
      <c r="A4168" s="3">
        <v>0.72680051391988099</v>
      </c>
      <c r="B4168" s="3">
        <v>17550.022228644699</v>
      </c>
      <c r="C4168" s="3">
        <v>1.28485731238303</v>
      </c>
      <c r="D4168" s="3">
        <v>55038.449939410799</v>
      </c>
      <c r="E4168" s="1">
        <f t="shared" si="132"/>
        <v>0.55805679846314904</v>
      </c>
      <c r="F4168" s="1">
        <f t="shared" si="133"/>
        <v>37488.427710766104</v>
      </c>
    </row>
    <row r="4169" spans="1:6" x14ac:dyDescent="0.3">
      <c r="A4169" s="3">
        <v>0.70511059369622897</v>
      </c>
      <c r="B4169" s="3">
        <v>19747.672185761399</v>
      </c>
      <c r="C4169" s="3">
        <v>1.20713336216056</v>
      </c>
      <c r="D4169" s="3">
        <v>57028.200533064897</v>
      </c>
      <c r="E4169" s="1">
        <f t="shared" si="132"/>
        <v>0.50202276846433103</v>
      </c>
      <c r="F4169" s="1">
        <f t="shared" si="133"/>
        <v>37280.528347303494</v>
      </c>
    </row>
    <row r="4170" spans="1:6" x14ac:dyDescent="0.3">
      <c r="A4170" s="3">
        <v>0.67129038073834102</v>
      </c>
      <c r="B4170" s="3">
        <v>24794.845160879799</v>
      </c>
      <c r="C4170" s="3">
        <v>1.1497470292218099</v>
      </c>
      <c r="D4170" s="3">
        <v>62766.936466757303</v>
      </c>
      <c r="E4170" s="1">
        <f t="shared" si="132"/>
        <v>0.47845664848346892</v>
      </c>
      <c r="F4170" s="1">
        <f t="shared" si="133"/>
        <v>37972.091305877504</v>
      </c>
    </row>
    <row r="4171" spans="1:6" x14ac:dyDescent="0.3">
      <c r="A4171" s="3">
        <v>0.61993974698453003</v>
      </c>
      <c r="B4171" s="3">
        <v>19811.486290603301</v>
      </c>
      <c r="C4171" s="3">
        <v>1.0939446904535499</v>
      </c>
      <c r="D4171" s="3">
        <v>57327.806754347199</v>
      </c>
      <c r="E4171" s="1">
        <f t="shared" si="132"/>
        <v>0.47400494346901989</v>
      </c>
      <c r="F4171" s="1">
        <f t="shared" si="133"/>
        <v>37516.320463743898</v>
      </c>
    </row>
    <row r="4172" spans="1:6" x14ac:dyDescent="0.3">
      <c r="A4172" s="3">
        <v>0.70537411051517396</v>
      </c>
      <c r="B4172" s="3">
        <v>16914.151830730199</v>
      </c>
      <c r="C4172" s="3">
        <v>1.1651969515295699</v>
      </c>
      <c r="D4172" s="3">
        <v>49634.793781756402</v>
      </c>
      <c r="E4172" s="1">
        <f t="shared" si="132"/>
        <v>0.45982284101439597</v>
      </c>
      <c r="F4172" s="1">
        <f t="shared" si="133"/>
        <v>32720.641951026202</v>
      </c>
    </row>
    <row r="4173" spans="1:6" x14ac:dyDescent="0.3">
      <c r="A4173" s="3">
        <v>0.70313109526688</v>
      </c>
      <c r="B4173" s="3">
        <v>17642.227141620799</v>
      </c>
      <c r="C4173" s="3">
        <v>1.22128152367816</v>
      </c>
      <c r="D4173" s="3">
        <v>53119.705047589901</v>
      </c>
      <c r="E4173" s="1">
        <f t="shared" si="132"/>
        <v>0.51815042841128001</v>
      </c>
      <c r="F4173" s="1">
        <f t="shared" si="133"/>
        <v>35477.477905969106</v>
      </c>
    </row>
    <row r="4174" spans="1:6" x14ac:dyDescent="0.3">
      <c r="A4174" s="3">
        <v>0.70179507695464505</v>
      </c>
      <c r="B4174" s="3">
        <v>21773.621085511499</v>
      </c>
      <c r="C4174" s="3">
        <v>1.2174639104360601</v>
      </c>
      <c r="D4174" s="3">
        <v>58830.108954351403</v>
      </c>
      <c r="E4174" s="1">
        <f t="shared" si="132"/>
        <v>0.51566883348141501</v>
      </c>
      <c r="F4174" s="1">
        <f t="shared" si="133"/>
        <v>37056.487868839904</v>
      </c>
    </row>
    <row r="4175" spans="1:6" x14ac:dyDescent="0.3">
      <c r="A4175" s="3">
        <v>0.71260400755576503</v>
      </c>
      <c r="B4175" s="3">
        <v>23312.143233027298</v>
      </c>
      <c r="C4175" s="3">
        <v>1.24262176418607</v>
      </c>
      <c r="D4175" s="3">
        <v>61466.459927388401</v>
      </c>
      <c r="E4175" s="1">
        <f t="shared" si="132"/>
        <v>0.53001775663030493</v>
      </c>
      <c r="F4175" s="1">
        <f t="shared" si="133"/>
        <v>38154.3166943611</v>
      </c>
    </row>
    <row r="4176" spans="1:6" x14ac:dyDescent="0.3">
      <c r="A4176" s="3">
        <v>0.71388809354793403</v>
      </c>
      <c r="B4176" s="3">
        <v>20158.3014481795</v>
      </c>
      <c r="C4176" s="3">
        <v>1.24047410023497</v>
      </c>
      <c r="D4176" s="3">
        <v>57461.32126158</v>
      </c>
      <c r="E4176" s="1">
        <f t="shared" si="132"/>
        <v>0.52658600668703592</v>
      </c>
      <c r="F4176" s="1">
        <f t="shared" si="133"/>
        <v>37303.019813400504</v>
      </c>
    </row>
    <row r="4177" spans="1:6" x14ac:dyDescent="0.3">
      <c r="A4177" s="3">
        <v>0.70568168646322604</v>
      </c>
      <c r="B4177" s="3">
        <v>18884.629629991199</v>
      </c>
      <c r="C4177" s="3">
        <v>1.2479799442097499</v>
      </c>
      <c r="D4177" s="3">
        <v>56986.393682950897</v>
      </c>
      <c r="E4177" s="1">
        <f t="shared" si="132"/>
        <v>0.54229825774652385</v>
      </c>
      <c r="F4177" s="1">
        <f t="shared" si="133"/>
        <v>38101.764052959697</v>
      </c>
    </row>
    <row r="4178" spans="1:6" x14ac:dyDescent="0.3">
      <c r="A4178" s="3">
        <v>0.72604578699037803</v>
      </c>
      <c r="B4178" s="3">
        <v>28269.042746727599</v>
      </c>
      <c r="C4178" s="3">
        <v>1.2267820341547799</v>
      </c>
      <c r="D4178" s="3">
        <v>70056.241181574296</v>
      </c>
      <c r="E4178" s="1">
        <f t="shared" si="132"/>
        <v>0.5007362471644019</v>
      </c>
      <c r="F4178" s="1">
        <f t="shared" si="133"/>
        <v>41787.198434846694</v>
      </c>
    </row>
    <row r="4179" spans="1:6" x14ac:dyDescent="0.3">
      <c r="A4179" s="3">
        <v>0.69953656421488297</v>
      </c>
      <c r="B4179" s="3">
        <v>18286.0495593903</v>
      </c>
      <c r="C4179" s="3">
        <v>1.1699123833873</v>
      </c>
      <c r="D4179" s="3">
        <v>55831.837048841699</v>
      </c>
      <c r="E4179" s="1">
        <f t="shared" si="132"/>
        <v>0.470375819172417</v>
      </c>
      <c r="F4179" s="1">
        <f t="shared" si="133"/>
        <v>37545.787489451395</v>
      </c>
    </row>
    <row r="4180" spans="1:6" x14ac:dyDescent="0.3">
      <c r="A4180" s="3">
        <v>0.67493116722160296</v>
      </c>
      <c r="B4180" s="3">
        <v>17842.876427835599</v>
      </c>
      <c r="C4180" s="3">
        <v>1.1557432889844099</v>
      </c>
      <c r="D4180" s="3">
        <v>53695.222167363798</v>
      </c>
      <c r="E4180" s="1">
        <f t="shared" si="132"/>
        <v>0.48081212176280697</v>
      </c>
      <c r="F4180" s="1">
        <f t="shared" si="133"/>
        <v>35852.345739528202</v>
      </c>
    </row>
    <row r="4181" spans="1:6" x14ac:dyDescent="0.3">
      <c r="A4181" s="3">
        <v>0.68640526533277402</v>
      </c>
      <c r="B4181" s="3">
        <v>24741.6955067975</v>
      </c>
      <c r="C4181" s="3">
        <v>1.18747274286509</v>
      </c>
      <c r="D4181" s="3">
        <v>62277.864026613999</v>
      </c>
      <c r="E4181" s="1">
        <f t="shared" si="132"/>
        <v>0.50106747753231595</v>
      </c>
      <c r="F4181" s="1">
        <f t="shared" si="133"/>
        <v>37536.1685198165</v>
      </c>
    </row>
    <row r="4182" spans="1:6" x14ac:dyDescent="0.3">
      <c r="A4182" s="3">
        <v>0.67389749040431401</v>
      </c>
      <c r="B4182" s="3">
        <v>24123.650779666899</v>
      </c>
      <c r="C4182" s="3">
        <v>1.1804092959432899</v>
      </c>
      <c r="D4182" s="3">
        <v>63934.060603767102</v>
      </c>
      <c r="E4182" s="1">
        <f t="shared" si="132"/>
        <v>0.5065118055389759</v>
      </c>
      <c r="F4182" s="1">
        <f t="shared" si="133"/>
        <v>39810.409824100207</v>
      </c>
    </row>
    <row r="4183" spans="1:6" x14ac:dyDescent="0.3">
      <c r="A4183" s="3">
        <v>0.71259471291786802</v>
      </c>
      <c r="B4183" s="3">
        <v>16586.9155327394</v>
      </c>
      <c r="C4183" s="3">
        <v>1.2503567613705899</v>
      </c>
      <c r="D4183" s="3">
        <v>52961.961630753802</v>
      </c>
      <c r="E4183" s="1">
        <f t="shared" si="132"/>
        <v>0.53776204845272191</v>
      </c>
      <c r="F4183" s="1">
        <f t="shared" si="133"/>
        <v>36375.046098014398</v>
      </c>
    </row>
    <row r="4184" spans="1:6" x14ac:dyDescent="0.3">
      <c r="A4184" s="3">
        <v>0.75354220975022002</v>
      </c>
      <c r="B4184" s="3">
        <v>17274.752503450502</v>
      </c>
      <c r="C4184" s="3">
        <v>1.3070085610319899</v>
      </c>
      <c r="D4184" s="3">
        <v>54149.580414690703</v>
      </c>
      <c r="E4184" s="1">
        <f t="shared" si="132"/>
        <v>0.55346635128176991</v>
      </c>
      <c r="F4184" s="1">
        <f t="shared" si="133"/>
        <v>36874.827911240202</v>
      </c>
    </row>
    <row r="4185" spans="1:6" x14ac:dyDescent="0.3">
      <c r="A4185" s="3">
        <v>0.69705589937824697</v>
      </c>
      <c r="B4185" s="3">
        <v>17139.906003314802</v>
      </c>
      <c r="C4185" s="3">
        <v>1.14389768518225</v>
      </c>
      <c r="D4185" s="3">
        <v>53384.7928882087</v>
      </c>
      <c r="E4185" s="1">
        <f t="shared" si="132"/>
        <v>0.44684178580400302</v>
      </c>
      <c r="F4185" s="1">
        <f t="shared" si="133"/>
        <v>36244.886884893902</v>
      </c>
    </row>
    <row r="4186" spans="1:6" x14ac:dyDescent="0.3">
      <c r="A4186" s="3">
        <v>0.73558415556442303</v>
      </c>
      <c r="B4186" s="3">
        <v>18003.6539404553</v>
      </c>
      <c r="C4186" s="3">
        <v>1.28527382513144</v>
      </c>
      <c r="D4186" s="3">
        <v>56678.085822110501</v>
      </c>
      <c r="E4186" s="1">
        <f t="shared" si="132"/>
        <v>0.54968966956701693</v>
      </c>
      <c r="F4186" s="1">
        <f t="shared" si="133"/>
        <v>38674.431881655197</v>
      </c>
    </row>
    <row r="4187" spans="1:6" x14ac:dyDescent="0.3">
      <c r="A4187" s="3">
        <v>0.70805393408644701</v>
      </c>
      <c r="B4187" s="3">
        <v>16485.316912941598</v>
      </c>
      <c r="C4187" s="3">
        <v>1.22748274582575</v>
      </c>
      <c r="D4187" s="3">
        <v>52151.868170611502</v>
      </c>
      <c r="E4187" s="1">
        <f t="shared" si="132"/>
        <v>0.519428811739303</v>
      </c>
      <c r="F4187" s="1">
        <f t="shared" si="133"/>
        <v>35666.551257669904</v>
      </c>
    </row>
    <row r="4188" spans="1:6" x14ac:dyDescent="0.3">
      <c r="A4188" s="3">
        <v>0.65974532061125202</v>
      </c>
      <c r="B4188" s="3">
        <v>18764.210482266899</v>
      </c>
      <c r="C4188" s="3">
        <v>1.12843834665812</v>
      </c>
      <c r="D4188" s="3">
        <v>54961.477928668399</v>
      </c>
      <c r="E4188" s="1">
        <f t="shared" si="132"/>
        <v>0.46869302604686802</v>
      </c>
      <c r="F4188" s="1">
        <f t="shared" si="133"/>
        <v>36197.2674464015</v>
      </c>
    </row>
    <row r="4189" spans="1:6" x14ac:dyDescent="0.3">
      <c r="A4189" s="3">
        <v>0.71661362128600703</v>
      </c>
      <c r="B4189" s="3">
        <v>16435.400179079901</v>
      </c>
      <c r="C4189" s="3">
        <v>1.2610500222726599</v>
      </c>
      <c r="D4189" s="3">
        <v>53660.623928699599</v>
      </c>
      <c r="E4189" s="1">
        <f t="shared" si="132"/>
        <v>0.54443640098665291</v>
      </c>
      <c r="F4189" s="1">
        <f t="shared" si="133"/>
        <v>37225.223749619698</v>
      </c>
    </row>
    <row r="4190" spans="1:6" x14ac:dyDescent="0.3">
      <c r="A4190" s="3">
        <v>0.65437533864252295</v>
      </c>
      <c r="B4190" s="3">
        <v>18491.520433483201</v>
      </c>
      <c r="C4190" s="3">
        <v>1.1295660860868899</v>
      </c>
      <c r="D4190" s="3">
        <v>56460.315715673001</v>
      </c>
      <c r="E4190" s="1">
        <f t="shared" si="132"/>
        <v>0.47519074744436696</v>
      </c>
      <c r="F4190" s="1">
        <f t="shared" si="133"/>
        <v>37968.7952821898</v>
      </c>
    </row>
    <row r="4191" spans="1:6" x14ac:dyDescent="0.3">
      <c r="A4191" s="3">
        <v>0.689009190838206</v>
      </c>
      <c r="B4191" s="3">
        <v>22395.447710165299</v>
      </c>
      <c r="C4191" s="3">
        <v>1.15754924396353</v>
      </c>
      <c r="D4191" s="3">
        <v>60817.602573241398</v>
      </c>
      <c r="E4191" s="1">
        <f t="shared" si="132"/>
        <v>0.46854005312532399</v>
      </c>
      <c r="F4191" s="1">
        <f t="shared" si="133"/>
        <v>38422.154863076095</v>
      </c>
    </row>
    <row r="4192" spans="1:6" x14ac:dyDescent="0.3">
      <c r="A4192" s="3">
        <v>0.72940321696253796</v>
      </c>
      <c r="B4192" s="3">
        <v>21325.485065223798</v>
      </c>
      <c r="C4192" s="3">
        <v>1.27045156526238</v>
      </c>
      <c r="D4192" s="3">
        <v>55476.647702939801</v>
      </c>
      <c r="E4192" s="1">
        <f t="shared" si="132"/>
        <v>0.54104834829984205</v>
      </c>
      <c r="F4192" s="1">
        <f t="shared" si="133"/>
        <v>34151.162637715999</v>
      </c>
    </row>
    <row r="4193" spans="1:6" x14ac:dyDescent="0.3">
      <c r="A4193" s="3">
        <v>0.716361503420472</v>
      </c>
      <c r="B4193" s="3">
        <v>18491.999925073898</v>
      </c>
      <c r="C4193" s="3">
        <v>1.25673173709474</v>
      </c>
      <c r="D4193" s="3">
        <v>54817.0170859063</v>
      </c>
      <c r="E4193" s="1">
        <f t="shared" si="132"/>
        <v>0.54037023367426795</v>
      </c>
      <c r="F4193" s="1">
        <f t="shared" si="133"/>
        <v>36325.017160832402</v>
      </c>
    </row>
    <row r="4194" spans="1:6" x14ac:dyDescent="0.3">
      <c r="A4194" s="3">
        <v>0.69030874406498199</v>
      </c>
      <c r="B4194" s="3">
        <v>19298.2509579092</v>
      </c>
      <c r="C4194" s="3">
        <v>1.20647542226198</v>
      </c>
      <c r="D4194" s="3">
        <v>54770.304706802897</v>
      </c>
      <c r="E4194" s="1">
        <f t="shared" si="132"/>
        <v>0.51616667819699802</v>
      </c>
      <c r="F4194" s="1">
        <f t="shared" si="133"/>
        <v>35472.053748893697</v>
      </c>
    </row>
    <row r="4195" spans="1:6" x14ac:dyDescent="0.3">
      <c r="A4195" s="3">
        <v>0.73995765607061503</v>
      </c>
      <c r="B4195" s="3">
        <v>18848.476732167499</v>
      </c>
      <c r="C4195" s="3">
        <v>1.29794523588428</v>
      </c>
      <c r="D4195" s="3">
        <v>57799.777168176202</v>
      </c>
      <c r="E4195" s="1">
        <f t="shared" si="132"/>
        <v>0.55798757981366498</v>
      </c>
      <c r="F4195" s="1">
        <f t="shared" si="133"/>
        <v>38951.300436008707</v>
      </c>
    </row>
    <row r="4196" spans="1:6" x14ac:dyDescent="0.3">
      <c r="A4196" s="3">
        <v>0.65660603512514704</v>
      </c>
      <c r="B4196" s="3">
        <v>21332.237139123201</v>
      </c>
      <c r="C4196" s="3">
        <v>1.11974055922811</v>
      </c>
      <c r="D4196" s="3">
        <v>57920.351901810398</v>
      </c>
      <c r="E4196" s="1">
        <f t="shared" si="132"/>
        <v>0.46313452410296296</v>
      </c>
      <c r="F4196" s="1">
        <f t="shared" si="133"/>
        <v>36588.114762687197</v>
      </c>
    </row>
    <row r="4197" spans="1:6" x14ac:dyDescent="0.3">
      <c r="A4197" s="3">
        <v>0.72887921378429898</v>
      </c>
      <c r="B4197" s="3">
        <v>21413.5101603517</v>
      </c>
      <c r="C4197" s="3">
        <v>1.2451830755678099</v>
      </c>
      <c r="D4197" s="3">
        <v>59749.866603565803</v>
      </c>
      <c r="E4197" s="1">
        <f t="shared" si="132"/>
        <v>0.51630386178351095</v>
      </c>
      <c r="F4197" s="1">
        <f t="shared" si="133"/>
        <v>38336.356443214099</v>
      </c>
    </row>
    <row r="4198" spans="1:6" x14ac:dyDescent="0.3">
      <c r="A4198" s="3">
        <v>0.72700190972471501</v>
      </c>
      <c r="B4198" s="3">
        <v>25448.0220896135</v>
      </c>
      <c r="C4198" s="3">
        <v>1.2806389626000201</v>
      </c>
      <c r="D4198" s="3">
        <v>67174.743015144995</v>
      </c>
      <c r="E4198" s="1">
        <f t="shared" si="132"/>
        <v>0.55363705287530507</v>
      </c>
      <c r="F4198" s="1">
        <f t="shared" si="133"/>
        <v>41726.720925531496</v>
      </c>
    </row>
    <row r="4199" spans="1:6" x14ac:dyDescent="0.3">
      <c r="A4199" s="3">
        <v>0.68438841046337295</v>
      </c>
      <c r="B4199" s="3">
        <v>19755.192417034199</v>
      </c>
      <c r="C4199" s="3">
        <v>1.17924642191096</v>
      </c>
      <c r="D4199" s="3">
        <v>56196.629192857399</v>
      </c>
      <c r="E4199" s="1">
        <f t="shared" si="132"/>
        <v>0.49485801144758701</v>
      </c>
      <c r="F4199" s="1">
        <f t="shared" si="133"/>
        <v>36441.436775823197</v>
      </c>
    </row>
    <row r="4200" spans="1:6" x14ac:dyDescent="0.3">
      <c r="A4200" s="3">
        <v>0.71312908644906903</v>
      </c>
      <c r="B4200" s="3">
        <v>19855.327869417699</v>
      </c>
      <c r="C4200" s="3">
        <v>1.2355634366469399</v>
      </c>
      <c r="D4200" s="3">
        <v>56818.946626305798</v>
      </c>
      <c r="E4200" s="1">
        <f t="shared" si="132"/>
        <v>0.52243435019787088</v>
      </c>
      <c r="F4200" s="1">
        <f t="shared" si="133"/>
        <v>36963.6187568881</v>
      </c>
    </row>
    <row r="4201" spans="1:6" x14ac:dyDescent="0.3">
      <c r="A4201" s="3">
        <v>0.69965860968585203</v>
      </c>
      <c r="B4201" s="3">
        <v>21058.247493950301</v>
      </c>
      <c r="C4201" s="3">
        <v>1.2392667267456201</v>
      </c>
      <c r="D4201" s="3">
        <v>59416.093762065</v>
      </c>
      <c r="E4201" s="1">
        <f t="shared" si="132"/>
        <v>0.53960811705976808</v>
      </c>
      <c r="F4201" s="1">
        <f t="shared" si="133"/>
        <v>38357.846268114699</v>
      </c>
    </row>
    <row r="4202" spans="1:6" x14ac:dyDescent="0.3">
      <c r="A4202" s="3">
        <v>0.69072032985759702</v>
      </c>
      <c r="B4202" s="3">
        <v>18650.426389470798</v>
      </c>
      <c r="C4202" s="3">
        <v>1.2053536536610201</v>
      </c>
      <c r="D4202" s="3">
        <v>55443.637847776503</v>
      </c>
      <c r="E4202" s="1">
        <f t="shared" si="132"/>
        <v>0.51463332380342308</v>
      </c>
      <c r="F4202" s="1">
        <f t="shared" si="133"/>
        <v>36793.211458305705</v>
      </c>
    </row>
    <row r="4203" spans="1:6" x14ac:dyDescent="0.3">
      <c r="A4203" s="3">
        <v>0.67381703909999402</v>
      </c>
      <c r="B4203" s="3">
        <v>18218.276669869701</v>
      </c>
      <c r="C4203" s="3">
        <v>1.19921655597396</v>
      </c>
      <c r="D4203" s="3">
        <v>56139.136365803803</v>
      </c>
      <c r="E4203" s="1">
        <f t="shared" si="132"/>
        <v>0.52539951687396602</v>
      </c>
      <c r="F4203" s="1">
        <f t="shared" si="133"/>
        <v>37920.859695934101</v>
      </c>
    </row>
    <row r="4204" spans="1:6" x14ac:dyDescent="0.3">
      <c r="A4204" s="3">
        <v>0.71263490580678801</v>
      </c>
      <c r="B4204" s="3">
        <v>18114.825991611298</v>
      </c>
      <c r="C4204" s="3">
        <v>1.2098011453964499</v>
      </c>
      <c r="D4204" s="3">
        <v>54202.287534862997</v>
      </c>
      <c r="E4204" s="1">
        <f t="shared" si="132"/>
        <v>0.49716623958966188</v>
      </c>
      <c r="F4204" s="1">
        <f t="shared" si="133"/>
        <v>36087.461543251702</v>
      </c>
    </row>
    <row r="4205" spans="1:6" x14ac:dyDescent="0.3">
      <c r="A4205" s="3">
        <v>0.69017116927837796</v>
      </c>
      <c r="B4205" s="3">
        <v>16428.649274740099</v>
      </c>
      <c r="C4205" s="3">
        <v>1.1910198306283899</v>
      </c>
      <c r="D4205" s="3">
        <v>51522.595870094199</v>
      </c>
      <c r="E4205" s="1">
        <f t="shared" si="132"/>
        <v>0.50084866135001194</v>
      </c>
      <c r="F4205" s="1">
        <f t="shared" si="133"/>
        <v>35093.9465953541</v>
      </c>
    </row>
    <row r="4206" spans="1:6" x14ac:dyDescent="0.3">
      <c r="A4206" s="3">
        <v>0.69560162079434895</v>
      </c>
      <c r="B4206" s="3">
        <v>23307.7267237087</v>
      </c>
      <c r="C4206" s="3">
        <v>1.20567270745753</v>
      </c>
      <c r="D4206" s="3">
        <v>61008.705571235398</v>
      </c>
      <c r="E4206" s="1">
        <f t="shared" si="132"/>
        <v>0.51007108666318102</v>
      </c>
      <c r="F4206" s="1">
        <f t="shared" si="133"/>
        <v>37700.978847526698</v>
      </c>
    </row>
    <row r="4207" spans="1:6" x14ac:dyDescent="0.3">
      <c r="A4207" s="3">
        <v>0.67894834639989399</v>
      </c>
      <c r="B4207" s="3">
        <v>17818.657658557298</v>
      </c>
      <c r="C4207" s="3">
        <v>1.14270037030844</v>
      </c>
      <c r="D4207" s="3">
        <v>54009.842875536902</v>
      </c>
      <c r="E4207" s="1">
        <f t="shared" si="132"/>
        <v>0.46375202390854597</v>
      </c>
      <c r="F4207" s="1">
        <f t="shared" si="133"/>
        <v>36191.185216979604</v>
      </c>
    </row>
    <row r="4208" spans="1:6" x14ac:dyDescent="0.3">
      <c r="A4208" s="3">
        <v>0.67010588131117199</v>
      </c>
      <c r="B4208" s="3">
        <v>16294.1788436714</v>
      </c>
      <c r="C4208" s="3">
        <v>1.17673566744369</v>
      </c>
      <c r="D4208" s="3">
        <v>52834.8966571208</v>
      </c>
      <c r="E4208" s="1">
        <f t="shared" si="132"/>
        <v>0.50662978613251797</v>
      </c>
      <c r="F4208" s="1">
        <f t="shared" si="133"/>
        <v>36540.717813449402</v>
      </c>
    </row>
    <row r="4209" spans="1:6" x14ac:dyDescent="0.3">
      <c r="A4209" s="3">
        <v>0.73383250125158705</v>
      </c>
      <c r="B4209" s="3">
        <v>16558.877825723001</v>
      </c>
      <c r="C4209" s="3">
        <v>1.3032915941199901</v>
      </c>
      <c r="D4209" s="3">
        <v>53842.459121943801</v>
      </c>
      <c r="E4209" s="1">
        <f t="shared" si="132"/>
        <v>0.56945909286840302</v>
      </c>
      <c r="F4209" s="1">
        <f t="shared" si="133"/>
        <v>37283.5812962208</v>
      </c>
    </row>
    <row r="4210" spans="1:6" x14ac:dyDescent="0.3">
      <c r="A4210" s="3">
        <v>0.69991830401981903</v>
      </c>
      <c r="B4210" s="3">
        <v>18819.5869565664</v>
      </c>
      <c r="C4210" s="3">
        <v>1.21520176104682</v>
      </c>
      <c r="D4210" s="3">
        <v>56874.1912244626</v>
      </c>
      <c r="E4210" s="1">
        <f t="shared" si="132"/>
        <v>0.51528345702700096</v>
      </c>
      <c r="F4210" s="1">
        <f t="shared" si="133"/>
        <v>38054.604267896197</v>
      </c>
    </row>
    <row r="4211" spans="1:6" x14ac:dyDescent="0.3">
      <c r="A4211" s="3">
        <v>0.69095435219610002</v>
      </c>
      <c r="B4211" s="3">
        <v>17918.787180670999</v>
      </c>
      <c r="C4211" s="3">
        <v>1.19370690136292</v>
      </c>
      <c r="D4211" s="3">
        <v>55156.499201925202</v>
      </c>
      <c r="E4211" s="1">
        <f t="shared" si="132"/>
        <v>0.50275254916682</v>
      </c>
      <c r="F4211" s="1">
        <f t="shared" si="133"/>
        <v>37237.712021254207</v>
      </c>
    </row>
    <row r="4212" spans="1:6" x14ac:dyDescent="0.3">
      <c r="A4212" s="3">
        <v>0.74095705729926997</v>
      </c>
      <c r="B4212" s="3">
        <v>19556.272849297398</v>
      </c>
      <c r="C4212" s="3">
        <v>1.27896170383949</v>
      </c>
      <c r="D4212" s="3">
        <v>57055.830107085298</v>
      </c>
      <c r="E4212" s="1">
        <f t="shared" si="132"/>
        <v>0.53800464654022007</v>
      </c>
      <c r="F4212" s="1">
        <f t="shared" si="133"/>
        <v>37499.557257787899</v>
      </c>
    </row>
    <row r="4213" spans="1:6" x14ac:dyDescent="0.3">
      <c r="A4213" s="3">
        <v>0.73288032385054303</v>
      </c>
      <c r="B4213" s="3">
        <v>24603.536374986499</v>
      </c>
      <c r="C4213" s="3">
        <v>1.2818468078512</v>
      </c>
      <c r="D4213" s="3">
        <v>64486.3162869691</v>
      </c>
      <c r="E4213" s="1">
        <f t="shared" si="132"/>
        <v>0.54896648400065695</v>
      </c>
      <c r="F4213" s="1">
        <f t="shared" si="133"/>
        <v>39882.779911982601</v>
      </c>
    </row>
    <row r="4214" spans="1:6" x14ac:dyDescent="0.3">
      <c r="A4214" s="3">
        <v>0.71655463155480403</v>
      </c>
      <c r="B4214" s="3">
        <v>24649.392929627498</v>
      </c>
      <c r="C4214" s="3">
        <v>1.24512012740954</v>
      </c>
      <c r="D4214" s="3">
        <v>63830.393609556602</v>
      </c>
      <c r="E4214" s="1">
        <f t="shared" si="132"/>
        <v>0.528565495854736</v>
      </c>
      <c r="F4214" s="1">
        <f t="shared" si="133"/>
        <v>39181.0006799291</v>
      </c>
    </row>
    <row r="4215" spans="1:6" x14ac:dyDescent="0.3">
      <c r="A4215" s="3">
        <v>0.72665231736306302</v>
      </c>
      <c r="B4215" s="3">
        <v>15685.988754088299</v>
      </c>
      <c r="C4215" s="3">
        <v>1.2638481844534899</v>
      </c>
      <c r="D4215" s="3">
        <v>50332.075870688299</v>
      </c>
      <c r="E4215" s="1">
        <f t="shared" si="132"/>
        <v>0.53719586709042688</v>
      </c>
      <c r="F4215" s="1">
        <f t="shared" si="133"/>
        <v>34646.0871166</v>
      </c>
    </row>
    <row r="4216" spans="1:6" x14ac:dyDescent="0.3">
      <c r="A4216" s="3">
        <v>0.72065042557790304</v>
      </c>
      <c r="B4216" s="3">
        <v>16758.202342595399</v>
      </c>
      <c r="C4216" s="3">
        <v>1.25646595395225</v>
      </c>
      <c r="D4216" s="3">
        <v>52375.810011153597</v>
      </c>
      <c r="E4216" s="1">
        <f t="shared" si="132"/>
        <v>0.53581552837434698</v>
      </c>
      <c r="F4216" s="1">
        <f t="shared" si="133"/>
        <v>35617.607668558194</v>
      </c>
    </row>
    <row r="4217" spans="1:6" x14ac:dyDescent="0.3">
      <c r="A4217" s="3">
        <v>0.68972163987449198</v>
      </c>
      <c r="B4217" s="3">
        <v>20937.400291616199</v>
      </c>
      <c r="C4217" s="3">
        <v>1.20478566357087</v>
      </c>
      <c r="D4217" s="3">
        <v>59095.537350888197</v>
      </c>
      <c r="E4217" s="1">
        <f t="shared" si="132"/>
        <v>0.51506402369637805</v>
      </c>
      <c r="F4217" s="1">
        <f t="shared" si="133"/>
        <v>38158.137059271998</v>
      </c>
    </row>
    <row r="4218" spans="1:6" x14ac:dyDescent="0.3">
      <c r="A4218" s="3">
        <v>0.72436100096005396</v>
      </c>
      <c r="B4218" s="3">
        <v>14267.3643798337</v>
      </c>
      <c r="C4218" s="3">
        <v>1.26289698488334</v>
      </c>
      <c r="D4218" s="3">
        <v>49491.845964959401</v>
      </c>
      <c r="E4218" s="1">
        <f t="shared" si="132"/>
        <v>0.53853598392328605</v>
      </c>
      <c r="F4218" s="1">
        <f t="shared" si="133"/>
        <v>35224.481585125701</v>
      </c>
    </row>
    <row r="4219" spans="1:6" x14ac:dyDescent="0.3">
      <c r="A4219" s="3">
        <v>0.670278620718462</v>
      </c>
      <c r="B4219" s="3">
        <v>17126.087196872999</v>
      </c>
      <c r="C4219" s="3">
        <v>1.2043414257212</v>
      </c>
      <c r="D4219" s="3">
        <v>53181.381181990902</v>
      </c>
      <c r="E4219" s="1">
        <f t="shared" si="132"/>
        <v>0.53406280500273795</v>
      </c>
      <c r="F4219" s="1">
        <f t="shared" si="133"/>
        <v>36055.293985117904</v>
      </c>
    </row>
    <row r="4220" spans="1:6" x14ac:dyDescent="0.3">
      <c r="A4220" s="3">
        <v>0.70899147350631597</v>
      </c>
      <c r="B4220" s="3">
        <v>17536.830765253399</v>
      </c>
      <c r="C4220" s="3">
        <v>1.21910915249917</v>
      </c>
      <c r="D4220" s="3">
        <v>52489.746602341802</v>
      </c>
      <c r="E4220" s="1">
        <f t="shared" si="132"/>
        <v>0.51011767899285398</v>
      </c>
      <c r="F4220" s="1">
        <f t="shared" si="133"/>
        <v>34952.915837088403</v>
      </c>
    </row>
    <row r="4221" spans="1:6" x14ac:dyDescent="0.3">
      <c r="A4221" s="3">
        <v>0.66885799920108802</v>
      </c>
      <c r="B4221" s="3">
        <v>23619.231481973398</v>
      </c>
      <c r="C4221" s="3">
        <v>1.16771185510067</v>
      </c>
      <c r="D4221" s="3">
        <v>61135.592114572501</v>
      </c>
      <c r="E4221" s="1">
        <f t="shared" si="132"/>
        <v>0.49885385589958198</v>
      </c>
      <c r="F4221" s="1">
        <f t="shared" si="133"/>
        <v>37516.360632599099</v>
      </c>
    </row>
    <row r="4222" spans="1:6" x14ac:dyDescent="0.3">
      <c r="A4222" s="3">
        <v>0.70736139725415303</v>
      </c>
      <c r="B4222" s="3">
        <v>19531.6213563786</v>
      </c>
      <c r="C4222" s="3">
        <v>1.2305977450479699</v>
      </c>
      <c r="D4222" s="3">
        <v>57626.767915192198</v>
      </c>
      <c r="E4222" s="1">
        <f t="shared" si="132"/>
        <v>0.52323634779381689</v>
      </c>
      <c r="F4222" s="1">
        <f t="shared" si="133"/>
        <v>38095.146558813598</v>
      </c>
    </row>
    <row r="4223" spans="1:6" x14ac:dyDescent="0.3">
      <c r="A4223" s="3">
        <v>0.71475032977637998</v>
      </c>
      <c r="B4223" s="3">
        <v>18581.633630201501</v>
      </c>
      <c r="C4223" s="3">
        <v>1.23430777330821</v>
      </c>
      <c r="D4223" s="3">
        <v>54345.458893687603</v>
      </c>
      <c r="E4223" s="1">
        <f t="shared" si="132"/>
        <v>0.51955744353182998</v>
      </c>
      <c r="F4223" s="1">
        <f t="shared" si="133"/>
        <v>35763.825263486098</v>
      </c>
    </row>
    <row r="4224" spans="1:6" x14ac:dyDescent="0.3">
      <c r="A4224" s="3">
        <v>0.71867588300955598</v>
      </c>
      <c r="B4224" s="3">
        <v>18839.4730203994</v>
      </c>
      <c r="C4224" s="3">
        <v>1.2395889454996301</v>
      </c>
      <c r="D4224" s="3">
        <v>55050.183080109899</v>
      </c>
      <c r="E4224" s="1">
        <f t="shared" si="132"/>
        <v>0.52091306249007407</v>
      </c>
      <c r="F4224" s="1">
        <f t="shared" si="133"/>
        <v>36210.710059710502</v>
      </c>
    </row>
    <row r="4225" spans="1:6" x14ac:dyDescent="0.3">
      <c r="A4225" s="3">
        <v>0.69224704628160905</v>
      </c>
      <c r="B4225" s="3">
        <v>21331.186975488199</v>
      </c>
      <c r="C4225" s="3">
        <v>1.1708781568369599</v>
      </c>
      <c r="D4225" s="3">
        <v>60273.681240658298</v>
      </c>
      <c r="E4225" s="1">
        <f t="shared" si="132"/>
        <v>0.4786311105553509</v>
      </c>
      <c r="F4225" s="1">
        <f t="shared" si="133"/>
        <v>38942.494265170099</v>
      </c>
    </row>
    <row r="4226" spans="1:6" x14ac:dyDescent="0.3">
      <c r="A4226" s="3">
        <v>0.75569942341504603</v>
      </c>
      <c r="B4226" s="3">
        <v>17470.219442829301</v>
      </c>
      <c r="C4226" s="3">
        <v>1.2822228765577599</v>
      </c>
      <c r="D4226" s="3">
        <v>55432.769010754899</v>
      </c>
      <c r="E4226" s="1">
        <f t="shared" si="132"/>
        <v>0.52652345314271387</v>
      </c>
      <c r="F4226" s="1">
        <f t="shared" si="133"/>
        <v>37962.549567925598</v>
      </c>
    </row>
    <row r="4227" spans="1:6" x14ac:dyDescent="0.3">
      <c r="A4227" s="3">
        <v>0.69375505873560805</v>
      </c>
      <c r="B4227" s="3">
        <v>18112.213534064002</v>
      </c>
      <c r="C4227" s="3">
        <v>1.18845855622704</v>
      </c>
      <c r="D4227" s="3">
        <v>54266.888060417303</v>
      </c>
      <c r="E4227" s="1">
        <f t="shared" si="132"/>
        <v>0.49470349749143194</v>
      </c>
      <c r="F4227" s="1">
        <f t="shared" si="133"/>
        <v>36154.674526353301</v>
      </c>
    </row>
    <row r="4228" spans="1:6" x14ac:dyDescent="0.3">
      <c r="A4228" s="3">
        <v>0.73205303514303999</v>
      </c>
      <c r="B4228" s="3">
        <v>20892.5390038117</v>
      </c>
      <c r="C4228" s="3">
        <v>1.27936008590557</v>
      </c>
      <c r="D4228" s="3">
        <v>59600.1715716947</v>
      </c>
      <c r="E4228" s="1">
        <f t="shared" ref="E4228:E4291" si="134">C4228-A4228</f>
        <v>0.54730705076253006</v>
      </c>
      <c r="F4228" s="1">
        <f t="shared" ref="F4228:F4291" si="135">D4228-B4228</f>
        <v>38707.632567883004</v>
      </c>
    </row>
    <row r="4229" spans="1:6" x14ac:dyDescent="0.3">
      <c r="A4229" s="3">
        <v>0.64456614557806502</v>
      </c>
      <c r="B4229" s="3">
        <v>23087.735843055401</v>
      </c>
      <c r="C4229" s="3">
        <v>1.15518124771115</v>
      </c>
      <c r="D4229" s="3">
        <v>64314.698088332698</v>
      </c>
      <c r="E4229" s="1">
        <f t="shared" si="134"/>
        <v>0.51061510213308503</v>
      </c>
      <c r="F4229" s="1">
        <f t="shared" si="135"/>
        <v>41226.962245277296</v>
      </c>
    </row>
    <row r="4230" spans="1:6" x14ac:dyDescent="0.3">
      <c r="A4230" s="3">
        <v>0.731749418806239</v>
      </c>
      <c r="B4230" s="3">
        <v>18579.3980372068</v>
      </c>
      <c r="C4230" s="3">
        <v>1.2662275278412101</v>
      </c>
      <c r="D4230" s="3">
        <v>55744.679407825803</v>
      </c>
      <c r="E4230" s="1">
        <f t="shared" si="134"/>
        <v>0.53447810903497106</v>
      </c>
      <c r="F4230" s="1">
        <f t="shared" si="135"/>
        <v>37165.281370619006</v>
      </c>
    </row>
    <row r="4231" spans="1:6" x14ac:dyDescent="0.3">
      <c r="A4231" s="3">
        <v>0.67391584988673803</v>
      </c>
      <c r="B4231" s="3">
        <v>21240.2540294094</v>
      </c>
      <c r="C4231" s="3">
        <v>1.1719879955105099</v>
      </c>
      <c r="D4231" s="3">
        <v>60595.7660582264</v>
      </c>
      <c r="E4231" s="1">
        <f t="shared" si="134"/>
        <v>0.49807214562377189</v>
      </c>
      <c r="F4231" s="1">
        <f t="shared" si="135"/>
        <v>39355.512028817</v>
      </c>
    </row>
    <row r="4232" spans="1:6" x14ac:dyDescent="0.3">
      <c r="A4232" s="3">
        <v>0.72977249146656198</v>
      </c>
      <c r="B4232" s="3">
        <v>22256.516774125001</v>
      </c>
      <c r="C4232" s="3">
        <v>1.2980379241593401</v>
      </c>
      <c r="D4232" s="3">
        <v>61472.075599116797</v>
      </c>
      <c r="E4232" s="1">
        <f t="shared" si="134"/>
        <v>0.56826543269277807</v>
      </c>
      <c r="F4232" s="1">
        <f t="shared" si="135"/>
        <v>39215.558824991793</v>
      </c>
    </row>
    <row r="4233" spans="1:6" x14ac:dyDescent="0.3">
      <c r="A4233" s="3">
        <v>0.72322277952305003</v>
      </c>
      <c r="B4233" s="3">
        <v>15121.7368305737</v>
      </c>
      <c r="C4233" s="3">
        <v>1.26451358579479</v>
      </c>
      <c r="D4233" s="3">
        <v>50811.187620469304</v>
      </c>
      <c r="E4233" s="1">
        <f t="shared" si="134"/>
        <v>0.54129080627173998</v>
      </c>
      <c r="F4233" s="1">
        <f t="shared" si="135"/>
        <v>35689.450789895607</v>
      </c>
    </row>
    <row r="4234" spans="1:6" x14ac:dyDescent="0.3">
      <c r="A4234" s="3">
        <v>0.70441783077323605</v>
      </c>
      <c r="B4234" s="3">
        <v>19543.145661875398</v>
      </c>
      <c r="C4234" s="3">
        <v>1.22905215082957</v>
      </c>
      <c r="D4234" s="3">
        <v>55955.033553601403</v>
      </c>
      <c r="E4234" s="1">
        <f t="shared" si="134"/>
        <v>0.52463432005633392</v>
      </c>
      <c r="F4234" s="1">
        <f t="shared" si="135"/>
        <v>36411.887891726001</v>
      </c>
    </row>
    <row r="4235" spans="1:6" x14ac:dyDescent="0.3">
      <c r="A4235" s="3">
        <v>0.65203379405089801</v>
      </c>
      <c r="B4235" s="3">
        <v>18766.752080696198</v>
      </c>
      <c r="C4235" s="3">
        <v>1.1368461626277</v>
      </c>
      <c r="D4235" s="3">
        <v>55806.000956614604</v>
      </c>
      <c r="E4235" s="1">
        <f t="shared" si="134"/>
        <v>0.48481236857680199</v>
      </c>
      <c r="F4235" s="1">
        <f t="shared" si="135"/>
        <v>37039.248875918405</v>
      </c>
    </row>
    <row r="4236" spans="1:6" x14ac:dyDescent="0.3">
      <c r="A4236" s="3">
        <v>0.67561936158354596</v>
      </c>
      <c r="B4236" s="3">
        <v>16294.000461260999</v>
      </c>
      <c r="C4236" s="3">
        <v>1.18602307973662</v>
      </c>
      <c r="D4236" s="3">
        <v>52532.032347154003</v>
      </c>
      <c r="E4236" s="1">
        <f t="shared" si="134"/>
        <v>0.51040371815307406</v>
      </c>
      <c r="F4236" s="1">
        <f t="shared" si="135"/>
        <v>36238.031885893004</v>
      </c>
    </row>
    <row r="4237" spans="1:6" x14ac:dyDescent="0.3">
      <c r="A4237" s="3">
        <v>0.70439027146642497</v>
      </c>
      <c r="B4237" s="3">
        <v>16279.0810040958</v>
      </c>
      <c r="C4237" s="3">
        <v>1.2516080404583201</v>
      </c>
      <c r="D4237" s="3">
        <v>52670.191531624601</v>
      </c>
      <c r="E4237" s="1">
        <f t="shared" si="134"/>
        <v>0.54721776899189511</v>
      </c>
      <c r="F4237" s="1">
        <f t="shared" si="135"/>
        <v>36391.110527528799</v>
      </c>
    </row>
    <row r="4238" spans="1:6" x14ac:dyDescent="0.3">
      <c r="A4238" s="3">
        <v>0.69601619843753704</v>
      </c>
      <c r="B4238" s="3">
        <v>22303.110553837501</v>
      </c>
      <c r="C4238" s="3">
        <v>1.20076975011903</v>
      </c>
      <c r="D4238" s="3">
        <v>57111.085159478796</v>
      </c>
      <c r="E4238" s="1">
        <f t="shared" si="134"/>
        <v>0.50475355168149294</v>
      </c>
      <c r="F4238" s="1">
        <f t="shared" si="135"/>
        <v>34807.974605641299</v>
      </c>
    </row>
    <row r="4239" spans="1:6" x14ac:dyDescent="0.3">
      <c r="A4239" s="3">
        <v>0.70897340606900805</v>
      </c>
      <c r="B4239" s="3">
        <v>17433.0913946285</v>
      </c>
      <c r="C4239" s="3">
        <v>1.2268478449942699</v>
      </c>
      <c r="D4239" s="3">
        <v>53283.8365941421</v>
      </c>
      <c r="E4239" s="1">
        <f t="shared" si="134"/>
        <v>0.51787443892526186</v>
      </c>
      <c r="F4239" s="1">
        <f t="shared" si="135"/>
        <v>35850.7451995136</v>
      </c>
    </row>
    <row r="4240" spans="1:6" x14ac:dyDescent="0.3">
      <c r="A4240" s="3">
        <v>0.72525021252014299</v>
      </c>
      <c r="B4240" s="3">
        <v>19889.200039367399</v>
      </c>
      <c r="C4240" s="3">
        <v>1.24941777440876</v>
      </c>
      <c r="D4240" s="3">
        <v>58420.649079716903</v>
      </c>
      <c r="E4240" s="1">
        <f t="shared" si="134"/>
        <v>0.52416756188861702</v>
      </c>
      <c r="F4240" s="1">
        <f t="shared" si="135"/>
        <v>38531.4490403495</v>
      </c>
    </row>
    <row r="4241" spans="1:6" x14ac:dyDescent="0.3">
      <c r="A4241" s="3">
        <v>0.72636044721022996</v>
      </c>
      <c r="B4241" s="3">
        <v>21769.474581431601</v>
      </c>
      <c r="C4241" s="3">
        <v>1.2585841367784301</v>
      </c>
      <c r="D4241" s="3">
        <v>58800.3027324207</v>
      </c>
      <c r="E4241" s="1">
        <f t="shared" si="134"/>
        <v>0.5322236895682001</v>
      </c>
      <c r="F4241" s="1">
        <f t="shared" si="135"/>
        <v>37030.828150989095</v>
      </c>
    </row>
    <row r="4242" spans="1:6" x14ac:dyDescent="0.3">
      <c r="A4242" s="3">
        <v>0.747946661283164</v>
      </c>
      <c r="B4242" s="3">
        <v>19503.650195812399</v>
      </c>
      <c r="C4242" s="3">
        <v>1.28683905452153</v>
      </c>
      <c r="D4242" s="3">
        <v>57715.429304862897</v>
      </c>
      <c r="E4242" s="1">
        <f t="shared" si="134"/>
        <v>0.53889239323836602</v>
      </c>
      <c r="F4242" s="1">
        <f t="shared" si="135"/>
        <v>38211.779109050498</v>
      </c>
    </row>
    <row r="4243" spans="1:6" x14ac:dyDescent="0.3">
      <c r="A4243" s="3">
        <v>0.69259992966025596</v>
      </c>
      <c r="B4243" s="3">
        <v>22193.777727411802</v>
      </c>
      <c r="C4243" s="3">
        <v>1.19064215786414</v>
      </c>
      <c r="D4243" s="3">
        <v>58506.144402933198</v>
      </c>
      <c r="E4243" s="1">
        <f t="shared" si="134"/>
        <v>0.498042228203884</v>
      </c>
      <c r="F4243" s="1">
        <f t="shared" si="135"/>
        <v>36312.366675521393</v>
      </c>
    </row>
    <row r="4244" spans="1:6" x14ac:dyDescent="0.3">
      <c r="A4244" s="3">
        <v>0.66804000850390899</v>
      </c>
      <c r="B4244" s="3">
        <v>18592.755558061799</v>
      </c>
      <c r="C4244" s="3">
        <v>1.1673596104617401</v>
      </c>
      <c r="D4244" s="3">
        <v>56831.289695577798</v>
      </c>
      <c r="E4244" s="1">
        <f t="shared" si="134"/>
        <v>0.49931960195783109</v>
      </c>
      <c r="F4244" s="1">
        <f t="shared" si="135"/>
        <v>38238.534137515999</v>
      </c>
    </row>
    <row r="4245" spans="1:6" x14ac:dyDescent="0.3">
      <c r="A4245" s="3">
        <v>0.74888556777144299</v>
      </c>
      <c r="B4245" s="3">
        <v>23992.173569751401</v>
      </c>
      <c r="C4245" s="3">
        <v>1.29921110439461</v>
      </c>
      <c r="D4245" s="3">
        <v>64999.149279112498</v>
      </c>
      <c r="E4245" s="1">
        <f t="shared" si="134"/>
        <v>0.55032553662316697</v>
      </c>
      <c r="F4245" s="1">
        <f t="shared" si="135"/>
        <v>41006.975709361097</v>
      </c>
    </row>
    <row r="4246" spans="1:6" x14ac:dyDescent="0.3">
      <c r="A4246" s="3">
        <v>0.73677227658095001</v>
      </c>
      <c r="B4246" s="3">
        <v>18541.064342882899</v>
      </c>
      <c r="C4246" s="3">
        <v>1.26688222659186</v>
      </c>
      <c r="D4246" s="3">
        <v>54074.8111923412</v>
      </c>
      <c r="E4246" s="1">
        <f t="shared" si="134"/>
        <v>0.53010995001090999</v>
      </c>
      <c r="F4246" s="1">
        <f t="shared" si="135"/>
        <v>35533.746849458301</v>
      </c>
    </row>
    <row r="4247" spans="1:6" x14ac:dyDescent="0.3">
      <c r="A4247" s="3">
        <v>0.71443912586861102</v>
      </c>
      <c r="B4247" s="3">
        <v>20929.790587924999</v>
      </c>
      <c r="C4247" s="3">
        <v>1.2364182277407001</v>
      </c>
      <c r="D4247" s="3">
        <v>59883.036545889401</v>
      </c>
      <c r="E4247" s="1">
        <f t="shared" si="134"/>
        <v>0.52197910187208907</v>
      </c>
      <c r="F4247" s="1">
        <f t="shared" si="135"/>
        <v>38953.245957964406</v>
      </c>
    </row>
    <row r="4248" spans="1:6" x14ac:dyDescent="0.3">
      <c r="A4248" s="3">
        <v>0.68582904585257798</v>
      </c>
      <c r="B4248" s="3">
        <v>20684.378505421799</v>
      </c>
      <c r="C4248" s="3">
        <v>1.1614401759272399</v>
      </c>
      <c r="D4248" s="3">
        <v>55706.164541389902</v>
      </c>
      <c r="E4248" s="1">
        <f t="shared" si="134"/>
        <v>0.47561113007466194</v>
      </c>
      <c r="F4248" s="1">
        <f t="shared" si="135"/>
        <v>35021.786035968107</v>
      </c>
    </row>
    <row r="4249" spans="1:6" x14ac:dyDescent="0.3">
      <c r="A4249" s="3">
        <v>0.68169830683648402</v>
      </c>
      <c r="B4249" s="3">
        <v>19300.513801271602</v>
      </c>
      <c r="C4249" s="3">
        <v>1.17065277835592</v>
      </c>
      <c r="D4249" s="3">
        <v>57458.340828367604</v>
      </c>
      <c r="E4249" s="1">
        <f t="shared" si="134"/>
        <v>0.48895447151943594</v>
      </c>
      <c r="F4249" s="1">
        <f t="shared" si="135"/>
        <v>38157.827027096006</v>
      </c>
    </row>
    <row r="4250" spans="1:6" x14ac:dyDescent="0.3">
      <c r="A4250" s="3">
        <v>0.70051618665876203</v>
      </c>
      <c r="B4250" s="3">
        <v>18413.531502528698</v>
      </c>
      <c r="C4250" s="3">
        <v>1.1887582654009099</v>
      </c>
      <c r="D4250" s="3">
        <v>52780.499404128102</v>
      </c>
      <c r="E4250" s="1">
        <f t="shared" si="134"/>
        <v>0.48824207874214787</v>
      </c>
      <c r="F4250" s="1">
        <f t="shared" si="135"/>
        <v>34366.967901599404</v>
      </c>
    </row>
    <row r="4251" spans="1:6" x14ac:dyDescent="0.3">
      <c r="A4251" s="3">
        <v>0.67882025771338494</v>
      </c>
      <c r="B4251" s="3">
        <v>20374.128967285302</v>
      </c>
      <c r="C4251" s="3">
        <v>1.1923554654442301</v>
      </c>
      <c r="D4251" s="3">
        <v>59021.703179389398</v>
      </c>
      <c r="E4251" s="1">
        <f t="shared" si="134"/>
        <v>0.51353520773084516</v>
      </c>
      <c r="F4251" s="1">
        <f t="shared" si="135"/>
        <v>38647.574212104097</v>
      </c>
    </row>
    <row r="4252" spans="1:6" x14ac:dyDescent="0.3">
      <c r="A4252" s="3">
        <v>0.667435239359087</v>
      </c>
      <c r="B4252" s="3">
        <v>17330.412200391602</v>
      </c>
      <c r="C4252" s="3">
        <v>1.18346117592225</v>
      </c>
      <c r="D4252" s="3">
        <v>55264.462034221397</v>
      </c>
      <c r="E4252" s="1">
        <f t="shared" si="134"/>
        <v>0.51602593656316298</v>
      </c>
      <c r="F4252" s="1">
        <f t="shared" si="135"/>
        <v>37934.049833829791</v>
      </c>
    </row>
    <row r="4253" spans="1:6" x14ac:dyDescent="0.3">
      <c r="A4253" s="3">
        <v>0.73948617436223296</v>
      </c>
      <c r="B4253" s="3">
        <v>22348.151336220199</v>
      </c>
      <c r="C4253" s="3">
        <v>1.26184743925122</v>
      </c>
      <c r="D4253" s="3">
        <v>61792.825775774203</v>
      </c>
      <c r="E4253" s="1">
        <f t="shared" si="134"/>
        <v>0.52236126488898704</v>
      </c>
      <c r="F4253" s="1">
        <f t="shared" si="135"/>
        <v>39444.674439554001</v>
      </c>
    </row>
    <row r="4254" spans="1:6" x14ac:dyDescent="0.3">
      <c r="A4254" s="3">
        <v>0.72238617768711699</v>
      </c>
      <c r="B4254" s="3">
        <v>18260.640376358799</v>
      </c>
      <c r="C4254" s="3">
        <v>1.2576076832116201</v>
      </c>
      <c r="D4254" s="3">
        <v>53830.587978217103</v>
      </c>
      <c r="E4254" s="1">
        <f t="shared" si="134"/>
        <v>0.53522150552450309</v>
      </c>
      <c r="F4254" s="1">
        <f t="shared" si="135"/>
        <v>35569.947601858308</v>
      </c>
    </row>
    <row r="4255" spans="1:6" x14ac:dyDescent="0.3">
      <c r="A4255" s="3">
        <v>0.73648432151736398</v>
      </c>
      <c r="B4255" s="3">
        <v>19674.863211220199</v>
      </c>
      <c r="C4255" s="3">
        <v>1.31393728001832</v>
      </c>
      <c r="D4255" s="3">
        <v>54318.811317619198</v>
      </c>
      <c r="E4255" s="1">
        <f t="shared" si="134"/>
        <v>0.57745295850095602</v>
      </c>
      <c r="F4255" s="1">
        <f t="shared" si="135"/>
        <v>34643.948106398995</v>
      </c>
    </row>
    <row r="4256" spans="1:6" x14ac:dyDescent="0.3">
      <c r="A4256" s="3">
        <v>0.68449397911266896</v>
      </c>
      <c r="B4256" s="3">
        <v>19708.453269639402</v>
      </c>
      <c r="C4256" s="3">
        <v>1.2076852485454399</v>
      </c>
      <c r="D4256" s="3">
        <v>57171.9022161252</v>
      </c>
      <c r="E4256" s="1">
        <f t="shared" si="134"/>
        <v>0.52319126943277094</v>
      </c>
      <c r="F4256" s="1">
        <f t="shared" si="135"/>
        <v>37463.448946485798</v>
      </c>
    </row>
    <row r="4257" spans="1:6" x14ac:dyDescent="0.3">
      <c r="A4257" s="3">
        <v>0.68591622077020797</v>
      </c>
      <c r="B4257" s="3">
        <v>19922.657527617801</v>
      </c>
      <c r="C4257" s="3">
        <v>1.14457817516296</v>
      </c>
      <c r="D4257" s="3">
        <v>56539.902379876803</v>
      </c>
      <c r="E4257" s="1">
        <f t="shared" si="134"/>
        <v>0.45866195439275204</v>
      </c>
      <c r="F4257" s="1">
        <f t="shared" si="135"/>
        <v>36617.244852258998</v>
      </c>
    </row>
    <row r="4258" spans="1:6" x14ac:dyDescent="0.3">
      <c r="A4258" s="3">
        <v>0.77568370304085399</v>
      </c>
      <c r="B4258" s="3">
        <v>20205.860147548199</v>
      </c>
      <c r="C4258" s="3">
        <v>1.33356601221819</v>
      </c>
      <c r="D4258" s="3">
        <v>56152.412418526903</v>
      </c>
      <c r="E4258" s="1">
        <f t="shared" si="134"/>
        <v>0.55788230917733606</v>
      </c>
      <c r="F4258" s="1">
        <f t="shared" si="135"/>
        <v>35946.552270978704</v>
      </c>
    </row>
    <row r="4259" spans="1:6" x14ac:dyDescent="0.3">
      <c r="A4259" s="3">
        <v>0.75224076263064099</v>
      </c>
      <c r="B4259" s="3">
        <v>17901.385504804301</v>
      </c>
      <c r="C4259" s="3">
        <v>1.3044259096795201</v>
      </c>
      <c r="D4259" s="3">
        <v>54417.718579607303</v>
      </c>
      <c r="E4259" s="1">
        <f t="shared" si="134"/>
        <v>0.55218514704887911</v>
      </c>
      <c r="F4259" s="1">
        <f t="shared" si="135"/>
        <v>36516.333074802998</v>
      </c>
    </row>
    <row r="4260" spans="1:6" x14ac:dyDescent="0.3">
      <c r="A4260" s="3">
        <v>0.73872166614620804</v>
      </c>
      <c r="B4260" s="3">
        <v>16562.820853285</v>
      </c>
      <c r="C4260" s="3">
        <v>1.2875514402442401</v>
      </c>
      <c r="D4260" s="3">
        <v>52441.725324311497</v>
      </c>
      <c r="E4260" s="1">
        <f t="shared" si="134"/>
        <v>0.54882977409803202</v>
      </c>
      <c r="F4260" s="1">
        <f t="shared" si="135"/>
        <v>35878.904471026501</v>
      </c>
    </row>
    <row r="4261" spans="1:6" x14ac:dyDescent="0.3">
      <c r="A4261" s="3">
        <v>0.70846912719039701</v>
      </c>
      <c r="B4261" s="3">
        <v>20120.777951969802</v>
      </c>
      <c r="C4261" s="3">
        <v>1.23666946046936</v>
      </c>
      <c r="D4261" s="3">
        <v>55278.595321552297</v>
      </c>
      <c r="E4261" s="1">
        <f t="shared" si="134"/>
        <v>0.52820033327896299</v>
      </c>
      <c r="F4261" s="1">
        <f t="shared" si="135"/>
        <v>35157.817369582495</v>
      </c>
    </row>
    <row r="4262" spans="1:6" x14ac:dyDescent="0.3">
      <c r="A4262" s="3">
        <v>0.67924833510155702</v>
      </c>
      <c r="B4262" s="3">
        <v>15971.675614887499</v>
      </c>
      <c r="C4262" s="3">
        <v>1.19229980104739</v>
      </c>
      <c r="D4262" s="3">
        <v>52436.4578082097</v>
      </c>
      <c r="E4262" s="1">
        <f t="shared" si="134"/>
        <v>0.51305146594583295</v>
      </c>
      <c r="F4262" s="1">
        <f t="shared" si="135"/>
        <v>36464.7821933222</v>
      </c>
    </row>
    <row r="4263" spans="1:6" x14ac:dyDescent="0.3">
      <c r="A4263" s="3">
        <v>0.62756330668739702</v>
      </c>
      <c r="B4263" s="3">
        <v>22073.756562383602</v>
      </c>
      <c r="C4263" s="3">
        <v>1.0695016071201999</v>
      </c>
      <c r="D4263" s="3">
        <v>61762.783394509897</v>
      </c>
      <c r="E4263" s="1">
        <f t="shared" si="134"/>
        <v>0.44193830043280291</v>
      </c>
      <c r="F4263" s="1">
        <f t="shared" si="135"/>
        <v>39689.026832126299</v>
      </c>
    </row>
    <row r="4264" spans="1:6" x14ac:dyDescent="0.3">
      <c r="A4264" s="3">
        <v>0.73322997331746798</v>
      </c>
      <c r="B4264" s="3">
        <v>20852.102200094501</v>
      </c>
      <c r="C4264" s="3">
        <v>1.2816022067778401</v>
      </c>
      <c r="D4264" s="3">
        <v>57657.734161294</v>
      </c>
      <c r="E4264" s="1">
        <f t="shared" si="134"/>
        <v>0.54837223346037212</v>
      </c>
      <c r="F4264" s="1">
        <f t="shared" si="135"/>
        <v>36805.631961199499</v>
      </c>
    </row>
    <row r="4265" spans="1:6" x14ac:dyDescent="0.3">
      <c r="A4265" s="3">
        <v>0.73116820250549497</v>
      </c>
      <c r="B4265" s="3">
        <v>16710.189067585801</v>
      </c>
      <c r="C4265" s="3">
        <v>1.24894442396371</v>
      </c>
      <c r="D4265" s="3">
        <v>53454.6445679143</v>
      </c>
      <c r="E4265" s="1">
        <f t="shared" si="134"/>
        <v>0.517776221458215</v>
      </c>
      <c r="F4265" s="1">
        <f t="shared" si="135"/>
        <v>36744.455500328499</v>
      </c>
    </row>
    <row r="4266" spans="1:6" x14ac:dyDescent="0.3">
      <c r="A4266" s="3">
        <v>0.69705388171697602</v>
      </c>
      <c r="B4266" s="3">
        <v>16388.739269411701</v>
      </c>
      <c r="C4266" s="3">
        <v>1.1802930135301199</v>
      </c>
      <c r="D4266" s="3">
        <v>52436.100753077902</v>
      </c>
      <c r="E4266" s="1">
        <f t="shared" si="134"/>
        <v>0.48323913181314393</v>
      </c>
      <c r="F4266" s="1">
        <f t="shared" si="135"/>
        <v>36047.361483666202</v>
      </c>
    </row>
    <row r="4267" spans="1:6" x14ac:dyDescent="0.3">
      <c r="A4267" s="3">
        <v>0.70199718569645098</v>
      </c>
      <c r="B4267" s="3">
        <v>21168.088189948299</v>
      </c>
      <c r="C4267" s="3">
        <v>1.2236593134351399</v>
      </c>
      <c r="D4267" s="3">
        <v>59296.282161042698</v>
      </c>
      <c r="E4267" s="1">
        <f t="shared" si="134"/>
        <v>0.52166212773868892</v>
      </c>
      <c r="F4267" s="1">
        <f t="shared" si="135"/>
        <v>38128.193971094399</v>
      </c>
    </row>
    <row r="4268" spans="1:6" x14ac:dyDescent="0.3">
      <c r="A4268" s="3">
        <v>0.74466211540066196</v>
      </c>
      <c r="B4268" s="3">
        <v>22718.331896485601</v>
      </c>
      <c r="C4268" s="3">
        <v>1.2928477347448999</v>
      </c>
      <c r="D4268" s="3">
        <v>58099.436497204602</v>
      </c>
      <c r="E4268" s="1">
        <f t="shared" si="134"/>
        <v>0.54818561934423793</v>
      </c>
      <c r="F4268" s="1">
        <f t="shared" si="135"/>
        <v>35381.104600719002</v>
      </c>
    </row>
    <row r="4269" spans="1:6" x14ac:dyDescent="0.3">
      <c r="A4269" s="3">
        <v>0.70120465985367098</v>
      </c>
      <c r="B4269" s="3">
        <v>25693.381352467</v>
      </c>
      <c r="C4269" s="3">
        <v>1.2355559043290101</v>
      </c>
      <c r="D4269" s="3">
        <v>66196.936499953401</v>
      </c>
      <c r="E4269" s="1">
        <f t="shared" si="134"/>
        <v>0.5343512444753391</v>
      </c>
      <c r="F4269" s="1">
        <f t="shared" si="135"/>
        <v>40503.555147486404</v>
      </c>
    </row>
    <row r="4270" spans="1:6" x14ac:dyDescent="0.3">
      <c r="A4270" s="3">
        <v>0.69164227715339599</v>
      </c>
      <c r="B4270" s="3">
        <v>19455.706945577502</v>
      </c>
      <c r="C4270" s="3">
        <v>1.2252151070416999</v>
      </c>
      <c r="D4270" s="3">
        <v>56127.601801140503</v>
      </c>
      <c r="E4270" s="1">
        <f t="shared" si="134"/>
        <v>0.5335728298883039</v>
      </c>
      <c r="F4270" s="1">
        <f t="shared" si="135"/>
        <v>36671.894855563005</v>
      </c>
    </row>
    <row r="4271" spans="1:6" x14ac:dyDescent="0.3">
      <c r="A4271" s="3">
        <v>0.72106023583134404</v>
      </c>
      <c r="B4271" s="3">
        <v>18161.836923782299</v>
      </c>
      <c r="C4271" s="3">
        <v>1.25118277674848</v>
      </c>
      <c r="D4271" s="3">
        <v>54010.162175013502</v>
      </c>
      <c r="E4271" s="1">
        <f t="shared" si="134"/>
        <v>0.53012254091713595</v>
      </c>
      <c r="F4271" s="1">
        <f t="shared" si="135"/>
        <v>35848.325251231203</v>
      </c>
    </row>
    <row r="4272" spans="1:6" x14ac:dyDescent="0.3">
      <c r="A4272" s="3">
        <v>0.73213016699706102</v>
      </c>
      <c r="B4272" s="3">
        <v>25074.7151024749</v>
      </c>
      <c r="C4272" s="3">
        <v>1.2784071218215101</v>
      </c>
      <c r="D4272" s="3">
        <v>62450.120659430802</v>
      </c>
      <c r="E4272" s="1">
        <f t="shared" si="134"/>
        <v>0.54627695482444905</v>
      </c>
      <c r="F4272" s="1">
        <f t="shared" si="135"/>
        <v>37375.405556955899</v>
      </c>
    </row>
    <row r="4273" spans="1:6" x14ac:dyDescent="0.3">
      <c r="A4273" s="3">
        <v>0.74231570940062697</v>
      </c>
      <c r="B4273" s="3">
        <v>21873.6403288068</v>
      </c>
      <c r="C4273" s="3">
        <v>1.2741006605377301</v>
      </c>
      <c r="D4273" s="3">
        <v>61912.954199940199</v>
      </c>
      <c r="E4273" s="1">
        <f t="shared" si="134"/>
        <v>0.53178495113710311</v>
      </c>
      <c r="F4273" s="1">
        <f t="shared" si="135"/>
        <v>40039.313871133403</v>
      </c>
    </row>
    <row r="4274" spans="1:6" x14ac:dyDescent="0.3">
      <c r="A4274" s="3">
        <v>0.69437267036393202</v>
      </c>
      <c r="B4274" s="3">
        <v>20937.3719002166</v>
      </c>
      <c r="C4274" s="3">
        <v>1.1559689449220301</v>
      </c>
      <c r="D4274" s="3">
        <v>56924.866053598002</v>
      </c>
      <c r="E4274" s="1">
        <f t="shared" si="134"/>
        <v>0.46159627455809804</v>
      </c>
      <c r="F4274" s="1">
        <f t="shared" si="135"/>
        <v>35987.494153381398</v>
      </c>
    </row>
    <row r="4275" spans="1:6" x14ac:dyDescent="0.3">
      <c r="A4275" s="3">
        <v>0.72342950141315199</v>
      </c>
      <c r="B4275" s="3">
        <v>20626.974354438898</v>
      </c>
      <c r="C4275" s="3">
        <v>1.26883923426404</v>
      </c>
      <c r="D4275" s="3">
        <v>59201.0459694479</v>
      </c>
      <c r="E4275" s="1">
        <f t="shared" si="134"/>
        <v>0.54540973285088801</v>
      </c>
      <c r="F4275" s="1">
        <f t="shared" si="135"/>
        <v>38574.071615009001</v>
      </c>
    </row>
    <row r="4276" spans="1:6" x14ac:dyDescent="0.3">
      <c r="A4276" s="3">
        <v>0.69598311530716905</v>
      </c>
      <c r="B4276" s="3">
        <v>17835.969271537699</v>
      </c>
      <c r="C4276" s="3">
        <v>1.2096657474597801</v>
      </c>
      <c r="D4276" s="3">
        <v>55267.189147604797</v>
      </c>
      <c r="E4276" s="1">
        <f t="shared" si="134"/>
        <v>0.51368263215261101</v>
      </c>
      <c r="F4276" s="1">
        <f t="shared" si="135"/>
        <v>37431.219876067102</v>
      </c>
    </row>
    <row r="4277" spans="1:6" x14ac:dyDescent="0.3">
      <c r="A4277" s="3">
        <v>0.720242671779182</v>
      </c>
      <c r="B4277" s="3">
        <v>21056.689181311001</v>
      </c>
      <c r="C4277" s="3">
        <v>1.26505019372753</v>
      </c>
      <c r="D4277" s="3">
        <v>58717.337826947798</v>
      </c>
      <c r="E4277" s="1">
        <f t="shared" si="134"/>
        <v>0.54480752194834803</v>
      </c>
      <c r="F4277" s="1">
        <f t="shared" si="135"/>
        <v>37660.6486456368</v>
      </c>
    </row>
    <row r="4278" spans="1:6" x14ac:dyDescent="0.3">
      <c r="A4278" s="3">
        <v>0.67358155327067504</v>
      </c>
      <c r="B4278" s="3">
        <v>23098.7180608333</v>
      </c>
      <c r="C4278" s="3">
        <v>1.14585073690526</v>
      </c>
      <c r="D4278" s="3">
        <v>61607.711040167902</v>
      </c>
      <c r="E4278" s="1">
        <f t="shared" si="134"/>
        <v>0.47226918363458492</v>
      </c>
      <c r="F4278" s="1">
        <f t="shared" si="135"/>
        <v>38508.992979334602</v>
      </c>
    </row>
    <row r="4279" spans="1:6" x14ac:dyDescent="0.3">
      <c r="A4279" s="3">
        <v>0.70549687539442496</v>
      </c>
      <c r="B4279" s="3">
        <v>18985.285855347</v>
      </c>
      <c r="C4279" s="3">
        <v>1.2045916856332599</v>
      </c>
      <c r="D4279" s="3">
        <v>59674.368185041501</v>
      </c>
      <c r="E4279" s="1">
        <f t="shared" si="134"/>
        <v>0.49909481023883495</v>
      </c>
      <c r="F4279" s="1">
        <f t="shared" si="135"/>
        <v>40689.082329694502</v>
      </c>
    </row>
    <row r="4280" spans="1:6" x14ac:dyDescent="0.3">
      <c r="A4280" s="3">
        <v>0.66282429874932303</v>
      </c>
      <c r="B4280" s="3">
        <v>17537.880276123498</v>
      </c>
      <c r="C4280" s="3">
        <v>1.16541684318317</v>
      </c>
      <c r="D4280" s="3">
        <v>56471.296262033597</v>
      </c>
      <c r="E4280" s="1">
        <f t="shared" si="134"/>
        <v>0.50259254443384693</v>
      </c>
      <c r="F4280" s="1">
        <f t="shared" si="135"/>
        <v>38933.415985910098</v>
      </c>
    </row>
    <row r="4281" spans="1:6" x14ac:dyDescent="0.3">
      <c r="A4281" s="3">
        <v>0.65653643349838597</v>
      </c>
      <c r="B4281" s="3">
        <v>19508.784148839099</v>
      </c>
      <c r="C4281" s="3">
        <v>1.1539298668395399</v>
      </c>
      <c r="D4281" s="3">
        <v>55500.075999190201</v>
      </c>
      <c r="E4281" s="1">
        <f t="shared" si="134"/>
        <v>0.49739343334115393</v>
      </c>
      <c r="F4281" s="1">
        <f t="shared" si="135"/>
        <v>35991.291850351103</v>
      </c>
    </row>
    <row r="4282" spans="1:6" x14ac:dyDescent="0.3">
      <c r="A4282" s="3">
        <v>0.71631376850339101</v>
      </c>
      <c r="B4282" s="3">
        <v>21732.850590347502</v>
      </c>
      <c r="C4282" s="3">
        <v>1.26532605793672</v>
      </c>
      <c r="D4282" s="3">
        <v>56400.407296595098</v>
      </c>
      <c r="E4282" s="1">
        <f t="shared" si="134"/>
        <v>0.54901228943332903</v>
      </c>
      <c r="F4282" s="1">
        <f t="shared" si="135"/>
        <v>34667.556706247597</v>
      </c>
    </row>
    <row r="4283" spans="1:6" x14ac:dyDescent="0.3">
      <c r="A4283" s="3">
        <v>0.72083336316451396</v>
      </c>
      <c r="B4283" s="3">
        <v>20725.341099847999</v>
      </c>
      <c r="C4283" s="3">
        <v>1.27727394818158</v>
      </c>
      <c r="D4283" s="3">
        <v>57972.937981846902</v>
      </c>
      <c r="E4283" s="1">
        <f t="shared" si="134"/>
        <v>0.55644058501706606</v>
      </c>
      <c r="F4283" s="1">
        <f t="shared" si="135"/>
        <v>37247.596881998907</v>
      </c>
    </row>
    <row r="4284" spans="1:6" x14ac:dyDescent="0.3">
      <c r="A4284" s="3">
        <v>0.69687906216976503</v>
      </c>
      <c r="B4284" s="3">
        <v>19627.0814410885</v>
      </c>
      <c r="C4284" s="3">
        <v>1.21755510126792</v>
      </c>
      <c r="D4284" s="3">
        <v>57025.138856539197</v>
      </c>
      <c r="E4284" s="1">
        <f t="shared" si="134"/>
        <v>0.52067603909815496</v>
      </c>
      <c r="F4284" s="1">
        <f t="shared" si="135"/>
        <v>37398.057415450698</v>
      </c>
    </row>
    <row r="4285" spans="1:6" x14ac:dyDescent="0.3">
      <c r="A4285" s="3">
        <v>0.70477939229800701</v>
      </c>
      <c r="B4285" s="3">
        <v>21005.232762156</v>
      </c>
      <c r="C4285" s="3">
        <v>1.2438903666475001</v>
      </c>
      <c r="D4285" s="3">
        <v>58098.708185224903</v>
      </c>
      <c r="E4285" s="1">
        <f t="shared" si="134"/>
        <v>0.53911097434949307</v>
      </c>
      <c r="F4285" s="1">
        <f t="shared" si="135"/>
        <v>37093.4754230689</v>
      </c>
    </row>
    <row r="4286" spans="1:6" x14ac:dyDescent="0.3">
      <c r="A4286" s="3">
        <v>0.72861352225130105</v>
      </c>
      <c r="B4286" s="3">
        <v>20592.017685790201</v>
      </c>
      <c r="C4286" s="3">
        <v>1.2375668603415899</v>
      </c>
      <c r="D4286" s="3">
        <v>58086.962061336199</v>
      </c>
      <c r="E4286" s="1">
        <f t="shared" si="134"/>
        <v>0.50895333809028886</v>
      </c>
      <c r="F4286" s="1">
        <f t="shared" si="135"/>
        <v>37494.944375545994</v>
      </c>
    </row>
    <row r="4287" spans="1:6" x14ac:dyDescent="0.3">
      <c r="A4287" s="3">
        <v>0.71630686791776699</v>
      </c>
      <c r="B4287" s="3">
        <v>15720.7984996988</v>
      </c>
      <c r="C4287" s="3">
        <v>1.2354285259053901</v>
      </c>
      <c r="D4287" s="3">
        <v>51048.382102779397</v>
      </c>
      <c r="E4287" s="1">
        <f t="shared" si="134"/>
        <v>0.51912165798762311</v>
      </c>
      <c r="F4287" s="1">
        <f t="shared" si="135"/>
        <v>35327.583603080595</v>
      </c>
    </row>
    <row r="4288" spans="1:6" x14ac:dyDescent="0.3">
      <c r="A4288" s="3">
        <v>0.70177138163498698</v>
      </c>
      <c r="B4288" s="3">
        <v>16053.757904403299</v>
      </c>
      <c r="C4288" s="3">
        <v>1.18219124529155</v>
      </c>
      <c r="D4288" s="3">
        <v>53119.369177204098</v>
      </c>
      <c r="E4288" s="1">
        <f t="shared" si="134"/>
        <v>0.48041986365656297</v>
      </c>
      <c r="F4288" s="1">
        <f t="shared" si="135"/>
        <v>37065.611272800801</v>
      </c>
    </row>
    <row r="4289" spans="1:6" x14ac:dyDescent="0.3">
      <c r="A4289" s="3">
        <v>0.71223407180830101</v>
      </c>
      <c r="B4289" s="3">
        <v>17108.062316297001</v>
      </c>
      <c r="C4289" s="3">
        <v>1.2365151256103799</v>
      </c>
      <c r="D4289" s="3">
        <v>52530.367838000297</v>
      </c>
      <c r="E4289" s="1">
        <f t="shared" si="134"/>
        <v>0.5242810538020789</v>
      </c>
      <c r="F4289" s="1">
        <f t="shared" si="135"/>
        <v>35422.305521703296</v>
      </c>
    </row>
    <row r="4290" spans="1:6" x14ac:dyDescent="0.3">
      <c r="A4290" s="3">
        <v>0.69253248361702102</v>
      </c>
      <c r="B4290" s="3">
        <v>17452.458571527699</v>
      </c>
      <c r="C4290" s="3">
        <v>1.1811756007997201</v>
      </c>
      <c r="D4290" s="3">
        <v>54274.616303272298</v>
      </c>
      <c r="E4290" s="1">
        <f t="shared" si="134"/>
        <v>0.48864311718269904</v>
      </c>
      <c r="F4290" s="1">
        <f t="shared" si="135"/>
        <v>36822.157731744599</v>
      </c>
    </row>
    <row r="4291" spans="1:6" x14ac:dyDescent="0.3">
      <c r="A4291" s="3">
        <v>0.71924591690179196</v>
      </c>
      <c r="B4291" s="3">
        <v>21226.2866727236</v>
      </c>
      <c r="C4291" s="3">
        <v>1.2539886328428</v>
      </c>
      <c r="D4291" s="3">
        <v>62634.455768726199</v>
      </c>
      <c r="E4291" s="1">
        <f t="shared" si="134"/>
        <v>0.53474271594100808</v>
      </c>
      <c r="F4291" s="1">
        <f t="shared" si="135"/>
        <v>41408.169096002603</v>
      </c>
    </row>
    <row r="4292" spans="1:6" x14ac:dyDescent="0.3">
      <c r="A4292" s="3">
        <v>0.71012251410284599</v>
      </c>
      <c r="B4292" s="3">
        <v>20388.271535859902</v>
      </c>
      <c r="C4292" s="3">
        <v>1.19684441933565</v>
      </c>
      <c r="D4292" s="3">
        <v>55285.471784559297</v>
      </c>
      <c r="E4292" s="1">
        <f t="shared" ref="E4292:E4355" si="136">C4292-A4292</f>
        <v>0.48672190523280401</v>
      </c>
      <c r="F4292" s="1">
        <f t="shared" ref="F4292:F4355" si="137">D4292-B4292</f>
        <v>34897.200248699395</v>
      </c>
    </row>
    <row r="4293" spans="1:6" x14ac:dyDescent="0.3">
      <c r="A4293" s="3">
        <v>0.67991710410100403</v>
      </c>
      <c r="B4293" s="3">
        <v>20383.074128405198</v>
      </c>
      <c r="C4293" s="3">
        <v>1.2165122967747599</v>
      </c>
      <c r="D4293" s="3">
        <v>57383.347987336201</v>
      </c>
      <c r="E4293" s="1">
        <f t="shared" si="136"/>
        <v>0.53659519267375588</v>
      </c>
      <c r="F4293" s="1">
        <f t="shared" si="137"/>
        <v>37000.273858931003</v>
      </c>
    </row>
    <row r="4294" spans="1:6" x14ac:dyDescent="0.3">
      <c r="A4294" s="3">
        <v>0.68101838195108799</v>
      </c>
      <c r="B4294" s="3">
        <v>26072.023233600499</v>
      </c>
      <c r="C4294" s="3">
        <v>1.1369455255380601</v>
      </c>
      <c r="D4294" s="3">
        <v>64322.555357972204</v>
      </c>
      <c r="E4294" s="1">
        <f t="shared" si="136"/>
        <v>0.45592714358697206</v>
      </c>
      <c r="F4294" s="1">
        <f t="shared" si="137"/>
        <v>38250.532124371704</v>
      </c>
    </row>
    <row r="4295" spans="1:6" x14ac:dyDescent="0.3">
      <c r="A4295" s="3">
        <v>0.71607513912827403</v>
      </c>
      <c r="B4295" s="3">
        <v>19116.0844383722</v>
      </c>
      <c r="C4295" s="3">
        <v>1.2132888272596301</v>
      </c>
      <c r="D4295" s="3">
        <v>56399.565597433997</v>
      </c>
      <c r="E4295" s="1">
        <f t="shared" si="136"/>
        <v>0.49721368813135602</v>
      </c>
      <c r="F4295" s="1">
        <f t="shared" si="137"/>
        <v>37283.481159061797</v>
      </c>
    </row>
    <row r="4296" spans="1:6" x14ac:dyDescent="0.3">
      <c r="A4296" s="3">
        <v>0.70649606693150302</v>
      </c>
      <c r="B4296" s="3">
        <v>14836.092352785099</v>
      </c>
      <c r="C4296" s="3">
        <v>1.2481294921239601</v>
      </c>
      <c r="D4296" s="3">
        <v>49959.418155731699</v>
      </c>
      <c r="E4296" s="1">
        <f t="shared" si="136"/>
        <v>0.54163342519245705</v>
      </c>
      <c r="F4296" s="1">
        <f t="shared" si="137"/>
        <v>35123.325802946601</v>
      </c>
    </row>
    <row r="4297" spans="1:6" x14ac:dyDescent="0.3">
      <c r="A4297" s="3">
        <v>0.72441440311197702</v>
      </c>
      <c r="B4297" s="3">
        <v>20399.495898102701</v>
      </c>
      <c r="C4297" s="3">
        <v>1.2591387452312399</v>
      </c>
      <c r="D4297" s="3">
        <v>57076.184656117301</v>
      </c>
      <c r="E4297" s="1">
        <f t="shared" si="136"/>
        <v>0.5347243421192629</v>
      </c>
      <c r="F4297" s="1">
        <f t="shared" si="137"/>
        <v>36676.688758014599</v>
      </c>
    </row>
    <row r="4298" spans="1:6" x14ac:dyDescent="0.3">
      <c r="A4298" s="3">
        <v>0.73040449220558501</v>
      </c>
      <c r="B4298" s="3">
        <v>15227.57414825</v>
      </c>
      <c r="C4298" s="3">
        <v>1.2561400651169701</v>
      </c>
      <c r="D4298" s="3">
        <v>51149.365502629</v>
      </c>
      <c r="E4298" s="1">
        <f t="shared" si="136"/>
        <v>0.52573557291138506</v>
      </c>
      <c r="F4298" s="1">
        <f t="shared" si="137"/>
        <v>35921.791354378998</v>
      </c>
    </row>
    <row r="4299" spans="1:6" x14ac:dyDescent="0.3">
      <c r="A4299" s="3">
        <v>0.69019651406836402</v>
      </c>
      <c r="B4299" s="3">
        <v>19705.429393996801</v>
      </c>
      <c r="C4299" s="3">
        <v>1.1973881322389499</v>
      </c>
      <c r="D4299" s="3">
        <v>57197.325585587903</v>
      </c>
      <c r="E4299" s="1">
        <f t="shared" si="136"/>
        <v>0.50719161817058589</v>
      </c>
      <c r="F4299" s="1">
        <f t="shared" si="137"/>
        <v>37491.896191591106</v>
      </c>
    </row>
    <row r="4300" spans="1:6" x14ac:dyDescent="0.3">
      <c r="A4300" s="3">
        <v>0.68261054584574998</v>
      </c>
      <c r="B4300" s="3">
        <v>15237.7946500252</v>
      </c>
      <c r="C4300" s="3">
        <v>1.1894933704473101</v>
      </c>
      <c r="D4300" s="3">
        <v>54317.300711823897</v>
      </c>
      <c r="E4300" s="1">
        <f t="shared" si="136"/>
        <v>0.50688282460156009</v>
      </c>
      <c r="F4300" s="1">
        <f t="shared" si="137"/>
        <v>39079.506061798696</v>
      </c>
    </row>
    <row r="4301" spans="1:6" x14ac:dyDescent="0.3">
      <c r="A4301" s="3">
        <v>0.72472470001763301</v>
      </c>
      <c r="B4301" s="3">
        <v>18361.134385388599</v>
      </c>
      <c r="C4301" s="3">
        <v>1.2657219742529799</v>
      </c>
      <c r="D4301" s="3">
        <v>55602.693208455697</v>
      </c>
      <c r="E4301" s="1">
        <f t="shared" si="136"/>
        <v>0.54099727423534694</v>
      </c>
      <c r="F4301" s="1">
        <f t="shared" si="137"/>
        <v>37241.558823067098</v>
      </c>
    </row>
    <row r="4302" spans="1:6" x14ac:dyDescent="0.3">
      <c r="A4302" s="3">
        <v>0.72833677989335099</v>
      </c>
      <c r="B4302" s="3">
        <v>19754.638841186399</v>
      </c>
      <c r="C4302" s="3">
        <v>1.2776548881667</v>
      </c>
      <c r="D4302" s="3">
        <v>57818.018969653996</v>
      </c>
      <c r="E4302" s="1">
        <f t="shared" si="136"/>
        <v>0.54931810827334904</v>
      </c>
      <c r="F4302" s="1">
        <f t="shared" si="137"/>
        <v>38063.380128467601</v>
      </c>
    </row>
    <row r="4303" spans="1:6" x14ac:dyDescent="0.3">
      <c r="A4303" s="3">
        <v>0.73288497395554597</v>
      </c>
      <c r="B4303" s="3">
        <v>24592.661374767398</v>
      </c>
      <c r="C4303" s="3">
        <v>1.28393038947814</v>
      </c>
      <c r="D4303" s="3">
        <v>62603.202871865098</v>
      </c>
      <c r="E4303" s="1">
        <f t="shared" si="136"/>
        <v>0.55104541552259401</v>
      </c>
      <c r="F4303" s="1">
        <f t="shared" si="137"/>
        <v>38010.5414970977</v>
      </c>
    </row>
    <row r="4304" spans="1:6" x14ac:dyDescent="0.3">
      <c r="A4304" s="3">
        <v>0.72979048408772895</v>
      </c>
      <c r="B4304" s="3">
        <v>19476.0548351422</v>
      </c>
      <c r="C4304" s="3">
        <v>1.23813873530134</v>
      </c>
      <c r="D4304" s="3">
        <v>56209.7233904448</v>
      </c>
      <c r="E4304" s="1">
        <f t="shared" si="136"/>
        <v>0.50834825121361105</v>
      </c>
      <c r="F4304" s="1">
        <f t="shared" si="137"/>
        <v>36733.668555302604</v>
      </c>
    </row>
    <row r="4305" spans="1:6" x14ac:dyDescent="0.3">
      <c r="A4305" s="3">
        <v>0.72825936538579805</v>
      </c>
      <c r="B4305" s="3">
        <v>17100.640305409801</v>
      </c>
      <c r="C4305" s="3">
        <v>1.2576013706906199</v>
      </c>
      <c r="D4305" s="3">
        <v>54775.514094365899</v>
      </c>
      <c r="E4305" s="1">
        <f t="shared" si="136"/>
        <v>0.52934200530482189</v>
      </c>
      <c r="F4305" s="1">
        <f t="shared" si="137"/>
        <v>37674.873788956102</v>
      </c>
    </row>
    <row r="4306" spans="1:6" x14ac:dyDescent="0.3">
      <c r="A4306" s="3">
        <v>0.684567067554127</v>
      </c>
      <c r="B4306" s="3">
        <v>22372.770682837199</v>
      </c>
      <c r="C4306" s="3">
        <v>1.1880875992847999</v>
      </c>
      <c r="D4306" s="3">
        <v>62957.882815719</v>
      </c>
      <c r="E4306" s="1">
        <f t="shared" si="136"/>
        <v>0.5035205317306729</v>
      </c>
      <c r="F4306" s="1">
        <f t="shared" si="137"/>
        <v>40585.112132881797</v>
      </c>
    </row>
    <row r="4307" spans="1:6" x14ac:dyDescent="0.3">
      <c r="A4307" s="3">
        <v>0.67133324371355796</v>
      </c>
      <c r="B4307" s="3">
        <v>14924.629494672099</v>
      </c>
      <c r="C4307" s="3">
        <v>1.15582744798607</v>
      </c>
      <c r="D4307" s="3">
        <v>51783.542330958902</v>
      </c>
      <c r="E4307" s="1">
        <f t="shared" si="136"/>
        <v>0.484494204272512</v>
      </c>
      <c r="F4307" s="1">
        <f t="shared" si="137"/>
        <v>36858.912836286807</v>
      </c>
    </row>
    <row r="4308" spans="1:6" x14ac:dyDescent="0.3">
      <c r="A4308" s="3">
        <v>0.73533453046087704</v>
      </c>
      <c r="B4308" s="3">
        <v>14584.1122435667</v>
      </c>
      <c r="C4308" s="3">
        <v>1.26837606198998</v>
      </c>
      <c r="D4308" s="3">
        <v>49168.677567909202</v>
      </c>
      <c r="E4308" s="1">
        <f t="shared" si="136"/>
        <v>0.53304153152910294</v>
      </c>
      <c r="F4308" s="1">
        <f t="shared" si="137"/>
        <v>34584.565324342504</v>
      </c>
    </row>
    <row r="4309" spans="1:6" x14ac:dyDescent="0.3">
      <c r="A4309" s="3">
        <v>0.73453776365996304</v>
      </c>
      <c r="B4309" s="3">
        <v>19395.0015634009</v>
      </c>
      <c r="C4309" s="3">
        <v>1.2761263084813099</v>
      </c>
      <c r="D4309" s="3">
        <v>55265.175434769197</v>
      </c>
      <c r="E4309" s="1">
        <f t="shared" si="136"/>
        <v>0.54158854482134688</v>
      </c>
      <c r="F4309" s="1">
        <f t="shared" si="137"/>
        <v>35870.173871368301</v>
      </c>
    </row>
    <row r="4310" spans="1:6" x14ac:dyDescent="0.3">
      <c r="A4310" s="3">
        <v>0.73989530671596604</v>
      </c>
      <c r="B4310" s="3">
        <v>19684.255831979001</v>
      </c>
      <c r="C4310" s="3">
        <v>1.3154204586837701</v>
      </c>
      <c r="D4310" s="3">
        <v>57393.9420015672</v>
      </c>
      <c r="E4310" s="1">
        <f t="shared" si="136"/>
        <v>0.57552515196780407</v>
      </c>
      <c r="F4310" s="1">
        <f t="shared" si="137"/>
        <v>37709.686169588196</v>
      </c>
    </row>
    <row r="4311" spans="1:6" x14ac:dyDescent="0.3">
      <c r="A4311" s="3">
        <v>0.70076986366571403</v>
      </c>
      <c r="B4311" s="3">
        <v>18456.855844713798</v>
      </c>
      <c r="C4311" s="3">
        <v>1.19860545993968</v>
      </c>
      <c r="D4311" s="3">
        <v>56677.551091601097</v>
      </c>
      <c r="E4311" s="1">
        <f t="shared" si="136"/>
        <v>0.49783559627396601</v>
      </c>
      <c r="F4311" s="1">
        <f t="shared" si="137"/>
        <v>38220.695246887299</v>
      </c>
    </row>
    <row r="4312" spans="1:6" x14ac:dyDescent="0.3">
      <c r="A4312" s="3">
        <v>0.74688452912090597</v>
      </c>
      <c r="B4312" s="3">
        <v>21069.222305770301</v>
      </c>
      <c r="C4312" s="3">
        <v>1.26332182220888</v>
      </c>
      <c r="D4312" s="3">
        <v>59002.050562700402</v>
      </c>
      <c r="E4312" s="1">
        <f t="shared" si="136"/>
        <v>0.51643729308797404</v>
      </c>
      <c r="F4312" s="1">
        <f t="shared" si="137"/>
        <v>37932.828256930101</v>
      </c>
    </row>
    <row r="4313" spans="1:6" x14ac:dyDescent="0.3">
      <c r="A4313" s="3">
        <v>0.68398393522329104</v>
      </c>
      <c r="B4313" s="3">
        <v>22023.866283975502</v>
      </c>
      <c r="C4313" s="3">
        <v>1.1885853467308001</v>
      </c>
      <c r="D4313" s="3">
        <v>60748.369690617597</v>
      </c>
      <c r="E4313" s="1">
        <f t="shared" si="136"/>
        <v>0.50460141150750903</v>
      </c>
      <c r="F4313" s="1">
        <f t="shared" si="137"/>
        <v>38724.503406642092</v>
      </c>
    </row>
    <row r="4314" spans="1:6" x14ac:dyDescent="0.3">
      <c r="A4314" s="3">
        <v>0.72268189556761897</v>
      </c>
      <c r="B4314" s="3">
        <v>19214.479566776699</v>
      </c>
      <c r="C4314" s="3">
        <v>1.2475983648758699</v>
      </c>
      <c r="D4314" s="3">
        <v>56688.8024382574</v>
      </c>
      <c r="E4314" s="1">
        <f t="shared" si="136"/>
        <v>0.52491646930825098</v>
      </c>
      <c r="F4314" s="1">
        <f t="shared" si="137"/>
        <v>37474.322871480705</v>
      </c>
    </row>
    <row r="4315" spans="1:6" x14ac:dyDescent="0.3">
      <c r="A4315" s="3">
        <v>0.72908699333021898</v>
      </c>
      <c r="B4315" s="3">
        <v>16836.6834170892</v>
      </c>
      <c r="C4315" s="3">
        <v>1.26350141713283</v>
      </c>
      <c r="D4315" s="3">
        <v>52307.055733970097</v>
      </c>
      <c r="E4315" s="1">
        <f t="shared" si="136"/>
        <v>0.53441442380261106</v>
      </c>
      <c r="F4315" s="1">
        <f t="shared" si="137"/>
        <v>35470.372316880894</v>
      </c>
    </row>
    <row r="4316" spans="1:6" x14ac:dyDescent="0.3">
      <c r="A4316" s="3">
        <v>0.72973557608049799</v>
      </c>
      <c r="B4316" s="3">
        <v>17807.802721202399</v>
      </c>
      <c r="C4316" s="3">
        <v>1.2478328585162399</v>
      </c>
      <c r="D4316" s="3">
        <v>53647.957090572199</v>
      </c>
      <c r="E4316" s="1">
        <f t="shared" si="136"/>
        <v>0.51809728243574193</v>
      </c>
      <c r="F4316" s="1">
        <f t="shared" si="137"/>
        <v>35840.154369369804</v>
      </c>
    </row>
    <row r="4317" spans="1:6" x14ac:dyDescent="0.3">
      <c r="A4317" s="3">
        <v>0.68748497931527597</v>
      </c>
      <c r="B4317" s="3">
        <v>22884.751341711999</v>
      </c>
      <c r="C4317" s="3">
        <v>1.2013787471180299</v>
      </c>
      <c r="D4317" s="3">
        <v>61856.9876158958</v>
      </c>
      <c r="E4317" s="1">
        <f t="shared" si="136"/>
        <v>0.51389376780275398</v>
      </c>
      <c r="F4317" s="1">
        <f t="shared" si="137"/>
        <v>38972.236274183801</v>
      </c>
    </row>
    <row r="4318" spans="1:6" x14ac:dyDescent="0.3">
      <c r="A4318" s="3">
        <v>0.72723947760373697</v>
      </c>
      <c r="B4318" s="3">
        <v>20627.898209229501</v>
      </c>
      <c r="C4318" s="3">
        <v>1.2606839769876601</v>
      </c>
      <c r="D4318" s="3">
        <v>60836.3883865834</v>
      </c>
      <c r="E4318" s="1">
        <f t="shared" si="136"/>
        <v>0.53344449938392313</v>
      </c>
      <c r="F4318" s="1">
        <f t="shared" si="137"/>
        <v>40208.490177353902</v>
      </c>
    </row>
    <row r="4319" spans="1:6" x14ac:dyDescent="0.3">
      <c r="A4319" s="3">
        <v>0.69778762059383104</v>
      </c>
      <c r="B4319" s="3">
        <v>14475.2504600886</v>
      </c>
      <c r="C4319" s="3">
        <v>1.2176778008724201</v>
      </c>
      <c r="D4319" s="3">
        <v>51049.297440963397</v>
      </c>
      <c r="E4319" s="1">
        <f t="shared" si="136"/>
        <v>0.51989018027858902</v>
      </c>
      <c r="F4319" s="1">
        <f t="shared" si="137"/>
        <v>36574.046980874795</v>
      </c>
    </row>
    <row r="4320" spans="1:6" x14ac:dyDescent="0.3">
      <c r="A4320" s="3">
        <v>0.74293538639133305</v>
      </c>
      <c r="B4320" s="3">
        <v>22370.015230470901</v>
      </c>
      <c r="C4320" s="3">
        <v>1.2640780028907399</v>
      </c>
      <c r="D4320" s="3">
        <v>60867.624549845597</v>
      </c>
      <c r="E4320" s="1">
        <f t="shared" si="136"/>
        <v>0.52114261649940685</v>
      </c>
      <c r="F4320" s="1">
        <f t="shared" si="137"/>
        <v>38497.609319374693</v>
      </c>
    </row>
    <row r="4321" spans="1:6" x14ac:dyDescent="0.3">
      <c r="A4321" s="3">
        <v>0.70293533166918698</v>
      </c>
      <c r="B4321" s="3">
        <v>16916.475572281299</v>
      </c>
      <c r="C4321" s="3">
        <v>1.22683853838729</v>
      </c>
      <c r="D4321" s="3">
        <v>56157.838045611497</v>
      </c>
      <c r="E4321" s="1">
        <f t="shared" si="136"/>
        <v>0.52390320671810298</v>
      </c>
      <c r="F4321" s="1">
        <f t="shared" si="137"/>
        <v>39241.362473330199</v>
      </c>
    </row>
    <row r="4322" spans="1:6" x14ac:dyDescent="0.3">
      <c r="A4322" s="3">
        <v>0.68327448128366297</v>
      </c>
      <c r="B4322" s="3">
        <v>22503.326692361799</v>
      </c>
      <c r="C4322" s="3">
        <v>1.1634034998595</v>
      </c>
      <c r="D4322" s="3">
        <v>58395.2836889135</v>
      </c>
      <c r="E4322" s="1">
        <f t="shared" si="136"/>
        <v>0.48012901857583701</v>
      </c>
      <c r="F4322" s="1">
        <f t="shared" si="137"/>
        <v>35891.9569965517</v>
      </c>
    </row>
    <row r="4323" spans="1:6" x14ac:dyDescent="0.3">
      <c r="A4323" s="3">
        <v>0.70407183875067303</v>
      </c>
      <c r="B4323" s="3">
        <v>16186.5777741278</v>
      </c>
      <c r="C4323" s="3">
        <v>1.2097518396834701</v>
      </c>
      <c r="D4323" s="3">
        <v>50188.721202920497</v>
      </c>
      <c r="E4323" s="1">
        <f t="shared" si="136"/>
        <v>0.50568000093279708</v>
      </c>
      <c r="F4323" s="1">
        <f t="shared" si="137"/>
        <v>34002.143428792697</v>
      </c>
    </row>
    <row r="4324" spans="1:6" x14ac:dyDescent="0.3">
      <c r="A4324" s="3">
        <v>0.696086107253299</v>
      </c>
      <c r="B4324" s="3">
        <v>20407.417962334301</v>
      </c>
      <c r="C4324" s="3">
        <v>1.23279186045064</v>
      </c>
      <c r="D4324" s="3">
        <v>56254.8311958103</v>
      </c>
      <c r="E4324" s="1">
        <f t="shared" si="136"/>
        <v>0.53670575319734104</v>
      </c>
      <c r="F4324" s="1">
        <f t="shared" si="137"/>
        <v>35847.413233476</v>
      </c>
    </row>
    <row r="4325" spans="1:6" x14ac:dyDescent="0.3">
      <c r="A4325" s="3">
        <v>0.68889638821428201</v>
      </c>
      <c r="B4325" s="3">
        <v>19867.1648644286</v>
      </c>
      <c r="C4325" s="3">
        <v>1.1787269814625001</v>
      </c>
      <c r="D4325" s="3">
        <v>57199.130024506398</v>
      </c>
      <c r="E4325" s="1">
        <f t="shared" si="136"/>
        <v>0.48983059324821809</v>
      </c>
      <c r="F4325" s="1">
        <f t="shared" si="137"/>
        <v>37331.965160077802</v>
      </c>
    </row>
    <row r="4326" spans="1:6" x14ac:dyDescent="0.3">
      <c r="A4326" s="3">
        <v>0.74402985865161297</v>
      </c>
      <c r="B4326" s="3">
        <v>16874.294748362299</v>
      </c>
      <c r="C4326" s="3">
        <v>1.26737537033634</v>
      </c>
      <c r="D4326" s="3">
        <v>51358.393969348101</v>
      </c>
      <c r="E4326" s="1">
        <f t="shared" si="136"/>
        <v>0.52334551168472698</v>
      </c>
      <c r="F4326" s="1">
        <f t="shared" si="137"/>
        <v>34484.099220985801</v>
      </c>
    </row>
    <row r="4327" spans="1:6" x14ac:dyDescent="0.3">
      <c r="A4327" s="3">
        <v>0.71659556089887499</v>
      </c>
      <c r="B4327" s="3">
        <v>18490.9607751027</v>
      </c>
      <c r="C4327" s="3">
        <v>1.2445276116474999</v>
      </c>
      <c r="D4327" s="3">
        <v>55374.7198828861</v>
      </c>
      <c r="E4327" s="1">
        <f t="shared" si="136"/>
        <v>0.52793205074862493</v>
      </c>
      <c r="F4327" s="1">
        <f t="shared" si="137"/>
        <v>36883.7591077834</v>
      </c>
    </row>
    <row r="4328" spans="1:6" x14ac:dyDescent="0.3">
      <c r="A4328" s="3">
        <v>0.73087512747195904</v>
      </c>
      <c r="B4328" s="3">
        <v>21441.9931955352</v>
      </c>
      <c r="C4328" s="3">
        <v>1.24828770191623</v>
      </c>
      <c r="D4328" s="3">
        <v>61066.662401930298</v>
      </c>
      <c r="E4328" s="1">
        <f t="shared" si="136"/>
        <v>0.51741257444427091</v>
      </c>
      <c r="F4328" s="1">
        <f t="shared" si="137"/>
        <v>39624.669206395098</v>
      </c>
    </row>
    <row r="4329" spans="1:6" x14ac:dyDescent="0.3">
      <c r="A4329" s="3">
        <v>0.71938140689017405</v>
      </c>
      <c r="B4329" s="3">
        <v>22743.5983103455</v>
      </c>
      <c r="C4329" s="3">
        <v>1.2501318274862001</v>
      </c>
      <c r="D4329" s="3">
        <v>61579.642019192703</v>
      </c>
      <c r="E4329" s="1">
        <f t="shared" si="136"/>
        <v>0.53075042059602606</v>
      </c>
      <c r="F4329" s="1">
        <f t="shared" si="137"/>
        <v>38836.043708847203</v>
      </c>
    </row>
    <row r="4330" spans="1:6" x14ac:dyDescent="0.3">
      <c r="A4330" s="3">
        <v>0.70484197401593995</v>
      </c>
      <c r="B4330" s="3">
        <v>21152.750233176099</v>
      </c>
      <c r="C4330" s="3">
        <v>1.23468475832442</v>
      </c>
      <c r="D4330" s="3">
        <v>59433.529245464997</v>
      </c>
      <c r="E4330" s="1">
        <f t="shared" si="136"/>
        <v>0.52984278430848009</v>
      </c>
      <c r="F4330" s="1">
        <f t="shared" si="137"/>
        <v>38280.779012288898</v>
      </c>
    </row>
    <row r="4331" spans="1:6" x14ac:dyDescent="0.3">
      <c r="A4331" s="3">
        <v>0.72485639450116601</v>
      </c>
      <c r="B4331" s="3">
        <v>18396.345360469801</v>
      </c>
      <c r="C4331" s="3">
        <v>1.2781354050723699</v>
      </c>
      <c r="D4331" s="3">
        <v>54980.169269094498</v>
      </c>
      <c r="E4331" s="1">
        <f t="shared" si="136"/>
        <v>0.55327901057120388</v>
      </c>
      <c r="F4331" s="1">
        <f t="shared" si="137"/>
        <v>36583.823908624698</v>
      </c>
    </row>
    <row r="4332" spans="1:6" x14ac:dyDescent="0.3">
      <c r="A4332" s="3">
        <v>0.71086411134892802</v>
      </c>
      <c r="B4332" s="3">
        <v>17583.158064079402</v>
      </c>
      <c r="C4332" s="3">
        <v>1.25459779971358</v>
      </c>
      <c r="D4332" s="3">
        <v>55654.521347800503</v>
      </c>
      <c r="E4332" s="1">
        <f t="shared" si="136"/>
        <v>0.54373368836465197</v>
      </c>
      <c r="F4332" s="1">
        <f t="shared" si="137"/>
        <v>38071.363283721104</v>
      </c>
    </row>
    <row r="4333" spans="1:6" x14ac:dyDescent="0.3">
      <c r="A4333" s="3">
        <v>0.730218313326224</v>
      </c>
      <c r="B4333" s="3">
        <v>18629.132189772499</v>
      </c>
      <c r="C4333" s="3">
        <v>1.24776207974026</v>
      </c>
      <c r="D4333" s="3">
        <v>57409.356546598799</v>
      </c>
      <c r="E4333" s="1">
        <f t="shared" si="136"/>
        <v>0.51754376641403599</v>
      </c>
      <c r="F4333" s="1">
        <f t="shared" si="137"/>
        <v>38780.2243568263</v>
      </c>
    </row>
    <row r="4334" spans="1:6" x14ac:dyDescent="0.3">
      <c r="A4334" s="3">
        <v>0.67798988336607602</v>
      </c>
      <c r="B4334" s="3">
        <v>18412.418225148998</v>
      </c>
      <c r="C4334" s="3">
        <v>1.18094915712403</v>
      </c>
      <c r="D4334" s="3">
        <v>54386.591208068399</v>
      </c>
      <c r="E4334" s="1">
        <f t="shared" si="136"/>
        <v>0.50295927375795402</v>
      </c>
      <c r="F4334" s="1">
        <f t="shared" si="137"/>
        <v>35974.172982919401</v>
      </c>
    </row>
    <row r="4335" spans="1:6" x14ac:dyDescent="0.3">
      <c r="A4335" s="3">
        <v>0.70722521606125899</v>
      </c>
      <c r="B4335" s="3">
        <v>22612.633576173699</v>
      </c>
      <c r="C4335" s="3">
        <v>1.21259909714393</v>
      </c>
      <c r="D4335" s="3">
        <v>60769.844587459498</v>
      </c>
      <c r="E4335" s="1">
        <f t="shared" si="136"/>
        <v>0.50537388108267101</v>
      </c>
      <c r="F4335" s="1">
        <f t="shared" si="137"/>
        <v>38157.211011285799</v>
      </c>
    </row>
    <row r="4336" spans="1:6" x14ac:dyDescent="0.3">
      <c r="A4336" s="3">
        <v>0.71573396637900499</v>
      </c>
      <c r="B4336" s="3">
        <v>15936.3639688823</v>
      </c>
      <c r="C4336" s="3">
        <v>1.23710391588763</v>
      </c>
      <c r="D4336" s="3">
        <v>52888.971306494001</v>
      </c>
      <c r="E4336" s="1">
        <f t="shared" si="136"/>
        <v>0.52136994950862503</v>
      </c>
      <c r="F4336" s="1">
        <f t="shared" si="137"/>
        <v>36952.607337611698</v>
      </c>
    </row>
    <row r="4337" spans="1:6" x14ac:dyDescent="0.3">
      <c r="A4337" s="3">
        <v>0.69670051722253301</v>
      </c>
      <c r="B4337" s="3">
        <v>19422.736891104101</v>
      </c>
      <c r="C4337" s="3">
        <v>1.17398953162382</v>
      </c>
      <c r="D4337" s="3">
        <v>55845.517972975103</v>
      </c>
      <c r="E4337" s="1">
        <f t="shared" si="136"/>
        <v>0.47728901440128702</v>
      </c>
      <c r="F4337" s="1">
        <f t="shared" si="137"/>
        <v>36422.781081870999</v>
      </c>
    </row>
    <row r="4338" spans="1:6" x14ac:dyDescent="0.3">
      <c r="A4338" s="3">
        <v>0.67723505464302503</v>
      </c>
      <c r="B4338" s="3">
        <v>24447.983732000499</v>
      </c>
      <c r="C4338" s="3">
        <v>1.1991594929423699</v>
      </c>
      <c r="D4338" s="3">
        <v>63650.880346337799</v>
      </c>
      <c r="E4338" s="1">
        <f t="shared" si="136"/>
        <v>0.52192443829934487</v>
      </c>
      <c r="F4338" s="1">
        <f t="shared" si="137"/>
        <v>39202.896614337296</v>
      </c>
    </row>
    <row r="4339" spans="1:6" x14ac:dyDescent="0.3">
      <c r="A4339" s="3">
        <v>0.72444663354644501</v>
      </c>
      <c r="B4339" s="3">
        <v>22344.6802274486</v>
      </c>
      <c r="C4339" s="3">
        <v>1.2619573940989099</v>
      </c>
      <c r="D4339" s="3">
        <v>63062.452760384702</v>
      </c>
      <c r="E4339" s="1">
        <f t="shared" si="136"/>
        <v>0.53751076055246494</v>
      </c>
      <c r="F4339" s="1">
        <f t="shared" si="137"/>
        <v>40717.772532936098</v>
      </c>
    </row>
    <row r="4340" spans="1:6" x14ac:dyDescent="0.3">
      <c r="A4340" s="3">
        <v>0.63167241084019499</v>
      </c>
      <c r="B4340" s="3">
        <v>18813.252025630602</v>
      </c>
      <c r="C4340" s="3">
        <v>1.10557277760662</v>
      </c>
      <c r="D4340" s="3">
        <v>57283.2691192489</v>
      </c>
      <c r="E4340" s="1">
        <f t="shared" si="136"/>
        <v>0.473900366766425</v>
      </c>
      <c r="F4340" s="1">
        <f t="shared" si="137"/>
        <v>38470.017093618299</v>
      </c>
    </row>
    <row r="4341" spans="1:6" x14ac:dyDescent="0.3">
      <c r="A4341" s="3">
        <v>0.73214376309612705</v>
      </c>
      <c r="B4341" s="3">
        <v>21858.879576833901</v>
      </c>
      <c r="C4341" s="3">
        <v>1.2888607227372399</v>
      </c>
      <c r="D4341" s="3">
        <v>57880.481277305102</v>
      </c>
      <c r="E4341" s="1">
        <f t="shared" si="136"/>
        <v>0.5567169596411129</v>
      </c>
      <c r="F4341" s="1">
        <f t="shared" si="137"/>
        <v>36021.601700471205</v>
      </c>
    </row>
    <row r="4342" spans="1:6" x14ac:dyDescent="0.3">
      <c r="A4342" s="3">
        <v>0.72021707128270795</v>
      </c>
      <c r="B4342" s="3">
        <v>19134.967129249799</v>
      </c>
      <c r="C4342" s="3">
        <v>1.2718314638883701</v>
      </c>
      <c r="D4342" s="3">
        <v>53619.061003231698</v>
      </c>
      <c r="E4342" s="1">
        <f t="shared" si="136"/>
        <v>0.55161439260566214</v>
      </c>
      <c r="F4342" s="1">
        <f t="shared" si="137"/>
        <v>34484.093873981896</v>
      </c>
    </row>
    <row r="4343" spans="1:6" x14ac:dyDescent="0.3">
      <c r="A4343" s="3">
        <v>0.71357030649134101</v>
      </c>
      <c r="B4343" s="3">
        <v>15815.2504916286</v>
      </c>
      <c r="C4343" s="3">
        <v>1.2068676985511899</v>
      </c>
      <c r="D4343" s="3">
        <v>50786.925508586202</v>
      </c>
      <c r="E4343" s="1">
        <f t="shared" si="136"/>
        <v>0.4932973920598489</v>
      </c>
      <c r="F4343" s="1">
        <f t="shared" si="137"/>
        <v>34971.675016957604</v>
      </c>
    </row>
    <row r="4344" spans="1:6" x14ac:dyDescent="0.3">
      <c r="A4344" s="3">
        <v>0.70040280243791797</v>
      </c>
      <c r="B4344" s="3">
        <v>21370.334409262199</v>
      </c>
      <c r="C4344" s="3">
        <v>1.17817933375239</v>
      </c>
      <c r="D4344" s="3">
        <v>57091.5665583097</v>
      </c>
      <c r="E4344" s="1">
        <f t="shared" si="136"/>
        <v>0.47777653131447206</v>
      </c>
      <c r="F4344" s="1">
        <f t="shared" si="137"/>
        <v>35721.232149047501</v>
      </c>
    </row>
    <row r="4345" spans="1:6" x14ac:dyDescent="0.3">
      <c r="A4345" s="3">
        <v>0.68256689214322497</v>
      </c>
      <c r="B4345" s="3">
        <v>21019.2941962609</v>
      </c>
      <c r="C4345" s="3">
        <v>1.18073650390528</v>
      </c>
      <c r="D4345" s="3">
        <v>58700.027243623299</v>
      </c>
      <c r="E4345" s="1">
        <f t="shared" si="136"/>
        <v>0.49816961176205499</v>
      </c>
      <c r="F4345" s="1">
        <f t="shared" si="137"/>
        <v>37680.733047362402</v>
      </c>
    </row>
    <row r="4346" spans="1:6" x14ac:dyDescent="0.3">
      <c r="A4346" s="3">
        <v>0.76880438772275395</v>
      </c>
      <c r="B4346" s="3">
        <v>20550.743949652599</v>
      </c>
      <c r="C4346" s="3">
        <v>1.3411522020786399</v>
      </c>
      <c r="D4346" s="3">
        <v>58787.089356671</v>
      </c>
      <c r="E4346" s="1">
        <f t="shared" si="136"/>
        <v>0.572347814355886</v>
      </c>
      <c r="F4346" s="1">
        <f t="shared" si="137"/>
        <v>38236.345407018402</v>
      </c>
    </row>
    <row r="4347" spans="1:6" x14ac:dyDescent="0.3">
      <c r="A4347" s="3">
        <v>0.72770076390781102</v>
      </c>
      <c r="B4347" s="3">
        <v>16914.273416771401</v>
      </c>
      <c r="C4347" s="3">
        <v>1.2608131436901699</v>
      </c>
      <c r="D4347" s="3">
        <v>51814.748112274799</v>
      </c>
      <c r="E4347" s="1">
        <f t="shared" si="136"/>
        <v>0.53311237978235892</v>
      </c>
      <c r="F4347" s="1">
        <f t="shared" si="137"/>
        <v>34900.474695503399</v>
      </c>
    </row>
    <row r="4348" spans="1:6" x14ac:dyDescent="0.3">
      <c r="A4348" s="3">
        <v>0.70833480090308798</v>
      </c>
      <c r="B4348" s="3">
        <v>19469.227089250398</v>
      </c>
      <c r="C4348" s="3">
        <v>1.23412748087059</v>
      </c>
      <c r="D4348" s="3">
        <v>59008.150374226097</v>
      </c>
      <c r="E4348" s="1">
        <f t="shared" si="136"/>
        <v>0.52579267996750201</v>
      </c>
      <c r="F4348" s="1">
        <f t="shared" si="137"/>
        <v>39538.923284975695</v>
      </c>
    </row>
    <row r="4349" spans="1:6" x14ac:dyDescent="0.3">
      <c r="A4349" s="3">
        <v>0.72156053412544896</v>
      </c>
      <c r="B4349" s="3">
        <v>16856.0128417831</v>
      </c>
      <c r="C4349" s="3">
        <v>1.2608679244702501</v>
      </c>
      <c r="D4349" s="3">
        <v>52271.966028611103</v>
      </c>
      <c r="E4349" s="1">
        <f t="shared" si="136"/>
        <v>0.53930739034480113</v>
      </c>
      <c r="F4349" s="1">
        <f t="shared" si="137"/>
        <v>35415.953186828003</v>
      </c>
    </row>
    <row r="4350" spans="1:6" x14ac:dyDescent="0.3">
      <c r="A4350" s="3">
        <v>0.73468301594322305</v>
      </c>
      <c r="B4350" s="3">
        <v>16672.8824144637</v>
      </c>
      <c r="C4350" s="3">
        <v>1.2947464042186201</v>
      </c>
      <c r="D4350" s="3">
        <v>52237.245864495497</v>
      </c>
      <c r="E4350" s="1">
        <f t="shared" si="136"/>
        <v>0.56006338827539703</v>
      </c>
      <c r="F4350" s="1">
        <f t="shared" si="137"/>
        <v>35564.3634500318</v>
      </c>
    </row>
    <row r="4351" spans="1:6" x14ac:dyDescent="0.3">
      <c r="A4351" s="3">
        <v>0.66797147987914296</v>
      </c>
      <c r="B4351" s="3">
        <v>19154.681423550399</v>
      </c>
      <c r="C4351" s="3">
        <v>1.1597140904186001</v>
      </c>
      <c r="D4351" s="3">
        <v>56541.869723273798</v>
      </c>
      <c r="E4351" s="1">
        <f t="shared" si="136"/>
        <v>0.49174261053945711</v>
      </c>
      <c r="F4351" s="1">
        <f t="shared" si="137"/>
        <v>37387.188299723399</v>
      </c>
    </row>
    <row r="4352" spans="1:6" x14ac:dyDescent="0.3">
      <c r="A4352" s="3">
        <v>0.68638033904831697</v>
      </c>
      <c r="B4352" s="3">
        <v>17092.744659260101</v>
      </c>
      <c r="C4352" s="3">
        <v>1.1714540769767501</v>
      </c>
      <c r="D4352" s="3">
        <v>55333.2341931111</v>
      </c>
      <c r="E4352" s="1">
        <f t="shared" si="136"/>
        <v>0.48507373792843311</v>
      </c>
      <c r="F4352" s="1">
        <f t="shared" si="137"/>
        <v>38240.489533850996</v>
      </c>
    </row>
    <row r="4353" spans="1:6" x14ac:dyDescent="0.3">
      <c r="A4353" s="3">
        <v>0.75031800364705303</v>
      </c>
      <c r="B4353" s="3">
        <v>26961.922283524102</v>
      </c>
      <c r="C4353" s="3">
        <v>1.3071541175103401</v>
      </c>
      <c r="D4353" s="3">
        <v>69742.122652842401</v>
      </c>
      <c r="E4353" s="1">
        <f t="shared" si="136"/>
        <v>0.55683611386328702</v>
      </c>
      <c r="F4353" s="1">
        <f t="shared" si="137"/>
        <v>42780.2003693183</v>
      </c>
    </row>
    <row r="4354" spans="1:6" x14ac:dyDescent="0.3">
      <c r="A4354" s="3">
        <v>0.68269218407949905</v>
      </c>
      <c r="B4354" s="3">
        <v>23789.251038840099</v>
      </c>
      <c r="C4354" s="3">
        <v>1.1910542996603499</v>
      </c>
      <c r="D4354" s="3">
        <v>63600.597121475599</v>
      </c>
      <c r="E4354" s="1">
        <f t="shared" si="136"/>
        <v>0.50836211558085087</v>
      </c>
      <c r="F4354" s="1">
        <f t="shared" si="137"/>
        <v>39811.3460826355</v>
      </c>
    </row>
    <row r="4355" spans="1:6" x14ac:dyDescent="0.3">
      <c r="A4355" s="3">
        <v>0.73267631054493998</v>
      </c>
      <c r="B4355" s="3">
        <v>16388.520186549002</v>
      </c>
      <c r="C4355" s="3">
        <v>1.2815420316464601</v>
      </c>
      <c r="D4355" s="3">
        <v>51700.404087677198</v>
      </c>
      <c r="E4355" s="1">
        <f t="shared" si="136"/>
        <v>0.5488657211015201</v>
      </c>
      <c r="F4355" s="1">
        <f t="shared" si="137"/>
        <v>35311.883901128196</v>
      </c>
    </row>
    <row r="4356" spans="1:6" x14ac:dyDescent="0.3">
      <c r="A4356" s="3">
        <v>0.70209641934533995</v>
      </c>
      <c r="B4356" s="3">
        <v>21022.087851455999</v>
      </c>
      <c r="C4356" s="3">
        <v>1.2773748275892101</v>
      </c>
      <c r="D4356" s="3">
        <v>58657.333618590099</v>
      </c>
      <c r="E4356" s="1">
        <f t="shared" ref="E4356:E4419" si="138">C4356-A4356</f>
        <v>0.57527840824387011</v>
      </c>
      <c r="F4356" s="1">
        <f t="shared" ref="F4356:F4419" si="139">D4356-B4356</f>
        <v>37635.245767134096</v>
      </c>
    </row>
    <row r="4357" spans="1:6" x14ac:dyDescent="0.3">
      <c r="A4357" s="3">
        <v>0.71954343693693501</v>
      </c>
      <c r="B4357" s="3">
        <v>20990.0995609317</v>
      </c>
      <c r="C4357" s="3">
        <v>1.24942605688692</v>
      </c>
      <c r="D4357" s="3">
        <v>59832.004963353997</v>
      </c>
      <c r="E4357" s="1">
        <f t="shared" si="138"/>
        <v>0.52988261994998498</v>
      </c>
      <c r="F4357" s="1">
        <f t="shared" si="139"/>
        <v>38841.905402422301</v>
      </c>
    </row>
    <row r="4358" spans="1:6" x14ac:dyDescent="0.3">
      <c r="A4358" s="3">
        <v>0.72288859058811406</v>
      </c>
      <c r="B4358" s="3">
        <v>22712.419447264099</v>
      </c>
      <c r="C4358" s="3">
        <v>1.2726465005762799</v>
      </c>
      <c r="D4358" s="3">
        <v>58956.612560190602</v>
      </c>
      <c r="E4358" s="1">
        <f t="shared" si="138"/>
        <v>0.54975790998816587</v>
      </c>
      <c r="F4358" s="1">
        <f t="shared" si="139"/>
        <v>36244.193112926499</v>
      </c>
    </row>
    <row r="4359" spans="1:6" x14ac:dyDescent="0.3">
      <c r="A4359" s="3">
        <v>0.74920755446846399</v>
      </c>
      <c r="B4359" s="3">
        <v>21749.892151535299</v>
      </c>
      <c r="C4359" s="3">
        <v>1.29323914778454</v>
      </c>
      <c r="D4359" s="3">
        <v>61002.553652791401</v>
      </c>
      <c r="E4359" s="1">
        <f t="shared" si="138"/>
        <v>0.54403159331607598</v>
      </c>
      <c r="F4359" s="1">
        <f t="shared" si="139"/>
        <v>39252.661501256101</v>
      </c>
    </row>
    <row r="4360" spans="1:6" x14ac:dyDescent="0.3">
      <c r="A4360" s="3">
        <v>0.70686889004931497</v>
      </c>
      <c r="B4360" s="3">
        <v>21409.460214144201</v>
      </c>
      <c r="C4360" s="3">
        <v>1.2335345152386601</v>
      </c>
      <c r="D4360" s="3">
        <v>63084.864593345497</v>
      </c>
      <c r="E4360" s="1">
        <f t="shared" si="138"/>
        <v>0.52666562518934512</v>
      </c>
      <c r="F4360" s="1">
        <f t="shared" si="139"/>
        <v>41675.404379201296</v>
      </c>
    </row>
    <row r="4361" spans="1:6" x14ac:dyDescent="0.3">
      <c r="A4361" s="3">
        <v>0.72012347826758405</v>
      </c>
      <c r="B4361" s="3">
        <v>19923.875244184201</v>
      </c>
      <c r="C4361" s="3">
        <v>1.2746547467665901</v>
      </c>
      <c r="D4361" s="3">
        <v>58223.725019822799</v>
      </c>
      <c r="E4361" s="1">
        <f t="shared" si="138"/>
        <v>0.55453126849900602</v>
      </c>
      <c r="F4361" s="1">
        <f t="shared" si="139"/>
        <v>38299.849775638599</v>
      </c>
    </row>
    <row r="4362" spans="1:6" x14ac:dyDescent="0.3">
      <c r="A4362" s="3">
        <v>0.703745545408481</v>
      </c>
      <c r="B4362" s="3">
        <v>22020.387541587199</v>
      </c>
      <c r="C4362" s="3">
        <v>1.2219262942018101</v>
      </c>
      <c r="D4362" s="3">
        <v>60727.949605892798</v>
      </c>
      <c r="E4362" s="1">
        <f t="shared" si="138"/>
        <v>0.51818074879332909</v>
      </c>
      <c r="F4362" s="1">
        <f t="shared" si="139"/>
        <v>38707.562064305603</v>
      </c>
    </row>
    <row r="4363" spans="1:6" x14ac:dyDescent="0.3">
      <c r="A4363" s="3">
        <v>0.69333382169018798</v>
      </c>
      <c r="B4363" s="3">
        <v>18292.164463094901</v>
      </c>
      <c r="C4363" s="3">
        <v>1.19843827306345</v>
      </c>
      <c r="D4363" s="3">
        <v>54698.433854529598</v>
      </c>
      <c r="E4363" s="1">
        <f t="shared" si="138"/>
        <v>0.50510445137326199</v>
      </c>
      <c r="F4363" s="1">
        <f t="shared" si="139"/>
        <v>36406.269391434696</v>
      </c>
    </row>
    <row r="4364" spans="1:6" x14ac:dyDescent="0.3">
      <c r="A4364" s="3">
        <v>0.77482664504690302</v>
      </c>
      <c r="B4364" s="3">
        <v>21119.001135342201</v>
      </c>
      <c r="C4364" s="3">
        <v>1.3619881275663499</v>
      </c>
      <c r="D4364" s="3">
        <v>56062.603869114901</v>
      </c>
      <c r="E4364" s="1">
        <f t="shared" si="138"/>
        <v>0.58716148251944689</v>
      </c>
      <c r="F4364" s="1">
        <f t="shared" si="139"/>
        <v>34943.602733772699</v>
      </c>
    </row>
    <row r="4365" spans="1:6" x14ac:dyDescent="0.3">
      <c r="A4365" s="3">
        <v>0.71506750312648604</v>
      </c>
      <c r="B4365" s="3">
        <v>20313.9460794062</v>
      </c>
      <c r="C4365" s="3">
        <v>1.24950415980702</v>
      </c>
      <c r="D4365" s="3">
        <v>56850.912972418999</v>
      </c>
      <c r="E4365" s="1">
        <f t="shared" si="138"/>
        <v>0.53443665668053397</v>
      </c>
      <c r="F4365" s="1">
        <f t="shared" si="139"/>
        <v>36536.966893012795</v>
      </c>
    </row>
    <row r="4366" spans="1:6" x14ac:dyDescent="0.3">
      <c r="A4366" s="3">
        <v>0.74581021891389998</v>
      </c>
      <c r="B4366" s="3">
        <v>18394.898550828799</v>
      </c>
      <c r="C4366" s="3">
        <v>1.2840964280460301</v>
      </c>
      <c r="D4366" s="3">
        <v>54124.590101036898</v>
      </c>
      <c r="E4366" s="1">
        <f t="shared" si="138"/>
        <v>0.5382862091321301</v>
      </c>
      <c r="F4366" s="1">
        <f t="shared" si="139"/>
        <v>35729.691550208096</v>
      </c>
    </row>
    <row r="4367" spans="1:6" x14ac:dyDescent="0.3">
      <c r="A4367" s="3">
        <v>0.71728128083046105</v>
      </c>
      <c r="B4367" s="3">
        <v>19930.456132235198</v>
      </c>
      <c r="C4367" s="3">
        <v>1.21200065705819</v>
      </c>
      <c r="D4367" s="3">
        <v>57487.944722450899</v>
      </c>
      <c r="E4367" s="1">
        <f t="shared" si="138"/>
        <v>0.49471937622772899</v>
      </c>
      <c r="F4367" s="1">
        <f t="shared" si="139"/>
        <v>37557.488590215697</v>
      </c>
    </row>
    <row r="4368" spans="1:6" x14ac:dyDescent="0.3">
      <c r="A4368" s="3">
        <v>0.715588952287878</v>
      </c>
      <c r="B4368" s="3">
        <v>21234.881205031401</v>
      </c>
      <c r="C4368" s="3">
        <v>1.29226936286604</v>
      </c>
      <c r="D4368" s="3">
        <v>59946.379237319699</v>
      </c>
      <c r="E4368" s="1">
        <f t="shared" si="138"/>
        <v>0.57668041057816199</v>
      </c>
      <c r="F4368" s="1">
        <f t="shared" si="139"/>
        <v>38711.498032288298</v>
      </c>
    </row>
    <row r="4369" spans="1:6" x14ac:dyDescent="0.3">
      <c r="A4369" s="3">
        <v>0.73022304764524903</v>
      </c>
      <c r="B4369" s="3">
        <v>18606.403339329601</v>
      </c>
      <c r="C4369" s="3">
        <v>1.22903018270016</v>
      </c>
      <c r="D4369" s="3">
        <v>56312.070303569802</v>
      </c>
      <c r="E4369" s="1">
        <f t="shared" si="138"/>
        <v>0.49880713505491092</v>
      </c>
      <c r="F4369" s="1">
        <f t="shared" si="139"/>
        <v>37705.666964240198</v>
      </c>
    </row>
    <row r="4370" spans="1:6" x14ac:dyDescent="0.3">
      <c r="A4370" s="3">
        <v>0.73304632545180903</v>
      </c>
      <c r="B4370" s="3">
        <v>19950.7258546823</v>
      </c>
      <c r="C4370" s="3">
        <v>1.2674891405562601</v>
      </c>
      <c r="D4370" s="3">
        <v>58438.636748928599</v>
      </c>
      <c r="E4370" s="1">
        <f t="shared" si="138"/>
        <v>0.53444281510445102</v>
      </c>
      <c r="F4370" s="1">
        <f t="shared" si="139"/>
        <v>38487.910894246299</v>
      </c>
    </row>
    <row r="4371" spans="1:6" x14ac:dyDescent="0.3">
      <c r="A4371" s="3">
        <v>0.71998724725290097</v>
      </c>
      <c r="B4371" s="3">
        <v>26158.7305128931</v>
      </c>
      <c r="C4371" s="3">
        <v>1.24241215821845</v>
      </c>
      <c r="D4371" s="3">
        <v>63445.068442539901</v>
      </c>
      <c r="E4371" s="1">
        <f t="shared" si="138"/>
        <v>0.52242491096554899</v>
      </c>
      <c r="F4371" s="1">
        <f t="shared" si="139"/>
        <v>37286.337929646805</v>
      </c>
    </row>
    <row r="4372" spans="1:6" x14ac:dyDescent="0.3">
      <c r="A4372" s="3">
        <v>0.73471945956251505</v>
      </c>
      <c r="B4372" s="3">
        <v>21730.983369908099</v>
      </c>
      <c r="C4372" s="3">
        <v>1.27650798682254</v>
      </c>
      <c r="D4372" s="3">
        <v>60103.248329288101</v>
      </c>
      <c r="E4372" s="1">
        <f t="shared" si="138"/>
        <v>0.54178852726002491</v>
      </c>
      <c r="F4372" s="1">
        <f t="shared" si="139"/>
        <v>38372.264959380002</v>
      </c>
    </row>
    <row r="4373" spans="1:6" x14ac:dyDescent="0.3">
      <c r="A4373" s="3">
        <v>0.705079891982346</v>
      </c>
      <c r="B4373" s="3">
        <v>15932.4132937962</v>
      </c>
      <c r="C4373" s="3">
        <v>1.21715345716584</v>
      </c>
      <c r="D4373" s="3">
        <v>53377.981392171103</v>
      </c>
      <c r="E4373" s="1">
        <f t="shared" si="138"/>
        <v>0.51207356518349401</v>
      </c>
      <c r="F4373" s="1">
        <f t="shared" si="139"/>
        <v>37445.568098374904</v>
      </c>
    </row>
    <row r="4374" spans="1:6" x14ac:dyDescent="0.3">
      <c r="A4374" s="3">
        <v>0.69839450742702602</v>
      </c>
      <c r="B4374" s="3">
        <v>17145.5145741671</v>
      </c>
      <c r="C4374" s="3">
        <v>1.20322087241359</v>
      </c>
      <c r="D4374" s="3">
        <v>53034.811215352303</v>
      </c>
      <c r="E4374" s="1">
        <f t="shared" si="138"/>
        <v>0.50482636498656397</v>
      </c>
      <c r="F4374" s="1">
        <f t="shared" si="139"/>
        <v>35889.296641185203</v>
      </c>
    </row>
    <row r="4375" spans="1:6" x14ac:dyDescent="0.3">
      <c r="A4375" s="3">
        <v>0.65043601956375297</v>
      </c>
      <c r="B4375" s="3">
        <v>17154.639655437499</v>
      </c>
      <c r="C4375" s="3">
        <v>1.1270863722739799</v>
      </c>
      <c r="D4375" s="3">
        <v>53429.248478872098</v>
      </c>
      <c r="E4375" s="1">
        <f t="shared" si="138"/>
        <v>0.47665035271022693</v>
      </c>
      <c r="F4375" s="1">
        <f t="shared" si="139"/>
        <v>36274.608823434595</v>
      </c>
    </row>
    <row r="4376" spans="1:6" x14ac:dyDescent="0.3">
      <c r="A4376" s="3">
        <v>0.70429108828692699</v>
      </c>
      <c r="B4376" s="3">
        <v>21880.1098673331</v>
      </c>
      <c r="C4376" s="3">
        <v>1.2470489408432299</v>
      </c>
      <c r="D4376" s="3">
        <v>62330.155114876601</v>
      </c>
      <c r="E4376" s="1">
        <f t="shared" si="138"/>
        <v>0.54275785255630293</v>
      </c>
      <c r="F4376" s="1">
        <f t="shared" si="139"/>
        <v>40450.045247543501</v>
      </c>
    </row>
    <row r="4377" spans="1:6" x14ac:dyDescent="0.3">
      <c r="A4377" s="3">
        <v>0.71642849965445499</v>
      </c>
      <c r="B4377" s="3">
        <v>17430.182644147899</v>
      </c>
      <c r="C4377" s="3">
        <v>1.2624716737859001</v>
      </c>
      <c r="D4377" s="3">
        <v>54852.4710334798</v>
      </c>
      <c r="E4377" s="1">
        <f t="shared" si="138"/>
        <v>0.5460431741314451</v>
      </c>
      <c r="F4377" s="1">
        <f t="shared" si="139"/>
        <v>37422.288389331901</v>
      </c>
    </row>
    <row r="4378" spans="1:6" x14ac:dyDescent="0.3">
      <c r="A4378" s="3">
        <v>0.73929466822382695</v>
      </c>
      <c r="B4378" s="3">
        <v>18507.376393872801</v>
      </c>
      <c r="C4378" s="3">
        <v>1.2607493130560801</v>
      </c>
      <c r="D4378" s="3">
        <v>56553.8390426673</v>
      </c>
      <c r="E4378" s="1">
        <f t="shared" si="138"/>
        <v>0.52145464483225312</v>
      </c>
      <c r="F4378" s="1">
        <f t="shared" si="139"/>
        <v>38046.462648794499</v>
      </c>
    </row>
    <row r="4379" spans="1:6" x14ac:dyDescent="0.3">
      <c r="A4379" s="3">
        <v>0.70432181224309298</v>
      </c>
      <c r="B4379" s="3">
        <v>15684.936219765401</v>
      </c>
      <c r="C4379" s="3">
        <v>1.21588555373213</v>
      </c>
      <c r="D4379" s="3">
        <v>51059.489909499498</v>
      </c>
      <c r="E4379" s="1">
        <f t="shared" si="138"/>
        <v>0.51156374148903705</v>
      </c>
      <c r="F4379" s="1">
        <f t="shared" si="139"/>
        <v>35374.553689734093</v>
      </c>
    </row>
    <row r="4380" spans="1:6" x14ac:dyDescent="0.3">
      <c r="A4380" s="3">
        <v>0.70549050799422397</v>
      </c>
      <c r="B4380" s="3">
        <v>16261.961075855201</v>
      </c>
      <c r="C4380" s="3">
        <v>1.25062029966744</v>
      </c>
      <c r="D4380" s="3">
        <v>52061.616092648801</v>
      </c>
      <c r="E4380" s="1">
        <f t="shared" si="138"/>
        <v>0.54512979167321607</v>
      </c>
      <c r="F4380" s="1">
        <f t="shared" si="139"/>
        <v>35799.6550167936</v>
      </c>
    </row>
    <row r="4381" spans="1:6" x14ac:dyDescent="0.3">
      <c r="A4381" s="3">
        <v>0.70218135581239904</v>
      </c>
      <c r="B4381" s="3">
        <v>19887.7030214121</v>
      </c>
      <c r="C4381" s="3">
        <v>1.25484004917581</v>
      </c>
      <c r="D4381" s="3">
        <v>57930.377080428203</v>
      </c>
      <c r="E4381" s="1">
        <f t="shared" si="138"/>
        <v>0.552658693363411</v>
      </c>
      <c r="F4381" s="1">
        <f t="shared" si="139"/>
        <v>38042.674059016106</v>
      </c>
    </row>
    <row r="4382" spans="1:6" x14ac:dyDescent="0.3">
      <c r="A4382" s="3">
        <v>0.67169017827504096</v>
      </c>
      <c r="B4382" s="3">
        <v>21465.170811949702</v>
      </c>
      <c r="C4382" s="3">
        <v>1.1407479423009199</v>
      </c>
      <c r="D4382" s="3">
        <v>57204.7347529584</v>
      </c>
      <c r="E4382" s="1">
        <f t="shared" si="138"/>
        <v>0.46905776402587895</v>
      </c>
      <c r="F4382" s="1">
        <f t="shared" si="139"/>
        <v>35739.563941008702</v>
      </c>
    </row>
    <row r="4383" spans="1:6" x14ac:dyDescent="0.3">
      <c r="A4383" s="3">
        <v>0.69577123757058601</v>
      </c>
      <c r="B4383" s="3">
        <v>18970.7672158881</v>
      </c>
      <c r="C4383" s="3">
        <v>1.21539636180953</v>
      </c>
      <c r="D4383" s="3">
        <v>57116.828106666602</v>
      </c>
      <c r="E4383" s="1">
        <f t="shared" si="138"/>
        <v>0.51962512423894403</v>
      </c>
      <c r="F4383" s="1">
        <f t="shared" si="139"/>
        <v>38146.060890778506</v>
      </c>
    </row>
    <row r="4384" spans="1:6" x14ac:dyDescent="0.3">
      <c r="A4384" s="3">
        <v>0.70575012437540796</v>
      </c>
      <c r="B4384" s="3">
        <v>21772.270566614101</v>
      </c>
      <c r="C4384" s="3">
        <v>1.2644112481427801</v>
      </c>
      <c r="D4384" s="3">
        <v>60204.837171141997</v>
      </c>
      <c r="E4384" s="1">
        <f t="shared" si="138"/>
        <v>0.55866112376737209</v>
      </c>
      <c r="F4384" s="1">
        <f t="shared" si="139"/>
        <v>38432.566604527892</v>
      </c>
    </row>
    <row r="4385" spans="1:6" x14ac:dyDescent="0.3">
      <c r="A4385" s="3">
        <v>0.66047627121590102</v>
      </c>
      <c r="B4385" s="3">
        <v>17620.2727854449</v>
      </c>
      <c r="C4385" s="3">
        <v>1.1272353740602801</v>
      </c>
      <c r="D4385" s="3">
        <v>51800.941004726497</v>
      </c>
      <c r="E4385" s="1">
        <f t="shared" si="138"/>
        <v>0.46675910284437905</v>
      </c>
      <c r="F4385" s="1">
        <f t="shared" si="139"/>
        <v>34180.668219281593</v>
      </c>
    </row>
    <row r="4386" spans="1:6" x14ac:dyDescent="0.3">
      <c r="A4386" s="3">
        <v>0.75277122422781395</v>
      </c>
      <c r="B4386" s="3">
        <v>20824.495969984699</v>
      </c>
      <c r="C4386" s="3">
        <v>1.3398459951944399</v>
      </c>
      <c r="D4386" s="3">
        <v>57476.137889129903</v>
      </c>
      <c r="E4386" s="1">
        <f t="shared" si="138"/>
        <v>0.58707477096662597</v>
      </c>
      <c r="F4386" s="1">
        <f t="shared" si="139"/>
        <v>36651.641919145201</v>
      </c>
    </row>
    <row r="4387" spans="1:6" x14ac:dyDescent="0.3">
      <c r="A4387" s="3">
        <v>0.656409032760358</v>
      </c>
      <c r="B4387" s="3">
        <v>18989.627398075601</v>
      </c>
      <c r="C4387" s="3">
        <v>1.1536686062553101</v>
      </c>
      <c r="D4387" s="3">
        <v>54534.831040064702</v>
      </c>
      <c r="E4387" s="1">
        <f t="shared" si="138"/>
        <v>0.49725957349495209</v>
      </c>
      <c r="F4387" s="1">
        <f t="shared" si="139"/>
        <v>35545.203641989101</v>
      </c>
    </row>
    <row r="4388" spans="1:6" x14ac:dyDescent="0.3">
      <c r="A4388" s="3">
        <v>0.74607424723046001</v>
      </c>
      <c r="B4388" s="3">
        <v>21878.322313603101</v>
      </c>
      <c r="C4388" s="3">
        <v>1.30815333982389</v>
      </c>
      <c r="D4388" s="3">
        <v>58401.503211524898</v>
      </c>
      <c r="E4388" s="1">
        <f t="shared" si="138"/>
        <v>0.56207909259343003</v>
      </c>
      <c r="F4388" s="1">
        <f t="shared" si="139"/>
        <v>36523.180897921797</v>
      </c>
    </row>
    <row r="4389" spans="1:6" x14ac:dyDescent="0.3">
      <c r="A4389" s="3">
        <v>0.64221471805379104</v>
      </c>
      <c r="B4389" s="3">
        <v>21532.114658881099</v>
      </c>
      <c r="C4389" s="3">
        <v>1.1458558424459699</v>
      </c>
      <c r="D4389" s="3">
        <v>59654.596075074398</v>
      </c>
      <c r="E4389" s="1">
        <f t="shared" si="138"/>
        <v>0.5036411243921789</v>
      </c>
      <c r="F4389" s="1">
        <f t="shared" si="139"/>
        <v>38122.481416193303</v>
      </c>
    </row>
    <row r="4390" spans="1:6" x14ac:dyDescent="0.3">
      <c r="A4390" s="3">
        <v>0.66988871617758505</v>
      </c>
      <c r="B4390" s="3">
        <v>20461.21289128</v>
      </c>
      <c r="C4390" s="3">
        <v>1.1589479537656699</v>
      </c>
      <c r="D4390" s="3">
        <v>55120.377983692197</v>
      </c>
      <c r="E4390" s="1">
        <f t="shared" si="138"/>
        <v>0.48905923758808489</v>
      </c>
      <c r="F4390" s="1">
        <f t="shared" si="139"/>
        <v>34659.165092412193</v>
      </c>
    </row>
    <row r="4391" spans="1:6" x14ac:dyDescent="0.3">
      <c r="A4391" s="3">
        <v>0.75873403207148604</v>
      </c>
      <c r="B4391" s="3">
        <v>21143.718788768299</v>
      </c>
      <c r="C4391" s="3">
        <v>1.31368761762896</v>
      </c>
      <c r="D4391" s="3">
        <v>60815.652048620803</v>
      </c>
      <c r="E4391" s="1">
        <f t="shared" si="138"/>
        <v>0.55495358555747398</v>
      </c>
      <c r="F4391" s="1">
        <f t="shared" si="139"/>
        <v>39671.933259852507</v>
      </c>
    </row>
    <row r="4392" spans="1:6" x14ac:dyDescent="0.3">
      <c r="A4392" s="3">
        <v>0.69115924503368298</v>
      </c>
      <c r="B4392" s="3">
        <v>19930.0503170507</v>
      </c>
      <c r="C4392" s="3">
        <v>1.1765021493529899</v>
      </c>
      <c r="D4392" s="3">
        <v>56926.256697966499</v>
      </c>
      <c r="E4392" s="1">
        <f t="shared" si="138"/>
        <v>0.48534290431930693</v>
      </c>
      <c r="F4392" s="1">
        <f t="shared" si="139"/>
        <v>36996.206380915799</v>
      </c>
    </row>
    <row r="4393" spans="1:6" x14ac:dyDescent="0.3">
      <c r="A4393" s="3">
        <v>0.719962813701159</v>
      </c>
      <c r="B4393" s="3">
        <v>18636.323591635399</v>
      </c>
      <c r="C4393" s="3">
        <v>1.26145316541338</v>
      </c>
      <c r="D4393" s="3">
        <v>56759.426022235297</v>
      </c>
      <c r="E4393" s="1">
        <f t="shared" si="138"/>
        <v>0.54149035171222104</v>
      </c>
      <c r="F4393" s="1">
        <f t="shared" si="139"/>
        <v>38123.102430599902</v>
      </c>
    </row>
    <row r="4394" spans="1:6" x14ac:dyDescent="0.3">
      <c r="A4394" s="3">
        <v>0.72137031045650402</v>
      </c>
      <c r="B4394" s="3">
        <v>23298.730136060301</v>
      </c>
      <c r="C4394" s="3">
        <v>1.2247639216753301</v>
      </c>
      <c r="D4394" s="3">
        <v>60685.478335315798</v>
      </c>
      <c r="E4394" s="1">
        <f t="shared" si="138"/>
        <v>0.50339361121882609</v>
      </c>
      <c r="F4394" s="1">
        <f t="shared" si="139"/>
        <v>37386.748199255497</v>
      </c>
    </row>
    <row r="4395" spans="1:6" x14ac:dyDescent="0.3">
      <c r="A4395" s="3">
        <v>0.76518622180636497</v>
      </c>
      <c r="B4395" s="3">
        <v>21746.1596871572</v>
      </c>
      <c r="C4395" s="3">
        <v>1.3533448726495501</v>
      </c>
      <c r="D4395" s="3">
        <v>59083.753490246097</v>
      </c>
      <c r="E4395" s="1">
        <f t="shared" si="138"/>
        <v>0.58815865084318508</v>
      </c>
      <c r="F4395" s="1">
        <f t="shared" si="139"/>
        <v>37337.593803088894</v>
      </c>
    </row>
    <row r="4396" spans="1:6" x14ac:dyDescent="0.3">
      <c r="A4396" s="3">
        <v>0.70908060514654203</v>
      </c>
      <c r="B4396" s="3">
        <v>21186.155766274002</v>
      </c>
      <c r="C4396" s="3">
        <v>1.2313936027919801</v>
      </c>
      <c r="D4396" s="3">
        <v>59839.4543449091</v>
      </c>
      <c r="E4396" s="1">
        <f t="shared" si="138"/>
        <v>0.52231299764543804</v>
      </c>
      <c r="F4396" s="1">
        <f t="shared" si="139"/>
        <v>38653.298578635098</v>
      </c>
    </row>
    <row r="4397" spans="1:6" x14ac:dyDescent="0.3">
      <c r="A4397" s="3">
        <v>0.70631938578987097</v>
      </c>
      <c r="B4397" s="3">
        <v>20614.502339569299</v>
      </c>
      <c r="C4397" s="3">
        <v>1.21848954766803</v>
      </c>
      <c r="D4397" s="3">
        <v>55186.005321265402</v>
      </c>
      <c r="E4397" s="1">
        <f t="shared" si="138"/>
        <v>0.512170161878159</v>
      </c>
      <c r="F4397" s="1">
        <f t="shared" si="139"/>
        <v>34571.502981696103</v>
      </c>
    </row>
    <row r="4398" spans="1:6" x14ac:dyDescent="0.3">
      <c r="A4398" s="3">
        <v>0.74089660351643705</v>
      </c>
      <c r="B4398" s="3">
        <v>19727.288456403501</v>
      </c>
      <c r="C4398" s="3">
        <v>1.3270599716060401</v>
      </c>
      <c r="D4398" s="3">
        <v>58477.586337238703</v>
      </c>
      <c r="E4398" s="1">
        <f t="shared" si="138"/>
        <v>0.58616336808960301</v>
      </c>
      <c r="F4398" s="1">
        <f t="shared" si="139"/>
        <v>38750.297880835205</v>
      </c>
    </row>
    <row r="4399" spans="1:6" x14ac:dyDescent="0.3">
      <c r="A4399" s="3">
        <v>0.69996799674204202</v>
      </c>
      <c r="B4399" s="3">
        <v>21853.211230795401</v>
      </c>
      <c r="C4399" s="3">
        <v>1.2046591540895</v>
      </c>
      <c r="D4399" s="3">
        <v>59094.582705228102</v>
      </c>
      <c r="E4399" s="1">
        <f t="shared" si="138"/>
        <v>0.50469115734745795</v>
      </c>
      <c r="F4399" s="1">
        <f t="shared" si="139"/>
        <v>37241.371474432701</v>
      </c>
    </row>
    <row r="4400" spans="1:6" x14ac:dyDescent="0.3">
      <c r="A4400" s="3">
        <v>0.701120840823933</v>
      </c>
      <c r="B4400" s="3">
        <v>20659.695530209501</v>
      </c>
      <c r="C4400" s="3">
        <v>1.21174657422555</v>
      </c>
      <c r="D4400" s="3">
        <v>58587.977759816</v>
      </c>
      <c r="E4400" s="1">
        <f t="shared" si="138"/>
        <v>0.51062573340161699</v>
      </c>
      <c r="F4400" s="1">
        <f t="shared" si="139"/>
        <v>37928.282229606499</v>
      </c>
    </row>
    <row r="4401" spans="1:6" x14ac:dyDescent="0.3">
      <c r="A4401" s="3">
        <v>0.71790913416799096</v>
      </c>
      <c r="B4401" s="3">
        <v>19029.102109033702</v>
      </c>
      <c r="C4401" s="3">
        <v>1.22122805991448</v>
      </c>
      <c r="D4401" s="3">
        <v>55947.916368361599</v>
      </c>
      <c r="E4401" s="1">
        <f t="shared" si="138"/>
        <v>0.50331892574648907</v>
      </c>
      <c r="F4401" s="1">
        <f t="shared" si="139"/>
        <v>36918.814259327897</v>
      </c>
    </row>
    <row r="4402" spans="1:6" x14ac:dyDescent="0.3">
      <c r="A4402" s="3">
        <v>0.71939476279117798</v>
      </c>
      <c r="B4402" s="3">
        <v>21321.992543782399</v>
      </c>
      <c r="C4402" s="3">
        <v>1.2427088294870301</v>
      </c>
      <c r="D4402" s="3">
        <v>57595.943842776098</v>
      </c>
      <c r="E4402" s="1">
        <f t="shared" si="138"/>
        <v>0.52331406669585212</v>
      </c>
      <c r="F4402" s="1">
        <f t="shared" si="139"/>
        <v>36273.951298993699</v>
      </c>
    </row>
    <row r="4403" spans="1:6" x14ac:dyDescent="0.3">
      <c r="A4403" s="3">
        <v>0.70063913303041903</v>
      </c>
      <c r="B4403" s="3">
        <v>16653.7218827381</v>
      </c>
      <c r="C4403" s="3">
        <v>1.2365704048224999</v>
      </c>
      <c r="D4403" s="3">
        <v>51811.275269146303</v>
      </c>
      <c r="E4403" s="1">
        <f t="shared" si="138"/>
        <v>0.53593127179208089</v>
      </c>
      <c r="F4403" s="1">
        <f t="shared" si="139"/>
        <v>35157.553386408203</v>
      </c>
    </row>
    <row r="4404" spans="1:6" x14ac:dyDescent="0.3">
      <c r="A4404" s="3">
        <v>0.68639300028802097</v>
      </c>
      <c r="B4404" s="3">
        <v>15488.7298055915</v>
      </c>
      <c r="C4404" s="3">
        <v>1.1880488785352099</v>
      </c>
      <c r="D4404" s="3">
        <v>49837.819181777399</v>
      </c>
      <c r="E4404" s="1">
        <f t="shared" si="138"/>
        <v>0.50165587824718894</v>
      </c>
      <c r="F4404" s="1">
        <f t="shared" si="139"/>
        <v>34349.089376185897</v>
      </c>
    </row>
    <row r="4405" spans="1:6" x14ac:dyDescent="0.3">
      <c r="A4405" s="3">
        <v>0.69596589970285205</v>
      </c>
      <c r="B4405" s="3">
        <v>18493.164817609399</v>
      </c>
      <c r="C4405" s="3">
        <v>1.1882550484224501</v>
      </c>
      <c r="D4405" s="3">
        <v>55219.073126459101</v>
      </c>
      <c r="E4405" s="1">
        <f t="shared" si="138"/>
        <v>0.49228914871959806</v>
      </c>
      <c r="F4405" s="1">
        <f t="shared" si="139"/>
        <v>36725.908308849699</v>
      </c>
    </row>
    <row r="4406" spans="1:6" x14ac:dyDescent="0.3">
      <c r="A4406" s="3">
        <v>0.64981909829953999</v>
      </c>
      <c r="B4406" s="3">
        <v>21295.681770882598</v>
      </c>
      <c r="C4406" s="3">
        <v>1.13463907992988</v>
      </c>
      <c r="D4406" s="3">
        <v>59113.366146165703</v>
      </c>
      <c r="E4406" s="1">
        <f t="shared" si="138"/>
        <v>0.48481998163034001</v>
      </c>
      <c r="F4406" s="1">
        <f t="shared" si="139"/>
        <v>37817.684375283105</v>
      </c>
    </row>
    <row r="4407" spans="1:6" x14ac:dyDescent="0.3">
      <c r="A4407" s="3">
        <v>0.65503763255466896</v>
      </c>
      <c r="B4407" s="3">
        <v>19184.351337544598</v>
      </c>
      <c r="C4407" s="3">
        <v>1.1410392163985099</v>
      </c>
      <c r="D4407" s="3">
        <v>54152.409760327202</v>
      </c>
      <c r="E4407" s="1">
        <f t="shared" si="138"/>
        <v>0.48600158384384096</v>
      </c>
      <c r="F4407" s="1">
        <f t="shared" si="139"/>
        <v>34968.058422782604</v>
      </c>
    </row>
    <row r="4408" spans="1:6" x14ac:dyDescent="0.3">
      <c r="A4408" s="3">
        <v>0.69850499244842001</v>
      </c>
      <c r="B4408" s="3">
        <v>14267.410088934401</v>
      </c>
      <c r="C4408" s="3">
        <v>1.1807933220154201</v>
      </c>
      <c r="D4408" s="3">
        <v>49767.499550025001</v>
      </c>
      <c r="E4408" s="1">
        <f t="shared" si="138"/>
        <v>0.48228832956700007</v>
      </c>
      <c r="F4408" s="1">
        <f t="shared" si="139"/>
        <v>35500.089461090596</v>
      </c>
    </row>
    <row r="4409" spans="1:6" x14ac:dyDescent="0.3">
      <c r="A4409" s="3">
        <v>0.681162285270971</v>
      </c>
      <c r="B4409" s="3">
        <v>21606.5168097856</v>
      </c>
      <c r="C4409" s="3">
        <v>1.1368127599395801</v>
      </c>
      <c r="D4409" s="3">
        <v>57981.676202381102</v>
      </c>
      <c r="E4409" s="1">
        <f t="shared" si="138"/>
        <v>0.45565047466860908</v>
      </c>
      <c r="F4409" s="1">
        <f t="shared" si="139"/>
        <v>36375.159392595502</v>
      </c>
    </row>
    <row r="4410" spans="1:6" x14ac:dyDescent="0.3">
      <c r="A4410" s="3">
        <v>0.74895689750845695</v>
      </c>
      <c r="B4410" s="3">
        <v>20311.581065523598</v>
      </c>
      <c r="C4410" s="3">
        <v>1.2817145338152101</v>
      </c>
      <c r="D4410" s="3">
        <v>57299.018558305899</v>
      </c>
      <c r="E4410" s="1">
        <f t="shared" si="138"/>
        <v>0.5327576363067531</v>
      </c>
      <c r="F4410" s="1">
        <f t="shared" si="139"/>
        <v>36987.437492782301</v>
      </c>
    </row>
    <row r="4411" spans="1:6" x14ac:dyDescent="0.3">
      <c r="A4411" s="3">
        <v>0.70947832631011998</v>
      </c>
      <c r="B4411" s="3">
        <v>22929.694805827301</v>
      </c>
      <c r="C4411" s="3">
        <v>1.22553276804408</v>
      </c>
      <c r="D4411" s="3">
        <v>59945.800419853098</v>
      </c>
      <c r="E4411" s="1">
        <f t="shared" si="138"/>
        <v>0.51605444173395998</v>
      </c>
      <c r="F4411" s="1">
        <f t="shared" si="139"/>
        <v>37016.105614025801</v>
      </c>
    </row>
    <row r="4412" spans="1:6" x14ac:dyDescent="0.3">
      <c r="A4412" s="3">
        <v>0.70383132165283702</v>
      </c>
      <c r="B4412" s="3">
        <v>16413.207062197602</v>
      </c>
      <c r="C4412" s="3">
        <v>1.24399690922066</v>
      </c>
      <c r="D4412" s="3">
        <v>53380.611360510797</v>
      </c>
      <c r="E4412" s="1">
        <f t="shared" si="138"/>
        <v>0.54016558756782296</v>
      </c>
      <c r="F4412" s="1">
        <f t="shared" si="139"/>
        <v>36967.404298313195</v>
      </c>
    </row>
    <row r="4413" spans="1:6" x14ac:dyDescent="0.3">
      <c r="A4413" s="3">
        <v>0.72706148997974596</v>
      </c>
      <c r="B4413" s="3">
        <v>16606.920818469</v>
      </c>
      <c r="C4413" s="3">
        <v>1.2290304245408199</v>
      </c>
      <c r="D4413" s="3">
        <v>51946.868556753303</v>
      </c>
      <c r="E4413" s="1">
        <f t="shared" si="138"/>
        <v>0.50196893456107394</v>
      </c>
      <c r="F4413" s="1">
        <f t="shared" si="139"/>
        <v>35339.947738284303</v>
      </c>
    </row>
    <row r="4414" spans="1:6" x14ac:dyDescent="0.3">
      <c r="A4414" s="3">
        <v>0.73122506792449005</v>
      </c>
      <c r="B4414" s="3">
        <v>23145.4262377132</v>
      </c>
      <c r="C4414" s="3">
        <v>1.27151856299646</v>
      </c>
      <c r="D4414" s="3">
        <v>61157.969958401904</v>
      </c>
      <c r="E4414" s="1">
        <f t="shared" si="138"/>
        <v>0.54029349507197</v>
      </c>
      <c r="F4414" s="1">
        <f t="shared" si="139"/>
        <v>38012.5437206887</v>
      </c>
    </row>
    <row r="4415" spans="1:6" x14ac:dyDescent="0.3">
      <c r="A4415" s="3">
        <v>0.72201768627659701</v>
      </c>
      <c r="B4415" s="3">
        <v>15218.4264309028</v>
      </c>
      <c r="C4415" s="3">
        <v>1.24940705559653</v>
      </c>
      <c r="D4415" s="3">
        <v>52702.483675281801</v>
      </c>
      <c r="E4415" s="1">
        <f t="shared" si="138"/>
        <v>0.52738936931993297</v>
      </c>
      <c r="F4415" s="1">
        <f t="shared" si="139"/>
        <v>37484.057244379001</v>
      </c>
    </row>
    <row r="4416" spans="1:6" x14ac:dyDescent="0.3">
      <c r="A4416" s="3">
        <v>0.73932612952524301</v>
      </c>
      <c r="B4416" s="3">
        <v>22724.092613907</v>
      </c>
      <c r="C4416" s="3">
        <v>1.2954213930184</v>
      </c>
      <c r="D4416" s="3">
        <v>61513.571804198</v>
      </c>
      <c r="E4416" s="1">
        <f t="shared" si="138"/>
        <v>0.55609526349315697</v>
      </c>
      <c r="F4416" s="1">
        <f t="shared" si="139"/>
        <v>38789.479190291</v>
      </c>
    </row>
    <row r="4417" spans="1:6" x14ac:dyDescent="0.3">
      <c r="A4417" s="3">
        <v>0.66161221704244999</v>
      </c>
      <c r="B4417" s="3">
        <v>21448.6886177632</v>
      </c>
      <c r="C4417" s="3">
        <v>1.1615914465372801</v>
      </c>
      <c r="D4417" s="3">
        <v>58696.929931279097</v>
      </c>
      <c r="E4417" s="1">
        <f t="shared" si="138"/>
        <v>0.49997922949483009</v>
      </c>
      <c r="F4417" s="1">
        <f t="shared" si="139"/>
        <v>37248.2413135159</v>
      </c>
    </row>
    <row r="4418" spans="1:6" x14ac:dyDescent="0.3">
      <c r="A4418" s="3">
        <v>0.65640423913106505</v>
      </c>
      <c r="B4418" s="3">
        <v>19785.5174478966</v>
      </c>
      <c r="C4418" s="3">
        <v>1.16951559612624</v>
      </c>
      <c r="D4418" s="3">
        <v>55204.574548346704</v>
      </c>
      <c r="E4418" s="1">
        <f t="shared" si="138"/>
        <v>0.51311135699517496</v>
      </c>
      <c r="F4418" s="1">
        <f t="shared" si="139"/>
        <v>35419.057100450103</v>
      </c>
    </row>
    <row r="4419" spans="1:6" x14ac:dyDescent="0.3">
      <c r="A4419" s="3">
        <v>0.66371095941901204</v>
      </c>
      <c r="B4419" s="3">
        <v>21105.982198491602</v>
      </c>
      <c r="C4419" s="3">
        <v>1.1157808123948101</v>
      </c>
      <c r="D4419" s="3">
        <v>57722.806444071102</v>
      </c>
      <c r="E4419" s="1">
        <f t="shared" si="138"/>
        <v>0.45206985297579805</v>
      </c>
      <c r="F4419" s="1">
        <f t="shared" si="139"/>
        <v>36616.824245579497</v>
      </c>
    </row>
    <row r="4420" spans="1:6" x14ac:dyDescent="0.3">
      <c r="A4420" s="3">
        <v>0.69685840057869697</v>
      </c>
      <c r="B4420" s="3">
        <v>21085.515851895801</v>
      </c>
      <c r="C4420" s="3">
        <v>1.19784802970922</v>
      </c>
      <c r="D4420" s="3">
        <v>57249.682830877297</v>
      </c>
      <c r="E4420" s="1">
        <f t="shared" ref="E4420:E4483" si="140">C4420-A4420</f>
        <v>0.50098962913052303</v>
      </c>
      <c r="F4420" s="1">
        <f t="shared" ref="F4420:F4483" si="141">D4420-B4420</f>
        <v>36164.166978981491</v>
      </c>
    </row>
    <row r="4421" spans="1:6" x14ac:dyDescent="0.3">
      <c r="A4421" s="3">
        <v>0.69262114672339503</v>
      </c>
      <c r="B4421" s="3">
        <v>18053.767242186801</v>
      </c>
      <c r="C4421" s="3">
        <v>1.2187018888227701</v>
      </c>
      <c r="D4421" s="3">
        <v>53601.099425049302</v>
      </c>
      <c r="E4421" s="1">
        <f t="shared" si="140"/>
        <v>0.52608074209937505</v>
      </c>
      <c r="F4421" s="1">
        <f t="shared" si="141"/>
        <v>35547.332182862505</v>
      </c>
    </row>
    <row r="4422" spans="1:6" x14ac:dyDescent="0.3">
      <c r="A4422" s="3">
        <v>0.73577647377780697</v>
      </c>
      <c r="B4422" s="3">
        <v>19246.102441527401</v>
      </c>
      <c r="C4422" s="3">
        <v>1.2713854198981001</v>
      </c>
      <c r="D4422" s="3">
        <v>55825.143502967498</v>
      </c>
      <c r="E4422" s="1">
        <f t="shared" si="140"/>
        <v>0.53560894612029308</v>
      </c>
      <c r="F4422" s="1">
        <f t="shared" si="141"/>
        <v>36579.041061440097</v>
      </c>
    </row>
    <row r="4423" spans="1:6" x14ac:dyDescent="0.3">
      <c r="A4423" s="3">
        <v>0.65566960547399999</v>
      </c>
      <c r="B4423" s="3">
        <v>27336.928802311999</v>
      </c>
      <c r="C4423" s="3">
        <v>1.1375372757412701</v>
      </c>
      <c r="D4423" s="3">
        <v>66523.406905123207</v>
      </c>
      <c r="E4423" s="1">
        <f t="shared" si="140"/>
        <v>0.48186767026727007</v>
      </c>
      <c r="F4423" s="1">
        <f t="shared" si="141"/>
        <v>39186.478102811205</v>
      </c>
    </row>
    <row r="4424" spans="1:6" x14ac:dyDescent="0.3">
      <c r="A4424" s="3">
        <v>0.72350181957459203</v>
      </c>
      <c r="B4424" s="3">
        <v>20114.446291802</v>
      </c>
      <c r="C4424" s="3">
        <v>1.26921019415116</v>
      </c>
      <c r="D4424" s="3">
        <v>59393.065544005898</v>
      </c>
      <c r="E4424" s="1">
        <f t="shared" si="140"/>
        <v>0.54570837457656796</v>
      </c>
      <c r="F4424" s="1">
        <f t="shared" si="141"/>
        <v>39278.619252203898</v>
      </c>
    </row>
    <row r="4425" spans="1:6" x14ac:dyDescent="0.3">
      <c r="A4425" s="3">
        <v>0.74728147694647795</v>
      </c>
      <c r="B4425" s="3">
        <v>17317.957959839001</v>
      </c>
      <c r="C4425" s="3">
        <v>1.3146454127465099</v>
      </c>
      <c r="D4425" s="3">
        <v>54683.933584951003</v>
      </c>
      <c r="E4425" s="1">
        <f t="shared" si="140"/>
        <v>0.56736393580003197</v>
      </c>
      <c r="F4425" s="1">
        <f t="shared" si="141"/>
        <v>37365.975625111998</v>
      </c>
    </row>
    <row r="4426" spans="1:6" x14ac:dyDescent="0.3">
      <c r="A4426" s="3">
        <v>0.69711692117581603</v>
      </c>
      <c r="B4426" s="3">
        <v>18882.538506129898</v>
      </c>
      <c r="C4426" s="3">
        <v>1.21213277474349</v>
      </c>
      <c r="D4426" s="3">
        <v>55971.404950119999</v>
      </c>
      <c r="E4426" s="1">
        <f t="shared" si="140"/>
        <v>0.51501585356767399</v>
      </c>
      <c r="F4426" s="1">
        <f t="shared" si="141"/>
        <v>37088.866443990104</v>
      </c>
    </row>
    <row r="4427" spans="1:6" x14ac:dyDescent="0.3">
      <c r="A4427" s="3">
        <v>0.743143608769398</v>
      </c>
      <c r="B4427" s="3">
        <v>15275.572686798299</v>
      </c>
      <c r="C4427" s="3">
        <v>1.3050854077443099</v>
      </c>
      <c r="D4427" s="3">
        <v>50890.693729454397</v>
      </c>
      <c r="E4427" s="1">
        <f t="shared" si="140"/>
        <v>0.56194179897491192</v>
      </c>
      <c r="F4427" s="1">
        <f t="shared" si="141"/>
        <v>35615.121042656101</v>
      </c>
    </row>
    <row r="4428" spans="1:6" x14ac:dyDescent="0.3">
      <c r="A4428" s="3">
        <v>0.70525131962992604</v>
      </c>
      <c r="B4428" s="3">
        <v>21111.9604012768</v>
      </c>
      <c r="C4428" s="3">
        <v>1.2167088766064</v>
      </c>
      <c r="D4428" s="3">
        <v>57880.289916620299</v>
      </c>
      <c r="E4428" s="1">
        <f t="shared" si="140"/>
        <v>0.51145755697647399</v>
      </c>
      <c r="F4428" s="1">
        <f t="shared" si="141"/>
        <v>36768.329515343503</v>
      </c>
    </row>
    <row r="4429" spans="1:6" x14ac:dyDescent="0.3">
      <c r="A4429" s="3">
        <v>0.66957520727238096</v>
      </c>
      <c r="B4429" s="3">
        <v>16505.795072708101</v>
      </c>
      <c r="C4429" s="3">
        <v>1.17127706229907</v>
      </c>
      <c r="D4429" s="3">
        <v>54776.598091071399</v>
      </c>
      <c r="E4429" s="1">
        <f t="shared" si="140"/>
        <v>0.50170185502668907</v>
      </c>
      <c r="F4429" s="1">
        <f t="shared" si="141"/>
        <v>38270.803018363295</v>
      </c>
    </row>
    <row r="4430" spans="1:6" x14ac:dyDescent="0.3">
      <c r="A4430" s="3">
        <v>0.70377919761725305</v>
      </c>
      <c r="B4430" s="3">
        <v>15366.8499717063</v>
      </c>
      <c r="C4430" s="3">
        <v>1.2032779420930599</v>
      </c>
      <c r="D4430" s="3">
        <v>51237.395491173898</v>
      </c>
      <c r="E4430" s="1">
        <f t="shared" si="140"/>
        <v>0.49949874447580689</v>
      </c>
      <c r="F4430" s="1">
        <f t="shared" si="141"/>
        <v>35870.545519467596</v>
      </c>
    </row>
    <row r="4431" spans="1:6" x14ac:dyDescent="0.3">
      <c r="A4431" s="3">
        <v>0.72400820572603197</v>
      </c>
      <c r="B4431" s="3">
        <v>17365.610821516901</v>
      </c>
      <c r="C4431" s="3">
        <v>1.2552412749086901</v>
      </c>
      <c r="D4431" s="3">
        <v>54524.280169167701</v>
      </c>
      <c r="E4431" s="1">
        <f t="shared" si="140"/>
        <v>0.53123306918265811</v>
      </c>
      <c r="F4431" s="1">
        <f t="shared" si="141"/>
        <v>37158.669347650801</v>
      </c>
    </row>
    <row r="4432" spans="1:6" x14ac:dyDescent="0.3">
      <c r="A4432" s="3">
        <v>0.74316783414380105</v>
      </c>
      <c r="B4432" s="3">
        <v>20460.3617075517</v>
      </c>
      <c r="C4432" s="3">
        <v>1.30786910010997</v>
      </c>
      <c r="D4432" s="3">
        <v>57904.024125020398</v>
      </c>
      <c r="E4432" s="1">
        <f t="shared" si="140"/>
        <v>0.56470126596616899</v>
      </c>
      <c r="F4432" s="1">
        <f t="shared" si="141"/>
        <v>37443.662417468702</v>
      </c>
    </row>
    <row r="4433" spans="1:6" x14ac:dyDescent="0.3">
      <c r="A4433" s="3">
        <v>0.75605910939488796</v>
      </c>
      <c r="B4433" s="3">
        <v>21076.034216653701</v>
      </c>
      <c r="C4433" s="3">
        <v>1.3221713060183</v>
      </c>
      <c r="D4433" s="3">
        <v>60611.152946814698</v>
      </c>
      <c r="E4433" s="1">
        <f t="shared" si="140"/>
        <v>0.56611219662341206</v>
      </c>
      <c r="F4433" s="1">
        <f t="shared" si="141"/>
        <v>39535.118730160997</v>
      </c>
    </row>
    <row r="4434" spans="1:6" x14ac:dyDescent="0.3">
      <c r="A4434" s="3">
        <v>0.71309681200122499</v>
      </c>
      <c r="B4434" s="3">
        <v>16235.182771612799</v>
      </c>
      <c r="C4434" s="3">
        <v>1.2301005933001199</v>
      </c>
      <c r="D4434" s="3">
        <v>52720.7278569958</v>
      </c>
      <c r="E4434" s="1">
        <f t="shared" si="140"/>
        <v>0.5170037812988949</v>
      </c>
      <c r="F4434" s="1">
        <f t="shared" si="141"/>
        <v>36485.545085382997</v>
      </c>
    </row>
    <row r="4435" spans="1:6" x14ac:dyDescent="0.3">
      <c r="A4435" s="3">
        <v>0.740281344497007</v>
      </c>
      <c r="B4435" s="3">
        <v>19059.520332091601</v>
      </c>
      <c r="C4435" s="3">
        <v>1.3149362383990599</v>
      </c>
      <c r="D4435" s="3">
        <v>55138.406049102297</v>
      </c>
      <c r="E4435" s="1">
        <f t="shared" si="140"/>
        <v>0.57465489390205293</v>
      </c>
      <c r="F4435" s="1">
        <f t="shared" si="141"/>
        <v>36078.885717010693</v>
      </c>
    </row>
    <row r="4436" spans="1:6" x14ac:dyDescent="0.3">
      <c r="A4436" s="3">
        <v>0.74822469331629204</v>
      </c>
      <c r="B4436" s="3">
        <v>18353.505461735102</v>
      </c>
      <c r="C4436" s="3">
        <v>1.31702665623882</v>
      </c>
      <c r="D4436" s="3">
        <v>55677.5679578688</v>
      </c>
      <c r="E4436" s="1">
        <f t="shared" si="140"/>
        <v>0.56880196292252794</v>
      </c>
      <c r="F4436" s="1">
        <f t="shared" si="141"/>
        <v>37324.062496133702</v>
      </c>
    </row>
    <row r="4437" spans="1:6" x14ac:dyDescent="0.3">
      <c r="A4437" s="3">
        <v>0.64051608229738299</v>
      </c>
      <c r="B4437" s="3">
        <v>15535.132965057801</v>
      </c>
      <c r="C4437" s="3">
        <v>1.1487676775012701</v>
      </c>
      <c r="D4437" s="3">
        <v>51153.038202981799</v>
      </c>
      <c r="E4437" s="1">
        <f t="shared" si="140"/>
        <v>0.50825159520388707</v>
      </c>
      <c r="F4437" s="1">
        <f t="shared" si="141"/>
        <v>35617.905237924002</v>
      </c>
    </row>
    <row r="4438" spans="1:6" x14ac:dyDescent="0.3">
      <c r="A4438" s="3">
        <v>0.72103619269103802</v>
      </c>
      <c r="B4438" s="3">
        <v>21903.833214030299</v>
      </c>
      <c r="C4438" s="3">
        <v>1.2809904965616401</v>
      </c>
      <c r="D4438" s="3">
        <v>61656.857145497001</v>
      </c>
      <c r="E4438" s="1">
        <f t="shared" si="140"/>
        <v>0.55995430387060208</v>
      </c>
      <c r="F4438" s="1">
        <f t="shared" si="141"/>
        <v>39753.023931466698</v>
      </c>
    </row>
    <row r="4439" spans="1:6" x14ac:dyDescent="0.3">
      <c r="A4439" s="3">
        <v>0.727521149534051</v>
      </c>
      <c r="B4439" s="3">
        <v>20937.362456043102</v>
      </c>
      <c r="C4439" s="3">
        <v>1.2675722177806701</v>
      </c>
      <c r="D4439" s="3">
        <v>57790.703393124801</v>
      </c>
      <c r="E4439" s="1">
        <f t="shared" si="140"/>
        <v>0.54005106824661908</v>
      </c>
      <c r="F4439" s="1">
        <f t="shared" si="141"/>
        <v>36853.340937081695</v>
      </c>
    </row>
    <row r="4440" spans="1:6" x14ac:dyDescent="0.3">
      <c r="A4440" s="3">
        <v>0.75408967761954404</v>
      </c>
      <c r="B4440" s="3">
        <v>20726.193773791001</v>
      </c>
      <c r="C4440" s="3">
        <v>1.29189753251936</v>
      </c>
      <c r="D4440" s="3">
        <v>56877.192507721898</v>
      </c>
      <c r="E4440" s="1">
        <f t="shared" si="140"/>
        <v>0.53780785489981597</v>
      </c>
      <c r="F4440" s="1">
        <f t="shared" si="141"/>
        <v>36150.998733930901</v>
      </c>
    </row>
    <row r="4441" spans="1:6" x14ac:dyDescent="0.3">
      <c r="A4441" s="3">
        <v>0.73953195608525801</v>
      </c>
      <c r="B4441" s="3">
        <v>23828.508240328101</v>
      </c>
      <c r="C4441" s="3">
        <v>1.27858304937375</v>
      </c>
      <c r="D4441" s="3">
        <v>61083.011865248402</v>
      </c>
      <c r="E4441" s="1">
        <f t="shared" si="140"/>
        <v>0.53905109328849199</v>
      </c>
      <c r="F4441" s="1">
        <f t="shared" si="141"/>
        <v>37254.503624920297</v>
      </c>
    </row>
    <row r="4442" spans="1:6" x14ac:dyDescent="0.3">
      <c r="A4442" s="3">
        <v>0.70105470685453197</v>
      </c>
      <c r="B4442" s="3">
        <v>20418.037141549699</v>
      </c>
      <c r="C4442" s="3">
        <v>1.2336820824760499</v>
      </c>
      <c r="D4442" s="3">
        <v>57830.555201362498</v>
      </c>
      <c r="E4442" s="1">
        <f t="shared" si="140"/>
        <v>0.53262737562151796</v>
      </c>
      <c r="F4442" s="1">
        <f t="shared" si="141"/>
        <v>37412.518059812799</v>
      </c>
    </row>
    <row r="4443" spans="1:6" x14ac:dyDescent="0.3">
      <c r="A4443" s="3">
        <v>0.71947741779560204</v>
      </c>
      <c r="B4443" s="3">
        <v>18839.745684101301</v>
      </c>
      <c r="C4443" s="3">
        <v>1.27324684228509</v>
      </c>
      <c r="D4443" s="3">
        <v>55590.305473742403</v>
      </c>
      <c r="E4443" s="1">
        <f t="shared" si="140"/>
        <v>0.55376942448948796</v>
      </c>
      <c r="F4443" s="1">
        <f t="shared" si="141"/>
        <v>36750.559789641105</v>
      </c>
    </row>
    <row r="4444" spans="1:6" x14ac:dyDescent="0.3">
      <c r="A4444" s="3">
        <v>0.72128240102492003</v>
      </c>
      <c r="B4444" s="3">
        <v>17514.749694996699</v>
      </c>
      <c r="C4444" s="3">
        <v>1.2479921140332499</v>
      </c>
      <c r="D4444" s="3">
        <v>52687.2414846967</v>
      </c>
      <c r="E4444" s="1">
        <f t="shared" si="140"/>
        <v>0.52670971300832992</v>
      </c>
      <c r="F4444" s="1">
        <f t="shared" si="141"/>
        <v>35172.491789699998</v>
      </c>
    </row>
    <row r="4445" spans="1:6" x14ac:dyDescent="0.3">
      <c r="A4445" s="3">
        <v>0.69808908478661802</v>
      </c>
      <c r="B4445" s="3">
        <v>21748.4266388018</v>
      </c>
      <c r="C4445" s="3">
        <v>1.2081801881166701</v>
      </c>
      <c r="D4445" s="3">
        <v>60196.277808866696</v>
      </c>
      <c r="E4445" s="1">
        <f t="shared" si="140"/>
        <v>0.51009110333005203</v>
      </c>
      <c r="F4445" s="1">
        <f t="shared" si="141"/>
        <v>38447.851170064896</v>
      </c>
    </row>
    <row r="4446" spans="1:6" x14ac:dyDescent="0.3">
      <c r="A4446" s="3">
        <v>0.67294062181323</v>
      </c>
      <c r="B4446" s="3">
        <v>17045.7492371392</v>
      </c>
      <c r="C4446" s="3">
        <v>1.13529110325486</v>
      </c>
      <c r="D4446" s="3">
        <v>51845.118523242199</v>
      </c>
      <c r="E4446" s="1">
        <f t="shared" si="140"/>
        <v>0.46235048144163005</v>
      </c>
      <c r="F4446" s="1">
        <f t="shared" si="141"/>
        <v>34799.369286102999</v>
      </c>
    </row>
    <row r="4447" spans="1:6" x14ac:dyDescent="0.3">
      <c r="A4447" s="3">
        <v>0.74817866364827601</v>
      </c>
      <c r="B4447" s="3">
        <v>15174.5917211613</v>
      </c>
      <c r="C4447" s="3">
        <v>1.32154544904835</v>
      </c>
      <c r="D4447" s="3">
        <v>51117.208556228303</v>
      </c>
      <c r="E4447" s="1">
        <f t="shared" si="140"/>
        <v>0.57336678540007402</v>
      </c>
      <c r="F4447" s="1">
        <f t="shared" si="141"/>
        <v>35942.616835067005</v>
      </c>
    </row>
    <row r="4448" spans="1:6" x14ac:dyDescent="0.3">
      <c r="A4448" s="3">
        <v>0.73471226733954598</v>
      </c>
      <c r="B4448" s="3">
        <v>21179.476945443799</v>
      </c>
      <c r="C4448" s="3">
        <v>1.2587951023588899</v>
      </c>
      <c r="D4448" s="3">
        <v>59625.855308902603</v>
      </c>
      <c r="E4448" s="1">
        <f t="shared" si="140"/>
        <v>0.52408283501934394</v>
      </c>
      <c r="F4448" s="1">
        <f t="shared" si="141"/>
        <v>38446.378363458804</v>
      </c>
    </row>
    <row r="4449" spans="1:6" x14ac:dyDescent="0.3">
      <c r="A4449" s="3">
        <v>0.66572052158913897</v>
      </c>
      <c r="B4449" s="3">
        <v>22877.176360497899</v>
      </c>
      <c r="C4449" s="3">
        <v>1.14746043531829</v>
      </c>
      <c r="D4449" s="3">
        <v>60058.306403610899</v>
      </c>
      <c r="E4449" s="1">
        <f t="shared" si="140"/>
        <v>0.48173991372915104</v>
      </c>
      <c r="F4449" s="1">
        <f t="shared" si="141"/>
        <v>37181.130043113</v>
      </c>
    </row>
    <row r="4450" spans="1:6" x14ac:dyDescent="0.3">
      <c r="A4450" s="3">
        <v>0.64895015703590198</v>
      </c>
      <c r="B4450" s="3">
        <v>15577.2793555358</v>
      </c>
      <c r="C4450" s="3">
        <v>1.11895200190007</v>
      </c>
      <c r="D4450" s="3">
        <v>51449.005248229703</v>
      </c>
      <c r="E4450" s="1">
        <f t="shared" si="140"/>
        <v>0.47000184486416807</v>
      </c>
      <c r="F4450" s="1">
        <f t="shared" si="141"/>
        <v>35871.725892693903</v>
      </c>
    </row>
    <row r="4451" spans="1:6" x14ac:dyDescent="0.3">
      <c r="A4451" s="3">
        <v>0.71729244887802601</v>
      </c>
      <c r="B4451" s="3">
        <v>16762.480283510598</v>
      </c>
      <c r="C4451" s="3">
        <v>1.2332765384092499</v>
      </c>
      <c r="D4451" s="3">
        <v>51287.213964599599</v>
      </c>
      <c r="E4451" s="1">
        <f t="shared" si="140"/>
        <v>0.51598408953122388</v>
      </c>
      <c r="F4451" s="1">
        <f t="shared" si="141"/>
        <v>34524.733681088997</v>
      </c>
    </row>
    <row r="4452" spans="1:6" x14ac:dyDescent="0.3">
      <c r="A4452" s="3">
        <v>0.67592171879787999</v>
      </c>
      <c r="B4452" s="3">
        <v>19299.696918010599</v>
      </c>
      <c r="C4452" s="3">
        <v>1.16217775539153</v>
      </c>
      <c r="D4452" s="3">
        <v>55246.608672605398</v>
      </c>
      <c r="E4452" s="1">
        <f t="shared" si="140"/>
        <v>0.48625603659365002</v>
      </c>
      <c r="F4452" s="1">
        <f t="shared" si="141"/>
        <v>35946.911754594796</v>
      </c>
    </row>
    <row r="4453" spans="1:6" x14ac:dyDescent="0.3">
      <c r="A4453" s="3">
        <v>0.64329788063704596</v>
      </c>
      <c r="B4453" s="3">
        <v>23704.808859190802</v>
      </c>
      <c r="C4453" s="3">
        <v>1.12564548009583</v>
      </c>
      <c r="D4453" s="3">
        <v>61680.040054755496</v>
      </c>
      <c r="E4453" s="1">
        <f t="shared" si="140"/>
        <v>0.48234759945878403</v>
      </c>
      <c r="F4453" s="1">
        <f t="shared" si="141"/>
        <v>37975.231195564695</v>
      </c>
    </row>
    <row r="4454" spans="1:6" x14ac:dyDescent="0.3">
      <c r="A4454" s="3">
        <v>0.74231114037964496</v>
      </c>
      <c r="B4454" s="3">
        <v>26358.3613593183</v>
      </c>
      <c r="C4454" s="3">
        <v>1.3012291621602201</v>
      </c>
      <c r="D4454" s="3">
        <v>66860.892073756593</v>
      </c>
      <c r="E4454" s="1">
        <f t="shared" si="140"/>
        <v>0.55891802178057515</v>
      </c>
      <c r="F4454" s="1">
        <f t="shared" si="141"/>
        <v>40502.530714438297</v>
      </c>
    </row>
    <row r="4455" spans="1:6" x14ac:dyDescent="0.3">
      <c r="A4455" s="3">
        <v>0.71199196411663201</v>
      </c>
      <c r="B4455" s="3">
        <v>24250.782725374</v>
      </c>
      <c r="C4455" s="3">
        <v>1.2158923676019999</v>
      </c>
      <c r="D4455" s="3">
        <v>62900.399374718501</v>
      </c>
      <c r="E4455" s="1">
        <f t="shared" si="140"/>
        <v>0.50390040348536791</v>
      </c>
      <c r="F4455" s="1">
        <f t="shared" si="141"/>
        <v>38649.616649344505</v>
      </c>
    </row>
    <row r="4456" spans="1:6" x14ac:dyDescent="0.3">
      <c r="A4456" s="3">
        <v>0.68104033717230905</v>
      </c>
      <c r="B4456" s="3">
        <v>17194.928595383099</v>
      </c>
      <c r="C4456" s="3">
        <v>1.18357272197675</v>
      </c>
      <c r="D4456" s="3">
        <v>54224.0835153761</v>
      </c>
      <c r="E4456" s="1">
        <f t="shared" si="140"/>
        <v>0.50253238480444096</v>
      </c>
      <c r="F4456" s="1">
        <f t="shared" si="141"/>
        <v>37029.154919993001</v>
      </c>
    </row>
    <row r="4457" spans="1:6" x14ac:dyDescent="0.3">
      <c r="A4457" s="3">
        <v>0.63970137886388001</v>
      </c>
      <c r="B4457" s="3">
        <v>19776.269116957599</v>
      </c>
      <c r="C4457" s="3">
        <v>1.1366324967769801</v>
      </c>
      <c r="D4457" s="3">
        <v>57264.122559306197</v>
      </c>
      <c r="E4457" s="1">
        <f t="shared" si="140"/>
        <v>0.49693111791310007</v>
      </c>
      <c r="F4457" s="1">
        <f t="shared" si="141"/>
        <v>37487.853442348598</v>
      </c>
    </row>
    <row r="4458" spans="1:6" x14ac:dyDescent="0.3">
      <c r="A4458" s="3">
        <v>0.68803282317836401</v>
      </c>
      <c r="B4458" s="3">
        <v>21440.547864727199</v>
      </c>
      <c r="C4458" s="3">
        <v>1.1840887374192799</v>
      </c>
      <c r="D4458" s="3">
        <v>57783.897191000302</v>
      </c>
      <c r="E4458" s="1">
        <f t="shared" si="140"/>
        <v>0.49605591424091589</v>
      </c>
      <c r="F4458" s="1">
        <f t="shared" si="141"/>
        <v>36343.349326273106</v>
      </c>
    </row>
    <row r="4459" spans="1:6" x14ac:dyDescent="0.3">
      <c r="A4459" s="3">
        <v>0.67475571275906898</v>
      </c>
      <c r="B4459" s="3">
        <v>19104.321281440301</v>
      </c>
      <c r="C4459" s="3">
        <v>1.18647413202791</v>
      </c>
      <c r="D4459" s="3">
        <v>55814.887700262698</v>
      </c>
      <c r="E4459" s="1">
        <f t="shared" si="140"/>
        <v>0.51171841926884098</v>
      </c>
      <c r="F4459" s="1">
        <f t="shared" si="141"/>
        <v>36710.566418822396</v>
      </c>
    </row>
    <row r="4460" spans="1:6" x14ac:dyDescent="0.3">
      <c r="A4460" s="3">
        <v>0.68519054917515898</v>
      </c>
      <c r="B4460" s="3">
        <v>15933.918441609099</v>
      </c>
      <c r="C4460" s="3">
        <v>1.1967371781887299</v>
      </c>
      <c r="D4460" s="3">
        <v>51983.0702679514</v>
      </c>
      <c r="E4460" s="1">
        <f t="shared" si="140"/>
        <v>0.51154662901357095</v>
      </c>
      <c r="F4460" s="1">
        <f t="shared" si="141"/>
        <v>36049.151826342299</v>
      </c>
    </row>
    <row r="4461" spans="1:6" x14ac:dyDescent="0.3">
      <c r="A4461" s="3">
        <v>0.74474158941586499</v>
      </c>
      <c r="B4461" s="3">
        <v>26665.0612222157</v>
      </c>
      <c r="C4461" s="3">
        <v>1.28914072890229</v>
      </c>
      <c r="D4461" s="3">
        <v>65950.325834908101</v>
      </c>
      <c r="E4461" s="1">
        <f t="shared" si="140"/>
        <v>0.54439913948642504</v>
      </c>
      <c r="F4461" s="1">
        <f t="shared" si="141"/>
        <v>39285.264612692401</v>
      </c>
    </row>
    <row r="4462" spans="1:6" x14ac:dyDescent="0.3">
      <c r="A4462" s="3">
        <v>0.64445299064768002</v>
      </c>
      <c r="B4462" s="3">
        <v>20004.348074257599</v>
      </c>
      <c r="C4462" s="3">
        <v>1.13170629787038</v>
      </c>
      <c r="D4462" s="3">
        <v>59225.238523998298</v>
      </c>
      <c r="E4462" s="1">
        <f t="shared" si="140"/>
        <v>0.48725330722269999</v>
      </c>
      <c r="F4462" s="1">
        <f t="shared" si="141"/>
        <v>39220.890449740698</v>
      </c>
    </row>
    <row r="4463" spans="1:6" x14ac:dyDescent="0.3">
      <c r="A4463" s="3">
        <v>0.68541405680724898</v>
      </c>
      <c r="B4463" s="3">
        <v>20517.8481240695</v>
      </c>
      <c r="C4463" s="3">
        <v>1.18596090294246</v>
      </c>
      <c r="D4463" s="3">
        <v>57959.294845392797</v>
      </c>
      <c r="E4463" s="1">
        <f t="shared" si="140"/>
        <v>0.50054684613521105</v>
      </c>
      <c r="F4463" s="1">
        <f t="shared" si="141"/>
        <v>37441.4467213233</v>
      </c>
    </row>
    <row r="4464" spans="1:6" x14ac:dyDescent="0.3">
      <c r="A4464" s="3">
        <v>0.69468429892446304</v>
      </c>
      <c r="B4464" s="3">
        <v>30418.5130095321</v>
      </c>
      <c r="C4464" s="3">
        <v>1.2445682228761299</v>
      </c>
      <c r="D4464" s="3">
        <v>72593.220741027704</v>
      </c>
      <c r="E4464" s="1">
        <f t="shared" si="140"/>
        <v>0.54988392395166685</v>
      </c>
      <c r="F4464" s="1">
        <f t="shared" si="141"/>
        <v>42174.707731495604</v>
      </c>
    </row>
    <row r="4465" spans="1:6" x14ac:dyDescent="0.3">
      <c r="A4465" s="3">
        <v>0.69066613847199199</v>
      </c>
      <c r="B4465" s="3">
        <v>20606.866051579502</v>
      </c>
      <c r="C4465" s="3">
        <v>1.18421746256077</v>
      </c>
      <c r="D4465" s="3">
        <v>57646.197213132597</v>
      </c>
      <c r="E4465" s="1">
        <f t="shared" si="140"/>
        <v>0.493551324088778</v>
      </c>
      <c r="F4465" s="1">
        <f t="shared" si="141"/>
        <v>37039.331161553098</v>
      </c>
    </row>
    <row r="4466" spans="1:6" x14ac:dyDescent="0.3">
      <c r="A4466" s="3">
        <v>0.72441903480259595</v>
      </c>
      <c r="B4466" s="3">
        <v>18954.5494464289</v>
      </c>
      <c r="C4466" s="3">
        <v>1.26014964391241</v>
      </c>
      <c r="D4466" s="3">
        <v>56376.922944189602</v>
      </c>
      <c r="E4466" s="1">
        <f t="shared" si="140"/>
        <v>0.53573060910981407</v>
      </c>
      <c r="F4466" s="1">
        <f t="shared" si="141"/>
        <v>37422.373497760702</v>
      </c>
    </row>
    <row r="4467" spans="1:6" x14ac:dyDescent="0.3">
      <c r="A4467" s="3">
        <v>0.67478933797728302</v>
      </c>
      <c r="B4467" s="3">
        <v>21804.375364189302</v>
      </c>
      <c r="C4467" s="3">
        <v>1.15422488938805</v>
      </c>
      <c r="D4467" s="3">
        <v>60846.613782575601</v>
      </c>
      <c r="E4467" s="1">
        <f t="shared" si="140"/>
        <v>0.47943555141076699</v>
      </c>
      <c r="F4467" s="1">
        <f t="shared" si="141"/>
        <v>39042.238418386303</v>
      </c>
    </row>
    <row r="4468" spans="1:6" x14ac:dyDescent="0.3">
      <c r="A4468" s="3">
        <v>0.68151853539734297</v>
      </c>
      <c r="B4468" s="3">
        <v>19782.603230282301</v>
      </c>
      <c r="C4468" s="3">
        <v>1.17311256460837</v>
      </c>
      <c r="D4468" s="3">
        <v>58207.380362721997</v>
      </c>
      <c r="E4468" s="1">
        <f t="shared" si="140"/>
        <v>0.49159402921102702</v>
      </c>
      <c r="F4468" s="1">
        <f t="shared" si="141"/>
        <v>38424.777132439696</v>
      </c>
    </row>
    <row r="4469" spans="1:6" x14ac:dyDescent="0.3">
      <c r="A4469" s="3">
        <v>0.76693004537945897</v>
      </c>
      <c r="B4469" s="3">
        <v>18608.3030163486</v>
      </c>
      <c r="C4469" s="3">
        <v>1.3289218375710801</v>
      </c>
      <c r="D4469" s="3">
        <v>56433.932921727603</v>
      </c>
      <c r="E4469" s="1">
        <f t="shared" si="140"/>
        <v>0.5619917921916211</v>
      </c>
      <c r="F4469" s="1">
        <f t="shared" si="141"/>
        <v>37825.629905378999</v>
      </c>
    </row>
    <row r="4470" spans="1:6" x14ac:dyDescent="0.3">
      <c r="A4470" s="3">
        <v>0.66378184235986504</v>
      </c>
      <c r="B4470" s="3">
        <v>18819.643549372799</v>
      </c>
      <c r="C4470" s="3">
        <v>1.1861704688904</v>
      </c>
      <c r="D4470" s="3">
        <v>57934.495214627597</v>
      </c>
      <c r="E4470" s="1">
        <f t="shared" si="140"/>
        <v>0.52238862653053497</v>
      </c>
      <c r="F4470" s="1">
        <f t="shared" si="141"/>
        <v>39114.851665254799</v>
      </c>
    </row>
    <row r="4471" spans="1:6" x14ac:dyDescent="0.3">
      <c r="A4471" s="3">
        <v>0.71966111425533597</v>
      </c>
      <c r="B4471" s="3">
        <v>15250.9330393891</v>
      </c>
      <c r="C4471" s="3">
        <v>1.24435855468364</v>
      </c>
      <c r="D4471" s="3">
        <v>50370.227983759498</v>
      </c>
      <c r="E4471" s="1">
        <f t="shared" si="140"/>
        <v>0.52469744042830402</v>
      </c>
      <c r="F4471" s="1">
        <f t="shared" si="141"/>
        <v>35119.294944370398</v>
      </c>
    </row>
    <row r="4472" spans="1:6" x14ac:dyDescent="0.3">
      <c r="A4472" s="3">
        <v>0.72496026390442003</v>
      </c>
      <c r="B4472" s="3">
        <v>19476.010110191099</v>
      </c>
      <c r="C4472" s="3">
        <v>1.2483106062548499</v>
      </c>
      <c r="D4472" s="3">
        <v>56381.094876823197</v>
      </c>
      <c r="E4472" s="1">
        <f t="shared" si="140"/>
        <v>0.52335034235042988</v>
      </c>
      <c r="F4472" s="1">
        <f t="shared" si="141"/>
        <v>36905.084766632099</v>
      </c>
    </row>
    <row r="4473" spans="1:6" x14ac:dyDescent="0.3">
      <c r="A4473" s="3">
        <v>0.72280981838472302</v>
      </c>
      <c r="B4473" s="3">
        <v>18744.148542021001</v>
      </c>
      <c r="C4473" s="3">
        <v>1.24569986605979</v>
      </c>
      <c r="D4473" s="3">
        <v>53956.503442383902</v>
      </c>
      <c r="E4473" s="1">
        <f t="shared" si="140"/>
        <v>0.52289004767506697</v>
      </c>
      <c r="F4473" s="1">
        <f t="shared" si="141"/>
        <v>35212.354900362901</v>
      </c>
    </row>
    <row r="4474" spans="1:6" x14ac:dyDescent="0.3">
      <c r="A4474" s="3">
        <v>0.74197315881432901</v>
      </c>
      <c r="B4474" s="3">
        <v>22079.498928679099</v>
      </c>
      <c r="C4474" s="3">
        <v>1.27576115343997</v>
      </c>
      <c r="D4474" s="3">
        <v>61479.214104516701</v>
      </c>
      <c r="E4474" s="1">
        <f t="shared" si="140"/>
        <v>0.53378799462564097</v>
      </c>
      <c r="F4474" s="1">
        <f t="shared" si="141"/>
        <v>39399.715175837599</v>
      </c>
    </row>
    <row r="4475" spans="1:6" x14ac:dyDescent="0.3">
      <c r="A4475" s="3">
        <v>0.737849223752434</v>
      </c>
      <c r="B4475" s="3">
        <v>19861.5375917327</v>
      </c>
      <c r="C4475" s="3">
        <v>1.2713523176322601</v>
      </c>
      <c r="D4475" s="3">
        <v>57226.569873300003</v>
      </c>
      <c r="E4475" s="1">
        <f t="shared" si="140"/>
        <v>0.53350309387982608</v>
      </c>
      <c r="F4475" s="1">
        <f t="shared" si="141"/>
        <v>37365.032281567299</v>
      </c>
    </row>
    <row r="4476" spans="1:6" x14ac:dyDescent="0.3">
      <c r="A4476" s="3">
        <v>0.63676867096961198</v>
      </c>
      <c r="B4476" s="3">
        <v>19789.563193004298</v>
      </c>
      <c r="C4476" s="3">
        <v>1.1330022855739801</v>
      </c>
      <c r="D4476" s="3">
        <v>57515.024718239998</v>
      </c>
      <c r="E4476" s="1">
        <f t="shared" si="140"/>
        <v>0.4962336146043681</v>
      </c>
      <c r="F4476" s="1">
        <f t="shared" si="141"/>
        <v>37725.461525235703</v>
      </c>
    </row>
    <row r="4477" spans="1:6" x14ac:dyDescent="0.3">
      <c r="A4477" s="3">
        <v>0.70968599849018599</v>
      </c>
      <c r="B4477" s="3">
        <v>22232.576168713302</v>
      </c>
      <c r="C4477" s="3">
        <v>1.2344310922241499</v>
      </c>
      <c r="D4477" s="3">
        <v>59684.927528251297</v>
      </c>
      <c r="E4477" s="1">
        <f t="shared" si="140"/>
        <v>0.52474509373396394</v>
      </c>
      <c r="F4477" s="1">
        <f t="shared" si="141"/>
        <v>37452.351359537992</v>
      </c>
    </row>
    <row r="4478" spans="1:6" x14ac:dyDescent="0.3">
      <c r="A4478" s="3">
        <v>0.65693851046593099</v>
      </c>
      <c r="B4478" s="3">
        <v>29024.805313242399</v>
      </c>
      <c r="C4478" s="3">
        <v>1.13769529901831</v>
      </c>
      <c r="D4478" s="3">
        <v>72016.197919296596</v>
      </c>
      <c r="E4478" s="1">
        <f t="shared" si="140"/>
        <v>0.48075678855237902</v>
      </c>
      <c r="F4478" s="1">
        <f t="shared" si="141"/>
        <v>42991.3926060542</v>
      </c>
    </row>
    <row r="4479" spans="1:6" x14ac:dyDescent="0.3">
      <c r="A4479" s="3">
        <v>0.75615518757931399</v>
      </c>
      <c r="B4479" s="3">
        <v>15054.595407291799</v>
      </c>
      <c r="C4479" s="3">
        <v>1.2750878048609</v>
      </c>
      <c r="D4479" s="3">
        <v>52524.920813584002</v>
      </c>
      <c r="E4479" s="1">
        <f t="shared" si="140"/>
        <v>0.51893261728158602</v>
      </c>
      <c r="F4479" s="1">
        <f t="shared" si="141"/>
        <v>37470.325406292206</v>
      </c>
    </row>
    <row r="4480" spans="1:6" x14ac:dyDescent="0.3">
      <c r="A4480" s="3">
        <v>0.66610166177403396</v>
      </c>
      <c r="B4480" s="3">
        <v>14858.231843547401</v>
      </c>
      <c r="C4480" s="3">
        <v>1.17633302869637</v>
      </c>
      <c r="D4480" s="3">
        <v>49742.666833511998</v>
      </c>
      <c r="E4480" s="1">
        <f t="shared" si="140"/>
        <v>0.51023136692233606</v>
      </c>
      <c r="F4480" s="1">
        <f t="shared" si="141"/>
        <v>34884.434989964597</v>
      </c>
    </row>
    <row r="4481" spans="1:6" x14ac:dyDescent="0.3">
      <c r="A4481" s="3">
        <v>0.71598652188470102</v>
      </c>
      <c r="B4481" s="3">
        <v>22358.950126572599</v>
      </c>
      <c r="C4481" s="3">
        <v>1.22511829396139</v>
      </c>
      <c r="D4481" s="3">
        <v>58490.797966370003</v>
      </c>
      <c r="E4481" s="1">
        <f t="shared" si="140"/>
        <v>0.50913177207668903</v>
      </c>
      <c r="F4481" s="1">
        <f t="shared" si="141"/>
        <v>36131.847839797403</v>
      </c>
    </row>
    <row r="4482" spans="1:6" x14ac:dyDescent="0.3">
      <c r="A4482" s="3">
        <v>0.69483133108712403</v>
      </c>
      <c r="B4482" s="3">
        <v>16398.072346591802</v>
      </c>
      <c r="C4482" s="3">
        <v>1.18928385735885</v>
      </c>
      <c r="D4482" s="3">
        <v>52339.445486573197</v>
      </c>
      <c r="E4482" s="1">
        <f t="shared" si="140"/>
        <v>0.49445252627172598</v>
      </c>
      <c r="F4482" s="1">
        <f t="shared" si="141"/>
        <v>35941.373139981399</v>
      </c>
    </row>
    <row r="4483" spans="1:6" x14ac:dyDescent="0.3">
      <c r="A4483" s="3">
        <v>0.70321234239320096</v>
      </c>
      <c r="B4483" s="3">
        <v>20611.280836556802</v>
      </c>
      <c r="C4483" s="3">
        <v>1.2045572694992399</v>
      </c>
      <c r="D4483" s="3">
        <v>55590.977401944197</v>
      </c>
      <c r="E4483" s="1">
        <f t="shared" si="140"/>
        <v>0.50134492710603895</v>
      </c>
      <c r="F4483" s="1">
        <f t="shared" si="141"/>
        <v>34979.696565387392</v>
      </c>
    </row>
    <row r="4484" spans="1:6" x14ac:dyDescent="0.3">
      <c r="A4484" s="3">
        <v>0.727345966108224</v>
      </c>
      <c r="B4484" s="3">
        <v>16695.612037270599</v>
      </c>
      <c r="C4484" s="3">
        <v>1.26371945281357</v>
      </c>
      <c r="D4484" s="3">
        <v>51475.919085867703</v>
      </c>
      <c r="E4484" s="1">
        <f t="shared" ref="E4484:E4547" si="142">C4484-A4484</f>
        <v>0.53637348670534601</v>
      </c>
      <c r="F4484" s="1">
        <f t="shared" ref="F4484:F4547" si="143">D4484-B4484</f>
        <v>34780.307048597104</v>
      </c>
    </row>
    <row r="4485" spans="1:6" x14ac:dyDescent="0.3">
      <c r="A4485" s="3">
        <v>0.73442062718262502</v>
      </c>
      <c r="B4485" s="3">
        <v>18082.521543156901</v>
      </c>
      <c r="C4485" s="3">
        <v>1.2883199021367</v>
      </c>
      <c r="D4485" s="3">
        <v>55691.450319659802</v>
      </c>
      <c r="E4485" s="1">
        <f t="shared" si="142"/>
        <v>0.55389927495407498</v>
      </c>
      <c r="F4485" s="1">
        <f t="shared" si="143"/>
        <v>37608.9287765029</v>
      </c>
    </row>
    <row r="4486" spans="1:6" x14ac:dyDescent="0.3">
      <c r="A4486" s="3">
        <v>0.70914062883517903</v>
      </c>
      <c r="B4486" s="3">
        <v>21678.6197414669</v>
      </c>
      <c r="C4486" s="3">
        <v>1.22705298062153</v>
      </c>
      <c r="D4486" s="3">
        <v>61719.735363347703</v>
      </c>
      <c r="E4486" s="1">
        <f t="shared" si="142"/>
        <v>0.51791235178635098</v>
      </c>
      <c r="F4486" s="1">
        <f t="shared" si="143"/>
        <v>40041.115621880803</v>
      </c>
    </row>
    <row r="4487" spans="1:6" x14ac:dyDescent="0.3">
      <c r="A4487" s="3">
        <v>0.73170120420684504</v>
      </c>
      <c r="B4487" s="3">
        <v>16346.809935851001</v>
      </c>
      <c r="C4487" s="3">
        <v>1.2574833483593499</v>
      </c>
      <c r="D4487" s="3">
        <v>52626.653228404</v>
      </c>
      <c r="E4487" s="1">
        <f t="shared" si="142"/>
        <v>0.5257821441525049</v>
      </c>
      <c r="F4487" s="1">
        <f t="shared" si="143"/>
        <v>36279.843292553</v>
      </c>
    </row>
    <row r="4488" spans="1:6" x14ac:dyDescent="0.3">
      <c r="A4488" s="3">
        <v>0.72142447089963901</v>
      </c>
      <c r="B4488" s="3">
        <v>19771.2611621139</v>
      </c>
      <c r="C4488" s="3">
        <v>1.2232183568925501</v>
      </c>
      <c r="D4488" s="3">
        <v>56763.826331536897</v>
      </c>
      <c r="E4488" s="1">
        <f t="shared" si="142"/>
        <v>0.50179388599291108</v>
      </c>
      <c r="F4488" s="1">
        <f t="shared" si="143"/>
        <v>36992.565169422996</v>
      </c>
    </row>
    <row r="4489" spans="1:6" x14ac:dyDescent="0.3">
      <c r="A4489" s="3">
        <v>0.67393262761177797</v>
      </c>
      <c r="B4489" s="3">
        <v>17224.827615154201</v>
      </c>
      <c r="C4489" s="3">
        <v>1.13096060932058</v>
      </c>
      <c r="D4489" s="3">
        <v>52250.330062336703</v>
      </c>
      <c r="E4489" s="1">
        <f t="shared" si="142"/>
        <v>0.45702798170880199</v>
      </c>
      <c r="F4489" s="1">
        <f t="shared" si="143"/>
        <v>35025.502447182502</v>
      </c>
    </row>
    <row r="4490" spans="1:6" x14ac:dyDescent="0.3">
      <c r="A4490" s="3">
        <v>0.71958151515111002</v>
      </c>
      <c r="B4490" s="3">
        <v>15236.6488006123</v>
      </c>
      <c r="C4490" s="3">
        <v>1.2758707794694299</v>
      </c>
      <c r="D4490" s="3">
        <v>51770.462267004899</v>
      </c>
      <c r="E4490" s="1">
        <f t="shared" si="142"/>
        <v>0.55628926431831993</v>
      </c>
      <c r="F4490" s="1">
        <f t="shared" si="143"/>
        <v>36533.813466392603</v>
      </c>
    </row>
    <row r="4491" spans="1:6" x14ac:dyDescent="0.3">
      <c r="A4491" s="3">
        <v>0.73330569430913695</v>
      </c>
      <c r="B4491" s="3">
        <v>23420.906973745899</v>
      </c>
      <c r="C4491" s="3">
        <v>1.2616328095456799</v>
      </c>
      <c r="D4491" s="3">
        <v>63255.164308206498</v>
      </c>
      <c r="E4491" s="1">
        <f t="shared" si="142"/>
        <v>0.52832711523654297</v>
      </c>
      <c r="F4491" s="1">
        <f t="shared" si="143"/>
        <v>39834.257334460599</v>
      </c>
    </row>
    <row r="4492" spans="1:6" x14ac:dyDescent="0.3">
      <c r="A4492" s="3">
        <v>0.66677092182353503</v>
      </c>
      <c r="B4492" s="3">
        <v>22544.2624736158</v>
      </c>
      <c r="C4492" s="3">
        <v>1.1519314326860399</v>
      </c>
      <c r="D4492" s="3">
        <v>56568.267393974602</v>
      </c>
      <c r="E4492" s="1">
        <f t="shared" si="142"/>
        <v>0.48516051086250489</v>
      </c>
      <c r="F4492" s="1">
        <f t="shared" si="143"/>
        <v>34024.004920358799</v>
      </c>
    </row>
    <row r="4493" spans="1:6" x14ac:dyDescent="0.3">
      <c r="A4493" s="3">
        <v>0.70580279452480799</v>
      </c>
      <c r="B4493" s="3">
        <v>21960.900048641099</v>
      </c>
      <c r="C4493" s="3">
        <v>1.2184618885449101</v>
      </c>
      <c r="D4493" s="3">
        <v>60122.854044161999</v>
      </c>
      <c r="E4493" s="1">
        <f t="shared" si="142"/>
        <v>0.51265909402010212</v>
      </c>
      <c r="F4493" s="1">
        <f t="shared" si="143"/>
        <v>38161.953995520904</v>
      </c>
    </row>
    <row r="4494" spans="1:6" x14ac:dyDescent="0.3">
      <c r="A4494" s="3">
        <v>0.750518711575762</v>
      </c>
      <c r="B4494" s="3">
        <v>17942.769531796301</v>
      </c>
      <c r="C4494" s="3">
        <v>1.3120899160408801</v>
      </c>
      <c r="D4494" s="3">
        <v>55307.7420005596</v>
      </c>
      <c r="E4494" s="1">
        <f t="shared" si="142"/>
        <v>0.5615712044651181</v>
      </c>
      <c r="F4494" s="1">
        <f t="shared" si="143"/>
        <v>37364.972468763299</v>
      </c>
    </row>
    <row r="4495" spans="1:6" x14ac:dyDescent="0.3">
      <c r="A4495" s="3">
        <v>0.75788215484159405</v>
      </c>
      <c r="B4495" s="3">
        <v>19399.623306210699</v>
      </c>
      <c r="C4495" s="3">
        <v>1.30458229981593</v>
      </c>
      <c r="D4495" s="3">
        <v>56541.210207918899</v>
      </c>
      <c r="E4495" s="1">
        <f t="shared" si="142"/>
        <v>0.54670014497433594</v>
      </c>
      <c r="F4495" s="1">
        <f t="shared" si="143"/>
        <v>37141.5869017082</v>
      </c>
    </row>
    <row r="4496" spans="1:6" x14ac:dyDescent="0.3">
      <c r="A4496" s="3">
        <v>0.73098744377037195</v>
      </c>
      <c r="B4496" s="3">
        <v>21487.719192442801</v>
      </c>
      <c r="C4496" s="3">
        <v>1.2664984261296299</v>
      </c>
      <c r="D4496" s="3">
        <v>59458.658205346401</v>
      </c>
      <c r="E4496" s="1">
        <f t="shared" si="142"/>
        <v>0.53551098235925798</v>
      </c>
      <c r="F4496" s="1">
        <f t="shared" si="143"/>
        <v>37970.939012903604</v>
      </c>
    </row>
    <row r="4497" spans="1:6" x14ac:dyDescent="0.3">
      <c r="A4497" s="3">
        <v>0.69563683840610702</v>
      </c>
      <c r="B4497" s="3">
        <v>21149.9893384141</v>
      </c>
      <c r="C4497" s="3">
        <v>1.19685826480293</v>
      </c>
      <c r="D4497" s="3">
        <v>57847.723158823203</v>
      </c>
      <c r="E4497" s="1">
        <f t="shared" si="142"/>
        <v>0.50122142639682299</v>
      </c>
      <c r="F4497" s="1">
        <f t="shared" si="143"/>
        <v>36697.733820409107</v>
      </c>
    </row>
    <row r="4498" spans="1:6" x14ac:dyDescent="0.3">
      <c r="A4498" s="3">
        <v>0.77688349107675603</v>
      </c>
      <c r="B4498" s="3">
        <v>15814.785877611201</v>
      </c>
      <c r="C4498" s="3">
        <v>1.34433906372903</v>
      </c>
      <c r="D4498" s="3">
        <v>52656.248757958798</v>
      </c>
      <c r="E4498" s="1">
        <f t="shared" si="142"/>
        <v>0.56745557265227398</v>
      </c>
      <c r="F4498" s="1">
        <f t="shared" si="143"/>
        <v>36841.462880347593</v>
      </c>
    </row>
    <row r="4499" spans="1:6" x14ac:dyDescent="0.3">
      <c r="A4499" s="3">
        <v>0.71842546174857302</v>
      </c>
      <c r="B4499" s="3">
        <v>18095.3656828229</v>
      </c>
      <c r="C4499" s="3">
        <v>1.2451063839927401</v>
      </c>
      <c r="D4499" s="3">
        <v>55408.779690806798</v>
      </c>
      <c r="E4499" s="1">
        <f t="shared" si="142"/>
        <v>0.52668092224416707</v>
      </c>
      <c r="F4499" s="1">
        <f t="shared" si="143"/>
        <v>37313.414007983898</v>
      </c>
    </row>
    <row r="4500" spans="1:6" x14ac:dyDescent="0.3">
      <c r="A4500" s="3">
        <v>0.65082671901416</v>
      </c>
      <c r="B4500" s="3">
        <v>15259.3888196468</v>
      </c>
      <c r="C4500" s="3">
        <v>1.10702679307883</v>
      </c>
      <c r="D4500" s="3">
        <v>50610.7518217131</v>
      </c>
      <c r="E4500" s="1">
        <f t="shared" si="142"/>
        <v>0.45620007406467</v>
      </c>
      <c r="F4500" s="1">
        <f t="shared" si="143"/>
        <v>35351.363002066297</v>
      </c>
    </row>
    <row r="4501" spans="1:6" x14ac:dyDescent="0.3">
      <c r="A4501" s="3">
        <v>0.72190527350857703</v>
      </c>
      <c r="B4501" s="3">
        <v>17891.836797259799</v>
      </c>
      <c r="C4501" s="3">
        <v>1.2154431861731101</v>
      </c>
      <c r="D4501" s="3">
        <v>52989.899272155002</v>
      </c>
      <c r="E4501" s="1">
        <f t="shared" si="142"/>
        <v>0.49353791266453306</v>
      </c>
      <c r="F4501" s="1">
        <f t="shared" si="143"/>
        <v>35098.062474895203</v>
      </c>
    </row>
    <row r="4502" spans="1:6" x14ac:dyDescent="0.3">
      <c r="A4502" s="3">
        <v>0.72921719395509899</v>
      </c>
      <c r="B4502" s="3">
        <v>17943.6214432876</v>
      </c>
      <c r="C4502" s="3">
        <v>1.2815860214730499</v>
      </c>
      <c r="D4502" s="3">
        <v>56269.776992854699</v>
      </c>
      <c r="E4502" s="1">
        <f t="shared" si="142"/>
        <v>0.55236882751795091</v>
      </c>
      <c r="F4502" s="1">
        <f t="shared" si="143"/>
        <v>38326.155549567098</v>
      </c>
    </row>
    <row r="4503" spans="1:6" x14ac:dyDescent="0.3">
      <c r="A4503" s="3">
        <v>0.67544709094564603</v>
      </c>
      <c r="B4503" s="3">
        <v>16995.519839437999</v>
      </c>
      <c r="C4503" s="3">
        <v>1.1848199871338501</v>
      </c>
      <c r="D4503" s="3">
        <v>53253.883614620303</v>
      </c>
      <c r="E4503" s="1">
        <f t="shared" si="142"/>
        <v>0.50937289618820403</v>
      </c>
      <c r="F4503" s="1">
        <f t="shared" si="143"/>
        <v>36258.363775182304</v>
      </c>
    </row>
    <row r="4504" spans="1:6" x14ac:dyDescent="0.3">
      <c r="A4504" s="3">
        <v>0.68523797987927204</v>
      </c>
      <c r="B4504" s="3">
        <v>19029.472265480399</v>
      </c>
      <c r="C4504" s="3">
        <v>1.1596717063529101</v>
      </c>
      <c r="D4504" s="3">
        <v>56045.253267095497</v>
      </c>
      <c r="E4504" s="1">
        <f t="shared" si="142"/>
        <v>0.47443372647363802</v>
      </c>
      <c r="F4504" s="1">
        <f t="shared" si="143"/>
        <v>37015.781001615098</v>
      </c>
    </row>
    <row r="4505" spans="1:6" x14ac:dyDescent="0.3">
      <c r="A4505" s="3">
        <v>0.71855654159937699</v>
      </c>
      <c r="B4505" s="3">
        <v>21907.0171822103</v>
      </c>
      <c r="C4505" s="3">
        <v>1.2293786532017501</v>
      </c>
      <c r="D4505" s="3">
        <v>59676.330123625201</v>
      </c>
      <c r="E4505" s="1">
        <f t="shared" si="142"/>
        <v>0.51082211160237312</v>
      </c>
      <c r="F4505" s="1">
        <f t="shared" si="143"/>
        <v>37769.312941414901</v>
      </c>
    </row>
    <row r="4506" spans="1:6" x14ac:dyDescent="0.3">
      <c r="A4506" s="3">
        <v>0.74151390736499001</v>
      </c>
      <c r="B4506" s="3">
        <v>15679.6303959631</v>
      </c>
      <c r="C4506" s="3">
        <v>1.2852935807716099</v>
      </c>
      <c r="D4506" s="3">
        <v>51033.390420449898</v>
      </c>
      <c r="E4506" s="1">
        <f t="shared" si="142"/>
        <v>0.54377967340661992</v>
      </c>
      <c r="F4506" s="1">
        <f t="shared" si="143"/>
        <v>35353.760024486794</v>
      </c>
    </row>
    <row r="4507" spans="1:6" x14ac:dyDescent="0.3">
      <c r="A4507" s="3">
        <v>0.73720955053121195</v>
      </c>
      <c r="B4507" s="3">
        <v>21534.575387757901</v>
      </c>
      <c r="C4507" s="3">
        <v>1.2670564556999899</v>
      </c>
      <c r="D4507" s="3">
        <v>62553.965776788798</v>
      </c>
      <c r="E4507" s="1">
        <f t="shared" si="142"/>
        <v>0.52984690516877797</v>
      </c>
      <c r="F4507" s="1">
        <f t="shared" si="143"/>
        <v>41019.390389030901</v>
      </c>
    </row>
    <row r="4508" spans="1:6" x14ac:dyDescent="0.3">
      <c r="A4508" s="3">
        <v>0.75133622385621401</v>
      </c>
      <c r="B4508" s="3">
        <v>19912.255894193</v>
      </c>
      <c r="C4508" s="3">
        <v>1.30283234878668</v>
      </c>
      <c r="D4508" s="3">
        <v>57160.708994588997</v>
      </c>
      <c r="E4508" s="1">
        <f t="shared" si="142"/>
        <v>0.55149612493046596</v>
      </c>
      <c r="F4508" s="1">
        <f t="shared" si="143"/>
        <v>37248.453100396</v>
      </c>
    </row>
    <row r="4509" spans="1:6" x14ac:dyDescent="0.3">
      <c r="A4509" s="3">
        <v>0.64584695597325503</v>
      </c>
      <c r="B4509" s="3">
        <v>19590.623587697599</v>
      </c>
      <c r="C4509" s="3">
        <v>1.1173338085913</v>
      </c>
      <c r="D4509" s="3">
        <v>55333.890607611997</v>
      </c>
      <c r="E4509" s="1">
        <f t="shared" si="142"/>
        <v>0.47148685261804502</v>
      </c>
      <c r="F4509" s="1">
        <f t="shared" si="143"/>
        <v>35743.267019914398</v>
      </c>
    </row>
    <row r="4510" spans="1:6" x14ac:dyDescent="0.3">
      <c r="A4510" s="3">
        <v>0.733774090937791</v>
      </c>
      <c r="B4510" s="3">
        <v>20060.517010649201</v>
      </c>
      <c r="C4510" s="3">
        <v>1.2826538854254499</v>
      </c>
      <c r="D4510" s="3">
        <v>56643.191139249102</v>
      </c>
      <c r="E4510" s="1">
        <f t="shared" si="142"/>
        <v>0.54887979448765889</v>
      </c>
      <c r="F4510" s="1">
        <f t="shared" si="143"/>
        <v>36582.674128599901</v>
      </c>
    </row>
    <row r="4511" spans="1:6" x14ac:dyDescent="0.3">
      <c r="A4511" s="3">
        <v>0.71992530644331798</v>
      </c>
      <c r="B4511" s="3">
        <v>17797.948000078399</v>
      </c>
      <c r="C4511" s="3">
        <v>1.24244886162201</v>
      </c>
      <c r="D4511" s="3">
        <v>53214.022281272002</v>
      </c>
      <c r="E4511" s="1">
        <f t="shared" si="142"/>
        <v>0.52252355517869198</v>
      </c>
      <c r="F4511" s="1">
        <f t="shared" si="143"/>
        <v>35416.074281193607</v>
      </c>
    </row>
    <row r="4512" spans="1:6" x14ac:dyDescent="0.3">
      <c r="A4512" s="3">
        <v>0.67680313865630604</v>
      </c>
      <c r="B4512" s="3">
        <v>20517.261813826</v>
      </c>
      <c r="C4512" s="3">
        <v>1.17556698588807</v>
      </c>
      <c r="D4512" s="3">
        <v>56674.647361916497</v>
      </c>
      <c r="E4512" s="1">
        <f t="shared" si="142"/>
        <v>0.49876384723176392</v>
      </c>
      <c r="F4512" s="1">
        <f t="shared" si="143"/>
        <v>36157.385548090497</v>
      </c>
    </row>
    <row r="4513" spans="1:6" x14ac:dyDescent="0.3">
      <c r="A4513" s="3">
        <v>0.67255108701965205</v>
      </c>
      <c r="B4513" s="3">
        <v>21717.214273734498</v>
      </c>
      <c r="C4513" s="3">
        <v>1.1699848323759201</v>
      </c>
      <c r="D4513" s="3">
        <v>59127.517223381903</v>
      </c>
      <c r="E4513" s="1">
        <f t="shared" si="142"/>
        <v>0.49743374535626805</v>
      </c>
      <c r="F4513" s="1">
        <f t="shared" si="143"/>
        <v>37410.302949647405</v>
      </c>
    </row>
    <row r="4514" spans="1:6" x14ac:dyDescent="0.3">
      <c r="A4514" s="3">
        <v>0.715621633851794</v>
      </c>
      <c r="B4514" s="3">
        <v>21292.720904090002</v>
      </c>
      <c r="C4514" s="3">
        <v>1.27631970601199</v>
      </c>
      <c r="D4514" s="3">
        <v>57816.139480308302</v>
      </c>
      <c r="E4514" s="1">
        <f t="shared" si="142"/>
        <v>0.56069807216019596</v>
      </c>
      <c r="F4514" s="1">
        <f t="shared" si="143"/>
        <v>36523.418576218304</v>
      </c>
    </row>
    <row r="4515" spans="1:6" x14ac:dyDescent="0.3">
      <c r="A4515" s="3">
        <v>0.70750363665927896</v>
      </c>
      <c r="B4515" s="3">
        <v>22236.193679364798</v>
      </c>
      <c r="C4515" s="3">
        <v>1.23155667517421</v>
      </c>
      <c r="D4515" s="3">
        <v>58555.139849794999</v>
      </c>
      <c r="E4515" s="1">
        <f t="shared" si="142"/>
        <v>0.52405303851493101</v>
      </c>
      <c r="F4515" s="1">
        <f t="shared" si="143"/>
        <v>36318.946170430201</v>
      </c>
    </row>
    <row r="4516" spans="1:6" x14ac:dyDescent="0.3">
      <c r="A4516" s="3">
        <v>0.722461031253263</v>
      </c>
      <c r="B4516" s="3">
        <v>16751.6149352221</v>
      </c>
      <c r="C4516" s="3">
        <v>1.2722725851218599</v>
      </c>
      <c r="D4516" s="3">
        <v>53722.151298087498</v>
      </c>
      <c r="E4516" s="1">
        <f t="shared" si="142"/>
        <v>0.54981155386859693</v>
      </c>
      <c r="F4516" s="1">
        <f t="shared" si="143"/>
        <v>36970.536362865401</v>
      </c>
    </row>
    <row r="4517" spans="1:6" x14ac:dyDescent="0.3">
      <c r="A4517" s="3">
        <v>0.692042242229013</v>
      </c>
      <c r="B4517" s="3">
        <v>23534.444947367199</v>
      </c>
      <c r="C4517" s="3">
        <v>1.22060492289915</v>
      </c>
      <c r="D4517" s="3">
        <v>62553.967828794601</v>
      </c>
      <c r="E4517" s="1">
        <f t="shared" si="142"/>
        <v>0.52856268067013701</v>
      </c>
      <c r="F4517" s="1">
        <f t="shared" si="143"/>
        <v>39019.522881427401</v>
      </c>
    </row>
    <row r="4518" spans="1:6" x14ac:dyDescent="0.3">
      <c r="A4518" s="3">
        <v>0.76325302686706498</v>
      </c>
      <c r="B4518" s="3">
        <v>17192.718474150599</v>
      </c>
      <c r="C4518" s="3">
        <v>1.3707089368357299</v>
      </c>
      <c r="D4518" s="3">
        <v>54969.337664863902</v>
      </c>
      <c r="E4518" s="1">
        <f t="shared" si="142"/>
        <v>0.60745590996866494</v>
      </c>
      <c r="F4518" s="1">
        <f t="shared" si="143"/>
        <v>37776.619190713303</v>
      </c>
    </row>
    <row r="4519" spans="1:6" x14ac:dyDescent="0.3">
      <c r="A4519" s="3">
        <v>0.71477476784817795</v>
      </c>
      <c r="B4519" s="3">
        <v>17966.793926001101</v>
      </c>
      <c r="C4519" s="3">
        <v>1.2271223281014401</v>
      </c>
      <c r="D4519" s="3">
        <v>56082.4529400092</v>
      </c>
      <c r="E4519" s="1">
        <f t="shared" si="142"/>
        <v>0.51234756025326211</v>
      </c>
      <c r="F4519" s="1">
        <f t="shared" si="143"/>
        <v>38115.659014008095</v>
      </c>
    </row>
    <row r="4520" spans="1:6" x14ac:dyDescent="0.3">
      <c r="A4520" s="3">
        <v>0.71313885058166104</v>
      </c>
      <c r="B4520" s="3">
        <v>16515.7516563565</v>
      </c>
      <c r="C4520" s="3">
        <v>1.2007127218209499</v>
      </c>
      <c r="D4520" s="3">
        <v>51739.353438795697</v>
      </c>
      <c r="E4520" s="1">
        <f t="shared" si="142"/>
        <v>0.48757387123928886</v>
      </c>
      <c r="F4520" s="1">
        <f t="shared" si="143"/>
        <v>35223.601782439197</v>
      </c>
    </row>
    <row r="4521" spans="1:6" x14ac:dyDescent="0.3">
      <c r="A4521" s="3">
        <v>0.73291473853113998</v>
      </c>
      <c r="B4521" s="3">
        <v>18577.939519706801</v>
      </c>
      <c r="C4521" s="3">
        <v>1.26306059775508</v>
      </c>
      <c r="D4521" s="3">
        <v>55788.380836110096</v>
      </c>
      <c r="E4521" s="1">
        <f t="shared" si="142"/>
        <v>0.53014585922393997</v>
      </c>
      <c r="F4521" s="1">
        <f t="shared" si="143"/>
        <v>37210.441316403296</v>
      </c>
    </row>
    <row r="4522" spans="1:6" x14ac:dyDescent="0.3">
      <c r="A4522" s="3">
        <v>0.752900657500995</v>
      </c>
      <c r="B4522" s="3">
        <v>25713.2069826894</v>
      </c>
      <c r="C4522" s="3">
        <v>1.3291610077740701</v>
      </c>
      <c r="D4522" s="3">
        <v>67744.061952890494</v>
      </c>
      <c r="E4522" s="1">
        <f t="shared" si="142"/>
        <v>0.57626035027307509</v>
      </c>
      <c r="F4522" s="1">
        <f t="shared" si="143"/>
        <v>42030.854970201093</v>
      </c>
    </row>
    <row r="4523" spans="1:6" x14ac:dyDescent="0.3">
      <c r="A4523" s="3">
        <v>0.70923989076442395</v>
      </c>
      <c r="B4523" s="3">
        <v>16791.644262139602</v>
      </c>
      <c r="C4523" s="3">
        <v>1.22231222237835</v>
      </c>
      <c r="D4523" s="3">
        <v>54024.1746771994</v>
      </c>
      <c r="E4523" s="1">
        <f t="shared" si="142"/>
        <v>0.51307233161392607</v>
      </c>
      <c r="F4523" s="1">
        <f t="shared" si="143"/>
        <v>37232.530415059795</v>
      </c>
    </row>
    <row r="4524" spans="1:6" x14ac:dyDescent="0.3">
      <c r="A4524" s="3">
        <v>0.72426646403137296</v>
      </c>
      <c r="B4524" s="3">
        <v>17972.165619851599</v>
      </c>
      <c r="C4524" s="3">
        <v>1.2413063548165999</v>
      </c>
      <c r="D4524" s="3">
        <v>55614.712359199897</v>
      </c>
      <c r="E4524" s="1">
        <f t="shared" si="142"/>
        <v>0.51703989078522694</v>
      </c>
      <c r="F4524" s="1">
        <f t="shared" si="143"/>
        <v>37642.546739348298</v>
      </c>
    </row>
    <row r="4525" spans="1:6" x14ac:dyDescent="0.3">
      <c r="A4525" s="3">
        <v>0.74181828405735195</v>
      </c>
      <c r="B4525" s="3">
        <v>23441.0319824004</v>
      </c>
      <c r="C4525" s="3">
        <v>1.25213032604175</v>
      </c>
      <c r="D4525" s="3">
        <v>61751.8397402396</v>
      </c>
      <c r="E4525" s="1">
        <f t="shared" si="142"/>
        <v>0.51031204198439806</v>
      </c>
      <c r="F4525" s="1">
        <f t="shared" si="143"/>
        <v>38310.807757839197</v>
      </c>
    </row>
    <row r="4526" spans="1:6" x14ac:dyDescent="0.3">
      <c r="A4526" s="3">
        <v>0.663142060200552</v>
      </c>
      <c r="B4526" s="3">
        <v>21418.3051532516</v>
      </c>
      <c r="C4526" s="3">
        <v>1.14547380851759</v>
      </c>
      <c r="D4526" s="3">
        <v>59493.201623544999</v>
      </c>
      <c r="E4526" s="1">
        <f t="shared" si="142"/>
        <v>0.48233174831703796</v>
      </c>
      <c r="F4526" s="1">
        <f t="shared" si="143"/>
        <v>38074.896470293403</v>
      </c>
    </row>
    <row r="4527" spans="1:6" x14ac:dyDescent="0.3">
      <c r="A4527" s="3">
        <v>0.68367826281547095</v>
      </c>
      <c r="B4527" s="3">
        <v>13612.7711606004</v>
      </c>
      <c r="C4527" s="3">
        <v>1.1686782787429899</v>
      </c>
      <c r="D4527" s="3">
        <v>48970.956926547202</v>
      </c>
      <c r="E4527" s="1">
        <f t="shared" si="142"/>
        <v>0.48500001592751896</v>
      </c>
      <c r="F4527" s="1">
        <f t="shared" si="143"/>
        <v>35358.185765946801</v>
      </c>
    </row>
    <row r="4528" spans="1:6" x14ac:dyDescent="0.3">
      <c r="A4528" s="3">
        <v>0.75271692759079301</v>
      </c>
      <c r="B4528" s="3">
        <v>19678.524083381999</v>
      </c>
      <c r="C4528" s="3">
        <v>1.28846789954375</v>
      </c>
      <c r="D4528" s="3">
        <v>57600.132688228397</v>
      </c>
      <c r="E4528" s="1">
        <f t="shared" si="142"/>
        <v>0.53575097195295696</v>
      </c>
      <c r="F4528" s="1">
        <f t="shared" si="143"/>
        <v>37921.608604846399</v>
      </c>
    </row>
    <row r="4529" spans="1:6" x14ac:dyDescent="0.3">
      <c r="A4529" s="3">
        <v>0.76486397498978098</v>
      </c>
      <c r="B4529" s="3">
        <v>14148.600002261701</v>
      </c>
      <c r="C4529" s="3">
        <v>1.33636082920994</v>
      </c>
      <c r="D4529" s="3">
        <v>49285.363323473401</v>
      </c>
      <c r="E4529" s="1">
        <f t="shared" si="142"/>
        <v>0.57149685422015906</v>
      </c>
      <c r="F4529" s="1">
        <f t="shared" si="143"/>
        <v>35136.7633212117</v>
      </c>
    </row>
    <row r="4530" spans="1:6" x14ac:dyDescent="0.3">
      <c r="A4530" s="3">
        <v>0.63812717749856995</v>
      </c>
      <c r="B4530" s="3">
        <v>23201.5518556147</v>
      </c>
      <c r="C4530" s="3">
        <v>1.1248790730809799</v>
      </c>
      <c r="D4530" s="3">
        <v>63290.394363097301</v>
      </c>
      <c r="E4530" s="1">
        <f t="shared" si="142"/>
        <v>0.48675189558240994</v>
      </c>
      <c r="F4530" s="1">
        <f t="shared" si="143"/>
        <v>40088.842507482601</v>
      </c>
    </row>
    <row r="4531" spans="1:6" x14ac:dyDescent="0.3">
      <c r="A4531" s="3">
        <v>0.69051057489274004</v>
      </c>
      <c r="B4531" s="3">
        <v>23471.4578297628</v>
      </c>
      <c r="C4531" s="3">
        <v>1.1941470335976401</v>
      </c>
      <c r="D4531" s="3">
        <v>61343.7829218232</v>
      </c>
      <c r="E4531" s="1">
        <f t="shared" si="142"/>
        <v>0.50363645870490004</v>
      </c>
      <c r="F4531" s="1">
        <f t="shared" si="143"/>
        <v>37872.325092060404</v>
      </c>
    </row>
    <row r="4532" spans="1:6" x14ac:dyDescent="0.3">
      <c r="A4532" s="3">
        <v>0.70632533388115404</v>
      </c>
      <c r="B4532" s="3">
        <v>16799.195752060201</v>
      </c>
      <c r="C4532" s="3">
        <v>1.19527247801544</v>
      </c>
      <c r="D4532" s="3">
        <v>51412.7893371104</v>
      </c>
      <c r="E4532" s="1">
        <f t="shared" si="142"/>
        <v>0.48894714413428597</v>
      </c>
      <c r="F4532" s="1">
        <f t="shared" si="143"/>
        <v>34613.593585050199</v>
      </c>
    </row>
    <row r="4533" spans="1:6" x14ac:dyDescent="0.3">
      <c r="A4533" s="3">
        <v>0.69895049653494701</v>
      </c>
      <c r="B4533" s="3">
        <v>30143.7526203741</v>
      </c>
      <c r="C4533" s="3">
        <v>1.17655918863274</v>
      </c>
      <c r="D4533" s="3">
        <v>72655.643565915394</v>
      </c>
      <c r="E4533" s="1">
        <f t="shared" si="142"/>
        <v>0.477608692097793</v>
      </c>
      <c r="F4533" s="1">
        <f t="shared" si="143"/>
        <v>42511.890945541294</v>
      </c>
    </row>
    <row r="4534" spans="1:6" x14ac:dyDescent="0.3">
      <c r="A4534" s="3">
        <v>0.64562079223006696</v>
      </c>
      <c r="B4534" s="3">
        <v>22116.7256880108</v>
      </c>
      <c r="C4534" s="3">
        <v>1.1370547685638099</v>
      </c>
      <c r="D4534" s="3">
        <v>60766.848418979498</v>
      </c>
      <c r="E4534" s="1">
        <f t="shared" si="142"/>
        <v>0.49143397633374297</v>
      </c>
      <c r="F4534" s="1">
        <f t="shared" si="143"/>
        <v>38650.122730968695</v>
      </c>
    </row>
    <row r="4535" spans="1:6" x14ac:dyDescent="0.3">
      <c r="A4535" s="3">
        <v>0.72310015175026898</v>
      </c>
      <c r="B4535" s="3">
        <v>24844.645492776701</v>
      </c>
      <c r="C4535" s="3">
        <v>1.2414321767012599</v>
      </c>
      <c r="D4535" s="3">
        <v>62921.633333306199</v>
      </c>
      <c r="E4535" s="1">
        <f t="shared" si="142"/>
        <v>0.51833202495099095</v>
      </c>
      <c r="F4535" s="1">
        <f t="shared" si="143"/>
        <v>38076.987840529502</v>
      </c>
    </row>
    <row r="4536" spans="1:6" x14ac:dyDescent="0.3">
      <c r="A4536" s="3">
        <v>0.68757495828948401</v>
      </c>
      <c r="B4536" s="3">
        <v>24300.731127075502</v>
      </c>
      <c r="C4536" s="3">
        <v>1.1842402615815899</v>
      </c>
      <c r="D4536" s="3">
        <v>61264.697610542004</v>
      </c>
      <c r="E4536" s="1">
        <f t="shared" si="142"/>
        <v>0.4966653032921059</v>
      </c>
      <c r="F4536" s="1">
        <f t="shared" si="143"/>
        <v>36963.966483466502</v>
      </c>
    </row>
    <row r="4537" spans="1:6" x14ac:dyDescent="0.3">
      <c r="A4537" s="3">
        <v>0.69203695845504998</v>
      </c>
      <c r="B4537" s="3">
        <v>22535.271711274399</v>
      </c>
      <c r="C4537" s="3">
        <v>1.2092636876253899</v>
      </c>
      <c r="D4537" s="3">
        <v>61170.661872914599</v>
      </c>
      <c r="E4537" s="1">
        <f t="shared" si="142"/>
        <v>0.51722672917033996</v>
      </c>
      <c r="F4537" s="1">
        <f t="shared" si="143"/>
        <v>38635.3901616402</v>
      </c>
    </row>
    <row r="4538" spans="1:6" x14ac:dyDescent="0.3">
      <c r="A4538" s="3">
        <v>0.68874103440118395</v>
      </c>
      <c r="B4538" s="3">
        <v>21432.561046313702</v>
      </c>
      <c r="C4538" s="3">
        <v>1.1534442924564301</v>
      </c>
      <c r="D4538" s="3">
        <v>59720.102133422697</v>
      </c>
      <c r="E4538" s="1">
        <f t="shared" si="142"/>
        <v>0.46470325805524615</v>
      </c>
      <c r="F4538" s="1">
        <f t="shared" si="143"/>
        <v>38287.541087108999</v>
      </c>
    </row>
    <row r="4539" spans="1:6" x14ac:dyDescent="0.3">
      <c r="A4539" s="3">
        <v>0.75476195212548103</v>
      </c>
      <c r="B4539" s="3">
        <v>23896.5429229662</v>
      </c>
      <c r="C4539" s="3">
        <v>1.25986164215746</v>
      </c>
      <c r="D4539" s="3">
        <v>64334.130843229097</v>
      </c>
      <c r="E4539" s="1">
        <f t="shared" si="142"/>
        <v>0.50509969003197897</v>
      </c>
      <c r="F4539" s="1">
        <f t="shared" si="143"/>
        <v>40437.5879202629</v>
      </c>
    </row>
    <row r="4540" spans="1:6" x14ac:dyDescent="0.3">
      <c r="A4540" s="3">
        <v>0.69732058259452701</v>
      </c>
      <c r="B4540" s="3">
        <v>25300.5963604793</v>
      </c>
      <c r="C4540" s="3">
        <v>1.2362615543475099</v>
      </c>
      <c r="D4540" s="3">
        <v>63537.483393654598</v>
      </c>
      <c r="E4540" s="1">
        <f t="shared" si="142"/>
        <v>0.53894097175298294</v>
      </c>
      <c r="F4540" s="1">
        <f t="shared" si="143"/>
        <v>38236.887033175299</v>
      </c>
    </row>
    <row r="4541" spans="1:6" x14ac:dyDescent="0.3">
      <c r="A4541" s="3">
        <v>0.72968319616277599</v>
      </c>
      <c r="B4541" s="3">
        <v>18342.690804336002</v>
      </c>
      <c r="C4541" s="3">
        <v>1.28593809976419</v>
      </c>
      <c r="D4541" s="3">
        <v>54561.181636299203</v>
      </c>
      <c r="E4541" s="1">
        <f t="shared" si="142"/>
        <v>0.55625490360141405</v>
      </c>
      <c r="F4541" s="1">
        <f t="shared" si="143"/>
        <v>36218.490831963201</v>
      </c>
    </row>
    <row r="4542" spans="1:6" x14ac:dyDescent="0.3">
      <c r="A4542" s="3">
        <v>0.73319721632113799</v>
      </c>
      <c r="B4542" s="3">
        <v>19998.8146757506</v>
      </c>
      <c r="C4542" s="3">
        <v>1.28545815913647</v>
      </c>
      <c r="D4542" s="3">
        <v>55648.282359403798</v>
      </c>
      <c r="E4542" s="1">
        <f t="shared" si="142"/>
        <v>0.552260942815332</v>
      </c>
      <c r="F4542" s="1">
        <f t="shared" si="143"/>
        <v>35649.467683653202</v>
      </c>
    </row>
    <row r="4543" spans="1:6" x14ac:dyDescent="0.3">
      <c r="A4543" s="3">
        <v>0.64126825589671599</v>
      </c>
      <c r="B4543" s="3">
        <v>21994.355174003798</v>
      </c>
      <c r="C4543" s="3">
        <v>1.1350428463914599</v>
      </c>
      <c r="D4543" s="3">
        <v>60269.338082611503</v>
      </c>
      <c r="E4543" s="1">
        <f t="shared" si="142"/>
        <v>0.49377459049474393</v>
      </c>
      <c r="F4543" s="1">
        <f t="shared" si="143"/>
        <v>38274.982908607708</v>
      </c>
    </row>
    <row r="4544" spans="1:6" x14ac:dyDescent="0.3">
      <c r="A4544" s="3">
        <v>0.74766686642366298</v>
      </c>
      <c r="B4544" s="3">
        <v>22220.7497503663</v>
      </c>
      <c r="C4544" s="3">
        <v>1.31958694240383</v>
      </c>
      <c r="D4544" s="3">
        <v>59265.7023146293</v>
      </c>
      <c r="E4544" s="1">
        <f t="shared" si="142"/>
        <v>0.57192007598016703</v>
      </c>
      <c r="F4544" s="1">
        <f t="shared" si="143"/>
        <v>37044.952564263003</v>
      </c>
    </row>
    <row r="4545" spans="1:6" x14ac:dyDescent="0.3">
      <c r="A4545" s="3">
        <v>0.68366818779454797</v>
      </c>
      <c r="B4545" s="3">
        <v>17817.220327361101</v>
      </c>
      <c r="C4545" s="3">
        <v>1.1739382615006</v>
      </c>
      <c r="D4545" s="3">
        <v>54080.8367384499</v>
      </c>
      <c r="E4545" s="1">
        <f t="shared" si="142"/>
        <v>0.49027007370605202</v>
      </c>
      <c r="F4545" s="1">
        <f t="shared" si="143"/>
        <v>36263.616411088798</v>
      </c>
    </row>
    <row r="4546" spans="1:6" x14ac:dyDescent="0.3">
      <c r="A4546" s="3">
        <v>0.74289901565953098</v>
      </c>
      <c r="B4546" s="3">
        <v>23142.944612894898</v>
      </c>
      <c r="C4546" s="3">
        <v>1.28335023108952</v>
      </c>
      <c r="D4546" s="3">
        <v>61418.788169329899</v>
      </c>
      <c r="E4546" s="1">
        <f t="shared" si="142"/>
        <v>0.54045121542998897</v>
      </c>
      <c r="F4546" s="1">
        <f t="shared" si="143"/>
        <v>38275.843556435</v>
      </c>
    </row>
    <row r="4547" spans="1:6" x14ac:dyDescent="0.3">
      <c r="A4547" s="3">
        <v>0.71441592688438704</v>
      </c>
      <c r="B4547" s="3">
        <v>15811.008647008501</v>
      </c>
      <c r="C4547" s="3">
        <v>1.2568701497506301</v>
      </c>
      <c r="D4547" s="3">
        <v>51955.970477472401</v>
      </c>
      <c r="E4547" s="1">
        <f t="shared" si="142"/>
        <v>0.54245422286624301</v>
      </c>
      <c r="F4547" s="1">
        <f t="shared" si="143"/>
        <v>36144.961830463901</v>
      </c>
    </row>
    <row r="4548" spans="1:6" x14ac:dyDescent="0.3">
      <c r="A4548" s="3">
        <v>0.70502738676090404</v>
      </c>
      <c r="B4548" s="3">
        <v>20801.780814219201</v>
      </c>
      <c r="C4548" s="3">
        <v>1.23200838123252</v>
      </c>
      <c r="D4548" s="3">
        <v>57267.391076989603</v>
      </c>
      <c r="E4548" s="1">
        <f t="shared" ref="E4548:E4611" si="144">C4548-A4548</f>
        <v>0.52698099447161595</v>
      </c>
      <c r="F4548" s="1">
        <f t="shared" ref="F4548:F4611" si="145">D4548-B4548</f>
        <v>36465.610262770402</v>
      </c>
    </row>
    <row r="4549" spans="1:6" x14ac:dyDescent="0.3">
      <c r="A4549" s="3">
        <v>0.78080200175730596</v>
      </c>
      <c r="B4549" s="3">
        <v>21834.587935447202</v>
      </c>
      <c r="C4549" s="3">
        <v>1.3799769454213</v>
      </c>
      <c r="D4549" s="3">
        <v>60097.176600231498</v>
      </c>
      <c r="E4549" s="1">
        <f t="shared" si="144"/>
        <v>0.59917494366399404</v>
      </c>
      <c r="F4549" s="1">
        <f t="shared" si="145"/>
        <v>38262.5886647843</v>
      </c>
    </row>
    <row r="4550" spans="1:6" x14ac:dyDescent="0.3">
      <c r="A4550" s="3">
        <v>0.67353746611335397</v>
      </c>
      <c r="B4550" s="3">
        <v>19298.350758649402</v>
      </c>
      <c r="C4550" s="3">
        <v>1.14529655684888</v>
      </c>
      <c r="D4550" s="3">
        <v>56050.209565235302</v>
      </c>
      <c r="E4550" s="1">
        <f t="shared" si="144"/>
        <v>0.47175909073552602</v>
      </c>
      <c r="F4550" s="1">
        <f t="shared" si="145"/>
        <v>36751.8588065859</v>
      </c>
    </row>
    <row r="4551" spans="1:6" x14ac:dyDescent="0.3">
      <c r="A4551" s="3">
        <v>0.70874756346118795</v>
      </c>
      <c r="B4551" s="3">
        <v>17437.767266536299</v>
      </c>
      <c r="C4551" s="3">
        <v>1.20439281803737</v>
      </c>
      <c r="D4551" s="3">
        <v>52641.739967945701</v>
      </c>
      <c r="E4551" s="1">
        <f t="shared" si="144"/>
        <v>0.49564525457618203</v>
      </c>
      <c r="F4551" s="1">
        <f t="shared" si="145"/>
        <v>35203.972701409402</v>
      </c>
    </row>
    <row r="4552" spans="1:6" x14ac:dyDescent="0.3">
      <c r="A4552" s="3">
        <v>0.685330492476659</v>
      </c>
      <c r="B4552" s="3">
        <v>25096.757440203299</v>
      </c>
      <c r="C4552" s="3">
        <v>1.1756433258499901</v>
      </c>
      <c r="D4552" s="3">
        <v>61074.240391672502</v>
      </c>
      <c r="E4552" s="1">
        <f t="shared" si="144"/>
        <v>0.49031283337333109</v>
      </c>
      <c r="F4552" s="1">
        <f t="shared" si="145"/>
        <v>35977.482951469203</v>
      </c>
    </row>
    <row r="4553" spans="1:6" x14ac:dyDescent="0.3">
      <c r="A4553" s="3">
        <v>0.698046131873163</v>
      </c>
      <c r="B4553" s="3">
        <v>17380.9932707271</v>
      </c>
      <c r="C4553" s="3">
        <v>1.19573599256184</v>
      </c>
      <c r="D4553" s="3">
        <v>54077.391473458301</v>
      </c>
      <c r="E4553" s="1">
        <f t="shared" si="144"/>
        <v>0.49768986068867704</v>
      </c>
      <c r="F4553" s="1">
        <f t="shared" si="145"/>
        <v>36696.398202731201</v>
      </c>
    </row>
    <row r="4554" spans="1:6" x14ac:dyDescent="0.3">
      <c r="A4554" s="3">
        <v>0.67154734069469102</v>
      </c>
      <c r="B4554" s="3">
        <v>27571.150415644599</v>
      </c>
      <c r="C4554" s="3">
        <v>1.1536220106641</v>
      </c>
      <c r="D4554" s="3">
        <v>69309.410963264105</v>
      </c>
      <c r="E4554" s="1">
        <f t="shared" si="144"/>
        <v>0.48207466996940895</v>
      </c>
      <c r="F4554" s="1">
        <f t="shared" si="145"/>
        <v>41738.260547619502</v>
      </c>
    </row>
    <row r="4555" spans="1:6" x14ac:dyDescent="0.3">
      <c r="A4555" s="3">
        <v>0.71131682718050804</v>
      </c>
      <c r="B4555" s="3">
        <v>17717.683290027398</v>
      </c>
      <c r="C4555" s="3">
        <v>1.2078565131971699</v>
      </c>
      <c r="D4555" s="3">
        <v>54019.501091868398</v>
      </c>
      <c r="E4555" s="1">
        <f t="shared" si="144"/>
        <v>0.49653968601666187</v>
      </c>
      <c r="F4555" s="1">
        <f t="shared" si="145"/>
        <v>36301.817801840996</v>
      </c>
    </row>
    <row r="4556" spans="1:6" x14ac:dyDescent="0.3">
      <c r="A4556" s="3">
        <v>0.67772741999561903</v>
      </c>
      <c r="B4556" s="3">
        <v>19886.2218421055</v>
      </c>
      <c r="C4556" s="3">
        <v>1.20337824023548</v>
      </c>
      <c r="D4556" s="3">
        <v>56781.871055998803</v>
      </c>
      <c r="E4556" s="1">
        <f t="shared" si="144"/>
        <v>0.52565082023986098</v>
      </c>
      <c r="F4556" s="1">
        <f t="shared" si="145"/>
        <v>36895.649213893303</v>
      </c>
    </row>
    <row r="4557" spans="1:6" x14ac:dyDescent="0.3">
      <c r="A4557" s="3">
        <v>0.70170978070027801</v>
      </c>
      <c r="B4557" s="3">
        <v>23139.033349641799</v>
      </c>
      <c r="C4557" s="3">
        <v>1.21152969524073</v>
      </c>
      <c r="D4557" s="3">
        <v>64449.771801121497</v>
      </c>
      <c r="E4557" s="1">
        <f t="shared" si="144"/>
        <v>0.50981991454045195</v>
      </c>
      <c r="F4557" s="1">
        <f t="shared" si="145"/>
        <v>41310.738451479701</v>
      </c>
    </row>
    <row r="4558" spans="1:6" x14ac:dyDescent="0.3">
      <c r="A4558" s="3">
        <v>0.72840382558958805</v>
      </c>
      <c r="B4558" s="3">
        <v>18705.021985738698</v>
      </c>
      <c r="C4558" s="3">
        <v>1.2666556520224801</v>
      </c>
      <c r="D4558" s="3">
        <v>54380.425602732503</v>
      </c>
      <c r="E4558" s="1">
        <f t="shared" si="144"/>
        <v>0.53825182643289204</v>
      </c>
      <c r="F4558" s="1">
        <f t="shared" si="145"/>
        <v>35675.403616993804</v>
      </c>
    </row>
    <row r="4559" spans="1:6" x14ac:dyDescent="0.3">
      <c r="A4559" s="3">
        <v>0.71237551344535899</v>
      </c>
      <c r="B4559" s="3">
        <v>19327.813806670401</v>
      </c>
      <c r="C4559" s="3">
        <v>1.2222771181455701</v>
      </c>
      <c r="D4559" s="3">
        <v>57350.940245170801</v>
      </c>
      <c r="E4559" s="1">
        <f t="shared" si="144"/>
        <v>0.50990160470021106</v>
      </c>
      <c r="F4559" s="1">
        <f t="shared" si="145"/>
        <v>38023.126438500403</v>
      </c>
    </row>
    <row r="4560" spans="1:6" x14ac:dyDescent="0.3">
      <c r="A4560" s="3">
        <v>0.69733265745654505</v>
      </c>
      <c r="B4560" s="3">
        <v>22582.0463379865</v>
      </c>
      <c r="C4560" s="3">
        <v>1.1992788513844701</v>
      </c>
      <c r="D4560" s="3">
        <v>60650.838382078196</v>
      </c>
      <c r="E4560" s="1">
        <f t="shared" si="144"/>
        <v>0.50194619392792506</v>
      </c>
      <c r="F4560" s="1">
        <f t="shared" si="145"/>
        <v>38068.792044091693</v>
      </c>
    </row>
    <row r="4561" spans="1:6" x14ac:dyDescent="0.3">
      <c r="A4561" s="3">
        <v>0.68370862589232995</v>
      </c>
      <c r="B4561" s="3">
        <v>13641.611074352601</v>
      </c>
      <c r="C4561" s="3">
        <v>1.17632280818404</v>
      </c>
      <c r="D4561" s="3">
        <v>47485.463793196097</v>
      </c>
      <c r="E4561" s="1">
        <f t="shared" si="144"/>
        <v>0.49261418229171006</v>
      </c>
      <c r="F4561" s="1">
        <f t="shared" si="145"/>
        <v>33843.852718843496</v>
      </c>
    </row>
    <row r="4562" spans="1:6" x14ac:dyDescent="0.3">
      <c r="A4562" s="3">
        <v>0.66174817301477895</v>
      </c>
      <c r="B4562" s="3">
        <v>20010.5446871204</v>
      </c>
      <c r="C4562" s="3">
        <v>1.1762303741898399</v>
      </c>
      <c r="D4562" s="3">
        <v>58518.584631718797</v>
      </c>
      <c r="E4562" s="1">
        <f t="shared" si="144"/>
        <v>0.51448220117506094</v>
      </c>
      <c r="F4562" s="1">
        <f t="shared" si="145"/>
        <v>38508.039944598393</v>
      </c>
    </row>
    <row r="4563" spans="1:6" x14ac:dyDescent="0.3">
      <c r="A4563" s="3">
        <v>0.72807934772027705</v>
      </c>
      <c r="B4563" s="3">
        <v>18661.026096719001</v>
      </c>
      <c r="C4563" s="3">
        <v>1.2464900466806501</v>
      </c>
      <c r="D4563" s="3">
        <v>56304.174494478801</v>
      </c>
      <c r="E4563" s="1">
        <f t="shared" si="144"/>
        <v>0.51841069896037306</v>
      </c>
      <c r="F4563" s="1">
        <f t="shared" si="145"/>
        <v>37643.148397759796</v>
      </c>
    </row>
    <row r="4564" spans="1:6" x14ac:dyDescent="0.3">
      <c r="A4564" s="3">
        <v>0.69737816412678699</v>
      </c>
      <c r="B4564" s="3">
        <v>21060.995493128699</v>
      </c>
      <c r="C4564" s="3">
        <v>1.2008713285443999</v>
      </c>
      <c r="D4564" s="3">
        <v>57133.832668758201</v>
      </c>
      <c r="E4564" s="1">
        <f t="shared" si="144"/>
        <v>0.50349316441761294</v>
      </c>
      <c r="F4564" s="1">
        <f t="shared" si="145"/>
        <v>36072.837175629502</v>
      </c>
    </row>
    <row r="4565" spans="1:6" x14ac:dyDescent="0.3">
      <c r="A4565" s="3">
        <v>0.70433113981564899</v>
      </c>
      <c r="B4565" s="3">
        <v>23249.234840146</v>
      </c>
      <c r="C4565" s="3">
        <v>1.23873977408599</v>
      </c>
      <c r="D4565" s="3">
        <v>64244.902017110398</v>
      </c>
      <c r="E4565" s="1">
        <f t="shared" si="144"/>
        <v>0.53440863427034102</v>
      </c>
      <c r="F4565" s="1">
        <f t="shared" si="145"/>
        <v>40995.667176964402</v>
      </c>
    </row>
    <row r="4566" spans="1:6" x14ac:dyDescent="0.3">
      <c r="A4566" s="3">
        <v>0.65685384873487995</v>
      </c>
      <c r="B4566" s="3">
        <v>19844.145398415101</v>
      </c>
      <c r="C4566" s="3">
        <v>1.1497445227894401</v>
      </c>
      <c r="D4566" s="3">
        <v>56524.960152724001</v>
      </c>
      <c r="E4566" s="1">
        <f t="shared" si="144"/>
        <v>0.49289067405456011</v>
      </c>
      <c r="F4566" s="1">
        <f t="shared" si="145"/>
        <v>36680.8147543089</v>
      </c>
    </row>
    <row r="4567" spans="1:6" x14ac:dyDescent="0.3">
      <c r="A4567" s="3">
        <v>0.71626160299506303</v>
      </c>
      <c r="B4567" s="3">
        <v>22556.8352929389</v>
      </c>
      <c r="C4567" s="3">
        <v>1.2328587035007501</v>
      </c>
      <c r="D4567" s="3">
        <v>60031.095057836297</v>
      </c>
      <c r="E4567" s="1">
        <f t="shared" si="144"/>
        <v>0.51659710050568708</v>
      </c>
      <c r="F4567" s="1">
        <f t="shared" si="145"/>
        <v>37474.259764897397</v>
      </c>
    </row>
    <row r="4568" spans="1:6" x14ac:dyDescent="0.3">
      <c r="A4568" s="3">
        <v>0.74885111234613899</v>
      </c>
      <c r="B4568" s="3">
        <v>17819.9764634522</v>
      </c>
      <c r="C4568" s="3">
        <v>1.2522266814609899</v>
      </c>
      <c r="D4568" s="3">
        <v>52122.380156091203</v>
      </c>
      <c r="E4568" s="1">
        <f t="shared" si="144"/>
        <v>0.50337556911485093</v>
      </c>
      <c r="F4568" s="1">
        <f t="shared" si="145"/>
        <v>34302.403692639004</v>
      </c>
    </row>
    <row r="4569" spans="1:6" x14ac:dyDescent="0.3">
      <c r="A4569" s="3">
        <v>0.72176200741191399</v>
      </c>
      <c r="B4569" s="3">
        <v>20393.152658760398</v>
      </c>
      <c r="C4569" s="3">
        <v>1.2514852853953999</v>
      </c>
      <c r="D4569" s="3">
        <v>58807.065697613201</v>
      </c>
      <c r="E4569" s="1">
        <f t="shared" si="144"/>
        <v>0.52972327798348595</v>
      </c>
      <c r="F4569" s="1">
        <f t="shared" si="145"/>
        <v>38413.913038852799</v>
      </c>
    </row>
    <row r="4570" spans="1:6" x14ac:dyDescent="0.3">
      <c r="A4570" s="3">
        <v>0.68535032210635105</v>
      </c>
      <c r="B4570" s="3">
        <v>20389.1930499751</v>
      </c>
      <c r="C4570" s="3">
        <v>1.17601331637155</v>
      </c>
      <c r="D4570" s="3">
        <v>57436.627099246201</v>
      </c>
      <c r="E4570" s="1">
        <f t="shared" si="144"/>
        <v>0.49066299426519899</v>
      </c>
      <c r="F4570" s="1">
        <f t="shared" si="145"/>
        <v>37047.434049271105</v>
      </c>
    </row>
    <row r="4571" spans="1:6" x14ac:dyDescent="0.3">
      <c r="A4571" s="3">
        <v>0.64359791494303398</v>
      </c>
      <c r="B4571" s="3">
        <v>17380.175024845299</v>
      </c>
      <c r="C4571" s="3">
        <v>1.0819225998622</v>
      </c>
      <c r="D4571" s="3">
        <v>53159.913166743703</v>
      </c>
      <c r="E4571" s="1">
        <f t="shared" si="144"/>
        <v>0.43832468491916599</v>
      </c>
      <c r="F4571" s="1">
        <f t="shared" si="145"/>
        <v>35779.7381418984</v>
      </c>
    </row>
    <row r="4572" spans="1:6" x14ac:dyDescent="0.3">
      <c r="A4572" s="3">
        <v>0.71061084889795401</v>
      </c>
      <c r="B4572" s="3">
        <v>17760.822082766801</v>
      </c>
      <c r="C4572" s="3">
        <v>1.24081404413269</v>
      </c>
      <c r="D4572" s="3">
        <v>52460.787767535301</v>
      </c>
      <c r="E4572" s="1">
        <f t="shared" si="144"/>
        <v>0.53020319523473602</v>
      </c>
      <c r="F4572" s="1">
        <f t="shared" si="145"/>
        <v>34699.965684768496</v>
      </c>
    </row>
    <row r="4573" spans="1:6" x14ac:dyDescent="0.3">
      <c r="A4573" s="3">
        <v>0.69676548822115003</v>
      </c>
      <c r="B4573" s="3">
        <v>26145.289275393701</v>
      </c>
      <c r="C4573" s="3">
        <v>1.2230663433167399</v>
      </c>
      <c r="D4573" s="3">
        <v>64849.584634305698</v>
      </c>
      <c r="E4573" s="1">
        <f t="shared" si="144"/>
        <v>0.52630085509558988</v>
      </c>
      <c r="F4573" s="1">
        <f t="shared" si="145"/>
        <v>38704.295358912001</v>
      </c>
    </row>
    <row r="4574" spans="1:6" x14ac:dyDescent="0.3">
      <c r="A4574" s="3">
        <v>0.69436942392788903</v>
      </c>
      <c r="B4574" s="3">
        <v>20442.554582808501</v>
      </c>
      <c r="C4574" s="3">
        <v>1.2138617901140201</v>
      </c>
      <c r="D4574" s="3">
        <v>57817.1327629714</v>
      </c>
      <c r="E4574" s="1">
        <f t="shared" si="144"/>
        <v>0.51949236618613104</v>
      </c>
      <c r="F4574" s="1">
        <f t="shared" si="145"/>
        <v>37374.578180162898</v>
      </c>
    </row>
    <row r="4575" spans="1:6" x14ac:dyDescent="0.3">
      <c r="A4575" s="3">
        <v>0.72138314271824699</v>
      </c>
      <c r="B4575" s="3">
        <v>20260.185251638701</v>
      </c>
      <c r="C4575" s="3">
        <v>1.25728439452595</v>
      </c>
      <c r="D4575" s="3">
        <v>57423.606589914598</v>
      </c>
      <c r="E4575" s="1">
        <f t="shared" si="144"/>
        <v>0.53590125180770298</v>
      </c>
      <c r="F4575" s="1">
        <f t="shared" si="145"/>
        <v>37163.421338275897</v>
      </c>
    </row>
    <row r="4576" spans="1:6" x14ac:dyDescent="0.3">
      <c r="A4576" s="3">
        <v>0.70042686548595401</v>
      </c>
      <c r="B4576" s="3">
        <v>18882.8407396599</v>
      </c>
      <c r="C4576" s="3">
        <v>1.1881618611921001</v>
      </c>
      <c r="D4576" s="3">
        <v>56157.555002438297</v>
      </c>
      <c r="E4576" s="1">
        <f t="shared" si="144"/>
        <v>0.48773499570614609</v>
      </c>
      <c r="F4576" s="1">
        <f t="shared" si="145"/>
        <v>37274.714262778398</v>
      </c>
    </row>
    <row r="4577" spans="1:6" x14ac:dyDescent="0.3">
      <c r="A4577" s="3">
        <v>0.70332351797546899</v>
      </c>
      <c r="B4577" s="3">
        <v>20691.528401275398</v>
      </c>
      <c r="C4577" s="3">
        <v>1.2145956453501401</v>
      </c>
      <c r="D4577" s="3">
        <v>59124.444190735703</v>
      </c>
      <c r="E4577" s="1">
        <f t="shared" si="144"/>
        <v>0.51127212737467109</v>
      </c>
      <c r="F4577" s="1">
        <f t="shared" si="145"/>
        <v>38432.915789460305</v>
      </c>
    </row>
    <row r="4578" spans="1:6" x14ac:dyDescent="0.3">
      <c r="A4578" s="3">
        <v>0.70101218292204803</v>
      </c>
      <c r="B4578" s="3">
        <v>15501.927381379401</v>
      </c>
      <c r="C4578" s="3">
        <v>1.18684728883956</v>
      </c>
      <c r="D4578" s="3">
        <v>50651.880889840002</v>
      </c>
      <c r="E4578" s="1">
        <f t="shared" si="144"/>
        <v>0.485835105917512</v>
      </c>
      <c r="F4578" s="1">
        <f t="shared" si="145"/>
        <v>35149.953508460603</v>
      </c>
    </row>
    <row r="4579" spans="1:6" x14ac:dyDescent="0.3">
      <c r="A4579" s="3">
        <v>0.68768776237764295</v>
      </c>
      <c r="B4579" s="3">
        <v>16654.441180415201</v>
      </c>
      <c r="C4579" s="3">
        <v>1.2183417137705901</v>
      </c>
      <c r="D4579" s="3">
        <v>53409.1396708299</v>
      </c>
      <c r="E4579" s="1">
        <f t="shared" si="144"/>
        <v>0.53065395139294713</v>
      </c>
      <c r="F4579" s="1">
        <f t="shared" si="145"/>
        <v>36754.698490414696</v>
      </c>
    </row>
    <row r="4580" spans="1:6" x14ac:dyDescent="0.3">
      <c r="A4580" s="3">
        <v>0.68647995954179897</v>
      </c>
      <c r="B4580" s="3">
        <v>21441.074171114698</v>
      </c>
      <c r="C4580" s="3">
        <v>1.1747867539544701</v>
      </c>
      <c r="D4580" s="3">
        <v>57441.003335479603</v>
      </c>
      <c r="E4580" s="1">
        <f t="shared" si="144"/>
        <v>0.48830679441267111</v>
      </c>
      <c r="F4580" s="1">
        <f t="shared" si="145"/>
        <v>35999.929164364905</v>
      </c>
    </row>
    <row r="4581" spans="1:6" x14ac:dyDescent="0.3">
      <c r="A4581" s="3">
        <v>0.69765102634836695</v>
      </c>
      <c r="B4581" s="3">
        <v>26607.531079642398</v>
      </c>
      <c r="C4581" s="3">
        <v>1.2248032613009101</v>
      </c>
      <c r="D4581" s="3">
        <v>66707.527966828406</v>
      </c>
      <c r="E4581" s="1">
        <f t="shared" si="144"/>
        <v>0.52715223495254315</v>
      </c>
      <c r="F4581" s="1">
        <f t="shared" si="145"/>
        <v>40099.996887186004</v>
      </c>
    </row>
    <row r="4582" spans="1:6" x14ac:dyDescent="0.3">
      <c r="A4582" s="3">
        <v>0.69342813004453097</v>
      </c>
      <c r="B4582" s="3">
        <v>18372.097602708898</v>
      </c>
      <c r="C4582" s="3">
        <v>1.20418023519351</v>
      </c>
      <c r="D4582" s="3">
        <v>55414.971933011999</v>
      </c>
      <c r="E4582" s="1">
        <f t="shared" si="144"/>
        <v>0.51075210514897906</v>
      </c>
      <c r="F4582" s="1">
        <f t="shared" si="145"/>
        <v>37042.874330303101</v>
      </c>
    </row>
    <row r="4583" spans="1:6" x14ac:dyDescent="0.3">
      <c r="A4583" s="3">
        <v>0.69031578566519902</v>
      </c>
      <c r="B4583" s="3">
        <v>18867.500573336099</v>
      </c>
      <c r="C4583" s="3">
        <v>1.1732794634029999</v>
      </c>
      <c r="D4583" s="3">
        <v>55498.427118525004</v>
      </c>
      <c r="E4583" s="1">
        <f t="shared" si="144"/>
        <v>0.48296367773780091</v>
      </c>
      <c r="F4583" s="1">
        <f t="shared" si="145"/>
        <v>36630.926545188908</v>
      </c>
    </row>
    <row r="4584" spans="1:6" x14ac:dyDescent="0.3">
      <c r="A4584" s="3">
        <v>0.68838791361354701</v>
      </c>
      <c r="B4584" s="3">
        <v>21851.334185308799</v>
      </c>
      <c r="C4584" s="3">
        <v>1.20000449913482</v>
      </c>
      <c r="D4584" s="3">
        <v>63317.812516925303</v>
      </c>
      <c r="E4584" s="1">
        <f t="shared" si="144"/>
        <v>0.51161658552127298</v>
      </c>
      <c r="F4584" s="1">
        <f t="shared" si="145"/>
        <v>41466.478331616505</v>
      </c>
    </row>
    <row r="4585" spans="1:6" x14ac:dyDescent="0.3">
      <c r="A4585" s="3">
        <v>0.668702738525773</v>
      </c>
      <c r="B4585" s="3">
        <v>17355.691196977299</v>
      </c>
      <c r="C4585" s="3">
        <v>1.14046311818254</v>
      </c>
      <c r="D4585" s="3">
        <v>53406.442305104603</v>
      </c>
      <c r="E4585" s="1">
        <f t="shared" si="144"/>
        <v>0.47176037965676698</v>
      </c>
      <c r="F4585" s="1">
        <f t="shared" si="145"/>
        <v>36050.751108127304</v>
      </c>
    </row>
    <row r="4586" spans="1:6" x14ac:dyDescent="0.3">
      <c r="A4586" s="3">
        <v>0.68724768987403095</v>
      </c>
      <c r="B4586" s="3">
        <v>18300.171304884901</v>
      </c>
      <c r="C4586" s="3">
        <v>1.18034243432883</v>
      </c>
      <c r="D4586" s="3">
        <v>55961.341657930701</v>
      </c>
      <c r="E4586" s="1">
        <f t="shared" si="144"/>
        <v>0.49309474445479906</v>
      </c>
      <c r="F4586" s="1">
        <f t="shared" si="145"/>
        <v>37661.170353045803</v>
      </c>
    </row>
    <row r="4587" spans="1:6" x14ac:dyDescent="0.3">
      <c r="A4587" s="3">
        <v>0.70386789738814604</v>
      </c>
      <c r="B4587" s="3">
        <v>21212.775017631</v>
      </c>
      <c r="C4587" s="3">
        <v>1.2333810362078601</v>
      </c>
      <c r="D4587" s="3">
        <v>58479.185268096597</v>
      </c>
      <c r="E4587" s="1">
        <f t="shared" si="144"/>
        <v>0.52951313881971407</v>
      </c>
      <c r="F4587" s="1">
        <f t="shared" si="145"/>
        <v>37266.410250465597</v>
      </c>
    </row>
    <row r="4588" spans="1:6" x14ac:dyDescent="0.3">
      <c r="A4588" s="3">
        <v>0.71945708166553501</v>
      </c>
      <c r="B4588" s="3">
        <v>19920.057349089901</v>
      </c>
      <c r="C4588" s="3">
        <v>1.25923238321315</v>
      </c>
      <c r="D4588" s="3">
        <v>57191.2689158309</v>
      </c>
      <c r="E4588" s="1">
        <f t="shared" si="144"/>
        <v>0.53977530154761499</v>
      </c>
      <c r="F4588" s="1">
        <f t="shared" si="145"/>
        <v>37271.211566740996</v>
      </c>
    </row>
    <row r="4589" spans="1:6" x14ac:dyDescent="0.3">
      <c r="A4589" s="3">
        <v>0.69835054220938497</v>
      </c>
      <c r="B4589" s="3">
        <v>22799.882625929</v>
      </c>
      <c r="C4589" s="3">
        <v>1.1870430802288101</v>
      </c>
      <c r="D4589" s="3">
        <v>60092.619894813601</v>
      </c>
      <c r="E4589" s="1">
        <f t="shared" si="144"/>
        <v>0.48869253801942514</v>
      </c>
      <c r="F4589" s="1">
        <f t="shared" si="145"/>
        <v>37292.737268884601</v>
      </c>
    </row>
    <row r="4590" spans="1:6" x14ac:dyDescent="0.3">
      <c r="A4590" s="3">
        <v>0.71901536957245105</v>
      </c>
      <c r="B4590" s="3">
        <v>17946.890522744401</v>
      </c>
      <c r="C4590" s="3">
        <v>1.26298581687626</v>
      </c>
      <c r="D4590" s="3">
        <v>52742.4689122946</v>
      </c>
      <c r="E4590" s="1">
        <f t="shared" si="144"/>
        <v>0.54397044730380895</v>
      </c>
      <c r="F4590" s="1">
        <f t="shared" si="145"/>
        <v>34795.578389550195</v>
      </c>
    </row>
    <row r="4591" spans="1:6" x14ac:dyDescent="0.3">
      <c r="A4591" s="3">
        <v>0.67179376663874202</v>
      </c>
      <c r="B4591" s="3">
        <v>24102.528123276399</v>
      </c>
      <c r="C4591" s="3">
        <v>1.15792708342303</v>
      </c>
      <c r="D4591" s="3">
        <v>62995.1169681092</v>
      </c>
      <c r="E4591" s="1">
        <f t="shared" si="144"/>
        <v>0.48613331678428795</v>
      </c>
      <c r="F4591" s="1">
        <f t="shared" si="145"/>
        <v>38892.588844832804</v>
      </c>
    </row>
    <row r="4592" spans="1:6" x14ac:dyDescent="0.3">
      <c r="A4592" s="3">
        <v>0.69946430419672301</v>
      </c>
      <c r="B4592" s="3">
        <v>20658.0158612671</v>
      </c>
      <c r="C4592" s="3">
        <v>1.2125040245441501</v>
      </c>
      <c r="D4592" s="3">
        <v>58360.498013511999</v>
      </c>
      <c r="E4592" s="1">
        <f t="shared" si="144"/>
        <v>0.51303972034742706</v>
      </c>
      <c r="F4592" s="1">
        <f t="shared" si="145"/>
        <v>37702.482152244898</v>
      </c>
    </row>
    <row r="4593" spans="1:6" x14ac:dyDescent="0.3">
      <c r="A4593" s="3">
        <v>0.65597286459557902</v>
      </c>
      <c r="B4593" s="3">
        <v>20456.751420009801</v>
      </c>
      <c r="C4593" s="3">
        <v>1.1590763302254301</v>
      </c>
      <c r="D4593" s="3">
        <v>57180.525368565002</v>
      </c>
      <c r="E4593" s="1">
        <f t="shared" si="144"/>
        <v>0.50310346562985109</v>
      </c>
      <c r="F4593" s="1">
        <f t="shared" si="145"/>
        <v>36723.773948555201</v>
      </c>
    </row>
    <row r="4594" spans="1:6" x14ac:dyDescent="0.3">
      <c r="A4594" s="3">
        <v>0.66230924073355402</v>
      </c>
      <c r="B4594" s="3">
        <v>17154.1479156899</v>
      </c>
      <c r="C4594" s="3">
        <v>1.1526372698555301</v>
      </c>
      <c r="D4594" s="3">
        <v>53127.743945686299</v>
      </c>
      <c r="E4594" s="1">
        <f t="shared" si="144"/>
        <v>0.49032802912197604</v>
      </c>
      <c r="F4594" s="1">
        <f t="shared" si="145"/>
        <v>35973.596029996399</v>
      </c>
    </row>
    <row r="4595" spans="1:6" x14ac:dyDescent="0.3">
      <c r="A4595" s="3">
        <v>0.73332921369826098</v>
      </c>
      <c r="B4595" s="3">
        <v>16763.405525089998</v>
      </c>
      <c r="C4595" s="3">
        <v>1.24799330806818</v>
      </c>
      <c r="D4595" s="3">
        <v>53487.552807626802</v>
      </c>
      <c r="E4595" s="1">
        <f t="shared" si="144"/>
        <v>0.514664094369919</v>
      </c>
      <c r="F4595" s="1">
        <f t="shared" si="145"/>
        <v>36724.147282536804</v>
      </c>
    </row>
    <row r="4596" spans="1:6" x14ac:dyDescent="0.3">
      <c r="A4596" s="3">
        <v>0.72646368448891196</v>
      </c>
      <c r="B4596" s="3">
        <v>18828.2108445669</v>
      </c>
      <c r="C4596" s="3">
        <v>1.2712991255250199</v>
      </c>
      <c r="D4596" s="3">
        <v>56669.505071705797</v>
      </c>
      <c r="E4596" s="1">
        <f t="shared" si="144"/>
        <v>0.54483544103610793</v>
      </c>
      <c r="F4596" s="1">
        <f t="shared" si="145"/>
        <v>37841.294227138897</v>
      </c>
    </row>
    <row r="4597" spans="1:6" x14ac:dyDescent="0.3">
      <c r="A4597" s="3">
        <v>0.72684662273134704</v>
      </c>
      <c r="B4597" s="3">
        <v>22915.243082822701</v>
      </c>
      <c r="C4597" s="3">
        <v>1.2635941535352799</v>
      </c>
      <c r="D4597" s="3">
        <v>60681.305048224298</v>
      </c>
      <c r="E4597" s="1">
        <f t="shared" si="144"/>
        <v>0.53674753080393289</v>
      </c>
      <c r="F4597" s="1">
        <f t="shared" si="145"/>
        <v>37766.061965401597</v>
      </c>
    </row>
    <row r="4598" spans="1:6" x14ac:dyDescent="0.3">
      <c r="A4598" s="3">
        <v>0.76236964306487998</v>
      </c>
      <c r="B4598" s="3">
        <v>23820.635817146798</v>
      </c>
      <c r="C4598" s="3">
        <v>1.34136552359329</v>
      </c>
      <c r="D4598" s="3">
        <v>61416.404834615503</v>
      </c>
      <c r="E4598" s="1">
        <f t="shared" si="144"/>
        <v>0.57899588052841</v>
      </c>
      <c r="F4598" s="1">
        <f t="shared" si="145"/>
        <v>37595.769017468701</v>
      </c>
    </row>
    <row r="4599" spans="1:6" x14ac:dyDescent="0.3">
      <c r="A4599" s="3">
        <v>0.68102268217294204</v>
      </c>
      <c r="B4599" s="3">
        <v>19502.4585707597</v>
      </c>
      <c r="C4599" s="3">
        <v>1.1787787081423</v>
      </c>
      <c r="D4599" s="3">
        <v>56566.736867345397</v>
      </c>
      <c r="E4599" s="1">
        <f t="shared" si="144"/>
        <v>0.49775602596935797</v>
      </c>
      <c r="F4599" s="1">
        <f t="shared" si="145"/>
        <v>37064.278296585697</v>
      </c>
    </row>
    <row r="4600" spans="1:6" x14ac:dyDescent="0.3">
      <c r="A4600" s="3">
        <v>0.71429735564527097</v>
      </c>
      <c r="B4600" s="3">
        <v>17023.060470451899</v>
      </c>
      <c r="C4600" s="3">
        <v>1.2074923068023899</v>
      </c>
      <c r="D4600" s="3">
        <v>51696.801627252098</v>
      </c>
      <c r="E4600" s="1">
        <f t="shared" si="144"/>
        <v>0.49319495115711898</v>
      </c>
      <c r="F4600" s="1">
        <f t="shared" si="145"/>
        <v>34673.741156800199</v>
      </c>
    </row>
    <row r="4601" spans="1:6" x14ac:dyDescent="0.3">
      <c r="A4601" s="3">
        <v>0.68519434680653701</v>
      </c>
      <c r="B4601" s="3">
        <v>15952.524420749</v>
      </c>
      <c r="C4601" s="3">
        <v>1.2007105768127599</v>
      </c>
      <c r="D4601" s="3">
        <v>50198.972939023297</v>
      </c>
      <c r="E4601" s="1">
        <f t="shared" si="144"/>
        <v>0.51551623000622293</v>
      </c>
      <c r="F4601" s="1">
        <f t="shared" si="145"/>
        <v>34246.448518274294</v>
      </c>
    </row>
    <row r="4602" spans="1:6" x14ac:dyDescent="0.3">
      <c r="A4602" s="3">
        <v>0.67305613129236497</v>
      </c>
      <c r="B4602" s="3">
        <v>21552.940143149801</v>
      </c>
      <c r="C4602" s="3">
        <v>1.21595219567153</v>
      </c>
      <c r="D4602" s="3">
        <v>63703.533220434401</v>
      </c>
      <c r="E4602" s="1">
        <f t="shared" si="144"/>
        <v>0.54289606437916504</v>
      </c>
      <c r="F4602" s="1">
        <f t="shared" si="145"/>
        <v>42150.593077284604</v>
      </c>
    </row>
    <row r="4603" spans="1:6" x14ac:dyDescent="0.3">
      <c r="A4603" s="3">
        <v>0.63360216671545599</v>
      </c>
      <c r="B4603" s="3">
        <v>19058.2477138008</v>
      </c>
      <c r="C4603" s="3">
        <v>1.0992549671302201</v>
      </c>
      <c r="D4603" s="3">
        <v>54383.395788459202</v>
      </c>
      <c r="E4603" s="1">
        <f t="shared" si="144"/>
        <v>0.46565280041476409</v>
      </c>
      <c r="F4603" s="1">
        <f t="shared" si="145"/>
        <v>35325.148074658398</v>
      </c>
    </row>
    <row r="4604" spans="1:6" x14ac:dyDescent="0.3">
      <c r="A4604" s="3">
        <v>0.69123700229876905</v>
      </c>
      <c r="B4604" s="3">
        <v>18109.4521272077</v>
      </c>
      <c r="C4604" s="3">
        <v>1.18857339460179</v>
      </c>
      <c r="D4604" s="3">
        <v>54243.840030929998</v>
      </c>
      <c r="E4604" s="1">
        <f t="shared" si="144"/>
        <v>0.49733639230302096</v>
      </c>
      <c r="F4604" s="1">
        <f t="shared" si="145"/>
        <v>36134.387903722294</v>
      </c>
    </row>
    <row r="4605" spans="1:6" x14ac:dyDescent="0.3">
      <c r="A4605" s="3">
        <v>0.69920514600292905</v>
      </c>
      <c r="B4605" s="3">
        <v>16710.670667327799</v>
      </c>
      <c r="C4605" s="3">
        <v>1.17470254836643</v>
      </c>
      <c r="D4605" s="3">
        <v>52479.509288435802</v>
      </c>
      <c r="E4605" s="1">
        <f t="shared" si="144"/>
        <v>0.47549740236350091</v>
      </c>
      <c r="F4605" s="1">
        <f t="shared" si="145"/>
        <v>35768.838621108007</v>
      </c>
    </row>
    <row r="4606" spans="1:6" x14ac:dyDescent="0.3">
      <c r="A4606" s="3">
        <v>0.72996259659257601</v>
      </c>
      <c r="B4606" s="3">
        <v>21168.658654044299</v>
      </c>
      <c r="C4606" s="3">
        <v>1.2390665685038</v>
      </c>
      <c r="D4606" s="3">
        <v>58874.461282933</v>
      </c>
      <c r="E4606" s="1">
        <f t="shared" si="144"/>
        <v>0.50910397191122403</v>
      </c>
      <c r="F4606" s="1">
        <f t="shared" si="145"/>
        <v>37705.802628888705</v>
      </c>
    </row>
    <row r="4607" spans="1:6" x14ac:dyDescent="0.3">
      <c r="A4607" s="3">
        <v>0.69326250620089602</v>
      </c>
      <c r="B4607" s="3">
        <v>22348.733738969699</v>
      </c>
      <c r="C4607" s="3">
        <v>1.22217399176486</v>
      </c>
      <c r="D4607" s="3">
        <v>62504.265764679498</v>
      </c>
      <c r="E4607" s="1">
        <f t="shared" si="144"/>
        <v>0.52891148556396395</v>
      </c>
      <c r="F4607" s="1">
        <f t="shared" si="145"/>
        <v>40155.532025709799</v>
      </c>
    </row>
    <row r="4608" spans="1:6" x14ac:dyDescent="0.3">
      <c r="A4608" s="3">
        <v>0.725326424367846</v>
      </c>
      <c r="B4608" s="3">
        <v>18859.381777106999</v>
      </c>
      <c r="C4608" s="3">
        <v>1.25620678995643</v>
      </c>
      <c r="D4608" s="3">
        <v>56201.7130289423</v>
      </c>
      <c r="E4608" s="1">
        <f t="shared" si="144"/>
        <v>0.53088036558858398</v>
      </c>
      <c r="F4608" s="1">
        <f t="shared" si="145"/>
        <v>37342.331251835305</v>
      </c>
    </row>
    <row r="4609" spans="1:6" x14ac:dyDescent="0.3">
      <c r="A4609" s="3">
        <v>0.74940573277408196</v>
      </c>
      <c r="B4609" s="3">
        <v>20973.909380885099</v>
      </c>
      <c r="C4609" s="3">
        <v>1.30012307669141</v>
      </c>
      <c r="D4609" s="3">
        <v>60528.397525147899</v>
      </c>
      <c r="E4609" s="1">
        <f t="shared" si="144"/>
        <v>0.55071734391732807</v>
      </c>
      <c r="F4609" s="1">
        <f t="shared" si="145"/>
        <v>39554.488144262796</v>
      </c>
    </row>
    <row r="4610" spans="1:6" x14ac:dyDescent="0.3">
      <c r="A4610" s="3">
        <v>0.72185257866814001</v>
      </c>
      <c r="B4610" s="3">
        <v>18364.008381940999</v>
      </c>
      <c r="C4610" s="3">
        <v>1.22493553919644</v>
      </c>
      <c r="D4610" s="3">
        <v>54349.742847160996</v>
      </c>
      <c r="E4610" s="1">
        <f t="shared" si="144"/>
        <v>0.50308296052830004</v>
      </c>
      <c r="F4610" s="1">
        <f t="shared" si="145"/>
        <v>35985.734465219997</v>
      </c>
    </row>
    <row r="4611" spans="1:6" x14ac:dyDescent="0.3">
      <c r="A4611" s="3">
        <v>0.67073934837257698</v>
      </c>
      <c r="B4611" s="3">
        <v>19129.455800105399</v>
      </c>
      <c r="C4611" s="3">
        <v>1.16454268871349</v>
      </c>
      <c r="D4611" s="3">
        <v>56366.690119327803</v>
      </c>
      <c r="E4611" s="1">
        <f t="shared" si="144"/>
        <v>0.493803340340913</v>
      </c>
      <c r="F4611" s="1">
        <f t="shared" si="145"/>
        <v>37237.234319222407</v>
      </c>
    </row>
    <row r="4612" spans="1:6" x14ac:dyDescent="0.3">
      <c r="A4612" s="3">
        <v>0.70874648725168898</v>
      </c>
      <c r="B4612" s="3">
        <v>20738.061013849601</v>
      </c>
      <c r="C4612" s="3">
        <v>1.23093675243935</v>
      </c>
      <c r="D4612" s="3">
        <v>59887.151578399898</v>
      </c>
      <c r="E4612" s="1">
        <f t="shared" ref="E4612:E4675" si="146">C4612-A4612</f>
        <v>0.52219026518766098</v>
      </c>
      <c r="F4612" s="1">
        <f t="shared" ref="F4612:F4675" si="147">D4612-B4612</f>
        <v>39149.090564550293</v>
      </c>
    </row>
    <row r="4613" spans="1:6" x14ac:dyDescent="0.3">
      <c r="A4613" s="3">
        <v>0.68698270130304295</v>
      </c>
      <c r="B4613" s="3">
        <v>17604.715562983802</v>
      </c>
      <c r="C4613" s="3">
        <v>1.1739741142648099</v>
      </c>
      <c r="D4613" s="3">
        <v>54006.398787215803</v>
      </c>
      <c r="E4613" s="1">
        <f t="shared" si="146"/>
        <v>0.48699141296176696</v>
      </c>
      <c r="F4613" s="1">
        <f t="shared" si="147"/>
        <v>36401.683224232002</v>
      </c>
    </row>
    <row r="4614" spans="1:6" x14ac:dyDescent="0.3">
      <c r="A4614" s="3">
        <v>0.65812037518772104</v>
      </c>
      <c r="B4614" s="3">
        <v>24373.858145840299</v>
      </c>
      <c r="C4614" s="3">
        <v>1.0952296466515099</v>
      </c>
      <c r="D4614" s="3">
        <v>60192.874552767003</v>
      </c>
      <c r="E4614" s="1">
        <f t="shared" si="146"/>
        <v>0.43710927146378886</v>
      </c>
      <c r="F4614" s="1">
        <f t="shared" si="147"/>
        <v>35819.016406926705</v>
      </c>
    </row>
    <row r="4615" spans="1:6" x14ac:dyDescent="0.3">
      <c r="A4615" s="3">
        <v>0.74096972962881202</v>
      </c>
      <c r="B4615" s="3">
        <v>17090.601115478501</v>
      </c>
      <c r="C4615" s="3">
        <v>1.31900891108485</v>
      </c>
      <c r="D4615" s="3">
        <v>54804.858716134397</v>
      </c>
      <c r="E4615" s="1">
        <f t="shared" si="146"/>
        <v>0.57803918145603794</v>
      </c>
      <c r="F4615" s="1">
        <f t="shared" si="147"/>
        <v>37714.257600655896</v>
      </c>
    </row>
    <row r="4616" spans="1:6" x14ac:dyDescent="0.3">
      <c r="A4616" s="3">
        <v>0.75136925752079398</v>
      </c>
      <c r="B4616" s="3">
        <v>21159.202420787198</v>
      </c>
      <c r="C4616" s="3">
        <v>1.31444772794105</v>
      </c>
      <c r="D4616" s="3">
        <v>57319.449397472898</v>
      </c>
      <c r="E4616" s="1">
        <f t="shared" si="146"/>
        <v>0.56307847042025605</v>
      </c>
      <c r="F4616" s="1">
        <f t="shared" si="147"/>
        <v>36160.246976685696</v>
      </c>
    </row>
    <row r="4617" spans="1:6" x14ac:dyDescent="0.3">
      <c r="A4617" s="3">
        <v>0.72244117300329902</v>
      </c>
      <c r="B4617" s="3">
        <v>19272.1089516104</v>
      </c>
      <c r="C4617" s="3">
        <v>1.24316159384174</v>
      </c>
      <c r="D4617" s="3">
        <v>53680.236932848296</v>
      </c>
      <c r="E4617" s="1">
        <f t="shared" si="146"/>
        <v>0.52072042083844094</v>
      </c>
      <c r="F4617" s="1">
        <f t="shared" si="147"/>
        <v>34408.127981237893</v>
      </c>
    </row>
    <row r="4618" spans="1:6" x14ac:dyDescent="0.3">
      <c r="A4618" s="3">
        <v>0.75026966148130803</v>
      </c>
      <c r="B4618" s="3">
        <v>20084.983943691001</v>
      </c>
      <c r="C4618" s="3">
        <v>1.28554592971472</v>
      </c>
      <c r="D4618" s="3">
        <v>55004.071469195304</v>
      </c>
      <c r="E4618" s="1">
        <f t="shared" si="146"/>
        <v>0.53527626823341201</v>
      </c>
      <c r="F4618" s="1">
        <f t="shared" si="147"/>
        <v>34919.087525504307</v>
      </c>
    </row>
    <row r="4619" spans="1:6" x14ac:dyDescent="0.3">
      <c r="A4619" s="3">
        <v>0.69904745737356899</v>
      </c>
      <c r="B4619" s="3">
        <v>22818.246075036601</v>
      </c>
      <c r="C4619" s="3">
        <v>1.21826367454795</v>
      </c>
      <c r="D4619" s="3">
        <v>60681.562830107898</v>
      </c>
      <c r="E4619" s="1">
        <f t="shared" si="146"/>
        <v>0.51921621717438105</v>
      </c>
      <c r="F4619" s="1">
        <f t="shared" si="147"/>
        <v>37863.316755071297</v>
      </c>
    </row>
    <row r="4620" spans="1:6" x14ac:dyDescent="0.3">
      <c r="A4620" s="3">
        <v>0.70629641500019202</v>
      </c>
      <c r="B4620" s="3">
        <v>19646.6864297223</v>
      </c>
      <c r="C4620" s="3">
        <v>1.26159735958729</v>
      </c>
      <c r="D4620" s="3">
        <v>56618.230089937701</v>
      </c>
      <c r="E4620" s="1">
        <f t="shared" si="146"/>
        <v>0.555300944587098</v>
      </c>
      <c r="F4620" s="1">
        <f t="shared" si="147"/>
        <v>36971.5436602154</v>
      </c>
    </row>
    <row r="4621" spans="1:6" x14ac:dyDescent="0.3">
      <c r="A4621" s="3">
        <v>0.70082733837127598</v>
      </c>
      <c r="B4621" s="3">
        <v>20227.142565389098</v>
      </c>
      <c r="C4621" s="3">
        <v>1.1989872285382599</v>
      </c>
      <c r="D4621" s="3">
        <v>58936.003213350501</v>
      </c>
      <c r="E4621" s="1">
        <f t="shared" si="146"/>
        <v>0.49815989016698392</v>
      </c>
      <c r="F4621" s="1">
        <f t="shared" si="147"/>
        <v>38708.860647961403</v>
      </c>
    </row>
    <row r="4622" spans="1:6" x14ac:dyDescent="0.3">
      <c r="A4622" s="3">
        <v>0.72424317880449096</v>
      </c>
      <c r="B4622" s="3">
        <v>16773.5346362112</v>
      </c>
      <c r="C4622" s="3">
        <v>1.2419999162014601</v>
      </c>
      <c r="D4622" s="3">
        <v>52601.679593377899</v>
      </c>
      <c r="E4622" s="1">
        <f t="shared" si="146"/>
        <v>0.51775673739696915</v>
      </c>
      <c r="F4622" s="1">
        <f t="shared" si="147"/>
        <v>35828.144957166704</v>
      </c>
    </row>
    <row r="4623" spans="1:6" x14ac:dyDescent="0.3">
      <c r="A4623" s="3">
        <v>0.73150246250287998</v>
      </c>
      <c r="B4623" s="3">
        <v>18658.790816668599</v>
      </c>
      <c r="C4623" s="3">
        <v>1.28591569095841</v>
      </c>
      <c r="D4623" s="3">
        <v>57123.325060372001</v>
      </c>
      <c r="E4623" s="1">
        <f t="shared" si="146"/>
        <v>0.55441322845552998</v>
      </c>
      <c r="F4623" s="1">
        <f t="shared" si="147"/>
        <v>38464.534243703398</v>
      </c>
    </row>
    <row r="4624" spans="1:6" x14ac:dyDescent="0.3">
      <c r="A4624" s="3">
        <v>0.69208306842597</v>
      </c>
      <c r="B4624" s="3">
        <v>17142.538852084999</v>
      </c>
      <c r="C4624" s="3">
        <v>1.2055915693613899</v>
      </c>
      <c r="D4624" s="3">
        <v>53212.270192641699</v>
      </c>
      <c r="E4624" s="1">
        <f t="shared" si="146"/>
        <v>0.51350850093541989</v>
      </c>
      <c r="F4624" s="1">
        <f t="shared" si="147"/>
        <v>36069.731340556697</v>
      </c>
    </row>
    <row r="4625" spans="1:6" x14ac:dyDescent="0.3">
      <c r="A4625" s="3">
        <v>0.71527165695885198</v>
      </c>
      <c r="B4625" s="3">
        <v>21991.3397569812</v>
      </c>
      <c r="C4625" s="3">
        <v>1.23793717560554</v>
      </c>
      <c r="D4625" s="3">
        <v>57765.505046454498</v>
      </c>
      <c r="E4625" s="1">
        <f t="shared" si="146"/>
        <v>0.52266551864668798</v>
      </c>
      <c r="F4625" s="1">
        <f t="shared" si="147"/>
        <v>35774.165289473298</v>
      </c>
    </row>
    <row r="4626" spans="1:6" x14ac:dyDescent="0.3">
      <c r="A4626" s="3">
        <v>0.705708979147465</v>
      </c>
      <c r="B4626" s="3">
        <v>17348.796670387099</v>
      </c>
      <c r="C4626" s="3">
        <v>1.22757683733891</v>
      </c>
      <c r="D4626" s="3">
        <v>54185.198123452297</v>
      </c>
      <c r="E4626" s="1">
        <f t="shared" si="146"/>
        <v>0.52186785819144499</v>
      </c>
      <c r="F4626" s="1">
        <f t="shared" si="147"/>
        <v>36836.401453065198</v>
      </c>
    </row>
    <row r="4627" spans="1:6" x14ac:dyDescent="0.3">
      <c r="A4627" s="3">
        <v>0.67297533491908401</v>
      </c>
      <c r="B4627" s="3">
        <v>24471.560643856999</v>
      </c>
      <c r="C4627" s="3">
        <v>1.1754711344228299</v>
      </c>
      <c r="D4627" s="3">
        <v>65958.722830050407</v>
      </c>
      <c r="E4627" s="1">
        <f t="shared" si="146"/>
        <v>0.5024957995037459</v>
      </c>
      <c r="F4627" s="1">
        <f t="shared" si="147"/>
        <v>41487.162186193411</v>
      </c>
    </row>
    <row r="4628" spans="1:6" x14ac:dyDescent="0.3">
      <c r="A4628" s="3">
        <v>0.64256095831517201</v>
      </c>
      <c r="B4628" s="3">
        <v>20197.066701877498</v>
      </c>
      <c r="C4628" s="3">
        <v>1.11829592157689</v>
      </c>
      <c r="D4628" s="3">
        <v>57836.423936315201</v>
      </c>
      <c r="E4628" s="1">
        <f t="shared" si="146"/>
        <v>0.47573496326171794</v>
      </c>
      <c r="F4628" s="1">
        <f t="shared" si="147"/>
        <v>37639.357234437703</v>
      </c>
    </row>
    <row r="4629" spans="1:6" x14ac:dyDescent="0.3">
      <c r="A4629" s="3">
        <v>0.74236414465376099</v>
      </c>
      <c r="B4629" s="3">
        <v>15894.073376647701</v>
      </c>
      <c r="C4629" s="3">
        <v>1.28482667053689</v>
      </c>
      <c r="D4629" s="3">
        <v>51583.219242038998</v>
      </c>
      <c r="E4629" s="1">
        <f t="shared" si="146"/>
        <v>0.54246252588312904</v>
      </c>
      <c r="F4629" s="1">
        <f t="shared" si="147"/>
        <v>35689.1458653913</v>
      </c>
    </row>
    <row r="4630" spans="1:6" x14ac:dyDescent="0.3">
      <c r="A4630" s="3">
        <v>0.71999982975116805</v>
      </c>
      <c r="B4630" s="3">
        <v>22448.566820262</v>
      </c>
      <c r="C4630" s="3">
        <v>1.2859211380982001</v>
      </c>
      <c r="D4630" s="3">
        <v>62069.670875461197</v>
      </c>
      <c r="E4630" s="1">
        <f t="shared" si="146"/>
        <v>0.56592130834703203</v>
      </c>
      <c r="F4630" s="1">
        <f t="shared" si="147"/>
        <v>39621.104055199197</v>
      </c>
    </row>
    <row r="4631" spans="1:6" x14ac:dyDescent="0.3">
      <c r="A4631" s="3">
        <v>0.68457314955420701</v>
      </c>
      <c r="B4631" s="3">
        <v>18382.646138222899</v>
      </c>
      <c r="C4631" s="3">
        <v>1.2060571783751499</v>
      </c>
      <c r="D4631" s="3">
        <v>56521.401987239697</v>
      </c>
      <c r="E4631" s="1">
        <f t="shared" si="146"/>
        <v>0.52148402882094291</v>
      </c>
      <c r="F4631" s="1">
        <f t="shared" si="147"/>
        <v>38138.755849016801</v>
      </c>
    </row>
    <row r="4632" spans="1:6" x14ac:dyDescent="0.3">
      <c r="A4632" s="3">
        <v>0.73708661320809399</v>
      </c>
      <c r="B4632" s="3">
        <v>24779.939287593701</v>
      </c>
      <c r="C4632" s="3">
        <v>1.3007941686170901</v>
      </c>
      <c r="D4632" s="3">
        <v>62399.659338532503</v>
      </c>
      <c r="E4632" s="1">
        <f t="shared" si="146"/>
        <v>0.56370755540899609</v>
      </c>
      <c r="F4632" s="1">
        <f t="shared" si="147"/>
        <v>37619.720050938806</v>
      </c>
    </row>
    <row r="4633" spans="1:6" x14ac:dyDescent="0.3">
      <c r="A4633" s="3">
        <v>0.65815780135312396</v>
      </c>
      <c r="B4633" s="3">
        <v>17053.6110419867</v>
      </c>
      <c r="C4633" s="3">
        <v>1.11206349572775</v>
      </c>
      <c r="D4633" s="3">
        <v>52697.709773506402</v>
      </c>
      <c r="E4633" s="1">
        <f t="shared" si="146"/>
        <v>0.45390569437462602</v>
      </c>
      <c r="F4633" s="1">
        <f t="shared" si="147"/>
        <v>35644.098731519698</v>
      </c>
    </row>
    <row r="4634" spans="1:6" x14ac:dyDescent="0.3">
      <c r="A4634" s="3">
        <v>0.74313765801177101</v>
      </c>
      <c r="B4634" s="3">
        <v>22783.006271168299</v>
      </c>
      <c r="C4634" s="3">
        <v>1.3390165798874001</v>
      </c>
      <c r="D4634" s="3">
        <v>61404.5701415617</v>
      </c>
      <c r="E4634" s="1">
        <f t="shared" si="146"/>
        <v>0.59587892187562908</v>
      </c>
      <c r="F4634" s="1">
        <f t="shared" si="147"/>
        <v>38621.563870393402</v>
      </c>
    </row>
    <row r="4635" spans="1:6" x14ac:dyDescent="0.3">
      <c r="A4635" s="3">
        <v>0.73291694982757105</v>
      </c>
      <c r="B4635" s="3">
        <v>24543.373148305702</v>
      </c>
      <c r="C4635" s="3">
        <v>1.2856757808411701</v>
      </c>
      <c r="D4635" s="3">
        <v>64661.520675796302</v>
      </c>
      <c r="E4635" s="1">
        <f t="shared" si="146"/>
        <v>0.55275883101359902</v>
      </c>
      <c r="F4635" s="1">
        <f t="shared" si="147"/>
        <v>40118.147527490597</v>
      </c>
    </row>
    <row r="4636" spans="1:6" x14ac:dyDescent="0.3">
      <c r="A4636" s="3">
        <v>0.66048245240859305</v>
      </c>
      <c r="B4636" s="3">
        <v>18504.880818097601</v>
      </c>
      <c r="C4636" s="3">
        <v>1.16316618295137</v>
      </c>
      <c r="D4636" s="3">
        <v>55918.167068009498</v>
      </c>
      <c r="E4636" s="1">
        <f t="shared" si="146"/>
        <v>0.50268373054277693</v>
      </c>
      <c r="F4636" s="1">
        <f t="shared" si="147"/>
        <v>37413.286249911893</v>
      </c>
    </row>
    <row r="4637" spans="1:6" x14ac:dyDescent="0.3">
      <c r="A4637" s="3">
        <v>0.74674153417243905</v>
      </c>
      <c r="B4637" s="3">
        <v>16708.3705706486</v>
      </c>
      <c r="C4637" s="3">
        <v>1.2462641011011599</v>
      </c>
      <c r="D4637" s="3">
        <v>52426.726518975498</v>
      </c>
      <c r="E4637" s="1">
        <f t="shared" si="146"/>
        <v>0.49952256692872088</v>
      </c>
      <c r="F4637" s="1">
        <f t="shared" si="147"/>
        <v>35718.355948326898</v>
      </c>
    </row>
    <row r="4638" spans="1:6" x14ac:dyDescent="0.3">
      <c r="A4638" s="3">
        <v>0.71314007163368598</v>
      </c>
      <c r="B4638" s="3">
        <v>18097.340328917599</v>
      </c>
      <c r="C4638" s="3">
        <v>1.2274629491758999</v>
      </c>
      <c r="D4638" s="3">
        <v>55777.181420779503</v>
      </c>
      <c r="E4638" s="1">
        <f t="shared" si="146"/>
        <v>0.51432287754221395</v>
      </c>
      <c r="F4638" s="1">
        <f t="shared" si="147"/>
        <v>37679.841091861905</v>
      </c>
    </row>
    <row r="4639" spans="1:6" x14ac:dyDescent="0.3">
      <c r="A4639" s="3">
        <v>0.748540170696679</v>
      </c>
      <c r="B4639" s="3">
        <v>18954.9151895213</v>
      </c>
      <c r="C4639" s="3">
        <v>1.2941672914176201</v>
      </c>
      <c r="D4639" s="3">
        <v>56398.750820965499</v>
      </c>
      <c r="E4639" s="1">
        <f t="shared" si="146"/>
        <v>0.54562712072094111</v>
      </c>
      <c r="F4639" s="1">
        <f t="shared" si="147"/>
        <v>37443.835631444199</v>
      </c>
    </row>
    <row r="4640" spans="1:6" x14ac:dyDescent="0.3">
      <c r="A4640" s="3">
        <v>0.69864659708238896</v>
      </c>
      <c r="B4640" s="3">
        <v>17716.047092407902</v>
      </c>
      <c r="C4640" s="3">
        <v>1.16583183300098</v>
      </c>
      <c r="D4640" s="3">
        <v>51483.127960919599</v>
      </c>
      <c r="E4640" s="1">
        <f t="shared" si="146"/>
        <v>0.46718523591859107</v>
      </c>
      <c r="F4640" s="1">
        <f t="shared" si="147"/>
        <v>33767.080868511694</v>
      </c>
    </row>
    <row r="4641" spans="1:6" x14ac:dyDescent="0.3">
      <c r="A4641" s="3">
        <v>0.72890910703062095</v>
      </c>
      <c r="B4641" s="3">
        <v>15793.7548166096</v>
      </c>
      <c r="C4641" s="3">
        <v>1.2745845251771299</v>
      </c>
      <c r="D4641" s="3">
        <v>51574.9577105547</v>
      </c>
      <c r="E4641" s="1">
        <f t="shared" si="146"/>
        <v>0.54567541814650899</v>
      </c>
      <c r="F4641" s="1">
        <f t="shared" si="147"/>
        <v>35781.202893945097</v>
      </c>
    </row>
    <row r="4642" spans="1:6" x14ac:dyDescent="0.3">
      <c r="A4642" s="3">
        <v>0.75983301199897402</v>
      </c>
      <c r="B4642" s="3">
        <v>20336.634740398498</v>
      </c>
      <c r="C4642" s="3">
        <v>1.3161127134994099</v>
      </c>
      <c r="D4642" s="3">
        <v>57651.160653013299</v>
      </c>
      <c r="E4642" s="1">
        <f t="shared" si="146"/>
        <v>0.55627970150043593</v>
      </c>
      <c r="F4642" s="1">
        <f t="shared" si="147"/>
        <v>37314.525912614801</v>
      </c>
    </row>
    <row r="4643" spans="1:6" x14ac:dyDescent="0.3">
      <c r="A4643" s="3">
        <v>0.75445544934114495</v>
      </c>
      <c r="B4643" s="3">
        <v>18842.1154103181</v>
      </c>
      <c r="C4643" s="3">
        <v>1.2989425562472301</v>
      </c>
      <c r="D4643" s="3">
        <v>56040.407040188198</v>
      </c>
      <c r="E4643" s="1">
        <f t="shared" si="146"/>
        <v>0.54448710690608515</v>
      </c>
      <c r="F4643" s="1">
        <f t="shared" si="147"/>
        <v>37198.291629870102</v>
      </c>
    </row>
    <row r="4644" spans="1:6" x14ac:dyDescent="0.3">
      <c r="A4644" s="3">
        <v>0.65933728080613396</v>
      </c>
      <c r="B4644" s="3">
        <v>22053.044311950202</v>
      </c>
      <c r="C4644" s="3">
        <v>1.1640867575338101</v>
      </c>
      <c r="D4644" s="3">
        <v>59242.183176017003</v>
      </c>
      <c r="E4644" s="1">
        <f t="shared" si="146"/>
        <v>0.50474947672767612</v>
      </c>
      <c r="F4644" s="1">
        <f t="shared" si="147"/>
        <v>37189.138864066801</v>
      </c>
    </row>
    <row r="4645" spans="1:6" x14ac:dyDescent="0.3">
      <c r="A4645" s="3">
        <v>0.67789729353019401</v>
      </c>
      <c r="B4645" s="3">
        <v>14874.629321762201</v>
      </c>
      <c r="C4645" s="3">
        <v>1.1445967175051399</v>
      </c>
      <c r="D4645" s="3">
        <v>50161.3828197193</v>
      </c>
      <c r="E4645" s="1">
        <f t="shared" si="146"/>
        <v>0.4666994239749459</v>
      </c>
      <c r="F4645" s="1">
        <f t="shared" si="147"/>
        <v>35286.753497957099</v>
      </c>
    </row>
    <row r="4646" spans="1:6" x14ac:dyDescent="0.3">
      <c r="A4646" s="3">
        <v>0.71823729914796597</v>
      </c>
      <c r="B4646" s="3">
        <v>18150.114051413701</v>
      </c>
      <c r="C4646" s="3">
        <v>1.21490604252558</v>
      </c>
      <c r="D4646" s="3">
        <v>53497.242824018002</v>
      </c>
      <c r="E4646" s="1">
        <f t="shared" si="146"/>
        <v>0.49666874337761402</v>
      </c>
      <c r="F4646" s="1">
        <f t="shared" si="147"/>
        <v>35347.128772604301</v>
      </c>
    </row>
    <row r="4647" spans="1:6" x14ac:dyDescent="0.3">
      <c r="A4647" s="3">
        <v>0.72512058533318702</v>
      </c>
      <c r="B4647" s="3">
        <v>23762.123022364201</v>
      </c>
      <c r="C4647" s="3">
        <v>1.2479206276692001</v>
      </c>
      <c r="D4647" s="3">
        <v>63140.204566037602</v>
      </c>
      <c r="E4647" s="1">
        <f t="shared" si="146"/>
        <v>0.52280004233601307</v>
      </c>
      <c r="F4647" s="1">
        <f t="shared" si="147"/>
        <v>39378.081543673397</v>
      </c>
    </row>
    <row r="4648" spans="1:6" x14ac:dyDescent="0.3">
      <c r="A4648" s="3">
        <v>0.71661354676960298</v>
      </c>
      <c r="B4648" s="3">
        <v>23746.726107544899</v>
      </c>
      <c r="C4648" s="3">
        <v>1.2406321914373499</v>
      </c>
      <c r="D4648" s="3">
        <v>60493.431058797803</v>
      </c>
      <c r="E4648" s="1">
        <f t="shared" si="146"/>
        <v>0.52401864466774695</v>
      </c>
      <c r="F4648" s="1">
        <f t="shared" si="147"/>
        <v>36746.704951252905</v>
      </c>
    </row>
    <row r="4649" spans="1:6" x14ac:dyDescent="0.3">
      <c r="A4649" s="3">
        <v>0.73108875201093404</v>
      </c>
      <c r="B4649" s="3">
        <v>22129.676660049299</v>
      </c>
      <c r="C4649" s="3">
        <v>1.29313058868582</v>
      </c>
      <c r="D4649" s="3">
        <v>60438.811573476298</v>
      </c>
      <c r="E4649" s="1">
        <f t="shared" si="146"/>
        <v>0.56204183667488594</v>
      </c>
      <c r="F4649" s="1">
        <f t="shared" si="147"/>
        <v>38309.134913426999</v>
      </c>
    </row>
    <row r="4650" spans="1:6" x14ac:dyDescent="0.3">
      <c r="A4650" s="3">
        <v>0.755039285729322</v>
      </c>
      <c r="B4650" s="3">
        <v>22822.199753053301</v>
      </c>
      <c r="C4650" s="3">
        <v>1.3096972040327</v>
      </c>
      <c r="D4650" s="3">
        <v>60222.039353749897</v>
      </c>
      <c r="E4650" s="1">
        <f t="shared" si="146"/>
        <v>0.55465791830337796</v>
      </c>
      <c r="F4650" s="1">
        <f t="shared" si="147"/>
        <v>37399.839600696592</v>
      </c>
    </row>
    <row r="4651" spans="1:6" x14ac:dyDescent="0.3">
      <c r="A4651" s="3">
        <v>0.69783593595436</v>
      </c>
      <c r="B4651" s="3">
        <v>25419.7687929612</v>
      </c>
      <c r="C4651" s="3">
        <v>1.2286531995515499</v>
      </c>
      <c r="D4651" s="3">
        <v>64392.104152277301</v>
      </c>
      <c r="E4651" s="1">
        <f t="shared" si="146"/>
        <v>0.53081726359718995</v>
      </c>
      <c r="F4651" s="1">
        <f t="shared" si="147"/>
        <v>38972.335359316101</v>
      </c>
    </row>
    <row r="4652" spans="1:6" x14ac:dyDescent="0.3">
      <c r="A4652" s="3">
        <v>0.70738808397282305</v>
      </c>
      <c r="B4652" s="3">
        <v>16533.379432185699</v>
      </c>
      <c r="C4652" s="3">
        <v>1.21276246640366</v>
      </c>
      <c r="D4652" s="3">
        <v>53258.702835172597</v>
      </c>
      <c r="E4652" s="1">
        <f t="shared" si="146"/>
        <v>0.50537438243083699</v>
      </c>
      <c r="F4652" s="1">
        <f t="shared" si="147"/>
        <v>36725.323402986898</v>
      </c>
    </row>
    <row r="4653" spans="1:6" x14ac:dyDescent="0.3">
      <c r="A4653" s="3">
        <v>0.68865054572190498</v>
      </c>
      <c r="B4653" s="3">
        <v>22333.215824840401</v>
      </c>
      <c r="C4653" s="3">
        <v>1.2070828202529</v>
      </c>
      <c r="D4653" s="3">
        <v>59262.990116560897</v>
      </c>
      <c r="E4653" s="1">
        <f t="shared" si="146"/>
        <v>0.51843227453099505</v>
      </c>
      <c r="F4653" s="1">
        <f t="shared" si="147"/>
        <v>36929.774291720496</v>
      </c>
    </row>
    <row r="4654" spans="1:6" x14ac:dyDescent="0.3">
      <c r="A4654" s="3">
        <v>0.74507853533020896</v>
      </c>
      <c r="B4654" s="3">
        <v>14078.7356991462</v>
      </c>
      <c r="C4654" s="3">
        <v>1.33699056382291</v>
      </c>
      <c r="D4654" s="3">
        <v>51766.877750138898</v>
      </c>
      <c r="E4654" s="1">
        <f t="shared" si="146"/>
        <v>0.59191202849270108</v>
      </c>
      <c r="F4654" s="1">
        <f t="shared" si="147"/>
        <v>37688.142050992697</v>
      </c>
    </row>
    <row r="4655" spans="1:6" x14ac:dyDescent="0.3">
      <c r="A4655" s="3">
        <v>0.73662488941493798</v>
      </c>
      <c r="B4655" s="3">
        <v>19061.870732161999</v>
      </c>
      <c r="C4655" s="3">
        <v>1.2782631563042599</v>
      </c>
      <c r="D4655" s="3">
        <v>55433.879987148801</v>
      </c>
      <c r="E4655" s="1">
        <f t="shared" si="146"/>
        <v>0.54163826688932193</v>
      </c>
      <c r="F4655" s="1">
        <f t="shared" si="147"/>
        <v>36372.009254986799</v>
      </c>
    </row>
    <row r="4656" spans="1:6" x14ac:dyDescent="0.3">
      <c r="A4656" s="3">
        <v>0.69802846461712098</v>
      </c>
      <c r="B4656" s="3">
        <v>18953.269860814198</v>
      </c>
      <c r="C4656" s="3">
        <v>1.2039319864457301</v>
      </c>
      <c r="D4656" s="3">
        <v>55745.311687875197</v>
      </c>
      <c r="E4656" s="1">
        <f t="shared" si="146"/>
        <v>0.50590352182860909</v>
      </c>
      <c r="F4656" s="1">
        <f t="shared" si="147"/>
        <v>36792.041827060995</v>
      </c>
    </row>
    <row r="4657" spans="1:6" x14ac:dyDescent="0.3">
      <c r="A4657" s="3">
        <v>0.66607723735748703</v>
      </c>
      <c r="B4657" s="3">
        <v>19338.038902235599</v>
      </c>
      <c r="C4657" s="3">
        <v>1.1457546221729</v>
      </c>
      <c r="D4657" s="3">
        <v>53876.744067111198</v>
      </c>
      <c r="E4657" s="1">
        <f t="shared" si="146"/>
        <v>0.479677384815413</v>
      </c>
      <c r="F4657" s="1">
        <f t="shared" si="147"/>
        <v>34538.705164875602</v>
      </c>
    </row>
    <row r="4658" spans="1:6" x14ac:dyDescent="0.3">
      <c r="A4658" s="3">
        <v>0.73872008765287001</v>
      </c>
      <c r="B4658" s="3">
        <v>18376.5700991556</v>
      </c>
      <c r="C4658" s="3">
        <v>1.3082419300005099</v>
      </c>
      <c r="D4658" s="3">
        <v>54890.600399126699</v>
      </c>
      <c r="E4658" s="1">
        <f t="shared" si="146"/>
        <v>0.56952184234763992</v>
      </c>
      <c r="F4658" s="1">
        <f t="shared" si="147"/>
        <v>36514.030299971098</v>
      </c>
    </row>
    <row r="4659" spans="1:6" x14ac:dyDescent="0.3">
      <c r="A4659" s="3">
        <v>0.67488086266626901</v>
      </c>
      <c r="B4659" s="3">
        <v>17102.7234751539</v>
      </c>
      <c r="C4659" s="3">
        <v>1.19195508138435</v>
      </c>
      <c r="D4659" s="3">
        <v>53221.038963277701</v>
      </c>
      <c r="E4659" s="1">
        <f t="shared" si="146"/>
        <v>0.51707421871808101</v>
      </c>
      <c r="F4659" s="1">
        <f t="shared" si="147"/>
        <v>36118.315488123801</v>
      </c>
    </row>
    <row r="4660" spans="1:6" x14ac:dyDescent="0.3">
      <c r="A4660" s="3">
        <v>0.67956207560695403</v>
      </c>
      <c r="B4660" s="3">
        <v>15517.120593383601</v>
      </c>
      <c r="C4660" s="3">
        <v>1.19444933472842</v>
      </c>
      <c r="D4660" s="3">
        <v>52565.743128153503</v>
      </c>
      <c r="E4660" s="1">
        <f t="shared" si="146"/>
        <v>0.51488725912146593</v>
      </c>
      <c r="F4660" s="1">
        <f t="shared" si="147"/>
        <v>37048.6225347699</v>
      </c>
    </row>
    <row r="4661" spans="1:6" x14ac:dyDescent="0.3">
      <c r="A4661" s="3">
        <v>0.72807793820789002</v>
      </c>
      <c r="B4661" s="3">
        <v>15899.4032764569</v>
      </c>
      <c r="C4661" s="3">
        <v>1.2534429569436301</v>
      </c>
      <c r="D4661" s="3">
        <v>52695.676968806598</v>
      </c>
      <c r="E4661" s="1">
        <f t="shared" si="146"/>
        <v>0.52536501873574004</v>
      </c>
      <c r="F4661" s="1">
        <f t="shared" si="147"/>
        <v>36796.2736923497</v>
      </c>
    </row>
    <row r="4662" spans="1:6" x14ac:dyDescent="0.3">
      <c r="A4662" s="3">
        <v>0.72572250494835</v>
      </c>
      <c r="B4662" s="3">
        <v>19401.0190617601</v>
      </c>
      <c r="C4662" s="3">
        <v>1.2851841333663301</v>
      </c>
      <c r="D4662" s="3">
        <v>56042.326929245501</v>
      </c>
      <c r="E4662" s="1">
        <f t="shared" si="146"/>
        <v>0.55946162841798008</v>
      </c>
      <c r="F4662" s="1">
        <f t="shared" si="147"/>
        <v>36641.307867485404</v>
      </c>
    </row>
    <row r="4663" spans="1:6" x14ac:dyDescent="0.3">
      <c r="A4663" s="3">
        <v>0.72236028947387498</v>
      </c>
      <c r="B4663" s="3">
        <v>16236.535832563901</v>
      </c>
      <c r="C4663" s="3">
        <v>1.2432139433704601</v>
      </c>
      <c r="D4663" s="3">
        <v>52956.425150171999</v>
      </c>
      <c r="E4663" s="1">
        <f t="shared" si="146"/>
        <v>0.52085365389658511</v>
      </c>
      <c r="F4663" s="1">
        <f t="shared" si="147"/>
        <v>36719.889317608096</v>
      </c>
    </row>
    <row r="4664" spans="1:6" x14ac:dyDescent="0.3">
      <c r="A4664" s="3">
        <v>0.70679997636235503</v>
      </c>
      <c r="B4664" s="3">
        <v>23404.383873264898</v>
      </c>
      <c r="C4664" s="3">
        <v>1.2209309897421801</v>
      </c>
      <c r="D4664" s="3">
        <v>62409.124103030903</v>
      </c>
      <c r="E4664" s="1">
        <f t="shared" si="146"/>
        <v>0.51413101337982503</v>
      </c>
      <c r="F4664" s="1">
        <f t="shared" si="147"/>
        <v>39004.740229766001</v>
      </c>
    </row>
    <row r="4665" spans="1:6" x14ac:dyDescent="0.3">
      <c r="A4665" s="3">
        <v>0.66652449137165104</v>
      </c>
      <c r="B4665" s="3">
        <v>23139.053439252599</v>
      </c>
      <c r="C4665" s="3">
        <v>1.16917067460761</v>
      </c>
      <c r="D4665" s="3">
        <v>61421.544539652699</v>
      </c>
      <c r="E4665" s="1">
        <f t="shared" si="146"/>
        <v>0.502646183235959</v>
      </c>
      <c r="F4665" s="1">
        <f t="shared" si="147"/>
        <v>38282.491100400104</v>
      </c>
    </row>
    <row r="4666" spans="1:6" x14ac:dyDescent="0.3">
      <c r="A4666" s="3">
        <v>0.66593813054483297</v>
      </c>
      <c r="B4666" s="3">
        <v>18185.2768278191</v>
      </c>
      <c r="C4666" s="3">
        <v>1.14191754321016</v>
      </c>
      <c r="D4666" s="3">
        <v>55758.889644979099</v>
      </c>
      <c r="E4666" s="1">
        <f t="shared" si="146"/>
        <v>0.47597941266532706</v>
      </c>
      <c r="F4666" s="1">
        <f t="shared" si="147"/>
        <v>37573.612817159999</v>
      </c>
    </row>
    <row r="4667" spans="1:6" x14ac:dyDescent="0.3">
      <c r="A4667" s="3">
        <v>0.70190915454883895</v>
      </c>
      <c r="B4667" s="3">
        <v>20225.318049699901</v>
      </c>
      <c r="C4667" s="3">
        <v>1.23630306323013</v>
      </c>
      <c r="D4667" s="3">
        <v>56736.457302429699</v>
      </c>
      <c r="E4667" s="1">
        <f t="shared" si="146"/>
        <v>0.534393908681291</v>
      </c>
      <c r="F4667" s="1">
        <f t="shared" si="147"/>
        <v>36511.139252729801</v>
      </c>
    </row>
    <row r="4668" spans="1:6" x14ac:dyDescent="0.3">
      <c r="A4668" s="3">
        <v>0.68470284011386096</v>
      </c>
      <c r="B4668" s="3">
        <v>18767.8535054604</v>
      </c>
      <c r="C4668" s="3">
        <v>1.1760972730297601</v>
      </c>
      <c r="D4668" s="3">
        <v>56608.378328377403</v>
      </c>
      <c r="E4668" s="1">
        <f t="shared" si="146"/>
        <v>0.49139443291589913</v>
      </c>
      <c r="F4668" s="1">
        <f t="shared" si="147"/>
        <v>37840.524822917003</v>
      </c>
    </row>
    <row r="4669" spans="1:6" x14ac:dyDescent="0.3">
      <c r="A4669" s="3">
        <v>0.71902959602181105</v>
      </c>
      <c r="B4669" s="3">
        <v>20771.956957571099</v>
      </c>
      <c r="C4669" s="3">
        <v>1.24505624534981</v>
      </c>
      <c r="D4669" s="3">
        <v>59485.927018386603</v>
      </c>
      <c r="E4669" s="1">
        <f t="shared" si="146"/>
        <v>0.52602664932799892</v>
      </c>
      <c r="F4669" s="1">
        <f t="shared" si="147"/>
        <v>38713.970060815504</v>
      </c>
    </row>
    <row r="4670" spans="1:6" x14ac:dyDescent="0.3">
      <c r="A4670" s="3">
        <v>0.73623672294841103</v>
      </c>
      <c r="B4670" s="3">
        <v>15913.907532498801</v>
      </c>
      <c r="C4670" s="3">
        <v>1.28677206601854</v>
      </c>
      <c r="D4670" s="3">
        <v>51691.957097510101</v>
      </c>
      <c r="E4670" s="1">
        <f t="shared" si="146"/>
        <v>0.55053534307012897</v>
      </c>
      <c r="F4670" s="1">
        <f t="shared" si="147"/>
        <v>35778.049565011301</v>
      </c>
    </row>
    <row r="4671" spans="1:6" x14ac:dyDescent="0.3">
      <c r="A4671" s="3">
        <v>0.708376697706532</v>
      </c>
      <c r="B4671" s="3">
        <v>18362.047350965</v>
      </c>
      <c r="C4671" s="3">
        <v>1.2038416931885501</v>
      </c>
      <c r="D4671" s="3">
        <v>53510.895292960297</v>
      </c>
      <c r="E4671" s="1">
        <f t="shared" si="146"/>
        <v>0.49546499548201806</v>
      </c>
      <c r="F4671" s="1">
        <f t="shared" si="147"/>
        <v>35148.847941995293</v>
      </c>
    </row>
    <row r="4672" spans="1:6" x14ac:dyDescent="0.3">
      <c r="A4672" s="3">
        <v>0.66310668638339199</v>
      </c>
      <c r="B4672" s="3">
        <v>19527.7357781477</v>
      </c>
      <c r="C4672" s="3">
        <v>1.1142708539394099</v>
      </c>
      <c r="D4672" s="3">
        <v>56650.280683147801</v>
      </c>
      <c r="E4672" s="1">
        <f t="shared" si="146"/>
        <v>0.45116416755601796</v>
      </c>
      <c r="F4672" s="1">
        <f t="shared" si="147"/>
        <v>37122.544905000104</v>
      </c>
    </row>
    <row r="4673" spans="1:6" x14ac:dyDescent="0.3">
      <c r="A4673" s="3">
        <v>0.72348331805589705</v>
      </c>
      <c r="B4673" s="3">
        <v>17360.756821622901</v>
      </c>
      <c r="C4673" s="3">
        <v>1.28055998076174</v>
      </c>
      <c r="D4673" s="3">
        <v>54066.983793376603</v>
      </c>
      <c r="E4673" s="1">
        <f t="shared" si="146"/>
        <v>0.557076662705843</v>
      </c>
      <c r="F4673" s="1">
        <f t="shared" si="147"/>
        <v>36706.226971753698</v>
      </c>
    </row>
    <row r="4674" spans="1:6" x14ac:dyDescent="0.3">
      <c r="A4674" s="3">
        <v>0.74459709242210104</v>
      </c>
      <c r="B4674" s="3">
        <v>24190.073520259699</v>
      </c>
      <c r="C4674" s="3">
        <v>1.27261285729826</v>
      </c>
      <c r="D4674" s="3">
        <v>60813.138170566097</v>
      </c>
      <c r="E4674" s="1">
        <f t="shared" si="146"/>
        <v>0.52801576487615898</v>
      </c>
      <c r="F4674" s="1">
        <f t="shared" si="147"/>
        <v>36623.064650306398</v>
      </c>
    </row>
    <row r="4675" spans="1:6" x14ac:dyDescent="0.3">
      <c r="A4675" s="3">
        <v>0.72077154070634297</v>
      </c>
      <c r="B4675" s="3">
        <v>17903.792915092501</v>
      </c>
      <c r="C4675" s="3">
        <v>1.25288980731898</v>
      </c>
      <c r="D4675" s="3">
        <v>54922.938349953998</v>
      </c>
      <c r="E4675" s="1">
        <f t="shared" si="146"/>
        <v>0.53211826661263706</v>
      </c>
      <c r="F4675" s="1">
        <f t="shared" si="147"/>
        <v>37019.145434861493</v>
      </c>
    </row>
    <row r="4676" spans="1:6" x14ac:dyDescent="0.3">
      <c r="A4676" s="3">
        <v>0.71570126028059</v>
      </c>
      <c r="B4676" s="3">
        <v>19885.385099108898</v>
      </c>
      <c r="C4676" s="3">
        <v>1.25776683490325</v>
      </c>
      <c r="D4676" s="3">
        <v>56598.222739138597</v>
      </c>
      <c r="E4676" s="1">
        <f t="shared" ref="E4676:E4739" si="148">C4676-A4676</f>
        <v>0.54206557462266003</v>
      </c>
      <c r="F4676" s="1">
        <f t="shared" ref="F4676:F4739" si="149">D4676-B4676</f>
        <v>36712.837640029698</v>
      </c>
    </row>
    <row r="4677" spans="1:6" x14ac:dyDescent="0.3">
      <c r="A4677" s="3">
        <v>0.70662945140628397</v>
      </c>
      <c r="B4677" s="3">
        <v>21215.4868404886</v>
      </c>
      <c r="C4677" s="3">
        <v>1.20718514243834</v>
      </c>
      <c r="D4677" s="3">
        <v>60680.969531920098</v>
      </c>
      <c r="E4677" s="1">
        <f t="shared" si="148"/>
        <v>0.50055569103205599</v>
      </c>
      <c r="F4677" s="1">
        <f t="shared" si="149"/>
        <v>39465.482691431498</v>
      </c>
    </row>
    <row r="4678" spans="1:6" x14ac:dyDescent="0.3">
      <c r="A4678" s="3">
        <v>0.64520052275110196</v>
      </c>
      <c r="B4678" s="3">
        <v>24363.583852430598</v>
      </c>
      <c r="C4678" s="3">
        <v>1.1013877765754201</v>
      </c>
      <c r="D4678" s="3">
        <v>61591.3613334818</v>
      </c>
      <c r="E4678" s="1">
        <f t="shared" si="148"/>
        <v>0.45618725382431813</v>
      </c>
      <c r="F4678" s="1">
        <f t="shared" si="149"/>
        <v>37227.777481051206</v>
      </c>
    </row>
    <row r="4679" spans="1:6" x14ac:dyDescent="0.3">
      <c r="A4679" s="3">
        <v>0.71070075851220904</v>
      </c>
      <c r="B4679" s="3">
        <v>20772.457237290499</v>
      </c>
      <c r="C4679" s="3">
        <v>1.23541289266182</v>
      </c>
      <c r="D4679" s="3">
        <v>56274.156224877297</v>
      </c>
      <c r="E4679" s="1">
        <f t="shared" si="148"/>
        <v>0.52471213414961093</v>
      </c>
      <c r="F4679" s="1">
        <f t="shared" si="149"/>
        <v>35501.698987586802</v>
      </c>
    </row>
    <row r="4680" spans="1:6" x14ac:dyDescent="0.3">
      <c r="A4680" s="3">
        <v>0.73686487618797902</v>
      </c>
      <c r="B4680" s="3">
        <v>17160.762360192799</v>
      </c>
      <c r="C4680" s="3">
        <v>1.29552075828381</v>
      </c>
      <c r="D4680" s="3">
        <v>53757.800014350301</v>
      </c>
      <c r="E4680" s="1">
        <f t="shared" si="148"/>
        <v>0.55865588209583095</v>
      </c>
      <c r="F4680" s="1">
        <f t="shared" si="149"/>
        <v>36597.037654157502</v>
      </c>
    </row>
    <row r="4681" spans="1:6" x14ac:dyDescent="0.3">
      <c r="A4681" s="3">
        <v>0.68856479030598805</v>
      </c>
      <c r="B4681" s="3">
        <v>20522.497251159399</v>
      </c>
      <c r="C4681" s="3">
        <v>1.2220504594814701</v>
      </c>
      <c r="D4681" s="3">
        <v>60510.476799987802</v>
      </c>
      <c r="E4681" s="1">
        <f t="shared" si="148"/>
        <v>0.53348566917548201</v>
      </c>
      <c r="F4681" s="1">
        <f t="shared" si="149"/>
        <v>39987.9795488284</v>
      </c>
    </row>
    <row r="4682" spans="1:6" x14ac:dyDescent="0.3">
      <c r="A4682" s="3">
        <v>0.72468416048142903</v>
      </c>
      <c r="B4682" s="3">
        <v>18876.5374094904</v>
      </c>
      <c r="C4682" s="3">
        <v>1.27900794483561</v>
      </c>
      <c r="D4682" s="3">
        <v>55153.172494947903</v>
      </c>
      <c r="E4682" s="1">
        <f t="shared" si="148"/>
        <v>0.55432378435418095</v>
      </c>
      <c r="F4682" s="1">
        <f t="shared" si="149"/>
        <v>36276.635085457499</v>
      </c>
    </row>
    <row r="4683" spans="1:6" x14ac:dyDescent="0.3">
      <c r="A4683" s="3">
        <v>0.71362039111055398</v>
      </c>
      <c r="B4683" s="3">
        <v>20102.824353930198</v>
      </c>
      <c r="C4683" s="3">
        <v>1.21136693930324</v>
      </c>
      <c r="D4683" s="3">
        <v>55902.406139670697</v>
      </c>
      <c r="E4683" s="1">
        <f t="shared" si="148"/>
        <v>0.49774654819268604</v>
      </c>
      <c r="F4683" s="1">
        <f t="shared" si="149"/>
        <v>35799.581785740498</v>
      </c>
    </row>
    <row r="4684" spans="1:6" x14ac:dyDescent="0.3">
      <c r="A4684" s="3">
        <v>0.71089991708282096</v>
      </c>
      <c r="B4684" s="3">
        <v>19463.731835731702</v>
      </c>
      <c r="C4684" s="3">
        <v>1.2246831852147699</v>
      </c>
      <c r="D4684" s="3">
        <v>54896.783992771503</v>
      </c>
      <c r="E4684" s="1">
        <f t="shared" si="148"/>
        <v>0.51378326813194897</v>
      </c>
      <c r="F4684" s="1">
        <f t="shared" si="149"/>
        <v>35433.052157039798</v>
      </c>
    </row>
    <row r="4685" spans="1:6" x14ac:dyDescent="0.3">
      <c r="A4685" s="3">
        <v>0.64979805068773999</v>
      </c>
      <c r="B4685" s="3">
        <v>21528.3569369459</v>
      </c>
      <c r="C4685" s="3">
        <v>1.1306582018601801</v>
      </c>
      <c r="D4685" s="3">
        <v>58940.5551160744</v>
      </c>
      <c r="E4685" s="1">
        <f t="shared" si="148"/>
        <v>0.48086015117244008</v>
      </c>
      <c r="F4685" s="1">
        <f t="shared" si="149"/>
        <v>37412.1981791285</v>
      </c>
    </row>
    <row r="4686" spans="1:6" x14ac:dyDescent="0.3">
      <c r="A4686" s="3">
        <v>0.71752721248984697</v>
      </c>
      <c r="B4686" s="3">
        <v>19802.9675302543</v>
      </c>
      <c r="C4686" s="3">
        <v>1.2560191792698101</v>
      </c>
      <c r="D4686" s="3">
        <v>57056.605430074298</v>
      </c>
      <c r="E4686" s="1">
        <f t="shared" si="148"/>
        <v>0.53849196677996314</v>
      </c>
      <c r="F4686" s="1">
        <f t="shared" si="149"/>
        <v>37253.637899819994</v>
      </c>
    </row>
    <row r="4687" spans="1:6" x14ac:dyDescent="0.3">
      <c r="A4687" s="3">
        <v>0.67966001324419101</v>
      </c>
      <c r="B4687" s="3">
        <v>20272.9518051575</v>
      </c>
      <c r="C4687" s="3">
        <v>1.1907464848034699</v>
      </c>
      <c r="D4687" s="3">
        <v>56606.053191343002</v>
      </c>
      <c r="E4687" s="1">
        <f t="shared" si="148"/>
        <v>0.51108647155927889</v>
      </c>
      <c r="F4687" s="1">
        <f t="shared" si="149"/>
        <v>36333.101386185503</v>
      </c>
    </row>
    <row r="4688" spans="1:6" x14ac:dyDescent="0.3">
      <c r="A4688" s="3">
        <v>0.68012583505810198</v>
      </c>
      <c r="B4688" s="3">
        <v>20235.0552680006</v>
      </c>
      <c r="C4688" s="3">
        <v>1.18061167561509</v>
      </c>
      <c r="D4688" s="3">
        <v>57245.348497436004</v>
      </c>
      <c r="E4688" s="1">
        <f t="shared" si="148"/>
        <v>0.50048584055698797</v>
      </c>
      <c r="F4688" s="1">
        <f t="shared" si="149"/>
        <v>37010.293229435403</v>
      </c>
    </row>
    <row r="4689" spans="1:6" x14ac:dyDescent="0.3">
      <c r="A4689" s="3">
        <v>0.73081366049126995</v>
      </c>
      <c r="B4689" s="3">
        <v>18222.875368570101</v>
      </c>
      <c r="C4689" s="3">
        <v>1.22999020811703</v>
      </c>
      <c r="D4689" s="3">
        <v>52211.410577278002</v>
      </c>
      <c r="E4689" s="1">
        <f t="shared" si="148"/>
        <v>0.49917654762576003</v>
      </c>
      <c r="F4689" s="1">
        <f t="shared" si="149"/>
        <v>33988.535208707901</v>
      </c>
    </row>
    <row r="4690" spans="1:6" x14ac:dyDescent="0.3">
      <c r="A4690" s="3">
        <v>0.62571228271746204</v>
      </c>
      <c r="B4690" s="3">
        <v>21501.599839673701</v>
      </c>
      <c r="C4690" s="3">
        <v>1.1078664880731099</v>
      </c>
      <c r="D4690" s="3">
        <v>59078.782186556098</v>
      </c>
      <c r="E4690" s="1">
        <f t="shared" si="148"/>
        <v>0.4821542053556479</v>
      </c>
      <c r="F4690" s="1">
        <f t="shared" si="149"/>
        <v>37577.1823468824</v>
      </c>
    </row>
    <row r="4691" spans="1:6" x14ac:dyDescent="0.3">
      <c r="A4691" s="3">
        <v>0.66268763886014004</v>
      </c>
      <c r="B4691" s="3">
        <v>25614.2010154497</v>
      </c>
      <c r="C4691" s="3">
        <v>1.1586855410613199</v>
      </c>
      <c r="D4691" s="3">
        <v>65150.964619545703</v>
      </c>
      <c r="E4691" s="1">
        <f t="shared" si="148"/>
        <v>0.4959979022011799</v>
      </c>
      <c r="F4691" s="1">
        <f t="shared" si="149"/>
        <v>39536.763604096006</v>
      </c>
    </row>
    <row r="4692" spans="1:6" x14ac:dyDescent="0.3">
      <c r="A4692" s="3">
        <v>0.72460886909055999</v>
      </c>
      <c r="B4692" s="3">
        <v>16581.883581939601</v>
      </c>
      <c r="C4692" s="3">
        <v>1.23829748089312</v>
      </c>
      <c r="D4692" s="3">
        <v>54308.875402052101</v>
      </c>
      <c r="E4692" s="1">
        <f t="shared" si="148"/>
        <v>0.51368861180255998</v>
      </c>
      <c r="F4692" s="1">
        <f t="shared" si="149"/>
        <v>37726.991820112496</v>
      </c>
    </row>
    <row r="4693" spans="1:6" x14ac:dyDescent="0.3">
      <c r="A4693" s="3">
        <v>0.73932454029129202</v>
      </c>
      <c r="B4693" s="3">
        <v>21541.595536248398</v>
      </c>
      <c r="C4693" s="3">
        <v>1.3081933218488599</v>
      </c>
      <c r="D4693" s="3">
        <v>61173.592955724998</v>
      </c>
      <c r="E4693" s="1">
        <f t="shared" si="148"/>
        <v>0.56886878155756793</v>
      </c>
      <c r="F4693" s="1">
        <f t="shared" si="149"/>
        <v>39631.997419476596</v>
      </c>
    </row>
    <row r="4694" spans="1:6" x14ac:dyDescent="0.3">
      <c r="A4694" s="3">
        <v>0.75244503550163599</v>
      </c>
      <c r="B4694" s="3">
        <v>17677.111881633198</v>
      </c>
      <c r="C4694" s="3">
        <v>1.2905062905178699</v>
      </c>
      <c r="D4694" s="3">
        <v>54773.652870789003</v>
      </c>
      <c r="E4694" s="1">
        <f t="shared" si="148"/>
        <v>0.53806125501623392</v>
      </c>
      <c r="F4694" s="1">
        <f t="shared" si="149"/>
        <v>37096.540989155808</v>
      </c>
    </row>
    <row r="4695" spans="1:6" x14ac:dyDescent="0.3">
      <c r="A4695" s="3">
        <v>0.669678372513834</v>
      </c>
      <c r="B4695" s="3">
        <v>20384.7756853793</v>
      </c>
      <c r="C4695" s="3">
        <v>1.17070102685272</v>
      </c>
      <c r="D4695" s="3">
        <v>56766.592097018103</v>
      </c>
      <c r="E4695" s="1">
        <f t="shared" si="148"/>
        <v>0.50102265433888604</v>
      </c>
      <c r="F4695" s="1">
        <f t="shared" si="149"/>
        <v>36381.816411638807</v>
      </c>
    </row>
    <row r="4696" spans="1:6" x14ac:dyDescent="0.3">
      <c r="A4696" s="3">
        <v>0.733684110754527</v>
      </c>
      <c r="B4696" s="3">
        <v>22053.142463178301</v>
      </c>
      <c r="C4696" s="3">
        <v>1.29361890344371</v>
      </c>
      <c r="D4696" s="3">
        <v>60058.6022327467</v>
      </c>
      <c r="E4696" s="1">
        <f t="shared" si="148"/>
        <v>0.559934792689183</v>
      </c>
      <c r="F4696" s="1">
        <f t="shared" si="149"/>
        <v>38005.459769568399</v>
      </c>
    </row>
    <row r="4697" spans="1:6" x14ac:dyDescent="0.3">
      <c r="A4697" s="3">
        <v>0.72587489014781004</v>
      </c>
      <c r="B4697" s="3">
        <v>20455.659715817499</v>
      </c>
      <c r="C4697" s="3">
        <v>1.2563193299745801</v>
      </c>
      <c r="D4697" s="3">
        <v>59536.348129428501</v>
      </c>
      <c r="E4697" s="1">
        <f t="shared" si="148"/>
        <v>0.53044443982677003</v>
      </c>
      <c r="F4697" s="1">
        <f t="shared" si="149"/>
        <v>39080.688413611002</v>
      </c>
    </row>
    <row r="4698" spans="1:6" x14ac:dyDescent="0.3">
      <c r="A4698" s="3">
        <v>0.72724388354348202</v>
      </c>
      <c r="B4698" s="3">
        <v>19225.582083720099</v>
      </c>
      <c r="C4698" s="3">
        <v>1.2746609502466899</v>
      </c>
      <c r="D4698" s="3">
        <v>55565.6708192519</v>
      </c>
      <c r="E4698" s="1">
        <f t="shared" si="148"/>
        <v>0.54741706670320789</v>
      </c>
      <c r="F4698" s="1">
        <f t="shared" si="149"/>
        <v>36340.088735531797</v>
      </c>
    </row>
    <row r="4699" spans="1:6" x14ac:dyDescent="0.3">
      <c r="A4699" s="3">
        <v>0.70409660133933705</v>
      </c>
      <c r="B4699" s="3">
        <v>17338.944033917702</v>
      </c>
      <c r="C4699" s="3">
        <v>1.2034480247208901</v>
      </c>
      <c r="D4699" s="3">
        <v>54331.173020570997</v>
      </c>
      <c r="E4699" s="1">
        <f t="shared" si="148"/>
        <v>0.49935142338155303</v>
      </c>
      <c r="F4699" s="1">
        <f t="shared" si="149"/>
        <v>36992.228986653296</v>
      </c>
    </row>
    <row r="4700" spans="1:6" x14ac:dyDescent="0.3">
      <c r="A4700" s="3">
        <v>0.73363692089764798</v>
      </c>
      <c r="B4700" s="3">
        <v>24957.260619089899</v>
      </c>
      <c r="C4700" s="3">
        <v>1.2696898258231799</v>
      </c>
      <c r="D4700" s="3">
        <v>69027.4200248368</v>
      </c>
      <c r="E4700" s="1">
        <f t="shared" si="148"/>
        <v>0.53605290492553193</v>
      </c>
      <c r="F4700" s="1">
        <f t="shared" si="149"/>
        <v>44070.159405746905</v>
      </c>
    </row>
    <row r="4701" spans="1:6" x14ac:dyDescent="0.3">
      <c r="A4701" s="3">
        <v>0.69902812204852705</v>
      </c>
      <c r="B4701" s="3">
        <v>22940.848861574101</v>
      </c>
      <c r="C4701" s="3">
        <v>1.2049736181358199</v>
      </c>
      <c r="D4701" s="3">
        <v>60438.216332922799</v>
      </c>
      <c r="E4701" s="1">
        <f t="shared" si="148"/>
        <v>0.50594549608729289</v>
      </c>
      <c r="F4701" s="1">
        <f t="shared" si="149"/>
        <v>37497.367471348698</v>
      </c>
    </row>
    <row r="4702" spans="1:6" x14ac:dyDescent="0.3">
      <c r="A4702" s="3">
        <v>0.65849241429347904</v>
      </c>
      <c r="B4702" s="3">
        <v>19024.398298353401</v>
      </c>
      <c r="C4702" s="3">
        <v>1.12171662406062</v>
      </c>
      <c r="D4702" s="3">
        <v>54676.084674713798</v>
      </c>
      <c r="E4702" s="1">
        <f t="shared" si="148"/>
        <v>0.46322420976714096</v>
      </c>
      <c r="F4702" s="1">
        <f t="shared" si="149"/>
        <v>35651.686376360398</v>
      </c>
    </row>
    <row r="4703" spans="1:6" x14ac:dyDescent="0.3">
      <c r="A4703" s="3">
        <v>0.75454140845514694</v>
      </c>
      <c r="B4703" s="3">
        <v>19708.556206721601</v>
      </c>
      <c r="C4703" s="3">
        <v>1.3315248798799899</v>
      </c>
      <c r="D4703" s="3">
        <v>55097.631772045097</v>
      </c>
      <c r="E4703" s="1">
        <f t="shared" si="148"/>
        <v>0.57698347142484296</v>
      </c>
      <c r="F4703" s="1">
        <f t="shared" si="149"/>
        <v>35389.075565323496</v>
      </c>
    </row>
    <row r="4704" spans="1:6" x14ac:dyDescent="0.3">
      <c r="A4704" s="3">
        <v>0.70223316291175397</v>
      </c>
      <c r="B4704" s="3">
        <v>18535.4312971654</v>
      </c>
      <c r="C4704" s="3">
        <v>1.20807151220951</v>
      </c>
      <c r="D4704" s="3">
        <v>53767.765945140898</v>
      </c>
      <c r="E4704" s="1">
        <f t="shared" si="148"/>
        <v>0.50583834929775606</v>
      </c>
      <c r="F4704" s="1">
        <f t="shared" si="149"/>
        <v>35232.334647975498</v>
      </c>
    </row>
    <row r="4705" spans="1:6" x14ac:dyDescent="0.3">
      <c r="A4705" s="3">
        <v>0.72508180788218302</v>
      </c>
      <c r="B4705" s="3">
        <v>17690.227428151498</v>
      </c>
      <c r="C4705" s="3">
        <v>1.2583274335985299</v>
      </c>
      <c r="D4705" s="3">
        <v>54393.911544053299</v>
      </c>
      <c r="E4705" s="1">
        <f t="shared" si="148"/>
        <v>0.53324562571634693</v>
      </c>
      <c r="F4705" s="1">
        <f t="shared" si="149"/>
        <v>36703.6841159018</v>
      </c>
    </row>
    <row r="4706" spans="1:6" x14ac:dyDescent="0.3">
      <c r="A4706" s="3">
        <v>0.72752646899556495</v>
      </c>
      <c r="B4706" s="3">
        <v>22970.917839751601</v>
      </c>
      <c r="C4706" s="3">
        <v>1.25578772847703</v>
      </c>
      <c r="D4706" s="3">
        <v>61249.817008226302</v>
      </c>
      <c r="E4706" s="1">
        <f t="shared" si="148"/>
        <v>0.52826125948146507</v>
      </c>
      <c r="F4706" s="1">
        <f t="shared" si="149"/>
        <v>38278.899168474702</v>
      </c>
    </row>
    <row r="4707" spans="1:6" x14ac:dyDescent="0.3">
      <c r="A4707" s="3">
        <v>0.68377452227414104</v>
      </c>
      <c r="B4707" s="3">
        <v>23357.198952817002</v>
      </c>
      <c r="C4707" s="3">
        <v>1.1705046745715599</v>
      </c>
      <c r="D4707" s="3">
        <v>64025.671189736997</v>
      </c>
      <c r="E4707" s="1">
        <f t="shared" si="148"/>
        <v>0.48673015229741889</v>
      </c>
      <c r="F4707" s="1">
        <f t="shared" si="149"/>
        <v>40668.472236919995</v>
      </c>
    </row>
    <row r="4708" spans="1:6" x14ac:dyDescent="0.3">
      <c r="A4708" s="3">
        <v>0.67945492533434604</v>
      </c>
      <c r="B4708" s="3">
        <v>20024.4231921225</v>
      </c>
      <c r="C4708" s="3">
        <v>1.19023897645314</v>
      </c>
      <c r="D4708" s="3">
        <v>58780.766303192097</v>
      </c>
      <c r="E4708" s="1">
        <f t="shared" si="148"/>
        <v>0.51078405111879399</v>
      </c>
      <c r="F4708" s="1">
        <f t="shared" si="149"/>
        <v>38756.343111069596</v>
      </c>
    </row>
    <row r="4709" spans="1:6" x14ac:dyDescent="0.3">
      <c r="A4709" s="3">
        <v>0.71467828135005695</v>
      </c>
      <c r="B4709" s="3">
        <v>21873.638702867502</v>
      </c>
      <c r="C4709" s="3">
        <v>1.23474878701504</v>
      </c>
      <c r="D4709" s="3">
        <v>60805.331211248304</v>
      </c>
      <c r="E4709" s="1">
        <f t="shared" si="148"/>
        <v>0.52007050566498303</v>
      </c>
      <c r="F4709" s="1">
        <f t="shared" si="149"/>
        <v>38931.692508380802</v>
      </c>
    </row>
    <row r="4710" spans="1:6" x14ac:dyDescent="0.3">
      <c r="A4710" s="3">
        <v>0.64949796637467905</v>
      </c>
      <c r="B4710" s="3">
        <v>17602.229762882798</v>
      </c>
      <c r="C4710" s="3">
        <v>1.1054649435830699</v>
      </c>
      <c r="D4710" s="3">
        <v>53598.574423088903</v>
      </c>
      <c r="E4710" s="1">
        <f t="shared" si="148"/>
        <v>0.45596697720839086</v>
      </c>
      <c r="F4710" s="1">
        <f t="shared" si="149"/>
        <v>35996.344660206101</v>
      </c>
    </row>
    <row r="4711" spans="1:6" x14ac:dyDescent="0.3">
      <c r="A4711" s="3">
        <v>0.72173555150500601</v>
      </c>
      <c r="B4711" s="3">
        <v>19714.5105295227</v>
      </c>
      <c r="C4711" s="3">
        <v>1.2539920719130599</v>
      </c>
      <c r="D4711" s="3">
        <v>58002.721954227301</v>
      </c>
      <c r="E4711" s="1">
        <f t="shared" si="148"/>
        <v>0.53225652040805393</v>
      </c>
      <c r="F4711" s="1">
        <f t="shared" si="149"/>
        <v>38288.211424704597</v>
      </c>
    </row>
    <row r="4712" spans="1:6" x14ac:dyDescent="0.3">
      <c r="A4712" s="3">
        <v>0.66974305806729795</v>
      </c>
      <c r="B4712" s="3">
        <v>21295.486993093498</v>
      </c>
      <c r="C4712" s="3">
        <v>1.15533874951287</v>
      </c>
      <c r="D4712" s="3">
        <v>59914.756040787397</v>
      </c>
      <c r="E4712" s="1">
        <f t="shared" si="148"/>
        <v>0.48559569144557202</v>
      </c>
      <c r="F4712" s="1">
        <f t="shared" si="149"/>
        <v>38619.269047693902</v>
      </c>
    </row>
    <row r="4713" spans="1:6" x14ac:dyDescent="0.3">
      <c r="A4713" s="3">
        <v>0.71682319336364897</v>
      </c>
      <c r="B4713" s="3">
        <v>18169.777805427399</v>
      </c>
      <c r="C4713" s="3">
        <v>1.24680932737421</v>
      </c>
      <c r="D4713" s="3">
        <v>56187.051865015899</v>
      </c>
      <c r="E4713" s="1">
        <f t="shared" si="148"/>
        <v>0.52998613401056105</v>
      </c>
      <c r="F4713" s="1">
        <f t="shared" si="149"/>
        <v>38017.274059588497</v>
      </c>
    </row>
    <row r="4714" spans="1:6" x14ac:dyDescent="0.3">
      <c r="A4714" s="3">
        <v>0.714978003342994</v>
      </c>
      <c r="B4714" s="3">
        <v>19513.2032623345</v>
      </c>
      <c r="C4714" s="3">
        <v>1.21326093381218</v>
      </c>
      <c r="D4714" s="3">
        <v>56032.407206575299</v>
      </c>
      <c r="E4714" s="1">
        <f t="shared" si="148"/>
        <v>0.49828293046918604</v>
      </c>
      <c r="F4714" s="1">
        <f t="shared" si="149"/>
        <v>36519.203944240799</v>
      </c>
    </row>
    <row r="4715" spans="1:6" x14ac:dyDescent="0.3">
      <c r="A4715" s="3">
        <v>0.69101813780327803</v>
      </c>
      <c r="B4715" s="3">
        <v>18912.218642190499</v>
      </c>
      <c r="C4715" s="3">
        <v>1.2055248099039999</v>
      </c>
      <c r="D4715" s="3">
        <v>52321.847062399502</v>
      </c>
      <c r="E4715" s="1">
        <f t="shared" si="148"/>
        <v>0.51450667210072187</v>
      </c>
      <c r="F4715" s="1">
        <f t="shared" si="149"/>
        <v>33409.628420209003</v>
      </c>
    </row>
    <row r="4716" spans="1:6" x14ac:dyDescent="0.3">
      <c r="A4716" s="3">
        <v>0.72338984292346897</v>
      </c>
      <c r="B4716" s="3">
        <v>22891.932382441199</v>
      </c>
      <c r="C4716" s="3">
        <v>1.2180981121722101</v>
      </c>
      <c r="D4716" s="3">
        <v>61438.853657154003</v>
      </c>
      <c r="E4716" s="1">
        <f t="shared" si="148"/>
        <v>0.49470826924874112</v>
      </c>
      <c r="F4716" s="1">
        <f t="shared" si="149"/>
        <v>38546.921274712804</v>
      </c>
    </row>
    <row r="4717" spans="1:6" x14ac:dyDescent="0.3">
      <c r="A4717" s="3">
        <v>0.69272207809060005</v>
      </c>
      <c r="B4717" s="3">
        <v>20672.827372451698</v>
      </c>
      <c r="C4717" s="3">
        <v>1.25253491118856</v>
      </c>
      <c r="D4717" s="3">
        <v>57494.107866572202</v>
      </c>
      <c r="E4717" s="1">
        <f t="shared" si="148"/>
        <v>0.55981283309795993</v>
      </c>
      <c r="F4717" s="1">
        <f t="shared" si="149"/>
        <v>36821.280494120503</v>
      </c>
    </row>
    <row r="4718" spans="1:6" x14ac:dyDescent="0.3">
      <c r="A4718" s="3">
        <v>0.683110663337549</v>
      </c>
      <c r="B4718" s="3">
        <v>22131.9633817461</v>
      </c>
      <c r="C4718" s="3">
        <v>1.1957291475699099</v>
      </c>
      <c r="D4718" s="3">
        <v>60547.922644486804</v>
      </c>
      <c r="E4718" s="1">
        <f t="shared" si="148"/>
        <v>0.51261848423236089</v>
      </c>
      <c r="F4718" s="1">
        <f t="shared" si="149"/>
        <v>38415.959262740704</v>
      </c>
    </row>
    <row r="4719" spans="1:6" x14ac:dyDescent="0.3">
      <c r="A4719" s="3">
        <v>0.65880341306680401</v>
      </c>
      <c r="B4719" s="3">
        <v>17299.718145267299</v>
      </c>
      <c r="C4719" s="3">
        <v>1.18872831976618</v>
      </c>
      <c r="D4719" s="3">
        <v>52892.788358915503</v>
      </c>
      <c r="E4719" s="1">
        <f t="shared" si="148"/>
        <v>0.52992490669937597</v>
      </c>
      <c r="F4719" s="1">
        <f t="shared" si="149"/>
        <v>35593.0702136482</v>
      </c>
    </row>
    <row r="4720" spans="1:6" x14ac:dyDescent="0.3">
      <c r="A4720" s="3">
        <v>0.69971123698922599</v>
      </c>
      <c r="B4720" s="3">
        <v>22342.836423584999</v>
      </c>
      <c r="C4720" s="3">
        <v>1.17792645260905</v>
      </c>
      <c r="D4720" s="3">
        <v>59136.460619883597</v>
      </c>
      <c r="E4720" s="1">
        <f t="shared" si="148"/>
        <v>0.47821521561982405</v>
      </c>
      <c r="F4720" s="1">
        <f t="shared" si="149"/>
        <v>36793.624196298595</v>
      </c>
    </row>
    <row r="4721" spans="1:6" x14ac:dyDescent="0.3">
      <c r="A4721" s="3">
        <v>0.71300408305321095</v>
      </c>
      <c r="B4721" s="3">
        <v>20824.881766490002</v>
      </c>
      <c r="C4721" s="3">
        <v>1.2475874281413</v>
      </c>
      <c r="D4721" s="3">
        <v>56818.540606595903</v>
      </c>
      <c r="E4721" s="1">
        <f t="shared" si="148"/>
        <v>0.53458334508808902</v>
      </c>
      <c r="F4721" s="1">
        <f t="shared" si="149"/>
        <v>35993.658840105898</v>
      </c>
    </row>
    <row r="4722" spans="1:6" x14ac:dyDescent="0.3">
      <c r="A4722" s="3">
        <v>0.695422784688424</v>
      </c>
      <c r="B4722" s="3">
        <v>20965.765271147298</v>
      </c>
      <c r="C4722" s="3">
        <v>1.1975974664117</v>
      </c>
      <c r="D4722" s="3">
        <v>60731.260143581501</v>
      </c>
      <c r="E4722" s="1">
        <f t="shared" si="148"/>
        <v>0.50217468172327595</v>
      </c>
      <c r="F4722" s="1">
        <f t="shared" si="149"/>
        <v>39765.494872434203</v>
      </c>
    </row>
    <row r="4723" spans="1:6" x14ac:dyDescent="0.3">
      <c r="A4723" s="3">
        <v>0.71334054660250301</v>
      </c>
      <c r="B4723" s="3">
        <v>24804.726628452001</v>
      </c>
      <c r="C4723" s="3">
        <v>1.2332676638454501</v>
      </c>
      <c r="D4723" s="3">
        <v>60418.300832415101</v>
      </c>
      <c r="E4723" s="1">
        <f t="shared" si="148"/>
        <v>0.51992711724294705</v>
      </c>
      <c r="F4723" s="1">
        <f t="shared" si="149"/>
        <v>35613.5742039631</v>
      </c>
    </row>
    <row r="4724" spans="1:6" x14ac:dyDescent="0.3">
      <c r="A4724" s="3">
        <v>0.662562353306271</v>
      </c>
      <c r="B4724" s="3">
        <v>16915.190378871001</v>
      </c>
      <c r="C4724" s="3">
        <v>1.11606542318226</v>
      </c>
      <c r="D4724" s="3">
        <v>52735.763907397697</v>
      </c>
      <c r="E4724" s="1">
        <f t="shared" si="148"/>
        <v>0.45350306987598898</v>
      </c>
      <c r="F4724" s="1">
        <f t="shared" si="149"/>
        <v>35820.5735285267</v>
      </c>
    </row>
    <row r="4725" spans="1:6" x14ac:dyDescent="0.3">
      <c r="A4725" s="3">
        <v>0.75790338156002401</v>
      </c>
      <c r="B4725" s="3">
        <v>20266.5972042791</v>
      </c>
      <c r="C4725" s="3">
        <v>1.33530792331305</v>
      </c>
      <c r="D4725" s="3">
        <v>59004.309171649802</v>
      </c>
      <c r="E4725" s="1">
        <f t="shared" si="148"/>
        <v>0.57740454175302602</v>
      </c>
      <c r="F4725" s="1">
        <f t="shared" si="149"/>
        <v>38737.711967370706</v>
      </c>
    </row>
    <row r="4726" spans="1:6" x14ac:dyDescent="0.3">
      <c r="A4726" s="3">
        <v>0.66535358266059996</v>
      </c>
      <c r="B4726" s="3">
        <v>22076.366542944601</v>
      </c>
      <c r="C4726" s="3">
        <v>1.1423227834621299</v>
      </c>
      <c r="D4726" s="3">
        <v>59123.142045344503</v>
      </c>
      <c r="E4726" s="1">
        <f t="shared" si="148"/>
        <v>0.47696920080152994</v>
      </c>
      <c r="F4726" s="1">
        <f t="shared" si="149"/>
        <v>37046.775502399905</v>
      </c>
    </row>
    <row r="4727" spans="1:6" x14ac:dyDescent="0.3">
      <c r="A4727" s="3">
        <v>0.71788114667917502</v>
      </c>
      <c r="B4727" s="3">
        <v>21769.7657304161</v>
      </c>
      <c r="C4727" s="3">
        <v>1.2599805166101601</v>
      </c>
      <c r="D4727" s="3">
        <v>59346.080203106998</v>
      </c>
      <c r="E4727" s="1">
        <f t="shared" si="148"/>
        <v>0.54209936993098506</v>
      </c>
      <c r="F4727" s="1">
        <f t="shared" si="149"/>
        <v>37576.314472690894</v>
      </c>
    </row>
    <row r="4728" spans="1:6" x14ac:dyDescent="0.3">
      <c r="A4728" s="3">
        <v>0.65575976303811401</v>
      </c>
      <c r="B4728" s="3">
        <v>18589.062808063001</v>
      </c>
      <c r="C4728" s="3">
        <v>1.15009883605163</v>
      </c>
      <c r="D4728" s="3">
        <v>55189.283558975803</v>
      </c>
      <c r="E4728" s="1">
        <f t="shared" si="148"/>
        <v>0.49433907301351598</v>
      </c>
      <c r="F4728" s="1">
        <f t="shared" si="149"/>
        <v>36600.220750912806</v>
      </c>
    </row>
    <row r="4729" spans="1:6" x14ac:dyDescent="0.3">
      <c r="A4729" s="3">
        <v>0.690176095787011</v>
      </c>
      <c r="B4729" s="3">
        <v>21202.076318107102</v>
      </c>
      <c r="C4729" s="3">
        <v>1.214763832127</v>
      </c>
      <c r="D4729" s="3">
        <v>59475.140181933799</v>
      </c>
      <c r="E4729" s="1">
        <f t="shared" si="148"/>
        <v>0.52458773633998901</v>
      </c>
      <c r="F4729" s="1">
        <f t="shared" si="149"/>
        <v>38273.063863826697</v>
      </c>
    </row>
    <row r="4730" spans="1:6" x14ac:dyDescent="0.3">
      <c r="A4730" s="3">
        <v>0.69234801383052502</v>
      </c>
      <c r="B4730" s="3">
        <v>23061.517638326099</v>
      </c>
      <c r="C4730" s="3">
        <v>1.18572600451254</v>
      </c>
      <c r="D4730" s="3">
        <v>59728.296249575702</v>
      </c>
      <c r="E4730" s="1">
        <f t="shared" si="148"/>
        <v>0.49337799068201493</v>
      </c>
      <c r="F4730" s="1">
        <f t="shared" si="149"/>
        <v>36666.778611249603</v>
      </c>
    </row>
    <row r="4731" spans="1:6" x14ac:dyDescent="0.3">
      <c r="A4731" s="3">
        <v>0.67198082821842298</v>
      </c>
      <c r="B4731" s="3">
        <v>17693.521755653899</v>
      </c>
      <c r="C4731" s="3">
        <v>1.1570396391669899</v>
      </c>
      <c r="D4731" s="3">
        <v>55287.637163859901</v>
      </c>
      <c r="E4731" s="1">
        <f t="shared" si="148"/>
        <v>0.48505881094856695</v>
      </c>
      <c r="F4731" s="1">
        <f t="shared" si="149"/>
        <v>37594.115408206002</v>
      </c>
    </row>
    <row r="4732" spans="1:6" x14ac:dyDescent="0.3">
      <c r="A4732" s="3">
        <v>0.69365005994966</v>
      </c>
      <c r="B4732" s="3">
        <v>14942.7357980824</v>
      </c>
      <c r="C4732" s="3">
        <v>1.2145997202513901</v>
      </c>
      <c r="D4732" s="3">
        <v>50981.023984501102</v>
      </c>
      <c r="E4732" s="1">
        <f t="shared" si="148"/>
        <v>0.52094966030173007</v>
      </c>
      <c r="F4732" s="1">
        <f t="shared" si="149"/>
        <v>36038.2881864187</v>
      </c>
    </row>
    <row r="4733" spans="1:6" x14ac:dyDescent="0.3">
      <c r="A4733" s="3">
        <v>0.71633425212549995</v>
      </c>
      <c r="B4733" s="3">
        <v>18579.423012130101</v>
      </c>
      <c r="C4733" s="3">
        <v>1.23233315356131</v>
      </c>
      <c r="D4733" s="3">
        <v>56625.653395321999</v>
      </c>
      <c r="E4733" s="1">
        <f t="shared" si="148"/>
        <v>0.51599890143581006</v>
      </c>
      <c r="F4733" s="1">
        <f t="shared" si="149"/>
        <v>38046.230383191898</v>
      </c>
    </row>
    <row r="4734" spans="1:6" x14ac:dyDescent="0.3">
      <c r="A4734" s="3">
        <v>0.70102784744763802</v>
      </c>
      <c r="B4734" s="3">
        <v>17996.399788018502</v>
      </c>
      <c r="C4734" s="3">
        <v>1.22177427373189</v>
      </c>
      <c r="D4734" s="3">
        <v>56589.951951534902</v>
      </c>
      <c r="E4734" s="1">
        <f t="shared" si="148"/>
        <v>0.52074642628425194</v>
      </c>
      <c r="F4734" s="1">
        <f t="shared" si="149"/>
        <v>38593.552163516404</v>
      </c>
    </row>
    <row r="4735" spans="1:6" x14ac:dyDescent="0.3">
      <c r="A4735" s="3">
        <v>0.71834525111649805</v>
      </c>
      <c r="B4735" s="3">
        <v>26496.479840845699</v>
      </c>
      <c r="C4735" s="3">
        <v>1.2335506075156499</v>
      </c>
      <c r="D4735" s="3">
        <v>64625.812145585303</v>
      </c>
      <c r="E4735" s="1">
        <f t="shared" si="148"/>
        <v>0.51520535639915188</v>
      </c>
      <c r="F4735" s="1">
        <f t="shared" si="149"/>
        <v>38129.332304739604</v>
      </c>
    </row>
    <row r="4736" spans="1:6" x14ac:dyDescent="0.3">
      <c r="A4736" s="3">
        <v>0.73202798263918301</v>
      </c>
      <c r="B4736" s="3">
        <v>17854.8709459374</v>
      </c>
      <c r="C4736" s="3">
        <v>1.2365805249013599</v>
      </c>
      <c r="D4736" s="3">
        <v>53745.117643835903</v>
      </c>
      <c r="E4736" s="1">
        <f t="shared" si="148"/>
        <v>0.50455254226217694</v>
      </c>
      <c r="F4736" s="1">
        <f t="shared" si="149"/>
        <v>35890.246697898503</v>
      </c>
    </row>
    <row r="4737" spans="1:6" x14ac:dyDescent="0.3">
      <c r="A4737" s="3">
        <v>0.68274058497881296</v>
      </c>
      <c r="B4737" s="3">
        <v>22500.926685504</v>
      </c>
      <c r="C4737" s="3">
        <v>1.1893177025692101</v>
      </c>
      <c r="D4737" s="3">
        <v>57984.471805305096</v>
      </c>
      <c r="E4737" s="1">
        <f t="shared" si="148"/>
        <v>0.50657711759039714</v>
      </c>
      <c r="F4737" s="1">
        <f t="shared" si="149"/>
        <v>35483.5451198011</v>
      </c>
    </row>
    <row r="4738" spans="1:6" x14ac:dyDescent="0.3">
      <c r="A4738" s="3">
        <v>0.69068478613787299</v>
      </c>
      <c r="B4738" s="3">
        <v>16375.3985584777</v>
      </c>
      <c r="C4738" s="3">
        <v>1.1624070974054801</v>
      </c>
      <c r="D4738" s="3">
        <v>52958.982975283703</v>
      </c>
      <c r="E4738" s="1">
        <f t="shared" si="148"/>
        <v>0.47172231126760711</v>
      </c>
      <c r="F4738" s="1">
        <f t="shared" si="149"/>
        <v>36583.584416805999</v>
      </c>
    </row>
    <row r="4739" spans="1:6" x14ac:dyDescent="0.3">
      <c r="A4739" s="3">
        <v>0.71736232564294</v>
      </c>
      <c r="B4739" s="3">
        <v>23628.8304225137</v>
      </c>
      <c r="C4739" s="3">
        <v>1.2750064098013301</v>
      </c>
      <c r="D4739" s="3">
        <v>62978.966532787701</v>
      </c>
      <c r="E4739" s="1">
        <f t="shared" si="148"/>
        <v>0.55764408415839006</v>
      </c>
      <c r="F4739" s="1">
        <f t="shared" si="149"/>
        <v>39350.136110274005</v>
      </c>
    </row>
    <row r="4740" spans="1:6" x14ac:dyDescent="0.3">
      <c r="A4740" s="3">
        <v>0.708193296872482</v>
      </c>
      <c r="B4740" s="3">
        <v>17521.762076769101</v>
      </c>
      <c r="C4740" s="3">
        <v>1.21814781449243</v>
      </c>
      <c r="D4740" s="3">
        <v>54964.670821560198</v>
      </c>
      <c r="E4740" s="1">
        <f t="shared" ref="E4740:E4803" si="150">C4740-A4740</f>
        <v>0.50995451761994803</v>
      </c>
      <c r="F4740" s="1">
        <f t="shared" ref="F4740:F4803" si="151">D4740-B4740</f>
        <v>37442.908744791101</v>
      </c>
    </row>
    <row r="4741" spans="1:6" x14ac:dyDescent="0.3">
      <c r="A4741" s="3">
        <v>0.69721284479894796</v>
      </c>
      <c r="B4741" s="3">
        <v>24209.405495843599</v>
      </c>
      <c r="C4741" s="3">
        <v>1.2269422455546799</v>
      </c>
      <c r="D4741" s="3">
        <v>64294.423358288899</v>
      </c>
      <c r="E4741" s="1">
        <f t="shared" si="150"/>
        <v>0.52972940075573194</v>
      </c>
      <c r="F4741" s="1">
        <f t="shared" si="151"/>
        <v>40085.017862445296</v>
      </c>
    </row>
    <row r="4742" spans="1:6" x14ac:dyDescent="0.3">
      <c r="A4742" s="3">
        <v>0.69382215759987498</v>
      </c>
      <c r="B4742" s="3">
        <v>22767.381413881601</v>
      </c>
      <c r="C4742" s="3">
        <v>1.19361614817641</v>
      </c>
      <c r="D4742" s="3">
        <v>59376.5937235483</v>
      </c>
      <c r="E4742" s="1">
        <f t="shared" si="150"/>
        <v>0.49979399057653506</v>
      </c>
      <c r="F4742" s="1">
        <f t="shared" si="151"/>
        <v>36609.212309666698</v>
      </c>
    </row>
    <row r="4743" spans="1:6" x14ac:dyDescent="0.3">
      <c r="A4743" s="3">
        <v>0.71975857352352801</v>
      </c>
      <c r="B4743" s="3">
        <v>17385.253608650801</v>
      </c>
      <c r="C4743" s="3">
        <v>1.24494382027618</v>
      </c>
      <c r="D4743" s="3">
        <v>53185.838387914999</v>
      </c>
      <c r="E4743" s="1">
        <f t="shared" si="150"/>
        <v>0.52518524675265199</v>
      </c>
      <c r="F4743" s="1">
        <f t="shared" si="151"/>
        <v>35800.584779264202</v>
      </c>
    </row>
    <row r="4744" spans="1:6" x14ac:dyDescent="0.3">
      <c r="A4744" s="3">
        <v>0.73725853871466696</v>
      </c>
      <c r="B4744" s="3">
        <v>18623.748753007199</v>
      </c>
      <c r="C4744" s="3">
        <v>1.27119961926125</v>
      </c>
      <c r="D4744" s="3">
        <v>57959.558941533702</v>
      </c>
      <c r="E4744" s="1">
        <f t="shared" si="150"/>
        <v>0.53394108054658307</v>
      </c>
      <c r="F4744" s="1">
        <f t="shared" si="151"/>
        <v>39335.810188526506</v>
      </c>
    </row>
    <row r="4745" spans="1:6" x14ac:dyDescent="0.3">
      <c r="A4745" s="3">
        <v>0.75039483240736404</v>
      </c>
      <c r="B4745" s="3">
        <v>24350.9012649795</v>
      </c>
      <c r="C4745" s="3">
        <v>1.3063990610135701</v>
      </c>
      <c r="D4745" s="3">
        <v>64522.9638969843</v>
      </c>
      <c r="E4745" s="1">
        <f t="shared" si="150"/>
        <v>0.55600422860620602</v>
      </c>
      <c r="F4745" s="1">
        <f t="shared" si="151"/>
        <v>40172.062632004803</v>
      </c>
    </row>
    <row r="4746" spans="1:6" x14ac:dyDescent="0.3">
      <c r="A4746" s="3">
        <v>0.75098916541109295</v>
      </c>
      <c r="B4746" s="3">
        <v>17007.838785945602</v>
      </c>
      <c r="C4746" s="3">
        <v>1.2546885812917701</v>
      </c>
      <c r="D4746" s="3">
        <v>52278.717042820397</v>
      </c>
      <c r="E4746" s="1">
        <f t="shared" si="150"/>
        <v>0.50369941588067713</v>
      </c>
      <c r="F4746" s="1">
        <f t="shared" si="151"/>
        <v>35270.878256874799</v>
      </c>
    </row>
    <row r="4747" spans="1:6" x14ac:dyDescent="0.3">
      <c r="A4747" s="3">
        <v>0.70767014015783902</v>
      </c>
      <c r="B4747" s="3">
        <v>22301.231738726401</v>
      </c>
      <c r="C4747" s="3">
        <v>1.2072198301269299</v>
      </c>
      <c r="D4747" s="3">
        <v>57515.798170322902</v>
      </c>
      <c r="E4747" s="1">
        <f t="shared" si="150"/>
        <v>0.49954968996909088</v>
      </c>
      <c r="F4747" s="1">
        <f t="shared" si="151"/>
        <v>35214.566431596497</v>
      </c>
    </row>
    <row r="4748" spans="1:6" x14ac:dyDescent="0.3">
      <c r="A4748" s="3">
        <v>0.70143080855891904</v>
      </c>
      <c r="B4748" s="3">
        <v>22969.0308326429</v>
      </c>
      <c r="C4748" s="3">
        <v>1.23530149238265</v>
      </c>
      <c r="D4748" s="3">
        <v>60094.615651339802</v>
      </c>
      <c r="E4748" s="1">
        <f t="shared" si="150"/>
        <v>0.53387068382373093</v>
      </c>
      <c r="F4748" s="1">
        <f t="shared" si="151"/>
        <v>37125.584818696901</v>
      </c>
    </row>
    <row r="4749" spans="1:6" x14ac:dyDescent="0.3">
      <c r="A4749" s="3">
        <v>0.72083153305465197</v>
      </c>
      <c r="B4749" s="3">
        <v>20201.297878060999</v>
      </c>
      <c r="C4749" s="3">
        <v>1.2543256465522901</v>
      </c>
      <c r="D4749" s="3">
        <v>57008.5897087993</v>
      </c>
      <c r="E4749" s="1">
        <f t="shared" si="150"/>
        <v>0.53349411349763809</v>
      </c>
      <c r="F4749" s="1">
        <f t="shared" si="151"/>
        <v>36807.291830738301</v>
      </c>
    </row>
    <row r="4750" spans="1:6" x14ac:dyDescent="0.3">
      <c r="A4750" s="3">
        <v>0.74752523963836803</v>
      </c>
      <c r="B4750" s="3">
        <v>19054.921010671002</v>
      </c>
      <c r="C4750" s="3">
        <v>1.2990852507433599</v>
      </c>
      <c r="D4750" s="3">
        <v>57204.492467112897</v>
      </c>
      <c r="E4750" s="1">
        <f t="shared" si="150"/>
        <v>0.55156001110499187</v>
      </c>
      <c r="F4750" s="1">
        <f t="shared" si="151"/>
        <v>38149.571456441896</v>
      </c>
    </row>
    <row r="4751" spans="1:6" x14ac:dyDescent="0.3">
      <c r="A4751" s="3">
        <v>0.71408483224277697</v>
      </c>
      <c r="B4751" s="3">
        <v>22186.153707775899</v>
      </c>
      <c r="C4751" s="3">
        <v>1.2415035016474401</v>
      </c>
      <c r="D4751" s="3">
        <v>59223.550173121599</v>
      </c>
      <c r="E4751" s="1">
        <f t="shared" si="150"/>
        <v>0.52741866940466309</v>
      </c>
      <c r="F4751" s="1">
        <f t="shared" si="151"/>
        <v>37037.396465345701</v>
      </c>
    </row>
    <row r="4752" spans="1:6" x14ac:dyDescent="0.3">
      <c r="A4752" s="3">
        <v>0.73126689073964202</v>
      </c>
      <c r="B4752" s="3">
        <v>17638.465749741299</v>
      </c>
      <c r="C4752" s="3">
        <v>1.2565322074254901</v>
      </c>
      <c r="D4752" s="3">
        <v>55206.678167921003</v>
      </c>
      <c r="E4752" s="1">
        <f t="shared" si="150"/>
        <v>0.52526531668584808</v>
      </c>
      <c r="F4752" s="1">
        <f t="shared" si="151"/>
        <v>37568.212418179704</v>
      </c>
    </row>
    <row r="4753" spans="1:6" x14ac:dyDescent="0.3">
      <c r="A4753" s="3">
        <v>0.70520474506197495</v>
      </c>
      <c r="B4753" s="3">
        <v>20183.867045496801</v>
      </c>
      <c r="C4753" s="3">
        <v>1.2140264027551799</v>
      </c>
      <c r="D4753" s="3">
        <v>58242.052108393502</v>
      </c>
      <c r="E4753" s="1">
        <f t="shared" si="150"/>
        <v>0.50882165769320498</v>
      </c>
      <c r="F4753" s="1">
        <f t="shared" si="151"/>
        <v>38058.1850628967</v>
      </c>
    </row>
    <row r="4754" spans="1:6" x14ac:dyDescent="0.3">
      <c r="A4754" s="3">
        <v>0.72121774110542602</v>
      </c>
      <c r="B4754" s="3">
        <v>18504.0347058193</v>
      </c>
      <c r="C4754" s="3">
        <v>1.2811318600261701</v>
      </c>
      <c r="D4754" s="3">
        <v>53874.715754672099</v>
      </c>
      <c r="E4754" s="1">
        <f t="shared" si="150"/>
        <v>0.55991411892074405</v>
      </c>
      <c r="F4754" s="1">
        <f t="shared" si="151"/>
        <v>35370.681048852799</v>
      </c>
    </row>
    <row r="4755" spans="1:6" x14ac:dyDescent="0.3">
      <c r="A4755" s="3">
        <v>0.68347258941390698</v>
      </c>
      <c r="B4755" s="3">
        <v>17576.5636121975</v>
      </c>
      <c r="C4755" s="3">
        <v>1.1568680533432301</v>
      </c>
      <c r="D4755" s="3">
        <v>54117.799649421999</v>
      </c>
      <c r="E4755" s="1">
        <f t="shared" si="150"/>
        <v>0.47339546392932308</v>
      </c>
      <c r="F4755" s="1">
        <f t="shared" si="151"/>
        <v>36541.236037224502</v>
      </c>
    </row>
    <row r="4756" spans="1:6" x14ac:dyDescent="0.3">
      <c r="A4756" s="3">
        <v>0.66260944155258805</v>
      </c>
      <c r="B4756" s="3">
        <v>17078.223141738599</v>
      </c>
      <c r="C4756" s="3">
        <v>1.1680685198591201</v>
      </c>
      <c r="D4756" s="3">
        <v>53352.850275487101</v>
      </c>
      <c r="E4756" s="1">
        <f t="shared" si="150"/>
        <v>0.50545907830653203</v>
      </c>
      <c r="F4756" s="1">
        <f t="shared" si="151"/>
        <v>36274.627133748501</v>
      </c>
    </row>
    <row r="4757" spans="1:6" x14ac:dyDescent="0.3">
      <c r="A4757" s="3">
        <v>0.74141990054742501</v>
      </c>
      <c r="B4757" s="3">
        <v>18022.843635494901</v>
      </c>
      <c r="C4757" s="3">
        <v>1.27793479290811</v>
      </c>
      <c r="D4757" s="3">
        <v>56816.664890690503</v>
      </c>
      <c r="E4757" s="1">
        <f t="shared" si="150"/>
        <v>0.53651489236068495</v>
      </c>
      <c r="F4757" s="1">
        <f t="shared" si="151"/>
        <v>38793.821255195602</v>
      </c>
    </row>
    <row r="4758" spans="1:6" x14ac:dyDescent="0.3">
      <c r="A4758" s="3">
        <v>0.69252759139223297</v>
      </c>
      <c r="B4758" s="3">
        <v>17518.671469610101</v>
      </c>
      <c r="C4758" s="3">
        <v>1.1832111726974299</v>
      </c>
      <c r="D4758" s="3">
        <v>53253.557179635798</v>
      </c>
      <c r="E4758" s="1">
        <f t="shared" si="150"/>
        <v>0.49068358130519696</v>
      </c>
      <c r="F4758" s="1">
        <f t="shared" si="151"/>
        <v>35734.885710025701</v>
      </c>
    </row>
    <row r="4759" spans="1:6" x14ac:dyDescent="0.3">
      <c r="A4759" s="3">
        <v>0.716545469475795</v>
      </c>
      <c r="B4759" s="3">
        <v>20701.139208551202</v>
      </c>
      <c r="C4759" s="3">
        <v>1.2167261987607001</v>
      </c>
      <c r="D4759" s="3">
        <v>58177.6214795489</v>
      </c>
      <c r="E4759" s="1">
        <f t="shared" si="150"/>
        <v>0.50018072928490509</v>
      </c>
      <c r="F4759" s="1">
        <f t="shared" si="151"/>
        <v>37476.482270997702</v>
      </c>
    </row>
    <row r="4760" spans="1:6" x14ac:dyDescent="0.3">
      <c r="A4760" s="3">
        <v>0.71956093028191204</v>
      </c>
      <c r="B4760" s="3">
        <v>19685.9674382624</v>
      </c>
      <c r="C4760" s="3">
        <v>1.24304929905163</v>
      </c>
      <c r="D4760" s="3">
        <v>60284.022140968198</v>
      </c>
      <c r="E4760" s="1">
        <f t="shared" si="150"/>
        <v>0.52348836876971794</v>
      </c>
      <c r="F4760" s="1">
        <f t="shared" si="151"/>
        <v>40598.054702705798</v>
      </c>
    </row>
    <row r="4761" spans="1:6" x14ac:dyDescent="0.3">
      <c r="A4761" s="3">
        <v>0.70965407458901197</v>
      </c>
      <c r="B4761" s="3">
        <v>17384.8602637437</v>
      </c>
      <c r="C4761" s="3">
        <v>1.2336444789805801</v>
      </c>
      <c r="D4761" s="3">
        <v>52827.124310428</v>
      </c>
      <c r="E4761" s="1">
        <f t="shared" si="150"/>
        <v>0.52399040439156808</v>
      </c>
      <c r="F4761" s="1">
        <f t="shared" si="151"/>
        <v>35442.2640466843</v>
      </c>
    </row>
    <row r="4762" spans="1:6" x14ac:dyDescent="0.3">
      <c r="A4762" s="3">
        <v>0.67845782527510201</v>
      </c>
      <c r="B4762" s="3">
        <v>21943.8847472452</v>
      </c>
      <c r="C4762" s="3">
        <v>1.2100548666742199</v>
      </c>
      <c r="D4762" s="3">
        <v>59524.994234865502</v>
      </c>
      <c r="E4762" s="1">
        <f t="shared" si="150"/>
        <v>0.5315970413991179</v>
      </c>
      <c r="F4762" s="1">
        <f t="shared" si="151"/>
        <v>37581.109487620299</v>
      </c>
    </row>
    <row r="4763" spans="1:6" x14ac:dyDescent="0.3">
      <c r="A4763" s="3">
        <v>0.68267819982631595</v>
      </c>
      <c r="B4763" s="3">
        <v>20004.012752386599</v>
      </c>
      <c r="C4763" s="3">
        <v>1.1684591236747299</v>
      </c>
      <c r="D4763" s="3">
        <v>55910.015139177201</v>
      </c>
      <c r="E4763" s="1">
        <f t="shared" si="150"/>
        <v>0.48578092384841398</v>
      </c>
      <c r="F4763" s="1">
        <f t="shared" si="151"/>
        <v>35906.002386790598</v>
      </c>
    </row>
    <row r="4764" spans="1:6" x14ac:dyDescent="0.3">
      <c r="A4764" s="3">
        <v>0.733983278376653</v>
      </c>
      <c r="B4764" s="3">
        <v>20698.139358938901</v>
      </c>
      <c r="C4764" s="3">
        <v>1.26971182571163</v>
      </c>
      <c r="D4764" s="3">
        <v>60288.437330580397</v>
      </c>
      <c r="E4764" s="1">
        <f t="shared" si="150"/>
        <v>0.53572854733497699</v>
      </c>
      <c r="F4764" s="1">
        <f t="shared" si="151"/>
        <v>39590.297971641499</v>
      </c>
    </row>
    <row r="4765" spans="1:6" x14ac:dyDescent="0.3">
      <c r="A4765" s="3">
        <v>0.66272828271278605</v>
      </c>
      <c r="B4765" s="3">
        <v>24342.1156500256</v>
      </c>
      <c r="C4765" s="3">
        <v>1.1487287270520301</v>
      </c>
      <c r="D4765" s="3">
        <v>63361.907278942497</v>
      </c>
      <c r="E4765" s="1">
        <f t="shared" si="150"/>
        <v>0.48600044433924405</v>
      </c>
      <c r="F4765" s="1">
        <f t="shared" si="151"/>
        <v>39019.791628916893</v>
      </c>
    </row>
    <row r="4766" spans="1:6" x14ac:dyDescent="0.3">
      <c r="A4766" s="3">
        <v>0.73388502361466701</v>
      </c>
      <c r="B4766" s="3">
        <v>18073.119711359599</v>
      </c>
      <c r="C4766" s="3">
        <v>1.2609747029851099</v>
      </c>
      <c r="D4766" s="3">
        <v>55504.047711496401</v>
      </c>
      <c r="E4766" s="1">
        <f t="shared" si="150"/>
        <v>0.52708967937044293</v>
      </c>
      <c r="F4766" s="1">
        <f t="shared" si="151"/>
        <v>37430.928000136802</v>
      </c>
    </row>
    <row r="4767" spans="1:6" x14ac:dyDescent="0.3">
      <c r="A4767" s="3">
        <v>0.77005096915905902</v>
      </c>
      <c r="B4767" s="3">
        <v>14006.260143195301</v>
      </c>
      <c r="C4767" s="3">
        <v>1.31196336402378</v>
      </c>
      <c r="D4767" s="3">
        <v>48861.128214039898</v>
      </c>
      <c r="E4767" s="1">
        <f t="shared" si="150"/>
        <v>0.54191239486472098</v>
      </c>
      <c r="F4767" s="1">
        <f t="shared" si="151"/>
        <v>34854.868070844597</v>
      </c>
    </row>
    <row r="4768" spans="1:6" x14ac:dyDescent="0.3">
      <c r="A4768" s="3">
        <v>0.66497779858332895</v>
      </c>
      <c r="B4768" s="3">
        <v>17743.045142220399</v>
      </c>
      <c r="C4768" s="3">
        <v>1.1409359592113599</v>
      </c>
      <c r="D4768" s="3">
        <v>54809.858884576599</v>
      </c>
      <c r="E4768" s="1">
        <f t="shared" si="150"/>
        <v>0.47595816062803098</v>
      </c>
      <c r="F4768" s="1">
        <f t="shared" si="151"/>
        <v>37066.8137423562</v>
      </c>
    </row>
    <row r="4769" spans="1:6" x14ac:dyDescent="0.3">
      <c r="A4769" s="3">
        <v>0.68967080464364405</v>
      </c>
      <c r="B4769" s="3">
        <v>22824.510183497299</v>
      </c>
      <c r="C4769" s="3">
        <v>1.19914909076307</v>
      </c>
      <c r="D4769" s="3">
        <v>61167.811585156298</v>
      </c>
      <c r="E4769" s="1">
        <f t="shared" si="150"/>
        <v>0.50947828611942592</v>
      </c>
      <c r="F4769" s="1">
        <f t="shared" si="151"/>
        <v>38343.301401659002</v>
      </c>
    </row>
    <row r="4770" spans="1:6" x14ac:dyDescent="0.3">
      <c r="A4770" s="3">
        <v>0.68595533508887796</v>
      </c>
      <c r="B4770" s="3">
        <v>21356.4256347015</v>
      </c>
      <c r="C4770" s="3">
        <v>1.20622059375177</v>
      </c>
      <c r="D4770" s="3">
        <v>59747.4194112353</v>
      </c>
      <c r="E4770" s="1">
        <f t="shared" si="150"/>
        <v>0.52026525866289208</v>
      </c>
      <c r="F4770" s="1">
        <f t="shared" si="151"/>
        <v>38390.993776533796</v>
      </c>
    </row>
    <row r="4771" spans="1:6" x14ac:dyDescent="0.3">
      <c r="A4771" s="3">
        <v>0.67775772198968498</v>
      </c>
      <c r="B4771" s="3">
        <v>26319.489079302199</v>
      </c>
      <c r="C4771" s="3">
        <v>1.1883286472707599</v>
      </c>
      <c r="D4771" s="3">
        <v>67578.842858792603</v>
      </c>
      <c r="E4771" s="1">
        <f t="shared" si="150"/>
        <v>0.51057092528107495</v>
      </c>
      <c r="F4771" s="1">
        <f t="shared" si="151"/>
        <v>41259.353779490404</v>
      </c>
    </row>
    <row r="4772" spans="1:6" x14ac:dyDescent="0.3">
      <c r="A4772" s="3">
        <v>0.70581782488116696</v>
      </c>
      <c r="B4772" s="3">
        <v>15840.433893322999</v>
      </c>
      <c r="C4772" s="3">
        <v>1.2198348131925401</v>
      </c>
      <c r="D4772" s="3">
        <v>53805.268490304297</v>
      </c>
      <c r="E4772" s="1">
        <f t="shared" si="150"/>
        <v>0.5140169883113731</v>
      </c>
      <c r="F4772" s="1">
        <f t="shared" si="151"/>
        <v>37964.834596981294</v>
      </c>
    </row>
    <row r="4773" spans="1:6" x14ac:dyDescent="0.3">
      <c r="A4773" s="3">
        <v>0.70866761652706101</v>
      </c>
      <c r="B4773" s="3">
        <v>24648.758840321101</v>
      </c>
      <c r="C4773" s="3">
        <v>1.23540430567796</v>
      </c>
      <c r="D4773" s="3">
        <v>65907.218607127696</v>
      </c>
      <c r="E4773" s="1">
        <f t="shared" si="150"/>
        <v>0.526736689150899</v>
      </c>
      <c r="F4773" s="1">
        <f t="shared" si="151"/>
        <v>41258.459766806598</v>
      </c>
    </row>
    <row r="4774" spans="1:6" x14ac:dyDescent="0.3">
      <c r="A4774" s="3">
        <v>0.68727835417534799</v>
      </c>
      <c r="B4774" s="3">
        <v>22927.540034787999</v>
      </c>
      <c r="C4774" s="3">
        <v>1.19716114364399</v>
      </c>
      <c r="D4774" s="3">
        <v>61095.9654983</v>
      </c>
      <c r="E4774" s="1">
        <f t="shared" si="150"/>
        <v>0.50988278946864196</v>
      </c>
      <c r="F4774" s="1">
        <f t="shared" si="151"/>
        <v>38168.425463512001</v>
      </c>
    </row>
    <row r="4775" spans="1:6" x14ac:dyDescent="0.3">
      <c r="A4775" s="3">
        <v>0.69067836414661998</v>
      </c>
      <c r="B4775" s="3">
        <v>21594.002009972399</v>
      </c>
      <c r="C4775" s="3">
        <v>1.1952852473569799</v>
      </c>
      <c r="D4775" s="3">
        <v>60031.648892044097</v>
      </c>
      <c r="E4775" s="1">
        <f t="shared" si="150"/>
        <v>0.50460688321035996</v>
      </c>
      <c r="F4775" s="1">
        <f t="shared" si="151"/>
        <v>38437.646882071698</v>
      </c>
    </row>
    <row r="4776" spans="1:6" x14ac:dyDescent="0.3">
      <c r="A4776" s="3">
        <v>0.69767194843887703</v>
      </c>
      <c r="B4776" s="3">
        <v>24604.347955127701</v>
      </c>
      <c r="C4776" s="3">
        <v>1.1922632917803699</v>
      </c>
      <c r="D4776" s="3">
        <v>64514.213197205398</v>
      </c>
      <c r="E4776" s="1">
        <f t="shared" si="150"/>
        <v>0.49459134334149291</v>
      </c>
      <c r="F4776" s="1">
        <f t="shared" si="151"/>
        <v>39909.865242077693</v>
      </c>
    </row>
    <row r="4777" spans="1:6" x14ac:dyDescent="0.3">
      <c r="A4777" s="3">
        <v>0.69914652147495104</v>
      </c>
      <c r="B4777" s="3">
        <v>20271.067370708901</v>
      </c>
      <c r="C4777" s="3">
        <v>1.20906111032474</v>
      </c>
      <c r="D4777" s="3">
        <v>59514.682084194603</v>
      </c>
      <c r="E4777" s="1">
        <f t="shared" si="150"/>
        <v>0.50991458884978891</v>
      </c>
      <c r="F4777" s="1">
        <f t="shared" si="151"/>
        <v>39243.614713485702</v>
      </c>
    </row>
    <row r="4778" spans="1:6" x14ac:dyDescent="0.3">
      <c r="A4778" s="3">
        <v>0.72970503187157598</v>
      </c>
      <c r="B4778" s="3">
        <v>21120.989421088299</v>
      </c>
      <c r="C4778" s="3">
        <v>1.2784932584439599</v>
      </c>
      <c r="D4778" s="3">
        <v>58295.2623886742</v>
      </c>
      <c r="E4778" s="1">
        <f t="shared" si="150"/>
        <v>0.54878822657238391</v>
      </c>
      <c r="F4778" s="1">
        <f t="shared" si="151"/>
        <v>37174.272967585901</v>
      </c>
    </row>
    <row r="4779" spans="1:6" x14ac:dyDescent="0.3">
      <c r="A4779" s="3">
        <v>0.67950911574705997</v>
      </c>
      <c r="B4779" s="3">
        <v>22183.325306295301</v>
      </c>
      <c r="C4779" s="3">
        <v>1.2026858549045001</v>
      </c>
      <c r="D4779" s="3">
        <v>62120.851475886397</v>
      </c>
      <c r="E4779" s="1">
        <f t="shared" si="150"/>
        <v>0.52317673915744012</v>
      </c>
      <c r="F4779" s="1">
        <f t="shared" si="151"/>
        <v>39937.526169591096</v>
      </c>
    </row>
    <row r="4780" spans="1:6" x14ac:dyDescent="0.3">
      <c r="A4780" s="3">
        <v>0.68681613098148597</v>
      </c>
      <c r="B4780" s="3">
        <v>17425.865896532701</v>
      </c>
      <c r="C4780" s="3">
        <v>1.20293610040295</v>
      </c>
      <c r="D4780" s="3">
        <v>54863.085138254202</v>
      </c>
      <c r="E4780" s="1">
        <f t="shared" si="150"/>
        <v>0.51611996942146399</v>
      </c>
      <c r="F4780" s="1">
        <f t="shared" si="151"/>
        <v>37437.219241721497</v>
      </c>
    </row>
    <row r="4781" spans="1:6" x14ac:dyDescent="0.3">
      <c r="A4781" s="3">
        <v>0.66884703515257704</v>
      </c>
      <c r="B4781" s="3">
        <v>21829.161419341101</v>
      </c>
      <c r="C4781" s="3">
        <v>1.18384111961223</v>
      </c>
      <c r="D4781" s="3">
        <v>59448.612827284502</v>
      </c>
      <c r="E4781" s="1">
        <f t="shared" si="150"/>
        <v>0.514994084459653</v>
      </c>
      <c r="F4781" s="1">
        <f t="shared" si="151"/>
        <v>37619.451407943401</v>
      </c>
    </row>
    <row r="4782" spans="1:6" x14ac:dyDescent="0.3">
      <c r="A4782" s="3">
        <v>0.69972374036065799</v>
      </c>
      <c r="B4782" s="3">
        <v>18554.164276660002</v>
      </c>
      <c r="C4782" s="3">
        <v>1.1915728889575701</v>
      </c>
      <c r="D4782" s="3">
        <v>54415.651845064698</v>
      </c>
      <c r="E4782" s="1">
        <f t="shared" si="150"/>
        <v>0.49184914859691209</v>
      </c>
      <c r="F4782" s="1">
        <f t="shared" si="151"/>
        <v>35861.4875684047</v>
      </c>
    </row>
    <row r="4783" spans="1:6" x14ac:dyDescent="0.3">
      <c r="A4783" s="3">
        <v>0.65433197305387303</v>
      </c>
      <c r="B4783" s="3">
        <v>20269.781448740701</v>
      </c>
      <c r="C4783" s="3">
        <v>1.10943293597157</v>
      </c>
      <c r="D4783" s="3">
        <v>55102.932244473901</v>
      </c>
      <c r="E4783" s="1">
        <f t="shared" si="150"/>
        <v>0.45510096291769697</v>
      </c>
      <c r="F4783" s="1">
        <f t="shared" si="151"/>
        <v>34833.1507957332</v>
      </c>
    </row>
    <row r="4784" spans="1:6" x14ac:dyDescent="0.3">
      <c r="A4784" s="3">
        <v>0.63561900145918404</v>
      </c>
      <c r="B4784" s="3">
        <v>19387.047311819701</v>
      </c>
      <c r="C4784" s="3">
        <v>1.09409070512991</v>
      </c>
      <c r="D4784" s="3">
        <v>57335.0537896147</v>
      </c>
      <c r="E4784" s="1">
        <f t="shared" si="150"/>
        <v>0.45847170367072598</v>
      </c>
      <c r="F4784" s="1">
        <f t="shared" si="151"/>
        <v>37948.006477795003</v>
      </c>
    </row>
    <row r="4785" spans="1:6" x14ac:dyDescent="0.3">
      <c r="A4785" s="3">
        <v>0.71262668410171803</v>
      </c>
      <c r="B4785" s="3">
        <v>20473.213809958401</v>
      </c>
      <c r="C4785" s="3">
        <v>1.24277638199101</v>
      </c>
      <c r="D4785" s="3">
        <v>56874.160327240497</v>
      </c>
      <c r="E4785" s="1">
        <f t="shared" si="150"/>
        <v>0.530149697889292</v>
      </c>
      <c r="F4785" s="1">
        <f t="shared" si="151"/>
        <v>36400.946517282093</v>
      </c>
    </row>
    <row r="4786" spans="1:6" x14ac:dyDescent="0.3">
      <c r="A4786" s="3">
        <v>0.66046597606836799</v>
      </c>
      <c r="B4786" s="3">
        <v>18499.754645914301</v>
      </c>
      <c r="C4786" s="3">
        <v>1.17530356024795</v>
      </c>
      <c r="D4786" s="3">
        <v>55824.152780450597</v>
      </c>
      <c r="E4786" s="1">
        <f t="shared" si="150"/>
        <v>0.51483758417958203</v>
      </c>
      <c r="F4786" s="1">
        <f t="shared" si="151"/>
        <v>37324.398134536299</v>
      </c>
    </row>
    <row r="4787" spans="1:6" x14ac:dyDescent="0.3">
      <c r="A4787" s="3">
        <v>0.73725322474207999</v>
      </c>
      <c r="B4787" s="3">
        <v>20110.310172553302</v>
      </c>
      <c r="C4787" s="3">
        <v>1.28503601238805</v>
      </c>
      <c r="D4787" s="3">
        <v>59150.181183302397</v>
      </c>
      <c r="E4787" s="1">
        <f t="shared" si="150"/>
        <v>0.54778278764596999</v>
      </c>
      <c r="F4787" s="1">
        <f t="shared" si="151"/>
        <v>39039.871010749092</v>
      </c>
    </row>
    <row r="4788" spans="1:6" x14ac:dyDescent="0.3">
      <c r="A4788" s="3">
        <v>0.71762038167731901</v>
      </c>
      <c r="B4788" s="3">
        <v>16122.758379012501</v>
      </c>
      <c r="C4788" s="3">
        <v>1.25940457414354</v>
      </c>
      <c r="D4788" s="3">
        <v>51903.305409242297</v>
      </c>
      <c r="E4788" s="1">
        <f t="shared" si="150"/>
        <v>0.541784192466221</v>
      </c>
      <c r="F4788" s="1">
        <f t="shared" si="151"/>
        <v>35780.547030229798</v>
      </c>
    </row>
    <row r="4789" spans="1:6" x14ac:dyDescent="0.3">
      <c r="A4789" s="3">
        <v>0.628003962259022</v>
      </c>
      <c r="B4789" s="3">
        <v>20340.288461452001</v>
      </c>
      <c r="C4789" s="3">
        <v>1.1315715951912999</v>
      </c>
      <c r="D4789" s="3">
        <v>59157.024212999597</v>
      </c>
      <c r="E4789" s="1">
        <f t="shared" si="150"/>
        <v>0.50356763293227791</v>
      </c>
      <c r="F4789" s="1">
        <f t="shared" si="151"/>
        <v>38816.735751547596</v>
      </c>
    </row>
    <row r="4790" spans="1:6" x14ac:dyDescent="0.3">
      <c r="A4790" s="3">
        <v>0.73478334899081699</v>
      </c>
      <c r="B4790" s="3">
        <v>21723.9567075661</v>
      </c>
      <c r="C4790" s="3">
        <v>1.2849708413484</v>
      </c>
      <c r="D4790" s="3">
        <v>59023.671822114302</v>
      </c>
      <c r="E4790" s="1">
        <f t="shared" si="150"/>
        <v>0.55018749235758302</v>
      </c>
      <c r="F4790" s="1">
        <f t="shared" si="151"/>
        <v>37299.715114548206</v>
      </c>
    </row>
    <row r="4791" spans="1:6" x14ac:dyDescent="0.3">
      <c r="A4791" s="3">
        <v>0.64333000241145899</v>
      </c>
      <c r="B4791" s="3">
        <v>20967.048859083501</v>
      </c>
      <c r="C4791" s="3">
        <v>1.0967376069411101</v>
      </c>
      <c r="D4791" s="3">
        <v>55562.2578405733</v>
      </c>
      <c r="E4791" s="1">
        <f t="shared" si="150"/>
        <v>0.45340760452965112</v>
      </c>
      <c r="F4791" s="1">
        <f t="shared" si="151"/>
        <v>34595.208981489799</v>
      </c>
    </row>
    <row r="4792" spans="1:6" x14ac:dyDescent="0.3">
      <c r="A4792" s="3">
        <v>0.71698010006255997</v>
      </c>
      <c r="B4792" s="3">
        <v>16901.083595580902</v>
      </c>
      <c r="C4792" s="3">
        <v>1.23651465436481</v>
      </c>
      <c r="D4792" s="3">
        <v>54215.0432296121</v>
      </c>
      <c r="E4792" s="1">
        <f t="shared" si="150"/>
        <v>0.51953455430225004</v>
      </c>
      <c r="F4792" s="1">
        <f t="shared" si="151"/>
        <v>37313.959634031198</v>
      </c>
    </row>
    <row r="4793" spans="1:6" x14ac:dyDescent="0.3">
      <c r="A4793" s="3">
        <v>0.75577310385415297</v>
      </c>
      <c r="B4793" s="3">
        <v>19894.348320171699</v>
      </c>
      <c r="C4793" s="3">
        <v>1.2942363647508199</v>
      </c>
      <c r="D4793" s="3">
        <v>57666.646008073098</v>
      </c>
      <c r="E4793" s="1">
        <f t="shared" si="150"/>
        <v>0.53846326089666696</v>
      </c>
      <c r="F4793" s="1">
        <f t="shared" si="151"/>
        <v>37772.297687901402</v>
      </c>
    </row>
    <row r="4794" spans="1:6" x14ac:dyDescent="0.3">
      <c r="A4794" s="3">
        <v>0.68570118228013199</v>
      </c>
      <c r="B4794" s="3">
        <v>16646.6817110948</v>
      </c>
      <c r="C4794" s="3">
        <v>1.19390721769182</v>
      </c>
      <c r="D4794" s="3">
        <v>51544.8634122984</v>
      </c>
      <c r="E4794" s="1">
        <f t="shared" si="150"/>
        <v>0.50820603541168796</v>
      </c>
      <c r="F4794" s="1">
        <f t="shared" si="151"/>
        <v>34898.181701203604</v>
      </c>
    </row>
    <row r="4795" spans="1:6" x14ac:dyDescent="0.3">
      <c r="A4795" s="3">
        <v>0.66175147163202996</v>
      </c>
      <c r="B4795" s="3">
        <v>16996.1339472</v>
      </c>
      <c r="C4795" s="3">
        <v>1.1621963438018801</v>
      </c>
      <c r="D4795" s="3">
        <v>54449.058074589899</v>
      </c>
      <c r="E4795" s="1">
        <f t="shared" si="150"/>
        <v>0.50044487216985012</v>
      </c>
      <c r="F4795" s="1">
        <f t="shared" si="151"/>
        <v>37452.924127389895</v>
      </c>
    </row>
    <row r="4796" spans="1:6" x14ac:dyDescent="0.3">
      <c r="A4796" s="3">
        <v>0.69671566183651801</v>
      </c>
      <c r="B4796" s="3">
        <v>16951.248439341201</v>
      </c>
      <c r="C4796" s="3">
        <v>1.1997346896983001</v>
      </c>
      <c r="D4796" s="3">
        <v>53735.229915973097</v>
      </c>
      <c r="E4796" s="1">
        <f t="shared" si="150"/>
        <v>0.5030190278617821</v>
      </c>
      <c r="F4796" s="1">
        <f t="shared" si="151"/>
        <v>36783.981476631896</v>
      </c>
    </row>
    <row r="4797" spans="1:6" x14ac:dyDescent="0.3">
      <c r="A4797" s="3">
        <v>0.63001016214262795</v>
      </c>
      <c r="B4797" s="3">
        <v>12953.590948171801</v>
      </c>
      <c r="C4797" s="3">
        <v>1.1122901272617201</v>
      </c>
      <c r="D4797" s="3">
        <v>47515.772285835701</v>
      </c>
      <c r="E4797" s="1">
        <f t="shared" si="150"/>
        <v>0.4822799651190921</v>
      </c>
      <c r="F4797" s="1">
        <f t="shared" si="151"/>
        <v>34562.181337663904</v>
      </c>
    </row>
    <row r="4798" spans="1:6" x14ac:dyDescent="0.3">
      <c r="A4798" s="3">
        <v>0.66811510102695604</v>
      </c>
      <c r="B4798" s="3">
        <v>19575.043828185499</v>
      </c>
      <c r="C4798" s="3">
        <v>1.17970283885352</v>
      </c>
      <c r="D4798" s="3">
        <v>56837.348938762603</v>
      </c>
      <c r="E4798" s="1">
        <f t="shared" si="150"/>
        <v>0.51158773782656397</v>
      </c>
      <c r="F4798" s="1">
        <f t="shared" si="151"/>
        <v>37262.305110577101</v>
      </c>
    </row>
    <row r="4799" spans="1:6" x14ac:dyDescent="0.3">
      <c r="A4799" s="3">
        <v>0.67423683382912003</v>
      </c>
      <c r="B4799" s="3">
        <v>23362.668853891701</v>
      </c>
      <c r="C4799" s="3">
        <v>1.2118782606843499</v>
      </c>
      <c r="D4799" s="3">
        <v>61410.889262407902</v>
      </c>
      <c r="E4799" s="1">
        <f t="shared" si="150"/>
        <v>0.53764142685522986</v>
      </c>
      <c r="F4799" s="1">
        <f t="shared" si="151"/>
        <v>38048.220408516201</v>
      </c>
    </row>
    <row r="4800" spans="1:6" x14ac:dyDescent="0.3">
      <c r="A4800" s="3">
        <v>0.70018579079899901</v>
      </c>
      <c r="B4800" s="3">
        <v>20129.937668058501</v>
      </c>
      <c r="C4800" s="3">
        <v>1.20361280840799</v>
      </c>
      <c r="D4800" s="3">
        <v>59020.586965060204</v>
      </c>
      <c r="E4800" s="1">
        <f t="shared" si="150"/>
        <v>0.503427017608991</v>
      </c>
      <c r="F4800" s="1">
        <f t="shared" si="151"/>
        <v>38890.649297001699</v>
      </c>
    </row>
    <row r="4801" spans="1:6" x14ac:dyDescent="0.3">
      <c r="A4801" s="3">
        <v>0.72072907754453297</v>
      </c>
      <c r="B4801" s="3">
        <v>23675.625351261901</v>
      </c>
      <c r="C4801" s="3">
        <v>1.27457924470572</v>
      </c>
      <c r="D4801" s="3">
        <v>63982.683039062897</v>
      </c>
      <c r="E4801" s="1">
        <f t="shared" si="150"/>
        <v>0.55385016716118707</v>
      </c>
      <c r="F4801" s="1">
        <f t="shared" si="151"/>
        <v>40307.057687800996</v>
      </c>
    </row>
    <row r="4802" spans="1:6" x14ac:dyDescent="0.3">
      <c r="A4802" s="3">
        <v>0.72363024846734203</v>
      </c>
      <c r="B4802" s="3">
        <v>21376.327324433201</v>
      </c>
      <c r="C4802" s="3">
        <v>1.2546419657302299</v>
      </c>
      <c r="D4802" s="3">
        <v>57872.8983276859</v>
      </c>
      <c r="E4802" s="1">
        <f t="shared" si="150"/>
        <v>0.53101171726288787</v>
      </c>
      <c r="F4802" s="1">
        <f t="shared" si="151"/>
        <v>36496.571003252699</v>
      </c>
    </row>
    <row r="4803" spans="1:6" x14ac:dyDescent="0.3">
      <c r="A4803" s="3">
        <v>0.687747743109275</v>
      </c>
      <c r="B4803" s="3">
        <v>20704.984215279601</v>
      </c>
      <c r="C4803" s="3">
        <v>1.22661950225964</v>
      </c>
      <c r="D4803" s="3">
        <v>57449.971021241501</v>
      </c>
      <c r="E4803" s="1">
        <f t="shared" si="150"/>
        <v>0.538871759150365</v>
      </c>
      <c r="F4803" s="1">
        <f t="shared" si="151"/>
        <v>36744.986805961904</v>
      </c>
    </row>
    <row r="4804" spans="1:6" x14ac:dyDescent="0.3">
      <c r="A4804" s="3">
        <v>0.71770269265145903</v>
      </c>
      <c r="B4804" s="3">
        <v>17804.067813370701</v>
      </c>
      <c r="C4804" s="3">
        <v>1.2621577970775799</v>
      </c>
      <c r="D4804" s="3">
        <v>51933.9867459136</v>
      </c>
      <c r="E4804" s="1">
        <f t="shared" ref="E4804:E4867" si="152">C4804-A4804</f>
        <v>0.54445510442612088</v>
      </c>
      <c r="F4804" s="1">
        <f t="shared" ref="F4804:F4867" si="153">D4804-B4804</f>
        <v>34129.918932542903</v>
      </c>
    </row>
    <row r="4805" spans="1:6" x14ac:dyDescent="0.3">
      <c r="A4805" s="3">
        <v>0.72150974134041301</v>
      </c>
      <c r="B4805" s="3">
        <v>22954.150429477599</v>
      </c>
      <c r="C4805" s="3">
        <v>1.2554137245528101</v>
      </c>
      <c r="D4805" s="3">
        <v>60920.716985602303</v>
      </c>
      <c r="E4805" s="1">
        <f t="shared" si="152"/>
        <v>0.53390398321239707</v>
      </c>
      <c r="F4805" s="1">
        <f t="shared" si="153"/>
        <v>37966.566556124701</v>
      </c>
    </row>
    <row r="4806" spans="1:6" x14ac:dyDescent="0.3">
      <c r="A4806" s="3">
        <v>0.64250919643933901</v>
      </c>
      <c r="B4806" s="3">
        <v>19301.215103992301</v>
      </c>
      <c r="C4806" s="3">
        <v>1.09105117706335</v>
      </c>
      <c r="D4806" s="3">
        <v>56156.2730241307</v>
      </c>
      <c r="E4806" s="1">
        <f t="shared" si="152"/>
        <v>0.44854198062401096</v>
      </c>
      <c r="F4806" s="1">
        <f t="shared" si="153"/>
        <v>36855.057920138395</v>
      </c>
    </row>
    <row r="4807" spans="1:6" x14ac:dyDescent="0.3">
      <c r="A4807" s="3">
        <v>0.72883553253712596</v>
      </c>
      <c r="B4807" s="3">
        <v>20054.7241726346</v>
      </c>
      <c r="C4807" s="3">
        <v>1.2506878214300601</v>
      </c>
      <c r="D4807" s="3">
        <v>56924.190139143597</v>
      </c>
      <c r="E4807" s="1">
        <f t="shared" si="152"/>
        <v>0.52185228889293411</v>
      </c>
      <c r="F4807" s="1">
        <f t="shared" si="153"/>
        <v>36869.465966509</v>
      </c>
    </row>
    <row r="4808" spans="1:6" x14ac:dyDescent="0.3">
      <c r="A4808" s="3">
        <v>0.70309415320742596</v>
      </c>
      <c r="B4808" s="3">
        <v>19398.046165982902</v>
      </c>
      <c r="C4808" s="3">
        <v>1.1709346570905099</v>
      </c>
      <c r="D4808" s="3">
        <v>55953.729219792702</v>
      </c>
      <c r="E4808" s="1">
        <f t="shared" si="152"/>
        <v>0.46784050388308396</v>
      </c>
      <c r="F4808" s="1">
        <f t="shared" si="153"/>
        <v>36555.6830538098</v>
      </c>
    </row>
    <row r="4809" spans="1:6" x14ac:dyDescent="0.3">
      <c r="A4809" s="3">
        <v>0.734879270530993</v>
      </c>
      <c r="B4809" s="3">
        <v>19338.9904985752</v>
      </c>
      <c r="C4809" s="3">
        <v>1.2902592035857201</v>
      </c>
      <c r="D4809" s="3">
        <v>58879.321183250097</v>
      </c>
      <c r="E4809" s="1">
        <f t="shared" si="152"/>
        <v>0.5553799330547271</v>
      </c>
      <c r="F4809" s="1">
        <f t="shared" si="153"/>
        <v>39540.330684674896</v>
      </c>
    </row>
    <row r="4810" spans="1:6" x14ac:dyDescent="0.3">
      <c r="A4810" s="3">
        <v>0.721857923214555</v>
      </c>
      <c r="B4810" s="3">
        <v>18877.785575027901</v>
      </c>
      <c r="C4810" s="3">
        <v>1.2389516105220699</v>
      </c>
      <c r="D4810" s="3">
        <v>56720.944113355101</v>
      </c>
      <c r="E4810" s="1">
        <f t="shared" si="152"/>
        <v>0.51709368730751493</v>
      </c>
      <c r="F4810" s="1">
        <f t="shared" si="153"/>
        <v>37843.158538327203</v>
      </c>
    </row>
    <row r="4811" spans="1:6" x14ac:dyDescent="0.3">
      <c r="A4811" s="3">
        <v>0.751001993535101</v>
      </c>
      <c r="B4811" s="3">
        <v>22724.4265033599</v>
      </c>
      <c r="C4811" s="3">
        <v>1.3221724429501001</v>
      </c>
      <c r="D4811" s="3">
        <v>59355.247408472598</v>
      </c>
      <c r="E4811" s="1">
        <f t="shared" si="152"/>
        <v>0.57117044941499906</v>
      </c>
      <c r="F4811" s="1">
        <f t="shared" si="153"/>
        <v>36630.820905112698</v>
      </c>
    </row>
    <row r="4812" spans="1:6" x14ac:dyDescent="0.3">
      <c r="A4812" s="3">
        <v>0.70413682696185498</v>
      </c>
      <c r="B4812" s="3">
        <v>18848.797295197801</v>
      </c>
      <c r="C4812" s="3">
        <v>1.2157224402303899</v>
      </c>
      <c r="D4812" s="3">
        <v>54143.314625514802</v>
      </c>
      <c r="E4812" s="1">
        <f t="shared" si="152"/>
        <v>0.51158561326853491</v>
      </c>
      <c r="F4812" s="1">
        <f t="shared" si="153"/>
        <v>35294.517330317001</v>
      </c>
    </row>
    <row r="4813" spans="1:6" x14ac:dyDescent="0.3">
      <c r="A4813" s="3">
        <v>0.73500699024960603</v>
      </c>
      <c r="B4813" s="3">
        <v>20311.111239833899</v>
      </c>
      <c r="C4813" s="3">
        <v>1.2766639281157599</v>
      </c>
      <c r="D4813" s="3">
        <v>56837.537473792901</v>
      </c>
      <c r="E4813" s="1">
        <f t="shared" si="152"/>
        <v>0.54165693786615388</v>
      </c>
      <c r="F4813" s="1">
        <f t="shared" si="153"/>
        <v>36526.426233959006</v>
      </c>
    </row>
    <row r="4814" spans="1:6" x14ac:dyDescent="0.3">
      <c r="A4814" s="3">
        <v>0.74705058562778304</v>
      </c>
      <c r="B4814" s="3">
        <v>20807.050993021701</v>
      </c>
      <c r="C4814" s="3">
        <v>1.28681097957139</v>
      </c>
      <c r="D4814" s="3">
        <v>58213.733563524103</v>
      </c>
      <c r="E4814" s="1">
        <f t="shared" si="152"/>
        <v>0.53976039394360698</v>
      </c>
      <c r="F4814" s="1">
        <f t="shared" si="153"/>
        <v>37406.682570502402</v>
      </c>
    </row>
    <row r="4815" spans="1:6" x14ac:dyDescent="0.3">
      <c r="A4815" s="3">
        <v>0.72954768215531196</v>
      </c>
      <c r="B4815" s="3">
        <v>17265.0509547613</v>
      </c>
      <c r="C4815" s="3">
        <v>1.27577917065682</v>
      </c>
      <c r="D4815" s="3">
        <v>55540.845534952998</v>
      </c>
      <c r="E4815" s="1">
        <f t="shared" si="152"/>
        <v>0.54623148850150804</v>
      </c>
      <c r="F4815" s="1">
        <f t="shared" si="153"/>
        <v>38275.794580191694</v>
      </c>
    </row>
    <row r="4816" spans="1:6" x14ac:dyDescent="0.3">
      <c r="A4816" s="3">
        <v>0.65325427207117004</v>
      </c>
      <c r="B4816" s="3">
        <v>18193.446583190002</v>
      </c>
      <c r="C4816" s="3">
        <v>1.1613097139661499</v>
      </c>
      <c r="D4816" s="3">
        <v>54611.007255709897</v>
      </c>
      <c r="E4816" s="1">
        <f t="shared" si="152"/>
        <v>0.50805544189497986</v>
      </c>
      <c r="F4816" s="1">
        <f t="shared" si="153"/>
        <v>36417.560672519896</v>
      </c>
    </row>
    <row r="4817" spans="1:6" x14ac:dyDescent="0.3">
      <c r="A4817" s="3">
        <v>0.66322619927527104</v>
      </c>
      <c r="B4817" s="3">
        <v>19024.6490827909</v>
      </c>
      <c r="C4817" s="3">
        <v>1.11979441547741</v>
      </c>
      <c r="D4817" s="3">
        <v>54207.329466514799</v>
      </c>
      <c r="E4817" s="1">
        <f t="shared" si="152"/>
        <v>0.45656821620213894</v>
      </c>
      <c r="F4817" s="1">
        <f t="shared" si="153"/>
        <v>35182.680383723899</v>
      </c>
    </row>
    <row r="4818" spans="1:6" x14ac:dyDescent="0.3">
      <c r="A4818" s="3">
        <v>0.69960678727321102</v>
      </c>
      <c r="B4818" s="3">
        <v>18983.881523445401</v>
      </c>
      <c r="C4818" s="3">
        <v>1.2283173254917099</v>
      </c>
      <c r="D4818" s="3">
        <v>58095.525055583203</v>
      </c>
      <c r="E4818" s="1">
        <f t="shared" si="152"/>
        <v>0.52871053821849889</v>
      </c>
      <c r="F4818" s="1">
        <f t="shared" si="153"/>
        <v>39111.643532137801</v>
      </c>
    </row>
    <row r="4819" spans="1:6" x14ac:dyDescent="0.3">
      <c r="A4819" s="3">
        <v>0.71199264998743805</v>
      </c>
      <c r="B4819" s="3">
        <v>19894.412008302301</v>
      </c>
      <c r="C4819" s="3">
        <v>1.2573656114521601</v>
      </c>
      <c r="D4819" s="3">
        <v>57111.569908248202</v>
      </c>
      <c r="E4819" s="1">
        <f t="shared" si="152"/>
        <v>0.54537296146472203</v>
      </c>
      <c r="F4819" s="1">
        <f t="shared" si="153"/>
        <v>37217.157899945902</v>
      </c>
    </row>
    <row r="4820" spans="1:6" x14ac:dyDescent="0.3">
      <c r="A4820" s="3">
        <v>0.711081429779305</v>
      </c>
      <c r="B4820" s="3">
        <v>19155.948793334599</v>
      </c>
      <c r="C4820" s="3">
        <v>1.20458857056909</v>
      </c>
      <c r="D4820" s="3">
        <v>54505.627721511897</v>
      </c>
      <c r="E4820" s="1">
        <f t="shared" si="152"/>
        <v>0.49350714078978497</v>
      </c>
      <c r="F4820" s="1">
        <f t="shared" si="153"/>
        <v>35349.678928177294</v>
      </c>
    </row>
    <row r="4821" spans="1:6" x14ac:dyDescent="0.3">
      <c r="A4821" s="3">
        <v>0.74498424395712703</v>
      </c>
      <c r="B4821" s="3">
        <v>22397.554226529199</v>
      </c>
      <c r="C4821" s="3">
        <v>1.28191541548263</v>
      </c>
      <c r="D4821" s="3">
        <v>59877.311554844702</v>
      </c>
      <c r="E4821" s="1">
        <f t="shared" si="152"/>
        <v>0.53693117152550296</v>
      </c>
      <c r="F4821" s="1">
        <f t="shared" si="153"/>
        <v>37479.757328315507</v>
      </c>
    </row>
    <row r="4822" spans="1:6" x14ac:dyDescent="0.3">
      <c r="A4822" s="3">
        <v>0.67081311650555897</v>
      </c>
      <c r="B4822" s="3">
        <v>23397.2049101638</v>
      </c>
      <c r="C4822" s="3">
        <v>1.1418377438838201</v>
      </c>
      <c r="D4822" s="3">
        <v>60066.470026094699</v>
      </c>
      <c r="E4822" s="1">
        <f t="shared" si="152"/>
        <v>0.47102462737826112</v>
      </c>
      <c r="F4822" s="1">
        <f t="shared" si="153"/>
        <v>36669.265115930903</v>
      </c>
    </row>
    <row r="4823" spans="1:6" x14ac:dyDescent="0.3">
      <c r="A4823" s="3">
        <v>0.70682287683029998</v>
      </c>
      <c r="B4823" s="3">
        <v>19398.455125615099</v>
      </c>
      <c r="C4823" s="3">
        <v>1.23176714445997</v>
      </c>
      <c r="D4823" s="3">
        <v>56991.460288296003</v>
      </c>
      <c r="E4823" s="1">
        <f t="shared" si="152"/>
        <v>0.52494426762967006</v>
      </c>
      <c r="F4823" s="1">
        <f t="shared" si="153"/>
        <v>37593.0051626809</v>
      </c>
    </row>
    <row r="4824" spans="1:6" x14ac:dyDescent="0.3">
      <c r="A4824" s="3">
        <v>0.72066520126591505</v>
      </c>
      <c r="B4824" s="3">
        <v>19536.950833566199</v>
      </c>
      <c r="C4824" s="3">
        <v>1.2566999197082001</v>
      </c>
      <c r="D4824" s="3">
        <v>58127.1077902982</v>
      </c>
      <c r="E4824" s="1">
        <f t="shared" si="152"/>
        <v>0.53603471844228501</v>
      </c>
      <c r="F4824" s="1">
        <f t="shared" si="153"/>
        <v>38590.156956731997</v>
      </c>
    </row>
    <row r="4825" spans="1:6" x14ac:dyDescent="0.3">
      <c r="A4825" s="3">
        <v>0.72073279987936301</v>
      </c>
      <c r="B4825" s="3">
        <v>18793.7897944908</v>
      </c>
      <c r="C4825" s="3">
        <v>1.2645357958777601</v>
      </c>
      <c r="D4825" s="3">
        <v>56105.059312969701</v>
      </c>
      <c r="E4825" s="1">
        <f t="shared" si="152"/>
        <v>0.5438029959983971</v>
      </c>
      <c r="F4825" s="1">
        <f t="shared" si="153"/>
        <v>37311.269518478905</v>
      </c>
    </row>
    <row r="4826" spans="1:6" x14ac:dyDescent="0.3">
      <c r="A4826" s="3">
        <v>0.70992521574488598</v>
      </c>
      <c r="B4826" s="3">
        <v>19582.593216320001</v>
      </c>
      <c r="C4826" s="3">
        <v>1.2108592349998799</v>
      </c>
      <c r="D4826" s="3">
        <v>56980.613586826599</v>
      </c>
      <c r="E4826" s="1">
        <f t="shared" si="152"/>
        <v>0.50093401925499392</v>
      </c>
      <c r="F4826" s="1">
        <f t="shared" si="153"/>
        <v>37398.020370506594</v>
      </c>
    </row>
    <row r="4827" spans="1:6" x14ac:dyDescent="0.3">
      <c r="A4827" s="3">
        <v>0.70190099762940195</v>
      </c>
      <c r="B4827" s="3">
        <v>19896.1439053992</v>
      </c>
      <c r="C4827" s="3">
        <v>1.23383425572599</v>
      </c>
      <c r="D4827" s="3">
        <v>57548.909292780998</v>
      </c>
      <c r="E4827" s="1">
        <f t="shared" si="152"/>
        <v>0.53193325809658809</v>
      </c>
      <c r="F4827" s="1">
        <f t="shared" si="153"/>
        <v>37652.765387381798</v>
      </c>
    </row>
    <row r="4828" spans="1:6" x14ac:dyDescent="0.3">
      <c r="A4828" s="3">
        <v>0.68147341964961194</v>
      </c>
      <c r="B4828" s="3">
        <v>22439.4141770317</v>
      </c>
      <c r="C4828" s="3">
        <v>1.1865117945650101</v>
      </c>
      <c r="D4828" s="3">
        <v>60525.5034574522</v>
      </c>
      <c r="E4828" s="1">
        <f t="shared" si="152"/>
        <v>0.50503837491539816</v>
      </c>
      <c r="F4828" s="1">
        <f t="shared" si="153"/>
        <v>38086.0892804205</v>
      </c>
    </row>
    <row r="4829" spans="1:6" x14ac:dyDescent="0.3">
      <c r="A4829" s="3">
        <v>0.679848856375876</v>
      </c>
      <c r="B4829" s="3">
        <v>19018.015245787901</v>
      </c>
      <c r="C4829" s="3">
        <v>1.21475959997038</v>
      </c>
      <c r="D4829" s="3">
        <v>54462.483146187296</v>
      </c>
      <c r="E4829" s="1">
        <f t="shared" si="152"/>
        <v>0.53491074359450397</v>
      </c>
      <c r="F4829" s="1">
        <f t="shared" si="153"/>
        <v>35444.467900399395</v>
      </c>
    </row>
    <row r="4830" spans="1:6" x14ac:dyDescent="0.3">
      <c r="A4830" s="3">
        <v>0.72457571756641403</v>
      </c>
      <c r="B4830" s="3">
        <v>16971.8846031717</v>
      </c>
      <c r="C4830" s="3">
        <v>1.2386928454076001</v>
      </c>
      <c r="D4830" s="3">
        <v>53242.141688194402</v>
      </c>
      <c r="E4830" s="1">
        <f t="shared" si="152"/>
        <v>0.51411712784118602</v>
      </c>
      <c r="F4830" s="1">
        <f t="shared" si="153"/>
        <v>36270.257085022706</v>
      </c>
    </row>
    <row r="4831" spans="1:6" x14ac:dyDescent="0.3">
      <c r="A4831" s="3">
        <v>0.77742185142188103</v>
      </c>
      <c r="B4831" s="3">
        <v>22903.6665206859</v>
      </c>
      <c r="C4831" s="3">
        <v>1.3578538018111299</v>
      </c>
      <c r="D4831" s="3">
        <v>58443.369136435002</v>
      </c>
      <c r="E4831" s="1">
        <f t="shared" si="152"/>
        <v>0.58043195038924889</v>
      </c>
      <c r="F4831" s="1">
        <f t="shared" si="153"/>
        <v>35539.702615749105</v>
      </c>
    </row>
    <row r="4832" spans="1:6" x14ac:dyDescent="0.3">
      <c r="A4832" s="3">
        <v>0.68709459706243203</v>
      </c>
      <c r="B4832" s="3">
        <v>14726.931701019101</v>
      </c>
      <c r="C4832" s="3">
        <v>1.2079195919143</v>
      </c>
      <c r="D4832" s="3">
        <v>49604.785620701201</v>
      </c>
      <c r="E4832" s="1">
        <f t="shared" si="152"/>
        <v>0.52082499485186795</v>
      </c>
      <c r="F4832" s="1">
        <f t="shared" si="153"/>
        <v>34877.8539196821</v>
      </c>
    </row>
    <row r="4833" spans="1:6" x14ac:dyDescent="0.3">
      <c r="A4833" s="3">
        <v>0.63702743803298001</v>
      </c>
      <c r="B4833" s="3">
        <v>19547.324752194399</v>
      </c>
      <c r="C4833" s="3">
        <v>1.1092978922174599</v>
      </c>
      <c r="D4833" s="3">
        <v>56159.984781297302</v>
      </c>
      <c r="E4833" s="1">
        <f t="shared" si="152"/>
        <v>0.47227045418447988</v>
      </c>
      <c r="F4833" s="1">
        <f t="shared" si="153"/>
        <v>36612.660029102903</v>
      </c>
    </row>
    <row r="4834" spans="1:6" x14ac:dyDescent="0.3">
      <c r="A4834" s="3">
        <v>0.69651019006312498</v>
      </c>
      <c r="B4834" s="3">
        <v>25637.543876732801</v>
      </c>
      <c r="C4834" s="3">
        <v>1.1974489493545599</v>
      </c>
      <c r="D4834" s="3">
        <v>64268.175944686503</v>
      </c>
      <c r="E4834" s="1">
        <f t="shared" si="152"/>
        <v>0.50093875929143494</v>
      </c>
      <c r="F4834" s="1">
        <f t="shared" si="153"/>
        <v>38630.632067953702</v>
      </c>
    </row>
    <row r="4835" spans="1:6" x14ac:dyDescent="0.3">
      <c r="A4835" s="3">
        <v>0.68379781483327795</v>
      </c>
      <c r="B4835" s="3">
        <v>18726.079127659301</v>
      </c>
      <c r="C4835" s="3">
        <v>1.2129467238287199</v>
      </c>
      <c r="D4835" s="3">
        <v>55691.923087864699</v>
      </c>
      <c r="E4835" s="1">
        <f t="shared" si="152"/>
        <v>0.52914890899544198</v>
      </c>
      <c r="F4835" s="1">
        <f t="shared" si="153"/>
        <v>36965.843960205399</v>
      </c>
    </row>
    <row r="4836" spans="1:6" x14ac:dyDescent="0.3">
      <c r="A4836" s="3">
        <v>0.72517064725633995</v>
      </c>
      <c r="B4836" s="3">
        <v>20165.9950163863</v>
      </c>
      <c r="C4836" s="3">
        <v>1.23670154028677</v>
      </c>
      <c r="D4836" s="3">
        <v>58459.714708117703</v>
      </c>
      <c r="E4836" s="1">
        <f t="shared" si="152"/>
        <v>0.51153089303043009</v>
      </c>
      <c r="F4836" s="1">
        <f t="shared" si="153"/>
        <v>38293.7196917314</v>
      </c>
    </row>
    <row r="4837" spans="1:6" x14ac:dyDescent="0.3">
      <c r="A4837" s="3">
        <v>0.71352313727910399</v>
      </c>
      <c r="B4837" s="3">
        <v>21957.907109300701</v>
      </c>
      <c r="C4837" s="3">
        <v>1.2339362883017699</v>
      </c>
      <c r="D4837" s="3">
        <v>59051.790042079097</v>
      </c>
      <c r="E4837" s="1">
        <f t="shared" si="152"/>
        <v>0.52041315102266594</v>
      </c>
      <c r="F4837" s="1">
        <f t="shared" si="153"/>
        <v>37093.882932778397</v>
      </c>
    </row>
    <row r="4838" spans="1:6" x14ac:dyDescent="0.3">
      <c r="A4838" s="3">
        <v>0.64193004579486102</v>
      </c>
      <c r="B4838" s="3">
        <v>22221.069628723799</v>
      </c>
      <c r="C4838" s="3">
        <v>1.13189932864212</v>
      </c>
      <c r="D4838" s="3">
        <v>57955.8342915092</v>
      </c>
      <c r="E4838" s="1">
        <f t="shared" si="152"/>
        <v>0.48996928284725894</v>
      </c>
      <c r="F4838" s="1">
        <f t="shared" si="153"/>
        <v>35734.764662785397</v>
      </c>
    </row>
    <row r="4839" spans="1:6" x14ac:dyDescent="0.3">
      <c r="A4839" s="3">
        <v>0.73575354075616906</v>
      </c>
      <c r="B4839" s="3">
        <v>24179.4493032268</v>
      </c>
      <c r="C4839" s="3">
        <v>1.30652627513245</v>
      </c>
      <c r="D4839" s="3">
        <v>61845.971510123498</v>
      </c>
      <c r="E4839" s="1">
        <f t="shared" si="152"/>
        <v>0.57077273437628095</v>
      </c>
      <c r="F4839" s="1">
        <f t="shared" si="153"/>
        <v>37666.522206896698</v>
      </c>
    </row>
    <row r="4840" spans="1:6" x14ac:dyDescent="0.3">
      <c r="A4840" s="3">
        <v>0.72699634154319304</v>
      </c>
      <c r="B4840" s="3">
        <v>22539.258975171801</v>
      </c>
      <c r="C4840" s="3">
        <v>1.2545282116977501</v>
      </c>
      <c r="D4840" s="3">
        <v>62324.520186767702</v>
      </c>
      <c r="E4840" s="1">
        <f t="shared" si="152"/>
        <v>0.52753187015455705</v>
      </c>
      <c r="F4840" s="1">
        <f t="shared" si="153"/>
        <v>39785.261211595905</v>
      </c>
    </row>
    <row r="4841" spans="1:6" x14ac:dyDescent="0.3">
      <c r="A4841" s="3">
        <v>0.69340888044474402</v>
      </c>
      <c r="B4841" s="3">
        <v>21889.350885517299</v>
      </c>
      <c r="C4841" s="3">
        <v>1.1824711305689699</v>
      </c>
      <c r="D4841" s="3">
        <v>58022.392402081197</v>
      </c>
      <c r="E4841" s="1">
        <f t="shared" si="152"/>
        <v>0.48906225012422588</v>
      </c>
      <c r="F4841" s="1">
        <f t="shared" si="153"/>
        <v>36133.041516563899</v>
      </c>
    </row>
    <row r="4842" spans="1:6" x14ac:dyDescent="0.3">
      <c r="A4842" s="3">
        <v>0.75596693993413699</v>
      </c>
      <c r="B4842" s="3">
        <v>16498.161648233701</v>
      </c>
      <c r="C4842" s="3">
        <v>1.3030383973345701</v>
      </c>
      <c r="D4842" s="3">
        <v>52700.390894731601</v>
      </c>
      <c r="E4842" s="1">
        <f t="shared" si="152"/>
        <v>0.54707145740043306</v>
      </c>
      <c r="F4842" s="1">
        <f t="shared" si="153"/>
        <v>36202.229246497896</v>
      </c>
    </row>
    <row r="4843" spans="1:6" x14ac:dyDescent="0.3">
      <c r="A4843" s="3">
        <v>0.73762905489125397</v>
      </c>
      <c r="B4843" s="3">
        <v>19927.944875220299</v>
      </c>
      <c r="C4843" s="3">
        <v>1.28241620063858</v>
      </c>
      <c r="D4843" s="3">
        <v>55186.287243544401</v>
      </c>
      <c r="E4843" s="1">
        <f t="shared" si="152"/>
        <v>0.54478714574732601</v>
      </c>
      <c r="F4843" s="1">
        <f t="shared" si="153"/>
        <v>35258.342368324098</v>
      </c>
    </row>
    <row r="4844" spans="1:6" x14ac:dyDescent="0.3">
      <c r="A4844" s="3">
        <v>0.69175746976166197</v>
      </c>
      <c r="B4844" s="3">
        <v>18586.791708929501</v>
      </c>
      <c r="C4844" s="3">
        <v>1.1987247042536999</v>
      </c>
      <c r="D4844" s="3">
        <v>54164.683924990801</v>
      </c>
      <c r="E4844" s="1">
        <f t="shared" si="152"/>
        <v>0.50696723449203795</v>
      </c>
      <c r="F4844" s="1">
        <f t="shared" si="153"/>
        <v>35577.8922160613</v>
      </c>
    </row>
    <row r="4845" spans="1:6" x14ac:dyDescent="0.3">
      <c r="A4845" s="3">
        <v>0.68528027832272498</v>
      </c>
      <c r="B4845" s="3">
        <v>18250.915282941001</v>
      </c>
      <c r="C4845" s="3">
        <v>1.2116946421360699</v>
      </c>
      <c r="D4845" s="3">
        <v>54753.025563956697</v>
      </c>
      <c r="E4845" s="1">
        <f t="shared" si="152"/>
        <v>0.52641436381334494</v>
      </c>
      <c r="F4845" s="1">
        <f t="shared" si="153"/>
        <v>36502.110281015695</v>
      </c>
    </row>
    <row r="4846" spans="1:6" x14ac:dyDescent="0.3">
      <c r="A4846" s="3">
        <v>0.726040221441283</v>
      </c>
      <c r="B4846" s="3">
        <v>19897.8472036233</v>
      </c>
      <c r="C4846" s="3">
        <v>1.2713004613479399</v>
      </c>
      <c r="D4846" s="3">
        <v>57486.389143268403</v>
      </c>
      <c r="E4846" s="1">
        <f t="shared" si="152"/>
        <v>0.54526023990665695</v>
      </c>
      <c r="F4846" s="1">
        <f t="shared" si="153"/>
        <v>37588.541939645103</v>
      </c>
    </row>
    <row r="4847" spans="1:6" x14ac:dyDescent="0.3">
      <c r="A4847" s="3">
        <v>0.70711860941294802</v>
      </c>
      <c r="B4847" s="3">
        <v>16716.177972473601</v>
      </c>
      <c r="C4847" s="3">
        <v>1.24934374575206</v>
      </c>
      <c r="D4847" s="3">
        <v>52940.412654424101</v>
      </c>
      <c r="E4847" s="1">
        <f t="shared" si="152"/>
        <v>0.54222513633911196</v>
      </c>
      <c r="F4847" s="1">
        <f t="shared" si="153"/>
        <v>36224.234681950504</v>
      </c>
    </row>
    <row r="4848" spans="1:6" x14ac:dyDescent="0.3">
      <c r="A4848" s="3">
        <v>0.68128301455818696</v>
      </c>
      <c r="B4848" s="3">
        <v>20688.681494357799</v>
      </c>
      <c r="C4848" s="3">
        <v>1.1898885028703099</v>
      </c>
      <c r="D4848" s="3">
        <v>60420.266824097998</v>
      </c>
      <c r="E4848" s="1">
        <f t="shared" si="152"/>
        <v>0.50860548831212293</v>
      </c>
      <c r="F4848" s="1">
        <f t="shared" si="153"/>
        <v>39731.585329740199</v>
      </c>
    </row>
    <row r="4849" spans="1:6" x14ac:dyDescent="0.3">
      <c r="A4849" s="3">
        <v>0.74461954111892703</v>
      </c>
      <c r="B4849" s="3">
        <v>21204.8721113594</v>
      </c>
      <c r="C4849" s="3">
        <v>1.30485732272104</v>
      </c>
      <c r="D4849" s="3">
        <v>60182.722920944798</v>
      </c>
      <c r="E4849" s="1">
        <f t="shared" si="152"/>
        <v>0.56023778160211302</v>
      </c>
      <c r="F4849" s="1">
        <f t="shared" si="153"/>
        <v>38977.850809585398</v>
      </c>
    </row>
    <row r="4850" spans="1:6" x14ac:dyDescent="0.3">
      <c r="A4850" s="3">
        <v>0.72671274830272503</v>
      </c>
      <c r="B4850" s="3">
        <v>16540.9556278042</v>
      </c>
      <c r="C4850" s="3">
        <v>1.2773134021010499</v>
      </c>
      <c r="D4850" s="3">
        <v>51981.617475018596</v>
      </c>
      <c r="E4850" s="1">
        <f t="shared" si="152"/>
        <v>0.5506006537983249</v>
      </c>
      <c r="F4850" s="1">
        <f t="shared" si="153"/>
        <v>35440.661847214396</v>
      </c>
    </row>
    <row r="4851" spans="1:6" x14ac:dyDescent="0.3">
      <c r="A4851" s="3">
        <v>0.78650417147278096</v>
      </c>
      <c r="B4851" s="3">
        <v>17051.2709327091</v>
      </c>
      <c r="C4851" s="3">
        <v>1.3785392843233899</v>
      </c>
      <c r="D4851" s="3">
        <v>52978.646597694002</v>
      </c>
      <c r="E4851" s="1">
        <f t="shared" si="152"/>
        <v>0.59203511285060895</v>
      </c>
      <c r="F4851" s="1">
        <f t="shared" si="153"/>
        <v>35927.375664984902</v>
      </c>
    </row>
    <row r="4852" spans="1:6" x14ac:dyDescent="0.3">
      <c r="A4852" s="3">
        <v>0.69832425128185605</v>
      </c>
      <c r="B4852" s="3">
        <v>23611.384462136401</v>
      </c>
      <c r="C4852" s="3">
        <v>1.19860399727694</v>
      </c>
      <c r="D4852" s="3">
        <v>62745.669910183198</v>
      </c>
      <c r="E4852" s="1">
        <f t="shared" si="152"/>
        <v>0.50027974599508396</v>
      </c>
      <c r="F4852" s="1">
        <f t="shared" si="153"/>
        <v>39134.285448046794</v>
      </c>
    </row>
    <row r="4853" spans="1:6" x14ac:dyDescent="0.3">
      <c r="A4853" s="3">
        <v>0.68577239086337105</v>
      </c>
      <c r="B4853" s="3">
        <v>19891.282260155502</v>
      </c>
      <c r="C4853" s="3">
        <v>1.1995865426257999</v>
      </c>
      <c r="D4853" s="3">
        <v>58517.164083827898</v>
      </c>
      <c r="E4853" s="1">
        <f t="shared" si="152"/>
        <v>0.51381415176242884</v>
      </c>
      <c r="F4853" s="1">
        <f t="shared" si="153"/>
        <v>38625.881823672396</v>
      </c>
    </row>
    <row r="4854" spans="1:6" x14ac:dyDescent="0.3">
      <c r="A4854" s="3">
        <v>0.77564764372583095</v>
      </c>
      <c r="B4854" s="3">
        <v>21095.712773904601</v>
      </c>
      <c r="C4854" s="3">
        <v>1.34511805037798</v>
      </c>
      <c r="D4854" s="3">
        <v>58318.3846420177</v>
      </c>
      <c r="E4854" s="1">
        <f t="shared" si="152"/>
        <v>0.5694704066521491</v>
      </c>
      <c r="F4854" s="1">
        <f t="shared" si="153"/>
        <v>37222.671868113102</v>
      </c>
    </row>
    <row r="4855" spans="1:6" x14ac:dyDescent="0.3">
      <c r="A4855" s="3">
        <v>0.73798591506460398</v>
      </c>
      <c r="B4855" s="3">
        <v>16926.6615194513</v>
      </c>
      <c r="C4855" s="3">
        <v>1.27570810111494</v>
      </c>
      <c r="D4855" s="3">
        <v>55035.529409431401</v>
      </c>
      <c r="E4855" s="1">
        <f t="shared" si="152"/>
        <v>0.53772218605033606</v>
      </c>
      <c r="F4855" s="1">
        <f t="shared" si="153"/>
        <v>38108.867889980102</v>
      </c>
    </row>
    <row r="4856" spans="1:6" x14ac:dyDescent="0.3">
      <c r="A4856" s="3">
        <v>0.68667582186790899</v>
      </c>
      <c r="B4856" s="3">
        <v>20541.014796697698</v>
      </c>
      <c r="C4856" s="3">
        <v>1.1863831329419601</v>
      </c>
      <c r="D4856" s="3">
        <v>56141.823318888099</v>
      </c>
      <c r="E4856" s="1">
        <f t="shared" si="152"/>
        <v>0.49970731107405109</v>
      </c>
      <c r="F4856" s="1">
        <f t="shared" si="153"/>
        <v>35600.808522190404</v>
      </c>
    </row>
    <row r="4857" spans="1:6" x14ac:dyDescent="0.3">
      <c r="A4857" s="3">
        <v>0.70103230940730699</v>
      </c>
      <c r="B4857" s="3">
        <v>15373.658670803699</v>
      </c>
      <c r="C4857" s="3">
        <v>1.20359662863579</v>
      </c>
      <c r="D4857" s="3">
        <v>50032.0567572707</v>
      </c>
      <c r="E4857" s="1">
        <f t="shared" si="152"/>
        <v>0.50256431922848299</v>
      </c>
      <c r="F4857" s="1">
        <f t="shared" si="153"/>
        <v>34658.398086467001</v>
      </c>
    </row>
    <row r="4858" spans="1:6" x14ac:dyDescent="0.3">
      <c r="A4858" s="3">
        <v>0.72433057151911295</v>
      </c>
      <c r="B4858" s="3">
        <v>20360.393164724999</v>
      </c>
      <c r="C4858" s="3">
        <v>1.30197333520055</v>
      </c>
      <c r="D4858" s="3">
        <v>56538.236815832301</v>
      </c>
      <c r="E4858" s="1">
        <f t="shared" si="152"/>
        <v>0.57764276368143708</v>
      </c>
      <c r="F4858" s="1">
        <f t="shared" si="153"/>
        <v>36177.843651107301</v>
      </c>
    </row>
    <row r="4859" spans="1:6" x14ac:dyDescent="0.3">
      <c r="A4859" s="3">
        <v>0.685842291566096</v>
      </c>
      <c r="B4859" s="3">
        <v>20336.686920312699</v>
      </c>
      <c r="C4859" s="3">
        <v>1.20508832290227</v>
      </c>
      <c r="D4859" s="3">
        <v>58436.107655533502</v>
      </c>
      <c r="E4859" s="1">
        <f t="shared" si="152"/>
        <v>0.51924603133617397</v>
      </c>
      <c r="F4859" s="1">
        <f t="shared" si="153"/>
        <v>38099.420735220803</v>
      </c>
    </row>
    <row r="4860" spans="1:6" x14ac:dyDescent="0.3">
      <c r="A4860" s="3">
        <v>0.71308705188577004</v>
      </c>
      <c r="B4860" s="3">
        <v>18274.934748362601</v>
      </c>
      <c r="C4860" s="3">
        <v>1.2443530496720201</v>
      </c>
      <c r="D4860" s="3">
        <v>55954.963973562102</v>
      </c>
      <c r="E4860" s="1">
        <f t="shared" si="152"/>
        <v>0.53126599778625005</v>
      </c>
      <c r="F4860" s="1">
        <f t="shared" si="153"/>
        <v>37680.029225199498</v>
      </c>
    </row>
    <row r="4861" spans="1:6" x14ac:dyDescent="0.3">
      <c r="A4861" s="3">
        <v>0.74752154899767498</v>
      </c>
      <c r="B4861" s="3">
        <v>19242.5629057433</v>
      </c>
      <c r="C4861" s="3">
        <v>1.2743630970805899</v>
      </c>
      <c r="D4861" s="3">
        <v>56910.2702595347</v>
      </c>
      <c r="E4861" s="1">
        <f t="shared" si="152"/>
        <v>0.52684154808291495</v>
      </c>
      <c r="F4861" s="1">
        <f t="shared" si="153"/>
        <v>37667.707353791397</v>
      </c>
    </row>
    <row r="4862" spans="1:6" x14ac:dyDescent="0.3">
      <c r="A4862" s="3">
        <v>0.67496156456393197</v>
      </c>
      <c r="B4862" s="3">
        <v>19171.066843288601</v>
      </c>
      <c r="C4862" s="3">
        <v>1.17135413602993</v>
      </c>
      <c r="D4862" s="3">
        <v>56603.368660730397</v>
      </c>
      <c r="E4862" s="1">
        <f t="shared" si="152"/>
        <v>0.49639257146599802</v>
      </c>
      <c r="F4862" s="1">
        <f t="shared" si="153"/>
        <v>37432.301817441796</v>
      </c>
    </row>
    <row r="4863" spans="1:6" x14ac:dyDescent="0.3">
      <c r="A4863" s="3">
        <v>0.74927830921583805</v>
      </c>
      <c r="B4863" s="3">
        <v>16215.7887938361</v>
      </c>
      <c r="C4863" s="3">
        <v>1.2962453227587301</v>
      </c>
      <c r="D4863" s="3">
        <v>51274.705303843803</v>
      </c>
      <c r="E4863" s="1">
        <f t="shared" si="152"/>
        <v>0.54696701354289201</v>
      </c>
      <c r="F4863" s="1">
        <f t="shared" si="153"/>
        <v>35058.916510007701</v>
      </c>
    </row>
    <row r="4864" spans="1:6" x14ac:dyDescent="0.3">
      <c r="A4864" s="3">
        <v>0.66194755216732604</v>
      </c>
      <c r="B4864" s="3">
        <v>19767.033413892299</v>
      </c>
      <c r="C4864" s="3">
        <v>1.1447490540968901</v>
      </c>
      <c r="D4864" s="3">
        <v>55788.473652332803</v>
      </c>
      <c r="E4864" s="1">
        <f t="shared" si="152"/>
        <v>0.48280150192956406</v>
      </c>
      <c r="F4864" s="1">
        <f t="shared" si="153"/>
        <v>36021.440238440504</v>
      </c>
    </row>
    <row r="4865" spans="1:6" x14ac:dyDescent="0.3">
      <c r="A4865" s="3">
        <v>0.68945966510760504</v>
      </c>
      <c r="B4865" s="3">
        <v>19411.605051151899</v>
      </c>
      <c r="C4865" s="3">
        <v>1.23155090026112</v>
      </c>
      <c r="D4865" s="3">
        <v>56775.749729665302</v>
      </c>
      <c r="E4865" s="1">
        <f t="shared" si="152"/>
        <v>0.54209123515351498</v>
      </c>
      <c r="F4865" s="1">
        <f t="shared" si="153"/>
        <v>37364.144678513403</v>
      </c>
    </row>
    <row r="4866" spans="1:6" x14ac:dyDescent="0.3">
      <c r="A4866" s="3">
        <v>0.69434607894451605</v>
      </c>
      <c r="B4866" s="3">
        <v>19614.396883786401</v>
      </c>
      <c r="C4866" s="3">
        <v>1.2181651614358799</v>
      </c>
      <c r="D4866" s="3">
        <v>57008.354381639001</v>
      </c>
      <c r="E4866" s="1">
        <f t="shared" si="152"/>
        <v>0.52381908249136389</v>
      </c>
      <c r="F4866" s="1">
        <f t="shared" si="153"/>
        <v>37393.9574978526</v>
      </c>
    </row>
    <row r="4867" spans="1:6" x14ac:dyDescent="0.3">
      <c r="A4867" s="3">
        <v>0.68667453838111403</v>
      </c>
      <c r="B4867" s="3">
        <v>19374.3363349272</v>
      </c>
      <c r="C4867" s="3">
        <v>1.1755769147689401</v>
      </c>
      <c r="D4867" s="3">
        <v>56330.222739418801</v>
      </c>
      <c r="E4867" s="1">
        <f t="shared" si="152"/>
        <v>0.48890237638782608</v>
      </c>
      <c r="F4867" s="1">
        <f t="shared" si="153"/>
        <v>36955.886404491597</v>
      </c>
    </row>
    <row r="4868" spans="1:6" x14ac:dyDescent="0.3">
      <c r="A4868" s="3">
        <v>0.67536309558837704</v>
      </c>
      <c r="B4868" s="3">
        <v>18113.921004792501</v>
      </c>
      <c r="C4868" s="3">
        <v>1.1831004819872799</v>
      </c>
      <c r="D4868" s="3">
        <v>55392.9504277206</v>
      </c>
      <c r="E4868" s="1">
        <f t="shared" ref="E4868:E4931" si="154">C4868-A4868</f>
        <v>0.50773738639890287</v>
      </c>
      <c r="F4868" s="1">
        <f t="shared" ref="F4868:F4931" si="155">D4868-B4868</f>
        <v>37279.029422928099</v>
      </c>
    </row>
    <row r="4869" spans="1:6" x14ac:dyDescent="0.3">
      <c r="A4869" s="3">
        <v>0.69273936680312598</v>
      </c>
      <c r="B4869" s="3">
        <v>17865.945120700599</v>
      </c>
      <c r="C4869" s="3">
        <v>1.1783762089283001</v>
      </c>
      <c r="D4869" s="3">
        <v>54985.601378725099</v>
      </c>
      <c r="E4869" s="1">
        <f t="shared" si="154"/>
        <v>0.48563684212517411</v>
      </c>
      <c r="F4869" s="1">
        <f t="shared" si="155"/>
        <v>37119.656258024501</v>
      </c>
    </row>
    <row r="4870" spans="1:6" x14ac:dyDescent="0.3">
      <c r="A4870" s="3">
        <v>0.735146371745248</v>
      </c>
      <c r="B4870" s="3">
        <v>20817.605168795799</v>
      </c>
      <c r="C4870" s="3">
        <v>1.2530411556850101</v>
      </c>
      <c r="D4870" s="3">
        <v>59026.044377423597</v>
      </c>
      <c r="E4870" s="1">
        <f t="shared" si="154"/>
        <v>0.51789478393976207</v>
      </c>
      <c r="F4870" s="1">
        <f t="shared" si="155"/>
        <v>38208.439208627795</v>
      </c>
    </row>
    <row r="4871" spans="1:6" x14ac:dyDescent="0.3">
      <c r="A4871" s="3">
        <v>0.74735872766395794</v>
      </c>
      <c r="B4871" s="3">
        <v>21468.170408541799</v>
      </c>
      <c r="C4871" s="3">
        <v>1.2780979897912701</v>
      </c>
      <c r="D4871" s="3">
        <v>60263.512337492197</v>
      </c>
      <c r="E4871" s="1">
        <f t="shared" si="154"/>
        <v>0.53073926212731215</v>
      </c>
      <c r="F4871" s="1">
        <f t="shared" si="155"/>
        <v>38795.341928950395</v>
      </c>
    </row>
    <row r="4872" spans="1:6" x14ac:dyDescent="0.3">
      <c r="A4872" s="3">
        <v>0.70092923598061796</v>
      </c>
      <c r="B4872" s="3">
        <v>18620.6350711165</v>
      </c>
      <c r="C4872" s="3">
        <v>1.2120218114356101</v>
      </c>
      <c r="D4872" s="3">
        <v>55172.433150093602</v>
      </c>
      <c r="E4872" s="1">
        <f t="shared" si="154"/>
        <v>0.51109257545499209</v>
      </c>
      <c r="F4872" s="1">
        <f t="shared" si="155"/>
        <v>36551.798078977103</v>
      </c>
    </row>
    <row r="4873" spans="1:6" x14ac:dyDescent="0.3">
      <c r="A4873" s="3">
        <v>0.68613407328106601</v>
      </c>
      <c r="B4873" s="3">
        <v>22477.704554414599</v>
      </c>
      <c r="C4873" s="3">
        <v>1.17035746342973</v>
      </c>
      <c r="D4873" s="3">
        <v>61137.370317385401</v>
      </c>
      <c r="E4873" s="1">
        <f t="shared" si="154"/>
        <v>0.484223390148664</v>
      </c>
      <c r="F4873" s="1">
        <f t="shared" si="155"/>
        <v>38659.665762970806</v>
      </c>
    </row>
    <row r="4874" spans="1:6" x14ac:dyDescent="0.3">
      <c r="A4874" s="3">
        <v>0.69127989298757697</v>
      </c>
      <c r="B4874" s="3">
        <v>18565.713467153299</v>
      </c>
      <c r="C4874" s="3">
        <v>1.2186257175367501</v>
      </c>
      <c r="D4874" s="3">
        <v>56248.577742000598</v>
      </c>
      <c r="E4874" s="1">
        <f t="shared" si="154"/>
        <v>0.52734582454917311</v>
      </c>
      <c r="F4874" s="1">
        <f t="shared" si="155"/>
        <v>37682.864274847299</v>
      </c>
    </row>
    <row r="4875" spans="1:6" x14ac:dyDescent="0.3">
      <c r="A4875" s="3">
        <v>0.74661145903791104</v>
      </c>
      <c r="B4875" s="3">
        <v>20004.757225754998</v>
      </c>
      <c r="C4875" s="3">
        <v>1.3051909999558999</v>
      </c>
      <c r="D4875" s="3">
        <v>56840.177772240299</v>
      </c>
      <c r="E4875" s="1">
        <f t="shared" si="154"/>
        <v>0.55857954091798889</v>
      </c>
      <c r="F4875" s="1">
        <f t="shared" si="155"/>
        <v>36835.4205464853</v>
      </c>
    </row>
    <row r="4876" spans="1:6" x14ac:dyDescent="0.3">
      <c r="A4876" s="3">
        <v>0.68742794997457901</v>
      </c>
      <c r="B4876" s="3">
        <v>17556.121977239902</v>
      </c>
      <c r="C4876" s="3">
        <v>1.1878907938063299</v>
      </c>
      <c r="D4876" s="3">
        <v>55110.004556121799</v>
      </c>
      <c r="E4876" s="1">
        <f t="shared" si="154"/>
        <v>0.50046284383175088</v>
      </c>
      <c r="F4876" s="1">
        <f t="shared" si="155"/>
        <v>37553.882578881894</v>
      </c>
    </row>
    <row r="4877" spans="1:6" x14ac:dyDescent="0.3">
      <c r="A4877" s="3">
        <v>0.69200383604187399</v>
      </c>
      <c r="B4877" s="3">
        <v>19867.6297930037</v>
      </c>
      <c r="C4877" s="3">
        <v>1.2246953477649301</v>
      </c>
      <c r="D4877" s="3">
        <v>53761.641038996997</v>
      </c>
      <c r="E4877" s="1">
        <f t="shared" si="154"/>
        <v>0.53269151172305607</v>
      </c>
      <c r="F4877" s="1">
        <f t="shared" si="155"/>
        <v>33894.011245993301</v>
      </c>
    </row>
    <row r="4878" spans="1:6" x14ac:dyDescent="0.3">
      <c r="A4878" s="3">
        <v>0.69834626057014404</v>
      </c>
      <c r="B4878" s="3">
        <v>18850.577621070101</v>
      </c>
      <c r="C4878" s="3">
        <v>1.20036863920375</v>
      </c>
      <c r="D4878" s="3">
        <v>54522.351475653901</v>
      </c>
      <c r="E4878" s="1">
        <f t="shared" si="154"/>
        <v>0.50202237863360599</v>
      </c>
      <c r="F4878" s="1">
        <f t="shared" si="155"/>
        <v>35671.7738545838</v>
      </c>
    </row>
    <row r="4879" spans="1:6" x14ac:dyDescent="0.3">
      <c r="A4879" s="3">
        <v>0.70432059678585601</v>
      </c>
      <c r="B4879" s="3">
        <v>17799.5946479023</v>
      </c>
      <c r="C4879" s="3">
        <v>1.23445395769809</v>
      </c>
      <c r="D4879" s="3">
        <v>54473.3881052664</v>
      </c>
      <c r="E4879" s="1">
        <f t="shared" si="154"/>
        <v>0.53013336091223395</v>
      </c>
      <c r="F4879" s="1">
        <f t="shared" si="155"/>
        <v>36673.793457364096</v>
      </c>
    </row>
    <row r="4880" spans="1:6" x14ac:dyDescent="0.3">
      <c r="A4880" s="3">
        <v>0.735318285765309</v>
      </c>
      <c r="B4880" s="3">
        <v>20328.464899532901</v>
      </c>
      <c r="C4880" s="3">
        <v>1.27962513720814</v>
      </c>
      <c r="D4880" s="3">
        <v>58611.745954963997</v>
      </c>
      <c r="E4880" s="1">
        <f t="shared" si="154"/>
        <v>0.54430685144283097</v>
      </c>
      <c r="F4880" s="1">
        <f t="shared" si="155"/>
        <v>38283.2810554311</v>
      </c>
    </row>
    <row r="4881" spans="1:6" x14ac:dyDescent="0.3">
      <c r="A4881" s="3">
        <v>0.74143920215258896</v>
      </c>
      <c r="B4881" s="3">
        <v>19648.994101169399</v>
      </c>
      <c r="C4881" s="3">
        <v>1.2583783914315501</v>
      </c>
      <c r="D4881" s="3">
        <v>53974.143751884098</v>
      </c>
      <c r="E4881" s="1">
        <f t="shared" si="154"/>
        <v>0.5169391892789611</v>
      </c>
      <c r="F4881" s="1">
        <f t="shared" si="155"/>
        <v>34325.149650714695</v>
      </c>
    </row>
    <row r="4882" spans="1:6" x14ac:dyDescent="0.3">
      <c r="A4882" s="3">
        <v>0.74079314385987205</v>
      </c>
      <c r="B4882" s="3">
        <v>21359.5701192294</v>
      </c>
      <c r="C4882" s="3">
        <v>1.3148459540406801</v>
      </c>
      <c r="D4882" s="3">
        <v>58989.645890029198</v>
      </c>
      <c r="E4882" s="1">
        <f t="shared" si="154"/>
        <v>0.574052810180808</v>
      </c>
      <c r="F4882" s="1">
        <f t="shared" si="155"/>
        <v>37630.075770799798</v>
      </c>
    </row>
    <row r="4883" spans="1:6" x14ac:dyDescent="0.3">
      <c r="A4883" s="3">
        <v>0.68576505868246795</v>
      </c>
      <c r="B4883" s="3">
        <v>17451.333094801401</v>
      </c>
      <c r="C4883" s="3">
        <v>1.2413870826495501</v>
      </c>
      <c r="D4883" s="3">
        <v>53851.1444197128</v>
      </c>
      <c r="E4883" s="1">
        <f t="shared" si="154"/>
        <v>0.55562202396708216</v>
      </c>
      <c r="F4883" s="1">
        <f t="shared" si="155"/>
        <v>36399.811324911396</v>
      </c>
    </row>
    <row r="4884" spans="1:6" x14ac:dyDescent="0.3">
      <c r="A4884" s="3">
        <v>0.66251520134142905</v>
      </c>
      <c r="B4884" s="3">
        <v>16334.063947156101</v>
      </c>
      <c r="C4884" s="3">
        <v>1.1669515480214101</v>
      </c>
      <c r="D4884" s="3">
        <v>51762.340044639801</v>
      </c>
      <c r="E4884" s="1">
        <f t="shared" si="154"/>
        <v>0.50443634667998105</v>
      </c>
      <c r="F4884" s="1">
        <f t="shared" si="155"/>
        <v>35428.2760974837</v>
      </c>
    </row>
    <row r="4885" spans="1:6" x14ac:dyDescent="0.3">
      <c r="A4885" s="3">
        <v>0.69181500890298298</v>
      </c>
      <c r="B4885" s="3">
        <v>17527.738982132101</v>
      </c>
      <c r="C4885" s="3">
        <v>1.18297444823713</v>
      </c>
      <c r="D4885" s="3">
        <v>53952.083632543799</v>
      </c>
      <c r="E4885" s="1">
        <f t="shared" si="154"/>
        <v>0.49115943933414707</v>
      </c>
      <c r="F4885" s="1">
        <f t="shared" si="155"/>
        <v>36424.344650411702</v>
      </c>
    </row>
    <row r="4886" spans="1:6" x14ac:dyDescent="0.3">
      <c r="A4886" s="3">
        <v>0.70527272051035295</v>
      </c>
      <c r="B4886" s="3">
        <v>19350.015743273299</v>
      </c>
      <c r="C4886" s="3">
        <v>1.2047887009191101</v>
      </c>
      <c r="D4886" s="3">
        <v>55154.772774892997</v>
      </c>
      <c r="E4886" s="1">
        <f t="shared" si="154"/>
        <v>0.49951598040875711</v>
      </c>
      <c r="F4886" s="1">
        <f t="shared" si="155"/>
        <v>35804.757031619694</v>
      </c>
    </row>
    <row r="4887" spans="1:6" x14ac:dyDescent="0.3">
      <c r="A4887" s="3">
        <v>0.68075471723652503</v>
      </c>
      <c r="B4887" s="3">
        <v>17579.7706042848</v>
      </c>
      <c r="C4887" s="3">
        <v>1.1913470456578199</v>
      </c>
      <c r="D4887" s="3">
        <v>55255.529146676403</v>
      </c>
      <c r="E4887" s="1">
        <f t="shared" si="154"/>
        <v>0.51059232842129487</v>
      </c>
      <c r="F4887" s="1">
        <f t="shared" si="155"/>
        <v>37675.758542391603</v>
      </c>
    </row>
    <row r="4888" spans="1:6" x14ac:dyDescent="0.3">
      <c r="A4888" s="3">
        <v>0.69927178945653301</v>
      </c>
      <c r="B4888" s="3">
        <v>17230.903838995699</v>
      </c>
      <c r="C4888" s="3">
        <v>1.22570878728407</v>
      </c>
      <c r="D4888" s="3">
        <v>55879.002130868597</v>
      </c>
      <c r="E4888" s="1">
        <f t="shared" si="154"/>
        <v>0.52643699782753695</v>
      </c>
      <c r="F4888" s="1">
        <f t="shared" si="155"/>
        <v>38648.098291872899</v>
      </c>
    </row>
    <row r="4889" spans="1:6" x14ac:dyDescent="0.3">
      <c r="A4889" s="3">
        <v>0.70803436305141398</v>
      </c>
      <c r="B4889" s="3">
        <v>13558.5770251047</v>
      </c>
      <c r="C4889" s="3">
        <v>1.24574679463172</v>
      </c>
      <c r="D4889" s="3">
        <v>48851.404209518703</v>
      </c>
      <c r="E4889" s="1">
        <f t="shared" si="154"/>
        <v>0.53771243158030602</v>
      </c>
      <c r="F4889" s="1">
        <f t="shared" si="155"/>
        <v>35292.827184414004</v>
      </c>
    </row>
    <row r="4890" spans="1:6" x14ac:dyDescent="0.3">
      <c r="A4890" s="3">
        <v>0.70402636294319598</v>
      </c>
      <c r="B4890" s="3">
        <v>17422.439647725201</v>
      </c>
      <c r="C4890" s="3">
        <v>1.20433558235738</v>
      </c>
      <c r="D4890" s="3">
        <v>53293.987801629803</v>
      </c>
      <c r="E4890" s="1">
        <f t="shared" si="154"/>
        <v>0.50030921941418405</v>
      </c>
      <c r="F4890" s="1">
        <f t="shared" si="155"/>
        <v>35871.548153904601</v>
      </c>
    </row>
    <row r="4891" spans="1:6" x14ac:dyDescent="0.3">
      <c r="A4891" s="3">
        <v>0.72878205491027104</v>
      </c>
      <c r="B4891" s="3">
        <v>20743.016947532698</v>
      </c>
      <c r="C4891" s="3">
        <v>1.2609946978490001</v>
      </c>
      <c r="D4891" s="3">
        <v>57304.659523439797</v>
      </c>
      <c r="E4891" s="1">
        <f t="shared" si="154"/>
        <v>0.53221264293872905</v>
      </c>
      <c r="F4891" s="1">
        <f t="shared" si="155"/>
        <v>36561.642575907099</v>
      </c>
    </row>
    <row r="4892" spans="1:6" x14ac:dyDescent="0.3">
      <c r="A4892" s="3">
        <v>0.77022912260309695</v>
      </c>
      <c r="B4892" s="3">
        <v>21166.4810707736</v>
      </c>
      <c r="C4892" s="3">
        <v>1.33802409309696</v>
      </c>
      <c r="D4892" s="3">
        <v>58925.431484494497</v>
      </c>
      <c r="E4892" s="1">
        <f t="shared" si="154"/>
        <v>0.56779497049386307</v>
      </c>
      <c r="F4892" s="1">
        <f t="shared" si="155"/>
        <v>37758.950413720901</v>
      </c>
    </row>
    <row r="4893" spans="1:6" x14ac:dyDescent="0.3">
      <c r="A4893" s="3">
        <v>0.73385010018851704</v>
      </c>
      <c r="B4893" s="3">
        <v>20255.228861032701</v>
      </c>
      <c r="C4893" s="3">
        <v>1.22959769100798</v>
      </c>
      <c r="D4893" s="3">
        <v>56246.744621796097</v>
      </c>
      <c r="E4893" s="1">
        <f t="shared" si="154"/>
        <v>0.49574759081946296</v>
      </c>
      <c r="F4893" s="1">
        <f t="shared" si="155"/>
        <v>35991.515760763396</v>
      </c>
    </row>
    <row r="4894" spans="1:6" x14ac:dyDescent="0.3">
      <c r="A4894" s="3">
        <v>0.72018419561390301</v>
      </c>
      <c r="B4894" s="3">
        <v>29251.080776053401</v>
      </c>
      <c r="C4894" s="3">
        <v>1.24801359621782</v>
      </c>
      <c r="D4894" s="3">
        <v>69731.777542109499</v>
      </c>
      <c r="E4894" s="1">
        <f t="shared" si="154"/>
        <v>0.52782940060391703</v>
      </c>
      <c r="F4894" s="1">
        <f t="shared" si="155"/>
        <v>40480.696766056099</v>
      </c>
    </row>
    <row r="4895" spans="1:6" x14ac:dyDescent="0.3">
      <c r="A4895" s="3">
        <v>0.66498219836421302</v>
      </c>
      <c r="B4895" s="3">
        <v>18987.3659023248</v>
      </c>
      <c r="C4895" s="3">
        <v>1.1171843720335699</v>
      </c>
      <c r="D4895" s="3">
        <v>53353.054101050599</v>
      </c>
      <c r="E4895" s="1">
        <f t="shared" si="154"/>
        <v>0.45220217366935689</v>
      </c>
      <c r="F4895" s="1">
        <f t="shared" si="155"/>
        <v>34365.688198725795</v>
      </c>
    </row>
    <row r="4896" spans="1:6" x14ac:dyDescent="0.3">
      <c r="A4896" s="3">
        <v>0.71082713269273901</v>
      </c>
      <c r="B4896" s="3">
        <v>17243.0748178508</v>
      </c>
      <c r="C4896" s="3">
        <v>1.24017681265076</v>
      </c>
      <c r="D4896" s="3">
        <v>53427.993410217699</v>
      </c>
      <c r="E4896" s="1">
        <f t="shared" si="154"/>
        <v>0.52934967995802096</v>
      </c>
      <c r="F4896" s="1">
        <f t="shared" si="155"/>
        <v>36184.918592366899</v>
      </c>
    </row>
    <row r="4897" spans="1:6" x14ac:dyDescent="0.3">
      <c r="A4897" s="3">
        <v>0.66088178770598904</v>
      </c>
      <c r="B4897" s="3">
        <v>17242.651453095899</v>
      </c>
      <c r="C4897" s="3">
        <v>1.11736568587592</v>
      </c>
      <c r="D4897" s="3">
        <v>51907.599944482397</v>
      </c>
      <c r="E4897" s="1">
        <f t="shared" si="154"/>
        <v>0.45648389816993096</v>
      </c>
      <c r="F4897" s="1">
        <f t="shared" si="155"/>
        <v>34664.948491386502</v>
      </c>
    </row>
    <row r="4898" spans="1:6" x14ac:dyDescent="0.3">
      <c r="A4898" s="3">
        <v>0.69148004470139401</v>
      </c>
      <c r="B4898" s="3">
        <v>24058.055426977498</v>
      </c>
      <c r="C4898" s="3">
        <v>1.2077380141307901</v>
      </c>
      <c r="D4898" s="3">
        <v>64142.567330525999</v>
      </c>
      <c r="E4898" s="1">
        <f t="shared" si="154"/>
        <v>0.51625796942939606</v>
      </c>
      <c r="F4898" s="1">
        <f t="shared" si="155"/>
        <v>40084.511903548497</v>
      </c>
    </row>
    <row r="4899" spans="1:6" x14ac:dyDescent="0.3">
      <c r="A4899" s="3">
        <v>0.707569123416528</v>
      </c>
      <c r="B4899" s="3">
        <v>17215.6966669373</v>
      </c>
      <c r="C4899" s="3">
        <v>1.23374008275164</v>
      </c>
      <c r="D4899" s="3">
        <v>52631.503720303197</v>
      </c>
      <c r="E4899" s="1">
        <f t="shared" si="154"/>
        <v>0.52617095933511204</v>
      </c>
      <c r="F4899" s="1">
        <f t="shared" si="155"/>
        <v>35415.807053365897</v>
      </c>
    </row>
    <row r="4900" spans="1:6" x14ac:dyDescent="0.3">
      <c r="A4900" s="3">
        <v>0.68376313899018104</v>
      </c>
      <c r="B4900" s="3">
        <v>20575.913658234102</v>
      </c>
      <c r="C4900" s="3">
        <v>1.1782154441958499</v>
      </c>
      <c r="D4900" s="3">
        <v>57327.466099461999</v>
      </c>
      <c r="E4900" s="1">
        <f t="shared" si="154"/>
        <v>0.49445230520566885</v>
      </c>
      <c r="F4900" s="1">
        <f t="shared" si="155"/>
        <v>36751.552441227897</v>
      </c>
    </row>
    <row r="4901" spans="1:6" x14ac:dyDescent="0.3">
      <c r="A4901" s="3">
        <v>0.74173081886324999</v>
      </c>
      <c r="B4901" s="3">
        <v>18736.446799991802</v>
      </c>
      <c r="C4901" s="3">
        <v>1.28483963823611</v>
      </c>
      <c r="D4901" s="3">
        <v>54690.077851109803</v>
      </c>
      <c r="E4901" s="1">
        <f t="shared" si="154"/>
        <v>0.54310881937286004</v>
      </c>
      <c r="F4901" s="1">
        <f t="shared" si="155"/>
        <v>35953.631051118005</v>
      </c>
    </row>
    <row r="4902" spans="1:6" x14ac:dyDescent="0.3">
      <c r="A4902" s="3">
        <v>0.683316335463789</v>
      </c>
      <c r="B4902" s="3">
        <v>19354.425226898398</v>
      </c>
      <c r="C4902" s="3">
        <v>1.15398943932209</v>
      </c>
      <c r="D4902" s="3">
        <v>54456.555841236899</v>
      </c>
      <c r="E4902" s="1">
        <f t="shared" si="154"/>
        <v>0.47067310385830097</v>
      </c>
      <c r="F4902" s="1">
        <f t="shared" si="155"/>
        <v>35102.130614338501</v>
      </c>
    </row>
    <row r="4903" spans="1:6" x14ac:dyDescent="0.3">
      <c r="A4903" s="3">
        <v>0.71864241527990103</v>
      </c>
      <c r="B4903" s="3">
        <v>21634.022486627699</v>
      </c>
      <c r="C4903" s="3">
        <v>1.22678604242787</v>
      </c>
      <c r="D4903" s="3">
        <v>59080.674951129302</v>
      </c>
      <c r="E4903" s="1">
        <f t="shared" si="154"/>
        <v>0.50814362714796901</v>
      </c>
      <c r="F4903" s="1">
        <f t="shared" si="155"/>
        <v>37446.652464501603</v>
      </c>
    </row>
    <row r="4904" spans="1:6" x14ac:dyDescent="0.3">
      <c r="A4904" s="3">
        <v>0.710669115000236</v>
      </c>
      <c r="B4904" s="3">
        <v>15318.4741441367</v>
      </c>
      <c r="C4904" s="3">
        <v>1.2121649694090999</v>
      </c>
      <c r="D4904" s="3">
        <v>51489.542725834603</v>
      </c>
      <c r="E4904" s="1">
        <f t="shared" si="154"/>
        <v>0.50149585440886391</v>
      </c>
      <c r="F4904" s="1">
        <f t="shared" si="155"/>
        <v>36171.068581697902</v>
      </c>
    </row>
    <row r="4905" spans="1:6" x14ac:dyDescent="0.3">
      <c r="A4905" s="3">
        <v>0.69589435067735905</v>
      </c>
      <c r="B4905" s="3">
        <v>18183.055845245301</v>
      </c>
      <c r="C4905" s="3">
        <v>1.1963052242257</v>
      </c>
      <c r="D4905" s="3">
        <v>54635.680120576602</v>
      </c>
      <c r="E4905" s="1">
        <f t="shared" si="154"/>
        <v>0.50041087354834091</v>
      </c>
      <c r="F4905" s="1">
        <f t="shared" si="155"/>
        <v>36452.624275331298</v>
      </c>
    </row>
    <row r="4906" spans="1:6" x14ac:dyDescent="0.3">
      <c r="A4906" s="3">
        <v>0.70249321196956904</v>
      </c>
      <c r="B4906" s="3">
        <v>20207.315579604201</v>
      </c>
      <c r="C4906" s="3">
        <v>1.19786851786796</v>
      </c>
      <c r="D4906" s="3">
        <v>58677.895724288101</v>
      </c>
      <c r="E4906" s="1">
        <f t="shared" si="154"/>
        <v>0.49537530589839096</v>
      </c>
      <c r="F4906" s="1">
        <f t="shared" si="155"/>
        <v>38470.580144683903</v>
      </c>
    </row>
    <row r="4907" spans="1:6" x14ac:dyDescent="0.3">
      <c r="A4907" s="3">
        <v>0.68906988861155904</v>
      </c>
      <c r="B4907" s="3">
        <v>24447.918740452598</v>
      </c>
      <c r="C4907" s="3">
        <v>1.17579528142433</v>
      </c>
      <c r="D4907" s="3">
        <v>62589.355241340803</v>
      </c>
      <c r="E4907" s="1">
        <f t="shared" si="154"/>
        <v>0.48672539281277094</v>
      </c>
      <c r="F4907" s="1">
        <f t="shared" si="155"/>
        <v>38141.436500888201</v>
      </c>
    </row>
    <row r="4908" spans="1:6" x14ac:dyDescent="0.3">
      <c r="A4908" s="3">
        <v>0.67838909288778804</v>
      </c>
      <c r="B4908" s="3">
        <v>18357.924576838901</v>
      </c>
      <c r="C4908" s="3">
        <v>1.15994206854519</v>
      </c>
      <c r="D4908" s="3">
        <v>53385.154033681203</v>
      </c>
      <c r="E4908" s="1">
        <f t="shared" si="154"/>
        <v>0.48155297565740196</v>
      </c>
      <c r="F4908" s="1">
        <f t="shared" si="155"/>
        <v>35027.229456842302</v>
      </c>
    </row>
    <row r="4909" spans="1:6" x14ac:dyDescent="0.3">
      <c r="A4909" s="3">
        <v>0.67614785030981195</v>
      </c>
      <c r="B4909" s="3">
        <v>15839.5122621069</v>
      </c>
      <c r="C4909" s="3">
        <v>1.16408452220981</v>
      </c>
      <c r="D4909" s="3">
        <v>52608.113404336</v>
      </c>
      <c r="E4909" s="1">
        <f t="shared" si="154"/>
        <v>0.48793667189999801</v>
      </c>
      <c r="F4909" s="1">
        <f t="shared" si="155"/>
        <v>36768.601142229098</v>
      </c>
    </row>
    <row r="4910" spans="1:6" x14ac:dyDescent="0.3">
      <c r="A4910" s="3">
        <v>0.72723477426023697</v>
      </c>
      <c r="B4910" s="3">
        <v>20266.187010063699</v>
      </c>
      <c r="C4910" s="3">
        <v>1.26552135347566</v>
      </c>
      <c r="D4910" s="3">
        <v>57787.403380545802</v>
      </c>
      <c r="E4910" s="1">
        <f t="shared" si="154"/>
        <v>0.538286579215423</v>
      </c>
      <c r="F4910" s="1">
        <f t="shared" si="155"/>
        <v>37521.2163704821</v>
      </c>
    </row>
    <row r="4911" spans="1:6" x14ac:dyDescent="0.3">
      <c r="A4911" s="3">
        <v>0.68741085047563499</v>
      </c>
      <c r="B4911" s="3">
        <v>20898.952147734901</v>
      </c>
      <c r="C4911" s="3">
        <v>1.2168708942858</v>
      </c>
      <c r="D4911" s="3">
        <v>59160.259501229499</v>
      </c>
      <c r="E4911" s="1">
        <f t="shared" si="154"/>
        <v>0.52946004381016498</v>
      </c>
      <c r="F4911" s="1">
        <f t="shared" si="155"/>
        <v>38261.307353494602</v>
      </c>
    </row>
    <row r="4912" spans="1:6" x14ac:dyDescent="0.3">
      <c r="A4912" s="3">
        <v>0.70925843040965697</v>
      </c>
      <c r="B4912" s="3">
        <v>17736.880164241298</v>
      </c>
      <c r="C4912" s="3">
        <v>1.2206827810788901</v>
      </c>
      <c r="D4912" s="3">
        <v>54686.643027856502</v>
      </c>
      <c r="E4912" s="1">
        <f t="shared" si="154"/>
        <v>0.51142435066923309</v>
      </c>
      <c r="F4912" s="1">
        <f t="shared" si="155"/>
        <v>36949.762863615208</v>
      </c>
    </row>
    <row r="4913" spans="1:6" x14ac:dyDescent="0.3">
      <c r="A4913" s="3">
        <v>0.69904803637621304</v>
      </c>
      <c r="B4913" s="3">
        <v>19172.636613962</v>
      </c>
      <c r="C4913" s="3">
        <v>1.22740251358049</v>
      </c>
      <c r="D4913" s="3">
        <v>55842.631291505997</v>
      </c>
      <c r="E4913" s="1">
        <f t="shared" si="154"/>
        <v>0.52835447720427697</v>
      </c>
      <c r="F4913" s="1">
        <f t="shared" si="155"/>
        <v>36669.994677543997</v>
      </c>
    </row>
    <row r="4914" spans="1:6" x14ac:dyDescent="0.3">
      <c r="A4914" s="3">
        <v>0.69704790517845405</v>
      </c>
      <c r="B4914" s="3">
        <v>19073.626155955299</v>
      </c>
      <c r="C4914" s="3">
        <v>1.1798933286590001</v>
      </c>
      <c r="D4914" s="3">
        <v>55413.1326037037</v>
      </c>
      <c r="E4914" s="1">
        <f t="shared" si="154"/>
        <v>0.48284542348054604</v>
      </c>
      <c r="F4914" s="1">
        <f t="shared" si="155"/>
        <v>36339.506447748397</v>
      </c>
    </row>
    <row r="4915" spans="1:6" x14ac:dyDescent="0.3">
      <c r="A4915" s="3">
        <v>0.70946078726542705</v>
      </c>
      <c r="B4915" s="3">
        <v>15470.057218177601</v>
      </c>
      <c r="C4915" s="3">
        <v>1.2609065798579999</v>
      </c>
      <c r="D4915" s="3">
        <v>51835.915197974602</v>
      </c>
      <c r="E4915" s="1">
        <f t="shared" si="154"/>
        <v>0.55144579259257287</v>
      </c>
      <c r="F4915" s="1">
        <f t="shared" si="155"/>
        <v>36365.857979797001</v>
      </c>
    </row>
    <row r="4916" spans="1:6" x14ac:dyDescent="0.3">
      <c r="A4916" s="3">
        <v>0.74149744871225198</v>
      </c>
      <c r="B4916" s="3">
        <v>20156.356742645301</v>
      </c>
      <c r="C4916" s="3">
        <v>1.3117901786302</v>
      </c>
      <c r="D4916" s="3">
        <v>59133.865562975399</v>
      </c>
      <c r="E4916" s="1">
        <f t="shared" si="154"/>
        <v>0.57029272991794799</v>
      </c>
      <c r="F4916" s="1">
        <f t="shared" si="155"/>
        <v>38977.508820330098</v>
      </c>
    </row>
    <row r="4917" spans="1:6" x14ac:dyDescent="0.3">
      <c r="A4917" s="3">
        <v>0.72648267798976196</v>
      </c>
      <c r="B4917" s="3">
        <v>22487.520832402501</v>
      </c>
      <c r="C4917" s="3">
        <v>1.27392158516645</v>
      </c>
      <c r="D4917" s="3">
        <v>64941.4747723623</v>
      </c>
      <c r="E4917" s="1">
        <f t="shared" si="154"/>
        <v>0.54743890717668808</v>
      </c>
      <c r="F4917" s="1">
        <f t="shared" si="155"/>
        <v>42453.9539399598</v>
      </c>
    </row>
    <row r="4918" spans="1:6" x14ac:dyDescent="0.3">
      <c r="A4918" s="3">
        <v>0.70434074062263796</v>
      </c>
      <c r="B4918" s="3">
        <v>19292.170400184899</v>
      </c>
      <c r="C4918" s="3">
        <v>1.19250159354812</v>
      </c>
      <c r="D4918" s="3">
        <v>56699.1085390394</v>
      </c>
      <c r="E4918" s="1">
        <f t="shared" si="154"/>
        <v>0.48816085292548206</v>
      </c>
      <c r="F4918" s="1">
        <f t="shared" si="155"/>
        <v>37406.938138854501</v>
      </c>
    </row>
    <row r="4919" spans="1:6" x14ac:dyDescent="0.3">
      <c r="A4919" s="3">
        <v>0.70591767792659299</v>
      </c>
      <c r="B4919" s="3">
        <v>19348.944023319102</v>
      </c>
      <c r="C4919" s="3">
        <v>1.2289092895686</v>
      </c>
      <c r="D4919" s="3">
        <v>56977.343828728299</v>
      </c>
      <c r="E4919" s="1">
        <f t="shared" si="154"/>
        <v>0.52299161164200703</v>
      </c>
      <c r="F4919" s="1">
        <f t="shared" si="155"/>
        <v>37628.399805409194</v>
      </c>
    </row>
    <row r="4920" spans="1:6" x14ac:dyDescent="0.3">
      <c r="A4920" s="3">
        <v>0.67376120383272597</v>
      </c>
      <c r="B4920" s="3">
        <v>15979.131277807201</v>
      </c>
      <c r="C4920" s="3">
        <v>1.15459356089076</v>
      </c>
      <c r="D4920" s="3">
        <v>50819.336046547098</v>
      </c>
      <c r="E4920" s="1">
        <f t="shared" si="154"/>
        <v>0.48083235705803407</v>
      </c>
      <c r="F4920" s="1">
        <f t="shared" si="155"/>
        <v>34840.204768739895</v>
      </c>
    </row>
    <row r="4921" spans="1:6" x14ac:dyDescent="0.3">
      <c r="A4921" s="3">
        <v>0.72863939402854105</v>
      </c>
      <c r="B4921" s="3">
        <v>21184.889632193099</v>
      </c>
      <c r="C4921" s="3">
        <v>1.2914450180801</v>
      </c>
      <c r="D4921" s="3">
        <v>61027.636835038502</v>
      </c>
      <c r="E4921" s="1">
        <f t="shared" si="154"/>
        <v>0.56280562405155898</v>
      </c>
      <c r="F4921" s="1">
        <f t="shared" si="155"/>
        <v>39842.747202845407</v>
      </c>
    </row>
    <row r="4922" spans="1:6" x14ac:dyDescent="0.3">
      <c r="A4922" s="3">
        <v>0.70795632038868905</v>
      </c>
      <c r="B4922" s="3">
        <v>17401.709200406101</v>
      </c>
      <c r="C4922" s="3">
        <v>1.2315003332226999</v>
      </c>
      <c r="D4922" s="3">
        <v>54006.671790759603</v>
      </c>
      <c r="E4922" s="1">
        <f t="shared" si="154"/>
        <v>0.52354401283401086</v>
      </c>
      <c r="F4922" s="1">
        <f t="shared" si="155"/>
        <v>36604.962590353505</v>
      </c>
    </row>
    <row r="4923" spans="1:6" x14ac:dyDescent="0.3">
      <c r="A4923" s="3">
        <v>0.71586199742429502</v>
      </c>
      <c r="B4923" s="3">
        <v>22568.639980079799</v>
      </c>
      <c r="C4923" s="3">
        <v>1.22329235735125</v>
      </c>
      <c r="D4923" s="3">
        <v>57520.135293264</v>
      </c>
      <c r="E4923" s="1">
        <f t="shared" si="154"/>
        <v>0.50743035992695495</v>
      </c>
      <c r="F4923" s="1">
        <f t="shared" si="155"/>
        <v>34951.495313184205</v>
      </c>
    </row>
    <row r="4924" spans="1:6" x14ac:dyDescent="0.3">
      <c r="A4924" s="3">
        <v>0.74102629520888696</v>
      </c>
      <c r="B4924" s="3">
        <v>14264.9909617501</v>
      </c>
      <c r="C4924" s="3">
        <v>1.2775912810322001</v>
      </c>
      <c r="D4924" s="3">
        <v>50295.0965777866</v>
      </c>
      <c r="E4924" s="1">
        <f t="shared" si="154"/>
        <v>0.53656498582331313</v>
      </c>
      <c r="F4924" s="1">
        <f t="shared" si="155"/>
        <v>36030.105616036497</v>
      </c>
    </row>
    <row r="4925" spans="1:6" x14ac:dyDescent="0.3">
      <c r="A4925" s="3">
        <v>0.74470817114909205</v>
      </c>
      <c r="B4925" s="3">
        <v>22303.8537756203</v>
      </c>
      <c r="C4925" s="3">
        <v>1.2850707652292901</v>
      </c>
      <c r="D4925" s="3">
        <v>62760.542231931402</v>
      </c>
      <c r="E4925" s="1">
        <f t="shared" si="154"/>
        <v>0.54036259408019804</v>
      </c>
      <c r="F4925" s="1">
        <f t="shared" si="155"/>
        <v>40456.688456311102</v>
      </c>
    </row>
    <row r="4926" spans="1:6" x14ac:dyDescent="0.3">
      <c r="A4926" s="3">
        <v>0.633297023861915</v>
      </c>
      <c r="B4926" s="3">
        <v>21696.125209125701</v>
      </c>
      <c r="C4926" s="3">
        <v>1.07856220933231</v>
      </c>
      <c r="D4926" s="3">
        <v>59344.9255805094</v>
      </c>
      <c r="E4926" s="1">
        <f t="shared" si="154"/>
        <v>0.44526518547039495</v>
      </c>
      <c r="F4926" s="1">
        <f t="shared" si="155"/>
        <v>37648.800371383695</v>
      </c>
    </row>
    <row r="4927" spans="1:6" x14ac:dyDescent="0.3">
      <c r="A4927" s="3">
        <v>0.69670611114425696</v>
      </c>
      <c r="B4927" s="3">
        <v>23692.030739468599</v>
      </c>
      <c r="C4927" s="3">
        <v>1.17821917758247</v>
      </c>
      <c r="D4927" s="3">
        <v>61350.390562170098</v>
      </c>
      <c r="E4927" s="1">
        <f t="shared" si="154"/>
        <v>0.48151306643821301</v>
      </c>
      <c r="F4927" s="1">
        <f t="shared" si="155"/>
        <v>37658.359822701503</v>
      </c>
    </row>
    <row r="4928" spans="1:6" x14ac:dyDescent="0.3">
      <c r="A4928" s="3">
        <v>0.683600412155002</v>
      </c>
      <c r="B4928" s="3">
        <v>18996.893504855801</v>
      </c>
      <c r="C4928" s="3">
        <v>1.1594677304899399</v>
      </c>
      <c r="D4928" s="3">
        <v>53847.723254825803</v>
      </c>
      <c r="E4928" s="1">
        <f t="shared" si="154"/>
        <v>0.47586731833493789</v>
      </c>
      <c r="F4928" s="1">
        <f t="shared" si="155"/>
        <v>34850.829749969998</v>
      </c>
    </row>
    <row r="4929" spans="1:6" x14ac:dyDescent="0.3">
      <c r="A4929" s="3">
        <v>0.72985947196455903</v>
      </c>
      <c r="B4929" s="3">
        <v>22106.453167072799</v>
      </c>
      <c r="C4929" s="3">
        <v>1.2674949597707801</v>
      </c>
      <c r="D4929" s="3">
        <v>61500.859194268698</v>
      </c>
      <c r="E4929" s="1">
        <f t="shared" si="154"/>
        <v>0.53763548780622106</v>
      </c>
      <c r="F4929" s="1">
        <f t="shared" si="155"/>
        <v>39394.406027195902</v>
      </c>
    </row>
    <row r="4930" spans="1:6" x14ac:dyDescent="0.3">
      <c r="A4930" s="3">
        <v>0.66983931879089498</v>
      </c>
      <c r="B4930" s="3">
        <v>16054.0981752309</v>
      </c>
      <c r="C4930" s="3">
        <v>1.16737261291516</v>
      </c>
      <c r="D4930" s="3">
        <v>52702.461875392401</v>
      </c>
      <c r="E4930" s="1">
        <f t="shared" si="154"/>
        <v>0.49753329412426506</v>
      </c>
      <c r="F4930" s="1">
        <f t="shared" si="155"/>
        <v>36648.363700161499</v>
      </c>
    </row>
    <row r="4931" spans="1:6" x14ac:dyDescent="0.3">
      <c r="A4931" s="3">
        <v>0.68201024564598001</v>
      </c>
      <c r="B4931" s="3">
        <v>22963.860523577601</v>
      </c>
      <c r="C4931" s="3">
        <v>1.1992173299681099</v>
      </c>
      <c r="D4931" s="3">
        <v>63951.922015692602</v>
      </c>
      <c r="E4931" s="1">
        <f t="shared" si="154"/>
        <v>0.51720708432212992</v>
      </c>
      <c r="F4931" s="1">
        <f t="shared" si="155"/>
        <v>40988.061492114997</v>
      </c>
    </row>
    <row r="4932" spans="1:6" x14ac:dyDescent="0.3">
      <c r="A4932" s="3">
        <v>0.69138939505477703</v>
      </c>
      <c r="B4932" s="3">
        <v>18975.425725197401</v>
      </c>
      <c r="C4932" s="3">
        <v>1.1871243446822</v>
      </c>
      <c r="D4932" s="3">
        <v>54531.811573624</v>
      </c>
      <c r="E4932" s="1">
        <f t="shared" ref="E4932:E4995" si="156">C4932-A4932</f>
        <v>0.49573494962742293</v>
      </c>
      <c r="F4932" s="1">
        <f t="shared" ref="F4932:F4995" si="157">D4932-B4932</f>
        <v>35556.385848426595</v>
      </c>
    </row>
    <row r="4933" spans="1:6" x14ac:dyDescent="0.3">
      <c r="A4933" s="3">
        <v>0.718741769198323</v>
      </c>
      <c r="B4933" s="3">
        <v>16927.129504148299</v>
      </c>
      <c r="C4933" s="3">
        <v>1.2395707342541</v>
      </c>
      <c r="D4933" s="3">
        <v>52780.089147328297</v>
      </c>
      <c r="E4933" s="1">
        <f t="shared" si="156"/>
        <v>0.52082896505577703</v>
      </c>
      <c r="F4933" s="1">
        <f t="shared" si="157"/>
        <v>35852.959643180002</v>
      </c>
    </row>
    <row r="4934" spans="1:6" x14ac:dyDescent="0.3">
      <c r="A4934" s="3">
        <v>0.70676401244160303</v>
      </c>
      <c r="B4934" s="3">
        <v>22778.342251905699</v>
      </c>
      <c r="C4934" s="3">
        <v>1.20165804535766</v>
      </c>
      <c r="D4934" s="3">
        <v>59404.357058461101</v>
      </c>
      <c r="E4934" s="1">
        <f t="shared" si="156"/>
        <v>0.49489403291605694</v>
      </c>
      <c r="F4934" s="1">
        <f t="shared" si="157"/>
        <v>36626.014806555402</v>
      </c>
    </row>
    <row r="4935" spans="1:6" x14ac:dyDescent="0.3">
      <c r="A4935" s="3">
        <v>0.72986519762114999</v>
      </c>
      <c r="B4935" s="3">
        <v>21509.351976915699</v>
      </c>
      <c r="C4935" s="3">
        <v>1.29696913695228</v>
      </c>
      <c r="D4935" s="3">
        <v>59048.106732577602</v>
      </c>
      <c r="E4935" s="1">
        <f t="shared" si="156"/>
        <v>0.56710393933113001</v>
      </c>
      <c r="F4935" s="1">
        <f t="shared" si="157"/>
        <v>37538.754755661903</v>
      </c>
    </row>
    <row r="4936" spans="1:6" x14ac:dyDescent="0.3">
      <c r="A4936" s="3">
        <v>0.70296805956869701</v>
      </c>
      <c r="B4936" s="3">
        <v>19518.946939195201</v>
      </c>
      <c r="C4936" s="3">
        <v>1.21334290984302</v>
      </c>
      <c r="D4936" s="3">
        <v>55097.531875162</v>
      </c>
      <c r="E4936" s="1">
        <f t="shared" si="156"/>
        <v>0.51037485027432294</v>
      </c>
      <c r="F4936" s="1">
        <f t="shared" si="157"/>
        <v>35578.584935966799</v>
      </c>
    </row>
    <row r="4937" spans="1:6" x14ac:dyDescent="0.3">
      <c r="A4937" s="3">
        <v>0.68142110795270805</v>
      </c>
      <c r="B4937" s="3">
        <v>18613.2076730306</v>
      </c>
      <c r="C4937" s="3">
        <v>1.2077897483873901</v>
      </c>
      <c r="D4937" s="3">
        <v>54395.232856903</v>
      </c>
      <c r="E4937" s="1">
        <f t="shared" si="156"/>
        <v>0.52636864043468201</v>
      </c>
      <c r="F4937" s="1">
        <f t="shared" si="157"/>
        <v>35782.0251838724</v>
      </c>
    </row>
    <row r="4938" spans="1:6" x14ac:dyDescent="0.3">
      <c r="A4938" s="3">
        <v>0.67591523469537995</v>
      </c>
      <c r="B4938" s="3">
        <v>19389.896602420002</v>
      </c>
      <c r="C4938" s="3">
        <v>1.1580238199177999</v>
      </c>
      <c r="D4938" s="3">
        <v>57590.313728301197</v>
      </c>
      <c r="E4938" s="1">
        <f t="shared" si="156"/>
        <v>0.48210858522241995</v>
      </c>
      <c r="F4938" s="1">
        <f t="shared" si="157"/>
        <v>38200.417125881198</v>
      </c>
    </row>
    <row r="4939" spans="1:6" x14ac:dyDescent="0.3">
      <c r="A4939" s="3">
        <v>0.73493599761429496</v>
      </c>
      <c r="B4939" s="3">
        <v>15050.7596757518</v>
      </c>
      <c r="C4939" s="3">
        <v>1.27185418181577</v>
      </c>
      <c r="D4939" s="3">
        <v>51625.673101624903</v>
      </c>
      <c r="E4939" s="1">
        <f t="shared" si="156"/>
        <v>0.53691818420147508</v>
      </c>
      <c r="F4939" s="1">
        <f t="shared" si="157"/>
        <v>36574.913425873106</v>
      </c>
    </row>
    <row r="4940" spans="1:6" x14ac:dyDescent="0.3">
      <c r="A4940" s="3">
        <v>0.73598668774211795</v>
      </c>
      <c r="B4940" s="3">
        <v>18282.519526571599</v>
      </c>
      <c r="C4940" s="3">
        <v>1.2885987067518001</v>
      </c>
      <c r="D4940" s="3">
        <v>56368.0515883806</v>
      </c>
      <c r="E4940" s="1">
        <f t="shared" si="156"/>
        <v>0.55261201900968215</v>
      </c>
      <c r="F4940" s="1">
        <f t="shared" si="157"/>
        <v>38085.532061809005</v>
      </c>
    </row>
    <row r="4941" spans="1:6" x14ac:dyDescent="0.3">
      <c r="A4941" s="3">
        <v>0.72798163812985295</v>
      </c>
      <c r="B4941" s="3">
        <v>15758.5640616158</v>
      </c>
      <c r="C4941" s="3">
        <v>1.2842690690348599</v>
      </c>
      <c r="D4941" s="3">
        <v>52012.232301885502</v>
      </c>
      <c r="E4941" s="1">
        <f t="shared" si="156"/>
        <v>0.55628743090500699</v>
      </c>
      <c r="F4941" s="1">
        <f t="shared" si="157"/>
        <v>36253.668240269704</v>
      </c>
    </row>
    <row r="4942" spans="1:6" x14ac:dyDescent="0.3">
      <c r="A4942" s="3">
        <v>0.72264341865573001</v>
      </c>
      <c r="B4942" s="3">
        <v>19427.575837371998</v>
      </c>
      <c r="C4942" s="3">
        <v>1.2305123821605899</v>
      </c>
      <c r="D4942" s="3">
        <v>58686.130689848796</v>
      </c>
      <c r="E4942" s="1">
        <f t="shared" si="156"/>
        <v>0.50786896350485988</v>
      </c>
      <c r="F4942" s="1">
        <f t="shared" si="157"/>
        <v>39258.554852476795</v>
      </c>
    </row>
    <row r="4943" spans="1:6" x14ac:dyDescent="0.3">
      <c r="A4943" s="3">
        <v>0.73680001033409903</v>
      </c>
      <c r="B4943" s="3">
        <v>21449.469490788098</v>
      </c>
      <c r="C4943" s="3">
        <v>1.27105566565289</v>
      </c>
      <c r="D4943" s="3">
        <v>59400.1104888275</v>
      </c>
      <c r="E4943" s="1">
        <f t="shared" si="156"/>
        <v>0.53425565531879093</v>
      </c>
      <c r="F4943" s="1">
        <f t="shared" si="157"/>
        <v>37950.640998039402</v>
      </c>
    </row>
    <row r="4944" spans="1:6" x14ac:dyDescent="0.3">
      <c r="A4944" s="3">
        <v>0.64518421223833</v>
      </c>
      <c r="B4944" s="3">
        <v>18444.1740958716</v>
      </c>
      <c r="C4944" s="3">
        <v>1.0987569433454001</v>
      </c>
      <c r="D4944" s="3">
        <v>54776.9222406349</v>
      </c>
      <c r="E4944" s="1">
        <f t="shared" si="156"/>
        <v>0.45357273110707008</v>
      </c>
      <c r="F4944" s="1">
        <f t="shared" si="157"/>
        <v>36332.748144763304</v>
      </c>
    </row>
    <row r="4945" spans="1:6" x14ac:dyDescent="0.3">
      <c r="A4945" s="3">
        <v>0.69896637879433998</v>
      </c>
      <c r="B4945" s="3">
        <v>20886.621124317498</v>
      </c>
      <c r="C4945" s="3">
        <v>1.2043288059263899</v>
      </c>
      <c r="D4945" s="3">
        <v>60684.382003314196</v>
      </c>
      <c r="E4945" s="1">
        <f t="shared" si="156"/>
        <v>0.50536242713204993</v>
      </c>
      <c r="F4945" s="1">
        <f t="shared" si="157"/>
        <v>39797.760878996698</v>
      </c>
    </row>
    <row r="4946" spans="1:6" x14ac:dyDescent="0.3">
      <c r="A4946" s="3">
        <v>0.73003384763425805</v>
      </c>
      <c r="B4946" s="3">
        <v>19458.825765546699</v>
      </c>
      <c r="C4946" s="3">
        <v>1.2812456513964301</v>
      </c>
      <c r="D4946" s="3">
        <v>54366.263790041099</v>
      </c>
      <c r="E4946" s="1">
        <f t="shared" si="156"/>
        <v>0.55121180376217205</v>
      </c>
      <c r="F4946" s="1">
        <f t="shared" si="157"/>
        <v>34907.438024494404</v>
      </c>
    </row>
    <row r="4947" spans="1:6" x14ac:dyDescent="0.3">
      <c r="A4947" s="3">
        <v>0.72301478763905502</v>
      </c>
      <c r="B4947" s="3">
        <v>20779.284340337701</v>
      </c>
      <c r="C4947" s="3">
        <v>1.2399096812516599</v>
      </c>
      <c r="D4947" s="3">
        <v>56210.508752955502</v>
      </c>
      <c r="E4947" s="1">
        <f t="shared" si="156"/>
        <v>0.51689489361260488</v>
      </c>
      <c r="F4947" s="1">
        <f t="shared" si="157"/>
        <v>35431.224412617797</v>
      </c>
    </row>
    <row r="4948" spans="1:6" x14ac:dyDescent="0.3">
      <c r="A4948" s="3">
        <v>0.71387820373303901</v>
      </c>
      <c r="B4948" s="3">
        <v>21810.1168372063</v>
      </c>
      <c r="C4948" s="3">
        <v>1.22615136031648</v>
      </c>
      <c r="D4948" s="3">
        <v>60027.170342191799</v>
      </c>
      <c r="E4948" s="1">
        <f t="shared" si="156"/>
        <v>0.51227315658344097</v>
      </c>
      <c r="F4948" s="1">
        <f t="shared" si="157"/>
        <v>38217.053504985495</v>
      </c>
    </row>
    <row r="4949" spans="1:6" x14ac:dyDescent="0.3">
      <c r="A4949" s="3">
        <v>0.69152119007593305</v>
      </c>
      <c r="B4949" s="3">
        <v>15062.4127274694</v>
      </c>
      <c r="C4949" s="3">
        <v>1.1844562197756301</v>
      </c>
      <c r="D4949" s="3">
        <v>51226.862418690602</v>
      </c>
      <c r="E4949" s="1">
        <f t="shared" si="156"/>
        <v>0.49293502969969705</v>
      </c>
      <c r="F4949" s="1">
        <f t="shared" si="157"/>
        <v>36164.449691221205</v>
      </c>
    </row>
    <row r="4950" spans="1:6" x14ac:dyDescent="0.3">
      <c r="A4950" s="3">
        <v>0.71300780248756301</v>
      </c>
      <c r="B4950" s="3">
        <v>18475.450218243299</v>
      </c>
      <c r="C4950" s="3">
        <v>1.2462941550902999</v>
      </c>
      <c r="D4950" s="3">
        <v>55819.543565022599</v>
      </c>
      <c r="E4950" s="1">
        <f t="shared" si="156"/>
        <v>0.53328635260273693</v>
      </c>
      <c r="F4950" s="1">
        <f t="shared" si="157"/>
        <v>37344.0933467793</v>
      </c>
    </row>
    <row r="4951" spans="1:6" x14ac:dyDescent="0.3">
      <c r="A4951" s="3">
        <v>0.68649929448566205</v>
      </c>
      <c r="B4951" s="3">
        <v>16653.455389106301</v>
      </c>
      <c r="C4951" s="3">
        <v>1.1829126228011999</v>
      </c>
      <c r="D4951" s="3">
        <v>52248.860997821801</v>
      </c>
      <c r="E4951" s="1">
        <f t="shared" si="156"/>
        <v>0.49641332831553786</v>
      </c>
      <c r="F4951" s="1">
        <f t="shared" si="157"/>
        <v>35595.405608715504</v>
      </c>
    </row>
    <row r="4952" spans="1:6" x14ac:dyDescent="0.3">
      <c r="A4952" s="3">
        <v>0.73240632376737502</v>
      </c>
      <c r="B4952" s="3">
        <v>21112.891891429299</v>
      </c>
      <c r="C4952" s="3">
        <v>1.27003968709523</v>
      </c>
      <c r="D4952" s="3">
        <v>57416.112321398097</v>
      </c>
      <c r="E4952" s="1">
        <f t="shared" si="156"/>
        <v>0.53763336332785494</v>
      </c>
      <c r="F4952" s="1">
        <f t="shared" si="157"/>
        <v>36303.220429968802</v>
      </c>
    </row>
    <row r="4953" spans="1:6" x14ac:dyDescent="0.3">
      <c r="A4953" s="3">
        <v>0.70327277692659795</v>
      </c>
      <c r="B4953" s="3">
        <v>19221.166666540601</v>
      </c>
      <c r="C4953" s="3">
        <v>1.1883019066532901</v>
      </c>
      <c r="D4953" s="3">
        <v>55918.633364259404</v>
      </c>
      <c r="E4953" s="1">
        <f t="shared" si="156"/>
        <v>0.4850291297266921</v>
      </c>
      <c r="F4953" s="1">
        <f t="shared" si="157"/>
        <v>36697.466697718803</v>
      </c>
    </row>
    <row r="4954" spans="1:6" x14ac:dyDescent="0.3">
      <c r="A4954" s="3">
        <v>0.67794955726691597</v>
      </c>
      <c r="B4954" s="3">
        <v>19350.588069029101</v>
      </c>
      <c r="C4954" s="3">
        <v>1.1976273080042601</v>
      </c>
      <c r="D4954" s="3">
        <v>58169.218668033202</v>
      </c>
      <c r="E4954" s="1">
        <f t="shared" si="156"/>
        <v>0.51967775073734412</v>
      </c>
      <c r="F4954" s="1">
        <f t="shared" si="157"/>
        <v>38818.6305990041</v>
      </c>
    </row>
    <row r="4955" spans="1:6" x14ac:dyDescent="0.3">
      <c r="A4955" s="3">
        <v>0.70382960855223298</v>
      </c>
      <c r="B4955" s="3">
        <v>19388.802836082199</v>
      </c>
      <c r="C4955" s="3">
        <v>1.20434795912161</v>
      </c>
      <c r="D4955" s="3">
        <v>56546.140545182199</v>
      </c>
      <c r="E4955" s="1">
        <f t="shared" si="156"/>
        <v>0.50051835056937699</v>
      </c>
      <c r="F4955" s="1">
        <f t="shared" si="157"/>
        <v>37157.3377091</v>
      </c>
    </row>
    <row r="4956" spans="1:6" x14ac:dyDescent="0.3">
      <c r="A4956" s="3">
        <v>0.65349088149741497</v>
      </c>
      <c r="B4956" s="3">
        <v>15519.637824765299</v>
      </c>
      <c r="C4956" s="3">
        <v>1.1187415643074601</v>
      </c>
      <c r="D4956" s="3">
        <v>51885.523798766997</v>
      </c>
      <c r="E4956" s="1">
        <f t="shared" si="156"/>
        <v>0.46525068281004511</v>
      </c>
      <c r="F4956" s="1">
        <f t="shared" si="157"/>
        <v>36365.8859740017</v>
      </c>
    </row>
    <row r="4957" spans="1:6" x14ac:dyDescent="0.3">
      <c r="A4957" s="3">
        <v>0.72090056859059504</v>
      </c>
      <c r="B4957" s="3">
        <v>25419.7676085233</v>
      </c>
      <c r="C4957" s="3">
        <v>1.2448569096636799</v>
      </c>
      <c r="D4957" s="3">
        <v>62516.127404886603</v>
      </c>
      <c r="E4957" s="1">
        <f t="shared" si="156"/>
        <v>0.52395634107308486</v>
      </c>
      <c r="F4957" s="1">
        <f t="shared" si="157"/>
        <v>37096.359796363307</v>
      </c>
    </row>
    <row r="4958" spans="1:6" x14ac:dyDescent="0.3">
      <c r="A4958" s="3">
        <v>0.66122006434417502</v>
      </c>
      <c r="B4958" s="3">
        <v>19062.182955747299</v>
      </c>
      <c r="C4958" s="3">
        <v>1.13471003003824</v>
      </c>
      <c r="D4958" s="3">
        <v>56300.8443069266</v>
      </c>
      <c r="E4958" s="1">
        <f t="shared" si="156"/>
        <v>0.47348996569406498</v>
      </c>
      <c r="F4958" s="1">
        <f t="shared" si="157"/>
        <v>37238.661351179297</v>
      </c>
    </row>
    <row r="4959" spans="1:6" x14ac:dyDescent="0.3">
      <c r="A4959" s="3">
        <v>0.72459073740026703</v>
      </c>
      <c r="B4959" s="3">
        <v>20378.356233582701</v>
      </c>
      <c r="C4959" s="3">
        <v>1.23287503552167</v>
      </c>
      <c r="D4959" s="3">
        <v>59774.673474361698</v>
      </c>
      <c r="E4959" s="1">
        <f t="shared" si="156"/>
        <v>0.50828429812140297</v>
      </c>
      <c r="F4959" s="1">
        <f t="shared" si="157"/>
        <v>39396.317240778997</v>
      </c>
    </row>
    <row r="4960" spans="1:6" x14ac:dyDescent="0.3">
      <c r="A4960" s="3">
        <v>0.67727059965394398</v>
      </c>
      <c r="B4960" s="3">
        <v>19819.237089143899</v>
      </c>
      <c r="C4960" s="3">
        <v>1.1552171530747599</v>
      </c>
      <c r="D4960" s="3">
        <v>57576.773248953999</v>
      </c>
      <c r="E4960" s="1">
        <f t="shared" si="156"/>
        <v>0.47794655342081593</v>
      </c>
      <c r="F4960" s="1">
        <f t="shared" si="157"/>
        <v>37757.536159810101</v>
      </c>
    </row>
    <row r="4961" spans="1:6" x14ac:dyDescent="0.3">
      <c r="A4961" s="3">
        <v>0.72359274511357896</v>
      </c>
      <c r="B4961" s="3">
        <v>19825.677752854201</v>
      </c>
      <c r="C4961" s="3">
        <v>1.2999847177810699</v>
      </c>
      <c r="D4961" s="3">
        <v>59358.451123094201</v>
      </c>
      <c r="E4961" s="1">
        <f t="shared" si="156"/>
        <v>0.57639197266749098</v>
      </c>
      <c r="F4961" s="1">
        <f t="shared" si="157"/>
        <v>39532.77337024</v>
      </c>
    </row>
    <row r="4962" spans="1:6" x14ac:dyDescent="0.3">
      <c r="A4962" s="3">
        <v>0.73947372328278704</v>
      </c>
      <c r="B4962" s="3">
        <v>17996.671976781199</v>
      </c>
      <c r="C4962" s="3">
        <v>1.2800842279972</v>
      </c>
      <c r="D4962" s="3">
        <v>55557.894602177803</v>
      </c>
      <c r="E4962" s="1">
        <f t="shared" si="156"/>
        <v>0.54061050471441296</v>
      </c>
      <c r="F4962" s="1">
        <f t="shared" si="157"/>
        <v>37561.222625396607</v>
      </c>
    </row>
    <row r="4963" spans="1:6" x14ac:dyDescent="0.3">
      <c r="A4963" s="3">
        <v>0.67306354631519005</v>
      </c>
      <c r="B4963" s="3">
        <v>19467.922497321899</v>
      </c>
      <c r="C4963" s="3">
        <v>1.1678424776409599</v>
      </c>
      <c r="D4963" s="3">
        <v>56731.843146584702</v>
      </c>
      <c r="E4963" s="1">
        <f t="shared" si="156"/>
        <v>0.49477893132576989</v>
      </c>
      <c r="F4963" s="1">
        <f t="shared" si="157"/>
        <v>37263.9206492628</v>
      </c>
    </row>
    <row r="4964" spans="1:6" x14ac:dyDescent="0.3">
      <c r="A4964" s="3">
        <v>0.69486486441642004</v>
      </c>
      <c r="B4964" s="3">
        <v>17156.8834040408</v>
      </c>
      <c r="C4964" s="3">
        <v>1.2419837896462</v>
      </c>
      <c r="D4964" s="3">
        <v>53356.810305693303</v>
      </c>
      <c r="E4964" s="1">
        <f t="shared" si="156"/>
        <v>0.54711892522978001</v>
      </c>
      <c r="F4964" s="1">
        <f t="shared" si="157"/>
        <v>36199.926901652507</v>
      </c>
    </row>
    <row r="4965" spans="1:6" x14ac:dyDescent="0.3">
      <c r="A4965" s="3">
        <v>0.72616105211787696</v>
      </c>
      <c r="B4965" s="3">
        <v>16782.1262819146</v>
      </c>
      <c r="C4965" s="3">
        <v>1.2550961239671501</v>
      </c>
      <c r="D4965" s="3">
        <v>51778.438097200597</v>
      </c>
      <c r="E4965" s="1">
        <f t="shared" si="156"/>
        <v>0.52893507184927313</v>
      </c>
      <c r="F4965" s="1">
        <f t="shared" si="157"/>
        <v>34996.311815285997</v>
      </c>
    </row>
    <row r="4966" spans="1:6" x14ac:dyDescent="0.3">
      <c r="A4966" s="3">
        <v>0.69447153546143303</v>
      </c>
      <c r="B4966" s="3">
        <v>21839.8245390882</v>
      </c>
      <c r="C4966" s="3">
        <v>1.2115229363259099</v>
      </c>
      <c r="D4966" s="3">
        <v>59669.244539998297</v>
      </c>
      <c r="E4966" s="1">
        <f t="shared" si="156"/>
        <v>0.51705140086447687</v>
      </c>
      <c r="F4966" s="1">
        <f t="shared" si="157"/>
        <v>37829.420000910097</v>
      </c>
    </row>
    <row r="4967" spans="1:6" x14ac:dyDescent="0.3">
      <c r="A4967" s="3">
        <v>0.706600194152603</v>
      </c>
      <c r="B4967" s="3">
        <v>17824.3968781396</v>
      </c>
      <c r="C4967" s="3">
        <v>1.2465628619195801</v>
      </c>
      <c r="D4967" s="3">
        <v>55271.6483413967</v>
      </c>
      <c r="E4967" s="1">
        <f t="shared" si="156"/>
        <v>0.5399626677669771</v>
      </c>
      <c r="F4967" s="1">
        <f t="shared" si="157"/>
        <v>37447.251463257096</v>
      </c>
    </row>
    <row r="4968" spans="1:6" x14ac:dyDescent="0.3">
      <c r="A4968" s="3">
        <v>0.70694244688156904</v>
      </c>
      <c r="B4968" s="3">
        <v>17654.771868860698</v>
      </c>
      <c r="C4968" s="3">
        <v>1.2248006995965799</v>
      </c>
      <c r="D4968" s="3">
        <v>55332.4139920823</v>
      </c>
      <c r="E4968" s="1">
        <f t="shared" si="156"/>
        <v>0.51785825271501085</v>
      </c>
      <c r="F4968" s="1">
        <f t="shared" si="157"/>
        <v>37677.642123221602</v>
      </c>
    </row>
    <row r="4969" spans="1:6" x14ac:dyDescent="0.3">
      <c r="A4969" s="3">
        <v>0.72049224560771596</v>
      </c>
      <c r="B4969" s="3">
        <v>19611.338815310901</v>
      </c>
      <c r="C4969" s="3">
        <v>1.2448931937705201</v>
      </c>
      <c r="D4969" s="3">
        <v>57401.488909446503</v>
      </c>
      <c r="E4969" s="1">
        <f t="shared" si="156"/>
        <v>0.52440094816280414</v>
      </c>
      <c r="F4969" s="1">
        <f t="shared" si="157"/>
        <v>37790.150094135606</v>
      </c>
    </row>
    <row r="4970" spans="1:6" x14ac:dyDescent="0.3">
      <c r="A4970" s="3">
        <v>0.684973369824183</v>
      </c>
      <c r="B4970" s="3">
        <v>14948.4299302861</v>
      </c>
      <c r="C4970" s="3">
        <v>1.1675890497955601</v>
      </c>
      <c r="D4970" s="3">
        <v>49422.854743169701</v>
      </c>
      <c r="E4970" s="1">
        <f t="shared" si="156"/>
        <v>0.48261567997137711</v>
      </c>
      <c r="F4970" s="1">
        <f t="shared" si="157"/>
        <v>34474.424812883604</v>
      </c>
    </row>
    <row r="4971" spans="1:6" x14ac:dyDescent="0.3">
      <c r="A4971" s="3">
        <v>0.74610978116198601</v>
      </c>
      <c r="B4971" s="3">
        <v>13203.6499453326</v>
      </c>
      <c r="C4971" s="3">
        <v>1.29386217536966</v>
      </c>
      <c r="D4971" s="3">
        <v>48079.303711606502</v>
      </c>
      <c r="E4971" s="1">
        <f t="shared" si="156"/>
        <v>0.54775239420767396</v>
      </c>
      <c r="F4971" s="1">
        <f t="shared" si="157"/>
        <v>34875.653766273899</v>
      </c>
    </row>
    <row r="4972" spans="1:6" x14ac:dyDescent="0.3">
      <c r="A4972" s="3">
        <v>0.75888337725564003</v>
      </c>
      <c r="B4972" s="3">
        <v>14721.9090357032</v>
      </c>
      <c r="C4972" s="3">
        <v>1.3166621043382201</v>
      </c>
      <c r="D4972" s="3">
        <v>51387.481882856897</v>
      </c>
      <c r="E4972" s="1">
        <f t="shared" si="156"/>
        <v>0.55777872708258003</v>
      </c>
      <c r="F4972" s="1">
        <f t="shared" si="157"/>
        <v>36665.5728471537</v>
      </c>
    </row>
    <row r="4973" spans="1:6" x14ac:dyDescent="0.3">
      <c r="A4973" s="3">
        <v>0.70614562538381898</v>
      </c>
      <c r="B4973" s="3">
        <v>15061.3403856778</v>
      </c>
      <c r="C4973" s="3">
        <v>1.27050213387529</v>
      </c>
      <c r="D4973" s="3">
        <v>51364.144842853202</v>
      </c>
      <c r="E4973" s="1">
        <f t="shared" si="156"/>
        <v>0.56435650849147101</v>
      </c>
      <c r="F4973" s="1">
        <f t="shared" si="157"/>
        <v>36302.8044571754</v>
      </c>
    </row>
    <row r="4974" spans="1:6" x14ac:dyDescent="0.3">
      <c r="A4974" s="3">
        <v>0.71342097726232001</v>
      </c>
      <c r="B4974" s="3">
        <v>19646.217371700601</v>
      </c>
      <c r="C4974" s="3">
        <v>1.1956565739221701</v>
      </c>
      <c r="D4974" s="3">
        <v>55756.047628644403</v>
      </c>
      <c r="E4974" s="1">
        <f t="shared" si="156"/>
        <v>0.48223559665985005</v>
      </c>
      <c r="F4974" s="1">
        <f t="shared" si="157"/>
        <v>36109.830256943802</v>
      </c>
    </row>
    <row r="4975" spans="1:6" x14ac:dyDescent="0.3">
      <c r="A4975" s="3">
        <v>0.68801123103060002</v>
      </c>
      <c r="B4975" s="3">
        <v>22862.877172196699</v>
      </c>
      <c r="C4975" s="3">
        <v>1.19453998479617</v>
      </c>
      <c r="D4975" s="3">
        <v>63140.371315904798</v>
      </c>
      <c r="E4975" s="1">
        <f t="shared" si="156"/>
        <v>0.50652875376556994</v>
      </c>
      <c r="F4975" s="1">
        <f t="shared" si="157"/>
        <v>40277.4941437081</v>
      </c>
    </row>
    <row r="4976" spans="1:6" x14ac:dyDescent="0.3">
      <c r="A4976" s="3">
        <v>0.65511498591458495</v>
      </c>
      <c r="B4976" s="3">
        <v>22187.728616770499</v>
      </c>
      <c r="C4976" s="3">
        <v>1.1335836692867201</v>
      </c>
      <c r="D4976" s="3">
        <v>60380.475509337099</v>
      </c>
      <c r="E4976" s="1">
        <f t="shared" si="156"/>
        <v>0.47846868337213511</v>
      </c>
      <c r="F4976" s="1">
        <f t="shared" si="157"/>
        <v>38192.746892566603</v>
      </c>
    </row>
    <row r="4977" spans="1:6" x14ac:dyDescent="0.3">
      <c r="A4977" s="3">
        <v>0.67369953589634202</v>
      </c>
      <c r="B4977" s="3">
        <v>20276.273839686801</v>
      </c>
      <c r="C4977" s="3">
        <v>1.1777525667920501</v>
      </c>
      <c r="D4977" s="3">
        <v>57850.5626300406</v>
      </c>
      <c r="E4977" s="1">
        <f t="shared" si="156"/>
        <v>0.50405303089570808</v>
      </c>
      <c r="F4977" s="1">
        <f t="shared" si="157"/>
        <v>37574.288790353799</v>
      </c>
    </row>
    <row r="4978" spans="1:6" x14ac:dyDescent="0.3">
      <c r="A4978" s="3">
        <v>0.71694745102191904</v>
      </c>
      <c r="B4978" s="3">
        <v>17870.054855194801</v>
      </c>
      <c r="C4978" s="3">
        <v>1.2299955468149399</v>
      </c>
      <c r="D4978" s="3">
        <v>54807.943989409498</v>
      </c>
      <c r="E4978" s="1">
        <f t="shared" si="156"/>
        <v>0.51304809579302091</v>
      </c>
      <c r="F4978" s="1">
        <f t="shared" si="157"/>
        <v>36937.889134214696</v>
      </c>
    </row>
    <row r="4979" spans="1:6" x14ac:dyDescent="0.3">
      <c r="A4979" s="3">
        <v>0.73551250847218896</v>
      </c>
      <c r="B4979" s="3">
        <v>17228.847662087301</v>
      </c>
      <c r="C4979" s="3">
        <v>1.2930505099476799</v>
      </c>
      <c r="D4979" s="3">
        <v>54285.8819234115</v>
      </c>
      <c r="E4979" s="1">
        <f t="shared" si="156"/>
        <v>0.55753800147549093</v>
      </c>
      <c r="F4979" s="1">
        <f t="shared" si="157"/>
        <v>37057.034261324196</v>
      </c>
    </row>
    <row r="4980" spans="1:6" x14ac:dyDescent="0.3">
      <c r="A4980" s="3">
        <v>0.69907162983151006</v>
      </c>
      <c r="B4980" s="3">
        <v>16368.1967912786</v>
      </c>
      <c r="C4980" s="3">
        <v>1.19392910571491</v>
      </c>
      <c r="D4980" s="3">
        <v>53916.469543126703</v>
      </c>
      <c r="E4980" s="1">
        <f t="shared" si="156"/>
        <v>0.4948574758833999</v>
      </c>
      <c r="F4980" s="1">
        <f t="shared" si="157"/>
        <v>37548.272751848104</v>
      </c>
    </row>
    <row r="4981" spans="1:6" x14ac:dyDescent="0.3">
      <c r="A4981" s="3">
        <v>0.72629226837157901</v>
      </c>
      <c r="B4981" s="3">
        <v>19620.227731097599</v>
      </c>
      <c r="C4981" s="3">
        <v>1.2630265313033799</v>
      </c>
      <c r="D4981" s="3">
        <v>55342.593197449598</v>
      </c>
      <c r="E4981" s="1">
        <f t="shared" si="156"/>
        <v>0.53673426293180093</v>
      </c>
      <c r="F4981" s="1">
        <f t="shared" si="157"/>
        <v>35722.365466351999</v>
      </c>
    </row>
    <row r="4982" spans="1:6" x14ac:dyDescent="0.3">
      <c r="A4982" s="3">
        <v>0.71981833342199597</v>
      </c>
      <c r="B4982" s="3">
        <v>18930.800731228599</v>
      </c>
      <c r="C4982" s="3">
        <v>1.2423789385456101</v>
      </c>
      <c r="D4982" s="3">
        <v>54532.868220067401</v>
      </c>
      <c r="E4982" s="1">
        <f t="shared" si="156"/>
        <v>0.52256060512361413</v>
      </c>
      <c r="F4982" s="1">
        <f t="shared" si="157"/>
        <v>35602.067488838802</v>
      </c>
    </row>
    <row r="4983" spans="1:6" x14ac:dyDescent="0.3">
      <c r="A4983" s="3">
        <v>0.69285135343970305</v>
      </c>
      <c r="B4983" s="3">
        <v>21107.1841804297</v>
      </c>
      <c r="C4983" s="3">
        <v>1.23315665086505</v>
      </c>
      <c r="D4983" s="3">
        <v>58753.430766155601</v>
      </c>
      <c r="E4983" s="1">
        <f t="shared" si="156"/>
        <v>0.54030529742534694</v>
      </c>
      <c r="F4983" s="1">
        <f t="shared" si="157"/>
        <v>37646.246585725901</v>
      </c>
    </row>
    <row r="4984" spans="1:6" x14ac:dyDescent="0.3">
      <c r="A4984" s="3">
        <v>0.74522187893105696</v>
      </c>
      <c r="B4984" s="3">
        <v>18227.459703932102</v>
      </c>
      <c r="C4984" s="3">
        <v>1.30254292986</v>
      </c>
      <c r="D4984" s="3">
        <v>56391.240789629301</v>
      </c>
      <c r="E4984" s="1">
        <f t="shared" si="156"/>
        <v>0.55732105092894302</v>
      </c>
      <c r="F4984" s="1">
        <f t="shared" si="157"/>
        <v>38163.781085697199</v>
      </c>
    </row>
    <row r="4985" spans="1:6" x14ac:dyDescent="0.3">
      <c r="A4985" s="3">
        <v>0.68377675864832699</v>
      </c>
      <c r="B4985" s="3">
        <v>19214.354707601298</v>
      </c>
      <c r="C4985" s="3">
        <v>1.1801136235453</v>
      </c>
      <c r="D4985" s="3">
        <v>58243.1003804336</v>
      </c>
      <c r="E4985" s="1">
        <f t="shared" si="156"/>
        <v>0.49633686489697304</v>
      </c>
      <c r="F4985" s="1">
        <f t="shared" si="157"/>
        <v>39028.745672832301</v>
      </c>
    </row>
    <row r="4986" spans="1:6" x14ac:dyDescent="0.3">
      <c r="A4986" s="3">
        <v>0.72943724629482098</v>
      </c>
      <c r="B4986" s="3">
        <v>20615.3996273798</v>
      </c>
      <c r="C4986" s="3">
        <v>1.2980471687567601</v>
      </c>
      <c r="D4986" s="3">
        <v>60921.448705462397</v>
      </c>
      <c r="E4986" s="1">
        <f t="shared" si="156"/>
        <v>0.56860992246193909</v>
      </c>
      <c r="F4986" s="1">
        <f t="shared" si="157"/>
        <v>40306.049078082593</v>
      </c>
    </row>
    <row r="4987" spans="1:6" x14ac:dyDescent="0.3">
      <c r="A4987" s="3">
        <v>0.70136461743524803</v>
      </c>
      <c r="B4987" s="3">
        <v>24808.961869079001</v>
      </c>
      <c r="C4987" s="3">
        <v>1.2137295662424299</v>
      </c>
      <c r="D4987" s="3">
        <v>62376.460896757198</v>
      </c>
      <c r="E4987" s="1">
        <f t="shared" si="156"/>
        <v>0.51236494880718186</v>
      </c>
      <c r="F4987" s="1">
        <f t="shared" si="157"/>
        <v>37567.499027678197</v>
      </c>
    </row>
    <row r="4988" spans="1:6" x14ac:dyDescent="0.3">
      <c r="A4988" s="3">
        <v>0.70443699947316896</v>
      </c>
      <c r="B4988" s="3">
        <v>17542.966116552601</v>
      </c>
      <c r="C4988" s="3">
        <v>1.24189679498082</v>
      </c>
      <c r="D4988" s="3">
        <v>56941.928356119002</v>
      </c>
      <c r="E4988" s="1">
        <f t="shared" si="156"/>
        <v>0.53745979550765099</v>
      </c>
      <c r="F4988" s="1">
        <f t="shared" si="157"/>
        <v>39398.962239566405</v>
      </c>
    </row>
    <row r="4989" spans="1:6" x14ac:dyDescent="0.3">
      <c r="A4989" s="3">
        <v>0.73088987962313101</v>
      </c>
      <c r="B4989" s="3">
        <v>15172.407953997599</v>
      </c>
      <c r="C4989" s="3">
        <v>1.24832996476405</v>
      </c>
      <c r="D4989" s="3">
        <v>50556.4260906661</v>
      </c>
      <c r="E4989" s="1">
        <f t="shared" si="156"/>
        <v>0.51744008514091899</v>
      </c>
      <c r="F4989" s="1">
        <f t="shared" si="157"/>
        <v>35384.018136668499</v>
      </c>
    </row>
    <row r="4990" spans="1:6" x14ac:dyDescent="0.3">
      <c r="A4990" s="3">
        <v>0.77301394169981097</v>
      </c>
      <c r="B4990" s="3">
        <v>20914.200614678601</v>
      </c>
      <c r="C4990" s="3">
        <v>1.3538631117289399</v>
      </c>
      <c r="D4990" s="3">
        <v>58986.206453881503</v>
      </c>
      <c r="E4990" s="1">
        <f t="shared" si="156"/>
        <v>0.58084917002912895</v>
      </c>
      <c r="F4990" s="1">
        <f t="shared" si="157"/>
        <v>38072.005839202902</v>
      </c>
    </row>
    <row r="4991" spans="1:6" x14ac:dyDescent="0.3">
      <c r="A4991" s="3">
        <v>0.74588898907757795</v>
      </c>
      <c r="B4991" s="3">
        <v>15158.761321497401</v>
      </c>
      <c r="C4991" s="3">
        <v>1.2728313542329801</v>
      </c>
      <c r="D4991" s="3">
        <v>49462.504240100003</v>
      </c>
      <c r="E4991" s="1">
        <f t="shared" si="156"/>
        <v>0.52694236515540216</v>
      </c>
      <c r="F4991" s="1">
        <f t="shared" si="157"/>
        <v>34303.742918602598</v>
      </c>
    </row>
    <row r="4992" spans="1:6" x14ac:dyDescent="0.3">
      <c r="A4992" s="3">
        <v>0.69282767715053695</v>
      </c>
      <c r="B4992" s="3">
        <v>19400.051479569102</v>
      </c>
      <c r="C4992" s="3">
        <v>1.17122961909503</v>
      </c>
      <c r="D4992" s="3">
        <v>55817.704672223699</v>
      </c>
      <c r="E4992" s="1">
        <f t="shared" si="156"/>
        <v>0.47840194194449304</v>
      </c>
      <c r="F4992" s="1">
        <f t="shared" si="157"/>
        <v>36417.653192654601</v>
      </c>
    </row>
    <row r="4993" spans="1:6" x14ac:dyDescent="0.3">
      <c r="A4993" s="3">
        <v>0.67223824409125099</v>
      </c>
      <c r="B4993" s="3">
        <v>20834.369290640901</v>
      </c>
      <c r="C4993" s="3">
        <v>1.17619788442623</v>
      </c>
      <c r="D4993" s="3">
        <v>59732.913445719802</v>
      </c>
      <c r="E4993" s="1">
        <f t="shared" si="156"/>
        <v>0.50395964033497898</v>
      </c>
      <c r="F4993" s="1">
        <f t="shared" si="157"/>
        <v>38898.544155078896</v>
      </c>
    </row>
    <row r="4994" spans="1:6" x14ac:dyDescent="0.3">
      <c r="A4994" s="3">
        <v>0.67231974215939005</v>
      </c>
      <c r="B4994" s="3">
        <v>15797.8415594899</v>
      </c>
      <c r="C4994" s="3">
        <v>1.13783255132457</v>
      </c>
      <c r="D4994" s="3">
        <v>52405.899670434999</v>
      </c>
      <c r="E4994" s="1">
        <f t="shared" si="156"/>
        <v>0.4655128091651799</v>
      </c>
      <c r="F4994" s="1">
        <f t="shared" si="157"/>
        <v>36608.058110945101</v>
      </c>
    </row>
    <row r="4995" spans="1:6" x14ac:dyDescent="0.3">
      <c r="A4995" s="3">
        <v>0.68596973807447403</v>
      </c>
      <c r="B4995" s="3">
        <v>20034.717581287299</v>
      </c>
      <c r="C4995" s="3">
        <v>1.20384278294498</v>
      </c>
      <c r="D4995" s="3">
        <v>57867.589261664798</v>
      </c>
      <c r="E4995" s="1">
        <f t="shared" si="156"/>
        <v>0.51787304487050601</v>
      </c>
      <c r="F4995" s="1">
        <f t="shared" si="157"/>
        <v>37832.871680377502</v>
      </c>
    </row>
    <row r="4996" spans="1:6" x14ac:dyDescent="0.3">
      <c r="A4996" s="3">
        <v>0.71045547673320097</v>
      </c>
      <c r="B4996" s="3">
        <v>19033.264219029799</v>
      </c>
      <c r="C4996" s="3">
        <v>1.2459224612125299</v>
      </c>
      <c r="D4996" s="3">
        <v>57985.738616638497</v>
      </c>
      <c r="E4996" s="1">
        <f t="shared" ref="E4996:E5059" si="158">C4996-A4996</f>
        <v>0.53546698447932894</v>
      </c>
      <c r="F4996" s="1">
        <f t="shared" ref="F4996:F5059" si="159">D4996-B4996</f>
        <v>38952.474397608697</v>
      </c>
    </row>
    <row r="4997" spans="1:6" x14ac:dyDescent="0.3">
      <c r="A4997" s="3">
        <v>0.70091192452273798</v>
      </c>
      <c r="B4997" s="3">
        <v>24606.6090311058</v>
      </c>
      <c r="C4997" s="3">
        <v>1.2229550099031701</v>
      </c>
      <c r="D4997" s="3">
        <v>64966.0409161102</v>
      </c>
      <c r="E4997" s="1">
        <f t="shared" si="158"/>
        <v>0.52204308538043209</v>
      </c>
      <c r="F4997" s="1">
        <f t="shared" si="159"/>
        <v>40359.4318850044</v>
      </c>
    </row>
    <row r="4998" spans="1:6" x14ac:dyDescent="0.3">
      <c r="A4998" s="3">
        <v>0.70333766778646001</v>
      </c>
      <c r="B4998" s="3">
        <v>22685.480228226701</v>
      </c>
      <c r="C4998" s="3">
        <v>1.2414344008701701</v>
      </c>
      <c r="D4998" s="3">
        <v>63068.962073672599</v>
      </c>
      <c r="E4998" s="1">
        <f t="shared" si="158"/>
        <v>0.53809673308371009</v>
      </c>
      <c r="F4998" s="1">
        <f t="shared" si="159"/>
        <v>40383.481845445902</v>
      </c>
    </row>
    <row r="4999" spans="1:6" x14ac:dyDescent="0.3">
      <c r="A4999" s="3">
        <v>0.71327828298991802</v>
      </c>
      <c r="B4999" s="3">
        <v>17445.174224017999</v>
      </c>
      <c r="C4999" s="3">
        <v>1.23333670914669</v>
      </c>
      <c r="D4999" s="3">
        <v>54680.425269002699</v>
      </c>
      <c r="E4999" s="1">
        <f t="shared" si="158"/>
        <v>0.520058426156772</v>
      </c>
      <c r="F4999" s="1">
        <f t="shared" si="159"/>
        <v>37235.251044984703</v>
      </c>
    </row>
    <row r="5000" spans="1:6" x14ac:dyDescent="0.3">
      <c r="A5000" s="3">
        <v>0.67922089676399799</v>
      </c>
      <c r="B5000" s="3">
        <v>23642.031008145401</v>
      </c>
      <c r="C5000" s="3">
        <v>1.17910696445399</v>
      </c>
      <c r="D5000" s="3">
        <v>64156.070154069799</v>
      </c>
      <c r="E5000" s="1">
        <f t="shared" si="158"/>
        <v>0.499886067689992</v>
      </c>
      <c r="F5000" s="1">
        <f t="shared" si="159"/>
        <v>40514.039145924398</v>
      </c>
    </row>
    <row r="5001" spans="1:6" x14ac:dyDescent="0.3">
      <c r="A5001" s="3">
        <v>0.72349263837780198</v>
      </c>
      <c r="B5001" s="3">
        <v>15447.840817415399</v>
      </c>
      <c r="C5001" s="3">
        <v>1.25829285837135</v>
      </c>
      <c r="D5001" s="3">
        <v>51062.650431224298</v>
      </c>
      <c r="E5001" s="1">
        <f t="shared" si="158"/>
        <v>0.53480021999354799</v>
      </c>
      <c r="F5001" s="1">
        <f t="shared" si="159"/>
        <v>35614.809613808902</v>
      </c>
    </row>
    <row r="5002" spans="1:6" x14ac:dyDescent="0.3">
      <c r="A5002" s="3">
        <v>0.64602408809688705</v>
      </c>
      <c r="B5002" s="3">
        <v>20302.359775182998</v>
      </c>
      <c r="C5002" s="3">
        <v>1.1232137963941</v>
      </c>
      <c r="D5002" s="3">
        <v>56977.115649220897</v>
      </c>
      <c r="E5002" s="1">
        <f t="shared" si="158"/>
        <v>0.47718970829721297</v>
      </c>
      <c r="F5002" s="1">
        <f t="shared" si="159"/>
        <v>36674.755874037903</v>
      </c>
    </row>
    <row r="5003" spans="1:6" x14ac:dyDescent="0.3">
      <c r="A5003" s="3">
        <v>0.734930314596691</v>
      </c>
      <c r="B5003" s="3">
        <v>20903.638493762501</v>
      </c>
      <c r="C5003" s="3">
        <v>1.25992421136104</v>
      </c>
      <c r="D5003" s="3">
        <v>58681.117244744099</v>
      </c>
      <c r="E5003" s="1">
        <f t="shared" si="158"/>
        <v>0.52499389676434904</v>
      </c>
      <c r="F5003" s="1">
        <f t="shared" si="159"/>
        <v>37777.478750981594</v>
      </c>
    </row>
    <row r="5004" spans="1:6" x14ac:dyDescent="0.3">
      <c r="A5004" s="3">
        <v>0.71807400080012296</v>
      </c>
      <c r="B5004" s="3">
        <v>23444.7862647117</v>
      </c>
      <c r="C5004" s="3">
        <v>1.22958659805978</v>
      </c>
      <c r="D5004" s="3">
        <v>60021.452633354696</v>
      </c>
      <c r="E5004" s="1">
        <f t="shared" si="158"/>
        <v>0.51151259725965703</v>
      </c>
      <c r="F5004" s="1">
        <f t="shared" si="159"/>
        <v>36576.666368642997</v>
      </c>
    </row>
    <row r="5005" spans="1:6" x14ac:dyDescent="0.3">
      <c r="A5005" s="3">
        <v>0.73733776170742105</v>
      </c>
      <c r="B5005" s="3">
        <v>19487.328898499101</v>
      </c>
      <c r="C5005" s="3">
        <v>1.26624537822142</v>
      </c>
      <c r="D5005" s="3">
        <v>55771.201940460502</v>
      </c>
      <c r="E5005" s="1">
        <f t="shared" si="158"/>
        <v>0.52890761651399898</v>
      </c>
      <c r="F5005" s="1">
        <f t="shared" si="159"/>
        <v>36283.8730419614</v>
      </c>
    </row>
    <row r="5006" spans="1:6" x14ac:dyDescent="0.3">
      <c r="A5006" s="3">
        <v>0.68864169943375098</v>
      </c>
      <c r="B5006" s="3">
        <v>21076.411873124602</v>
      </c>
      <c r="C5006" s="3">
        <v>1.1918359466542201</v>
      </c>
      <c r="D5006" s="3">
        <v>58061.902326788499</v>
      </c>
      <c r="E5006" s="1">
        <f t="shared" si="158"/>
        <v>0.50319424722046913</v>
      </c>
      <c r="F5006" s="1">
        <f t="shared" si="159"/>
        <v>36985.490453663893</v>
      </c>
    </row>
    <row r="5007" spans="1:6" x14ac:dyDescent="0.3">
      <c r="A5007" s="3">
        <v>0.74282179003903903</v>
      </c>
      <c r="B5007" s="3">
        <v>21977.541083011401</v>
      </c>
      <c r="C5007" s="3">
        <v>1.2894094582102</v>
      </c>
      <c r="D5007" s="3">
        <v>61826.526482053298</v>
      </c>
      <c r="E5007" s="1">
        <f t="shared" si="158"/>
        <v>0.546587668171161</v>
      </c>
      <c r="F5007" s="1">
        <f t="shared" si="159"/>
        <v>39848.985399041892</v>
      </c>
    </row>
    <row r="5008" spans="1:6" x14ac:dyDescent="0.3">
      <c r="A5008" s="3">
        <v>0.68713931297706898</v>
      </c>
      <c r="B5008" s="3">
        <v>17894.780443383799</v>
      </c>
      <c r="C5008" s="3">
        <v>1.1688839018092101</v>
      </c>
      <c r="D5008" s="3">
        <v>52684.823496102603</v>
      </c>
      <c r="E5008" s="1">
        <f t="shared" si="158"/>
        <v>0.48174458883214111</v>
      </c>
      <c r="F5008" s="1">
        <f t="shared" si="159"/>
        <v>34790.0430527188</v>
      </c>
    </row>
    <row r="5009" spans="1:6" x14ac:dyDescent="0.3">
      <c r="A5009" s="3">
        <v>0.71286050199917095</v>
      </c>
      <c r="B5009" s="3">
        <v>17515.5483083525</v>
      </c>
      <c r="C5009" s="3">
        <v>1.26726901034832</v>
      </c>
      <c r="D5009" s="3">
        <v>52768.435821956897</v>
      </c>
      <c r="E5009" s="1">
        <f t="shared" si="158"/>
        <v>0.55440850834914901</v>
      </c>
      <c r="F5009" s="1">
        <f t="shared" si="159"/>
        <v>35252.887513604393</v>
      </c>
    </row>
    <row r="5010" spans="1:6" x14ac:dyDescent="0.3">
      <c r="A5010" s="3">
        <v>0.68215862953615602</v>
      </c>
      <c r="B5010" s="3">
        <v>20011.616347121198</v>
      </c>
      <c r="C5010" s="3">
        <v>1.21464905818054</v>
      </c>
      <c r="D5010" s="3">
        <v>56077.431067207202</v>
      </c>
      <c r="E5010" s="1">
        <f t="shared" si="158"/>
        <v>0.53249042864438401</v>
      </c>
      <c r="F5010" s="1">
        <f t="shared" si="159"/>
        <v>36065.814720086004</v>
      </c>
    </row>
    <row r="5011" spans="1:6" x14ac:dyDescent="0.3">
      <c r="A5011" s="3">
        <v>0.69221640158515196</v>
      </c>
      <c r="B5011" s="3">
        <v>23720.800390904598</v>
      </c>
      <c r="C5011" s="3">
        <v>1.19050123681152</v>
      </c>
      <c r="D5011" s="3">
        <v>63276.391156592203</v>
      </c>
      <c r="E5011" s="1">
        <f t="shared" si="158"/>
        <v>0.49828483522636802</v>
      </c>
      <c r="F5011" s="1">
        <f t="shared" si="159"/>
        <v>39555.590765687608</v>
      </c>
    </row>
    <row r="5012" spans="1:6" x14ac:dyDescent="0.3">
      <c r="A5012" s="3">
        <v>0.69671828635878297</v>
      </c>
      <c r="B5012" s="3">
        <v>18476.197461501299</v>
      </c>
      <c r="C5012" s="3">
        <v>1.20835548781887</v>
      </c>
      <c r="D5012" s="3">
        <v>56694.026228219001</v>
      </c>
      <c r="E5012" s="1">
        <f t="shared" si="158"/>
        <v>0.51163720146008707</v>
      </c>
      <c r="F5012" s="1">
        <f t="shared" si="159"/>
        <v>38217.828766717706</v>
      </c>
    </row>
    <row r="5013" spans="1:6" x14ac:dyDescent="0.3">
      <c r="A5013" s="3">
        <v>0.66680835764815904</v>
      </c>
      <c r="B5013" s="3">
        <v>18893.817200202</v>
      </c>
      <c r="C5013" s="3">
        <v>1.1338621596311</v>
      </c>
      <c r="D5013" s="3">
        <v>55398.560690233397</v>
      </c>
      <c r="E5013" s="1">
        <f t="shared" si="158"/>
        <v>0.467053801982941</v>
      </c>
      <c r="F5013" s="1">
        <f t="shared" si="159"/>
        <v>36504.743490031397</v>
      </c>
    </row>
    <row r="5014" spans="1:6" x14ac:dyDescent="0.3">
      <c r="A5014" s="3">
        <v>0.68625620502560103</v>
      </c>
      <c r="B5014" s="3">
        <v>22062.2530040276</v>
      </c>
      <c r="C5014" s="3">
        <v>1.2100863218440301</v>
      </c>
      <c r="D5014" s="3">
        <v>60120.196694696402</v>
      </c>
      <c r="E5014" s="1">
        <f t="shared" si="158"/>
        <v>0.52383011681842906</v>
      </c>
      <c r="F5014" s="1">
        <f t="shared" si="159"/>
        <v>38057.943690668806</v>
      </c>
    </row>
    <row r="5015" spans="1:6" x14ac:dyDescent="0.3">
      <c r="A5015" s="3">
        <v>0.732714732889301</v>
      </c>
      <c r="B5015" s="3">
        <v>19698.1724134576</v>
      </c>
      <c r="C5015" s="3">
        <v>1.2699372578046</v>
      </c>
      <c r="D5015" s="3">
        <v>58588.7281661304</v>
      </c>
      <c r="E5015" s="1">
        <f t="shared" si="158"/>
        <v>0.53722252491529898</v>
      </c>
      <c r="F5015" s="1">
        <f t="shared" si="159"/>
        <v>38890.555752672801</v>
      </c>
    </row>
    <row r="5016" spans="1:6" x14ac:dyDescent="0.3">
      <c r="A5016" s="3">
        <v>0.72963810738766899</v>
      </c>
      <c r="B5016" s="3">
        <v>16279.320528763399</v>
      </c>
      <c r="C5016" s="3">
        <v>1.26955313081981</v>
      </c>
      <c r="D5016" s="3">
        <v>54232.205458235097</v>
      </c>
      <c r="E5016" s="1">
        <f t="shared" si="158"/>
        <v>0.53991502343214104</v>
      </c>
      <c r="F5016" s="1">
        <f t="shared" si="159"/>
        <v>37952.8849294717</v>
      </c>
    </row>
    <row r="5017" spans="1:6" x14ac:dyDescent="0.3">
      <c r="A5017" s="3">
        <v>0.65049336441098005</v>
      </c>
      <c r="B5017" s="3">
        <v>20884.6699539086</v>
      </c>
      <c r="C5017" s="3">
        <v>1.14102876834388</v>
      </c>
      <c r="D5017" s="3">
        <v>60650.032772667902</v>
      </c>
      <c r="E5017" s="1">
        <f t="shared" si="158"/>
        <v>0.49053540393289996</v>
      </c>
      <c r="F5017" s="1">
        <f t="shared" si="159"/>
        <v>39765.362818759299</v>
      </c>
    </row>
    <row r="5018" spans="1:6" x14ac:dyDescent="0.3">
      <c r="A5018" s="3">
        <v>0.72273031260089304</v>
      </c>
      <c r="B5018" s="3">
        <v>20288.456121916399</v>
      </c>
      <c r="C5018" s="3">
        <v>1.2345721668093801</v>
      </c>
      <c r="D5018" s="3">
        <v>56500.379853668601</v>
      </c>
      <c r="E5018" s="1">
        <f t="shared" si="158"/>
        <v>0.51184185420848705</v>
      </c>
      <c r="F5018" s="1">
        <f t="shared" si="159"/>
        <v>36211.923731752206</v>
      </c>
    </row>
    <row r="5019" spans="1:6" x14ac:dyDescent="0.3">
      <c r="A5019" s="3">
        <v>0.72948063474504099</v>
      </c>
      <c r="B5019" s="3">
        <v>22215.445704214901</v>
      </c>
      <c r="C5019" s="3">
        <v>1.2777016310385001</v>
      </c>
      <c r="D5019" s="3">
        <v>58231.493564398399</v>
      </c>
      <c r="E5019" s="1">
        <f t="shared" si="158"/>
        <v>0.54822099629345911</v>
      </c>
      <c r="F5019" s="1">
        <f t="shared" si="159"/>
        <v>36016.047860183498</v>
      </c>
    </row>
    <row r="5020" spans="1:6" x14ac:dyDescent="0.3">
      <c r="A5020" s="3">
        <v>0.747430015992538</v>
      </c>
      <c r="B5020" s="3">
        <v>21997.448941572002</v>
      </c>
      <c r="C5020" s="3">
        <v>1.31116986628497</v>
      </c>
      <c r="D5020" s="3">
        <v>61761.011769565099</v>
      </c>
      <c r="E5020" s="1">
        <f t="shared" si="158"/>
        <v>0.56373985029243201</v>
      </c>
      <c r="F5020" s="1">
        <f t="shared" si="159"/>
        <v>39763.562827993097</v>
      </c>
    </row>
    <row r="5021" spans="1:6" x14ac:dyDescent="0.3">
      <c r="A5021" s="3">
        <v>0.66072509996227302</v>
      </c>
      <c r="B5021" s="3">
        <v>18427.411906822301</v>
      </c>
      <c r="C5021" s="3">
        <v>1.16944090380638</v>
      </c>
      <c r="D5021" s="3">
        <v>55595.8208828235</v>
      </c>
      <c r="E5021" s="1">
        <f t="shared" si="158"/>
        <v>0.50871580384410697</v>
      </c>
      <c r="F5021" s="1">
        <f t="shared" si="159"/>
        <v>37168.408976001199</v>
      </c>
    </row>
    <row r="5022" spans="1:6" x14ac:dyDescent="0.3">
      <c r="A5022" s="3">
        <v>0.67846670110295204</v>
      </c>
      <c r="B5022" s="3">
        <v>19438.140012694399</v>
      </c>
      <c r="C5022" s="3">
        <v>1.1623163006824599</v>
      </c>
      <c r="D5022" s="3">
        <v>56912.793551811003</v>
      </c>
      <c r="E5022" s="1">
        <f t="shared" si="158"/>
        <v>0.48384959957950791</v>
      </c>
      <c r="F5022" s="1">
        <f t="shared" si="159"/>
        <v>37474.653539116603</v>
      </c>
    </row>
    <row r="5023" spans="1:6" x14ac:dyDescent="0.3">
      <c r="A5023" s="3">
        <v>0.70467854678089703</v>
      </c>
      <c r="B5023" s="3">
        <v>27182.645016511298</v>
      </c>
      <c r="C5023" s="3">
        <v>1.2670377837953</v>
      </c>
      <c r="D5023" s="3">
        <v>67409.920796476596</v>
      </c>
      <c r="E5023" s="1">
        <f t="shared" si="158"/>
        <v>0.56235923701440294</v>
      </c>
      <c r="F5023" s="1">
        <f t="shared" si="159"/>
        <v>40227.275779965297</v>
      </c>
    </row>
    <row r="5024" spans="1:6" x14ac:dyDescent="0.3">
      <c r="A5024" s="3">
        <v>0.72703574800648296</v>
      </c>
      <c r="B5024" s="3">
        <v>15535.334190510601</v>
      </c>
      <c r="C5024" s="3">
        <v>1.2563433892921501</v>
      </c>
      <c r="D5024" s="3">
        <v>52211.8511618298</v>
      </c>
      <c r="E5024" s="1">
        <f t="shared" si="158"/>
        <v>0.5293076412856671</v>
      </c>
      <c r="F5024" s="1">
        <f t="shared" si="159"/>
        <v>36676.516971319201</v>
      </c>
    </row>
    <row r="5025" spans="1:6" x14ac:dyDescent="0.3">
      <c r="A5025" s="3">
        <v>0.72940197912733695</v>
      </c>
      <c r="B5025" s="3">
        <v>26349.3702760384</v>
      </c>
      <c r="C5025" s="3">
        <v>1.2719669629561601</v>
      </c>
      <c r="D5025" s="3">
        <v>62953.820582019202</v>
      </c>
      <c r="E5025" s="1">
        <f t="shared" si="158"/>
        <v>0.54256498382882312</v>
      </c>
      <c r="F5025" s="1">
        <f t="shared" si="159"/>
        <v>36604.450305980805</v>
      </c>
    </row>
    <row r="5026" spans="1:6" x14ac:dyDescent="0.3">
      <c r="A5026" s="3">
        <v>0.73640691700318694</v>
      </c>
      <c r="B5026" s="3">
        <v>22485.934760420001</v>
      </c>
      <c r="C5026" s="3">
        <v>1.30218811477976</v>
      </c>
      <c r="D5026" s="3">
        <v>61118.733520077702</v>
      </c>
      <c r="E5026" s="1">
        <f t="shared" si="158"/>
        <v>0.5657811977765731</v>
      </c>
      <c r="F5026" s="1">
        <f t="shared" si="159"/>
        <v>38632.7987596577</v>
      </c>
    </row>
    <row r="5027" spans="1:6" x14ac:dyDescent="0.3">
      <c r="A5027" s="3">
        <v>0.74948249653712395</v>
      </c>
      <c r="B5027" s="3">
        <v>25360.2823807555</v>
      </c>
      <c r="C5027" s="3">
        <v>1.30738359954448</v>
      </c>
      <c r="D5027" s="3">
        <v>63475.034017296603</v>
      </c>
      <c r="E5027" s="1">
        <f t="shared" si="158"/>
        <v>0.55790110300735607</v>
      </c>
      <c r="F5027" s="1">
        <f t="shared" si="159"/>
        <v>38114.751636541099</v>
      </c>
    </row>
    <row r="5028" spans="1:6" x14ac:dyDescent="0.3">
      <c r="A5028" s="3">
        <v>0.66838850119097604</v>
      </c>
      <c r="B5028" s="3">
        <v>12521.104064475499</v>
      </c>
      <c r="C5028" s="3">
        <v>1.1460345953899</v>
      </c>
      <c r="D5028" s="3">
        <v>48449.322770077997</v>
      </c>
      <c r="E5028" s="1">
        <f t="shared" si="158"/>
        <v>0.47764609419892401</v>
      </c>
      <c r="F5028" s="1">
        <f t="shared" si="159"/>
        <v>35928.2187056025</v>
      </c>
    </row>
    <row r="5029" spans="1:6" x14ac:dyDescent="0.3">
      <c r="A5029" s="3">
        <v>0.66086343256817903</v>
      </c>
      <c r="B5029" s="3">
        <v>21633.1807082136</v>
      </c>
      <c r="C5029" s="3">
        <v>1.1655394857128101</v>
      </c>
      <c r="D5029" s="3">
        <v>59663.596679263101</v>
      </c>
      <c r="E5029" s="1">
        <f t="shared" si="158"/>
        <v>0.50467605314463104</v>
      </c>
      <c r="F5029" s="1">
        <f t="shared" si="159"/>
        <v>38030.415971049501</v>
      </c>
    </row>
    <row r="5030" spans="1:6" x14ac:dyDescent="0.3">
      <c r="A5030" s="3">
        <v>0.65016475627617998</v>
      </c>
      <c r="B5030" s="3">
        <v>13672.882703024799</v>
      </c>
      <c r="C5030" s="3">
        <v>1.1298000096576499</v>
      </c>
      <c r="D5030" s="3">
        <v>48975.747168409602</v>
      </c>
      <c r="E5030" s="1">
        <f t="shared" si="158"/>
        <v>0.47963525338146995</v>
      </c>
      <c r="F5030" s="1">
        <f t="shared" si="159"/>
        <v>35302.864465384802</v>
      </c>
    </row>
    <row r="5031" spans="1:6" x14ac:dyDescent="0.3">
      <c r="A5031" s="3">
        <v>0.72812055317328805</v>
      </c>
      <c r="B5031" s="3">
        <v>21787.7737391667</v>
      </c>
      <c r="C5031" s="3">
        <v>1.2359162504949099</v>
      </c>
      <c r="D5031" s="3">
        <v>58681.308284975101</v>
      </c>
      <c r="E5031" s="1">
        <f t="shared" si="158"/>
        <v>0.50779569732162189</v>
      </c>
      <c r="F5031" s="1">
        <f t="shared" si="159"/>
        <v>36893.534545808405</v>
      </c>
    </row>
    <row r="5032" spans="1:6" x14ac:dyDescent="0.3">
      <c r="A5032" s="3">
        <v>0.76134377352168503</v>
      </c>
      <c r="B5032" s="3">
        <v>21532.579035477</v>
      </c>
      <c r="C5032" s="3">
        <v>1.3479945515613301</v>
      </c>
      <c r="D5032" s="3">
        <v>60004.402896257699</v>
      </c>
      <c r="E5032" s="1">
        <f t="shared" si="158"/>
        <v>0.58665077803964505</v>
      </c>
      <c r="F5032" s="1">
        <f t="shared" si="159"/>
        <v>38471.8238607807</v>
      </c>
    </row>
    <row r="5033" spans="1:6" x14ac:dyDescent="0.3">
      <c r="A5033" s="3">
        <v>0.70268491027403401</v>
      </c>
      <c r="B5033" s="3">
        <v>23592.497764337098</v>
      </c>
      <c r="C5033" s="3">
        <v>1.2099531161140999</v>
      </c>
      <c r="D5033" s="3">
        <v>59492.283316311703</v>
      </c>
      <c r="E5033" s="1">
        <f t="shared" si="158"/>
        <v>0.50726820584006593</v>
      </c>
      <c r="F5033" s="1">
        <f t="shared" si="159"/>
        <v>35899.785551974608</v>
      </c>
    </row>
    <row r="5034" spans="1:6" x14ac:dyDescent="0.3">
      <c r="A5034" s="3">
        <v>0.70113124733802901</v>
      </c>
      <c r="B5034" s="3">
        <v>24357.916419765799</v>
      </c>
      <c r="C5034" s="3">
        <v>1.23169222205462</v>
      </c>
      <c r="D5034" s="3">
        <v>64302.028698262897</v>
      </c>
      <c r="E5034" s="1">
        <f t="shared" si="158"/>
        <v>0.53056097471659103</v>
      </c>
      <c r="F5034" s="1">
        <f t="shared" si="159"/>
        <v>39944.112278497094</v>
      </c>
    </row>
    <row r="5035" spans="1:6" x14ac:dyDescent="0.3">
      <c r="A5035" s="3">
        <v>0.67189496458664699</v>
      </c>
      <c r="B5035" s="3">
        <v>24517.951598335902</v>
      </c>
      <c r="C5035" s="3">
        <v>1.16907793309625</v>
      </c>
      <c r="D5035" s="3">
        <v>64731.6939035057</v>
      </c>
      <c r="E5035" s="1">
        <f t="shared" si="158"/>
        <v>0.49718296850960297</v>
      </c>
      <c r="F5035" s="1">
        <f t="shared" si="159"/>
        <v>40213.742305169799</v>
      </c>
    </row>
    <row r="5036" spans="1:6" x14ac:dyDescent="0.3">
      <c r="A5036" s="3">
        <v>0.71268492286872898</v>
      </c>
      <c r="B5036" s="3">
        <v>20518.2435314547</v>
      </c>
      <c r="C5036" s="3">
        <v>1.2589041807264501</v>
      </c>
      <c r="D5036" s="3">
        <v>57190.194081196401</v>
      </c>
      <c r="E5036" s="1">
        <f t="shared" si="158"/>
        <v>0.54621925785772107</v>
      </c>
      <c r="F5036" s="1">
        <f t="shared" si="159"/>
        <v>36671.950549741698</v>
      </c>
    </row>
    <row r="5037" spans="1:6" x14ac:dyDescent="0.3">
      <c r="A5037" s="3">
        <v>0.68546235319663196</v>
      </c>
      <c r="B5037" s="3">
        <v>19268.674674217</v>
      </c>
      <c r="C5037" s="3">
        <v>1.1849853343433701</v>
      </c>
      <c r="D5037" s="3">
        <v>56982.499812916598</v>
      </c>
      <c r="E5037" s="1">
        <f t="shared" si="158"/>
        <v>0.4995229811467381</v>
      </c>
      <c r="F5037" s="1">
        <f t="shared" si="159"/>
        <v>37713.825138699598</v>
      </c>
    </row>
    <row r="5038" spans="1:6" x14ac:dyDescent="0.3">
      <c r="A5038" s="3">
        <v>0.66716010713233997</v>
      </c>
      <c r="B5038" s="3">
        <v>15995.744417690001</v>
      </c>
      <c r="C5038" s="3">
        <v>1.1701585821053999</v>
      </c>
      <c r="D5038" s="3">
        <v>53851.144737808499</v>
      </c>
      <c r="E5038" s="1">
        <f t="shared" si="158"/>
        <v>0.50299847497305994</v>
      </c>
      <c r="F5038" s="1">
        <f t="shared" si="159"/>
        <v>37855.400320118497</v>
      </c>
    </row>
    <row r="5039" spans="1:6" x14ac:dyDescent="0.3">
      <c r="A5039" s="3">
        <v>0.73269670148004795</v>
      </c>
      <c r="B5039" s="3">
        <v>21277.913583798199</v>
      </c>
      <c r="C5039" s="3">
        <v>1.3224880032222499</v>
      </c>
      <c r="D5039" s="3">
        <v>59380.670497918101</v>
      </c>
      <c r="E5039" s="1">
        <f t="shared" si="158"/>
        <v>0.58979130174220196</v>
      </c>
      <c r="F5039" s="1">
        <f t="shared" si="159"/>
        <v>38102.756914119906</v>
      </c>
    </row>
    <row r="5040" spans="1:6" x14ac:dyDescent="0.3">
      <c r="A5040" s="3">
        <v>0.77060889229843499</v>
      </c>
      <c r="B5040" s="3">
        <v>18117.6676368197</v>
      </c>
      <c r="C5040" s="3">
        <v>1.3748428031108999</v>
      </c>
      <c r="D5040" s="3">
        <v>54922.655179744201</v>
      </c>
      <c r="E5040" s="1">
        <f t="shared" si="158"/>
        <v>0.60423391081246491</v>
      </c>
      <c r="F5040" s="1">
        <f t="shared" si="159"/>
        <v>36804.9875429245</v>
      </c>
    </row>
    <row r="5041" spans="1:6" x14ac:dyDescent="0.3">
      <c r="A5041" s="3">
        <v>0.74219593779930604</v>
      </c>
      <c r="B5041" s="3">
        <v>22086.778255652898</v>
      </c>
      <c r="C5041" s="3">
        <v>1.2940645248937099</v>
      </c>
      <c r="D5041" s="3">
        <v>62043.214817331398</v>
      </c>
      <c r="E5041" s="1">
        <f t="shared" si="158"/>
        <v>0.5518685870944039</v>
      </c>
      <c r="F5041" s="1">
        <f t="shared" si="159"/>
        <v>39956.4365616785</v>
      </c>
    </row>
    <row r="5042" spans="1:6" x14ac:dyDescent="0.3">
      <c r="A5042" s="3">
        <v>0.69476888139487802</v>
      </c>
      <c r="B5042" s="3">
        <v>19612.1006768068</v>
      </c>
      <c r="C5042" s="3">
        <v>1.20891491333816</v>
      </c>
      <c r="D5042" s="3">
        <v>56413.924966598097</v>
      </c>
      <c r="E5042" s="1">
        <f t="shared" si="158"/>
        <v>0.51414603194328201</v>
      </c>
      <c r="F5042" s="1">
        <f t="shared" si="159"/>
        <v>36801.824289791301</v>
      </c>
    </row>
    <row r="5043" spans="1:6" x14ac:dyDescent="0.3">
      <c r="A5043" s="3">
        <v>0.74938753600910601</v>
      </c>
      <c r="B5043" s="3">
        <v>22421.286645837401</v>
      </c>
      <c r="C5043" s="3">
        <v>1.3261468419417699</v>
      </c>
      <c r="D5043" s="3">
        <v>62725.205259553702</v>
      </c>
      <c r="E5043" s="1">
        <f t="shared" si="158"/>
        <v>0.57675930593266389</v>
      </c>
      <c r="F5043" s="1">
        <f t="shared" si="159"/>
        <v>40303.918613716305</v>
      </c>
    </row>
    <row r="5044" spans="1:6" x14ac:dyDescent="0.3">
      <c r="A5044" s="3">
        <v>0.69231824311532997</v>
      </c>
      <c r="B5044" s="3">
        <v>19358.255951954699</v>
      </c>
      <c r="C5044" s="3">
        <v>1.2219319844665</v>
      </c>
      <c r="D5044" s="3">
        <v>57219.602307905297</v>
      </c>
      <c r="E5044" s="1">
        <f t="shared" si="158"/>
        <v>0.52961374135117001</v>
      </c>
      <c r="F5044" s="1">
        <f t="shared" si="159"/>
        <v>37861.346355950598</v>
      </c>
    </row>
    <row r="5045" spans="1:6" x14ac:dyDescent="0.3">
      <c r="A5045" s="3">
        <v>0.67697896323991902</v>
      </c>
      <c r="B5045" s="3">
        <v>18595.198405785301</v>
      </c>
      <c r="C5045" s="3">
        <v>1.19266857205851</v>
      </c>
      <c r="D5045" s="3">
        <v>55940.084651458499</v>
      </c>
      <c r="E5045" s="1">
        <f t="shared" si="158"/>
        <v>0.51568960881859094</v>
      </c>
      <c r="F5045" s="1">
        <f t="shared" si="159"/>
        <v>37344.886245673202</v>
      </c>
    </row>
    <row r="5046" spans="1:6" x14ac:dyDescent="0.3">
      <c r="A5046" s="3">
        <v>0.70162011666531998</v>
      </c>
      <c r="B5046" s="3">
        <v>15950.173224468999</v>
      </c>
      <c r="C5046" s="3">
        <v>1.18653872138206</v>
      </c>
      <c r="D5046" s="3">
        <v>50987.042552357299</v>
      </c>
      <c r="E5046" s="1">
        <f t="shared" si="158"/>
        <v>0.48491860471673998</v>
      </c>
      <c r="F5046" s="1">
        <f t="shared" si="159"/>
        <v>35036.8693278883</v>
      </c>
    </row>
    <row r="5047" spans="1:6" x14ac:dyDescent="0.3">
      <c r="A5047" s="3">
        <v>0.684930335213216</v>
      </c>
      <c r="B5047" s="3">
        <v>25017.7261661423</v>
      </c>
      <c r="C5047" s="3">
        <v>1.2172651288296401</v>
      </c>
      <c r="D5047" s="3">
        <v>63526.404561799602</v>
      </c>
      <c r="E5047" s="1">
        <f t="shared" si="158"/>
        <v>0.53233479361642411</v>
      </c>
      <c r="F5047" s="1">
        <f t="shared" si="159"/>
        <v>38508.678395657305</v>
      </c>
    </row>
    <row r="5048" spans="1:6" x14ac:dyDescent="0.3">
      <c r="A5048" s="3">
        <v>0.73712901531314201</v>
      </c>
      <c r="B5048" s="3">
        <v>23087.418343836202</v>
      </c>
      <c r="C5048" s="3">
        <v>1.2858398277158301</v>
      </c>
      <c r="D5048" s="3">
        <v>61365.7787814447</v>
      </c>
      <c r="E5048" s="1">
        <f t="shared" si="158"/>
        <v>0.54871081240268804</v>
      </c>
      <c r="F5048" s="1">
        <f t="shared" si="159"/>
        <v>38278.360437608499</v>
      </c>
    </row>
    <row r="5049" spans="1:6" x14ac:dyDescent="0.3">
      <c r="A5049" s="3">
        <v>0.77593091944765102</v>
      </c>
      <c r="B5049" s="3">
        <v>19997.512376898001</v>
      </c>
      <c r="C5049" s="3">
        <v>1.3468641584040799</v>
      </c>
      <c r="D5049" s="3">
        <v>56235.779544444697</v>
      </c>
      <c r="E5049" s="1">
        <f t="shared" si="158"/>
        <v>0.57093323895642889</v>
      </c>
      <c r="F5049" s="1">
        <f t="shared" si="159"/>
        <v>36238.267167546699</v>
      </c>
    </row>
    <row r="5050" spans="1:6" x14ac:dyDescent="0.3">
      <c r="A5050" s="3">
        <v>0.69136215009459201</v>
      </c>
      <c r="B5050" s="3">
        <v>20174.9141352066</v>
      </c>
      <c r="C5050" s="3">
        <v>1.18357420653209</v>
      </c>
      <c r="D5050" s="3">
        <v>56429.501854469498</v>
      </c>
      <c r="E5050" s="1">
        <f t="shared" si="158"/>
        <v>0.49221205643749799</v>
      </c>
      <c r="F5050" s="1">
        <f t="shared" si="159"/>
        <v>36254.587719262898</v>
      </c>
    </row>
    <row r="5051" spans="1:6" x14ac:dyDescent="0.3">
      <c r="A5051" s="3">
        <v>0.63977691720894603</v>
      </c>
      <c r="B5051" s="3">
        <v>16744.912483608601</v>
      </c>
      <c r="C5051" s="3">
        <v>1.1404532214194001</v>
      </c>
      <c r="D5051" s="3">
        <v>53533.148997680597</v>
      </c>
      <c r="E5051" s="1">
        <f t="shared" si="158"/>
        <v>0.50067630421045406</v>
      </c>
      <c r="F5051" s="1">
        <f t="shared" si="159"/>
        <v>36788.236514071992</v>
      </c>
    </row>
    <row r="5052" spans="1:6" x14ac:dyDescent="0.3">
      <c r="A5052" s="3">
        <v>0.700427692536573</v>
      </c>
      <c r="B5052" s="3">
        <v>19454.7242122391</v>
      </c>
      <c r="C5052" s="3">
        <v>1.2100092926254999</v>
      </c>
      <c r="D5052" s="3">
        <v>57100.092643157499</v>
      </c>
      <c r="E5052" s="1">
        <f t="shared" si="158"/>
        <v>0.50958160008892694</v>
      </c>
      <c r="F5052" s="1">
        <f t="shared" si="159"/>
        <v>37645.368430918403</v>
      </c>
    </row>
    <row r="5053" spans="1:6" x14ac:dyDescent="0.3">
      <c r="A5053" s="3">
        <v>0.65916018079378602</v>
      </c>
      <c r="B5053" s="3">
        <v>22133.9162826336</v>
      </c>
      <c r="C5053" s="3">
        <v>1.1123063948090399</v>
      </c>
      <c r="D5053" s="3">
        <v>58890.548594635198</v>
      </c>
      <c r="E5053" s="1">
        <f t="shared" si="158"/>
        <v>0.4531462140152539</v>
      </c>
      <c r="F5053" s="1">
        <f t="shared" si="159"/>
        <v>36756.632312001602</v>
      </c>
    </row>
    <row r="5054" spans="1:6" x14ac:dyDescent="0.3">
      <c r="A5054" s="3">
        <v>0.65849038489434597</v>
      </c>
      <c r="B5054" s="3">
        <v>24102.622253216599</v>
      </c>
      <c r="C5054" s="3">
        <v>1.0958151413517401</v>
      </c>
      <c r="D5054" s="3">
        <v>60894.1197271173</v>
      </c>
      <c r="E5054" s="1">
        <f t="shared" si="158"/>
        <v>0.4373247564573941</v>
      </c>
      <c r="F5054" s="1">
        <f t="shared" si="159"/>
        <v>36791.497473900701</v>
      </c>
    </row>
    <row r="5055" spans="1:6" x14ac:dyDescent="0.3">
      <c r="A5055" s="3">
        <v>0.73075526285162096</v>
      </c>
      <c r="B5055" s="3">
        <v>23897.7302335493</v>
      </c>
      <c r="C5055" s="3">
        <v>1.2627882968673401</v>
      </c>
      <c r="D5055" s="3">
        <v>65658.543430050602</v>
      </c>
      <c r="E5055" s="1">
        <f t="shared" si="158"/>
        <v>0.53203303401571911</v>
      </c>
      <c r="F5055" s="1">
        <f t="shared" si="159"/>
        <v>41760.813196501302</v>
      </c>
    </row>
    <row r="5056" spans="1:6" x14ac:dyDescent="0.3">
      <c r="A5056" s="3">
        <v>0.65114920400495502</v>
      </c>
      <c r="B5056" s="3">
        <v>20482.7985632493</v>
      </c>
      <c r="C5056" s="3">
        <v>1.13101797690326</v>
      </c>
      <c r="D5056" s="3">
        <v>59688.713426647701</v>
      </c>
      <c r="E5056" s="1">
        <f t="shared" si="158"/>
        <v>0.47986877289830498</v>
      </c>
      <c r="F5056" s="1">
        <f t="shared" si="159"/>
        <v>39205.9148633984</v>
      </c>
    </row>
    <row r="5057" spans="1:6" x14ac:dyDescent="0.3">
      <c r="A5057" s="3">
        <v>0.64161745651144098</v>
      </c>
      <c r="B5057" s="3">
        <v>17478.678509847101</v>
      </c>
      <c r="C5057" s="3">
        <v>1.10865330228084</v>
      </c>
      <c r="D5057" s="3">
        <v>54606.849610145502</v>
      </c>
      <c r="E5057" s="1">
        <f t="shared" si="158"/>
        <v>0.46703584576939905</v>
      </c>
      <c r="F5057" s="1">
        <f t="shared" si="159"/>
        <v>37128.171100298401</v>
      </c>
    </row>
    <row r="5058" spans="1:6" x14ac:dyDescent="0.3">
      <c r="A5058" s="3">
        <v>0.75690434196610901</v>
      </c>
      <c r="B5058" s="3">
        <v>16563.330346699899</v>
      </c>
      <c r="C5058" s="3">
        <v>1.30377492742243</v>
      </c>
      <c r="D5058" s="3">
        <v>54029.310426291602</v>
      </c>
      <c r="E5058" s="1">
        <f t="shared" si="158"/>
        <v>0.54687058545632095</v>
      </c>
      <c r="F5058" s="1">
        <f t="shared" si="159"/>
        <v>37465.980079591704</v>
      </c>
    </row>
    <row r="5059" spans="1:6" x14ac:dyDescent="0.3">
      <c r="A5059" s="3">
        <v>0.71762086367068001</v>
      </c>
      <c r="B5059" s="3">
        <v>22636.302261704001</v>
      </c>
      <c r="C5059" s="3">
        <v>1.23132698344729</v>
      </c>
      <c r="D5059" s="3">
        <v>60565.941122906901</v>
      </c>
      <c r="E5059" s="1">
        <f t="shared" si="158"/>
        <v>0.51370611977660996</v>
      </c>
      <c r="F5059" s="1">
        <f t="shared" si="159"/>
        <v>37929.638861202897</v>
      </c>
    </row>
    <row r="5060" spans="1:6" x14ac:dyDescent="0.3">
      <c r="A5060" s="3">
        <v>0.69065115506328101</v>
      </c>
      <c r="B5060" s="3">
        <v>20139.513868570401</v>
      </c>
      <c r="C5060" s="3">
        <v>1.2088460462694199</v>
      </c>
      <c r="D5060" s="3">
        <v>57978.155419807503</v>
      </c>
      <c r="E5060" s="1">
        <f t="shared" ref="E5060:E5123" si="160">C5060-A5060</f>
        <v>0.51819489120613893</v>
      </c>
      <c r="F5060" s="1">
        <f t="shared" ref="F5060:F5123" si="161">D5060-B5060</f>
        <v>37838.641551237102</v>
      </c>
    </row>
    <row r="5061" spans="1:6" x14ac:dyDescent="0.3">
      <c r="A5061" s="3">
        <v>0.68440982806758199</v>
      </c>
      <c r="B5061" s="3">
        <v>23781.357019118801</v>
      </c>
      <c r="C5061" s="3">
        <v>1.20126643774741</v>
      </c>
      <c r="D5061" s="3">
        <v>62379.677867193801</v>
      </c>
      <c r="E5061" s="1">
        <f t="shared" si="160"/>
        <v>0.51685660967982805</v>
      </c>
      <c r="F5061" s="1">
        <f t="shared" si="161"/>
        <v>38598.320848075004</v>
      </c>
    </row>
    <row r="5062" spans="1:6" x14ac:dyDescent="0.3">
      <c r="A5062" s="3">
        <v>0.70366592417593699</v>
      </c>
      <c r="B5062" s="3">
        <v>23298.181882659301</v>
      </c>
      <c r="C5062" s="3">
        <v>1.2108382893834899</v>
      </c>
      <c r="D5062" s="3">
        <v>61911.398149370398</v>
      </c>
      <c r="E5062" s="1">
        <f t="shared" si="160"/>
        <v>0.50717236520755293</v>
      </c>
      <c r="F5062" s="1">
        <f t="shared" si="161"/>
        <v>38613.216266711097</v>
      </c>
    </row>
    <row r="5063" spans="1:6" x14ac:dyDescent="0.3">
      <c r="A5063" s="3">
        <v>0.72294694579536101</v>
      </c>
      <c r="B5063" s="3">
        <v>19245.479443580101</v>
      </c>
      <c r="C5063" s="3">
        <v>1.2503718121858101</v>
      </c>
      <c r="D5063" s="3">
        <v>55994.597076433798</v>
      </c>
      <c r="E5063" s="1">
        <f t="shared" si="160"/>
        <v>0.52742486639044905</v>
      </c>
      <c r="F5063" s="1">
        <f t="shared" si="161"/>
        <v>36749.117632853697</v>
      </c>
    </row>
    <row r="5064" spans="1:6" x14ac:dyDescent="0.3">
      <c r="A5064" s="3">
        <v>0.750320239054585</v>
      </c>
      <c r="B5064" s="3">
        <v>17814.511979724699</v>
      </c>
      <c r="C5064" s="3">
        <v>1.30820411189821</v>
      </c>
      <c r="D5064" s="3">
        <v>53974.018927274003</v>
      </c>
      <c r="E5064" s="1">
        <f t="shared" si="160"/>
        <v>0.55788387284362495</v>
      </c>
      <c r="F5064" s="1">
        <f t="shared" si="161"/>
        <v>36159.506947549307</v>
      </c>
    </row>
    <row r="5065" spans="1:6" x14ac:dyDescent="0.3">
      <c r="A5065" s="3">
        <v>0.69976249463131601</v>
      </c>
      <c r="B5065" s="3">
        <v>16600.746727881498</v>
      </c>
      <c r="C5065" s="3">
        <v>1.24012031872807</v>
      </c>
      <c r="D5065" s="3">
        <v>54565.227531857199</v>
      </c>
      <c r="E5065" s="1">
        <f t="shared" si="160"/>
        <v>0.54035782409675404</v>
      </c>
      <c r="F5065" s="1">
        <f t="shared" si="161"/>
        <v>37964.480803975704</v>
      </c>
    </row>
    <row r="5066" spans="1:6" x14ac:dyDescent="0.3">
      <c r="A5066" s="3">
        <v>0.69143699071535702</v>
      </c>
      <c r="B5066" s="3">
        <v>24890.8137473143</v>
      </c>
      <c r="C5066" s="3">
        <v>1.2090165442576299</v>
      </c>
      <c r="D5066" s="3">
        <v>65741.287603226403</v>
      </c>
      <c r="E5066" s="1">
        <f t="shared" si="160"/>
        <v>0.51757955354227292</v>
      </c>
      <c r="F5066" s="1">
        <f t="shared" si="161"/>
        <v>40850.473855912103</v>
      </c>
    </row>
    <row r="5067" spans="1:6" x14ac:dyDescent="0.3">
      <c r="A5067" s="3">
        <v>0.69174792033857302</v>
      </c>
      <c r="B5067" s="3">
        <v>17778.4010920377</v>
      </c>
      <c r="C5067" s="3">
        <v>1.2165408707327701</v>
      </c>
      <c r="D5067" s="3">
        <v>55347.019284014503</v>
      </c>
      <c r="E5067" s="1">
        <f t="shared" si="160"/>
        <v>0.52479295039419704</v>
      </c>
      <c r="F5067" s="1">
        <f t="shared" si="161"/>
        <v>37568.618191976799</v>
      </c>
    </row>
    <row r="5068" spans="1:6" x14ac:dyDescent="0.3">
      <c r="A5068" s="3">
        <v>0.73585521020711997</v>
      </c>
      <c r="B5068" s="3">
        <v>19484.871878856698</v>
      </c>
      <c r="C5068" s="3">
        <v>1.26911148177172</v>
      </c>
      <c r="D5068" s="3">
        <v>59706.582292179199</v>
      </c>
      <c r="E5068" s="1">
        <f t="shared" si="160"/>
        <v>0.53325627156459998</v>
      </c>
      <c r="F5068" s="1">
        <f t="shared" si="161"/>
        <v>40221.7104133225</v>
      </c>
    </row>
    <row r="5069" spans="1:6" x14ac:dyDescent="0.3">
      <c r="A5069" s="3">
        <v>0.72253366417114595</v>
      </c>
      <c r="B5069" s="3">
        <v>17855.912212597799</v>
      </c>
      <c r="C5069" s="3">
        <v>1.2388071093336499</v>
      </c>
      <c r="D5069" s="3">
        <v>53272.7886768479</v>
      </c>
      <c r="E5069" s="1">
        <f t="shared" si="160"/>
        <v>0.51627344516250395</v>
      </c>
      <c r="F5069" s="1">
        <f t="shared" si="161"/>
        <v>35416.876464250105</v>
      </c>
    </row>
    <row r="5070" spans="1:6" x14ac:dyDescent="0.3">
      <c r="A5070" s="3">
        <v>0.71235897736471299</v>
      </c>
      <c r="B5070" s="3">
        <v>22220.224669890998</v>
      </c>
      <c r="C5070" s="3">
        <v>1.2515456320220899</v>
      </c>
      <c r="D5070" s="3">
        <v>58836.725753161401</v>
      </c>
      <c r="E5070" s="1">
        <f t="shared" si="160"/>
        <v>0.53918665465737692</v>
      </c>
      <c r="F5070" s="1">
        <f t="shared" si="161"/>
        <v>36616.501083270399</v>
      </c>
    </row>
    <row r="5071" spans="1:6" x14ac:dyDescent="0.3">
      <c r="A5071" s="3">
        <v>0.66195661793860805</v>
      </c>
      <c r="B5071" s="3">
        <v>16297.9549703994</v>
      </c>
      <c r="C5071" s="3">
        <v>1.13218991750205</v>
      </c>
      <c r="D5071" s="3">
        <v>51513.513293621298</v>
      </c>
      <c r="E5071" s="1">
        <f t="shared" si="160"/>
        <v>0.47023329956344195</v>
      </c>
      <c r="F5071" s="1">
        <f t="shared" si="161"/>
        <v>35215.5583232219</v>
      </c>
    </row>
    <row r="5072" spans="1:6" x14ac:dyDescent="0.3">
      <c r="A5072" s="3">
        <v>0.67721344343223799</v>
      </c>
      <c r="B5072" s="3">
        <v>19043.106965090799</v>
      </c>
      <c r="C5072" s="3">
        <v>1.17161493659881</v>
      </c>
      <c r="D5072" s="3">
        <v>57097.521777273898</v>
      </c>
      <c r="E5072" s="1">
        <f t="shared" si="160"/>
        <v>0.494401493166572</v>
      </c>
      <c r="F5072" s="1">
        <f t="shared" si="161"/>
        <v>38054.414812183095</v>
      </c>
    </row>
    <row r="5073" spans="1:6" x14ac:dyDescent="0.3">
      <c r="A5073" s="3">
        <v>0.70688831581302003</v>
      </c>
      <c r="B5073" s="3">
        <v>17720.2115205099</v>
      </c>
      <c r="C5073" s="3">
        <v>1.2315614242603099</v>
      </c>
      <c r="D5073" s="3">
        <v>51861.431357789203</v>
      </c>
      <c r="E5073" s="1">
        <f t="shared" si="160"/>
        <v>0.52467310844728987</v>
      </c>
      <c r="F5073" s="1">
        <f t="shared" si="161"/>
        <v>34141.219837279306</v>
      </c>
    </row>
    <row r="5074" spans="1:6" x14ac:dyDescent="0.3">
      <c r="A5074" s="3">
        <v>0.67304316144069998</v>
      </c>
      <c r="B5074" s="3">
        <v>17134.910412406101</v>
      </c>
      <c r="C5074" s="3">
        <v>1.14360694111288</v>
      </c>
      <c r="D5074" s="3">
        <v>51988.846154385399</v>
      </c>
      <c r="E5074" s="1">
        <f t="shared" si="160"/>
        <v>0.47056377967217999</v>
      </c>
      <c r="F5074" s="1">
        <f t="shared" si="161"/>
        <v>34853.935741979294</v>
      </c>
    </row>
    <row r="5075" spans="1:6" x14ac:dyDescent="0.3">
      <c r="A5075" s="3">
        <v>0.65667043483046394</v>
      </c>
      <c r="B5075" s="3">
        <v>25074.803817301799</v>
      </c>
      <c r="C5075" s="3">
        <v>1.1435270298692699</v>
      </c>
      <c r="D5075" s="3">
        <v>66912.610788252103</v>
      </c>
      <c r="E5075" s="1">
        <f t="shared" si="160"/>
        <v>0.48685659503880596</v>
      </c>
      <c r="F5075" s="1">
        <f t="shared" si="161"/>
        <v>41837.806970950303</v>
      </c>
    </row>
    <row r="5076" spans="1:6" x14ac:dyDescent="0.3">
      <c r="A5076" s="3">
        <v>0.68664732920077098</v>
      </c>
      <c r="B5076" s="3">
        <v>16195.3526525823</v>
      </c>
      <c r="C5076" s="3">
        <v>1.1807200377323399</v>
      </c>
      <c r="D5076" s="3">
        <v>53015.456791042299</v>
      </c>
      <c r="E5076" s="1">
        <f t="shared" si="160"/>
        <v>0.49407270853156893</v>
      </c>
      <c r="F5076" s="1">
        <f t="shared" si="161"/>
        <v>36820.104138459996</v>
      </c>
    </row>
    <row r="5077" spans="1:6" x14ac:dyDescent="0.3">
      <c r="A5077" s="3">
        <v>0.66935614001243504</v>
      </c>
      <c r="B5077" s="3">
        <v>24710.707656619601</v>
      </c>
      <c r="C5077" s="3">
        <v>1.1997859479973401</v>
      </c>
      <c r="D5077" s="3">
        <v>65414.615721638998</v>
      </c>
      <c r="E5077" s="1">
        <f t="shared" si="160"/>
        <v>0.53042980798490502</v>
      </c>
      <c r="F5077" s="1">
        <f t="shared" si="161"/>
        <v>40703.908065019394</v>
      </c>
    </row>
    <row r="5078" spans="1:6" x14ac:dyDescent="0.3">
      <c r="A5078" s="3">
        <v>0.69012665173760201</v>
      </c>
      <c r="B5078" s="3">
        <v>18300.5272820799</v>
      </c>
      <c r="C5078" s="3">
        <v>1.2322598573910699</v>
      </c>
      <c r="D5078" s="3">
        <v>56310.202687645702</v>
      </c>
      <c r="E5078" s="1">
        <f t="shared" si="160"/>
        <v>0.5421332056534679</v>
      </c>
      <c r="F5078" s="1">
        <f t="shared" si="161"/>
        <v>38009.675405565802</v>
      </c>
    </row>
    <row r="5079" spans="1:6" x14ac:dyDescent="0.3">
      <c r="A5079" s="3">
        <v>0.74603466265918295</v>
      </c>
      <c r="B5079" s="3">
        <v>17638.1548223305</v>
      </c>
      <c r="C5079" s="3">
        <v>1.30466784147216</v>
      </c>
      <c r="D5079" s="3">
        <v>54226.946765762397</v>
      </c>
      <c r="E5079" s="1">
        <f t="shared" si="160"/>
        <v>0.55863317881297703</v>
      </c>
      <c r="F5079" s="1">
        <f t="shared" si="161"/>
        <v>36588.791943431897</v>
      </c>
    </row>
    <row r="5080" spans="1:6" x14ac:dyDescent="0.3">
      <c r="A5080" s="3">
        <v>0.68078798175706001</v>
      </c>
      <c r="B5080" s="3">
        <v>18036.7069815668</v>
      </c>
      <c r="C5080" s="3">
        <v>1.18662007361453</v>
      </c>
      <c r="D5080" s="3">
        <v>54507.805531364102</v>
      </c>
      <c r="E5080" s="1">
        <f t="shared" si="160"/>
        <v>0.50583209185747002</v>
      </c>
      <c r="F5080" s="1">
        <f t="shared" si="161"/>
        <v>36471.098549797302</v>
      </c>
    </row>
    <row r="5081" spans="1:6" x14ac:dyDescent="0.3">
      <c r="A5081" s="3">
        <v>0.66527180896533999</v>
      </c>
      <c r="B5081" s="3">
        <v>22922.449132047499</v>
      </c>
      <c r="C5081" s="3">
        <v>1.1271706239633601</v>
      </c>
      <c r="D5081" s="3">
        <v>60364.749912323801</v>
      </c>
      <c r="E5081" s="1">
        <f t="shared" si="160"/>
        <v>0.4618988149980201</v>
      </c>
      <c r="F5081" s="1">
        <f t="shared" si="161"/>
        <v>37442.300780276302</v>
      </c>
    </row>
    <row r="5082" spans="1:6" x14ac:dyDescent="0.3">
      <c r="A5082" s="3">
        <v>0.69347049397298</v>
      </c>
      <c r="B5082" s="3">
        <v>22849.3377732845</v>
      </c>
      <c r="C5082" s="3">
        <v>1.22246417978249</v>
      </c>
      <c r="D5082" s="3">
        <v>62355.402231618602</v>
      </c>
      <c r="E5082" s="1">
        <f t="shared" si="160"/>
        <v>0.52899368580951001</v>
      </c>
      <c r="F5082" s="1">
        <f t="shared" si="161"/>
        <v>39506.064458334105</v>
      </c>
    </row>
    <row r="5083" spans="1:6" x14ac:dyDescent="0.3">
      <c r="A5083" s="3">
        <v>0.70858396600185602</v>
      </c>
      <c r="B5083" s="3">
        <v>21395.9506113235</v>
      </c>
      <c r="C5083" s="3">
        <v>1.2159789823717999</v>
      </c>
      <c r="D5083" s="3">
        <v>54887.059277151202</v>
      </c>
      <c r="E5083" s="1">
        <f t="shared" si="160"/>
        <v>0.50739501636994389</v>
      </c>
      <c r="F5083" s="1">
        <f t="shared" si="161"/>
        <v>33491.108665827705</v>
      </c>
    </row>
    <row r="5084" spans="1:6" x14ac:dyDescent="0.3">
      <c r="A5084" s="3">
        <v>0.68565015552071895</v>
      </c>
      <c r="B5084" s="3">
        <v>20245.096798344901</v>
      </c>
      <c r="C5084" s="3">
        <v>1.1967490862891399</v>
      </c>
      <c r="D5084" s="3">
        <v>56316.802712440702</v>
      </c>
      <c r="E5084" s="1">
        <f t="shared" si="160"/>
        <v>0.51109893076842094</v>
      </c>
      <c r="F5084" s="1">
        <f t="shared" si="161"/>
        <v>36071.705914095801</v>
      </c>
    </row>
    <row r="5085" spans="1:6" x14ac:dyDescent="0.3">
      <c r="A5085" s="3">
        <v>0.74067272751212798</v>
      </c>
      <c r="B5085" s="3">
        <v>21115.3738872332</v>
      </c>
      <c r="C5085" s="3">
        <v>1.32110767474405</v>
      </c>
      <c r="D5085" s="3">
        <v>59604.777914323997</v>
      </c>
      <c r="E5085" s="1">
        <f t="shared" si="160"/>
        <v>0.58043494723192202</v>
      </c>
      <c r="F5085" s="1">
        <f t="shared" si="161"/>
        <v>38489.404027090801</v>
      </c>
    </row>
    <row r="5086" spans="1:6" x14ac:dyDescent="0.3">
      <c r="A5086" s="3">
        <v>0.73451666587811903</v>
      </c>
      <c r="B5086" s="3">
        <v>21565.3866754921</v>
      </c>
      <c r="C5086" s="3">
        <v>1.2692097665492099</v>
      </c>
      <c r="D5086" s="3">
        <v>61121.356885624104</v>
      </c>
      <c r="E5086" s="1">
        <f t="shared" si="160"/>
        <v>0.53469310067109088</v>
      </c>
      <c r="F5086" s="1">
        <f t="shared" si="161"/>
        <v>39555.970210132</v>
      </c>
    </row>
    <row r="5087" spans="1:6" x14ac:dyDescent="0.3">
      <c r="A5087" s="3">
        <v>0.71616408584101399</v>
      </c>
      <c r="B5087" s="3">
        <v>17785.822420320499</v>
      </c>
      <c r="C5087" s="3">
        <v>1.20393390793328</v>
      </c>
      <c r="D5087" s="3">
        <v>52707.940861531701</v>
      </c>
      <c r="E5087" s="1">
        <f t="shared" si="160"/>
        <v>0.48776982209226605</v>
      </c>
      <c r="F5087" s="1">
        <f t="shared" si="161"/>
        <v>34922.118441211205</v>
      </c>
    </row>
    <row r="5088" spans="1:6" x14ac:dyDescent="0.3">
      <c r="A5088" s="3">
        <v>0.71424089466974106</v>
      </c>
      <c r="B5088" s="3">
        <v>23175.150018259501</v>
      </c>
      <c r="C5088" s="3">
        <v>1.2689808471226001</v>
      </c>
      <c r="D5088" s="3">
        <v>61115.930016579397</v>
      </c>
      <c r="E5088" s="1">
        <f t="shared" si="160"/>
        <v>0.55473995245285901</v>
      </c>
      <c r="F5088" s="1">
        <f t="shared" si="161"/>
        <v>37940.779998319893</v>
      </c>
    </row>
    <row r="5089" spans="1:6" x14ac:dyDescent="0.3">
      <c r="A5089" s="3">
        <v>0.70242364837860405</v>
      </c>
      <c r="B5089" s="3">
        <v>18140.8152340202</v>
      </c>
      <c r="C5089" s="3">
        <v>1.20183076008226</v>
      </c>
      <c r="D5089" s="3">
        <v>55253.499316589798</v>
      </c>
      <c r="E5089" s="1">
        <f t="shared" si="160"/>
        <v>0.49940711170365593</v>
      </c>
      <c r="F5089" s="1">
        <f t="shared" si="161"/>
        <v>37112.684082569598</v>
      </c>
    </row>
    <row r="5090" spans="1:6" x14ac:dyDescent="0.3">
      <c r="A5090" s="3">
        <v>0.72666120627541197</v>
      </c>
      <c r="B5090" s="3">
        <v>20147.6414076976</v>
      </c>
      <c r="C5090" s="3">
        <v>1.2650680011884401</v>
      </c>
      <c r="D5090" s="3">
        <v>59264.509338557502</v>
      </c>
      <c r="E5090" s="1">
        <f t="shared" si="160"/>
        <v>0.53840679491302812</v>
      </c>
      <c r="F5090" s="1">
        <f t="shared" si="161"/>
        <v>39116.867930859902</v>
      </c>
    </row>
    <row r="5091" spans="1:6" x14ac:dyDescent="0.3">
      <c r="A5091" s="3">
        <v>0.66444555708241304</v>
      </c>
      <c r="B5091" s="3">
        <v>24363.127294809601</v>
      </c>
      <c r="C5091" s="3">
        <v>1.1264324862316</v>
      </c>
      <c r="D5091" s="3">
        <v>60185.493352744001</v>
      </c>
      <c r="E5091" s="1">
        <f t="shared" si="160"/>
        <v>0.46198692914918693</v>
      </c>
      <c r="F5091" s="1">
        <f t="shared" si="161"/>
        <v>35822.3660579344</v>
      </c>
    </row>
    <row r="5092" spans="1:6" x14ac:dyDescent="0.3">
      <c r="A5092" s="3">
        <v>0.67803952258288802</v>
      </c>
      <c r="B5092" s="3">
        <v>26202.273460697899</v>
      </c>
      <c r="C5092" s="3">
        <v>1.1408837474576199</v>
      </c>
      <c r="D5092" s="3">
        <v>64738.619046134801</v>
      </c>
      <c r="E5092" s="1">
        <f t="shared" si="160"/>
        <v>0.46284422487473187</v>
      </c>
      <c r="F5092" s="1">
        <f t="shared" si="161"/>
        <v>38536.345585436902</v>
      </c>
    </row>
    <row r="5093" spans="1:6" x14ac:dyDescent="0.3">
      <c r="A5093" s="3">
        <v>0.694068317154107</v>
      </c>
      <c r="B5093" s="3">
        <v>19312.4127147664</v>
      </c>
      <c r="C5093" s="3">
        <v>1.1932518193570001</v>
      </c>
      <c r="D5093" s="3">
        <v>57753.604607078902</v>
      </c>
      <c r="E5093" s="1">
        <f t="shared" si="160"/>
        <v>0.49918350220289309</v>
      </c>
      <c r="F5093" s="1">
        <f t="shared" si="161"/>
        <v>38441.191892312505</v>
      </c>
    </row>
    <row r="5094" spans="1:6" x14ac:dyDescent="0.3">
      <c r="A5094" s="3">
        <v>0.74455755034799498</v>
      </c>
      <c r="B5094" s="3">
        <v>17398.112588746299</v>
      </c>
      <c r="C5094" s="3">
        <v>1.25629102232376</v>
      </c>
      <c r="D5094" s="3">
        <v>53497.823436905099</v>
      </c>
      <c r="E5094" s="1">
        <f t="shared" si="160"/>
        <v>0.51173347197576502</v>
      </c>
      <c r="F5094" s="1">
        <f t="shared" si="161"/>
        <v>36099.7108481588</v>
      </c>
    </row>
    <row r="5095" spans="1:6" x14ac:dyDescent="0.3">
      <c r="A5095" s="3">
        <v>0.69063705580651502</v>
      </c>
      <c r="B5095" s="3">
        <v>23474.065420792798</v>
      </c>
      <c r="C5095" s="3">
        <v>1.20076752038013</v>
      </c>
      <c r="D5095" s="3">
        <v>60029.289069746803</v>
      </c>
      <c r="E5095" s="1">
        <f t="shared" si="160"/>
        <v>0.51013046457361499</v>
      </c>
      <c r="F5095" s="1">
        <f t="shared" si="161"/>
        <v>36555.223648954008</v>
      </c>
    </row>
    <row r="5096" spans="1:6" x14ac:dyDescent="0.3">
      <c r="A5096" s="3">
        <v>0.76186031605192095</v>
      </c>
      <c r="B5096" s="3">
        <v>17805.5924831833</v>
      </c>
      <c r="C5096" s="3">
        <v>1.3075448732469801</v>
      </c>
      <c r="D5096" s="3">
        <v>53909.399028801097</v>
      </c>
      <c r="E5096" s="1">
        <f t="shared" si="160"/>
        <v>0.54568455719505915</v>
      </c>
      <c r="F5096" s="1">
        <f t="shared" si="161"/>
        <v>36103.806545617801</v>
      </c>
    </row>
    <row r="5097" spans="1:6" x14ac:dyDescent="0.3">
      <c r="A5097" s="3">
        <v>0.75317169247539595</v>
      </c>
      <c r="B5097" s="3">
        <v>16902.476550286501</v>
      </c>
      <c r="C5097" s="3">
        <v>1.2921355049760099</v>
      </c>
      <c r="D5097" s="3">
        <v>52474.881613919002</v>
      </c>
      <c r="E5097" s="1">
        <f t="shared" si="160"/>
        <v>0.53896381250061398</v>
      </c>
      <c r="F5097" s="1">
        <f t="shared" si="161"/>
        <v>35572.405063632497</v>
      </c>
    </row>
    <row r="5098" spans="1:6" x14ac:dyDescent="0.3">
      <c r="A5098" s="3">
        <v>0.63077895882167201</v>
      </c>
      <c r="B5098" s="3">
        <v>17454.910239001001</v>
      </c>
      <c r="C5098" s="3">
        <v>1.11041308494055</v>
      </c>
      <c r="D5098" s="3">
        <v>53186.733290249504</v>
      </c>
      <c r="E5098" s="1">
        <f t="shared" si="160"/>
        <v>0.47963412611887801</v>
      </c>
      <c r="F5098" s="1">
        <f t="shared" si="161"/>
        <v>35731.823051248502</v>
      </c>
    </row>
    <row r="5099" spans="1:6" x14ac:dyDescent="0.3">
      <c r="A5099" s="3">
        <v>0.66698561562603198</v>
      </c>
      <c r="B5099" s="3">
        <v>23249.858586436199</v>
      </c>
      <c r="C5099" s="3">
        <v>1.1491115715073601</v>
      </c>
      <c r="D5099" s="3">
        <v>61648.487911673998</v>
      </c>
      <c r="E5099" s="1">
        <f t="shared" si="160"/>
        <v>0.48212595588132812</v>
      </c>
      <c r="F5099" s="1">
        <f t="shared" si="161"/>
        <v>38398.629325237795</v>
      </c>
    </row>
    <row r="5100" spans="1:6" x14ac:dyDescent="0.3">
      <c r="A5100" s="3">
        <v>0.75871996585069501</v>
      </c>
      <c r="B5100" s="3">
        <v>20329.039999914599</v>
      </c>
      <c r="C5100" s="3">
        <v>1.3003317957837099</v>
      </c>
      <c r="D5100" s="3">
        <v>59767.696057148503</v>
      </c>
      <c r="E5100" s="1">
        <f t="shared" si="160"/>
        <v>0.54161182993301493</v>
      </c>
      <c r="F5100" s="1">
        <f t="shared" si="161"/>
        <v>39438.656057233908</v>
      </c>
    </row>
    <row r="5101" spans="1:6" x14ac:dyDescent="0.3">
      <c r="A5101" s="3">
        <v>0.73610671560572805</v>
      </c>
      <c r="B5101" s="3">
        <v>18500.353569978201</v>
      </c>
      <c r="C5101" s="3">
        <v>1.28327368761076</v>
      </c>
      <c r="D5101" s="3">
        <v>55302.111600867698</v>
      </c>
      <c r="E5101" s="1">
        <f t="shared" si="160"/>
        <v>0.54716697200503195</v>
      </c>
      <c r="F5101" s="1">
        <f t="shared" si="161"/>
        <v>36801.758030889498</v>
      </c>
    </row>
    <row r="5102" spans="1:6" x14ac:dyDescent="0.3">
      <c r="A5102" s="3">
        <v>0.71671917049497802</v>
      </c>
      <c r="B5102" s="3">
        <v>16682.0869882228</v>
      </c>
      <c r="C5102" s="3">
        <v>1.2336916952267101</v>
      </c>
      <c r="D5102" s="3">
        <v>56542.823189866598</v>
      </c>
      <c r="E5102" s="1">
        <f t="shared" si="160"/>
        <v>0.51697252473173205</v>
      </c>
      <c r="F5102" s="1">
        <f t="shared" si="161"/>
        <v>39860.736201643798</v>
      </c>
    </row>
    <row r="5103" spans="1:6" x14ac:dyDescent="0.3">
      <c r="A5103" s="3">
        <v>0.68258901841109798</v>
      </c>
      <c r="B5103" s="3">
        <v>17699.564898823301</v>
      </c>
      <c r="C5103" s="3">
        <v>1.1474824300763899</v>
      </c>
      <c r="D5103" s="3">
        <v>52667.879821455601</v>
      </c>
      <c r="E5103" s="1">
        <f t="shared" si="160"/>
        <v>0.46489341166529197</v>
      </c>
      <c r="F5103" s="1">
        <f t="shared" si="161"/>
        <v>34968.3149226323</v>
      </c>
    </row>
    <row r="5104" spans="1:6" x14ac:dyDescent="0.3">
      <c r="A5104" s="3">
        <v>0.70849032659614197</v>
      </c>
      <c r="B5104" s="3">
        <v>20700.969428183002</v>
      </c>
      <c r="C5104" s="3">
        <v>1.2256455001387001</v>
      </c>
      <c r="D5104" s="3">
        <v>58929.302685916802</v>
      </c>
      <c r="E5104" s="1">
        <f t="shared" si="160"/>
        <v>0.51715517354255813</v>
      </c>
      <c r="F5104" s="1">
        <f t="shared" si="161"/>
        <v>38228.333257733801</v>
      </c>
    </row>
    <row r="5105" spans="1:6" x14ac:dyDescent="0.3">
      <c r="A5105" s="3">
        <v>0.68071278548804404</v>
      </c>
      <c r="B5105" s="3">
        <v>17968.369413322202</v>
      </c>
      <c r="C5105" s="3">
        <v>1.15125402330051</v>
      </c>
      <c r="D5105" s="3">
        <v>53474.296697617603</v>
      </c>
      <c r="E5105" s="1">
        <f t="shared" si="160"/>
        <v>0.47054123781246593</v>
      </c>
      <c r="F5105" s="1">
        <f t="shared" si="161"/>
        <v>35505.927284295401</v>
      </c>
    </row>
    <row r="5106" spans="1:6" x14ac:dyDescent="0.3">
      <c r="A5106" s="3">
        <v>0.73752145183470597</v>
      </c>
      <c r="B5106" s="3">
        <v>20163.368363819201</v>
      </c>
      <c r="C5106" s="3">
        <v>1.2563778950401401</v>
      </c>
      <c r="D5106" s="3">
        <v>59326.593035119899</v>
      </c>
      <c r="E5106" s="1">
        <f t="shared" si="160"/>
        <v>0.51885644320543411</v>
      </c>
      <c r="F5106" s="1">
        <f t="shared" si="161"/>
        <v>39163.224671300697</v>
      </c>
    </row>
    <row r="5107" spans="1:6" x14ac:dyDescent="0.3">
      <c r="A5107" s="3">
        <v>0.73278210182129599</v>
      </c>
      <c r="B5107" s="3">
        <v>20881.890104239599</v>
      </c>
      <c r="C5107" s="3">
        <v>1.2633705218909499</v>
      </c>
      <c r="D5107" s="3">
        <v>57917.788636920297</v>
      </c>
      <c r="E5107" s="1">
        <f t="shared" si="160"/>
        <v>0.5305884200696539</v>
      </c>
      <c r="F5107" s="1">
        <f t="shared" si="161"/>
        <v>37035.898532680701</v>
      </c>
    </row>
    <row r="5108" spans="1:6" x14ac:dyDescent="0.3">
      <c r="A5108" s="3">
        <v>0.72650246286742304</v>
      </c>
      <c r="B5108" s="3">
        <v>21183.747919481801</v>
      </c>
      <c r="C5108" s="3">
        <v>1.2518650519435599</v>
      </c>
      <c r="D5108" s="3">
        <v>58771.929734852798</v>
      </c>
      <c r="E5108" s="1">
        <f t="shared" si="160"/>
        <v>0.52536258907613687</v>
      </c>
      <c r="F5108" s="1">
        <f t="shared" si="161"/>
        <v>37588.181815370997</v>
      </c>
    </row>
    <row r="5109" spans="1:6" x14ac:dyDescent="0.3">
      <c r="A5109" s="3">
        <v>0.68015267947081903</v>
      </c>
      <c r="B5109" s="3">
        <v>20808.285512093698</v>
      </c>
      <c r="C5109" s="3">
        <v>1.16863357796461</v>
      </c>
      <c r="D5109" s="3">
        <v>58211.953962845</v>
      </c>
      <c r="E5109" s="1">
        <f t="shared" si="160"/>
        <v>0.48848089849379095</v>
      </c>
      <c r="F5109" s="1">
        <f t="shared" si="161"/>
        <v>37403.668450751298</v>
      </c>
    </row>
    <row r="5110" spans="1:6" x14ac:dyDescent="0.3">
      <c r="A5110" s="3">
        <v>0.71737063027919601</v>
      </c>
      <c r="B5110" s="3">
        <v>19395.232231548001</v>
      </c>
      <c r="C5110" s="3">
        <v>1.2813132573338499</v>
      </c>
      <c r="D5110" s="3">
        <v>57150.294385728499</v>
      </c>
      <c r="E5110" s="1">
        <f t="shared" si="160"/>
        <v>0.56394262705465392</v>
      </c>
      <c r="F5110" s="1">
        <f t="shared" si="161"/>
        <v>37755.062154180501</v>
      </c>
    </row>
    <row r="5111" spans="1:6" x14ac:dyDescent="0.3">
      <c r="A5111" s="3">
        <v>0.67865797639314795</v>
      </c>
      <c r="B5111" s="3">
        <v>21368.041676322398</v>
      </c>
      <c r="C5111" s="3">
        <v>1.1865763828274101</v>
      </c>
      <c r="D5111" s="3">
        <v>56725.5067881375</v>
      </c>
      <c r="E5111" s="1">
        <f t="shared" si="160"/>
        <v>0.50791840643426212</v>
      </c>
      <c r="F5111" s="1">
        <f t="shared" si="161"/>
        <v>35357.465111815101</v>
      </c>
    </row>
    <row r="5112" spans="1:6" x14ac:dyDescent="0.3">
      <c r="A5112" s="3">
        <v>0.72693653790906299</v>
      </c>
      <c r="B5112" s="3">
        <v>17629.024490198499</v>
      </c>
      <c r="C5112" s="3">
        <v>1.2460884617907799</v>
      </c>
      <c r="D5112" s="3">
        <v>54883.816155107801</v>
      </c>
      <c r="E5112" s="1">
        <f t="shared" si="160"/>
        <v>0.51915192388171694</v>
      </c>
      <c r="F5112" s="1">
        <f t="shared" si="161"/>
        <v>37254.791664909302</v>
      </c>
    </row>
    <row r="5113" spans="1:6" x14ac:dyDescent="0.3">
      <c r="A5113" s="3">
        <v>0.68602925847404905</v>
      </c>
      <c r="B5113" s="3">
        <v>21658.401335579201</v>
      </c>
      <c r="C5113" s="3">
        <v>1.21262324336137</v>
      </c>
      <c r="D5113" s="3">
        <v>60191.241234484703</v>
      </c>
      <c r="E5113" s="1">
        <f t="shared" si="160"/>
        <v>0.5265939848873209</v>
      </c>
      <c r="F5113" s="1">
        <f t="shared" si="161"/>
        <v>38532.839898905499</v>
      </c>
    </row>
    <row r="5114" spans="1:6" x14ac:dyDescent="0.3">
      <c r="A5114" s="3">
        <v>0.69080509731258699</v>
      </c>
      <c r="B5114" s="3">
        <v>21032.7091165692</v>
      </c>
      <c r="C5114" s="3">
        <v>1.2212291070280601</v>
      </c>
      <c r="D5114" s="3">
        <v>59868.096519481602</v>
      </c>
      <c r="E5114" s="1">
        <f t="shared" si="160"/>
        <v>0.5304240097154731</v>
      </c>
      <c r="F5114" s="1">
        <f t="shared" si="161"/>
        <v>38835.387402912398</v>
      </c>
    </row>
    <row r="5115" spans="1:6" x14ac:dyDescent="0.3">
      <c r="A5115" s="3">
        <v>0.75380002435370497</v>
      </c>
      <c r="B5115" s="3">
        <v>22391.503522836301</v>
      </c>
      <c r="C5115" s="3">
        <v>1.33133614464782</v>
      </c>
      <c r="D5115" s="3">
        <v>59895.840333628403</v>
      </c>
      <c r="E5115" s="1">
        <f t="shared" si="160"/>
        <v>0.57753612029411505</v>
      </c>
      <c r="F5115" s="1">
        <f t="shared" si="161"/>
        <v>37504.336810792098</v>
      </c>
    </row>
    <row r="5116" spans="1:6" x14ac:dyDescent="0.3">
      <c r="A5116" s="3">
        <v>0.722108543091738</v>
      </c>
      <c r="B5116" s="3">
        <v>15015.5901178573</v>
      </c>
      <c r="C5116" s="3">
        <v>1.2433576321783999</v>
      </c>
      <c r="D5116" s="3">
        <v>50806.288457727998</v>
      </c>
      <c r="E5116" s="1">
        <f t="shared" si="160"/>
        <v>0.5212490890866619</v>
      </c>
      <c r="F5116" s="1">
        <f t="shared" si="161"/>
        <v>35790.698339870694</v>
      </c>
    </row>
    <row r="5117" spans="1:6" x14ac:dyDescent="0.3">
      <c r="A5117" s="3">
        <v>0.674414962036059</v>
      </c>
      <c r="B5117" s="3">
        <v>18275.2266625105</v>
      </c>
      <c r="C5117" s="3">
        <v>1.1692728247770801</v>
      </c>
      <c r="D5117" s="3">
        <v>55028.851866722303</v>
      </c>
      <c r="E5117" s="1">
        <f t="shared" si="160"/>
        <v>0.49485786274102106</v>
      </c>
      <c r="F5117" s="1">
        <f t="shared" si="161"/>
        <v>36753.625204211799</v>
      </c>
    </row>
    <row r="5118" spans="1:6" x14ac:dyDescent="0.3">
      <c r="A5118" s="3">
        <v>0.69713755765799901</v>
      </c>
      <c r="B5118" s="3">
        <v>21026.123659790799</v>
      </c>
      <c r="C5118" s="3">
        <v>1.2252546218670901</v>
      </c>
      <c r="D5118" s="3">
        <v>59059.879307972202</v>
      </c>
      <c r="E5118" s="1">
        <f t="shared" si="160"/>
        <v>0.5281170642090911</v>
      </c>
      <c r="F5118" s="1">
        <f t="shared" si="161"/>
        <v>38033.755648181403</v>
      </c>
    </row>
    <row r="5119" spans="1:6" x14ac:dyDescent="0.3">
      <c r="A5119" s="3">
        <v>0.72343897456349304</v>
      </c>
      <c r="B5119" s="3">
        <v>19705.824430064498</v>
      </c>
      <c r="C5119" s="3">
        <v>1.2517377173224999</v>
      </c>
      <c r="D5119" s="3">
        <v>55828.838547309802</v>
      </c>
      <c r="E5119" s="1">
        <f t="shared" si="160"/>
        <v>0.5282987427590069</v>
      </c>
      <c r="F5119" s="1">
        <f t="shared" si="161"/>
        <v>36123.0141172453</v>
      </c>
    </row>
    <row r="5120" spans="1:6" x14ac:dyDescent="0.3">
      <c r="A5120" s="3">
        <v>0.682777815853708</v>
      </c>
      <c r="B5120" s="3">
        <v>16029.325233585299</v>
      </c>
      <c r="C5120" s="3">
        <v>1.1916380148735</v>
      </c>
      <c r="D5120" s="3">
        <v>52005.2206315195</v>
      </c>
      <c r="E5120" s="1">
        <f t="shared" si="160"/>
        <v>0.50886019901979196</v>
      </c>
      <c r="F5120" s="1">
        <f t="shared" si="161"/>
        <v>35975.895397934204</v>
      </c>
    </row>
    <row r="5121" spans="1:6" x14ac:dyDescent="0.3">
      <c r="A5121" s="3">
        <v>0.75936492349137297</v>
      </c>
      <c r="B5121" s="3">
        <v>19359.8664012103</v>
      </c>
      <c r="C5121" s="3">
        <v>1.3387596462278899</v>
      </c>
      <c r="D5121" s="3">
        <v>58129.453303787799</v>
      </c>
      <c r="E5121" s="1">
        <f t="shared" si="160"/>
        <v>0.57939472273651693</v>
      </c>
      <c r="F5121" s="1">
        <f t="shared" si="161"/>
        <v>38769.586902577503</v>
      </c>
    </row>
    <row r="5122" spans="1:6" x14ac:dyDescent="0.3">
      <c r="A5122" s="3">
        <v>0.66767920840107797</v>
      </c>
      <c r="B5122" s="3">
        <v>16065.137735767299</v>
      </c>
      <c r="C5122" s="3">
        <v>1.1308653218313101</v>
      </c>
      <c r="D5122" s="3">
        <v>51921.843735601797</v>
      </c>
      <c r="E5122" s="1">
        <f t="shared" si="160"/>
        <v>0.46318611343023208</v>
      </c>
      <c r="F5122" s="1">
        <f t="shared" si="161"/>
        <v>35856.705999834499</v>
      </c>
    </row>
    <row r="5123" spans="1:6" x14ac:dyDescent="0.3">
      <c r="A5123" s="3">
        <v>0.66015099494153195</v>
      </c>
      <c r="B5123" s="3">
        <v>27499.097114953402</v>
      </c>
      <c r="C5123" s="3">
        <v>1.1355691066087401</v>
      </c>
      <c r="D5123" s="3">
        <v>70888.235070054099</v>
      </c>
      <c r="E5123" s="1">
        <f t="shared" si="160"/>
        <v>0.47541811166720815</v>
      </c>
      <c r="F5123" s="1">
        <f t="shared" si="161"/>
        <v>43389.137955100698</v>
      </c>
    </row>
    <row r="5124" spans="1:6" x14ac:dyDescent="0.3">
      <c r="A5124" s="3">
        <v>0.67109324767950895</v>
      </c>
      <c r="B5124" s="3">
        <v>18469.835050937101</v>
      </c>
      <c r="C5124" s="3">
        <v>1.16290923091085</v>
      </c>
      <c r="D5124" s="3">
        <v>53996.848632158501</v>
      </c>
      <c r="E5124" s="1">
        <f t="shared" ref="E5124:E5187" si="162">C5124-A5124</f>
        <v>0.49181598323134101</v>
      </c>
      <c r="F5124" s="1">
        <f t="shared" ref="F5124:F5187" si="163">D5124-B5124</f>
        <v>35527.013581221399</v>
      </c>
    </row>
    <row r="5125" spans="1:6" x14ac:dyDescent="0.3">
      <c r="A5125" s="3">
        <v>0.72772549140274601</v>
      </c>
      <c r="B5125" s="3">
        <v>23190.298553695699</v>
      </c>
      <c r="C5125" s="3">
        <v>1.27124648739112</v>
      </c>
      <c r="D5125" s="3">
        <v>61386.592914853602</v>
      </c>
      <c r="E5125" s="1">
        <f t="shared" si="162"/>
        <v>0.543520995988374</v>
      </c>
      <c r="F5125" s="1">
        <f t="shared" si="163"/>
        <v>38196.294361157903</v>
      </c>
    </row>
    <row r="5126" spans="1:6" x14ac:dyDescent="0.3">
      <c r="A5126" s="3">
        <v>0.66330668560916894</v>
      </c>
      <c r="B5126" s="3">
        <v>19391.890393721402</v>
      </c>
      <c r="C5126" s="3">
        <v>1.1158658376293</v>
      </c>
      <c r="D5126" s="3">
        <v>55780.484014585301</v>
      </c>
      <c r="E5126" s="1">
        <f t="shared" si="162"/>
        <v>0.45255915202013108</v>
      </c>
      <c r="F5126" s="1">
        <f t="shared" si="163"/>
        <v>36388.593620863903</v>
      </c>
    </row>
    <row r="5127" spans="1:6" x14ac:dyDescent="0.3">
      <c r="A5127" s="3">
        <v>0.71922400916580298</v>
      </c>
      <c r="B5127" s="3">
        <v>20766.286871772001</v>
      </c>
      <c r="C5127" s="3">
        <v>1.21038990948023</v>
      </c>
      <c r="D5127" s="3">
        <v>57749.444258674397</v>
      </c>
      <c r="E5127" s="1">
        <f t="shared" si="162"/>
        <v>0.49116590031442697</v>
      </c>
      <c r="F5127" s="1">
        <f t="shared" si="163"/>
        <v>36983.1573869024</v>
      </c>
    </row>
    <row r="5128" spans="1:6" x14ac:dyDescent="0.3">
      <c r="A5128" s="3">
        <v>0.67266000709604001</v>
      </c>
      <c r="B5128" s="3">
        <v>14954.5598387307</v>
      </c>
      <c r="C5128" s="3">
        <v>1.19204547719558</v>
      </c>
      <c r="D5128" s="3">
        <v>52003.062510733602</v>
      </c>
      <c r="E5128" s="1">
        <f t="shared" si="162"/>
        <v>0.51938547009953995</v>
      </c>
      <c r="F5128" s="1">
        <f t="shared" si="163"/>
        <v>37048.502672002898</v>
      </c>
    </row>
    <row r="5129" spans="1:6" x14ac:dyDescent="0.3">
      <c r="A5129" s="3">
        <v>0.68672309177561497</v>
      </c>
      <c r="B5129" s="3">
        <v>24585.1885980357</v>
      </c>
      <c r="C5129" s="3">
        <v>1.2008983177955901</v>
      </c>
      <c r="D5129" s="3">
        <v>59139.505968917001</v>
      </c>
      <c r="E5129" s="1">
        <f t="shared" si="162"/>
        <v>0.51417522601997512</v>
      </c>
      <c r="F5129" s="1">
        <f t="shared" si="163"/>
        <v>34554.317370881297</v>
      </c>
    </row>
    <row r="5130" spans="1:6" x14ac:dyDescent="0.3">
      <c r="A5130" s="3">
        <v>0.71733231914295303</v>
      </c>
      <c r="B5130" s="3">
        <v>17969.437627196599</v>
      </c>
      <c r="C5130" s="3">
        <v>1.2485052635501901</v>
      </c>
      <c r="D5130" s="3">
        <v>56749.817172383999</v>
      </c>
      <c r="E5130" s="1">
        <f t="shared" si="162"/>
        <v>0.53117294440723706</v>
      </c>
      <c r="F5130" s="1">
        <f t="shared" si="163"/>
        <v>38780.379545187403</v>
      </c>
    </row>
    <row r="5131" spans="1:6" x14ac:dyDescent="0.3">
      <c r="A5131" s="3">
        <v>0.72265492353367899</v>
      </c>
      <c r="B5131" s="3">
        <v>25320.504989778801</v>
      </c>
      <c r="C5131" s="3">
        <v>1.2714072407799399</v>
      </c>
      <c r="D5131" s="3">
        <v>64273.726568405502</v>
      </c>
      <c r="E5131" s="1">
        <f t="shared" si="162"/>
        <v>0.54875231724626095</v>
      </c>
      <c r="F5131" s="1">
        <f t="shared" si="163"/>
        <v>38953.221578626704</v>
      </c>
    </row>
    <row r="5132" spans="1:6" x14ac:dyDescent="0.3">
      <c r="A5132" s="3">
        <v>0.69708351666237001</v>
      </c>
      <c r="B5132" s="3">
        <v>18885.8153374168</v>
      </c>
      <c r="C5132" s="3">
        <v>1.21622219392935</v>
      </c>
      <c r="D5132" s="3">
        <v>57015.168604735598</v>
      </c>
      <c r="E5132" s="1">
        <f t="shared" si="162"/>
        <v>0.51913867726698004</v>
      </c>
      <c r="F5132" s="1">
        <f t="shared" si="163"/>
        <v>38129.353267318802</v>
      </c>
    </row>
    <row r="5133" spans="1:6" x14ac:dyDescent="0.3">
      <c r="A5133" s="3">
        <v>0.67485766471909703</v>
      </c>
      <c r="B5133" s="3">
        <v>19050.9707395978</v>
      </c>
      <c r="C5133" s="3">
        <v>1.16702628360781</v>
      </c>
      <c r="D5133" s="3">
        <v>54203.264539095901</v>
      </c>
      <c r="E5133" s="1">
        <f t="shared" si="162"/>
        <v>0.49216861888871299</v>
      </c>
      <c r="F5133" s="1">
        <f t="shared" si="163"/>
        <v>35152.293799498104</v>
      </c>
    </row>
    <row r="5134" spans="1:6" x14ac:dyDescent="0.3">
      <c r="A5134" s="3">
        <v>0.75399088965169103</v>
      </c>
      <c r="B5134" s="3">
        <v>24329.893366454198</v>
      </c>
      <c r="C5134" s="3">
        <v>1.3368417146048399</v>
      </c>
      <c r="D5134" s="3">
        <v>65407.023331108299</v>
      </c>
      <c r="E5134" s="1">
        <f t="shared" si="162"/>
        <v>0.58285082495314888</v>
      </c>
      <c r="F5134" s="1">
        <f t="shared" si="163"/>
        <v>41077.129964654101</v>
      </c>
    </row>
    <row r="5135" spans="1:6" x14ac:dyDescent="0.3">
      <c r="A5135" s="3">
        <v>0.75282671492309206</v>
      </c>
      <c r="B5135" s="3">
        <v>22230.892969666402</v>
      </c>
      <c r="C5135" s="3">
        <v>1.3105583357956601</v>
      </c>
      <c r="D5135" s="3">
        <v>59512.880636785099</v>
      </c>
      <c r="E5135" s="1">
        <f t="shared" si="162"/>
        <v>0.557731620872568</v>
      </c>
      <c r="F5135" s="1">
        <f t="shared" si="163"/>
        <v>37281.987667118694</v>
      </c>
    </row>
    <row r="5136" spans="1:6" x14ac:dyDescent="0.3">
      <c r="A5136" s="3">
        <v>0.720435917870063</v>
      </c>
      <c r="B5136" s="3">
        <v>18307.9665104743</v>
      </c>
      <c r="C5136" s="3">
        <v>1.28546282624087</v>
      </c>
      <c r="D5136" s="3">
        <v>56061.570458454902</v>
      </c>
      <c r="E5136" s="1">
        <f t="shared" si="162"/>
        <v>0.56502690837080705</v>
      </c>
      <c r="F5136" s="1">
        <f t="shared" si="163"/>
        <v>37753.603947980606</v>
      </c>
    </row>
    <row r="5137" spans="1:6" x14ac:dyDescent="0.3">
      <c r="A5137" s="3">
        <v>0.72924471912972899</v>
      </c>
      <c r="B5137" s="3">
        <v>20046.159609161001</v>
      </c>
      <c r="C5137" s="3">
        <v>1.2550951338751</v>
      </c>
      <c r="D5137" s="3">
        <v>57036.3561811205</v>
      </c>
      <c r="E5137" s="1">
        <f t="shared" si="162"/>
        <v>0.52585041474537098</v>
      </c>
      <c r="F5137" s="1">
        <f t="shared" si="163"/>
        <v>36990.196571959503</v>
      </c>
    </row>
    <row r="5138" spans="1:6" x14ac:dyDescent="0.3">
      <c r="A5138" s="3">
        <v>0.67333685208971605</v>
      </c>
      <c r="B5138" s="3">
        <v>20171.389827707899</v>
      </c>
      <c r="C5138" s="3">
        <v>1.1582763048374001</v>
      </c>
      <c r="D5138" s="3">
        <v>55175.443468861602</v>
      </c>
      <c r="E5138" s="1">
        <f t="shared" si="162"/>
        <v>0.48493945274768402</v>
      </c>
      <c r="F5138" s="1">
        <f t="shared" si="163"/>
        <v>35004.053641153703</v>
      </c>
    </row>
    <row r="5139" spans="1:6" x14ac:dyDescent="0.3">
      <c r="A5139" s="3">
        <v>0.77789444234098604</v>
      </c>
      <c r="B5139" s="3">
        <v>17400.529377252598</v>
      </c>
      <c r="C5139" s="3">
        <v>1.35945008098736</v>
      </c>
      <c r="D5139" s="3">
        <v>55185.266810465197</v>
      </c>
      <c r="E5139" s="1">
        <f t="shared" si="162"/>
        <v>0.58155563864637394</v>
      </c>
      <c r="F5139" s="1">
        <f t="shared" si="163"/>
        <v>37784.737433212598</v>
      </c>
    </row>
    <row r="5140" spans="1:6" x14ac:dyDescent="0.3">
      <c r="A5140" s="3">
        <v>0.69126012779346602</v>
      </c>
      <c r="B5140" s="3">
        <v>22289.2951055706</v>
      </c>
      <c r="C5140" s="3">
        <v>1.2032526669977399</v>
      </c>
      <c r="D5140" s="3">
        <v>59819.257323298203</v>
      </c>
      <c r="E5140" s="1">
        <f t="shared" si="162"/>
        <v>0.5119925392042739</v>
      </c>
      <c r="F5140" s="1">
        <f t="shared" si="163"/>
        <v>37529.962217727603</v>
      </c>
    </row>
    <row r="5141" spans="1:6" x14ac:dyDescent="0.3">
      <c r="A5141" s="3">
        <v>0.71860635702917197</v>
      </c>
      <c r="B5141" s="3">
        <v>18373.876889627201</v>
      </c>
      <c r="C5141" s="3">
        <v>1.2460407821782</v>
      </c>
      <c r="D5141" s="3">
        <v>57339.708192524602</v>
      </c>
      <c r="E5141" s="1">
        <f t="shared" si="162"/>
        <v>0.52743442514902805</v>
      </c>
      <c r="F5141" s="1">
        <f t="shared" si="163"/>
        <v>38965.831302897401</v>
      </c>
    </row>
    <row r="5142" spans="1:6" x14ac:dyDescent="0.3">
      <c r="A5142" s="3">
        <v>0.67644368790174902</v>
      </c>
      <c r="B5142" s="3">
        <v>21481.310303828901</v>
      </c>
      <c r="C5142" s="3">
        <v>1.2011005827971399</v>
      </c>
      <c r="D5142" s="3">
        <v>59074.820115058297</v>
      </c>
      <c r="E5142" s="1">
        <f t="shared" si="162"/>
        <v>0.52465689489539091</v>
      </c>
      <c r="F5142" s="1">
        <f t="shared" si="163"/>
        <v>37593.509811229393</v>
      </c>
    </row>
    <row r="5143" spans="1:6" x14ac:dyDescent="0.3">
      <c r="A5143" s="3">
        <v>0.75094740283724404</v>
      </c>
      <c r="B5143" s="3">
        <v>23509.095542929499</v>
      </c>
      <c r="C5143" s="3">
        <v>1.3370367741682301</v>
      </c>
      <c r="D5143" s="3">
        <v>61200.336233306101</v>
      </c>
      <c r="E5143" s="1">
        <f t="shared" si="162"/>
        <v>0.58608937133098604</v>
      </c>
      <c r="F5143" s="1">
        <f t="shared" si="163"/>
        <v>37691.240690376602</v>
      </c>
    </row>
    <row r="5144" spans="1:6" x14ac:dyDescent="0.3">
      <c r="A5144" s="3">
        <v>0.75293583663632402</v>
      </c>
      <c r="B5144" s="3">
        <v>20163.002475413799</v>
      </c>
      <c r="C5144" s="3">
        <v>1.2871735534317299</v>
      </c>
      <c r="D5144" s="3">
        <v>56983.463869109401</v>
      </c>
      <c r="E5144" s="1">
        <f t="shared" si="162"/>
        <v>0.53423771679540588</v>
      </c>
      <c r="F5144" s="1">
        <f t="shared" si="163"/>
        <v>36820.461393695601</v>
      </c>
    </row>
    <row r="5145" spans="1:6" x14ac:dyDescent="0.3">
      <c r="A5145" s="3">
        <v>0.71642167296167503</v>
      </c>
      <c r="B5145" s="3">
        <v>19427.235947397901</v>
      </c>
      <c r="C5145" s="3">
        <v>1.2435702536198401</v>
      </c>
      <c r="D5145" s="3">
        <v>55904.8980961138</v>
      </c>
      <c r="E5145" s="1">
        <f t="shared" si="162"/>
        <v>0.52714858065816506</v>
      </c>
      <c r="F5145" s="1">
        <f t="shared" si="163"/>
        <v>36477.662148715899</v>
      </c>
    </row>
    <row r="5146" spans="1:6" x14ac:dyDescent="0.3">
      <c r="A5146" s="3">
        <v>0.68948077683140896</v>
      </c>
      <c r="B5146" s="3">
        <v>23200.943188535399</v>
      </c>
      <c r="C5146" s="3">
        <v>1.19783734986543</v>
      </c>
      <c r="D5146" s="3">
        <v>60770.135651194701</v>
      </c>
      <c r="E5146" s="1">
        <f t="shared" si="162"/>
        <v>0.50835657303402104</v>
      </c>
      <c r="F5146" s="1">
        <f t="shared" si="163"/>
        <v>37569.192462659303</v>
      </c>
    </row>
    <row r="5147" spans="1:6" x14ac:dyDescent="0.3">
      <c r="A5147" s="3">
        <v>0.680827057404505</v>
      </c>
      <c r="B5147" s="3">
        <v>26912.282174429401</v>
      </c>
      <c r="C5147" s="3">
        <v>1.2002384162331201</v>
      </c>
      <c r="D5147" s="3">
        <v>67902.056789013703</v>
      </c>
      <c r="E5147" s="1">
        <f t="shared" si="162"/>
        <v>0.51941135882861511</v>
      </c>
      <c r="F5147" s="1">
        <f t="shared" si="163"/>
        <v>40989.774614584298</v>
      </c>
    </row>
    <row r="5148" spans="1:6" x14ac:dyDescent="0.3">
      <c r="A5148" s="3">
        <v>0.67251784463684505</v>
      </c>
      <c r="B5148" s="3">
        <v>14563.1143196146</v>
      </c>
      <c r="C5148" s="3">
        <v>1.2029660148319701</v>
      </c>
      <c r="D5148" s="3">
        <v>50786.8896360246</v>
      </c>
      <c r="E5148" s="1">
        <f t="shared" si="162"/>
        <v>0.53044817019512502</v>
      </c>
      <c r="F5148" s="1">
        <f t="shared" si="163"/>
        <v>36223.77531641</v>
      </c>
    </row>
    <row r="5149" spans="1:6" x14ac:dyDescent="0.3">
      <c r="A5149" s="3">
        <v>0.70968285456277502</v>
      </c>
      <c r="B5149" s="3">
        <v>24332.277516292499</v>
      </c>
      <c r="C5149" s="3">
        <v>1.2192660330680001</v>
      </c>
      <c r="D5149" s="3">
        <v>62212.528700922398</v>
      </c>
      <c r="E5149" s="1">
        <f t="shared" si="162"/>
        <v>0.50958317850522505</v>
      </c>
      <c r="F5149" s="1">
        <f t="shared" si="163"/>
        <v>37880.251184629902</v>
      </c>
    </row>
    <row r="5150" spans="1:6" x14ac:dyDescent="0.3">
      <c r="A5150" s="3">
        <v>0.71433861245949903</v>
      </c>
      <c r="B5150" s="3">
        <v>25532.574430225999</v>
      </c>
      <c r="C5150" s="3">
        <v>1.2104989326328699</v>
      </c>
      <c r="D5150" s="3">
        <v>66449.440087290903</v>
      </c>
      <c r="E5150" s="1">
        <f t="shared" si="162"/>
        <v>0.49616032017337086</v>
      </c>
      <c r="F5150" s="1">
        <f t="shared" si="163"/>
        <v>40916.865657064904</v>
      </c>
    </row>
    <row r="5151" spans="1:6" x14ac:dyDescent="0.3">
      <c r="A5151" s="3">
        <v>0.71082879948301503</v>
      </c>
      <c r="B5151" s="3">
        <v>20018.1463153976</v>
      </c>
      <c r="C5151" s="3">
        <v>1.2430532891502499</v>
      </c>
      <c r="D5151" s="3">
        <v>56316.194153994897</v>
      </c>
      <c r="E5151" s="1">
        <f t="shared" si="162"/>
        <v>0.5322244896672349</v>
      </c>
      <c r="F5151" s="1">
        <f t="shared" si="163"/>
        <v>36298.047838597297</v>
      </c>
    </row>
    <row r="5152" spans="1:6" x14ac:dyDescent="0.3">
      <c r="A5152" s="3">
        <v>0.66655882625296403</v>
      </c>
      <c r="B5152" s="3">
        <v>14499.0400262319</v>
      </c>
      <c r="C5152" s="3">
        <v>1.16066440308408</v>
      </c>
      <c r="D5152" s="3">
        <v>50521.248841193898</v>
      </c>
      <c r="E5152" s="1">
        <f t="shared" si="162"/>
        <v>0.494105576831116</v>
      </c>
      <c r="F5152" s="1">
        <f t="shared" si="163"/>
        <v>36022.208814961996</v>
      </c>
    </row>
    <row r="5153" spans="1:6" x14ac:dyDescent="0.3">
      <c r="A5153" s="3">
        <v>0.66605296714510898</v>
      </c>
      <c r="B5153" s="3">
        <v>18795.260052051199</v>
      </c>
      <c r="C5153" s="3">
        <v>1.1754098540141</v>
      </c>
      <c r="D5153" s="3">
        <v>57966.236412537401</v>
      </c>
      <c r="E5153" s="1">
        <f t="shared" si="162"/>
        <v>0.50935688686899105</v>
      </c>
      <c r="F5153" s="1">
        <f t="shared" si="163"/>
        <v>39170.976360486202</v>
      </c>
    </row>
    <row r="5154" spans="1:6" x14ac:dyDescent="0.3">
      <c r="A5154" s="3">
        <v>0.70090982772279098</v>
      </c>
      <c r="B5154" s="3">
        <v>21290.4300575905</v>
      </c>
      <c r="C5154" s="3">
        <v>1.2239043123739799</v>
      </c>
      <c r="D5154" s="3">
        <v>55847.887797522599</v>
      </c>
      <c r="E5154" s="1">
        <f t="shared" si="162"/>
        <v>0.52299448465118892</v>
      </c>
      <c r="F5154" s="1">
        <f t="shared" si="163"/>
        <v>34557.457739932099</v>
      </c>
    </row>
    <row r="5155" spans="1:6" x14ac:dyDescent="0.3">
      <c r="A5155" s="3">
        <v>0.65613152922707596</v>
      </c>
      <c r="B5155" s="3">
        <v>17215.504684793799</v>
      </c>
      <c r="C5155" s="3">
        <v>1.0976964613176801</v>
      </c>
      <c r="D5155" s="3">
        <v>54395.693100481098</v>
      </c>
      <c r="E5155" s="1">
        <f t="shared" si="162"/>
        <v>0.4415649320906041</v>
      </c>
      <c r="F5155" s="1">
        <f t="shared" si="163"/>
        <v>37180.188415687298</v>
      </c>
    </row>
    <row r="5156" spans="1:6" x14ac:dyDescent="0.3">
      <c r="A5156" s="3">
        <v>0.76424148571526096</v>
      </c>
      <c r="B5156" s="3">
        <v>21410.113604957402</v>
      </c>
      <c r="C5156" s="3">
        <v>1.3151488608947299</v>
      </c>
      <c r="D5156" s="3">
        <v>61265.982803667503</v>
      </c>
      <c r="E5156" s="1">
        <f t="shared" si="162"/>
        <v>0.55090737517946897</v>
      </c>
      <c r="F5156" s="1">
        <f t="shared" si="163"/>
        <v>39855.869198710105</v>
      </c>
    </row>
    <row r="5157" spans="1:6" x14ac:dyDescent="0.3">
      <c r="A5157" s="3">
        <v>0.66045999555421597</v>
      </c>
      <c r="B5157" s="3">
        <v>19020.854366285599</v>
      </c>
      <c r="C5157" s="3">
        <v>1.16395596122851</v>
      </c>
      <c r="D5157" s="3">
        <v>57656.034258970401</v>
      </c>
      <c r="E5157" s="1">
        <f t="shared" si="162"/>
        <v>0.503495965674294</v>
      </c>
      <c r="F5157" s="1">
        <f t="shared" si="163"/>
        <v>38635.179892684799</v>
      </c>
    </row>
    <row r="5158" spans="1:6" x14ac:dyDescent="0.3">
      <c r="A5158" s="3">
        <v>0.698842914171934</v>
      </c>
      <c r="B5158" s="3">
        <v>22552.4249385525</v>
      </c>
      <c r="C5158" s="3">
        <v>1.20724180739548</v>
      </c>
      <c r="D5158" s="3">
        <v>62096.983364714702</v>
      </c>
      <c r="E5158" s="1">
        <f t="shared" si="162"/>
        <v>0.50839889322354603</v>
      </c>
      <c r="F5158" s="1">
        <f t="shared" si="163"/>
        <v>39544.558426162199</v>
      </c>
    </row>
    <row r="5159" spans="1:6" x14ac:dyDescent="0.3">
      <c r="A5159" s="3">
        <v>0.67585888926016202</v>
      </c>
      <c r="B5159" s="3">
        <v>21248.5685779753</v>
      </c>
      <c r="C5159" s="3">
        <v>1.19347201088597</v>
      </c>
      <c r="D5159" s="3">
        <v>60379.7049741476</v>
      </c>
      <c r="E5159" s="1">
        <f t="shared" si="162"/>
        <v>0.51761312162580797</v>
      </c>
      <c r="F5159" s="1">
        <f t="shared" si="163"/>
        <v>39131.136396172296</v>
      </c>
    </row>
    <row r="5160" spans="1:6" x14ac:dyDescent="0.3">
      <c r="A5160" s="3">
        <v>0.68954776605631096</v>
      </c>
      <c r="B5160" s="3">
        <v>18851.4315273543</v>
      </c>
      <c r="C5160" s="3">
        <v>1.1886768101852301</v>
      </c>
      <c r="D5160" s="3">
        <v>54173.213535091803</v>
      </c>
      <c r="E5160" s="1">
        <f t="shared" si="162"/>
        <v>0.49912904412891912</v>
      </c>
      <c r="F5160" s="1">
        <f t="shared" si="163"/>
        <v>35321.782007737507</v>
      </c>
    </row>
    <row r="5161" spans="1:6" x14ac:dyDescent="0.3">
      <c r="A5161" s="3">
        <v>0.69484563185475001</v>
      </c>
      <c r="B5161" s="3">
        <v>25836.052325735502</v>
      </c>
      <c r="C5161" s="3">
        <v>1.19882515100375</v>
      </c>
      <c r="D5161" s="3">
        <v>65602.969471822798</v>
      </c>
      <c r="E5161" s="1">
        <f t="shared" si="162"/>
        <v>0.50397951914899997</v>
      </c>
      <c r="F5161" s="1">
        <f t="shared" si="163"/>
        <v>39766.917146087297</v>
      </c>
    </row>
    <row r="5162" spans="1:6" x14ac:dyDescent="0.3">
      <c r="A5162" s="3">
        <v>0.703479363792469</v>
      </c>
      <c r="B5162" s="3">
        <v>20957.5446641095</v>
      </c>
      <c r="C5162" s="3">
        <v>1.20682217428012</v>
      </c>
      <c r="D5162" s="3">
        <v>60114.560649244202</v>
      </c>
      <c r="E5162" s="1">
        <f t="shared" si="162"/>
        <v>0.50334281048765095</v>
      </c>
      <c r="F5162" s="1">
        <f t="shared" si="163"/>
        <v>39157.015985134698</v>
      </c>
    </row>
    <row r="5163" spans="1:6" x14ac:dyDescent="0.3">
      <c r="A5163" s="3">
        <v>0.71917858350220698</v>
      </c>
      <c r="B5163" s="3">
        <v>16875.898959550101</v>
      </c>
      <c r="C5163" s="3">
        <v>1.23848985056435</v>
      </c>
      <c r="D5163" s="3">
        <v>52408.048219606302</v>
      </c>
      <c r="E5163" s="1">
        <f t="shared" si="162"/>
        <v>0.51931126706214303</v>
      </c>
      <c r="F5163" s="1">
        <f t="shared" si="163"/>
        <v>35532.149260056205</v>
      </c>
    </row>
    <row r="5164" spans="1:6" x14ac:dyDescent="0.3">
      <c r="A5164" s="3">
        <v>0.70721850463521096</v>
      </c>
      <c r="B5164" s="3">
        <v>19932.552652335398</v>
      </c>
      <c r="C5164" s="3">
        <v>1.22949596626496</v>
      </c>
      <c r="D5164" s="3">
        <v>56441.1217319391</v>
      </c>
      <c r="E5164" s="1">
        <f t="shared" si="162"/>
        <v>0.52227746162974908</v>
      </c>
      <c r="F5164" s="1">
        <f t="shared" si="163"/>
        <v>36508.569079603702</v>
      </c>
    </row>
    <row r="5165" spans="1:6" x14ac:dyDescent="0.3">
      <c r="A5165" s="3">
        <v>0.71303166777881999</v>
      </c>
      <c r="B5165" s="3">
        <v>21264.4768882887</v>
      </c>
      <c r="C5165" s="3">
        <v>1.2518432288046899</v>
      </c>
      <c r="D5165" s="3">
        <v>60874.7533445269</v>
      </c>
      <c r="E5165" s="1">
        <f t="shared" si="162"/>
        <v>0.53881156102586991</v>
      </c>
      <c r="F5165" s="1">
        <f t="shared" si="163"/>
        <v>39610.2764562382</v>
      </c>
    </row>
    <row r="5166" spans="1:6" x14ac:dyDescent="0.3">
      <c r="A5166" s="3">
        <v>0.68434884497567405</v>
      </c>
      <c r="B5166" s="3">
        <v>15226.9418284488</v>
      </c>
      <c r="C5166" s="3">
        <v>1.17816640836734</v>
      </c>
      <c r="D5166" s="3">
        <v>51515.496404645499</v>
      </c>
      <c r="E5166" s="1">
        <f t="shared" si="162"/>
        <v>0.49381756339166594</v>
      </c>
      <c r="F5166" s="1">
        <f t="shared" si="163"/>
        <v>36288.554576196701</v>
      </c>
    </row>
    <row r="5167" spans="1:6" x14ac:dyDescent="0.3">
      <c r="A5167" s="3">
        <v>0.67177569577559204</v>
      </c>
      <c r="B5167" s="3">
        <v>13314.080850262801</v>
      </c>
      <c r="C5167" s="3">
        <v>1.2020828753470001</v>
      </c>
      <c r="D5167" s="3">
        <v>49810.591478491697</v>
      </c>
      <c r="E5167" s="1">
        <f t="shared" si="162"/>
        <v>0.53030717957140805</v>
      </c>
      <c r="F5167" s="1">
        <f t="shared" si="163"/>
        <v>36496.510628228898</v>
      </c>
    </row>
    <row r="5168" spans="1:6" x14ac:dyDescent="0.3">
      <c r="A5168" s="3">
        <v>0.69326488307030198</v>
      </c>
      <c r="B5168" s="3">
        <v>16765.5969757969</v>
      </c>
      <c r="C5168" s="3">
        <v>1.21285808365531</v>
      </c>
      <c r="D5168" s="3">
        <v>53792.714426631603</v>
      </c>
      <c r="E5168" s="1">
        <f t="shared" si="162"/>
        <v>0.51959320058500802</v>
      </c>
      <c r="F5168" s="1">
        <f t="shared" si="163"/>
        <v>37027.117450834703</v>
      </c>
    </row>
    <row r="5169" spans="1:6" x14ac:dyDescent="0.3">
      <c r="A5169" s="3">
        <v>0.69896248630553603</v>
      </c>
      <c r="B5169" s="3">
        <v>16974.037463161301</v>
      </c>
      <c r="C5169" s="3">
        <v>1.2046700056322699</v>
      </c>
      <c r="D5169" s="3">
        <v>52775.0204355936</v>
      </c>
      <c r="E5169" s="1">
        <f t="shared" si="162"/>
        <v>0.50570751932673386</v>
      </c>
      <c r="F5169" s="1">
        <f t="shared" si="163"/>
        <v>35800.982972432299</v>
      </c>
    </row>
    <row r="5170" spans="1:6" x14ac:dyDescent="0.3">
      <c r="A5170" s="3">
        <v>0.68344473340324896</v>
      </c>
      <c r="B5170" s="3">
        <v>17616.589165082401</v>
      </c>
      <c r="C5170" s="3">
        <v>1.15010781766595</v>
      </c>
      <c r="D5170" s="3">
        <v>53100.181154404803</v>
      </c>
      <c r="E5170" s="1">
        <f t="shared" si="162"/>
        <v>0.46666308426270109</v>
      </c>
      <c r="F5170" s="1">
        <f t="shared" si="163"/>
        <v>35483.591989322405</v>
      </c>
    </row>
    <row r="5171" spans="1:6" x14ac:dyDescent="0.3">
      <c r="A5171" s="3">
        <v>0.67397388388956803</v>
      </c>
      <c r="B5171" s="3">
        <v>20698.254573687002</v>
      </c>
      <c r="C5171" s="3">
        <v>1.16538438271624</v>
      </c>
      <c r="D5171" s="3">
        <v>56807.1157204751</v>
      </c>
      <c r="E5171" s="1">
        <f t="shared" si="162"/>
        <v>0.49141049882667198</v>
      </c>
      <c r="F5171" s="1">
        <f t="shared" si="163"/>
        <v>36108.861146788098</v>
      </c>
    </row>
    <row r="5172" spans="1:6" x14ac:dyDescent="0.3">
      <c r="A5172" s="3">
        <v>0.659443417760055</v>
      </c>
      <c r="B5172" s="3">
        <v>20045.269401122099</v>
      </c>
      <c r="C5172" s="3">
        <v>1.1636851867267901</v>
      </c>
      <c r="D5172" s="3">
        <v>60149.3328499739</v>
      </c>
      <c r="E5172" s="1">
        <f t="shared" si="162"/>
        <v>0.50424176896673512</v>
      </c>
      <c r="F5172" s="1">
        <f t="shared" si="163"/>
        <v>40104.063448851797</v>
      </c>
    </row>
    <row r="5173" spans="1:6" x14ac:dyDescent="0.3">
      <c r="A5173" s="3">
        <v>0.69227063356672702</v>
      </c>
      <c r="B5173" s="3">
        <v>21146.106587366699</v>
      </c>
      <c r="C5173" s="3">
        <v>1.2078661026823301</v>
      </c>
      <c r="D5173" s="3">
        <v>57697.913640352199</v>
      </c>
      <c r="E5173" s="1">
        <f t="shared" si="162"/>
        <v>0.51559546911560306</v>
      </c>
      <c r="F5173" s="1">
        <f t="shared" si="163"/>
        <v>36551.807052985503</v>
      </c>
    </row>
    <row r="5174" spans="1:6" x14ac:dyDescent="0.3">
      <c r="A5174" s="3">
        <v>0.72240545747201002</v>
      </c>
      <c r="B5174" s="3">
        <v>19587.161552194499</v>
      </c>
      <c r="C5174" s="3">
        <v>1.2479733060145799</v>
      </c>
      <c r="D5174" s="3">
        <v>57950.687338464901</v>
      </c>
      <c r="E5174" s="1">
        <f t="shared" si="162"/>
        <v>0.52556784854256988</v>
      </c>
      <c r="F5174" s="1">
        <f t="shared" si="163"/>
        <v>38363.525786270402</v>
      </c>
    </row>
    <row r="5175" spans="1:6" x14ac:dyDescent="0.3">
      <c r="A5175" s="3">
        <v>0.70595804317907496</v>
      </c>
      <c r="B5175" s="3">
        <v>19962.538560415502</v>
      </c>
      <c r="C5175" s="3">
        <v>1.1985596742166</v>
      </c>
      <c r="D5175" s="3">
        <v>56123.611737201201</v>
      </c>
      <c r="E5175" s="1">
        <f t="shared" si="162"/>
        <v>0.49260163103752508</v>
      </c>
      <c r="F5175" s="1">
        <f t="shared" si="163"/>
        <v>36161.0731767857</v>
      </c>
    </row>
    <row r="5176" spans="1:6" x14ac:dyDescent="0.3">
      <c r="A5176" s="3">
        <v>0.72822797808423301</v>
      </c>
      <c r="B5176" s="3">
        <v>19947.982331002499</v>
      </c>
      <c r="C5176" s="3">
        <v>1.2900411016355</v>
      </c>
      <c r="D5176" s="3">
        <v>54306.683849375302</v>
      </c>
      <c r="E5176" s="1">
        <f t="shared" si="162"/>
        <v>0.561813123551267</v>
      </c>
      <c r="F5176" s="1">
        <f t="shared" si="163"/>
        <v>34358.701518372807</v>
      </c>
    </row>
    <row r="5177" spans="1:6" x14ac:dyDescent="0.3">
      <c r="A5177" s="3">
        <v>0.73281372438649695</v>
      </c>
      <c r="B5177" s="3">
        <v>22973.057817120101</v>
      </c>
      <c r="C5177" s="3">
        <v>1.2962586417103099</v>
      </c>
      <c r="D5177" s="3">
        <v>59904.524384628101</v>
      </c>
      <c r="E5177" s="1">
        <f t="shared" si="162"/>
        <v>0.56344491732381297</v>
      </c>
      <c r="F5177" s="1">
        <f t="shared" si="163"/>
        <v>36931.466567508003</v>
      </c>
    </row>
    <row r="5178" spans="1:6" x14ac:dyDescent="0.3">
      <c r="A5178" s="3">
        <v>0.72623014866126701</v>
      </c>
      <c r="B5178" s="3">
        <v>21116.864392670399</v>
      </c>
      <c r="C5178" s="3">
        <v>1.25707993957451</v>
      </c>
      <c r="D5178" s="3">
        <v>57875.221978958303</v>
      </c>
      <c r="E5178" s="1">
        <f t="shared" si="162"/>
        <v>0.53084979091324302</v>
      </c>
      <c r="F5178" s="1">
        <f t="shared" si="163"/>
        <v>36758.357586287908</v>
      </c>
    </row>
    <row r="5179" spans="1:6" x14ac:dyDescent="0.3">
      <c r="A5179" s="3">
        <v>0.73583987588753796</v>
      </c>
      <c r="B5179" s="3">
        <v>20264.9818233402</v>
      </c>
      <c r="C5179" s="3">
        <v>1.2682801275644</v>
      </c>
      <c r="D5179" s="3">
        <v>57695.379630208903</v>
      </c>
      <c r="E5179" s="1">
        <f t="shared" si="162"/>
        <v>0.53244025167686204</v>
      </c>
      <c r="F5179" s="1">
        <f t="shared" si="163"/>
        <v>37430.397806868699</v>
      </c>
    </row>
    <row r="5180" spans="1:6" x14ac:dyDescent="0.3">
      <c r="A5180" s="3">
        <v>0.72776035001545702</v>
      </c>
      <c r="B5180" s="3">
        <v>19008.637873641001</v>
      </c>
      <c r="C5180" s="3">
        <v>1.2546741761284199</v>
      </c>
      <c r="D5180" s="3">
        <v>58425.853861920397</v>
      </c>
      <c r="E5180" s="1">
        <f t="shared" si="162"/>
        <v>0.52691382611296289</v>
      </c>
      <c r="F5180" s="1">
        <f t="shared" si="163"/>
        <v>39417.215988279393</v>
      </c>
    </row>
    <row r="5181" spans="1:6" x14ac:dyDescent="0.3">
      <c r="A5181" s="3">
        <v>0.68639127635650699</v>
      </c>
      <c r="B5181" s="3">
        <v>20542.300780515401</v>
      </c>
      <c r="C5181" s="3">
        <v>1.1657455219422601</v>
      </c>
      <c r="D5181" s="3">
        <v>55878.282693402398</v>
      </c>
      <c r="E5181" s="1">
        <f t="shared" si="162"/>
        <v>0.47935424558575312</v>
      </c>
      <c r="F5181" s="1">
        <f t="shared" si="163"/>
        <v>35335.981912887</v>
      </c>
    </row>
    <row r="5182" spans="1:6" x14ac:dyDescent="0.3">
      <c r="A5182" s="3">
        <v>0.70670790960685603</v>
      </c>
      <c r="B5182" s="3">
        <v>18985.659117809999</v>
      </c>
      <c r="C5182" s="3">
        <v>1.22721403549062</v>
      </c>
      <c r="D5182" s="3">
        <v>56028.122738601603</v>
      </c>
      <c r="E5182" s="1">
        <f t="shared" si="162"/>
        <v>0.52050612588376399</v>
      </c>
      <c r="F5182" s="1">
        <f t="shared" si="163"/>
        <v>37042.463620791605</v>
      </c>
    </row>
    <row r="5183" spans="1:6" x14ac:dyDescent="0.3">
      <c r="A5183" s="3">
        <v>0.67669567063276703</v>
      </c>
      <c r="B5183" s="3">
        <v>20572.4562710887</v>
      </c>
      <c r="C5183" s="3">
        <v>1.1571745582873101</v>
      </c>
      <c r="D5183" s="3">
        <v>57037.069455222903</v>
      </c>
      <c r="E5183" s="1">
        <f t="shared" si="162"/>
        <v>0.48047888765454305</v>
      </c>
      <c r="F5183" s="1">
        <f t="shared" si="163"/>
        <v>36464.613184134199</v>
      </c>
    </row>
    <row r="5184" spans="1:6" x14ac:dyDescent="0.3">
      <c r="A5184" s="3">
        <v>0.72926893162788198</v>
      </c>
      <c r="B5184" s="3">
        <v>19363.419412678399</v>
      </c>
      <c r="C5184" s="3">
        <v>1.2419123969243999</v>
      </c>
      <c r="D5184" s="3">
        <v>56016.895944255099</v>
      </c>
      <c r="E5184" s="1">
        <f t="shared" si="162"/>
        <v>0.51264346529651794</v>
      </c>
      <c r="F5184" s="1">
        <f t="shared" si="163"/>
        <v>36653.4765315767</v>
      </c>
    </row>
    <row r="5185" spans="1:6" x14ac:dyDescent="0.3">
      <c r="A5185" s="3">
        <v>0.68339866676110295</v>
      </c>
      <c r="B5185" s="3">
        <v>16626.590535357001</v>
      </c>
      <c r="C5185" s="3">
        <v>1.18084959301279</v>
      </c>
      <c r="D5185" s="3">
        <v>52824.604202846996</v>
      </c>
      <c r="E5185" s="1">
        <f t="shared" si="162"/>
        <v>0.49745092625168708</v>
      </c>
      <c r="F5185" s="1">
        <f t="shared" si="163"/>
        <v>36198.013667489999</v>
      </c>
    </row>
    <row r="5186" spans="1:6" x14ac:dyDescent="0.3">
      <c r="A5186" s="3">
        <v>0.70245424932114398</v>
      </c>
      <c r="B5186" s="3">
        <v>16313.4711241353</v>
      </c>
      <c r="C5186" s="3">
        <v>1.20822295615223</v>
      </c>
      <c r="D5186" s="3">
        <v>52244.917796448201</v>
      </c>
      <c r="E5186" s="1">
        <f t="shared" si="162"/>
        <v>0.50576870683108599</v>
      </c>
      <c r="F5186" s="1">
        <f t="shared" si="163"/>
        <v>35931.446672312901</v>
      </c>
    </row>
    <row r="5187" spans="1:6" x14ac:dyDescent="0.3">
      <c r="A5187" s="3">
        <v>0.72638146614275501</v>
      </c>
      <c r="B5187" s="3">
        <v>21546.661693090799</v>
      </c>
      <c r="C5187" s="3">
        <v>1.2578031354477199</v>
      </c>
      <c r="D5187" s="3">
        <v>58942.860136066403</v>
      </c>
      <c r="E5187" s="1">
        <f t="shared" si="162"/>
        <v>0.53142166930496493</v>
      </c>
      <c r="F5187" s="1">
        <f t="shared" si="163"/>
        <v>37396.198442975605</v>
      </c>
    </row>
    <row r="5188" spans="1:6" x14ac:dyDescent="0.3">
      <c r="A5188" s="3">
        <v>0.70121589927498595</v>
      </c>
      <c r="B5188" s="3">
        <v>20870.194903300799</v>
      </c>
      <c r="C5188" s="3">
        <v>1.2205654134664301</v>
      </c>
      <c r="D5188" s="3">
        <v>58286.085375233699</v>
      </c>
      <c r="E5188" s="1">
        <f t="shared" ref="E5188:E5251" si="164">C5188-A5188</f>
        <v>0.51934951419144415</v>
      </c>
      <c r="F5188" s="1">
        <f t="shared" ref="F5188:F5251" si="165">D5188-B5188</f>
        <v>37415.8904719329</v>
      </c>
    </row>
    <row r="5189" spans="1:6" x14ac:dyDescent="0.3">
      <c r="A5189" s="3">
        <v>0.76197583322102302</v>
      </c>
      <c r="B5189" s="3">
        <v>21200.276695729801</v>
      </c>
      <c r="C5189" s="3">
        <v>1.28847717199213</v>
      </c>
      <c r="D5189" s="3">
        <v>55850.020379039197</v>
      </c>
      <c r="E5189" s="1">
        <f t="shared" si="164"/>
        <v>0.52650133877110694</v>
      </c>
      <c r="F5189" s="1">
        <f t="shared" si="165"/>
        <v>34649.743683309396</v>
      </c>
    </row>
    <row r="5190" spans="1:6" x14ac:dyDescent="0.3">
      <c r="A5190" s="3">
        <v>0.76636616447268902</v>
      </c>
      <c r="B5190" s="3">
        <v>19029.499032463998</v>
      </c>
      <c r="C5190" s="3">
        <v>1.3229487028423299</v>
      </c>
      <c r="D5190" s="3">
        <v>56168.958125117802</v>
      </c>
      <c r="E5190" s="1">
        <f t="shared" si="164"/>
        <v>0.55658253836964089</v>
      </c>
      <c r="F5190" s="1">
        <f t="shared" si="165"/>
        <v>37139.459092653808</v>
      </c>
    </row>
    <row r="5191" spans="1:6" x14ac:dyDescent="0.3">
      <c r="A5191" s="3">
        <v>0.727772523806275</v>
      </c>
      <c r="B5191" s="3">
        <v>24707.031428318802</v>
      </c>
      <c r="C5191" s="3">
        <v>1.2720527575026801</v>
      </c>
      <c r="D5191" s="3">
        <v>63354.260828970298</v>
      </c>
      <c r="E5191" s="1">
        <f t="shared" si="164"/>
        <v>0.5442802336964051</v>
      </c>
      <c r="F5191" s="1">
        <f t="shared" si="165"/>
        <v>38647.2294006515</v>
      </c>
    </row>
    <row r="5192" spans="1:6" x14ac:dyDescent="0.3">
      <c r="A5192" s="3">
        <v>0.69063375640940605</v>
      </c>
      <c r="B5192" s="3">
        <v>21582.390397891199</v>
      </c>
      <c r="C5192" s="3">
        <v>1.2011928226538999</v>
      </c>
      <c r="D5192" s="3">
        <v>60441.456654138601</v>
      </c>
      <c r="E5192" s="1">
        <f t="shared" si="164"/>
        <v>0.51055906624449388</v>
      </c>
      <c r="F5192" s="1">
        <f t="shared" si="165"/>
        <v>38859.066256247403</v>
      </c>
    </row>
    <row r="5193" spans="1:6" x14ac:dyDescent="0.3">
      <c r="A5193" s="3">
        <v>0.72099584908750602</v>
      </c>
      <c r="B5193" s="3">
        <v>19180.570769452999</v>
      </c>
      <c r="C5193" s="3">
        <v>1.2463929321242599</v>
      </c>
      <c r="D5193" s="3">
        <v>56647.656772386603</v>
      </c>
      <c r="E5193" s="1">
        <f t="shared" si="164"/>
        <v>0.52539708303675392</v>
      </c>
      <c r="F5193" s="1">
        <f t="shared" si="165"/>
        <v>37467.086002933604</v>
      </c>
    </row>
    <row r="5194" spans="1:6" x14ac:dyDescent="0.3">
      <c r="A5194" s="3">
        <v>0.661954920098349</v>
      </c>
      <c r="B5194" s="3">
        <v>27104.458515791001</v>
      </c>
      <c r="C5194" s="3">
        <v>1.1431270732769301</v>
      </c>
      <c r="D5194" s="3">
        <v>66831.718853833299</v>
      </c>
      <c r="E5194" s="1">
        <f t="shared" si="164"/>
        <v>0.48117215317858109</v>
      </c>
      <c r="F5194" s="1">
        <f t="shared" si="165"/>
        <v>39727.260338042295</v>
      </c>
    </row>
    <row r="5195" spans="1:6" x14ac:dyDescent="0.3">
      <c r="A5195" s="3">
        <v>0.68072402243654695</v>
      </c>
      <c r="B5195" s="3">
        <v>20848.716399721299</v>
      </c>
      <c r="C5195" s="3">
        <v>1.2100574114932201</v>
      </c>
      <c r="D5195" s="3">
        <v>59833.1321642853</v>
      </c>
      <c r="E5195" s="1">
        <f t="shared" si="164"/>
        <v>0.52933338905667315</v>
      </c>
      <c r="F5195" s="1">
        <f t="shared" si="165"/>
        <v>38984.415764564001</v>
      </c>
    </row>
    <row r="5196" spans="1:6" x14ac:dyDescent="0.3">
      <c r="A5196" s="3">
        <v>0.67852580566357901</v>
      </c>
      <c r="B5196" s="3">
        <v>25481.9851800447</v>
      </c>
      <c r="C5196" s="3">
        <v>1.19920523585705</v>
      </c>
      <c r="D5196" s="3">
        <v>64520.8688712164</v>
      </c>
      <c r="E5196" s="1">
        <f t="shared" si="164"/>
        <v>0.52067943019347096</v>
      </c>
      <c r="F5196" s="1">
        <f t="shared" si="165"/>
        <v>39038.883691171701</v>
      </c>
    </row>
    <row r="5197" spans="1:6" x14ac:dyDescent="0.3">
      <c r="A5197" s="3">
        <v>0.68709489800270096</v>
      </c>
      <c r="B5197" s="3">
        <v>22011.402189327</v>
      </c>
      <c r="C5197" s="3">
        <v>1.2128800706654499</v>
      </c>
      <c r="D5197" s="3">
        <v>62778.112977147597</v>
      </c>
      <c r="E5197" s="1">
        <f t="shared" si="164"/>
        <v>0.52578517266274893</v>
      </c>
      <c r="F5197" s="1">
        <f t="shared" si="165"/>
        <v>40766.710787820601</v>
      </c>
    </row>
    <row r="5198" spans="1:6" x14ac:dyDescent="0.3">
      <c r="A5198" s="3">
        <v>0.70538800446041205</v>
      </c>
      <c r="B5198" s="3">
        <v>20670.2223811203</v>
      </c>
      <c r="C5198" s="3">
        <v>1.2005865919085099</v>
      </c>
      <c r="D5198" s="3">
        <v>59025.039460968299</v>
      </c>
      <c r="E5198" s="1">
        <f t="shared" si="164"/>
        <v>0.49519858744809786</v>
      </c>
      <c r="F5198" s="1">
        <f t="shared" si="165"/>
        <v>38354.817079847999</v>
      </c>
    </row>
    <row r="5199" spans="1:6" x14ac:dyDescent="0.3">
      <c r="A5199" s="3">
        <v>0.73306547834680902</v>
      </c>
      <c r="B5199" s="3">
        <v>20565.8425635407</v>
      </c>
      <c r="C5199" s="3">
        <v>1.2792263763795999</v>
      </c>
      <c r="D5199" s="3">
        <v>58018.344532151998</v>
      </c>
      <c r="E5199" s="1">
        <f t="shared" si="164"/>
        <v>0.54616089803279089</v>
      </c>
      <c r="F5199" s="1">
        <f t="shared" si="165"/>
        <v>37452.501968611294</v>
      </c>
    </row>
    <row r="5200" spans="1:6" x14ac:dyDescent="0.3">
      <c r="A5200" s="3">
        <v>0.71283579283628995</v>
      </c>
      <c r="B5200" s="3">
        <v>19338.859117648299</v>
      </c>
      <c r="C5200" s="3">
        <v>1.2539076229374899</v>
      </c>
      <c r="D5200" s="3">
        <v>58536.753055785302</v>
      </c>
      <c r="E5200" s="1">
        <f t="shared" si="164"/>
        <v>0.54107183010119997</v>
      </c>
      <c r="F5200" s="1">
        <f t="shared" si="165"/>
        <v>39197.893938137</v>
      </c>
    </row>
    <row r="5201" spans="1:6" x14ac:dyDescent="0.3">
      <c r="A5201" s="3">
        <v>0.689819915977676</v>
      </c>
      <c r="B5201" s="3">
        <v>18915.075159711902</v>
      </c>
      <c r="C5201" s="3">
        <v>1.1809753190432899</v>
      </c>
      <c r="D5201" s="3">
        <v>55395.590205789798</v>
      </c>
      <c r="E5201" s="1">
        <f t="shared" si="164"/>
        <v>0.49115540306561389</v>
      </c>
      <c r="F5201" s="1">
        <f t="shared" si="165"/>
        <v>36480.515046077897</v>
      </c>
    </row>
    <row r="5202" spans="1:6" x14ac:dyDescent="0.3">
      <c r="A5202" s="3">
        <v>0.73700458775625</v>
      </c>
      <c r="B5202" s="3">
        <v>19041.427093252001</v>
      </c>
      <c r="C5202" s="3">
        <v>1.2623919617859101</v>
      </c>
      <c r="D5202" s="3">
        <v>54714.251080544796</v>
      </c>
      <c r="E5202" s="1">
        <f t="shared" si="164"/>
        <v>0.52538737402966007</v>
      </c>
      <c r="F5202" s="1">
        <f t="shared" si="165"/>
        <v>35672.823987292795</v>
      </c>
    </row>
    <row r="5203" spans="1:6" x14ac:dyDescent="0.3">
      <c r="A5203" s="3">
        <v>0.69129971217951403</v>
      </c>
      <c r="B5203" s="3">
        <v>16845.523544542699</v>
      </c>
      <c r="C5203" s="3">
        <v>1.19082604200627</v>
      </c>
      <c r="D5203" s="3">
        <v>53490.374892015803</v>
      </c>
      <c r="E5203" s="1">
        <f t="shared" si="164"/>
        <v>0.49952632982675593</v>
      </c>
      <c r="F5203" s="1">
        <f t="shared" si="165"/>
        <v>36644.851347473101</v>
      </c>
    </row>
    <row r="5204" spans="1:6" x14ac:dyDescent="0.3">
      <c r="A5204" s="3">
        <v>0.67996018999902796</v>
      </c>
      <c r="B5204" s="3">
        <v>21010.400411255599</v>
      </c>
      <c r="C5204" s="3">
        <v>1.15632447808543</v>
      </c>
      <c r="D5204" s="3">
        <v>58196.905090201697</v>
      </c>
      <c r="E5204" s="1">
        <f t="shared" si="164"/>
        <v>0.47636428808640208</v>
      </c>
      <c r="F5204" s="1">
        <f t="shared" si="165"/>
        <v>37186.504678946098</v>
      </c>
    </row>
    <row r="5205" spans="1:6" x14ac:dyDescent="0.3">
      <c r="A5205" s="3">
        <v>0.73456230169178405</v>
      </c>
      <c r="B5205" s="3">
        <v>13340.712303414801</v>
      </c>
      <c r="C5205" s="3">
        <v>1.27247668524946</v>
      </c>
      <c r="D5205" s="3">
        <v>49513.890141741402</v>
      </c>
      <c r="E5205" s="1">
        <f t="shared" si="164"/>
        <v>0.53791438355767596</v>
      </c>
      <c r="F5205" s="1">
        <f t="shared" si="165"/>
        <v>36173.177838326599</v>
      </c>
    </row>
    <row r="5206" spans="1:6" x14ac:dyDescent="0.3">
      <c r="A5206" s="3">
        <v>0.66132568779782397</v>
      </c>
      <c r="B5206" s="3">
        <v>21963.028704328499</v>
      </c>
      <c r="C5206" s="3">
        <v>1.1387756769949999</v>
      </c>
      <c r="D5206" s="3">
        <v>59257.899633277702</v>
      </c>
      <c r="E5206" s="1">
        <f t="shared" si="164"/>
        <v>0.47744998919717596</v>
      </c>
      <c r="F5206" s="1">
        <f t="shared" si="165"/>
        <v>37294.870928949204</v>
      </c>
    </row>
    <row r="5207" spans="1:6" x14ac:dyDescent="0.3">
      <c r="A5207" s="3">
        <v>0.67167749598137805</v>
      </c>
      <c r="B5207" s="3">
        <v>21686.425448178099</v>
      </c>
      <c r="C5207" s="3">
        <v>1.13787793296578</v>
      </c>
      <c r="D5207" s="3">
        <v>59971.191977857401</v>
      </c>
      <c r="E5207" s="1">
        <f t="shared" si="164"/>
        <v>0.46620043698440194</v>
      </c>
      <c r="F5207" s="1">
        <f t="shared" si="165"/>
        <v>38284.766529679298</v>
      </c>
    </row>
    <row r="5208" spans="1:6" x14ac:dyDescent="0.3">
      <c r="A5208" s="3">
        <v>0.76728396921450004</v>
      </c>
      <c r="B5208" s="3">
        <v>23893.5584340038</v>
      </c>
      <c r="C5208" s="3">
        <v>1.35479564987083</v>
      </c>
      <c r="D5208" s="3">
        <v>63621.669581491398</v>
      </c>
      <c r="E5208" s="1">
        <f t="shared" si="164"/>
        <v>0.58751168065632997</v>
      </c>
      <c r="F5208" s="1">
        <f t="shared" si="165"/>
        <v>39728.111147487594</v>
      </c>
    </row>
    <row r="5209" spans="1:6" x14ac:dyDescent="0.3">
      <c r="A5209" s="3">
        <v>0.68936964562297998</v>
      </c>
      <c r="B5209" s="3">
        <v>19214.409780141301</v>
      </c>
      <c r="C5209" s="3">
        <v>1.19337392505742</v>
      </c>
      <c r="D5209" s="3">
        <v>56887.434831434497</v>
      </c>
      <c r="E5209" s="1">
        <f t="shared" si="164"/>
        <v>0.50400427943444004</v>
      </c>
      <c r="F5209" s="1">
        <f t="shared" si="165"/>
        <v>37673.025051293196</v>
      </c>
    </row>
    <row r="5210" spans="1:6" x14ac:dyDescent="0.3">
      <c r="A5210" s="3">
        <v>0.71406665310969397</v>
      </c>
      <c r="B5210" s="3">
        <v>19883.0430114466</v>
      </c>
      <c r="C5210" s="3">
        <v>1.2530604827927201</v>
      </c>
      <c r="D5210" s="3">
        <v>58448.885869496298</v>
      </c>
      <c r="E5210" s="1">
        <f t="shared" si="164"/>
        <v>0.53899382968302612</v>
      </c>
      <c r="F5210" s="1">
        <f t="shared" si="165"/>
        <v>38565.842858049698</v>
      </c>
    </row>
    <row r="5211" spans="1:6" x14ac:dyDescent="0.3">
      <c r="A5211" s="3">
        <v>0.70963324502314995</v>
      </c>
      <c r="B5211" s="3">
        <v>15177.586590733499</v>
      </c>
      <c r="C5211" s="3">
        <v>1.23821153583342</v>
      </c>
      <c r="D5211" s="3">
        <v>51198.702840637299</v>
      </c>
      <c r="E5211" s="1">
        <f t="shared" si="164"/>
        <v>0.52857829081027008</v>
      </c>
      <c r="F5211" s="1">
        <f t="shared" si="165"/>
        <v>36021.116249903804</v>
      </c>
    </row>
    <row r="5212" spans="1:6" x14ac:dyDescent="0.3">
      <c r="A5212" s="3">
        <v>0.64139631271428599</v>
      </c>
      <c r="B5212" s="3">
        <v>15901.323626934</v>
      </c>
      <c r="C5212" s="3">
        <v>1.12723162042076</v>
      </c>
      <c r="D5212" s="3">
        <v>52900.757294323303</v>
      </c>
      <c r="E5212" s="1">
        <f t="shared" si="164"/>
        <v>0.48583530770647398</v>
      </c>
      <c r="F5212" s="1">
        <f t="shared" si="165"/>
        <v>36999.433667389305</v>
      </c>
    </row>
    <row r="5213" spans="1:6" x14ac:dyDescent="0.3">
      <c r="A5213" s="3">
        <v>0.70723520288388797</v>
      </c>
      <c r="B5213" s="3">
        <v>20878.260851811901</v>
      </c>
      <c r="C5213" s="3">
        <v>1.21456999667645</v>
      </c>
      <c r="D5213" s="3">
        <v>58123.224956558799</v>
      </c>
      <c r="E5213" s="1">
        <f t="shared" si="164"/>
        <v>0.50733479379256208</v>
      </c>
      <c r="F5213" s="1">
        <f t="shared" si="165"/>
        <v>37244.964104746898</v>
      </c>
    </row>
    <row r="5214" spans="1:6" x14ac:dyDescent="0.3">
      <c r="A5214" s="3">
        <v>0.75988590607167505</v>
      </c>
      <c r="B5214" s="3">
        <v>23071.831784539801</v>
      </c>
      <c r="C5214" s="3">
        <v>1.33121650978712</v>
      </c>
      <c r="D5214" s="3">
        <v>63207.250350254901</v>
      </c>
      <c r="E5214" s="1">
        <f t="shared" si="164"/>
        <v>0.57133060371544497</v>
      </c>
      <c r="F5214" s="1">
        <f t="shared" si="165"/>
        <v>40135.418565715096</v>
      </c>
    </row>
    <row r="5215" spans="1:6" x14ac:dyDescent="0.3">
      <c r="A5215" s="3">
        <v>0.70285466579809397</v>
      </c>
      <c r="B5215" s="3">
        <v>19040.457478754299</v>
      </c>
      <c r="C5215" s="3">
        <v>1.2213456719796001</v>
      </c>
      <c r="D5215" s="3">
        <v>56675.671141402199</v>
      </c>
      <c r="E5215" s="1">
        <f t="shared" si="164"/>
        <v>0.51849100618150612</v>
      </c>
      <c r="F5215" s="1">
        <f t="shared" si="165"/>
        <v>37635.213662647904</v>
      </c>
    </row>
    <row r="5216" spans="1:6" x14ac:dyDescent="0.3">
      <c r="A5216" s="3">
        <v>0.71633080527679605</v>
      </c>
      <c r="B5216" s="3">
        <v>24075.241949359199</v>
      </c>
      <c r="C5216" s="3">
        <v>1.2321314327531501</v>
      </c>
      <c r="D5216" s="3">
        <v>63708.100729001402</v>
      </c>
      <c r="E5216" s="1">
        <f t="shared" si="164"/>
        <v>0.51580062747635402</v>
      </c>
      <c r="F5216" s="1">
        <f t="shared" si="165"/>
        <v>39632.858779642207</v>
      </c>
    </row>
    <row r="5217" spans="1:6" x14ac:dyDescent="0.3">
      <c r="A5217" s="3">
        <v>0.73215891515419396</v>
      </c>
      <c r="B5217" s="3">
        <v>17302.625610364001</v>
      </c>
      <c r="C5217" s="3">
        <v>1.2407777949949701</v>
      </c>
      <c r="D5217" s="3">
        <v>51723.648144621897</v>
      </c>
      <c r="E5217" s="1">
        <f t="shared" si="164"/>
        <v>0.50861887984077614</v>
      </c>
      <c r="F5217" s="1">
        <f t="shared" si="165"/>
        <v>34421.022534257892</v>
      </c>
    </row>
    <row r="5218" spans="1:6" x14ac:dyDescent="0.3">
      <c r="A5218" s="3">
        <v>0.69994625950171496</v>
      </c>
      <c r="B5218" s="3">
        <v>20339.581794992999</v>
      </c>
      <c r="C5218" s="3">
        <v>1.2180977919276601</v>
      </c>
      <c r="D5218" s="3">
        <v>60431.057636273697</v>
      </c>
      <c r="E5218" s="1">
        <f t="shared" si="164"/>
        <v>0.51815153242594514</v>
      </c>
      <c r="F5218" s="1">
        <f t="shared" si="165"/>
        <v>40091.475841280699</v>
      </c>
    </row>
    <row r="5219" spans="1:6" x14ac:dyDescent="0.3">
      <c r="A5219" s="3">
        <v>0.68031227879647205</v>
      </c>
      <c r="B5219" s="3">
        <v>16066.7037527255</v>
      </c>
      <c r="C5219" s="3">
        <v>1.1645206008273901</v>
      </c>
      <c r="D5219" s="3">
        <v>52049.262062845199</v>
      </c>
      <c r="E5219" s="1">
        <f t="shared" si="164"/>
        <v>0.48420832203091801</v>
      </c>
      <c r="F5219" s="1">
        <f t="shared" si="165"/>
        <v>35982.558310119697</v>
      </c>
    </row>
    <row r="5220" spans="1:6" x14ac:dyDescent="0.3">
      <c r="A5220" s="3">
        <v>0.73228247711610395</v>
      </c>
      <c r="B5220" s="3">
        <v>18759.896511490399</v>
      </c>
      <c r="C5220" s="3">
        <v>1.2634820589339799</v>
      </c>
      <c r="D5220" s="3">
        <v>55912.444318245798</v>
      </c>
      <c r="E5220" s="1">
        <f t="shared" si="164"/>
        <v>0.53119958181787597</v>
      </c>
      <c r="F5220" s="1">
        <f t="shared" si="165"/>
        <v>37152.5478067554</v>
      </c>
    </row>
    <row r="5221" spans="1:6" x14ac:dyDescent="0.3">
      <c r="A5221" s="3">
        <v>0.72280263457085303</v>
      </c>
      <c r="B5221" s="3">
        <v>20805.811119506499</v>
      </c>
      <c r="C5221" s="3">
        <v>1.28463591306638</v>
      </c>
      <c r="D5221" s="3">
        <v>57050.166443549999</v>
      </c>
      <c r="E5221" s="1">
        <f t="shared" si="164"/>
        <v>0.561833278495527</v>
      </c>
      <c r="F5221" s="1">
        <f t="shared" si="165"/>
        <v>36244.355324043499</v>
      </c>
    </row>
    <row r="5222" spans="1:6" x14ac:dyDescent="0.3">
      <c r="A5222" s="3">
        <v>0.69095333325977704</v>
      </c>
      <c r="B5222" s="3">
        <v>17685.173336940101</v>
      </c>
      <c r="C5222" s="3">
        <v>1.1908941129625099</v>
      </c>
      <c r="D5222" s="3">
        <v>54115.957146865301</v>
      </c>
      <c r="E5222" s="1">
        <f t="shared" si="164"/>
        <v>0.49994077970273287</v>
      </c>
      <c r="F5222" s="1">
        <f t="shared" si="165"/>
        <v>36430.783809925197</v>
      </c>
    </row>
    <row r="5223" spans="1:6" x14ac:dyDescent="0.3">
      <c r="A5223" s="3">
        <v>0.74513806105647495</v>
      </c>
      <c r="B5223" s="3">
        <v>25019.939725201599</v>
      </c>
      <c r="C5223" s="3">
        <v>1.2623476715339901</v>
      </c>
      <c r="D5223" s="3">
        <v>62094.699509431397</v>
      </c>
      <c r="E5223" s="1">
        <f t="shared" si="164"/>
        <v>0.51720961047751512</v>
      </c>
      <c r="F5223" s="1">
        <f t="shared" si="165"/>
        <v>37074.759784229798</v>
      </c>
    </row>
    <row r="5224" spans="1:6" x14ac:dyDescent="0.3">
      <c r="A5224" s="3">
        <v>0.753964371723575</v>
      </c>
      <c r="B5224" s="3">
        <v>21097.914673386102</v>
      </c>
      <c r="C5224" s="3">
        <v>1.32145500872628</v>
      </c>
      <c r="D5224" s="3">
        <v>59853.677968620097</v>
      </c>
      <c r="E5224" s="1">
        <f t="shared" si="164"/>
        <v>0.56749063700270497</v>
      </c>
      <c r="F5224" s="1">
        <f t="shared" si="165"/>
        <v>38755.763295233992</v>
      </c>
    </row>
    <row r="5225" spans="1:6" x14ac:dyDescent="0.3">
      <c r="A5225" s="3">
        <v>0.72094892373242303</v>
      </c>
      <c r="B5225" s="3">
        <v>21990.117489755201</v>
      </c>
      <c r="C5225" s="3">
        <v>1.2642069307496899</v>
      </c>
      <c r="D5225" s="3">
        <v>61487.845672838797</v>
      </c>
      <c r="E5225" s="1">
        <f t="shared" si="164"/>
        <v>0.5432580070172669</v>
      </c>
      <c r="F5225" s="1">
        <f t="shared" si="165"/>
        <v>39497.7281830836</v>
      </c>
    </row>
    <row r="5226" spans="1:6" x14ac:dyDescent="0.3">
      <c r="A5226" s="3">
        <v>0.72866321004023804</v>
      </c>
      <c r="B5226" s="3">
        <v>19670.865859684502</v>
      </c>
      <c r="C5226" s="3">
        <v>1.27044197491248</v>
      </c>
      <c r="D5226" s="3">
        <v>56037.574770578503</v>
      </c>
      <c r="E5226" s="1">
        <f t="shared" si="164"/>
        <v>0.54177876487224197</v>
      </c>
      <c r="F5226" s="1">
        <f t="shared" si="165"/>
        <v>36366.708910893998</v>
      </c>
    </row>
    <row r="5227" spans="1:6" x14ac:dyDescent="0.3">
      <c r="A5227" s="3">
        <v>0.68538838975990102</v>
      </c>
      <c r="B5227" s="3">
        <v>17276.8845220197</v>
      </c>
      <c r="C5227" s="3">
        <v>1.2132907101086201</v>
      </c>
      <c r="D5227" s="3">
        <v>53968.540558582798</v>
      </c>
      <c r="E5227" s="1">
        <f t="shared" si="164"/>
        <v>0.52790232034871909</v>
      </c>
      <c r="F5227" s="1">
        <f t="shared" si="165"/>
        <v>36691.656036563101</v>
      </c>
    </row>
    <row r="5228" spans="1:6" x14ac:dyDescent="0.3">
      <c r="A5228" s="3">
        <v>0.700669673816116</v>
      </c>
      <c r="B5228" s="3">
        <v>19401.721924406698</v>
      </c>
      <c r="C5228" s="3">
        <v>1.22831825647551</v>
      </c>
      <c r="D5228" s="3">
        <v>55259.1753129723</v>
      </c>
      <c r="E5228" s="1">
        <f t="shared" si="164"/>
        <v>0.52764858265939396</v>
      </c>
      <c r="F5228" s="1">
        <f t="shared" si="165"/>
        <v>35857.453388565598</v>
      </c>
    </row>
    <row r="5229" spans="1:6" x14ac:dyDescent="0.3">
      <c r="A5229" s="3">
        <v>0.703458126933587</v>
      </c>
      <c r="B5229" s="3">
        <v>20391.929902772499</v>
      </c>
      <c r="C5229" s="3">
        <v>1.2290170031029799</v>
      </c>
      <c r="D5229" s="3">
        <v>55340.207613558297</v>
      </c>
      <c r="E5229" s="1">
        <f t="shared" si="164"/>
        <v>0.5255588761693929</v>
      </c>
      <c r="F5229" s="1">
        <f t="shared" si="165"/>
        <v>34948.277710785798</v>
      </c>
    </row>
    <row r="5230" spans="1:6" x14ac:dyDescent="0.3">
      <c r="A5230" s="3">
        <v>0.70666665455904998</v>
      </c>
      <c r="B5230" s="3">
        <v>20120.884376042999</v>
      </c>
      <c r="C5230" s="3">
        <v>1.2067722335570401</v>
      </c>
      <c r="D5230" s="3">
        <v>56814.289464653099</v>
      </c>
      <c r="E5230" s="1">
        <f t="shared" si="164"/>
        <v>0.50010557899799013</v>
      </c>
      <c r="F5230" s="1">
        <f t="shared" si="165"/>
        <v>36693.405088610103</v>
      </c>
    </row>
    <row r="5231" spans="1:6" x14ac:dyDescent="0.3">
      <c r="A5231" s="3">
        <v>0.75493749545355904</v>
      </c>
      <c r="B5231" s="3">
        <v>19350.377591733199</v>
      </c>
      <c r="C5231" s="3">
        <v>1.29081563295583</v>
      </c>
      <c r="D5231" s="3">
        <v>54390.412041365598</v>
      </c>
      <c r="E5231" s="1">
        <f t="shared" si="164"/>
        <v>0.53587813750227098</v>
      </c>
      <c r="F5231" s="1">
        <f t="shared" si="165"/>
        <v>35040.034449632396</v>
      </c>
    </row>
    <row r="5232" spans="1:6" x14ac:dyDescent="0.3">
      <c r="A5232" s="3">
        <v>0.76259017443546095</v>
      </c>
      <c r="B5232" s="3">
        <v>21300.779208461699</v>
      </c>
      <c r="C5232" s="3">
        <v>1.27774285827322</v>
      </c>
      <c r="D5232" s="3">
        <v>55519.337973380003</v>
      </c>
      <c r="E5232" s="1">
        <f t="shared" si="164"/>
        <v>0.51515268383775903</v>
      </c>
      <c r="F5232" s="1">
        <f t="shared" si="165"/>
        <v>34218.5587649183</v>
      </c>
    </row>
    <row r="5233" spans="1:6" x14ac:dyDescent="0.3">
      <c r="A5233" s="3">
        <v>0.71516082627207</v>
      </c>
      <c r="B5233" s="3">
        <v>20717.454360263899</v>
      </c>
      <c r="C5233" s="3">
        <v>1.2566576091067601</v>
      </c>
      <c r="D5233" s="3">
        <v>60751.347255503897</v>
      </c>
      <c r="E5233" s="1">
        <f t="shared" si="164"/>
        <v>0.54149678283469005</v>
      </c>
      <c r="F5233" s="1">
        <f t="shared" si="165"/>
        <v>40033.892895240002</v>
      </c>
    </row>
    <row r="5234" spans="1:6" x14ac:dyDescent="0.3">
      <c r="A5234" s="3">
        <v>0.68915307524122205</v>
      </c>
      <c r="B5234" s="3">
        <v>18801.151224351601</v>
      </c>
      <c r="C5234" s="3">
        <v>1.1749407002026699</v>
      </c>
      <c r="D5234" s="3">
        <v>56525.470352015698</v>
      </c>
      <c r="E5234" s="1">
        <f t="shared" si="164"/>
        <v>0.48578762496144789</v>
      </c>
      <c r="F5234" s="1">
        <f t="shared" si="165"/>
        <v>37724.319127664101</v>
      </c>
    </row>
    <row r="5235" spans="1:6" x14ac:dyDescent="0.3">
      <c r="A5235" s="3">
        <v>0.72984518904779405</v>
      </c>
      <c r="B5235" s="3">
        <v>19025.015040692801</v>
      </c>
      <c r="C5235" s="3">
        <v>1.2765926496284501</v>
      </c>
      <c r="D5235" s="3">
        <v>56252.255931940701</v>
      </c>
      <c r="E5235" s="1">
        <f t="shared" si="164"/>
        <v>0.54674746058065604</v>
      </c>
      <c r="F5235" s="1">
        <f t="shared" si="165"/>
        <v>37227.2408912479</v>
      </c>
    </row>
    <row r="5236" spans="1:6" x14ac:dyDescent="0.3">
      <c r="A5236" s="3">
        <v>0.70991009556220397</v>
      </c>
      <c r="B5236" s="3">
        <v>23445.4992252626</v>
      </c>
      <c r="C5236" s="3">
        <v>1.2392033774426601</v>
      </c>
      <c r="D5236" s="3">
        <v>63425.671678128398</v>
      </c>
      <c r="E5236" s="1">
        <f t="shared" si="164"/>
        <v>0.5292932818804561</v>
      </c>
      <c r="F5236" s="1">
        <f t="shared" si="165"/>
        <v>39980.172452865794</v>
      </c>
    </row>
    <row r="5237" spans="1:6" x14ac:dyDescent="0.3">
      <c r="A5237" s="3">
        <v>0.69727424358965095</v>
      </c>
      <c r="B5237" s="3">
        <v>21417.3273840857</v>
      </c>
      <c r="C5237" s="3">
        <v>1.2128845925768501</v>
      </c>
      <c r="D5237" s="3">
        <v>56396.724055292398</v>
      </c>
      <c r="E5237" s="1">
        <f t="shared" si="164"/>
        <v>0.51561034898719915</v>
      </c>
      <c r="F5237" s="1">
        <f t="shared" si="165"/>
        <v>34979.396671206698</v>
      </c>
    </row>
    <row r="5238" spans="1:6" x14ac:dyDescent="0.3">
      <c r="A5238" s="3">
        <v>0.65425838235882305</v>
      </c>
      <c r="B5238" s="3">
        <v>18488.709095239999</v>
      </c>
      <c r="C5238" s="3">
        <v>1.1246299687335499</v>
      </c>
      <c r="D5238" s="3">
        <v>53805.509881976701</v>
      </c>
      <c r="E5238" s="1">
        <f t="shared" si="164"/>
        <v>0.47037158637472687</v>
      </c>
      <c r="F5238" s="1">
        <f t="shared" si="165"/>
        <v>35316.800786736698</v>
      </c>
    </row>
    <row r="5239" spans="1:6" x14ac:dyDescent="0.3">
      <c r="A5239" s="3">
        <v>0.72208912344560106</v>
      </c>
      <c r="B5239" s="3">
        <v>19208.6342063802</v>
      </c>
      <c r="C5239" s="3">
        <v>1.28146528597103</v>
      </c>
      <c r="D5239" s="3">
        <v>57629.877800114999</v>
      </c>
      <c r="E5239" s="1">
        <f t="shared" si="164"/>
        <v>0.55937616252542899</v>
      </c>
      <c r="F5239" s="1">
        <f t="shared" si="165"/>
        <v>38421.243593734798</v>
      </c>
    </row>
    <row r="5240" spans="1:6" x14ac:dyDescent="0.3">
      <c r="A5240" s="3">
        <v>0.62152894076561505</v>
      </c>
      <c r="B5240" s="3">
        <v>19936.65805437</v>
      </c>
      <c r="C5240" s="3">
        <v>1.07779595069207</v>
      </c>
      <c r="D5240" s="3">
        <v>57168.047719422299</v>
      </c>
      <c r="E5240" s="1">
        <f t="shared" si="164"/>
        <v>0.45626700992645497</v>
      </c>
      <c r="F5240" s="1">
        <f t="shared" si="165"/>
        <v>37231.389665052295</v>
      </c>
    </row>
    <row r="5241" spans="1:6" x14ac:dyDescent="0.3">
      <c r="A5241" s="3">
        <v>0.73403802743388102</v>
      </c>
      <c r="B5241" s="3">
        <v>17505.288427343701</v>
      </c>
      <c r="C5241" s="3">
        <v>1.27572431469128</v>
      </c>
      <c r="D5241" s="3">
        <v>54786.774292102004</v>
      </c>
      <c r="E5241" s="1">
        <f t="shared" si="164"/>
        <v>0.54168628725739898</v>
      </c>
      <c r="F5241" s="1">
        <f t="shared" si="165"/>
        <v>37281.485864758302</v>
      </c>
    </row>
    <row r="5242" spans="1:6" x14ac:dyDescent="0.3">
      <c r="A5242" s="3">
        <v>0.76140279643115605</v>
      </c>
      <c r="B5242" s="3">
        <v>17343.521771461801</v>
      </c>
      <c r="C5242" s="3">
        <v>1.30717084509573</v>
      </c>
      <c r="D5242" s="3">
        <v>52210.939593143303</v>
      </c>
      <c r="E5242" s="1">
        <f t="shared" si="164"/>
        <v>0.54576804866457396</v>
      </c>
      <c r="F5242" s="1">
        <f t="shared" si="165"/>
        <v>34867.417821681505</v>
      </c>
    </row>
    <row r="5243" spans="1:6" x14ac:dyDescent="0.3">
      <c r="A5243" s="3">
        <v>0.70677512938036502</v>
      </c>
      <c r="B5243" s="3">
        <v>17089.662543081398</v>
      </c>
      <c r="C5243" s="3">
        <v>1.19957730129942</v>
      </c>
      <c r="D5243" s="3">
        <v>52773.968556502703</v>
      </c>
      <c r="E5243" s="1">
        <f t="shared" si="164"/>
        <v>0.49280217191905495</v>
      </c>
      <c r="F5243" s="1">
        <f t="shared" si="165"/>
        <v>35684.306013421301</v>
      </c>
    </row>
    <row r="5244" spans="1:6" x14ac:dyDescent="0.3">
      <c r="A5244" s="3">
        <v>0.69283330142969402</v>
      </c>
      <c r="B5244" s="3">
        <v>20750.253189173302</v>
      </c>
      <c r="C5244" s="3">
        <v>1.1852991149615599</v>
      </c>
      <c r="D5244" s="3">
        <v>55795.249003510799</v>
      </c>
      <c r="E5244" s="1">
        <f t="shared" si="164"/>
        <v>0.49246581353186591</v>
      </c>
      <c r="F5244" s="1">
        <f t="shared" si="165"/>
        <v>35044.995814337497</v>
      </c>
    </row>
    <row r="5245" spans="1:6" x14ac:dyDescent="0.3">
      <c r="A5245" s="3">
        <v>0.71322828806729699</v>
      </c>
      <c r="B5245" s="3">
        <v>25818.682390955699</v>
      </c>
      <c r="C5245" s="3">
        <v>1.2006563419388001</v>
      </c>
      <c r="D5245" s="3">
        <v>63287.158153710101</v>
      </c>
      <c r="E5245" s="1">
        <f t="shared" si="164"/>
        <v>0.48742805387150312</v>
      </c>
      <c r="F5245" s="1">
        <f t="shared" si="165"/>
        <v>37468.475762754402</v>
      </c>
    </row>
    <row r="5246" spans="1:6" x14ac:dyDescent="0.3">
      <c r="A5246" s="3">
        <v>0.70884868910393894</v>
      </c>
      <c r="B5246" s="3">
        <v>16628.642341351799</v>
      </c>
      <c r="C5246" s="3">
        <v>1.2491071255766699</v>
      </c>
      <c r="D5246" s="3">
        <v>52513.892023943699</v>
      </c>
      <c r="E5246" s="1">
        <f t="shared" si="164"/>
        <v>0.54025843647273097</v>
      </c>
      <c r="F5246" s="1">
        <f t="shared" si="165"/>
        <v>35885.249682591901</v>
      </c>
    </row>
    <row r="5247" spans="1:6" x14ac:dyDescent="0.3">
      <c r="A5247" s="3">
        <v>0.69948945648979599</v>
      </c>
      <c r="B5247" s="3">
        <v>19308.192299836901</v>
      </c>
      <c r="C5247" s="3">
        <v>1.20147048853641</v>
      </c>
      <c r="D5247" s="3">
        <v>57347.106316394398</v>
      </c>
      <c r="E5247" s="1">
        <f t="shared" si="164"/>
        <v>0.50198103204661404</v>
      </c>
      <c r="F5247" s="1">
        <f t="shared" si="165"/>
        <v>38038.914016557494</v>
      </c>
    </row>
    <row r="5248" spans="1:6" x14ac:dyDescent="0.3">
      <c r="A5248" s="3">
        <v>0.74170443268615704</v>
      </c>
      <c r="B5248" s="3">
        <v>27676.998425684102</v>
      </c>
      <c r="C5248" s="3">
        <v>1.3271190575285501</v>
      </c>
      <c r="D5248" s="3">
        <v>70782.135404699598</v>
      </c>
      <c r="E5248" s="1">
        <f t="shared" si="164"/>
        <v>0.58541462484239304</v>
      </c>
      <c r="F5248" s="1">
        <f t="shared" si="165"/>
        <v>43105.1369790155</v>
      </c>
    </row>
    <row r="5249" spans="1:6" x14ac:dyDescent="0.3">
      <c r="A5249" s="3">
        <v>0.72416260640638097</v>
      </c>
      <c r="B5249" s="3">
        <v>21302.277204197999</v>
      </c>
      <c r="C5249" s="3">
        <v>1.2762666633853801</v>
      </c>
      <c r="D5249" s="3">
        <v>58898.328402764499</v>
      </c>
      <c r="E5249" s="1">
        <f t="shared" si="164"/>
        <v>0.55210405697899911</v>
      </c>
      <c r="F5249" s="1">
        <f t="shared" si="165"/>
        <v>37596.0511985665</v>
      </c>
    </row>
    <row r="5250" spans="1:6" x14ac:dyDescent="0.3">
      <c r="A5250" s="3">
        <v>0.68098871980481002</v>
      </c>
      <c r="B5250" s="3">
        <v>18707.550351414298</v>
      </c>
      <c r="C5250" s="3">
        <v>1.17297220691633</v>
      </c>
      <c r="D5250" s="3">
        <v>54901.381319961802</v>
      </c>
      <c r="E5250" s="1">
        <f t="shared" si="164"/>
        <v>0.49198348711151996</v>
      </c>
      <c r="F5250" s="1">
        <f t="shared" si="165"/>
        <v>36193.830968547503</v>
      </c>
    </row>
    <row r="5251" spans="1:6" x14ac:dyDescent="0.3">
      <c r="A5251" s="3">
        <v>0.71364842201641798</v>
      </c>
      <c r="B5251" s="3">
        <v>21237.992300971</v>
      </c>
      <c r="C5251" s="3">
        <v>1.2418561735695799</v>
      </c>
      <c r="D5251" s="3">
        <v>56783.761036924298</v>
      </c>
      <c r="E5251" s="1">
        <f t="shared" si="164"/>
        <v>0.52820775155316191</v>
      </c>
      <c r="F5251" s="1">
        <f t="shared" si="165"/>
        <v>35545.768735953301</v>
      </c>
    </row>
    <row r="5252" spans="1:6" x14ac:dyDescent="0.3">
      <c r="A5252" s="3">
        <v>0.71259434249562303</v>
      </c>
      <c r="B5252" s="3">
        <v>21296.207497354499</v>
      </c>
      <c r="C5252" s="3">
        <v>1.2402802647981901</v>
      </c>
      <c r="D5252" s="3">
        <v>58330.9851131654</v>
      </c>
      <c r="E5252" s="1">
        <f t="shared" ref="E5252:E5315" si="166">C5252-A5252</f>
        <v>0.52768592230256706</v>
      </c>
      <c r="F5252" s="1">
        <f t="shared" ref="F5252:F5315" si="167">D5252-B5252</f>
        <v>37034.777615810905</v>
      </c>
    </row>
    <row r="5253" spans="1:6" x14ac:dyDescent="0.3">
      <c r="A5253" s="3">
        <v>0.67218573327808995</v>
      </c>
      <c r="B5253" s="3">
        <v>19754.202844956599</v>
      </c>
      <c r="C5253" s="3">
        <v>1.1585269915589</v>
      </c>
      <c r="D5253" s="3">
        <v>56835.413675916003</v>
      </c>
      <c r="E5253" s="1">
        <f t="shared" si="166"/>
        <v>0.4863412582808101</v>
      </c>
      <c r="F5253" s="1">
        <f t="shared" si="167"/>
        <v>37081.210830959404</v>
      </c>
    </row>
    <row r="5254" spans="1:6" x14ac:dyDescent="0.3">
      <c r="A5254" s="3">
        <v>0.73091033230689295</v>
      </c>
      <c r="B5254" s="3">
        <v>19967.369323551498</v>
      </c>
      <c r="C5254" s="3">
        <v>1.2918370930346601</v>
      </c>
      <c r="D5254" s="3">
        <v>56937.113447113603</v>
      </c>
      <c r="E5254" s="1">
        <f t="shared" si="166"/>
        <v>0.56092676072776715</v>
      </c>
      <c r="F5254" s="1">
        <f t="shared" si="167"/>
        <v>36969.744123562108</v>
      </c>
    </row>
    <row r="5255" spans="1:6" x14ac:dyDescent="0.3">
      <c r="A5255" s="3">
        <v>0.69963251461187403</v>
      </c>
      <c r="B5255" s="3">
        <v>18371.065191995702</v>
      </c>
      <c r="C5255" s="3">
        <v>1.2377883487452599</v>
      </c>
      <c r="D5255" s="3">
        <v>55610.808570188397</v>
      </c>
      <c r="E5255" s="1">
        <f t="shared" si="166"/>
        <v>0.53815583413338586</v>
      </c>
      <c r="F5255" s="1">
        <f t="shared" si="167"/>
        <v>37239.743378192696</v>
      </c>
    </row>
    <row r="5256" spans="1:6" x14ac:dyDescent="0.3">
      <c r="A5256" s="3">
        <v>0.71061145548233495</v>
      </c>
      <c r="B5256" s="3">
        <v>23203.594346042501</v>
      </c>
      <c r="C5256" s="3">
        <v>1.2134286941300201</v>
      </c>
      <c r="D5256" s="3">
        <v>58715.389999696701</v>
      </c>
      <c r="E5256" s="1">
        <f t="shared" si="166"/>
        <v>0.50281723864768513</v>
      </c>
      <c r="F5256" s="1">
        <f t="shared" si="167"/>
        <v>35511.795653654204</v>
      </c>
    </row>
    <row r="5257" spans="1:6" x14ac:dyDescent="0.3">
      <c r="A5257" s="3">
        <v>0.67146450114491796</v>
      </c>
      <c r="B5257" s="3">
        <v>20413.1178327995</v>
      </c>
      <c r="C5257" s="3">
        <v>1.2148973618853001</v>
      </c>
      <c r="D5257" s="3">
        <v>59736.069229277899</v>
      </c>
      <c r="E5257" s="1">
        <f t="shared" si="166"/>
        <v>0.54343286074038211</v>
      </c>
      <c r="F5257" s="1">
        <f t="shared" si="167"/>
        <v>39322.951396478398</v>
      </c>
    </row>
    <row r="5258" spans="1:6" x14ac:dyDescent="0.3">
      <c r="A5258" s="3">
        <v>0.71829137708956003</v>
      </c>
      <c r="B5258" s="3">
        <v>24129.270936511701</v>
      </c>
      <c r="C5258" s="3">
        <v>1.25943274269306</v>
      </c>
      <c r="D5258" s="3">
        <v>65005.829519576597</v>
      </c>
      <c r="E5258" s="1">
        <f t="shared" si="166"/>
        <v>0.54114136560350001</v>
      </c>
      <c r="F5258" s="1">
        <f t="shared" si="167"/>
        <v>40876.558583064892</v>
      </c>
    </row>
    <row r="5259" spans="1:6" x14ac:dyDescent="0.3">
      <c r="A5259" s="3">
        <v>0.75082784229914501</v>
      </c>
      <c r="B5259" s="3">
        <v>23939.029347790201</v>
      </c>
      <c r="C5259" s="3">
        <v>1.32630459223263</v>
      </c>
      <c r="D5259" s="3">
        <v>63007.851013723397</v>
      </c>
      <c r="E5259" s="1">
        <f t="shared" si="166"/>
        <v>0.57547674993348497</v>
      </c>
      <c r="F5259" s="1">
        <f t="shared" si="167"/>
        <v>39068.821665933196</v>
      </c>
    </row>
    <row r="5260" spans="1:6" x14ac:dyDescent="0.3">
      <c r="A5260" s="3">
        <v>0.69909989088076796</v>
      </c>
      <c r="B5260" s="3">
        <v>17542.121787048702</v>
      </c>
      <c r="C5260" s="3">
        <v>1.1998429456075299</v>
      </c>
      <c r="D5260" s="3">
        <v>53393.799805194001</v>
      </c>
      <c r="E5260" s="1">
        <f t="shared" si="166"/>
        <v>0.50074305472676195</v>
      </c>
      <c r="F5260" s="1">
        <f t="shared" si="167"/>
        <v>35851.6780181453</v>
      </c>
    </row>
    <row r="5261" spans="1:6" x14ac:dyDescent="0.3">
      <c r="A5261" s="3">
        <v>0.67052957713181405</v>
      </c>
      <c r="B5261" s="3">
        <v>17818.6578969068</v>
      </c>
      <c r="C5261" s="3">
        <v>1.13649654327978</v>
      </c>
      <c r="D5261" s="3">
        <v>55019.326481261603</v>
      </c>
      <c r="E5261" s="1">
        <f t="shared" si="166"/>
        <v>0.46596696614796596</v>
      </c>
      <c r="F5261" s="1">
        <f t="shared" si="167"/>
        <v>37200.668584354804</v>
      </c>
    </row>
    <row r="5262" spans="1:6" x14ac:dyDescent="0.3">
      <c r="A5262" s="3">
        <v>0.66854933803447103</v>
      </c>
      <c r="B5262" s="3">
        <v>16646.147021134901</v>
      </c>
      <c r="C5262" s="3">
        <v>1.17132416565692</v>
      </c>
      <c r="D5262" s="3">
        <v>53242.635210828099</v>
      </c>
      <c r="E5262" s="1">
        <f t="shared" si="166"/>
        <v>0.50277482762244896</v>
      </c>
      <c r="F5262" s="1">
        <f t="shared" si="167"/>
        <v>36596.488189693198</v>
      </c>
    </row>
    <row r="5263" spans="1:6" x14ac:dyDescent="0.3">
      <c r="A5263" s="3">
        <v>0.67042278237798403</v>
      </c>
      <c r="B5263" s="3">
        <v>17167.784573752699</v>
      </c>
      <c r="C5263" s="3">
        <v>1.12547920562538</v>
      </c>
      <c r="D5263" s="3">
        <v>52787.279706859001</v>
      </c>
      <c r="E5263" s="1">
        <f t="shared" si="166"/>
        <v>0.45505642324739592</v>
      </c>
      <c r="F5263" s="1">
        <f t="shared" si="167"/>
        <v>35619.495133106306</v>
      </c>
    </row>
    <row r="5264" spans="1:6" x14ac:dyDescent="0.3">
      <c r="A5264" s="3">
        <v>0.72129398911074705</v>
      </c>
      <c r="B5264" s="3">
        <v>21095.413162631801</v>
      </c>
      <c r="C5264" s="3">
        <v>1.2741371948385101</v>
      </c>
      <c r="D5264" s="3">
        <v>59871.818320429302</v>
      </c>
      <c r="E5264" s="1">
        <f t="shared" si="166"/>
        <v>0.55284320572776302</v>
      </c>
      <c r="F5264" s="1">
        <f t="shared" si="167"/>
        <v>38776.405157797504</v>
      </c>
    </row>
    <row r="5265" spans="1:6" x14ac:dyDescent="0.3">
      <c r="A5265" s="3">
        <v>0.75427878609811105</v>
      </c>
      <c r="B5265" s="3">
        <v>23048.961260677901</v>
      </c>
      <c r="C5265" s="3">
        <v>1.2891084631701699</v>
      </c>
      <c r="D5265" s="3">
        <v>62672.944156909398</v>
      </c>
      <c r="E5265" s="1">
        <f t="shared" si="166"/>
        <v>0.53482967707205886</v>
      </c>
      <c r="F5265" s="1">
        <f t="shared" si="167"/>
        <v>39623.982896231493</v>
      </c>
    </row>
    <row r="5266" spans="1:6" x14ac:dyDescent="0.3">
      <c r="A5266" s="3">
        <v>0.77082616847621399</v>
      </c>
      <c r="B5266" s="3">
        <v>19666.164015598799</v>
      </c>
      <c r="C5266" s="3">
        <v>1.3194641937338301</v>
      </c>
      <c r="D5266" s="3">
        <v>57649.093866173898</v>
      </c>
      <c r="E5266" s="1">
        <f t="shared" si="166"/>
        <v>0.54863802525761607</v>
      </c>
      <c r="F5266" s="1">
        <f t="shared" si="167"/>
        <v>37982.929850575099</v>
      </c>
    </row>
    <row r="5267" spans="1:6" x14ac:dyDescent="0.3">
      <c r="A5267" s="3">
        <v>0.71811011888299203</v>
      </c>
      <c r="B5267" s="3">
        <v>24338.404403424502</v>
      </c>
      <c r="C5267" s="3">
        <v>1.24196536313363</v>
      </c>
      <c r="D5267" s="3">
        <v>63416.291270857597</v>
      </c>
      <c r="E5267" s="1">
        <f t="shared" si="166"/>
        <v>0.52385524425063801</v>
      </c>
      <c r="F5267" s="1">
        <f t="shared" si="167"/>
        <v>39077.886867433095</v>
      </c>
    </row>
    <row r="5268" spans="1:6" x14ac:dyDescent="0.3">
      <c r="A5268" s="3">
        <v>0.72430309976655105</v>
      </c>
      <c r="B5268" s="3">
        <v>21040.324503199899</v>
      </c>
      <c r="C5268" s="3">
        <v>1.2822187645823899</v>
      </c>
      <c r="D5268" s="3">
        <v>61429.488580780002</v>
      </c>
      <c r="E5268" s="1">
        <f t="shared" si="166"/>
        <v>0.55791566481583887</v>
      </c>
      <c r="F5268" s="1">
        <f t="shared" si="167"/>
        <v>40389.164077580106</v>
      </c>
    </row>
    <row r="5269" spans="1:6" x14ac:dyDescent="0.3">
      <c r="A5269" s="3">
        <v>0.77637176235350502</v>
      </c>
      <c r="B5269" s="3">
        <v>18392.346611060999</v>
      </c>
      <c r="C5269" s="3">
        <v>1.3231599689578799</v>
      </c>
      <c r="D5269" s="3">
        <v>54183.600167176701</v>
      </c>
      <c r="E5269" s="1">
        <f t="shared" si="166"/>
        <v>0.54678820660437488</v>
      </c>
      <c r="F5269" s="1">
        <f t="shared" si="167"/>
        <v>35791.253556115698</v>
      </c>
    </row>
    <row r="5270" spans="1:6" x14ac:dyDescent="0.3">
      <c r="A5270" s="3">
        <v>0.72578760525888597</v>
      </c>
      <c r="B5270" s="3">
        <v>21421.634317871099</v>
      </c>
      <c r="C5270" s="3">
        <v>1.2493355471768399</v>
      </c>
      <c r="D5270" s="3">
        <v>57942.882047967003</v>
      </c>
      <c r="E5270" s="1">
        <f t="shared" si="166"/>
        <v>0.52354794191795395</v>
      </c>
      <c r="F5270" s="1">
        <f t="shared" si="167"/>
        <v>36521.2477300959</v>
      </c>
    </row>
    <row r="5271" spans="1:6" x14ac:dyDescent="0.3">
      <c r="A5271" s="3">
        <v>0.69990585302456598</v>
      </c>
      <c r="B5271" s="3">
        <v>18877.817605875</v>
      </c>
      <c r="C5271" s="3">
        <v>1.25068384664843</v>
      </c>
      <c r="D5271" s="3">
        <v>57083.966617721999</v>
      </c>
      <c r="E5271" s="1">
        <f t="shared" si="166"/>
        <v>0.55077799362386404</v>
      </c>
      <c r="F5271" s="1">
        <f t="shared" si="167"/>
        <v>38206.149011846996</v>
      </c>
    </row>
    <row r="5272" spans="1:6" x14ac:dyDescent="0.3">
      <c r="A5272" s="3">
        <v>0.69832582632094498</v>
      </c>
      <c r="B5272" s="3">
        <v>19478.9598036434</v>
      </c>
      <c r="C5272" s="3">
        <v>1.2001264478195399</v>
      </c>
      <c r="D5272" s="3">
        <v>56188.7936990909</v>
      </c>
      <c r="E5272" s="1">
        <f t="shared" si="166"/>
        <v>0.50180062149859495</v>
      </c>
      <c r="F5272" s="1">
        <f t="shared" si="167"/>
        <v>36709.833895447504</v>
      </c>
    </row>
    <row r="5273" spans="1:6" x14ac:dyDescent="0.3">
      <c r="A5273" s="3">
        <v>0.69400377604032204</v>
      </c>
      <c r="B5273" s="3">
        <v>24711.8901048753</v>
      </c>
      <c r="C5273" s="3">
        <v>1.2204125036337701</v>
      </c>
      <c r="D5273" s="3">
        <v>62063.641125755101</v>
      </c>
      <c r="E5273" s="1">
        <f t="shared" si="166"/>
        <v>0.52640872759344803</v>
      </c>
      <c r="F5273" s="1">
        <f t="shared" si="167"/>
        <v>37351.751020879805</v>
      </c>
    </row>
    <row r="5274" spans="1:6" x14ac:dyDescent="0.3">
      <c r="A5274" s="3">
        <v>0.71898306803351497</v>
      </c>
      <c r="B5274" s="3">
        <v>18581.209051181799</v>
      </c>
      <c r="C5274" s="3">
        <v>1.2545934201268101</v>
      </c>
      <c r="D5274" s="3">
        <v>55564.169722096602</v>
      </c>
      <c r="E5274" s="1">
        <f t="shared" si="166"/>
        <v>0.53561035209329511</v>
      </c>
      <c r="F5274" s="1">
        <f t="shared" si="167"/>
        <v>36982.960670914807</v>
      </c>
    </row>
    <row r="5275" spans="1:6" x14ac:dyDescent="0.3">
      <c r="A5275" s="3">
        <v>0.68655694563171799</v>
      </c>
      <c r="B5275" s="3">
        <v>22524.444779458201</v>
      </c>
      <c r="C5275" s="3">
        <v>1.1833065860225001</v>
      </c>
      <c r="D5275" s="3">
        <v>61002.5244979048</v>
      </c>
      <c r="E5275" s="1">
        <f t="shared" si="166"/>
        <v>0.49674964039078207</v>
      </c>
      <c r="F5275" s="1">
        <f t="shared" si="167"/>
        <v>38478.079718446599</v>
      </c>
    </row>
    <row r="5276" spans="1:6" x14ac:dyDescent="0.3">
      <c r="A5276" s="3">
        <v>0.69122314223396597</v>
      </c>
      <c r="B5276" s="3">
        <v>18032.297835727899</v>
      </c>
      <c r="C5276" s="3">
        <v>1.2247834571601299</v>
      </c>
      <c r="D5276" s="3">
        <v>55953.127700451099</v>
      </c>
      <c r="E5276" s="1">
        <f t="shared" si="166"/>
        <v>0.53356031492616396</v>
      </c>
      <c r="F5276" s="1">
        <f t="shared" si="167"/>
        <v>37920.8298647232</v>
      </c>
    </row>
    <row r="5277" spans="1:6" x14ac:dyDescent="0.3">
      <c r="A5277" s="3">
        <v>0.68122296707958196</v>
      </c>
      <c r="B5277" s="3">
        <v>23020.958122112399</v>
      </c>
      <c r="C5277" s="3">
        <v>1.1652491496088699</v>
      </c>
      <c r="D5277" s="3">
        <v>61467.113841085004</v>
      </c>
      <c r="E5277" s="1">
        <f t="shared" si="166"/>
        <v>0.48402618252928797</v>
      </c>
      <c r="F5277" s="1">
        <f t="shared" si="167"/>
        <v>38446.155718972601</v>
      </c>
    </row>
    <row r="5278" spans="1:6" x14ac:dyDescent="0.3">
      <c r="A5278" s="3">
        <v>0.72300245713137301</v>
      </c>
      <c r="B5278" s="3">
        <v>19997.148191472799</v>
      </c>
      <c r="C5278" s="3">
        <v>1.2501526422654301</v>
      </c>
      <c r="D5278" s="3">
        <v>57699.453539593298</v>
      </c>
      <c r="E5278" s="1">
        <f t="shared" si="166"/>
        <v>0.52715018513405709</v>
      </c>
      <c r="F5278" s="1">
        <f t="shared" si="167"/>
        <v>37702.305348120499</v>
      </c>
    </row>
    <row r="5279" spans="1:6" x14ac:dyDescent="0.3">
      <c r="A5279" s="3">
        <v>0.73579780521229898</v>
      </c>
      <c r="B5279" s="3">
        <v>22635.186166257699</v>
      </c>
      <c r="C5279" s="3">
        <v>1.28767485838332</v>
      </c>
      <c r="D5279" s="3">
        <v>59089.9444189774</v>
      </c>
      <c r="E5279" s="1">
        <f t="shared" si="166"/>
        <v>0.55187705317102098</v>
      </c>
      <c r="F5279" s="1">
        <f t="shared" si="167"/>
        <v>36454.758252719701</v>
      </c>
    </row>
    <row r="5280" spans="1:6" x14ac:dyDescent="0.3">
      <c r="A5280" s="3">
        <v>0.66823523018584696</v>
      </c>
      <c r="B5280" s="3">
        <v>18456.368372272002</v>
      </c>
      <c r="C5280" s="3">
        <v>1.17041443833772</v>
      </c>
      <c r="D5280" s="3">
        <v>53519.462683126803</v>
      </c>
      <c r="E5280" s="1">
        <f t="shared" si="166"/>
        <v>0.502179208151873</v>
      </c>
      <c r="F5280" s="1">
        <f t="shared" si="167"/>
        <v>35063.094310854802</v>
      </c>
    </row>
    <row r="5281" spans="1:6" x14ac:dyDescent="0.3">
      <c r="A5281" s="3">
        <v>0.72380030635627501</v>
      </c>
      <c r="B5281" s="3">
        <v>22589.970613004702</v>
      </c>
      <c r="C5281" s="3">
        <v>1.26605140273428</v>
      </c>
      <c r="D5281" s="3">
        <v>62549.834516089999</v>
      </c>
      <c r="E5281" s="1">
        <f t="shared" si="166"/>
        <v>0.54225109637800495</v>
      </c>
      <c r="F5281" s="1">
        <f t="shared" si="167"/>
        <v>39959.863903085294</v>
      </c>
    </row>
    <row r="5282" spans="1:6" x14ac:dyDescent="0.3">
      <c r="A5282" s="3">
        <v>0.67407155708772704</v>
      </c>
      <c r="B5282" s="3">
        <v>21409.7340329935</v>
      </c>
      <c r="C5282" s="3">
        <v>1.1709695671978999</v>
      </c>
      <c r="D5282" s="3">
        <v>59577.350009082103</v>
      </c>
      <c r="E5282" s="1">
        <f t="shared" si="166"/>
        <v>0.49689801011017287</v>
      </c>
      <c r="F5282" s="1">
        <f t="shared" si="167"/>
        <v>38167.615976088608</v>
      </c>
    </row>
    <row r="5283" spans="1:6" x14ac:dyDescent="0.3">
      <c r="A5283" s="3">
        <v>0.74197124405162596</v>
      </c>
      <c r="B5283" s="3">
        <v>18897.296579052101</v>
      </c>
      <c r="C5283" s="3">
        <v>1.2968204424307499</v>
      </c>
      <c r="D5283" s="3">
        <v>53933.532695286398</v>
      </c>
      <c r="E5283" s="1">
        <f t="shared" si="166"/>
        <v>0.55484919837912394</v>
      </c>
      <c r="F5283" s="1">
        <f t="shared" si="167"/>
        <v>35036.2361162343</v>
      </c>
    </row>
    <row r="5284" spans="1:6" x14ac:dyDescent="0.3">
      <c r="A5284" s="3">
        <v>0.75857029149563804</v>
      </c>
      <c r="B5284" s="3">
        <v>25959.2836706667</v>
      </c>
      <c r="C5284" s="3">
        <v>1.30298709297421</v>
      </c>
      <c r="D5284" s="3">
        <v>61073.496392679299</v>
      </c>
      <c r="E5284" s="1">
        <f t="shared" si="166"/>
        <v>0.54441680147857197</v>
      </c>
      <c r="F5284" s="1">
        <f t="shared" si="167"/>
        <v>35114.212722012599</v>
      </c>
    </row>
    <row r="5285" spans="1:6" x14ac:dyDescent="0.3">
      <c r="A5285" s="3">
        <v>0.74817811273088597</v>
      </c>
      <c r="B5285" s="3">
        <v>19226.993277431498</v>
      </c>
      <c r="C5285" s="3">
        <v>1.29022956316807</v>
      </c>
      <c r="D5285" s="3">
        <v>56115.277091526601</v>
      </c>
      <c r="E5285" s="1">
        <f t="shared" si="166"/>
        <v>0.54205145043718406</v>
      </c>
      <c r="F5285" s="1">
        <f t="shared" si="167"/>
        <v>36888.283814095106</v>
      </c>
    </row>
    <row r="5286" spans="1:6" x14ac:dyDescent="0.3">
      <c r="A5286" s="3">
        <v>0.75358752310549704</v>
      </c>
      <c r="B5286" s="3">
        <v>18394.2118321243</v>
      </c>
      <c r="C5286" s="3">
        <v>1.32360324914757</v>
      </c>
      <c r="D5286" s="3">
        <v>55577.446795876</v>
      </c>
      <c r="E5286" s="1">
        <f t="shared" si="166"/>
        <v>0.57001572604207296</v>
      </c>
      <c r="F5286" s="1">
        <f t="shared" si="167"/>
        <v>37183.234963751704</v>
      </c>
    </row>
    <row r="5287" spans="1:6" x14ac:dyDescent="0.3">
      <c r="A5287" s="3">
        <v>0.68590600519255795</v>
      </c>
      <c r="B5287" s="3">
        <v>15844.0291560604</v>
      </c>
      <c r="C5287" s="3">
        <v>1.19072077805579</v>
      </c>
      <c r="D5287" s="3">
        <v>52733.261398462302</v>
      </c>
      <c r="E5287" s="1">
        <f t="shared" si="166"/>
        <v>0.50481477286323206</v>
      </c>
      <c r="F5287" s="1">
        <f t="shared" si="167"/>
        <v>36889.2322424019</v>
      </c>
    </row>
    <row r="5288" spans="1:6" x14ac:dyDescent="0.3">
      <c r="A5288" s="3">
        <v>0.75046457721709603</v>
      </c>
      <c r="B5288" s="3">
        <v>20942.495861191401</v>
      </c>
      <c r="C5288" s="3">
        <v>1.3234284109419701</v>
      </c>
      <c r="D5288" s="3">
        <v>59456.071187043199</v>
      </c>
      <c r="E5288" s="1">
        <f t="shared" si="166"/>
        <v>0.57296383372487403</v>
      </c>
      <c r="F5288" s="1">
        <f t="shared" si="167"/>
        <v>38513.575325851794</v>
      </c>
    </row>
    <row r="5289" spans="1:6" x14ac:dyDescent="0.3">
      <c r="A5289" s="3">
        <v>0.722874514760667</v>
      </c>
      <c r="B5289" s="3">
        <v>14663.8238481929</v>
      </c>
      <c r="C5289" s="3">
        <v>1.2444354766244199</v>
      </c>
      <c r="D5289" s="3">
        <v>50529.228003030898</v>
      </c>
      <c r="E5289" s="1">
        <f t="shared" si="166"/>
        <v>0.52156096186375289</v>
      </c>
      <c r="F5289" s="1">
        <f t="shared" si="167"/>
        <v>35865.404154837997</v>
      </c>
    </row>
    <row r="5290" spans="1:6" x14ac:dyDescent="0.3">
      <c r="A5290" s="3">
        <v>0.69036289993572497</v>
      </c>
      <c r="B5290" s="3">
        <v>20188.316420614901</v>
      </c>
      <c r="C5290" s="3">
        <v>1.19426761917652</v>
      </c>
      <c r="D5290" s="3">
        <v>56685.741586109703</v>
      </c>
      <c r="E5290" s="1">
        <f t="shared" si="166"/>
        <v>0.50390471924079505</v>
      </c>
      <c r="F5290" s="1">
        <f t="shared" si="167"/>
        <v>36497.425165494802</v>
      </c>
    </row>
    <row r="5291" spans="1:6" x14ac:dyDescent="0.3">
      <c r="A5291" s="3">
        <v>0.73817693418759101</v>
      </c>
      <c r="B5291" s="3">
        <v>23520.346804212601</v>
      </c>
      <c r="C5291" s="3">
        <v>1.2873519304824901</v>
      </c>
      <c r="D5291" s="3">
        <v>63148.940968436997</v>
      </c>
      <c r="E5291" s="1">
        <f t="shared" si="166"/>
        <v>0.54917499629489908</v>
      </c>
      <c r="F5291" s="1">
        <f t="shared" si="167"/>
        <v>39628.5941642244</v>
      </c>
    </row>
    <row r="5292" spans="1:6" x14ac:dyDescent="0.3">
      <c r="A5292" s="3">
        <v>0.66655739366371902</v>
      </c>
      <c r="B5292" s="3">
        <v>21535.4743375619</v>
      </c>
      <c r="C5292" s="3">
        <v>1.16192213989573</v>
      </c>
      <c r="D5292" s="3">
        <v>56442.278555227102</v>
      </c>
      <c r="E5292" s="1">
        <f t="shared" si="166"/>
        <v>0.49536474623201099</v>
      </c>
      <c r="F5292" s="1">
        <f t="shared" si="167"/>
        <v>34906.804217665202</v>
      </c>
    </row>
    <row r="5293" spans="1:6" x14ac:dyDescent="0.3">
      <c r="A5293" s="3">
        <v>0.68452407657042302</v>
      </c>
      <c r="B5293" s="3">
        <v>15874.792978614199</v>
      </c>
      <c r="C5293" s="3">
        <v>1.17554468018841</v>
      </c>
      <c r="D5293" s="3">
        <v>51668.715486344001</v>
      </c>
      <c r="E5293" s="1">
        <f t="shared" si="166"/>
        <v>0.49102060361798694</v>
      </c>
      <c r="F5293" s="1">
        <f t="shared" si="167"/>
        <v>35793.922507729803</v>
      </c>
    </row>
    <row r="5294" spans="1:6" x14ac:dyDescent="0.3">
      <c r="A5294" s="3">
        <v>0.70245241376338996</v>
      </c>
      <c r="B5294" s="3">
        <v>21184.806122238999</v>
      </c>
      <c r="C5294" s="3">
        <v>1.2138861439225801</v>
      </c>
      <c r="D5294" s="3">
        <v>60483.325375272798</v>
      </c>
      <c r="E5294" s="1">
        <f t="shared" si="166"/>
        <v>0.51143373015919014</v>
      </c>
      <c r="F5294" s="1">
        <f t="shared" si="167"/>
        <v>39298.519253033795</v>
      </c>
    </row>
    <row r="5295" spans="1:6" x14ac:dyDescent="0.3">
      <c r="A5295" s="3">
        <v>0.67111936790150195</v>
      </c>
      <c r="B5295" s="3">
        <v>20783.649520270399</v>
      </c>
      <c r="C5295" s="3">
        <v>1.15021609404767</v>
      </c>
      <c r="D5295" s="3">
        <v>57847.8032689178</v>
      </c>
      <c r="E5295" s="1">
        <f t="shared" si="166"/>
        <v>0.47909672614616805</v>
      </c>
      <c r="F5295" s="1">
        <f t="shared" si="167"/>
        <v>37064.153748647397</v>
      </c>
    </row>
    <row r="5296" spans="1:6" x14ac:dyDescent="0.3">
      <c r="A5296" s="3">
        <v>0.69016849310613104</v>
      </c>
      <c r="B5296" s="3">
        <v>24865.615038955599</v>
      </c>
      <c r="C5296" s="3">
        <v>1.20755533402064</v>
      </c>
      <c r="D5296" s="3">
        <v>63412.993653846599</v>
      </c>
      <c r="E5296" s="1">
        <f t="shared" si="166"/>
        <v>0.51738684091450893</v>
      </c>
      <c r="F5296" s="1">
        <f t="shared" si="167"/>
        <v>38547.378614891</v>
      </c>
    </row>
    <row r="5297" spans="1:6" x14ac:dyDescent="0.3">
      <c r="A5297" s="3">
        <v>0.70464417443669902</v>
      </c>
      <c r="B5297" s="3">
        <v>22358.2740360272</v>
      </c>
      <c r="C5297" s="3">
        <v>1.22432499162484</v>
      </c>
      <c r="D5297" s="3">
        <v>58499.999332895597</v>
      </c>
      <c r="E5297" s="1">
        <f t="shared" si="166"/>
        <v>0.51968081718814096</v>
      </c>
      <c r="F5297" s="1">
        <f t="shared" si="167"/>
        <v>36141.725296868397</v>
      </c>
    </row>
    <row r="5298" spans="1:6" x14ac:dyDescent="0.3">
      <c r="A5298" s="3">
        <v>0.68365863087504097</v>
      </c>
      <c r="B5298" s="3">
        <v>18140.461910300299</v>
      </c>
      <c r="C5298" s="3">
        <v>1.20811316700315</v>
      </c>
      <c r="D5298" s="3">
        <v>55484.217711286401</v>
      </c>
      <c r="E5298" s="1">
        <f t="shared" si="166"/>
        <v>0.52445453612810899</v>
      </c>
      <c r="F5298" s="1">
        <f t="shared" si="167"/>
        <v>37343.755800986102</v>
      </c>
    </row>
    <row r="5299" spans="1:6" x14ac:dyDescent="0.3">
      <c r="A5299" s="3">
        <v>0.74702229056064895</v>
      </c>
      <c r="B5299" s="3">
        <v>18104.694093349699</v>
      </c>
      <c r="C5299" s="3">
        <v>1.31713338562086</v>
      </c>
      <c r="D5299" s="3">
        <v>56379.960486286102</v>
      </c>
      <c r="E5299" s="1">
        <f t="shared" si="166"/>
        <v>0.57011109506021107</v>
      </c>
      <c r="F5299" s="1">
        <f t="shared" si="167"/>
        <v>38275.266392936406</v>
      </c>
    </row>
    <row r="5300" spans="1:6" x14ac:dyDescent="0.3">
      <c r="A5300" s="3">
        <v>0.68958622899830702</v>
      </c>
      <c r="B5300" s="3">
        <v>19049.256557903002</v>
      </c>
      <c r="C5300" s="3">
        <v>1.2085027877479999</v>
      </c>
      <c r="D5300" s="3">
        <v>55114.807055905403</v>
      </c>
      <c r="E5300" s="1">
        <f t="shared" si="166"/>
        <v>0.51891655874969289</v>
      </c>
      <c r="F5300" s="1">
        <f t="shared" si="167"/>
        <v>36065.550498002398</v>
      </c>
    </row>
    <row r="5301" spans="1:6" x14ac:dyDescent="0.3">
      <c r="A5301" s="3">
        <v>0.72795156400110805</v>
      </c>
      <c r="B5301" s="3">
        <v>22916.0959619315</v>
      </c>
      <c r="C5301" s="3">
        <v>1.2488654894281299</v>
      </c>
      <c r="D5301" s="3">
        <v>60929.418508944502</v>
      </c>
      <c r="E5301" s="1">
        <f t="shared" si="166"/>
        <v>0.52091392542702186</v>
      </c>
      <c r="F5301" s="1">
        <f t="shared" si="167"/>
        <v>38013.322547012998</v>
      </c>
    </row>
    <row r="5302" spans="1:6" x14ac:dyDescent="0.3">
      <c r="A5302" s="3">
        <v>0.73674897765685898</v>
      </c>
      <c r="B5302" s="3">
        <v>16818.115816740399</v>
      </c>
      <c r="C5302" s="3">
        <v>1.34586120019125</v>
      </c>
      <c r="D5302" s="3">
        <v>54334.885257712798</v>
      </c>
      <c r="E5302" s="1">
        <f t="shared" si="166"/>
        <v>0.60911222253439101</v>
      </c>
      <c r="F5302" s="1">
        <f t="shared" si="167"/>
        <v>37516.769440972399</v>
      </c>
    </row>
    <row r="5303" spans="1:6" x14ac:dyDescent="0.3">
      <c r="A5303" s="3">
        <v>0.67013049516886702</v>
      </c>
      <c r="B5303" s="3">
        <v>19133.114246920799</v>
      </c>
      <c r="C5303" s="3">
        <v>1.1724511066040599</v>
      </c>
      <c r="D5303" s="3">
        <v>57678.044999673199</v>
      </c>
      <c r="E5303" s="1">
        <f t="shared" si="166"/>
        <v>0.50232061143519291</v>
      </c>
      <c r="F5303" s="1">
        <f t="shared" si="167"/>
        <v>38544.9307527524</v>
      </c>
    </row>
    <row r="5304" spans="1:6" x14ac:dyDescent="0.3">
      <c r="A5304" s="3">
        <v>0.71536853272872203</v>
      </c>
      <c r="B5304" s="3">
        <v>21377.103415494501</v>
      </c>
      <c r="C5304" s="3">
        <v>1.2227921659605201</v>
      </c>
      <c r="D5304" s="3">
        <v>58422.344356215697</v>
      </c>
      <c r="E5304" s="1">
        <f t="shared" si="166"/>
        <v>0.50742363323179807</v>
      </c>
      <c r="F5304" s="1">
        <f t="shared" si="167"/>
        <v>37045.240940721196</v>
      </c>
    </row>
    <row r="5305" spans="1:6" x14ac:dyDescent="0.3">
      <c r="A5305" s="3">
        <v>0.641835999455874</v>
      </c>
      <c r="B5305" s="3">
        <v>16722.9269865612</v>
      </c>
      <c r="C5305" s="3">
        <v>1.09965193657545</v>
      </c>
      <c r="D5305" s="3">
        <v>53709.972630603101</v>
      </c>
      <c r="E5305" s="1">
        <f t="shared" si="166"/>
        <v>0.45781593711957602</v>
      </c>
      <c r="F5305" s="1">
        <f t="shared" si="167"/>
        <v>36987.0456440419</v>
      </c>
    </row>
    <row r="5306" spans="1:6" x14ac:dyDescent="0.3">
      <c r="A5306" s="3">
        <v>0.722587468074814</v>
      </c>
      <c r="B5306" s="3">
        <v>22814.845063267701</v>
      </c>
      <c r="C5306" s="3">
        <v>1.2300156711199099</v>
      </c>
      <c r="D5306" s="3">
        <v>60571.164782604501</v>
      </c>
      <c r="E5306" s="1">
        <f t="shared" si="166"/>
        <v>0.50742820304509595</v>
      </c>
      <c r="F5306" s="1">
        <f t="shared" si="167"/>
        <v>37756.319719336796</v>
      </c>
    </row>
    <row r="5307" spans="1:6" x14ac:dyDescent="0.3">
      <c r="A5307" s="3">
        <v>0.76188222700909602</v>
      </c>
      <c r="B5307" s="3">
        <v>21212.110700254099</v>
      </c>
      <c r="C5307" s="3">
        <v>1.31362844721546</v>
      </c>
      <c r="D5307" s="3">
        <v>59157.125690163099</v>
      </c>
      <c r="E5307" s="1">
        <f t="shared" si="166"/>
        <v>0.55174622020636399</v>
      </c>
      <c r="F5307" s="1">
        <f t="shared" si="167"/>
        <v>37945.014989909003</v>
      </c>
    </row>
    <row r="5308" spans="1:6" x14ac:dyDescent="0.3">
      <c r="A5308" s="3">
        <v>0.73003852013654902</v>
      </c>
      <c r="B5308" s="3">
        <v>19278.919492812998</v>
      </c>
      <c r="C5308" s="3">
        <v>1.28707694527359</v>
      </c>
      <c r="D5308" s="3">
        <v>56095.140034692398</v>
      </c>
      <c r="E5308" s="1">
        <f t="shared" si="166"/>
        <v>0.55703842513704094</v>
      </c>
      <c r="F5308" s="1">
        <f t="shared" si="167"/>
        <v>36816.220541879404</v>
      </c>
    </row>
    <row r="5309" spans="1:6" x14ac:dyDescent="0.3">
      <c r="A5309" s="3">
        <v>0.71747327147683304</v>
      </c>
      <c r="B5309" s="3">
        <v>18892.313047346601</v>
      </c>
      <c r="C5309" s="3">
        <v>1.2501406545340401</v>
      </c>
      <c r="D5309" s="3">
        <v>56290.599317595799</v>
      </c>
      <c r="E5309" s="1">
        <f t="shared" si="166"/>
        <v>0.53266738305720707</v>
      </c>
      <c r="F5309" s="1">
        <f t="shared" si="167"/>
        <v>37398.286270249198</v>
      </c>
    </row>
    <row r="5310" spans="1:6" x14ac:dyDescent="0.3">
      <c r="A5310" s="3">
        <v>0.66982407321338999</v>
      </c>
      <c r="B5310" s="3">
        <v>17989.873608543399</v>
      </c>
      <c r="C5310" s="3">
        <v>1.1974180826639</v>
      </c>
      <c r="D5310" s="3">
        <v>54031.534728992803</v>
      </c>
      <c r="E5310" s="1">
        <f t="shared" si="166"/>
        <v>0.52759400945051005</v>
      </c>
      <c r="F5310" s="1">
        <f t="shared" si="167"/>
        <v>36041.661120449404</v>
      </c>
    </row>
    <row r="5311" spans="1:6" x14ac:dyDescent="0.3">
      <c r="A5311" s="3">
        <v>0.69930191587230095</v>
      </c>
      <c r="B5311" s="3">
        <v>24126.952307424399</v>
      </c>
      <c r="C5311" s="3">
        <v>1.19250636019511</v>
      </c>
      <c r="D5311" s="3">
        <v>61286.930751935703</v>
      </c>
      <c r="E5311" s="1">
        <f t="shared" si="166"/>
        <v>0.49320444432280908</v>
      </c>
      <c r="F5311" s="1">
        <f t="shared" si="167"/>
        <v>37159.978444511304</v>
      </c>
    </row>
    <row r="5312" spans="1:6" x14ac:dyDescent="0.3">
      <c r="A5312" s="3">
        <v>0.67489225684921295</v>
      </c>
      <c r="B5312" s="3">
        <v>22152.772907607701</v>
      </c>
      <c r="C5312" s="3">
        <v>1.1676447883992001</v>
      </c>
      <c r="D5312" s="3">
        <v>60907.603229878798</v>
      </c>
      <c r="E5312" s="1">
        <f t="shared" si="166"/>
        <v>0.49275253154998711</v>
      </c>
      <c r="F5312" s="1">
        <f t="shared" si="167"/>
        <v>38754.830322271097</v>
      </c>
    </row>
    <row r="5313" spans="1:6" x14ac:dyDescent="0.3">
      <c r="A5313" s="3">
        <v>0.70957352788439099</v>
      </c>
      <c r="B5313" s="3">
        <v>17950.762214955201</v>
      </c>
      <c r="C5313" s="3">
        <v>1.22550685301662</v>
      </c>
      <c r="D5313" s="3">
        <v>53820.903963732198</v>
      </c>
      <c r="E5313" s="1">
        <f t="shared" si="166"/>
        <v>0.515933325132229</v>
      </c>
      <c r="F5313" s="1">
        <f t="shared" si="167"/>
        <v>35870.141748776994</v>
      </c>
    </row>
    <row r="5314" spans="1:6" x14ac:dyDescent="0.3">
      <c r="A5314" s="3">
        <v>0.75361752571316898</v>
      </c>
      <c r="B5314" s="3">
        <v>22684.6890587384</v>
      </c>
      <c r="C5314" s="3">
        <v>1.2858381712354101</v>
      </c>
      <c r="D5314" s="3">
        <v>61444.347482153302</v>
      </c>
      <c r="E5314" s="1">
        <f t="shared" si="166"/>
        <v>0.53222064552224113</v>
      </c>
      <c r="F5314" s="1">
        <f t="shared" si="167"/>
        <v>38759.658423414905</v>
      </c>
    </row>
    <row r="5315" spans="1:6" x14ac:dyDescent="0.3">
      <c r="A5315" s="3">
        <v>0.70963938372498803</v>
      </c>
      <c r="B5315" s="3">
        <v>23081.700161773599</v>
      </c>
      <c r="C5315" s="3">
        <v>1.20077730091312</v>
      </c>
      <c r="D5315" s="3">
        <v>62163.500163154698</v>
      </c>
      <c r="E5315" s="1">
        <f t="shared" si="166"/>
        <v>0.49113791718813193</v>
      </c>
      <c r="F5315" s="1">
        <f t="shared" si="167"/>
        <v>39081.800001381096</v>
      </c>
    </row>
    <row r="5316" spans="1:6" x14ac:dyDescent="0.3">
      <c r="A5316" s="3">
        <v>0.69408128052292895</v>
      </c>
      <c r="B5316" s="3">
        <v>16462.644808163899</v>
      </c>
      <c r="C5316" s="3">
        <v>1.2126256245542699</v>
      </c>
      <c r="D5316" s="3">
        <v>52133.885181166297</v>
      </c>
      <c r="E5316" s="1">
        <f t="shared" ref="E5316:E5379" si="168">C5316-A5316</f>
        <v>0.51854434403134098</v>
      </c>
      <c r="F5316" s="1">
        <f t="shared" ref="F5316:F5379" si="169">D5316-B5316</f>
        <v>35671.240373002394</v>
      </c>
    </row>
    <row r="5317" spans="1:6" x14ac:dyDescent="0.3">
      <c r="A5317" s="3">
        <v>0.67702037470940302</v>
      </c>
      <c r="B5317" s="3">
        <v>29168.175830516699</v>
      </c>
      <c r="C5317" s="3">
        <v>1.1929649489583201</v>
      </c>
      <c r="D5317" s="3">
        <v>72269.709010527105</v>
      </c>
      <c r="E5317" s="1">
        <f t="shared" si="168"/>
        <v>0.51594457424891704</v>
      </c>
      <c r="F5317" s="1">
        <f t="shared" si="169"/>
        <v>43101.533180010403</v>
      </c>
    </row>
    <row r="5318" spans="1:6" x14ac:dyDescent="0.3">
      <c r="A5318" s="3">
        <v>0.70101218813775301</v>
      </c>
      <c r="B5318" s="3">
        <v>17696.983610244199</v>
      </c>
      <c r="C5318" s="3">
        <v>1.24593081573053</v>
      </c>
      <c r="D5318" s="3">
        <v>53714.361302853496</v>
      </c>
      <c r="E5318" s="1">
        <f t="shared" si="168"/>
        <v>0.54491862759277698</v>
      </c>
      <c r="F5318" s="1">
        <f t="shared" si="169"/>
        <v>36017.377692609298</v>
      </c>
    </row>
    <row r="5319" spans="1:6" x14ac:dyDescent="0.3">
      <c r="A5319" s="3">
        <v>0.66864867571817999</v>
      </c>
      <c r="B5319" s="3">
        <v>18461.144249759898</v>
      </c>
      <c r="C5319" s="3">
        <v>1.10464660174643</v>
      </c>
      <c r="D5319" s="3">
        <v>54310.756545391203</v>
      </c>
      <c r="E5319" s="1">
        <f t="shared" si="168"/>
        <v>0.43599792602825005</v>
      </c>
      <c r="F5319" s="1">
        <f t="shared" si="169"/>
        <v>35849.612295631305</v>
      </c>
    </row>
    <row r="5320" spans="1:6" x14ac:dyDescent="0.3">
      <c r="A5320" s="3">
        <v>0.73606530620210497</v>
      </c>
      <c r="B5320" s="3">
        <v>16698.802988367399</v>
      </c>
      <c r="C5320" s="3">
        <v>1.29311507291178</v>
      </c>
      <c r="D5320" s="3">
        <v>53793.102987812897</v>
      </c>
      <c r="E5320" s="1">
        <f t="shared" si="168"/>
        <v>0.55704976670967499</v>
      </c>
      <c r="F5320" s="1">
        <f t="shared" si="169"/>
        <v>37094.299999445502</v>
      </c>
    </row>
    <row r="5321" spans="1:6" x14ac:dyDescent="0.3">
      <c r="A5321" s="3">
        <v>0.74629451325419205</v>
      </c>
      <c r="B5321" s="3">
        <v>19924.441306727698</v>
      </c>
      <c r="C5321" s="3">
        <v>1.32161072947512</v>
      </c>
      <c r="D5321" s="3">
        <v>54319.700123907402</v>
      </c>
      <c r="E5321" s="1">
        <f t="shared" si="168"/>
        <v>0.57531621622092799</v>
      </c>
      <c r="F5321" s="1">
        <f t="shared" si="169"/>
        <v>34395.258817179703</v>
      </c>
    </row>
    <row r="5322" spans="1:6" x14ac:dyDescent="0.3">
      <c r="A5322" s="3">
        <v>0.70202056216633202</v>
      </c>
      <c r="B5322" s="3">
        <v>20560.2035211371</v>
      </c>
      <c r="C5322" s="3">
        <v>1.1892525715393101</v>
      </c>
      <c r="D5322" s="3">
        <v>57864.817578063798</v>
      </c>
      <c r="E5322" s="1">
        <f t="shared" si="168"/>
        <v>0.48723200937297806</v>
      </c>
      <c r="F5322" s="1">
        <f t="shared" si="169"/>
        <v>37304.614056926701</v>
      </c>
    </row>
    <row r="5323" spans="1:6" x14ac:dyDescent="0.3">
      <c r="A5323" s="3">
        <v>0.73184820142258</v>
      </c>
      <c r="B5323" s="3">
        <v>19495.749157013001</v>
      </c>
      <c r="C5323" s="3">
        <v>1.2151486558287301</v>
      </c>
      <c r="D5323" s="3">
        <v>55003.059901390698</v>
      </c>
      <c r="E5323" s="1">
        <f t="shared" si="168"/>
        <v>0.4833004544061501</v>
      </c>
      <c r="F5323" s="1">
        <f t="shared" si="169"/>
        <v>35507.310744377697</v>
      </c>
    </row>
    <row r="5324" spans="1:6" x14ac:dyDescent="0.3">
      <c r="A5324" s="3">
        <v>0.72208350185801895</v>
      </c>
      <c r="B5324" s="3">
        <v>20996.259973819899</v>
      </c>
      <c r="C5324" s="3">
        <v>1.24932278337333</v>
      </c>
      <c r="D5324" s="3">
        <v>56903.532611634597</v>
      </c>
      <c r="E5324" s="1">
        <f t="shared" si="168"/>
        <v>0.52723928151531108</v>
      </c>
      <c r="F5324" s="1">
        <f t="shared" si="169"/>
        <v>35907.272637814698</v>
      </c>
    </row>
    <row r="5325" spans="1:6" x14ac:dyDescent="0.3">
      <c r="A5325" s="3">
        <v>0.678604655987466</v>
      </c>
      <c r="B5325" s="3">
        <v>17208.886848414699</v>
      </c>
      <c r="C5325" s="3">
        <v>1.1673720871306399</v>
      </c>
      <c r="D5325" s="3">
        <v>52762.118707706999</v>
      </c>
      <c r="E5325" s="1">
        <f t="shared" si="168"/>
        <v>0.48876743114317389</v>
      </c>
      <c r="F5325" s="1">
        <f t="shared" si="169"/>
        <v>35553.231859292297</v>
      </c>
    </row>
    <row r="5326" spans="1:6" x14ac:dyDescent="0.3">
      <c r="A5326" s="3">
        <v>0.67501631985684696</v>
      </c>
      <c r="B5326" s="3">
        <v>20990.664574728598</v>
      </c>
      <c r="C5326" s="3">
        <v>1.17483011305286</v>
      </c>
      <c r="D5326" s="3">
        <v>59538.255800740699</v>
      </c>
      <c r="E5326" s="1">
        <f t="shared" si="168"/>
        <v>0.49981379319601305</v>
      </c>
      <c r="F5326" s="1">
        <f t="shared" si="169"/>
        <v>38547.591226012097</v>
      </c>
    </row>
    <row r="5327" spans="1:6" x14ac:dyDescent="0.3">
      <c r="A5327" s="3">
        <v>0.72242746734528196</v>
      </c>
      <c r="B5327" s="3">
        <v>21385.292728804001</v>
      </c>
      <c r="C5327" s="3">
        <v>1.27924082067409</v>
      </c>
      <c r="D5327" s="3">
        <v>57808.406493345603</v>
      </c>
      <c r="E5327" s="1">
        <f t="shared" si="168"/>
        <v>0.55681335332880799</v>
      </c>
      <c r="F5327" s="1">
        <f t="shared" si="169"/>
        <v>36423.113764541602</v>
      </c>
    </row>
    <row r="5328" spans="1:6" x14ac:dyDescent="0.3">
      <c r="A5328" s="3">
        <v>0.72596164016950604</v>
      </c>
      <c r="B5328" s="3">
        <v>16024.828412819699</v>
      </c>
      <c r="C5328" s="3">
        <v>1.2560888604078</v>
      </c>
      <c r="D5328" s="3">
        <v>50278.362519992203</v>
      </c>
      <c r="E5328" s="1">
        <f t="shared" si="168"/>
        <v>0.53012722023829395</v>
      </c>
      <c r="F5328" s="1">
        <f t="shared" si="169"/>
        <v>34253.534107172505</v>
      </c>
    </row>
    <row r="5329" spans="1:6" x14ac:dyDescent="0.3">
      <c r="A5329" s="3">
        <v>0.73189854296774803</v>
      </c>
      <c r="B5329" s="3">
        <v>19789.403144837001</v>
      </c>
      <c r="C5329" s="3">
        <v>1.2838339829900001</v>
      </c>
      <c r="D5329" s="3">
        <v>53786.458473606501</v>
      </c>
      <c r="E5329" s="1">
        <f t="shared" si="168"/>
        <v>0.55193544002225203</v>
      </c>
      <c r="F5329" s="1">
        <f t="shared" si="169"/>
        <v>33997.0553287695</v>
      </c>
    </row>
    <row r="5330" spans="1:6" x14ac:dyDescent="0.3">
      <c r="A5330" s="3">
        <v>0.69803233093565697</v>
      </c>
      <c r="B5330" s="3">
        <v>18262.641492421499</v>
      </c>
      <c r="C5330" s="3">
        <v>1.22001135699917</v>
      </c>
      <c r="D5330" s="3">
        <v>57165.094819023703</v>
      </c>
      <c r="E5330" s="1">
        <f t="shared" si="168"/>
        <v>0.52197902606351299</v>
      </c>
      <c r="F5330" s="1">
        <f t="shared" si="169"/>
        <v>38902.453326602204</v>
      </c>
    </row>
    <row r="5331" spans="1:6" x14ac:dyDescent="0.3">
      <c r="A5331" s="3">
        <v>0.69402891875288197</v>
      </c>
      <c r="B5331" s="3">
        <v>20923.113559204601</v>
      </c>
      <c r="C5331" s="3">
        <v>1.1914039467050399</v>
      </c>
      <c r="D5331" s="3">
        <v>57645.167729502202</v>
      </c>
      <c r="E5331" s="1">
        <f t="shared" si="168"/>
        <v>0.49737502795215793</v>
      </c>
      <c r="F5331" s="1">
        <f t="shared" si="169"/>
        <v>36722.054170297604</v>
      </c>
    </row>
    <row r="5332" spans="1:6" x14ac:dyDescent="0.3">
      <c r="A5332" s="3">
        <v>0.65981943693401202</v>
      </c>
      <c r="B5332" s="3">
        <v>23059.364403686101</v>
      </c>
      <c r="C5332" s="3">
        <v>1.1731030468199299</v>
      </c>
      <c r="D5332" s="3">
        <v>63067.832715811899</v>
      </c>
      <c r="E5332" s="1">
        <f t="shared" si="168"/>
        <v>0.51328360988591792</v>
      </c>
      <c r="F5332" s="1">
        <f t="shared" si="169"/>
        <v>40008.468312125799</v>
      </c>
    </row>
    <row r="5333" spans="1:6" x14ac:dyDescent="0.3">
      <c r="A5333" s="3">
        <v>0.73293924114875997</v>
      </c>
      <c r="B5333" s="3">
        <v>22887.015853709501</v>
      </c>
      <c r="C5333" s="3">
        <v>1.2964698367441001</v>
      </c>
      <c r="D5333" s="3">
        <v>65014.6029005483</v>
      </c>
      <c r="E5333" s="1">
        <f t="shared" si="168"/>
        <v>0.56353059559534013</v>
      </c>
      <c r="F5333" s="1">
        <f t="shared" si="169"/>
        <v>42127.587046838802</v>
      </c>
    </row>
    <row r="5334" spans="1:6" x14ac:dyDescent="0.3">
      <c r="A5334" s="3">
        <v>0.66780978349675002</v>
      </c>
      <c r="B5334" s="3">
        <v>19368.297617285301</v>
      </c>
      <c r="C5334" s="3">
        <v>1.17458761464677</v>
      </c>
      <c r="D5334" s="3">
        <v>56694.163852303202</v>
      </c>
      <c r="E5334" s="1">
        <f t="shared" si="168"/>
        <v>0.50677783115001995</v>
      </c>
      <c r="F5334" s="1">
        <f t="shared" si="169"/>
        <v>37325.8662350179</v>
      </c>
    </row>
    <row r="5335" spans="1:6" x14ac:dyDescent="0.3">
      <c r="A5335" s="3">
        <v>0.70135970197769903</v>
      </c>
      <c r="B5335" s="3">
        <v>16544.257476464802</v>
      </c>
      <c r="C5335" s="3">
        <v>1.19017929768512</v>
      </c>
      <c r="D5335" s="3">
        <v>52416.590718578198</v>
      </c>
      <c r="E5335" s="1">
        <f t="shared" si="168"/>
        <v>0.48881959570742095</v>
      </c>
      <c r="F5335" s="1">
        <f t="shared" si="169"/>
        <v>35872.333242113396</v>
      </c>
    </row>
    <row r="5336" spans="1:6" x14ac:dyDescent="0.3">
      <c r="A5336" s="3">
        <v>0.77631769160029696</v>
      </c>
      <c r="B5336" s="3">
        <v>19808.431978038701</v>
      </c>
      <c r="C5336" s="3">
        <v>1.35028917011989</v>
      </c>
      <c r="D5336" s="3">
        <v>56539.0916525824</v>
      </c>
      <c r="E5336" s="1">
        <f t="shared" si="168"/>
        <v>0.57397147851959307</v>
      </c>
      <c r="F5336" s="1">
        <f t="shared" si="169"/>
        <v>36730.659674543698</v>
      </c>
    </row>
    <row r="5337" spans="1:6" x14ac:dyDescent="0.3">
      <c r="A5337" s="3">
        <v>0.73558683699696203</v>
      </c>
      <c r="B5337" s="3">
        <v>20937.934382834501</v>
      </c>
      <c r="C5337" s="3">
        <v>1.25482543708008</v>
      </c>
      <c r="D5337" s="3">
        <v>57656.185055754002</v>
      </c>
      <c r="E5337" s="1">
        <f t="shared" si="168"/>
        <v>0.51923860008311795</v>
      </c>
      <c r="F5337" s="1">
        <f t="shared" si="169"/>
        <v>36718.250672919501</v>
      </c>
    </row>
    <row r="5338" spans="1:6" x14ac:dyDescent="0.3">
      <c r="A5338" s="3">
        <v>0.714747395389704</v>
      </c>
      <c r="B5338" s="3">
        <v>14936.7781954682</v>
      </c>
      <c r="C5338" s="3">
        <v>1.23845438649324</v>
      </c>
      <c r="D5338" s="3">
        <v>50545.799413091801</v>
      </c>
      <c r="E5338" s="1">
        <f t="shared" si="168"/>
        <v>0.52370699110353602</v>
      </c>
      <c r="F5338" s="1">
        <f t="shared" si="169"/>
        <v>35609.021217623602</v>
      </c>
    </row>
    <row r="5339" spans="1:6" x14ac:dyDescent="0.3">
      <c r="A5339" s="3">
        <v>0.69931165224492398</v>
      </c>
      <c r="B5339" s="3">
        <v>19830.2049347432</v>
      </c>
      <c r="C5339" s="3">
        <v>1.1992367112546101</v>
      </c>
      <c r="D5339" s="3">
        <v>56479.205946186703</v>
      </c>
      <c r="E5339" s="1">
        <f t="shared" si="168"/>
        <v>0.49992505900968609</v>
      </c>
      <c r="F5339" s="1">
        <f t="shared" si="169"/>
        <v>36649.001011443499</v>
      </c>
    </row>
    <row r="5340" spans="1:6" x14ac:dyDescent="0.3">
      <c r="A5340" s="3">
        <v>0.72311655489172899</v>
      </c>
      <c r="B5340" s="3">
        <v>21261.860039958399</v>
      </c>
      <c r="C5340" s="3">
        <v>1.27044568926503</v>
      </c>
      <c r="D5340" s="3">
        <v>58624.845528723097</v>
      </c>
      <c r="E5340" s="1">
        <f t="shared" si="168"/>
        <v>0.547329134373301</v>
      </c>
      <c r="F5340" s="1">
        <f t="shared" si="169"/>
        <v>37362.985488764694</v>
      </c>
    </row>
    <row r="5341" spans="1:6" x14ac:dyDescent="0.3">
      <c r="A5341" s="3">
        <v>0.70138404018286504</v>
      </c>
      <c r="B5341" s="3">
        <v>21398.7338707897</v>
      </c>
      <c r="C5341" s="3">
        <v>1.1670944074810901</v>
      </c>
      <c r="D5341" s="3">
        <v>60202.392771882303</v>
      </c>
      <c r="E5341" s="1">
        <f t="shared" si="168"/>
        <v>0.46571036729822501</v>
      </c>
      <c r="F5341" s="1">
        <f t="shared" si="169"/>
        <v>38803.658901092604</v>
      </c>
    </row>
    <row r="5342" spans="1:6" x14ac:dyDescent="0.3">
      <c r="A5342" s="3">
        <v>0.72621364256309395</v>
      </c>
      <c r="B5342" s="3">
        <v>16961.814928093299</v>
      </c>
      <c r="C5342" s="3">
        <v>1.24099795280851</v>
      </c>
      <c r="D5342" s="3">
        <v>50268.642701004101</v>
      </c>
      <c r="E5342" s="1">
        <f t="shared" si="168"/>
        <v>0.51478431024541604</v>
      </c>
      <c r="F5342" s="1">
        <f t="shared" si="169"/>
        <v>33306.827772910801</v>
      </c>
    </row>
    <row r="5343" spans="1:6" x14ac:dyDescent="0.3">
      <c r="A5343" s="3">
        <v>0.71039149269129898</v>
      </c>
      <c r="B5343" s="3">
        <v>21671.493070122498</v>
      </c>
      <c r="C5343" s="3">
        <v>1.24025625138768</v>
      </c>
      <c r="D5343" s="3">
        <v>59956.338518559802</v>
      </c>
      <c r="E5343" s="1">
        <f t="shared" si="168"/>
        <v>0.52986475869638106</v>
      </c>
      <c r="F5343" s="1">
        <f t="shared" si="169"/>
        <v>38284.845448437307</v>
      </c>
    </row>
    <row r="5344" spans="1:6" x14ac:dyDescent="0.3">
      <c r="A5344" s="3">
        <v>0.66073146587200804</v>
      </c>
      <c r="B5344" s="3">
        <v>17604.0004519461</v>
      </c>
      <c r="C5344" s="3">
        <v>1.1410583767725699</v>
      </c>
      <c r="D5344" s="3">
        <v>53626.878003741003</v>
      </c>
      <c r="E5344" s="1">
        <f t="shared" si="168"/>
        <v>0.4803269109005619</v>
      </c>
      <c r="F5344" s="1">
        <f t="shared" si="169"/>
        <v>36022.877551794903</v>
      </c>
    </row>
    <row r="5345" spans="1:6" x14ac:dyDescent="0.3">
      <c r="A5345" s="3">
        <v>0.69119717250314605</v>
      </c>
      <c r="B5345" s="3">
        <v>16281.617070963001</v>
      </c>
      <c r="C5345" s="3">
        <v>1.18874268383156</v>
      </c>
      <c r="D5345" s="3">
        <v>52865.493628193297</v>
      </c>
      <c r="E5345" s="1">
        <f t="shared" si="168"/>
        <v>0.49754551132841396</v>
      </c>
      <c r="F5345" s="1">
        <f t="shared" si="169"/>
        <v>36583.876557230295</v>
      </c>
    </row>
    <row r="5346" spans="1:6" x14ac:dyDescent="0.3">
      <c r="A5346" s="3">
        <v>0.64698783557407902</v>
      </c>
      <c r="B5346" s="3">
        <v>20506.830313363302</v>
      </c>
      <c r="C5346" s="3">
        <v>1.1028693418711</v>
      </c>
      <c r="D5346" s="3">
        <v>57830.914254273601</v>
      </c>
      <c r="E5346" s="1">
        <f t="shared" si="168"/>
        <v>0.45588150629702096</v>
      </c>
      <c r="F5346" s="1">
        <f t="shared" si="169"/>
        <v>37324.083940910299</v>
      </c>
    </row>
    <row r="5347" spans="1:6" x14ac:dyDescent="0.3">
      <c r="A5347" s="3">
        <v>0.72954087752163899</v>
      </c>
      <c r="B5347" s="3">
        <v>21706.694570484698</v>
      </c>
      <c r="C5347" s="3">
        <v>1.2583622509021499</v>
      </c>
      <c r="D5347" s="3">
        <v>57127.331891218702</v>
      </c>
      <c r="E5347" s="1">
        <f t="shared" si="168"/>
        <v>0.52882137338051094</v>
      </c>
      <c r="F5347" s="1">
        <f t="shared" si="169"/>
        <v>35420.637320734008</v>
      </c>
    </row>
    <row r="5348" spans="1:6" x14ac:dyDescent="0.3">
      <c r="A5348" s="3">
        <v>0.70227306547962198</v>
      </c>
      <c r="B5348" s="3">
        <v>18748.1688971474</v>
      </c>
      <c r="C5348" s="3">
        <v>1.1944434933815</v>
      </c>
      <c r="D5348" s="3">
        <v>56659.652605585601</v>
      </c>
      <c r="E5348" s="1">
        <f t="shared" si="168"/>
        <v>0.49217042790187804</v>
      </c>
      <c r="F5348" s="1">
        <f t="shared" si="169"/>
        <v>37911.483708438202</v>
      </c>
    </row>
    <row r="5349" spans="1:6" x14ac:dyDescent="0.3">
      <c r="A5349" s="3">
        <v>0.71372939154263904</v>
      </c>
      <c r="B5349" s="3">
        <v>21893.9811319043</v>
      </c>
      <c r="C5349" s="3">
        <v>1.2821139044283001</v>
      </c>
      <c r="D5349" s="3">
        <v>58985.558309677202</v>
      </c>
      <c r="E5349" s="1">
        <f t="shared" si="168"/>
        <v>0.56838451288566105</v>
      </c>
      <c r="F5349" s="1">
        <f t="shared" si="169"/>
        <v>37091.577177772902</v>
      </c>
    </row>
    <row r="5350" spans="1:6" x14ac:dyDescent="0.3">
      <c r="A5350" s="3">
        <v>0.68580386275468197</v>
      </c>
      <c r="B5350" s="3">
        <v>24113.688613000701</v>
      </c>
      <c r="C5350" s="3">
        <v>1.1519432566046099</v>
      </c>
      <c r="D5350" s="3">
        <v>66524.536537228705</v>
      </c>
      <c r="E5350" s="1">
        <f t="shared" si="168"/>
        <v>0.46613939384992797</v>
      </c>
      <c r="F5350" s="1">
        <f t="shared" si="169"/>
        <v>42410.847924228001</v>
      </c>
    </row>
    <row r="5351" spans="1:6" x14ac:dyDescent="0.3">
      <c r="A5351" s="3">
        <v>0.64670462062904799</v>
      </c>
      <c r="B5351" s="3">
        <v>18821.690509273201</v>
      </c>
      <c r="C5351" s="3">
        <v>1.12212340133822</v>
      </c>
      <c r="D5351" s="3">
        <v>55889.731066307402</v>
      </c>
      <c r="E5351" s="1">
        <f t="shared" si="168"/>
        <v>0.47541878070917198</v>
      </c>
      <c r="F5351" s="1">
        <f t="shared" si="169"/>
        <v>37068.040557034197</v>
      </c>
    </row>
    <row r="5352" spans="1:6" x14ac:dyDescent="0.3">
      <c r="A5352" s="3">
        <v>0.69730301784633497</v>
      </c>
      <c r="B5352" s="3">
        <v>22668.105710976299</v>
      </c>
      <c r="C5352" s="3">
        <v>1.22679023004891</v>
      </c>
      <c r="D5352" s="3">
        <v>62520.298054026498</v>
      </c>
      <c r="E5352" s="1">
        <f t="shared" si="168"/>
        <v>0.529487212202575</v>
      </c>
      <c r="F5352" s="1">
        <f t="shared" si="169"/>
        <v>39852.192343050199</v>
      </c>
    </row>
    <row r="5353" spans="1:6" x14ac:dyDescent="0.3">
      <c r="A5353" s="3">
        <v>0.72018834039419399</v>
      </c>
      <c r="B5353" s="3">
        <v>16894.529494702201</v>
      </c>
      <c r="C5353" s="3">
        <v>1.21797345654889</v>
      </c>
      <c r="D5353" s="3">
        <v>54161.199354504803</v>
      </c>
      <c r="E5353" s="1">
        <f t="shared" si="168"/>
        <v>0.49778511615469601</v>
      </c>
      <c r="F5353" s="1">
        <f t="shared" si="169"/>
        <v>37266.669859802598</v>
      </c>
    </row>
    <row r="5354" spans="1:6" x14ac:dyDescent="0.3">
      <c r="A5354" s="3">
        <v>0.69840377736836701</v>
      </c>
      <c r="B5354" s="3">
        <v>23113.829553015599</v>
      </c>
      <c r="C5354" s="3">
        <v>1.1637762067467901</v>
      </c>
      <c r="D5354" s="3">
        <v>59455.415900988402</v>
      </c>
      <c r="E5354" s="1">
        <f t="shared" si="168"/>
        <v>0.46537242937842305</v>
      </c>
      <c r="F5354" s="1">
        <f t="shared" si="169"/>
        <v>36341.5863479728</v>
      </c>
    </row>
    <row r="5355" spans="1:6" x14ac:dyDescent="0.3">
      <c r="A5355" s="3">
        <v>0.74038103750370299</v>
      </c>
      <c r="B5355" s="3">
        <v>15471.682254011601</v>
      </c>
      <c r="C5355" s="3">
        <v>1.2714870068022901</v>
      </c>
      <c r="D5355" s="3">
        <v>53038.095046975097</v>
      </c>
      <c r="E5355" s="1">
        <f t="shared" si="168"/>
        <v>0.53110596929858711</v>
      </c>
      <c r="F5355" s="1">
        <f t="shared" si="169"/>
        <v>37566.4127929635</v>
      </c>
    </row>
    <row r="5356" spans="1:6" x14ac:dyDescent="0.3">
      <c r="A5356" s="3">
        <v>0.70801817501159103</v>
      </c>
      <c r="B5356" s="3">
        <v>21780.9294887414</v>
      </c>
      <c r="C5356" s="3">
        <v>1.1979697389433801</v>
      </c>
      <c r="D5356" s="3">
        <v>59337.0827331947</v>
      </c>
      <c r="E5356" s="1">
        <f t="shared" si="168"/>
        <v>0.48995156393178907</v>
      </c>
      <c r="F5356" s="1">
        <f t="shared" si="169"/>
        <v>37556.1532444533</v>
      </c>
    </row>
    <row r="5357" spans="1:6" x14ac:dyDescent="0.3">
      <c r="A5357" s="3">
        <v>0.65806225554993103</v>
      </c>
      <c r="B5357" s="3">
        <v>19527.959090610599</v>
      </c>
      <c r="C5357" s="3">
        <v>1.15792211305663</v>
      </c>
      <c r="D5357" s="3">
        <v>58757.6293999919</v>
      </c>
      <c r="E5357" s="1">
        <f t="shared" si="168"/>
        <v>0.49985985750669892</v>
      </c>
      <c r="F5357" s="1">
        <f t="shared" si="169"/>
        <v>39229.670309381298</v>
      </c>
    </row>
    <row r="5358" spans="1:6" x14ac:dyDescent="0.3">
      <c r="A5358" s="3">
        <v>0.67145246671836101</v>
      </c>
      <c r="B5358" s="3">
        <v>15338.819682670701</v>
      </c>
      <c r="C5358" s="3">
        <v>1.14190816371208</v>
      </c>
      <c r="D5358" s="3">
        <v>51862.151940439297</v>
      </c>
      <c r="E5358" s="1">
        <f t="shared" si="168"/>
        <v>0.47045569699371903</v>
      </c>
      <c r="F5358" s="1">
        <f t="shared" si="169"/>
        <v>36523.332257768598</v>
      </c>
    </row>
    <row r="5359" spans="1:6" x14ac:dyDescent="0.3">
      <c r="A5359" s="3">
        <v>0.64573305031072104</v>
      </c>
      <c r="B5359" s="3">
        <v>20319.8354445972</v>
      </c>
      <c r="C5359" s="3">
        <v>1.12682038329122</v>
      </c>
      <c r="D5359" s="3">
        <v>57669.4183876018</v>
      </c>
      <c r="E5359" s="1">
        <f t="shared" si="168"/>
        <v>0.48108733298049899</v>
      </c>
      <c r="F5359" s="1">
        <f t="shared" si="169"/>
        <v>37349.5829430046</v>
      </c>
    </row>
    <row r="5360" spans="1:6" x14ac:dyDescent="0.3">
      <c r="A5360" s="3">
        <v>0.71396148932322101</v>
      </c>
      <c r="B5360" s="3">
        <v>23217.603438952799</v>
      </c>
      <c r="C5360" s="3">
        <v>1.2629890520683</v>
      </c>
      <c r="D5360" s="3">
        <v>63568.648509377599</v>
      </c>
      <c r="E5360" s="1">
        <f t="shared" si="168"/>
        <v>0.54902756274507902</v>
      </c>
      <c r="F5360" s="1">
        <f t="shared" si="169"/>
        <v>40351.0450704248</v>
      </c>
    </row>
    <row r="5361" spans="1:6" x14ac:dyDescent="0.3">
      <c r="A5361" s="3">
        <v>0.67790809530157603</v>
      </c>
      <c r="B5361" s="3">
        <v>17698.933555035499</v>
      </c>
      <c r="C5361" s="3">
        <v>1.1486436103447699</v>
      </c>
      <c r="D5361" s="3">
        <v>54182.387219588702</v>
      </c>
      <c r="E5361" s="1">
        <f t="shared" si="168"/>
        <v>0.47073551504319389</v>
      </c>
      <c r="F5361" s="1">
        <f t="shared" si="169"/>
        <v>36483.453664553206</v>
      </c>
    </row>
    <row r="5362" spans="1:6" x14ac:dyDescent="0.3">
      <c r="A5362" s="3">
        <v>0.71277935686220895</v>
      </c>
      <c r="B5362" s="3">
        <v>17578.7106792171</v>
      </c>
      <c r="C5362" s="3">
        <v>1.2425728433861101</v>
      </c>
      <c r="D5362" s="3">
        <v>53722.416833840798</v>
      </c>
      <c r="E5362" s="1">
        <f t="shared" si="168"/>
        <v>0.52979348652390112</v>
      </c>
      <c r="F5362" s="1">
        <f t="shared" si="169"/>
        <v>36143.706154623695</v>
      </c>
    </row>
    <row r="5363" spans="1:6" x14ac:dyDescent="0.3">
      <c r="A5363" s="3">
        <v>0.726114912488945</v>
      </c>
      <c r="B5363" s="3">
        <v>17918.118485100898</v>
      </c>
      <c r="C5363" s="3">
        <v>1.2619529405355501</v>
      </c>
      <c r="D5363" s="3">
        <v>56552.538011347002</v>
      </c>
      <c r="E5363" s="1">
        <f t="shared" si="168"/>
        <v>0.53583802804660507</v>
      </c>
      <c r="F5363" s="1">
        <f t="shared" si="169"/>
        <v>38634.4195262461</v>
      </c>
    </row>
    <row r="5364" spans="1:6" x14ac:dyDescent="0.3">
      <c r="A5364" s="3">
        <v>0.74671276746340998</v>
      </c>
      <c r="B5364" s="3">
        <v>21895.8440002018</v>
      </c>
      <c r="C5364" s="3">
        <v>1.2756085560624499</v>
      </c>
      <c r="D5364" s="3">
        <v>59016.6695052375</v>
      </c>
      <c r="E5364" s="1">
        <f t="shared" si="168"/>
        <v>0.52889578859903996</v>
      </c>
      <c r="F5364" s="1">
        <f t="shared" si="169"/>
        <v>37120.825505035697</v>
      </c>
    </row>
    <row r="5365" spans="1:6" x14ac:dyDescent="0.3">
      <c r="A5365" s="3">
        <v>0.692076933826833</v>
      </c>
      <c r="B5365" s="3">
        <v>18982.836390872901</v>
      </c>
      <c r="C5365" s="3">
        <v>1.2126982681001699</v>
      </c>
      <c r="D5365" s="3">
        <v>55876.975400487099</v>
      </c>
      <c r="E5365" s="1">
        <f t="shared" si="168"/>
        <v>0.5206213342733369</v>
      </c>
      <c r="F5365" s="1">
        <f t="shared" si="169"/>
        <v>36894.139009614199</v>
      </c>
    </row>
    <row r="5366" spans="1:6" x14ac:dyDescent="0.3">
      <c r="A5366" s="3">
        <v>0.68920863629715401</v>
      </c>
      <c r="B5366" s="3">
        <v>16274.425733002399</v>
      </c>
      <c r="C5366" s="3">
        <v>1.1900994808788501</v>
      </c>
      <c r="D5366" s="3">
        <v>52504.444102801797</v>
      </c>
      <c r="E5366" s="1">
        <f t="shared" si="168"/>
        <v>0.50089084458169608</v>
      </c>
      <c r="F5366" s="1">
        <f t="shared" si="169"/>
        <v>36230.0183697994</v>
      </c>
    </row>
    <row r="5367" spans="1:6" x14ac:dyDescent="0.3">
      <c r="A5367" s="3">
        <v>0.65404301833206901</v>
      </c>
      <c r="B5367" s="3">
        <v>17029.382013322898</v>
      </c>
      <c r="C5367" s="3">
        <v>1.1449742691192899</v>
      </c>
      <c r="D5367" s="3">
        <v>53136.5096367023</v>
      </c>
      <c r="E5367" s="1">
        <f t="shared" si="168"/>
        <v>0.49093125078722089</v>
      </c>
      <c r="F5367" s="1">
        <f t="shared" si="169"/>
        <v>36107.127623379405</v>
      </c>
    </row>
    <row r="5368" spans="1:6" x14ac:dyDescent="0.3">
      <c r="A5368" s="3">
        <v>0.72304888704298598</v>
      </c>
      <c r="B5368" s="3">
        <v>24781.857209706501</v>
      </c>
      <c r="C5368" s="3">
        <v>1.24530021904866</v>
      </c>
      <c r="D5368" s="3">
        <v>65017.543916294497</v>
      </c>
      <c r="E5368" s="1">
        <f t="shared" si="168"/>
        <v>0.52225133200567397</v>
      </c>
      <c r="F5368" s="1">
        <f t="shared" si="169"/>
        <v>40235.686706587992</v>
      </c>
    </row>
    <row r="5369" spans="1:6" x14ac:dyDescent="0.3">
      <c r="A5369" s="3">
        <v>0.66368920134859</v>
      </c>
      <c r="B5369" s="3">
        <v>19549.165441702899</v>
      </c>
      <c r="C5369" s="3">
        <v>1.11751609170192</v>
      </c>
      <c r="D5369" s="3">
        <v>54445.328251181701</v>
      </c>
      <c r="E5369" s="1">
        <f t="shared" si="168"/>
        <v>0.45382689035333001</v>
      </c>
      <c r="F5369" s="1">
        <f t="shared" si="169"/>
        <v>34896.162809478803</v>
      </c>
    </row>
    <row r="5370" spans="1:6" x14ac:dyDescent="0.3">
      <c r="A5370" s="3">
        <v>0.65046170917551205</v>
      </c>
      <c r="B5370" s="3">
        <v>19322.6882451569</v>
      </c>
      <c r="C5370" s="3">
        <v>1.1428696564946601</v>
      </c>
      <c r="D5370" s="3">
        <v>57069.295997652</v>
      </c>
      <c r="E5370" s="1">
        <f t="shared" si="168"/>
        <v>0.49240794731914805</v>
      </c>
      <c r="F5370" s="1">
        <f t="shared" si="169"/>
        <v>37746.607752495096</v>
      </c>
    </row>
    <row r="5371" spans="1:6" x14ac:dyDescent="0.3">
      <c r="A5371" s="3">
        <v>0.73036656983548698</v>
      </c>
      <c r="B5371" s="3">
        <v>16864.852869761198</v>
      </c>
      <c r="C5371" s="3">
        <v>1.2459929314272999</v>
      </c>
      <c r="D5371" s="3">
        <v>54359.391516738899</v>
      </c>
      <c r="E5371" s="1">
        <f t="shared" si="168"/>
        <v>0.51562636159181297</v>
      </c>
      <c r="F5371" s="1">
        <f t="shared" si="169"/>
        <v>37494.5386469777</v>
      </c>
    </row>
    <row r="5372" spans="1:6" x14ac:dyDescent="0.3">
      <c r="A5372" s="3">
        <v>0.67879337508235804</v>
      </c>
      <c r="B5372" s="3">
        <v>21607.931923423399</v>
      </c>
      <c r="C5372" s="3">
        <v>1.1746495786648801</v>
      </c>
      <c r="D5372" s="3">
        <v>61559.322420374898</v>
      </c>
      <c r="E5372" s="1">
        <f t="shared" si="168"/>
        <v>0.49585620358252203</v>
      </c>
      <c r="F5372" s="1">
        <f t="shared" si="169"/>
        <v>39951.390496951499</v>
      </c>
    </row>
    <row r="5373" spans="1:6" x14ac:dyDescent="0.3">
      <c r="A5373" s="3">
        <v>0.68926000792918796</v>
      </c>
      <c r="B5373" s="3">
        <v>16854.660870805001</v>
      </c>
      <c r="C5373" s="3">
        <v>1.15850549732777</v>
      </c>
      <c r="D5373" s="3">
        <v>51874.903024212501</v>
      </c>
      <c r="E5373" s="1">
        <f t="shared" si="168"/>
        <v>0.46924548939858202</v>
      </c>
      <c r="F5373" s="1">
        <f t="shared" si="169"/>
        <v>35020.242153407497</v>
      </c>
    </row>
    <row r="5374" spans="1:6" x14ac:dyDescent="0.3">
      <c r="A5374" s="3">
        <v>0.71518757139841305</v>
      </c>
      <c r="B5374" s="3">
        <v>21654.528760227298</v>
      </c>
      <c r="C5374" s="3">
        <v>1.2577470304986</v>
      </c>
      <c r="D5374" s="3">
        <v>62069.810222675398</v>
      </c>
      <c r="E5374" s="1">
        <f t="shared" si="168"/>
        <v>0.54255945910018699</v>
      </c>
      <c r="F5374" s="1">
        <f t="shared" si="169"/>
        <v>40415.281462448096</v>
      </c>
    </row>
    <row r="5375" spans="1:6" x14ac:dyDescent="0.3">
      <c r="A5375" s="3">
        <v>0.69516405454400099</v>
      </c>
      <c r="B5375" s="3">
        <v>16316.7891623127</v>
      </c>
      <c r="C5375" s="3">
        <v>1.1868374235133901</v>
      </c>
      <c r="D5375" s="3">
        <v>52209.546142948398</v>
      </c>
      <c r="E5375" s="1">
        <f t="shared" si="168"/>
        <v>0.49167336896938907</v>
      </c>
      <c r="F5375" s="1">
        <f t="shared" si="169"/>
        <v>35892.756980635699</v>
      </c>
    </row>
    <row r="5376" spans="1:6" x14ac:dyDescent="0.3">
      <c r="A5376" s="3">
        <v>0.75544635464373</v>
      </c>
      <c r="B5376" s="3">
        <v>21407.3620629385</v>
      </c>
      <c r="C5376" s="3">
        <v>1.2715403937226899</v>
      </c>
      <c r="D5376" s="3">
        <v>59612.6877336865</v>
      </c>
      <c r="E5376" s="1">
        <f t="shared" si="168"/>
        <v>0.5160940390789599</v>
      </c>
      <c r="F5376" s="1">
        <f t="shared" si="169"/>
        <v>38205.325670748003</v>
      </c>
    </row>
    <row r="5377" spans="1:6" x14ac:dyDescent="0.3">
      <c r="A5377" s="3">
        <v>0.72456861731907196</v>
      </c>
      <c r="B5377" s="3">
        <v>20292.007083660501</v>
      </c>
      <c r="C5377" s="3">
        <v>1.27030753228273</v>
      </c>
      <c r="D5377" s="3">
        <v>56247.218517674897</v>
      </c>
      <c r="E5377" s="1">
        <f t="shared" si="168"/>
        <v>0.54573891496365801</v>
      </c>
      <c r="F5377" s="1">
        <f t="shared" si="169"/>
        <v>35955.211434014396</v>
      </c>
    </row>
    <row r="5378" spans="1:6" x14ac:dyDescent="0.3">
      <c r="A5378" s="3">
        <v>0.65361942368409298</v>
      </c>
      <c r="B5378" s="3">
        <v>16236.1709399886</v>
      </c>
      <c r="C5378" s="3">
        <v>1.1328128727237701</v>
      </c>
      <c r="D5378" s="3">
        <v>51392.930421682599</v>
      </c>
      <c r="E5378" s="1">
        <f t="shared" si="168"/>
        <v>0.47919344903967709</v>
      </c>
      <c r="F5378" s="1">
        <f t="shared" si="169"/>
        <v>35156.759481693996</v>
      </c>
    </row>
    <row r="5379" spans="1:6" x14ac:dyDescent="0.3">
      <c r="A5379" s="3">
        <v>0.70801868184489203</v>
      </c>
      <c r="B5379" s="3">
        <v>15868.3149020774</v>
      </c>
      <c r="C5379" s="3">
        <v>1.22578138597131</v>
      </c>
      <c r="D5379" s="3">
        <v>50555.292556198801</v>
      </c>
      <c r="E5379" s="1">
        <f t="shared" si="168"/>
        <v>0.51776270412641801</v>
      </c>
      <c r="F5379" s="1">
        <f t="shared" si="169"/>
        <v>34686.977654121401</v>
      </c>
    </row>
    <row r="5380" spans="1:6" x14ac:dyDescent="0.3">
      <c r="A5380" s="3">
        <v>0.71814588295678405</v>
      </c>
      <c r="B5380" s="3">
        <v>29592.7221685314</v>
      </c>
      <c r="C5380" s="3">
        <v>1.2720883576912101</v>
      </c>
      <c r="D5380" s="3">
        <v>69072.147731607998</v>
      </c>
      <c r="E5380" s="1">
        <f t="shared" ref="E5380:E5443" si="170">C5380-A5380</f>
        <v>0.55394247473442604</v>
      </c>
      <c r="F5380" s="1">
        <f t="shared" ref="F5380:F5443" si="171">D5380-B5380</f>
        <v>39479.425563076598</v>
      </c>
    </row>
    <row r="5381" spans="1:6" x14ac:dyDescent="0.3">
      <c r="A5381" s="3">
        <v>0.71385764780340499</v>
      </c>
      <c r="B5381" s="3">
        <v>16292.157803058501</v>
      </c>
      <c r="C5381" s="3">
        <v>1.2539147500619401</v>
      </c>
      <c r="D5381" s="3">
        <v>52424.568219812398</v>
      </c>
      <c r="E5381" s="1">
        <f t="shared" si="170"/>
        <v>0.54005710225853509</v>
      </c>
      <c r="F5381" s="1">
        <f t="shared" si="171"/>
        <v>36132.410416753897</v>
      </c>
    </row>
    <row r="5382" spans="1:6" x14ac:dyDescent="0.3">
      <c r="A5382" s="3">
        <v>0.73532863933395598</v>
      </c>
      <c r="B5382" s="3">
        <v>22704.036714962702</v>
      </c>
      <c r="C5382" s="3">
        <v>1.2958827364208301</v>
      </c>
      <c r="D5382" s="3">
        <v>63812.799049368099</v>
      </c>
      <c r="E5382" s="1">
        <f t="shared" si="170"/>
        <v>0.56055409708687409</v>
      </c>
      <c r="F5382" s="1">
        <f t="shared" si="171"/>
        <v>41108.762334405401</v>
      </c>
    </row>
    <row r="5383" spans="1:6" x14ac:dyDescent="0.3">
      <c r="A5383" s="3">
        <v>0.71248899816723199</v>
      </c>
      <c r="B5383" s="3">
        <v>19272.774616274</v>
      </c>
      <c r="C5383" s="3">
        <v>1.23200417888506</v>
      </c>
      <c r="D5383" s="3">
        <v>56240.403030683003</v>
      </c>
      <c r="E5383" s="1">
        <f t="shared" si="170"/>
        <v>0.51951518071782798</v>
      </c>
      <c r="F5383" s="1">
        <f t="shared" si="171"/>
        <v>36967.628414409002</v>
      </c>
    </row>
    <row r="5384" spans="1:6" x14ac:dyDescent="0.3">
      <c r="A5384" s="3">
        <v>0.71588142032079505</v>
      </c>
      <c r="B5384" s="3">
        <v>15845.823244359601</v>
      </c>
      <c r="C5384" s="3">
        <v>1.2137975371609999</v>
      </c>
      <c r="D5384" s="3">
        <v>50817.530610155001</v>
      </c>
      <c r="E5384" s="1">
        <f t="shared" si="170"/>
        <v>0.49791611684020487</v>
      </c>
      <c r="F5384" s="1">
        <f t="shared" si="171"/>
        <v>34971.707365795402</v>
      </c>
    </row>
    <row r="5385" spans="1:6" x14ac:dyDescent="0.3">
      <c r="A5385" s="3">
        <v>0.70215213218280104</v>
      </c>
      <c r="B5385" s="3">
        <v>14618.766397007201</v>
      </c>
      <c r="C5385" s="3">
        <v>1.2510531733838</v>
      </c>
      <c r="D5385" s="3">
        <v>51768.499766454603</v>
      </c>
      <c r="E5385" s="1">
        <f t="shared" si="170"/>
        <v>0.54890104120099892</v>
      </c>
      <c r="F5385" s="1">
        <f t="shared" si="171"/>
        <v>37149.7333694474</v>
      </c>
    </row>
    <row r="5386" spans="1:6" x14ac:dyDescent="0.3">
      <c r="A5386" s="3">
        <v>0.67096450999433099</v>
      </c>
      <c r="B5386" s="3">
        <v>20113.767322352</v>
      </c>
      <c r="C5386" s="3">
        <v>1.16142500786289</v>
      </c>
      <c r="D5386" s="3">
        <v>58207.973205363603</v>
      </c>
      <c r="E5386" s="1">
        <f t="shared" si="170"/>
        <v>0.49046049786855905</v>
      </c>
      <c r="F5386" s="1">
        <f t="shared" si="171"/>
        <v>38094.2058830116</v>
      </c>
    </row>
    <row r="5387" spans="1:6" x14ac:dyDescent="0.3">
      <c r="A5387" s="3">
        <v>0.74290966197588104</v>
      </c>
      <c r="B5387" s="3">
        <v>17692.951207980499</v>
      </c>
      <c r="C5387" s="3">
        <v>1.28703859357127</v>
      </c>
      <c r="D5387" s="3">
        <v>54915.621346782202</v>
      </c>
      <c r="E5387" s="1">
        <f t="shared" si="170"/>
        <v>0.544128931595389</v>
      </c>
      <c r="F5387" s="1">
        <f t="shared" si="171"/>
        <v>37222.670138801703</v>
      </c>
    </row>
    <row r="5388" spans="1:6" x14ac:dyDescent="0.3">
      <c r="A5388" s="3">
        <v>0.70679027880121903</v>
      </c>
      <c r="B5388" s="3">
        <v>24972.2095546485</v>
      </c>
      <c r="C5388" s="3">
        <v>1.20326106171495</v>
      </c>
      <c r="D5388" s="3">
        <v>64323.1350974335</v>
      </c>
      <c r="E5388" s="1">
        <f t="shared" si="170"/>
        <v>0.49647078291373092</v>
      </c>
      <c r="F5388" s="1">
        <f t="shared" si="171"/>
        <v>39350.925542785</v>
      </c>
    </row>
    <row r="5389" spans="1:6" x14ac:dyDescent="0.3">
      <c r="A5389" s="3">
        <v>0.71370900418130301</v>
      </c>
      <c r="B5389" s="3">
        <v>21862.923941813999</v>
      </c>
      <c r="C5389" s="3">
        <v>1.2506812164040999</v>
      </c>
      <c r="D5389" s="3">
        <v>63528.663150661203</v>
      </c>
      <c r="E5389" s="1">
        <f t="shared" si="170"/>
        <v>0.5369722122227969</v>
      </c>
      <c r="F5389" s="1">
        <f t="shared" si="171"/>
        <v>41665.739208847204</v>
      </c>
    </row>
    <row r="5390" spans="1:6" x14ac:dyDescent="0.3">
      <c r="A5390" s="3">
        <v>0.67534037943926695</v>
      </c>
      <c r="B5390" s="3">
        <v>18624.5382717219</v>
      </c>
      <c r="C5390" s="3">
        <v>1.1859701728333401</v>
      </c>
      <c r="D5390" s="3">
        <v>55709.235159188102</v>
      </c>
      <c r="E5390" s="1">
        <f t="shared" si="170"/>
        <v>0.51062979339407311</v>
      </c>
      <c r="F5390" s="1">
        <f t="shared" si="171"/>
        <v>37084.696887466198</v>
      </c>
    </row>
    <row r="5391" spans="1:6" x14ac:dyDescent="0.3">
      <c r="A5391" s="3">
        <v>0.717280385355342</v>
      </c>
      <c r="B5391" s="3">
        <v>20772.311582964601</v>
      </c>
      <c r="C5391" s="3">
        <v>1.27253212101752</v>
      </c>
      <c r="D5391" s="3">
        <v>60209.472076215803</v>
      </c>
      <c r="E5391" s="1">
        <f t="shared" si="170"/>
        <v>0.555251735662178</v>
      </c>
      <c r="F5391" s="1">
        <f t="shared" si="171"/>
        <v>39437.160493251198</v>
      </c>
    </row>
    <row r="5392" spans="1:6" x14ac:dyDescent="0.3">
      <c r="A5392" s="3">
        <v>0.68195300287360805</v>
      </c>
      <c r="B5392" s="3">
        <v>19153.549125088499</v>
      </c>
      <c r="C5392" s="3">
        <v>1.21666169255284</v>
      </c>
      <c r="D5392" s="3">
        <v>55886.678492148101</v>
      </c>
      <c r="E5392" s="1">
        <f t="shared" si="170"/>
        <v>0.53470868967923191</v>
      </c>
      <c r="F5392" s="1">
        <f t="shared" si="171"/>
        <v>36733.129367059606</v>
      </c>
    </row>
    <row r="5393" spans="1:6" x14ac:dyDescent="0.3">
      <c r="A5393" s="3">
        <v>0.744621301302265</v>
      </c>
      <c r="B5393" s="3">
        <v>17584.076920507301</v>
      </c>
      <c r="C5393" s="3">
        <v>1.3120904643925</v>
      </c>
      <c r="D5393" s="3">
        <v>55571.990604008002</v>
      </c>
      <c r="E5393" s="1">
        <f t="shared" si="170"/>
        <v>0.56746916309023498</v>
      </c>
      <c r="F5393" s="1">
        <f t="shared" si="171"/>
        <v>37987.913683500701</v>
      </c>
    </row>
    <row r="5394" spans="1:6" x14ac:dyDescent="0.3">
      <c r="A5394" s="3">
        <v>0.72871859945883799</v>
      </c>
      <c r="B5394" s="3">
        <v>20232.676401944402</v>
      </c>
      <c r="C5394" s="3">
        <v>1.2794337217163001</v>
      </c>
      <c r="D5394" s="3">
        <v>57433.148600291999</v>
      </c>
      <c r="E5394" s="1">
        <f t="shared" si="170"/>
        <v>0.55071512225746211</v>
      </c>
      <c r="F5394" s="1">
        <f t="shared" si="171"/>
        <v>37200.472198347597</v>
      </c>
    </row>
    <row r="5395" spans="1:6" x14ac:dyDescent="0.3">
      <c r="A5395" s="3">
        <v>0.71067217390385895</v>
      </c>
      <c r="B5395" s="3">
        <v>19316.133433152299</v>
      </c>
      <c r="C5395" s="3">
        <v>1.2343457883542499</v>
      </c>
      <c r="D5395" s="3">
        <v>54837.458459675297</v>
      </c>
      <c r="E5395" s="1">
        <f t="shared" si="170"/>
        <v>0.52367361445039096</v>
      </c>
      <c r="F5395" s="1">
        <f t="shared" si="171"/>
        <v>35521.325026523002</v>
      </c>
    </row>
    <row r="5396" spans="1:6" x14ac:dyDescent="0.3">
      <c r="A5396" s="3">
        <v>0.70960531912549596</v>
      </c>
      <c r="B5396" s="3">
        <v>22477.0956880212</v>
      </c>
      <c r="C5396" s="3">
        <v>1.21907001219386</v>
      </c>
      <c r="D5396" s="3">
        <v>57518.051964683204</v>
      </c>
      <c r="E5396" s="1">
        <f t="shared" si="170"/>
        <v>0.50946469306836406</v>
      </c>
      <c r="F5396" s="1">
        <f t="shared" si="171"/>
        <v>35040.956276662007</v>
      </c>
    </row>
    <row r="5397" spans="1:6" x14ac:dyDescent="0.3">
      <c r="A5397" s="3">
        <v>0.696599999750528</v>
      </c>
      <c r="B5397" s="3">
        <v>22236.120651806101</v>
      </c>
      <c r="C5397" s="3">
        <v>1.2167245953458301</v>
      </c>
      <c r="D5397" s="3">
        <v>61110.140304481502</v>
      </c>
      <c r="E5397" s="1">
        <f t="shared" si="170"/>
        <v>0.52012459559530211</v>
      </c>
      <c r="F5397" s="1">
        <f t="shared" si="171"/>
        <v>38874.019652675401</v>
      </c>
    </row>
    <row r="5398" spans="1:6" x14ac:dyDescent="0.3">
      <c r="A5398" s="3">
        <v>0.71278912956538498</v>
      </c>
      <c r="B5398" s="3">
        <v>16087.9357897098</v>
      </c>
      <c r="C5398" s="3">
        <v>1.2210951672272701</v>
      </c>
      <c r="D5398" s="3">
        <v>53099.205295199703</v>
      </c>
      <c r="E5398" s="1">
        <f t="shared" si="170"/>
        <v>0.50830603766188509</v>
      </c>
      <c r="F5398" s="1">
        <f t="shared" si="171"/>
        <v>37011.269505489901</v>
      </c>
    </row>
    <row r="5399" spans="1:6" x14ac:dyDescent="0.3">
      <c r="A5399" s="3">
        <v>0.75018584457375204</v>
      </c>
      <c r="B5399" s="3">
        <v>20156.036425465601</v>
      </c>
      <c r="C5399" s="3">
        <v>1.3306336970075701</v>
      </c>
      <c r="D5399" s="3">
        <v>59559.403702431897</v>
      </c>
      <c r="E5399" s="1">
        <f t="shared" si="170"/>
        <v>0.58044785243381802</v>
      </c>
      <c r="F5399" s="1">
        <f t="shared" si="171"/>
        <v>39403.367276966295</v>
      </c>
    </row>
    <row r="5400" spans="1:6" x14ac:dyDescent="0.3">
      <c r="A5400" s="3">
        <v>0.6783788608686</v>
      </c>
      <c r="B5400" s="3">
        <v>18484.190281181302</v>
      </c>
      <c r="C5400" s="3">
        <v>1.1337864820535899</v>
      </c>
      <c r="D5400" s="3">
        <v>55541.167485931597</v>
      </c>
      <c r="E5400" s="1">
        <f t="shared" si="170"/>
        <v>0.4554076211849899</v>
      </c>
      <c r="F5400" s="1">
        <f t="shared" si="171"/>
        <v>37056.977204750292</v>
      </c>
    </row>
    <row r="5401" spans="1:6" x14ac:dyDescent="0.3">
      <c r="A5401" s="3">
        <v>0.74831980267291898</v>
      </c>
      <c r="B5401" s="3">
        <v>16661.945150600801</v>
      </c>
      <c r="C5401" s="3">
        <v>1.3095835438347401</v>
      </c>
      <c r="D5401" s="3">
        <v>52047.5019224528</v>
      </c>
      <c r="E5401" s="1">
        <f t="shared" si="170"/>
        <v>0.56126374116182109</v>
      </c>
      <c r="F5401" s="1">
        <f t="shared" si="171"/>
        <v>35385.556771852003</v>
      </c>
    </row>
    <row r="5402" spans="1:6" x14ac:dyDescent="0.3">
      <c r="A5402" s="3">
        <v>0.66317235286992104</v>
      </c>
      <c r="B5402" s="3">
        <v>19933.004051133299</v>
      </c>
      <c r="C5402" s="3">
        <v>1.1494432021010399</v>
      </c>
      <c r="D5402" s="3">
        <v>57372.886804375201</v>
      </c>
      <c r="E5402" s="1">
        <f t="shared" si="170"/>
        <v>0.48627084923111885</v>
      </c>
      <c r="F5402" s="1">
        <f t="shared" si="171"/>
        <v>37439.882753241902</v>
      </c>
    </row>
    <row r="5403" spans="1:6" x14ac:dyDescent="0.3">
      <c r="A5403" s="3">
        <v>0.68184894686463604</v>
      </c>
      <c r="B5403" s="3">
        <v>21502.5663677997</v>
      </c>
      <c r="C5403" s="3">
        <v>1.19608762100947</v>
      </c>
      <c r="D5403" s="3">
        <v>59690.380917825503</v>
      </c>
      <c r="E5403" s="1">
        <f t="shared" si="170"/>
        <v>0.51423867414483393</v>
      </c>
      <c r="F5403" s="1">
        <f t="shared" si="171"/>
        <v>38187.814550025803</v>
      </c>
    </row>
    <row r="5404" spans="1:6" x14ac:dyDescent="0.3">
      <c r="A5404" s="3">
        <v>0.68559853168414397</v>
      </c>
      <c r="B5404" s="3">
        <v>21462.873168390001</v>
      </c>
      <c r="C5404" s="3">
        <v>1.18024956159382</v>
      </c>
      <c r="D5404" s="3">
        <v>57071.0308894954</v>
      </c>
      <c r="E5404" s="1">
        <f t="shared" si="170"/>
        <v>0.49465102990967602</v>
      </c>
      <c r="F5404" s="1">
        <f t="shared" si="171"/>
        <v>35608.157721105395</v>
      </c>
    </row>
    <row r="5405" spans="1:6" x14ac:dyDescent="0.3">
      <c r="A5405" s="3">
        <v>0.72906803576526602</v>
      </c>
      <c r="B5405" s="3">
        <v>18942.2512469879</v>
      </c>
      <c r="C5405" s="3">
        <v>1.2394834078653101</v>
      </c>
      <c r="D5405" s="3">
        <v>57154.202494028803</v>
      </c>
      <c r="E5405" s="1">
        <f t="shared" si="170"/>
        <v>0.51041537210004406</v>
      </c>
      <c r="F5405" s="1">
        <f t="shared" si="171"/>
        <v>38211.951247040903</v>
      </c>
    </row>
    <row r="5406" spans="1:6" x14ac:dyDescent="0.3">
      <c r="A5406" s="3">
        <v>0.69294502695348204</v>
      </c>
      <c r="B5406" s="3">
        <v>20455.908154562199</v>
      </c>
      <c r="C5406" s="3">
        <v>1.22321497914499</v>
      </c>
      <c r="D5406" s="3">
        <v>57921.173075972198</v>
      </c>
      <c r="E5406" s="1">
        <f t="shared" si="170"/>
        <v>0.53026995219150797</v>
      </c>
      <c r="F5406" s="1">
        <f t="shared" si="171"/>
        <v>37465.264921409995</v>
      </c>
    </row>
    <row r="5407" spans="1:6" x14ac:dyDescent="0.3">
      <c r="A5407" s="3">
        <v>0.72922490148366204</v>
      </c>
      <c r="B5407" s="3">
        <v>20809.851602603499</v>
      </c>
      <c r="C5407" s="3">
        <v>1.2140981036163501</v>
      </c>
      <c r="D5407" s="3">
        <v>57681.543338839001</v>
      </c>
      <c r="E5407" s="1">
        <f t="shared" si="170"/>
        <v>0.48487320213268803</v>
      </c>
      <c r="F5407" s="1">
        <f t="shared" si="171"/>
        <v>36871.691736235502</v>
      </c>
    </row>
    <row r="5408" spans="1:6" x14ac:dyDescent="0.3">
      <c r="A5408" s="3">
        <v>0.69257614848495697</v>
      </c>
      <c r="B5408" s="3">
        <v>25442.390589791499</v>
      </c>
      <c r="C5408" s="3">
        <v>1.22648216623197</v>
      </c>
      <c r="D5408" s="3">
        <v>66251.592949455502</v>
      </c>
      <c r="E5408" s="1">
        <f t="shared" si="170"/>
        <v>0.53390601774701307</v>
      </c>
      <c r="F5408" s="1">
        <f t="shared" si="171"/>
        <v>40809.202359664007</v>
      </c>
    </row>
    <row r="5409" spans="1:6" x14ac:dyDescent="0.3">
      <c r="A5409" s="3">
        <v>0.69048926258479904</v>
      </c>
      <c r="B5409" s="3">
        <v>19112.090116321098</v>
      </c>
      <c r="C5409" s="3">
        <v>1.23505707925057</v>
      </c>
      <c r="D5409" s="3">
        <v>58086.710227256597</v>
      </c>
      <c r="E5409" s="1">
        <f t="shared" si="170"/>
        <v>0.54456781666577092</v>
      </c>
      <c r="F5409" s="1">
        <f t="shared" si="171"/>
        <v>38974.620110935502</v>
      </c>
    </row>
    <row r="5410" spans="1:6" x14ac:dyDescent="0.3">
      <c r="A5410" s="3">
        <v>0.71863657960650296</v>
      </c>
      <c r="B5410" s="3">
        <v>19613.2877417991</v>
      </c>
      <c r="C5410" s="3">
        <v>1.25170581058009</v>
      </c>
      <c r="D5410" s="3">
        <v>57272.294274146603</v>
      </c>
      <c r="E5410" s="1">
        <f t="shared" si="170"/>
        <v>0.53306923097358705</v>
      </c>
      <c r="F5410" s="1">
        <f t="shared" si="171"/>
        <v>37659.006532347499</v>
      </c>
    </row>
    <row r="5411" spans="1:6" x14ac:dyDescent="0.3">
      <c r="A5411" s="3">
        <v>0.76076756488293595</v>
      </c>
      <c r="B5411" s="3">
        <v>22547.808566491</v>
      </c>
      <c r="C5411" s="3">
        <v>1.2942804029877699</v>
      </c>
      <c r="D5411" s="3">
        <v>62286.1960217776</v>
      </c>
      <c r="E5411" s="1">
        <f t="shared" si="170"/>
        <v>0.53351283810483396</v>
      </c>
      <c r="F5411" s="1">
        <f t="shared" si="171"/>
        <v>39738.387455286604</v>
      </c>
    </row>
    <row r="5412" spans="1:6" x14ac:dyDescent="0.3">
      <c r="A5412" s="3">
        <v>0.63682656738193799</v>
      </c>
      <c r="B5412" s="3">
        <v>18765.659315511501</v>
      </c>
      <c r="C5412" s="3">
        <v>1.0946237657342901</v>
      </c>
      <c r="D5412" s="3">
        <v>55678.851323943803</v>
      </c>
      <c r="E5412" s="1">
        <f t="shared" si="170"/>
        <v>0.45779719835235211</v>
      </c>
      <c r="F5412" s="1">
        <f t="shared" si="171"/>
        <v>36913.192008432306</v>
      </c>
    </row>
    <row r="5413" spans="1:6" x14ac:dyDescent="0.3">
      <c r="A5413" s="3">
        <v>0.65986482541138203</v>
      </c>
      <c r="B5413" s="3">
        <v>18802.740528836701</v>
      </c>
      <c r="C5413" s="3">
        <v>1.1480937383257901</v>
      </c>
      <c r="D5413" s="3">
        <v>56355.0489174225</v>
      </c>
      <c r="E5413" s="1">
        <f t="shared" si="170"/>
        <v>0.48822891291440806</v>
      </c>
      <c r="F5413" s="1">
        <f t="shared" si="171"/>
        <v>37552.3083885858</v>
      </c>
    </row>
    <row r="5414" spans="1:6" x14ac:dyDescent="0.3">
      <c r="A5414" s="3">
        <v>0.69717847572777403</v>
      </c>
      <c r="B5414" s="3">
        <v>20997.1081068811</v>
      </c>
      <c r="C5414" s="3">
        <v>1.2136193435695199</v>
      </c>
      <c r="D5414" s="3">
        <v>61220.614468669301</v>
      </c>
      <c r="E5414" s="1">
        <f t="shared" si="170"/>
        <v>0.51644086784174592</v>
      </c>
      <c r="F5414" s="1">
        <f t="shared" si="171"/>
        <v>40223.506361788197</v>
      </c>
    </row>
    <row r="5415" spans="1:6" x14ac:dyDescent="0.3">
      <c r="A5415" s="3">
        <v>0.721999812971021</v>
      </c>
      <c r="B5415" s="3">
        <v>14343.342562973499</v>
      </c>
      <c r="C5415" s="3">
        <v>1.2530672526733799</v>
      </c>
      <c r="D5415" s="3">
        <v>49065.835981083903</v>
      </c>
      <c r="E5415" s="1">
        <f t="shared" si="170"/>
        <v>0.53106743970235892</v>
      </c>
      <c r="F5415" s="1">
        <f t="shared" si="171"/>
        <v>34722.493418110404</v>
      </c>
    </row>
    <row r="5416" spans="1:6" x14ac:dyDescent="0.3">
      <c r="A5416" s="3">
        <v>0.67466140449770096</v>
      </c>
      <c r="B5416" s="3">
        <v>16236.5773134668</v>
      </c>
      <c r="C5416" s="3">
        <v>1.1658748310226501</v>
      </c>
      <c r="D5416" s="3">
        <v>53367.514392449099</v>
      </c>
      <c r="E5416" s="1">
        <f t="shared" si="170"/>
        <v>0.49121342652494915</v>
      </c>
      <c r="F5416" s="1">
        <f t="shared" si="171"/>
        <v>37130.937078982301</v>
      </c>
    </row>
    <row r="5417" spans="1:6" x14ac:dyDescent="0.3">
      <c r="A5417" s="3">
        <v>0.75651396620404199</v>
      </c>
      <c r="B5417" s="3">
        <v>23640.077383465501</v>
      </c>
      <c r="C5417" s="3">
        <v>1.3249226892197701</v>
      </c>
      <c r="D5417" s="3">
        <v>62645.6142496701</v>
      </c>
      <c r="E5417" s="1">
        <f t="shared" si="170"/>
        <v>0.56840872301572809</v>
      </c>
      <c r="F5417" s="1">
        <f t="shared" si="171"/>
        <v>39005.536866204595</v>
      </c>
    </row>
    <row r="5418" spans="1:6" x14ac:dyDescent="0.3">
      <c r="A5418" s="3">
        <v>0.68491025252915205</v>
      </c>
      <c r="B5418" s="3">
        <v>15727.196942860501</v>
      </c>
      <c r="C5418" s="3">
        <v>1.18816027900044</v>
      </c>
      <c r="D5418" s="3">
        <v>51155.802254175498</v>
      </c>
      <c r="E5418" s="1">
        <f t="shared" si="170"/>
        <v>0.50325002647128791</v>
      </c>
      <c r="F5418" s="1">
        <f t="shared" si="171"/>
        <v>35428.605311314997</v>
      </c>
    </row>
    <row r="5419" spans="1:6" x14ac:dyDescent="0.3">
      <c r="A5419" s="3">
        <v>0.69418072619167304</v>
      </c>
      <c r="B5419" s="3">
        <v>18716.0554699944</v>
      </c>
      <c r="C5419" s="3">
        <v>1.19197983077895</v>
      </c>
      <c r="D5419" s="3">
        <v>55846.277081136701</v>
      </c>
      <c r="E5419" s="1">
        <f t="shared" si="170"/>
        <v>0.49779910458727694</v>
      </c>
      <c r="F5419" s="1">
        <f t="shared" si="171"/>
        <v>37130.221611142304</v>
      </c>
    </row>
    <row r="5420" spans="1:6" x14ac:dyDescent="0.3">
      <c r="A5420" s="3">
        <v>0.686614509296538</v>
      </c>
      <c r="B5420" s="3">
        <v>20120.508411700899</v>
      </c>
      <c r="C5420" s="3">
        <v>1.18816528217045</v>
      </c>
      <c r="D5420" s="3">
        <v>55568.746510503399</v>
      </c>
      <c r="E5420" s="1">
        <f t="shared" si="170"/>
        <v>0.50155077287391203</v>
      </c>
      <c r="F5420" s="1">
        <f t="shared" si="171"/>
        <v>35448.238098802496</v>
      </c>
    </row>
    <row r="5421" spans="1:6" x14ac:dyDescent="0.3">
      <c r="A5421" s="3">
        <v>0.70396761097752503</v>
      </c>
      <c r="B5421" s="3">
        <v>18759.177904664899</v>
      </c>
      <c r="C5421" s="3">
        <v>1.21101885246976</v>
      </c>
      <c r="D5421" s="3">
        <v>54743.164012730398</v>
      </c>
      <c r="E5421" s="1">
        <f t="shared" si="170"/>
        <v>0.50705124149223502</v>
      </c>
      <c r="F5421" s="1">
        <f t="shared" si="171"/>
        <v>35983.986108065496</v>
      </c>
    </row>
    <row r="5422" spans="1:6" x14ac:dyDescent="0.3">
      <c r="A5422" s="3">
        <v>0.73306853857758103</v>
      </c>
      <c r="B5422" s="3">
        <v>19691.8060516888</v>
      </c>
      <c r="C5422" s="3">
        <v>1.2354926165728899</v>
      </c>
      <c r="D5422" s="3">
        <v>54033.755351213898</v>
      </c>
      <c r="E5422" s="1">
        <f t="shared" si="170"/>
        <v>0.50242407799530886</v>
      </c>
      <c r="F5422" s="1">
        <f t="shared" si="171"/>
        <v>34341.949299525098</v>
      </c>
    </row>
    <row r="5423" spans="1:6" x14ac:dyDescent="0.3">
      <c r="A5423" s="3">
        <v>0.70542940981022595</v>
      </c>
      <c r="B5423" s="3">
        <v>23598.478549620901</v>
      </c>
      <c r="C5423" s="3">
        <v>1.22477894314084</v>
      </c>
      <c r="D5423" s="3">
        <v>62032.313926900701</v>
      </c>
      <c r="E5423" s="1">
        <f t="shared" si="170"/>
        <v>0.51934953333061407</v>
      </c>
      <c r="F5423" s="1">
        <f t="shared" si="171"/>
        <v>38433.8353772798</v>
      </c>
    </row>
    <row r="5424" spans="1:6" x14ac:dyDescent="0.3">
      <c r="A5424" s="3">
        <v>0.72267860098785397</v>
      </c>
      <c r="B5424" s="3">
        <v>18971.706835945199</v>
      </c>
      <c r="C5424" s="3">
        <v>1.2689775385586901</v>
      </c>
      <c r="D5424" s="3">
        <v>56701.021691761896</v>
      </c>
      <c r="E5424" s="1">
        <f t="shared" si="170"/>
        <v>0.54629893757083614</v>
      </c>
      <c r="F5424" s="1">
        <f t="shared" si="171"/>
        <v>37729.314855816701</v>
      </c>
    </row>
    <row r="5425" spans="1:6" x14ac:dyDescent="0.3">
      <c r="A5425" s="3">
        <v>0.69319263893345595</v>
      </c>
      <c r="B5425" s="3">
        <v>23841.3454404603</v>
      </c>
      <c r="C5425" s="3">
        <v>1.2100879317483499</v>
      </c>
      <c r="D5425" s="3">
        <v>60688.208590618102</v>
      </c>
      <c r="E5425" s="1">
        <f t="shared" si="170"/>
        <v>0.51689529281489399</v>
      </c>
      <c r="F5425" s="1">
        <f t="shared" si="171"/>
        <v>36846.863150157806</v>
      </c>
    </row>
    <row r="5426" spans="1:6" x14ac:dyDescent="0.3">
      <c r="A5426" s="3">
        <v>0.66567937844578395</v>
      </c>
      <c r="B5426" s="3">
        <v>19473.447036056001</v>
      </c>
      <c r="C5426" s="3">
        <v>1.1309363145392499</v>
      </c>
      <c r="D5426" s="3">
        <v>55281.736468672199</v>
      </c>
      <c r="E5426" s="1">
        <f t="shared" si="170"/>
        <v>0.46525693609346597</v>
      </c>
      <c r="F5426" s="1">
        <f t="shared" si="171"/>
        <v>35808.289432616199</v>
      </c>
    </row>
    <row r="5427" spans="1:6" x14ac:dyDescent="0.3">
      <c r="A5427" s="3">
        <v>0.73520131383374698</v>
      </c>
      <c r="B5427" s="3">
        <v>16934.6873162718</v>
      </c>
      <c r="C5427" s="3">
        <v>1.3270457996985501</v>
      </c>
      <c r="D5427" s="3">
        <v>54630.605514529001</v>
      </c>
      <c r="E5427" s="1">
        <f t="shared" si="170"/>
        <v>0.59184448586480309</v>
      </c>
      <c r="F5427" s="1">
        <f t="shared" si="171"/>
        <v>37695.918198257204</v>
      </c>
    </row>
    <row r="5428" spans="1:6" x14ac:dyDescent="0.3">
      <c r="A5428" s="3">
        <v>0.72566342073509704</v>
      </c>
      <c r="B5428" s="3">
        <v>19131.319393755799</v>
      </c>
      <c r="C5428" s="3">
        <v>1.2643385313972899</v>
      </c>
      <c r="D5428" s="3">
        <v>55166.388295489203</v>
      </c>
      <c r="E5428" s="1">
        <f t="shared" si="170"/>
        <v>0.53867511066219287</v>
      </c>
      <c r="F5428" s="1">
        <f t="shared" si="171"/>
        <v>36035.068901733408</v>
      </c>
    </row>
    <row r="5429" spans="1:6" x14ac:dyDescent="0.3">
      <c r="A5429" s="3">
        <v>0.742089728690429</v>
      </c>
      <c r="B5429" s="3">
        <v>17901.804904546902</v>
      </c>
      <c r="C5429" s="3">
        <v>1.28608642829669</v>
      </c>
      <c r="D5429" s="3">
        <v>55620.205764184197</v>
      </c>
      <c r="E5429" s="1">
        <f t="shared" si="170"/>
        <v>0.54399669960626096</v>
      </c>
      <c r="F5429" s="1">
        <f t="shared" si="171"/>
        <v>37718.400859637295</v>
      </c>
    </row>
    <row r="5430" spans="1:6" x14ac:dyDescent="0.3">
      <c r="A5430" s="3">
        <v>0.65750714332019999</v>
      </c>
      <c r="B5430" s="3">
        <v>27760.3937603839</v>
      </c>
      <c r="C5430" s="3">
        <v>1.1500812861029099</v>
      </c>
      <c r="D5430" s="3">
        <v>69743.9965936917</v>
      </c>
      <c r="E5430" s="1">
        <f t="shared" si="170"/>
        <v>0.49257414278270995</v>
      </c>
      <c r="F5430" s="1">
        <f t="shared" si="171"/>
        <v>41983.602833307799</v>
      </c>
    </row>
    <row r="5431" spans="1:6" x14ac:dyDescent="0.3">
      <c r="A5431" s="3">
        <v>0.70727598266949498</v>
      </c>
      <c r="B5431" s="3">
        <v>20741.863660340201</v>
      </c>
      <c r="C5431" s="3">
        <v>1.20191876087664</v>
      </c>
      <c r="D5431" s="3">
        <v>57346.342091397499</v>
      </c>
      <c r="E5431" s="1">
        <f t="shared" si="170"/>
        <v>0.49464277820714497</v>
      </c>
      <c r="F5431" s="1">
        <f t="shared" si="171"/>
        <v>36604.478431057301</v>
      </c>
    </row>
    <row r="5432" spans="1:6" x14ac:dyDescent="0.3">
      <c r="A5432" s="3">
        <v>0.712119858030966</v>
      </c>
      <c r="B5432" s="3">
        <v>19096.8374867165</v>
      </c>
      <c r="C5432" s="3">
        <v>1.25504217356632</v>
      </c>
      <c r="D5432" s="3">
        <v>58520.064496876999</v>
      </c>
      <c r="E5432" s="1">
        <f t="shared" si="170"/>
        <v>0.54292231553535397</v>
      </c>
      <c r="F5432" s="1">
        <f t="shared" si="171"/>
        <v>39423.227010160495</v>
      </c>
    </row>
    <row r="5433" spans="1:6" x14ac:dyDescent="0.3">
      <c r="A5433" s="3">
        <v>0.68228655964839702</v>
      </c>
      <c r="B5433" s="3">
        <v>23850.000922704901</v>
      </c>
      <c r="C5433" s="3">
        <v>1.1558368758608599</v>
      </c>
      <c r="D5433" s="3">
        <v>61004.368267268001</v>
      </c>
      <c r="E5433" s="1">
        <f t="shared" si="170"/>
        <v>0.47355031621246291</v>
      </c>
      <c r="F5433" s="1">
        <f t="shared" si="171"/>
        <v>37154.367344563099</v>
      </c>
    </row>
    <row r="5434" spans="1:6" x14ac:dyDescent="0.3">
      <c r="A5434" s="3">
        <v>0.73692854601142499</v>
      </c>
      <c r="B5434" s="3">
        <v>16907.4695546656</v>
      </c>
      <c r="C5434" s="3">
        <v>1.2926972438576501</v>
      </c>
      <c r="D5434" s="3">
        <v>52950.163029740397</v>
      </c>
      <c r="E5434" s="1">
        <f t="shared" si="170"/>
        <v>0.55576869784622507</v>
      </c>
      <c r="F5434" s="1">
        <f t="shared" si="171"/>
        <v>36042.693475074797</v>
      </c>
    </row>
    <row r="5435" spans="1:6" x14ac:dyDescent="0.3">
      <c r="A5435" s="3">
        <v>0.77465320436273299</v>
      </c>
      <c r="B5435" s="3">
        <v>19891.807113006002</v>
      </c>
      <c r="C5435" s="3">
        <v>1.3537207512527001</v>
      </c>
      <c r="D5435" s="3">
        <v>59817.454419700298</v>
      </c>
      <c r="E5435" s="1">
        <f t="shared" si="170"/>
        <v>0.57906754688996709</v>
      </c>
      <c r="F5435" s="1">
        <f t="shared" si="171"/>
        <v>39925.6473066943</v>
      </c>
    </row>
    <row r="5436" spans="1:6" x14ac:dyDescent="0.3">
      <c r="A5436" s="3">
        <v>0.69948551197013298</v>
      </c>
      <c r="B5436" s="3">
        <v>19826.457575312299</v>
      </c>
      <c r="C5436" s="3">
        <v>1.21264757748616</v>
      </c>
      <c r="D5436" s="3">
        <v>57604.154031940401</v>
      </c>
      <c r="E5436" s="1">
        <f t="shared" si="170"/>
        <v>0.51316206551602705</v>
      </c>
      <c r="F5436" s="1">
        <f t="shared" si="171"/>
        <v>37777.696456628102</v>
      </c>
    </row>
    <row r="5437" spans="1:6" x14ac:dyDescent="0.3">
      <c r="A5437" s="3">
        <v>0.65992598049280304</v>
      </c>
      <c r="B5437" s="3">
        <v>18449.241226872698</v>
      </c>
      <c r="C5437" s="3">
        <v>1.1166838277556601</v>
      </c>
      <c r="D5437" s="3">
        <v>54589.578843258598</v>
      </c>
      <c r="E5437" s="1">
        <f t="shared" si="170"/>
        <v>0.45675784726285706</v>
      </c>
      <c r="F5437" s="1">
        <f t="shared" si="171"/>
        <v>36140.337616385899</v>
      </c>
    </row>
    <row r="5438" spans="1:6" x14ac:dyDescent="0.3">
      <c r="A5438" s="3">
        <v>0.68025938434327904</v>
      </c>
      <c r="B5438" s="3">
        <v>22390.648495915899</v>
      </c>
      <c r="C5438" s="3">
        <v>1.2048849903005301</v>
      </c>
      <c r="D5438" s="3">
        <v>60979.709162882602</v>
      </c>
      <c r="E5438" s="1">
        <f t="shared" si="170"/>
        <v>0.52462560595725105</v>
      </c>
      <c r="F5438" s="1">
        <f t="shared" si="171"/>
        <v>38589.060666966703</v>
      </c>
    </row>
    <row r="5439" spans="1:6" x14ac:dyDescent="0.3">
      <c r="A5439" s="3">
        <v>0.71901730470804504</v>
      </c>
      <c r="B5439" s="3">
        <v>16770.663496384699</v>
      </c>
      <c r="C5439" s="3">
        <v>1.2310168636422401</v>
      </c>
      <c r="D5439" s="3">
        <v>52120.749649003497</v>
      </c>
      <c r="E5439" s="1">
        <f t="shared" si="170"/>
        <v>0.51199955893419502</v>
      </c>
      <c r="F5439" s="1">
        <f t="shared" si="171"/>
        <v>35350.086152618795</v>
      </c>
    </row>
    <row r="5440" spans="1:6" x14ac:dyDescent="0.3">
      <c r="A5440" s="3">
        <v>0.73186886205520496</v>
      </c>
      <c r="B5440" s="3">
        <v>24969.197149473301</v>
      </c>
      <c r="C5440" s="3">
        <v>1.27506676859875</v>
      </c>
      <c r="D5440" s="3">
        <v>64467.357088741002</v>
      </c>
      <c r="E5440" s="1">
        <f t="shared" si="170"/>
        <v>0.54319790654354505</v>
      </c>
      <c r="F5440" s="1">
        <f t="shared" si="171"/>
        <v>39498.159939267702</v>
      </c>
    </row>
    <row r="5441" spans="1:6" x14ac:dyDescent="0.3">
      <c r="A5441" s="3">
        <v>0.71646745577511195</v>
      </c>
      <c r="B5441" s="3">
        <v>19766.689886462598</v>
      </c>
      <c r="C5441" s="3">
        <v>1.1935033293505499</v>
      </c>
      <c r="D5441" s="3">
        <v>55372.533728876297</v>
      </c>
      <c r="E5441" s="1">
        <f t="shared" si="170"/>
        <v>0.47703587357543797</v>
      </c>
      <c r="F5441" s="1">
        <f t="shared" si="171"/>
        <v>35605.843842413698</v>
      </c>
    </row>
    <row r="5442" spans="1:6" x14ac:dyDescent="0.3">
      <c r="A5442" s="3">
        <v>0.69198423593826297</v>
      </c>
      <c r="B5442" s="3">
        <v>21873.746633165902</v>
      </c>
      <c r="C5442" s="3">
        <v>1.2051478086563601</v>
      </c>
      <c r="D5442" s="3">
        <v>59156.823320115698</v>
      </c>
      <c r="E5442" s="1">
        <f t="shared" si="170"/>
        <v>0.51316357271809709</v>
      </c>
      <c r="F5442" s="1">
        <f t="shared" si="171"/>
        <v>37283.076686949797</v>
      </c>
    </row>
    <row r="5443" spans="1:6" x14ac:dyDescent="0.3">
      <c r="A5443" s="3">
        <v>0.71099429512452195</v>
      </c>
      <c r="B5443" s="3">
        <v>22923.687111429201</v>
      </c>
      <c r="C5443" s="3">
        <v>1.2684257891797099</v>
      </c>
      <c r="D5443" s="3">
        <v>62937.490847894202</v>
      </c>
      <c r="E5443" s="1">
        <f t="shared" si="170"/>
        <v>0.55743149405518799</v>
      </c>
      <c r="F5443" s="1">
        <f t="shared" si="171"/>
        <v>40013.803736465001</v>
      </c>
    </row>
    <row r="5444" spans="1:6" x14ac:dyDescent="0.3">
      <c r="A5444" s="3">
        <v>0.73352538721169902</v>
      </c>
      <c r="B5444" s="3">
        <v>20080.9659569662</v>
      </c>
      <c r="C5444" s="3">
        <v>1.2992779043215199</v>
      </c>
      <c r="D5444" s="3">
        <v>56304.522769960196</v>
      </c>
      <c r="E5444" s="1">
        <f t="shared" ref="E5444:E5507" si="172">C5444-A5444</f>
        <v>0.56575251710982088</v>
      </c>
      <c r="F5444" s="1">
        <f t="shared" ref="F5444:F5507" si="173">D5444-B5444</f>
        <v>36223.556812993993</v>
      </c>
    </row>
    <row r="5445" spans="1:6" x14ac:dyDescent="0.3">
      <c r="A5445" s="3">
        <v>0.64926642810448298</v>
      </c>
      <c r="B5445" s="3">
        <v>16942.542332405599</v>
      </c>
      <c r="C5445" s="3">
        <v>1.1235420205492499</v>
      </c>
      <c r="D5445" s="3">
        <v>52507.171337232197</v>
      </c>
      <c r="E5445" s="1">
        <f t="shared" si="172"/>
        <v>0.47427559244476691</v>
      </c>
      <c r="F5445" s="1">
        <f t="shared" si="173"/>
        <v>35564.629004826595</v>
      </c>
    </row>
    <row r="5446" spans="1:6" x14ac:dyDescent="0.3">
      <c r="A5446" s="3">
        <v>0.73305270871863604</v>
      </c>
      <c r="B5446" s="3">
        <v>17763.786611827501</v>
      </c>
      <c r="C5446" s="3">
        <v>1.3063615774636499</v>
      </c>
      <c r="D5446" s="3">
        <v>54510.998241500602</v>
      </c>
      <c r="E5446" s="1">
        <f t="shared" si="172"/>
        <v>0.57330886874501386</v>
      </c>
      <c r="F5446" s="1">
        <f t="shared" si="173"/>
        <v>36747.211629673096</v>
      </c>
    </row>
    <row r="5447" spans="1:6" x14ac:dyDescent="0.3">
      <c r="A5447" s="3">
        <v>0.67792041202514397</v>
      </c>
      <c r="B5447" s="3">
        <v>20230.4400384275</v>
      </c>
      <c r="C5447" s="3">
        <v>1.19101315207917</v>
      </c>
      <c r="D5447" s="3">
        <v>57068.967727526702</v>
      </c>
      <c r="E5447" s="1">
        <f t="shared" si="172"/>
        <v>0.51309274005402605</v>
      </c>
      <c r="F5447" s="1">
        <f t="shared" si="173"/>
        <v>36838.527689099203</v>
      </c>
    </row>
    <row r="5448" spans="1:6" x14ac:dyDescent="0.3">
      <c r="A5448" s="3">
        <v>0.70097516041695895</v>
      </c>
      <c r="B5448" s="3">
        <v>17865.660914850199</v>
      </c>
      <c r="C5448" s="3">
        <v>1.1982106459545401</v>
      </c>
      <c r="D5448" s="3">
        <v>53872.600909927598</v>
      </c>
      <c r="E5448" s="1">
        <f t="shared" si="172"/>
        <v>0.49723548553758112</v>
      </c>
      <c r="F5448" s="1">
        <f t="shared" si="173"/>
        <v>36006.939995077395</v>
      </c>
    </row>
    <row r="5449" spans="1:6" x14ac:dyDescent="0.3">
      <c r="A5449" s="3">
        <v>0.71295894559685102</v>
      </c>
      <c r="B5449" s="3">
        <v>23620.839263448099</v>
      </c>
      <c r="C5449" s="3">
        <v>1.23066505576013</v>
      </c>
      <c r="D5449" s="3">
        <v>61768.7497552352</v>
      </c>
      <c r="E5449" s="1">
        <f t="shared" si="172"/>
        <v>0.51770611016327894</v>
      </c>
      <c r="F5449" s="1">
        <f t="shared" si="173"/>
        <v>38147.910491787101</v>
      </c>
    </row>
    <row r="5450" spans="1:6" x14ac:dyDescent="0.3">
      <c r="A5450" s="3">
        <v>0.70783335501445099</v>
      </c>
      <c r="B5450" s="3">
        <v>20729.204784730398</v>
      </c>
      <c r="C5450" s="3">
        <v>1.24574112218146</v>
      </c>
      <c r="D5450" s="3">
        <v>56659.787066381599</v>
      </c>
      <c r="E5450" s="1">
        <f t="shared" si="172"/>
        <v>0.53790776716700905</v>
      </c>
      <c r="F5450" s="1">
        <f t="shared" si="173"/>
        <v>35930.582281651201</v>
      </c>
    </row>
    <row r="5451" spans="1:6" x14ac:dyDescent="0.3">
      <c r="A5451" s="3">
        <v>0.74563984583335596</v>
      </c>
      <c r="B5451" s="3">
        <v>20649.837641935901</v>
      </c>
      <c r="C5451" s="3">
        <v>1.27014389703171</v>
      </c>
      <c r="D5451" s="3">
        <v>57726.112946603796</v>
      </c>
      <c r="E5451" s="1">
        <f t="shared" si="172"/>
        <v>0.52450405119835408</v>
      </c>
      <c r="F5451" s="1">
        <f t="shared" si="173"/>
        <v>37076.275304667899</v>
      </c>
    </row>
    <row r="5452" spans="1:6" x14ac:dyDescent="0.3">
      <c r="A5452" s="3">
        <v>0.66821603330908796</v>
      </c>
      <c r="B5452" s="3">
        <v>18934.881592297301</v>
      </c>
      <c r="C5452" s="3">
        <v>1.18427434570523</v>
      </c>
      <c r="D5452" s="3">
        <v>54318.668721246198</v>
      </c>
      <c r="E5452" s="1">
        <f t="shared" si="172"/>
        <v>0.51605831239614208</v>
      </c>
      <c r="F5452" s="1">
        <f t="shared" si="173"/>
        <v>35383.787128948898</v>
      </c>
    </row>
    <row r="5453" spans="1:6" x14ac:dyDescent="0.3">
      <c r="A5453" s="3">
        <v>0.68462469809460702</v>
      </c>
      <c r="B5453" s="3">
        <v>17244.295036312698</v>
      </c>
      <c r="C5453" s="3">
        <v>1.1576990839925501</v>
      </c>
      <c r="D5453" s="3">
        <v>51592.504361296102</v>
      </c>
      <c r="E5453" s="1">
        <f t="shared" si="172"/>
        <v>0.47307438589794304</v>
      </c>
      <c r="F5453" s="1">
        <f t="shared" si="173"/>
        <v>34348.2093249834</v>
      </c>
    </row>
    <row r="5454" spans="1:6" x14ac:dyDescent="0.3">
      <c r="A5454" s="3">
        <v>0.69237483167717795</v>
      </c>
      <c r="B5454" s="3">
        <v>19736.592202224201</v>
      </c>
      <c r="C5454" s="3">
        <v>1.2320138169369601</v>
      </c>
      <c r="D5454" s="3">
        <v>58270.372665954899</v>
      </c>
      <c r="E5454" s="1">
        <f t="shared" si="172"/>
        <v>0.53963898525978216</v>
      </c>
      <c r="F5454" s="1">
        <f t="shared" si="173"/>
        <v>38533.780463730698</v>
      </c>
    </row>
    <row r="5455" spans="1:6" x14ac:dyDescent="0.3">
      <c r="A5455" s="3">
        <v>0.73368161625389905</v>
      </c>
      <c r="B5455" s="3">
        <v>17926.465603498102</v>
      </c>
      <c r="C5455" s="3">
        <v>1.30935776168894</v>
      </c>
      <c r="D5455" s="3">
        <v>56281.479384463099</v>
      </c>
      <c r="E5455" s="1">
        <f t="shared" si="172"/>
        <v>0.57567614543504098</v>
      </c>
      <c r="F5455" s="1">
        <f t="shared" si="173"/>
        <v>38355.013780964997</v>
      </c>
    </row>
    <row r="5456" spans="1:6" x14ac:dyDescent="0.3">
      <c r="A5456" s="3">
        <v>0.73245779080308004</v>
      </c>
      <c r="B5456" s="3">
        <v>21929.378574314698</v>
      </c>
      <c r="C5456" s="3">
        <v>1.2880376070898301</v>
      </c>
      <c r="D5456" s="3">
        <v>59449.490914295398</v>
      </c>
      <c r="E5456" s="1">
        <f t="shared" si="172"/>
        <v>0.55557981628675002</v>
      </c>
      <c r="F5456" s="1">
        <f t="shared" si="173"/>
        <v>37520.112339980697</v>
      </c>
    </row>
    <row r="5457" spans="1:6" x14ac:dyDescent="0.3">
      <c r="A5457" s="3">
        <v>0.70937510811621396</v>
      </c>
      <c r="B5457" s="3">
        <v>24733.1018998285</v>
      </c>
      <c r="C5457" s="3">
        <v>1.24688343977405</v>
      </c>
      <c r="D5457" s="3">
        <v>64796.340608132501</v>
      </c>
      <c r="E5457" s="1">
        <f t="shared" si="172"/>
        <v>0.53750833165783607</v>
      </c>
      <c r="F5457" s="1">
        <f t="shared" si="173"/>
        <v>40063.238708304001</v>
      </c>
    </row>
    <row r="5458" spans="1:6" x14ac:dyDescent="0.3">
      <c r="A5458" s="3">
        <v>0.73967726424432301</v>
      </c>
      <c r="B5458" s="3">
        <v>18837.524426375901</v>
      </c>
      <c r="C5458" s="3">
        <v>1.2811138411987799</v>
      </c>
      <c r="D5458" s="3">
        <v>54980.362770223699</v>
      </c>
      <c r="E5458" s="1">
        <f t="shared" si="172"/>
        <v>0.54143657695445691</v>
      </c>
      <c r="F5458" s="1">
        <f t="shared" si="173"/>
        <v>36142.838343847798</v>
      </c>
    </row>
    <row r="5459" spans="1:6" x14ac:dyDescent="0.3">
      <c r="A5459" s="3">
        <v>0.69170835332209002</v>
      </c>
      <c r="B5459" s="3">
        <v>21665.244427704602</v>
      </c>
      <c r="C5459" s="3">
        <v>1.19698971638705</v>
      </c>
      <c r="D5459" s="3">
        <v>61354.8945269494</v>
      </c>
      <c r="E5459" s="1">
        <f t="shared" si="172"/>
        <v>0.50528136306495997</v>
      </c>
      <c r="F5459" s="1">
        <f t="shared" si="173"/>
        <v>39689.650099244798</v>
      </c>
    </row>
    <row r="5460" spans="1:6" x14ac:dyDescent="0.3">
      <c r="A5460" s="3">
        <v>0.67392626247159004</v>
      </c>
      <c r="B5460" s="3">
        <v>19782.692601196799</v>
      </c>
      <c r="C5460" s="3">
        <v>1.1782575081279301</v>
      </c>
      <c r="D5460" s="3">
        <v>57171.4172341671</v>
      </c>
      <c r="E5460" s="1">
        <f t="shared" si="172"/>
        <v>0.50433124565634002</v>
      </c>
      <c r="F5460" s="1">
        <f t="shared" si="173"/>
        <v>37388.724632970305</v>
      </c>
    </row>
    <row r="5461" spans="1:6" x14ac:dyDescent="0.3">
      <c r="A5461" s="3">
        <v>0.65925801561877895</v>
      </c>
      <c r="B5461" s="3">
        <v>21607.3914798435</v>
      </c>
      <c r="C5461" s="3">
        <v>1.1775289483593201</v>
      </c>
      <c r="D5461" s="3">
        <v>59440.850094663401</v>
      </c>
      <c r="E5461" s="1">
        <f t="shared" si="172"/>
        <v>0.51827093274054115</v>
      </c>
      <c r="F5461" s="1">
        <f t="shared" si="173"/>
        <v>37833.458614819901</v>
      </c>
    </row>
    <row r="5462" spans="1:6" x14ac:dyDescent="0.3">
      <c r="A5462" s="3">
        <v>0.66306021595796105</v>
      </c>
      <c r="B5462" s="3">
        <v>18697.438371377899</v>
      </c>
      <c r="C5462" s="3">
        <v>1.11632112126103</v>
      </c>
      <c r="D5462" s="3">
        <v>56023.8322745646</v>
      </c>
      <c r="E5462" s="1">
        <f t="shared" si="172"/>
        <v>0.45326090530306895</v>
      </c>
      <c r="F5462" s="1">
        <f t="shared" si="173"/>
        <v>37326.393903186705</v>
      </c>
    </row>
    <row r="5463" spans="1:6" x14ac:dyDescent="0.3">
      <c r="A5463" s="3">
        <v>0.695881507244686</v>
      </c>
      <c r="B5463" s="3">
        <v>19727.633840862301</v>
      </c>
      <c r="C5463" s="3">
        <v>1.2137380187388001</v>
      </c>
      <c r="D5463" s="3">
        <v>57134.445619863298</v>
      </c>
      <c r="E5463" s="1">
        <f t="shared" si="172"/>
        <v>0.51785651149411405</v>
      </c>
      <c r="F5463" s="1">
        <f t="shared" si="173"/>
        <v>37406.811779001</v>
      </c>
    </row>
    <row r="5464" spans="1:6" x14ac:dyDescent="0.3">
      <c r="A5464" s="3">
        <v>0.66589582818821602</v>
      </c>
      <c r="B5464" s="3">
        <v>19317.961013119198</v>
      </c>
      <c r="C5464" s="3">
        <v>1.1850839347120099</v>
      </c>
      <c r="D5464" s="3">
        <v>57914.178972387999</v>
      </c>
      <c r="E5464" s="1">
        <f t="shared" si="172"/>
        <v>0.51918810652379388</v>
      </c>
      <c r="F5464" s="1">
        <f t="shared" si="173"/>
        <v>38596.217959268804</v>
      </c>
    </row>
    <row r="5465" spans="1:6" x14ac:dyDescent="0.3">
      <c r="A5465" s="3">
        <v>0.70135390077290505</v>
      </c>
      <c r="B5465" s="3">
        <v>17157.606766984802</v>
      </c>
      <c r="C5465" s="3">
        <v>1.2190127721545201</v>
      </c>
      <c r="D5465" s="3">
        <v>54395.997896267298</v>
      </c>
      <c r="E5465" s="1">
        <f t="shared" si="172"/>
        <v>0.51765887138161504</v>
      </c>
      <c r="F5465" s="1">
        <f t="shared" si="173"/>
        <v>37238.391129282492</v>
      </c>
    </row>
    <row r="5466" spans="1:6" x14ac:dyDescent="0.3">
      <c r="A5466" s="3">
        <v>0.67759348498368399</v>
      </c>
      <c r="B5466" s="3">
        <v>22760.2433958531</v>
      </c>
      <c r="C5466" s="3">
        <v>1.1872448278504</v>
      </c>
      <c r="D5466" s="3">
        <v>59129.135358022097</v>
      </c>
      <c r="E5466" s="1">
        <f t="shared" si="172"/>
        <v>0.50965134286671598</v>
      </c>
      <c r="F5466" s="1">
        <f t="shared" si="173"/>
        <v>36368.891962169</v>
      </c>
    </row>
    <row r="5467" spans="1:6" x14ac:dyDescent="0.3">
      <c r="A5467" s="3">
        <v>0.68382320859523504</v>
      </c>
      <c r="B5467" s="3">
        <v>18280.066607810601</v>
      </c>
      <c r="C5467" s="3">
        <v>1.20339839399824</v>
      </c>
      <c r="D5467" s="3">
        <v>54265.1945213527</v>
      </c>
      <c r="E5467" s="1">
        <f t="shared" si="172"/>
        <v>0.51957518540300496</v>
      </c>
      <c r="F5467" s="1">
        <f t="shared" si="173"/>
        <v>35985.127913542099</v>
      </c>
    </row>
    <row r="5468" spans="1:6" x14ac:dyDescent="0.3">
      <c r="A5468" s="3">
        <v>0.68576850673299306</v>
      </c>
      <c r="B5468" s="3">
        <v>22977.632619657299</v>
      </c>
      <c r="C5468" s="3">
        <v>1.18007991404332</v>
      </c>
      <c r="D5468" s="3">
        <v>60185.324315295002</v>
      </c>
      <c r="E5468" s="1">
        <f t="shared" si="172"/>
        <v>0.49431140731032697</v>
      </c>
      <c r="F5468" s="1">
        <f t="shared" si="173"/>
        <v>37207.691695637703</v>
      </c>
    </row>
    <row r="5469" spans="1:6" x14ac:dyDescent="0.3">
      <c r="A5469" s="3">
        <v>0.64652218177390497</v>
      </c>
      <c r="B5469" s="3">
        <v>21890.265667574698</v>
      </c>
      <c r="C5469" s="3">
        <v>1.1158559888242501</v>
      </c>
      <c r="D5469" s="3">
        <v>59326.201062980203</v>
      </c>
      <c r="E5469" s="1">
        <f t="shared" si="172"/>
        <v>0.46933380705034511</v>
      </c>
      <c r="F5469" s="1">
        <f t="shared" si="173"/>
        <v>37435.935395405504</v>
      </c>
    </row>
    <row r="5470" spans="1:6" x14ac:dyDescent="0.3">
      <c r="A5470" s="3">
        <v>0.73603606168493296</v>
      </c>
      <c r="B5470" s="3">
        <v>16703.0195107367</v>
      </c>
      <c r="C5470" s="3">
        <v>1.2534980489715699</v>
      </c>
      <c r="D5470" s="3">
        <v>52664.350106340004</v>
      </c>
      <c r="E5470" s="1">
        <f t="shared" si="172"/>
        <v>0.51746198728663695</v>
      </c>
      <c r="F5470" s="1">
        <f t="shared" si="173"/>
        <v>35961.3305956033</v>
      </c>
    </row>
    <row r="5471" spans="1:6" x14ac:dyDescent="0.3">
      <c r="A5471" s="3">
        <v>0.68934334356057503</v>
      </c>
      <c r="B5471" s="3">
        <v>19584.128567785901</v>
      </c>
      <c r="C5471" s="3">
        <v>1.1803165465715599</v>
      </c>
      <c r="D5471" s="3">
        <v>56402.131294391504</v>
      </c>
      <c r="E5471" s="1">
        <f t="shared" si="172"/>
        <v>0.4909732030109849</v>
      </c>
      <c r="F5471" s="1">
        <f t="shared" si="173"/>
        <v>36818.002726605599</v>
      </c>
    </row>
    <row r="5472" spans="1:6" x14ac:dyDescent="0.3">
      <c r="A5472" s="3">
        <v>0.68141209929614199</v>
      </c>
      <c r="B5472" s="3">
        <v>20801.572744183199</v>
      </c>
      <c r="C5472" s="3">
        <v>1.19295198597769</v>
      </c>
      <c r="D5472" s="3">
        <v>57177.858363510401</v>
      </c>
      <c r="E5472" s="1">
        <f t="shared" si="172"/>
        <v>0.51153988668154804</v>
      </c>
      <c r="F5472" s="1">
        <f t="shared" si="173"/>
        <v>36376.285619327202</v>
      </c>
    </row>
    <row r="5473" spans="1:6" x14ac:dyDescent="0.3">
      <c r="A5473" s="3">
        <v>0.72998706028230698</v>
      </c>
      <c r="B5473" s="3">
        <v>19154.096532564301</v>
      </c>
      <c r="C5473" s="3">
        <v>1.2831064924307001</v>
      </c>
      <c r="D5473" s="3">
        <v>56706.623318363199</v>
      </c>
      <c r="E5473" s="1">
        <f t="shared" si="172"/>
        <v>0.5531194321483931</v>
      </c>
      <c r="F5473" s="1">
        <f t="shared" si="173"/>
        <v>37552.526785798895</v>
      </c>
    </row>
    <row r="5474" spans="1:6" x14ac:dyDescent="0.3">
      <c r="A5474" s="3">
        <v>0.67848459987327403</v>
      </c>
      <c r="B5474" s="3">
        <v>21884.995613732801</v>
      </c>
      <c r="C5474" s="3">
        <v>1.1967788067019201</v>
      </c>
      <c r="D5474" s="3">
        <v>60282.9813354941</v>
      </c>
      <c r="E5474" s="1">
        <f t="shared" si="172"/>
        <v>0.51829420682864602</v>
      </c>
      <c r="F5474" s="1">
        <f t="shared" si="173"/>
        <v>38397.985721761303</v>
      </c>
    </row>
    <row r="5475" spans="1:6" x14ac:dyDescent="0.3">
      <c r="A5475" s="3">
        <v>0.68156003943330401</v>
      </c>
      <c r="B5475" s="3">
        <v>21132.228866868601</v>
      </c>
      <c r="C5475" s="3">
        <v>1.17060998521619</v>
      </c>
      <c r="D5475" s="3">
        <v>56610.326568339297</v>
      </c>
      <c r="E5475" s="1">
        <f t="shared" si="172"/>
        <v>0.48904994578288596</v>
      </c>
      <c r="F5475" s="1">
        <f t="shared" si="173"/>
        <v>35478.097701470695</v>
      </c>
    </row>
    <row r="5476" spans="1:6" x14ac:dyDescent="0.3">
      <c r="A5476" s="3">
        <v>0.74028304130695</v>
      </c>
      <c r="B5476" s="3">
        <v>18230.0286177528</v>
      </c>
      <c r="C5476" s="3">
        <v>1.32429913998294</v>
      </c>
      <c r="D5476" s="3">
        <v>55453.7373017723</v>
      </c>
      <c r="E5476" s="1">
        <f t="shared" si="172"/>
        <v>0.58401609867599003</v>
      </c>
      <c r="F5476" s="1">
        <f t="shared" si="173"/>
        <v>37223.708684019497</v>
      </c>
    </row>
    <row r="5477" spans="1:6" x14ac:dyDescent="0.3">
      <c r="A5477" s="3">
        <v>0.70374079874988804</v>
      </c>
      <c r="B5477" s="3">
        <v>24285.063010775699</v>
      </c>
      <c r="C5477" s="3">
        <v>1.2361877981993601</v>
      </c>
      <c r="D5477" s="3">
        <v>65519.546189706103</v>
      </c>
      <c r="E5477" s="1">
        <f t="shared" si="172"/>
        <v>0.53244699944947205</v>
      </c>
      <c r="F5477" s="1">
        <f t="shared" si="173"/>
        <v>41234.483178930401</v>
      </c>
    </row>
    <row r="5478" spans="1:6" x14ac:dyDescent="0.3">
      <c r="A5478" s="3">
        <v>0.70838273564155596</v>
      </c>
      <c r="B5478" s="3">
        <v>21739.911454267902</v>
      </c>
      <c r="C5478" s="3">
        <v>1.25011671216906</v>
      </c>
      <c r="D5478" s="3">
        <v>60770.865012858099</v>
      </c>
      <c r="E5478" s="1">
        <f t="shared" si="172"/>
        <v>0.54173397652750399</v>
      </c>
      <c r="F5478" s="1">
        <f t="shared" si="173"/>
        <v>39030.953558590198</v>
      </c>
    </row>
    <row r="5479" spans="1:6" x14ac:dyDescent="0.3">
      <c r="A5479" s="3">
        <v>0.677444063151867</v>
      </c>
      <c r="B5479" s="3">
        <v>17678.980354771698</v>
      </c>
      <c r="C5479" s="3">
        <v>1.1646433306481301</v>
      </c>
      <c r="D5479" s="3">
        <v>53743.5368411093</v>
      </c>
      <c r="E5479" s="1">
        <f t="shared" si="172"/>
        <v>0.48719926749626308</v>
      </c>
      <c r="F5479" s="1">
        <f t="shared" si="173"/>
        <v>36064.556486337606</v>
      </c>
    </row>
    <row r="5480" spans="1:6" x14ac:dyDescent="0.3">
      <c r="A5480" s="3">
        <v>0.66132253955204501</v>
      </c>
      <c r="B5480" s="3">
        <v>25884.7793008794</v>
      </c>
      <c r="C5480" s="3">
        <v>1.1358215218328001</v>
      </c>
      <c r="D5480" s="3">
        <v>66580.066956634197</v>
      </c>
      <c r="E5480" s="1">
        <f t="shared" si="172"/>
        <v>0.47449898228075504</v>
      </c>
      <c r="F5480" s="1">
        <f t="shared" si="173"/>
        <v>40695.287655754801</v>
      </c>
    </row>
    <row r="5481" spans="1:6" x14ac:dyDescent="0.3">
      <c r="A5481" s="3">
        <v>0.68992565517073201</v>
      </c>
      <c r="B5481" s="3">
        <v>17687.657180567399</v>
      </c>
      <c r="C5481" s="3">
        <v>1.15781123329629</v>
      </c>
      <c r="D5481" s="3">
        <v>52426.546799295698</v>
      </c>
      <c r="E5481" s="1">
        <f t="shared" si="172"/>
        <v>0.46788557812555798</v>
      </c>
      <c r="F5481" s="1">
        <f t="shared" si="173"/>
        <v>34738.889618728295</v>
      </c>
    </row>
    <row r="5482" spans="1:6" x14ac:dyDescent="0.3">
      <c r="A5482" s="3">
        <v>0.71092930284378097</v>
      </c>
      <c r="B5482" s="3">
        <v>17643.798510730801</v>
      </c>
      <c r="C5482" s="3">
        <v>1.2398721209304699</v>
      </c>
      <c r="D5482" s="3">
        <v>52693.211701382701</v>
      </c>
      <c r="E5482" s="1">
        <f t="shared" si="172"/>
        <v>0.52894281808668897</v>
      </c>
      <c r="F5482" s="1">
        <f t="shared" si="173"/>
        <v>35049.413190651903</v>
      </c>
    </row>
    <row r="5483" spans="1:6" x14ac:dyDescent="0.3">
      <c r="A5483" s="3">
        <v>0.657946803817263</v>
      </c>
      <c r="B5483" s="3">
        <v>19444.701498366401</v>
      </c>
      <c r="C5483" s="3">
        <v>1.1336316606743599</v>
      </c>
      <c r="D5483" s="3">
        <v>57307.927382110298</v>
      </c>
      <c r="E5483" s="1">
        <f t="shared" si="172"/>
        <v>0.47568485685709694</v>
      </c>
      <c r="F5483" s="1">
        <f t="shared" si="173"/>
        <v>37863.2258837439</v>
      </c>
    </row>
    <row r="5484" spans="1:6" x14ac:dyDescent="0.3">
      <c r="A5484" s="3">
        <v>0.75934303904297296</v>
      </c>
      <c r="B5484" s="3">
        <v>24308.379180190801</v>
      </c>
      <c r="C5484" s="3">
        <v>1.2968072976130101</v>
      </c>
      <c r="D5484" s="3">
        <v>65721.559104268206</v>
      </c>
      <c r="E5484" s="1">
        <f t="shared" si="172"/>
        <v>0.5374642585700371</v>
      </c>
      <c r="F5484" s="1">
        <f t="shared" si="173"/>
        <v>41413.179924077405</v>
      </c>
    </row>
    <row r="5485" spans="1:6" x14ac:dyDescent="0.3">
      <c r="A5485" s="3">
        <v>0.74267995284511001</v>
      </c>
      <c r="B5485" s="3">
        <v>23153.059429178898</v>
      </c>
      <c r="C5485" s="3">
        <v>1.2965290336244699</v>
      </c>
      <c r="D5485" s="3">
        <v>59188.120225365703</v>
      </c>
      <c r="E5485" s="1">
        <f t="shared" si="172"/>
        <v>0.5538490807793599</v>
      </c>
      <c r="F5485" s="1">
        <f t="shared" si="173"/>
        <v>36035.060796186808</v>
      </c>
    </row>
    <row r="5486" spans="1:6" x14ac:dyDescent="0.3">
      <c r="A5486" s="3">
        <v>0.71292306991981502</v>
      </c>
      <c r="B5486" s="3">
        <v>16559.0667371501</v>
      </c>
      <c r="C5486" s="3">
        <v>1.2514586199461999</v>
      </c>
      <c r="D5486" s="3">
        <v>51804.884866870801</v>
      </c>
      <c r="E5486" s="1">
        <f t="shared" si="172"/>
        <v>0.53853555002638487</v>
      </c>
      <c r="F5486" s="1">
        <f t="shared" si="173"/>
        <v>35245.818129720705</v>
      </c>
    </row>
    <row r="5487" spans="1:6" x14ac:dyDescent="0.3">
      <c r="A5487" s="3">
        <v>0.69405776042497103</v>
      </c>
      <c r="B5487" s="3">
        <v>16506.324337472401</v>
      </c>
      <c r="C5487" s="3">
        <v>1.1974497206149399</v>
      </c>
      <c r="D5487" s="3">
        <v>51224.989097117599</v>
      </c>
      <c r="E5487" s="1">
        <f t="shared" si="172"/>
        <v>0.5033919601899689</v>
      </c>
      <c r="F5487" s="1">
        <f t="shared" si="173"/>
        <v>34718.664759645195</v>
      </c>
    </row>
    <row r="5488" spans="1:6" x14ac:dyDescent="0.3">
      <c r="A5488" s="3">
        <v>0.66796619627117204</v>
      </c>
      <c r="B5488" s="3">
        <v>15883.0850510164</v>
      </c>
      <c r="C5488" s="3">
        <v>1.1722290423324</v>
      </c>
      <c r="D5488" s="3">
        <v>51911.706089664898</v>
      </c>
      <c r="E5488" s="1">
        <f t="shared" si="172"/>
        <v>0.50426284606122795</v>
      </c>
      <c r="F5488" s="1">
        <f t="shared" si="173"/>
        <v>36028.621038648496</v>
      </c>
    </row>
    <row r="5489" spans="1:6" x14ac:dyDescent="0.3">
      <c r="A5489" s="3">
        <v>0.73445729207385302</v>
      </c>
      <c r="B5489" s="3">
        <v>22635.5515305478</v>
      </c>
      <c r="C5489" s="3">
        <v>1.2906758537542999</v>
      </c>
      <c r="D5489" s="3">
        <v>60236.031916024498</v>
      </c>
      <c r="E5489" s="1">
        <f t="shared" si="172"/>
        <v>0.55621856168044692</v>
      </c>
      <c r="F5489" s="1">
        <f t="shared" si="173"/>
        <v>37600.480385476694</v>
      </c>
    </row>
    <row r="5490" spans="1:6" x14ac:dyDescent="0.3">
      <c r="A5490" s="3">
        <v>0.65862680169827204</v>
      </c>
      <c r="B5490" s="3">
        <v>22010.126509931801</v>
      </c>
      <c r="C5490" s="3">
        <v>1.1285863904740301</v>
      </c>
      <c r="D5490" s="3">
        <v>58211.508705777698</v>
      </c>
      <c r="E5490" s="1">
        <f t="shared" si="172"/>
        <v>0.46995958877575805</v>
      </c>
      <c r="F5490" s="1">
        <f t="shared" si="173"/>
        <v>36201.382195845901</v>
      </c>
    </row>
    <row r="5491" spans="1:6" x14ac:dyDescent="0.3">
      <c r="A5491" s="3">
        <v>0.70192790342886502</v>
      </c>
      <c r="B5491" s="3">
        <v>17363.837543158701</v>
      </c>
      <c r="C5491" s="3">
        <v>1.2384449767010299</v>
      </c>
      <c r="D5491" s="3">
        <v>54105.204294411102</v>
      </c>
      <c r="E5491" s="1">
        <f t="shared" si="172"/>
        <v>0.53651707327216491</v>
      </c>
      <c r="F5491" s="1">
        <f t="shared" si="173"/>
        <v>36741.366751252397</v>
      </c>
    </row>
    <row r="5492" spans="1:6" x14ac:dyDescent="0.3">
      <c r="A5492" s="3">
        <v>0.73031123260950703</v>
      </c>
      <c r="B5492" s="3">
        <v>25582.682972953498</v>
      </c>
      <c r="C5492" s="3">
        <v>1.24532784829571</v>
      </c>
      <c r="D5492" s="3">
        <v>66096.5226633157</v>
      </c>
      <c r="E5492" s="1">
        <f t="shared" si="172"/>
        <v>0.51501661568620294</v>
      </c>
      <c r="F5492" s="1">
        <f t="shared" si="173"/>
        <v>40513.839690362205</v>
      </c>
    </row>
    <row r="5493" spans="1:6" x14ac:dyDescent="0.3">
      <c r="A5493" s="3">
        <v>0.69567218059817904</v>
      </c>
      <c r="B5493" s="3">
        <v>14445.7983967496</v>
      </c>
      <c r="C5493" s="3">
        <v>1.19720918314339</v>
      </c>
      <c r="D5493" s="3">
        <v>50003.879697440701</v>
      </c>
      <c r="E5493" s="1">
        <f t="shared" si="172"/>
        <v>0.50153700254521094</v>
      </c>
      <c r="F5493" s="1">
        <f t="shared" si="173"/>
        <v>35558.081300691105</v>
      </c>
    </row>
    <row r="5494" spans="1:6" x14ac:dyDescent="0.3">
      <c r="A5494" s="3">
        <v>0.69246411462392199</v>
      </c>
      <c r="B5494" s="3">
        <v>19994.6114026055</v>
      </c>
      <c r="C5494" s="3">
        <v>1.20195389731512</v>
      </c>
      <c r="D5494" s="3">
        <v>57684.108687221596</v>
      </c>
      <c r="E5494" s="1">
        <f t="shared" si="172"/>
        <v>0.50948978269119805</v>
      </c>
      <c r="F5494" s="1">
        <f t="shared" si="173"/>
        <v>37689.497284616096</v>
      </c>
    </row>
    <row r="5495" spans="1:6" x14ac:dyDescent="0.3">
      <c r="A5495" s="3">
        <v>0.70428522529591797</v>
      </c>
      <c r="B5495" s="3">
        <v>20110.953298710399</v>
      </c>
      <c r="C5495" s="3">
        <v>1.21844210278682</v>
      </c>
      <c r="D5495" s="3">
        <v>58160.040704741303</v>
      </c>
      <c r="E5495" s="1">
        <f t="shared" si="172"/>
        <v>0.514156877490902</v>
      </c>
      <c r="F5495" s="1">
        <f t="shared" si="173"/>
        <v>38049.0874060309</v>
      </c>
    </row>
    <row r="5496" spans="1:6" x14ac:dyDescent="0.3">
      <c r="A5496" s="3">
        <v>0.649884460003185</v>
      </c>
      <c r="B5496" s="3">
        <v>16616.1991439331</v>
      </c>
      <c r="C5496" s="3">
        <v>1.1426632670455099</v>
      </c>
      <c r="D5496" s="3">
        <v>53646.474025472999</v>
      </c>
      <c r="E5496" s="1">
        <f t="shared" si="172"/>
        <v>0.49277880704232491</v>
      </c>
      <c r="F5496" s="1">
        <f t="shared" si="173"/>
        <v>37030.274881539895</v>
      </c>
    </row>
    <row r="5497" spans="1:6" x14ac:dyDescent="0.3">
      <c r="A5497" s="3">
        <v>0.70755776041770702</v>
      </c>
      <c r="B5497" s="3">
        <v>21062.519319091702</v>
      </c>
      <c r="C5497" s="3">
        <v>1.20941740163869</v>
      </c>
      <c r="D5497" s="3">
        <v>59562.571906067598</v>
      </c>
      <c r="E5497" s="1">
        <f t="shared" si="172"/>
        <v>0.50185964122098303</v>
      </c>
      <c r="F5497" s="1">
        <f t="shared" si="173"/>
        <v>38500.0525869759</v>
      </c>
    </row>
    <row r="5498" spans="1:6" x14ac:dyDescent="0.3">
      <c r="A5498" s="3">
        <v>0.69031435035546096</v>
      </c>
      <c r="B5498" s="3">
        <v>20022.878954647102</v>
      </c>
      <c r="C5498" s="3">
        <v>1.19199640460913</v>
      </c>
      <c r="D5498" s="3">
        <v>58033.773339343599</v>
      </c>
      <c r="E5498" s="1">
        <f t="shared" si="172"/>
        <v>0.50168205425366907</v>
      </c>
      <c r="F5498" s="1">
        <f t="shared" si="173"/>
        <v>38010.894384696498</v>
      </c>
    </row>
    <row r="5499" spans="1:6" x14ac:dyDescent="0.3">
      <c r="A5499" s="3">
        <v>0.73215664935587099</v>
      </c>
      <c r="B5499" s="3">
        <v>23563.915328798899</v>
      </c>
      <c r="C5499" s="3">
        <v>1.26215788915566</v>
      </c>
      <c r="D5499" s="3">
        <v>64220.777815813497</v>
      </c>
      <c r="E5499" s="1">
        <f t="shared" si="172"/>
        <v>0.53000123979978897</v>
      </c>
      <c r="F5499" s="1">
        <f t="shared" si="173"/>
        <v>40656.862487014601</v>
      </c>
    </row>
    <row r="5500" spans="1:6" x14ac:dyDescent="0.3">
      <c r="A5500" s="3">
        <v>0.71204652600037799</v>
      </c>
      <c r="B5500" s="3">
        <v>20784.084999187002</v>
      </c>
      <c r="C5500" s="3">
        <v>1.2050473314001</v>
      </c>
      <c r="D5500" s="3">
        <v>59874.335043418199</v>
      </c>
      <c r="E5500" s="1">
        <f t="shared" si="172"/>
        <v>0.49300080539972202</v>
      </c>
      <c r="F5500" s="1">
        <f t="shared" si="173"/>
        <v>39090.250044231201</v>
      </c>
    </row>
    <row r="5501" spans="1:6" x14ac:dyDescent="0.3">
      <c r="A5501" s="3">
        <v>0.65684121949201602</v>
      </c>
      <c r="B5501" s="3">
        <v>19462.643266364299</v>
      </c>
      <c r="C5501" s="3">
        <v>1.1459483530388701</v>
      </c>
      <c r="D5501" s="3">
        <v>55998.776727270197</v>
      </c>
      <c r="E5501" s="1">
        <f t="shared" si="172"/>
        <v>0.48910713354685409</v>
      </c>
      <c r="F5501" s="1">
        <f t="shared" si="173"/>
        <v>36536.133460905898</v>
      </c>
    </row>
    <row r="5502" spans="1:6" x14ac:dyDescent="0.3">
      <c r="A5502" s="3">
        <v>0.75193463858147702</v>
      </c>
      <c r="B5502" s="3">
        <v>19690.441258036601</v>
      </c>
      <c r="C5502" s="3">
        <v>1.3290178863493201</v>
      </c>
      <c r="D5502" s="3">
        <v>57716.914684167197</v>
      </c>
      <c r="E5502" s="1">
        <f t="shared" si="172"/>
        <v>0.57708324776784303</v>
      </c>
      <c r="F5502" s="1">
        <f t="shared" si="173"/>
        <v>38026.4734261306</v>
      </c>
    </row>
    <row r="5503" spans="1:6" x14ac:dyDescent="0.3">
      <c r="A5503" s="3">
        <v>0.69607894285468097</v>
      </c>
      <c r="B5503" s="3">
        <v>14001.0476472395</v>
      </c>
      <c r="C5503" s="3">
        <v>1.19964592435076</v>
      </c>
      <c r="D5503" s="3">
        <v>49742.117079481599</v>
      </c>
      <c r="E5503" s="1">
        <f t="shared" si="172"/>
        <v>0.50356698149607904</v>
      </c>
      <c r="F5503" s="1">
        <f t="shared" si="173"/>
        <v>35741.069432242097</v>
      </c>
    </row>
    <row r="5504" spans="1:6" x14ac:dyDescent="0.3">
      <c r="A5504" s="3">
        <v>0.74028604637781303</v>
      </c>
      <c r="B5504" s="3">
        <v>18112.860892939101</v>
      </c>
      <c r="C5504" s="3">
        <v>1.3015536132524099</v>
      </c>
      <c r="D5504" s="3">
        <v>55507.939134162902</v>
      </c>
      <c r="E5504" s="1">
        <f t="shared" si="172"/>
        <v>0.56126756687459689</v>
      </c>
      <c r="F5504" s="1">
        <f t="shared" si="173"/>
        <v>37395.078241223804</v>
      </c>
    </row>
    <row r="5505" spans="1:6" x14ac:dyDescent="0.3">
      <c r="A5505" s="3">
        <v>0.73908944354470296</v>
      </c>
      <c r="B5505" s="3">
        <v>18647.7942020677</v>
      </c>
      <c r="C5505" s="3">
        <v>1.2867769094578401</v>
      </c>
      <c r="D5505" s="3">
        <v>54298.8585170878</v>
      </c>
      <c r="E5505" s="1">
        <f t="shared" si="172"/>
        <v>0.54768746591313711</v>
      </c>
      <c r="F5505" s="1">
        <f t="shared" si="173"/>
        <v>35651.064315020099</v>
      </c>
    </row>
    <row r="5506" spans="1:6" x14ac:dyDescent="0.3">
      <c r="A5506" s="3">
        <v>0.71557725719396803</v>
      </c>
      <c r="B5506" s="3">
        <v>20623.325049552899</v>
      </c>
      <c r="C5506" s="3">
        <v>1.2291519277318499</v>
      </c>
      <c r="D5506" s="3">
        <v>57540.146403981402</v>
      </c>
      <c r="E5506" s="1">
        <f t="shared" si="172"/>
        <v>0.51357467053788186</v>
      </c>
      <c r="F5506" s="1">
        <f t="shared" si="173"/>
        <v>36916.821354428503</v>
      </c>
    </row>
    <row r="5507" spans="1:6" x14ac:dyDescent="0.3">
      <c r="A5507" s="3">
        <v>0.70503780035330399</v>
      </c>
      <c r="B5507" s="3">
        <v>14570.2370885326</v>
      </c>
      <c r="C5507" s="3">
        <v>1.2310371400864899</v>
      </c>
      <c r="D5507" s="3">
        <v>49470.080200285702</v>
      </c>
      <c r="E5507" s="1">
        <f t="shared" si="172"/>
        <v>0.52599933973318591</v>
      </c>
      <c r="F5507" s="1">
        <f t="shared" si="173"/>
        <v>34899.8431117531</v>
      </c>
    </row>
    <row r="5508" spans="1:6" x14ac:dyDescent="0.3">
      <c r="A5508" s="3">
        <v>0.68453303259572995</v>
      </c>
      <c r="B5508" s="3">
        <v>18400.533146309099</v>
      </c>
      <c r="C5508" s="3">
        <v>1.18137446250947</v>
      </c>
      <c r="D5508" s="3">
        <v>56674.678934800802</v>
      </c>
      <c r="E5508" s="1">
        <f t="shared" ref="E5508:E5571" si="174">C5508-A5508</f>
        <v>0.49684142991374003</v>
      </c>
      <c r="F5508" s="1">
        <f t="shared" ref="F5508:F5571" si="175">D5508-B5508</f>
        <v>38274.145788491704</v>
      </c>
    </row>
    <row r="5509" spans="1:6" x14ac:dyDescent="0.3">
      <c r="A5509" s="3">
        <v>0.66586622065858303</v>
      </c>
      <c r="B5509" s="3">
        <v>17567.475003702199</v>
      </c>
      <c r="C5509" s="3">
        <v>1.17448491867682</v>
      </c>
      <c r="D5509" s="3">
        <v>53880.3119553047</v>
      </c>
      <c r="E5509" s="1">
        <f t="shared" si="174"/>
        <v>0.508618698018237</v>
      </c>
      <c r="F5509" s="1">
        <f t="shared" si="175"/>
        <v>36312.836951602498</v>
      </c>
    </row>
    <row r="5510" spans="1:6" x14ac:dyDescent="0.3">
      <c r="A5510" s="3">
        <v>0.74226223299653604</v>
      </c>
      <c r="B5510" s="3">
        <v>14673.531564979499</v>
      </c>
      <c r="C5510" s="3">
        <v>1.2955100437418501</v>
      </c>
      <c r="D5510" s="3">
        <v>50695.1494772367</v>
      </c>
      <c r="E5510" s="1">
        <f t="shared" si="174"/>
        <v>0.55324781074531404</v>
      </c>
      <c r="F5510" s="1">
        <f t="shared" si="175"/>
        <v>36021.617912257199</v>
      </c>
    </row>
    <row r="5511" spans="1:6" x14ac:dyDescent="0.3">
      <c r="A5511" s="3">
        <v>0.76480357186875703</v>
      </c>
      <c r="B5511" s="3">
        <v>18127.765360220401</v>
      </c>
      <c r="C5511" s="3">
        <v>1.31665820852721</v>
      </c>
      <c r="D5511" s="3">
        <v>54033.628109942903</v>
      </c>
      <c r="E5511" s="1">
        <f t="shared" si="174"/>
        <v>0.55185463665845302</v>
      </c>
      <c r="F5511" s="1">
        <f t="shared" si="175"/>
        <v>35905.862749722502</v>
      </c>
    </row>
    <row r="5512" spans="1:6" x14ac:dyDescent="0.3">
      <c r="A5512" s="3">
        <v>0.69788312540507202</v>
      </c>
      <c r="B5512" s="3">
        <v>16600.7052004951</v>
      </c>
      <c r="C5512" s="3">
        <v>1.2034499857571901</v>
      </c>
      <c r="D5512" s="3">
        <v>52820.633834668603</v>
      </c>
      <c r="E5512" s="1">
        <f t="shared" si="174"/>
        <v>0.50556686035211806</v>
      </c>
      <c r="F5512" s="1">
        <f t="shared" si="175"/>
        <v>36219.928634173499</v>
      </c>
    </row>
    <row r="5513" spans="1:6" x14ac:dyDescent="0.3">
      <c r="A5513" s="3">
        <v>0.64912119547574398</v>
      </c>
      <c r="B5513" s="3">
        <v>18625.563465556999</v>
      </c>
      <c r="C5513" s="3">
        <v>1.0862952985585701</v>
      </c>
      <c r="D5513" s="3">
        <v>55288.589891485601</v>
      </c>
      <c r="E5513" s="1">
        <f t="shared" si="174"/>
        <v>0.43717410308282612</v>
      </c>
      <c r="F5513" s="1">
        <f t="shared" si="175"/>
        <v>36663.026425928605</v>
      </c>
    </row>
    <row r="5514" spans="1:6" x14ac:dyDescent="0.3">
      <c r="A5514" s="3">
        <v>0.68162747373883703</v>
      </c>
      <c r="B5514" s="3">
        <v>14466.0608287304</v>
      </c>
      <c r="C5514" s="3">
        <v>1.16798099606174</v>
      </c>
      <c r="D5514" s="3">
        <v>49734.875853018602</v>
      </c>
      <c r="E5514" s="1">
        <f t="shared" si="174"/>
        <v>0.48635352232290296</v>
      </c>
      <c r="F5514" s="1">
        <f t="shared" si="175"/>
        <v>35268.815024288204</v>
      </c>
    </row>
    <row r="5515" spans="1:6" x14ac:dyDescent="0.3">
      <c r="A5515" s="3">
        <v>0.63674854658943003</v>
      </c>
      <c r="B5515" s="3">
        <v>16874.926473654301</v>
      </c>
      <c r="C5515" s="3">
        <v>1.1088108173472799</v>
      </c>
      <c r="D5515" s="3">
        <v>55372.288462147299</v>
      </c>
      <c r="E5515" s="1">
        <f t="shared" si="174"/>
        <v>0.4720622707578499</v>
      </c>
      <c r="F5515" s="1">
        <f t="shared" si="175"/>
        <v>38497.361988492994</v>
      </c>
    </row>
    <row r="5516" spans="1:6" x14ac:dyDescent="0.3">
      <c r="A5516" s="3">
        <v>0.70700616470161903</v>
      </c>
      <c r="B5516" s="3">
        <v>16479.343930620402</v>
      </c>
      <c r="C5516" s="3">
        <v>1.2434398015430399</v>
      </c>
      <c r="D5516" s="3">
        <v>53195.942862716904</v>
      </c>
      <c r="E5516" s="1">
        <f t="shared" si="174"/>
        <v>0.53643363684142087</v>
      </c>
      <c r="F5516" s="1">
        <f t="shared" si="175"/>
        <v>36716.598932096502</v>
      </c>
    </row>
    <row r="5517" spans="1:6" x14ac:dyDescent="0.3">
      <c r="A5517" s="3">
        <v>0.64386131515380796</v>
      </c>
      <c r="B5517" s="3">
        <v>18736.043908983502</v>
      </c>
      <c r="C5517" s="3">
        <v>1.1021086933142701</v>
      </c>
      <c r="D5517" s="3">
        <v>53948.272200712199</v>
      </c>
      <c r="E5517" s="1">
        <f t="shared" si="174"/>
        <v>0.45824737816046213</v>
      </c>
      <c r="F5517" s="1">
        <f t="shared" si="175"/>
        <v>35212.228291728694</v>
      </c>
    </row>
    <row r="5518" spans="1:6" x14ac:dyDescent="0.3">
      <c r="A5518" s="3">
        <v>0.68239063970229996</v>
      </c>
      <c r="B5518" s="3">
        <v>24149.982984180999</v>
      </c>
      <c r="C5518" s="3">
        <v>1.1743295601010399</v>
      </c>
      <c r="D5518" s="3">
        <v>63070.602935798801</v>
      </c>
      <c r="E5518" s="1">
        <f t="shared" si="174"/>
        <v>0.49193892039873999</v>
      </c>
      <c r="F5518" s="1">
        <f t="shared" si="175"/>
        <v>38920.619951617802</v>
      </c>
    </row>
    <row r="5519" spans="1:6" x14ac:dyDescent="0.3">
      <c r="A5519" s="3">
        <v>0.66063530685050198</v>
      </c>
      <c r="B5519" s="3">
        <v>18305.4354961313</v>
      </c>
      <c r="C5519" s="3">
        <v>1.14431192154025</v>
      </c>
      <c r="D5519" s="3">
        <v>54764.462360150603</v>
      </c>
      <c r="E5519" s="1">
        <f t="shared" si="174"/>
        <v>0.48367661468974799</v>
      </c>
      <c r="F5519" s="1">
        <f t="shared" si="175"/>
        <v>36459.026864019303</v>
      </c>
    </row>
    <row r="5520" spans="1:6" x14ac:dyDescent="0.3">
      <c r="A5520" s="3">
        <v>0.68299124785812604</v>
      </c>
      <c r="B5520" s="3">
        <v>21261.311783368801</v>
      </c>
      <c r="C5520" s="3">
        <v>1.1700153850149499</v>
      </c>
      <c r="D5520" s="3">
        <v>55973.749104660397</v>
      </c>
      <c r="E5520" s="1">
        <f t="shared" si="174"/>
        <v>0.48702413715682391</v>
      </c>
      <c r="F5520" s="1">
        <f t="shared" si="175"/>
        <v>34712.437321291596</v>
      </c>
    </row>
    <row r="5521" spans="1:6" x14ac:dyDescent="0.3">
      <c r="A5521" s="3">
        <v>0.67787403703284399</v>
      </c>
      <c r="B5521" s="3">
        <v>21531.5599841398</v>
      </c>
      <c r="C5521" s="3">
        <v>1.18045673574837</v>
      </c>
      <c r="D5521" s="3">
        <v>58891.473381909098</v>
      </c>
      <c r="E5521" s="1">
        <f t="shared" si="174"/>
        <v>0.50258269871552597</v>
      </c>
      <c r="F5521" s="1">
        <f t="shared" si="175"/>
        <v>37359.913397769298</v>
      </c>
    </row>
    <row r="5522" spans="1:6" x14ac:dyDescent="0.3">
      <c r="A5522" s="3">
        <v>0.67060164714428805</v>
      </c>
      <c r="B5522" s="3">
        <v>15738.8493082574</v>
      </c>
      <c r="C5522" s="3">
        <v>1.1637271959092399</v>
      </c>
      <c r="D5522" s="3">
        <v>51205.035280570999</v>
      </c>
      <c r="E5522" s="1">
        <f t="shared" si="174"/>
        <v>0.49312554876495185</v>
      </c>
      <c r="F5522" s="1">
        <f t="shared" si="175"/>
        <v>35466.1859723136</v>
      </c>
    </row>
    <row r="5523" spans="1:6" x14ac:dyDescent="0.3">
      <c r="A5523" s="3">
        <v>0.70183299740995997</v>
      </c>
      <c r="B5523" s="3">
        <v>18636.6844019973</v>
      </c>
      <c r="C5523" s="3">
        <v>1.2551619481402101</v>
      </c>
      <c r="D5523" s="3">
        <v>54721.504784217301</v>
      </c>
      <c r="E5523" s="1">
        <f t="shared" si="174"/>
        <v>0.55332895073025012</v>
      </c>
      <c r="F5523" s="1">
        <f t="shared" si="175"/>
        <v>36084.820382220001</v>
      </c>
    </row>
    <row r="5524" spans="1:6" x14ac:dyDescent="0.3">
      <c r="A5524" s="3">
        <v>0.70472602564614795</v>
      </c>
      <c r="B5524" s="3">
        <v>26040.9262271712</v>
      </c>
      <c r="C5524" s="3">
        <v>1.2527265638181599</v>
      </c>
      <c r="D5524" s="3">
        <v>63889.4825254104</v>
      </c>
      <c r="E5524" s="1">
        <f t="shared" si="174"/>
        <v>0.548000538172012</v>
      </c>
      <c r="F5524" s="1">
        <f t="shared" si="175"/>
        <v>37848.5562982392</v>
      </c>
    </row>
    <row r="5525" spans="1:6" x14ac:dyDescent="0.3">
      <c r="A5525" s="3">
        <v>0.75072805348923999</v>
      </c>
      <c r="B5525" s="3">
        <v>21779.848365252201</v>
      </c>
      <c r="C5525" s="3">
        <v>1.2863716076703999</v>
      </c>
      <c r="D5525" s="3">
        <v>59465.661292910598</v>
      </c>
      <c r="E5525" s="1">
        <f t="shared" si="174"/>
        <v>0.53564355418115994</v>
      </c>
      <c r="F5525" s="1">
        <f t="shared" si="175"/>
        <v>37685.812927658393</v>
      </c>
    </row>
    <row r="5526" spans="1:6" x14ac:dyDescent="0.3">
      <c r="A5526" s="3">
        <v>0.71132176951998904</v>
      </c>
      <c r="B5526" s="3">
        <v>20189.946999847602</v>
      </c>
      <c r="C5526" s="3">
        <v>1.2230346711612301</v>
      </c>
      <c r="D5526" s="3">
        <v>57956.468394584903</v>
      </c>
      <c r="E5526" s="1">
        <f t="shared" si="174"/>
        <v>0.51171290164124106</v>
      </c>
      <c r="F5526" s="1">
        <f t="shared" si="175"/>
        <v>37766.521394737298</v>
      </c>
    </row>
    <row r="5527" spans="1:6" x14ac:dyDescent="0.3">
      <c r="A5527" s="3">
        <v>0.70417654658606799</v>
      </c>
      <c r="B5527" s="3">
        <v>17175.869043209099</v>
      </c>
      <c r="C5527" s="3">
        <v>1.22104865397645</v>
      </c>
      <c r="D5527" s="3">
        <v>52775.066150345599</v>
      </c>
      <c r="E5527" s="1">
        <f t="shared" si="174"/>
        <v>0.51687210739038203</v>
      </c>
      <c r="F5527" s="1">
        <f t="shared" si="175"/>
        <v>35599.197107136497</v>
      </c>
    </row>
    <row r="5528" spans="1:6" x14ac:dyDescent="0.3">
      <c r="A5528" s="3">
        <v>0.648657953199819</v>
      </c>
      <c r="B5528" s="3">
        <v>18140.157441298699</v>
      </c>
      <c r="C5528" s="3">
        <v>1.10849851364288</v>
      </c>
      <c r="D5528" s="3">
        <v>54906.016341823597</v>
      </c>
      <c r="E5528" s="1">
        <f t="shared" si="174"/>
        <v>0.45984056044306099</v>
      </c>
      <c r="F5528" s="1">
        <f t="shared" si="175"/>
        <v>36765.858900524894</v>
      </c>
    </row>
    <row r="5529" spans="1:6" x14ac:dyDescent="0.3">
      <c r="A5529" s="3">
        <v>0.71806407790884497</v>
      </c>
      <c r="B5529" s="3">
        <v>25380.880013526999</v>
      </c>
      <c r="C5529" s="3">
        <v>1.23059475967473</v>
      </c>
      <c r="D5529" s="3">
        <v>63667.596409417398</v>
      </c>
      <c r="E5529" s="1">
        <f t="shared" si="174"/>
        <v>0.51253068176588501</v>
      </c>
      <c r="F5529" s="1">
        <f t="shared" si="175"/>
        <v>38286.716395890398</v>
      </c>
    </row>
    <row r="5530" spans="1:6" x14ac:dyDescent="0.3">
      <c r="A5530" s="3">
        <v>0.71117585095452696</v>
      </c>
      <c r="B5530" s="3">
        <v>16858.569647202199</v>
      </c>
      <c r="C5530" s="3">
        <v>1.2608282572757299</v>
      </c>
      <c r="D5530" s="3">
        <v>54789.155408532402</v>
      </c>
      <c r="E5530" s="1">
        <f t="shared" si="174"/>
        <v>0.54965240632120294</v>
      </c>
      <c r="F5530" s="1">
        <f t="shared" si="175"/>
        <v>37930.585761330207</v>
      </c>
    </row>
    <row r="5531" spans="1:6" x14ac:dyDescent="0.3">
      <c r="A5531" s="3">
        <v>0.76200713509136597</v>
      </c>
      <c r="B5531" s="3">
        <v>20922.633092047199</v>
      </c>
      <c r="C5531" s="3">
        <v>1.3313485638070499</v>
      </c>
      <c r="D5531" s="3">
        <v>59713.295979468603</v>
      </c>
      <c r="E5531" s="1">
        <f t="shared" si="174"/>
        <v>0.56934142871568394</v>
      </c>
      <c r="F5531" s="1">
        <f t="shared" si="175"/>
        <v>38790.662887421408</v>
      </c>
    </row>
    <row r="5532" spans="1:6" x14ac:dyDescent="0.3">
      <c r="A5532" s="3">
        <v>0.603227018855516</v>
      </c>
      <c r="B5532" s="3">
        <v>21154.611169881398</v>
      </c>
      <c r="C5532" s="3">
        <v>1.03073231651713</v>
      </c>
      <c r="D5532" s="3">
        <v>57882.701414023897</v>
      </c>
      <c r="E5532" s="1">
        <f t="shared" si="174"/>
        <v>0.42750529766161405</v>
      </c>
      <c r="F5532" s="1">
        <f t="shared" si="175"/>
        <v>36728.090244142499</v>
      </c>
    </row>
    <row r="5533" spans="1:6" x14ac:dyDescent="0.3">
      <c r="A5533" s="3">
        <v>0.65199220999916296</v>
      </c>
      <c r="B5533" s="3">
        <v>18286.8492658873</v>
      </c>
      <c r="C5533" s="3">
        <v>1.12902014763123</v>
      </c>
      <c r="D5533" s="3">
        <v>55049.638445817902</v>
      </c>
      <c r="E5533" s="1">
        <f t="shared" si="174"/>
        <v>0.47702793763206708</v>
      </c>
      <c r="F5533" s="1">
        <f t="shared" si="175"/>
        <v>36762.789179930602</v>
      </c>
    </row>
    <row r="5534" spans="1:6" x14ac:dyDescent="0.3">
      <c r="A5534" s="3">
        <v>0.73183396794477695</v>
      </c>
      <c r="B5534" s="3">
        <v>16425.114771310498</v>
      </c>
      <c r="C5534" s="3">
        <v>1.2273019479889</v>
      </c>
      <c r="D5534" s="3">
        <v>54141.7210971553</v>
      </c>
      <c r="E5534" s="1">
        <f t="shared" si="174"/>
        <v>0.49546798004412307</v>
      </c>
      <c r="F5534" s="1">
        <f t="shared" si="175"/>
        <v>37716.606325844798</v>
      </c>
    </row>
    <row r="5535" spans="1:6" x14ac:dyDescent="0.3">
      <c r="A5535" s="3">
        <v>0.68613178842808598</v>
      </c>
      <c r="B5535" s="3">
        <v>18981.131866285999</v>
      </c>
      <c r="C5535" s="3">
        <v>1.2131250628732</v>
      </c>
      <c r="D5535" s="3">
        <v>55304.874995876598</v>
      </c>
      <c r="E5535" s="1">
        <f t="shared" si="174"/>
        <v>0.52699327444511401</v>
      </c>
      <c r="F5535" s="1">
        <f t="shared" si="175"/>
        <v>36323.743129590599</v>
      </c>
    </row>
    <row r="5536" spans="1:6" x14ac:dyDescent="0.3">
      <c r="A5536" s="3">
        <v>0.70435891555691099</v>
      </c>
      <c r="B5536" s="3">
        <v>20335.757564592001</v>
      </c>
      <c r="C5536" s="3">
        <v>1.2539253650403199</v>
      </c>
      <c r="D5536" s="3">
        <v>57691.728629127101</v>
      </c>
      <c r="E5536" s="1">
        <f t="shared" si="174"/>
        <v>0.54956644948340894</v>
      </c>
      <c r="F5536" s="1">
        <f t="shared" si="175"/>
        <v>37355.971064535101</v>
      </c>
    </row>
    <row r="5537" spans="1:6" x14ac:dyDescent="0.3">
      <c r="A5537" s="3">
        <v>0.70004846780387397</v>
      </c>
      <c r="B5537" s="3">
        <v>17181.1523412346</v>
      </c>
      <c r="C5537" s="3">
        <v>1.22612852170548</v>
      </c>
      <c r="D5537" s="3">
        <v>53701.928271115103</v>
      </c>
      <c r="E5537" s="1">
        <f t="shared" si="174"/>
        <v>0.52608005390160606</v>
      </c>
      <c r="F5537" s="1">
        <f t="shared" si="175"/>
        <v>36520.775929880503</v>
      </c>
    </row>
    <row r="5538" spans="1:6" x14ac:dyDescent="0.3">
      <c r="A5538" s="3">
        <v>0.71297806162392596</v>
      </c>
      <c r="B5538" s="3">
        <v>18702.415745909599</v>
      </c>
      <c r="C5538" s="3">
        <v>1.24222411376314</v>
      </c>
      <c r="D5538" s="3">
        <v>54525.104209439603</v>
      </c>
      <c r="E5538" s="1">
        <f t="shared" si="174"/>
        <v>0.52924605213921405</v>
      </c>
      <c r="F5538" s="1">
        <f t="shared" si="175"/>
        <v>35822.688463530008</v>
      </c>
    </row>
    <row r="5539" spans="1:6" x14ac:dyDescent="0.3">
      <c r="A5539" s="3">
        <v>0.75246997087390899</v>
      </c>
      <c r="B5539" s="3">
        <v>15840.307764879</v>
      </c>
      <c r="C5539" s="3">
        <v>1.3328314841632301</v>
      </c>
      <c r="D5539" s="3">
        <v>53584.268281545701</v>
      </c>
      <c r="E5539" s="1">
        <f t="shared" si="174"/>
        <v>0.58036151328932106</v>
      </c>
      <c r="F5539" s="1">
        <f t="shared" si="175"/>
        <v>37743.960516666702</v>
      </c>
    </row>
    <row r="5540" spans="1:6" x14ac:dyDescent="0.3">
      <c r="A5540" s="3">
        <v>0.70680652145259404</v>
      </c>
      <c r="B5540" s="3">
        <v>17112.606127511699</v>
      </c>
      <c r="C5540" s="3">
        <v>1.21318091042612</v>
      </c>
      <c r="D5540" s="3">
        <v>54152.542237347603</v>
      </c>
      <c r="E5540" s="1">
        <f t="shared" si="174"/>
        <v>0.50637438897352594</v>
      </c>
      <c r="F5540" s="1">
        <f t="shared" si="175"/>
        <v>37039.936109835908</v>
      </c>
    </row>
    <row r="5541" spans="1:6" x14ac:dyDescent="0.3">
      <c r="A5541" s="3">
        <v>0.66560534419700601</v>
      </c>
      <c r="B5541" s="3">
        <v>19593.862380298</v>
      </c>
      <c r="C5541" s="3">
        <v>1.1736620124741499</v>
      </c>
      <c r="D5541" s="3">
        <v>55258.968391034097</v>
      </c>
      <c r="E5541" s="1">
        <f t="shared" si="174"/>
        <v>0.50805666827714391</v>
      </c>
      <c r="F5541" s="1">
        <f t="shared" si="175"/>
        <v>35665.106010736097</v>
      </c>
    </row>
    <row r="5542" spans="1:6" x14ac:dyDescent="0.3">
      <c r="A5542" s="3">
        <v>0.75547855385637197</v>
      </c>
      <c r="B5542" s="3">
        <v>18376.068950059402</v>
      </c>
      <c r="C5542" s="3">
        <v>1.27167185050467</v>
      </c>
      <c r="D5542" s="3">
        <v>54611.581079686497</v>
      </c>
      <c r="E5542" s="1">
        <f t="shared" si="174"/>
        <v>0.51619329664829805</v>
      </c>
      <c r="F5542" s="1">
        <f t="shared" si="175"/>
        <v>36235.512129627095</v>
      </c>
    </row>
    <row r="5543" spans="1:6" x14ac:dyDescent="0.3">
      <c r="A5543" s="3">
        <v>0.66648815422321395</v>
      </c>
      <c r="B5543" s="3">
        <v>20668.3329606517</v>
      </c>
      <c r="C5543" s="3">
        <v>1.1491508277452001</v>
      </c>
      <c r="D5543" s="3">
        <v>57424.891169225702</v>
      </c>
      <c r="E5543" s="1">
        <f t="shared" si="174"/>
        <v>0.48266267352198611</v>
      </c>
      <c r="F5543" s="1">
        <f t="shared" si="175"/>
        <v>36756.558208574002</v>
      </c>
    </row>
    <row r="5544" spans="1:6" x14ac:dyDescent="0.3">
      <c r="A5544" s="3">
        <v>0.663148239457096</v>
      </c>
      <c r="B5544" s="3">
        <v>22255.4285938004</v>
      </c>
      <c r="C5544" s="3">
        <v>1.15544661059538</v>
      </c>
      <c r="D5544" s="3">
        <v>59854.256689552298</v>
      </c>
      <c r="E5544" s="1">
        <f t="shared" si="174"/>
        <v>0.49229837113828401</v>
      </c>
      <c r="F5544" s="1">
        <f t="shared" si="175"/>
        <v>37598.828095751902</v>
      </c>
    </row>
    <row r="5545" spans="1:6" x14ac:dyDescent="0.3">
      <c r="A5545" s="3">
        <v>0.69604493807284495</v>
      </c>
      <c r="B5545" s="3">
        <v>18373.0771255174</v>
      </c>
      <c r="C5545" s="3">
        <v>1.2184659011958601</v>
      </c>
      <c r="D5545" s="3">
        <v>55891.289774645003</v>
      </c>
      <c r="E5545" s="1">
        <f t="shared" si="174"/>
        <v>0.52242096312301511</v>
      </c>
      <c r="F5545" s="1">
        <f t="shared" si="175"/>
        <v>37518.212649127599</v>
      </c>
    </row>
    <row r="5546" spans="1:6" x14ac:dyDescent="0.3">
      <c r="A5546" s="3">
        <v>0.77034402751951803</v>
      </c>
      <c r="B5546" s="3">
        <v>19938.146543764298</v>
      </c>
      <c r="C5546" s="3">
        <v>1.32257280430364</v>
      </c>
      <c r="D5546" s="3">
        <v>58768.064029653498</v>
      </c>
      <c r="E5546" s="1">
        <f t="shared" si="174"/>
        <v>0.55222877678412197</v>
      </c>
      <c r="F5546" s="1">
        <f t="shared" si="175"/>
        <v>38829.9174858892</v>
      </c>
    </row>
    <row r="5547" spans="1:6" x14ac:dyDescent="0.3">
      <c r="A5547" s="3">
        <v>0.70027759005027601</v>
      </c>
      <c r="B5547" s="3">
        <v>21400.642118878</v>
      </c>
      <c r="C5547" s="3">
        <v>1.21855898911319</v>
      </c>
      <c r="D5547" s="3">
        <v>55911.965425847397</v>
      </c>
      <c r="E5547" s="1">
        <f t="shared" si="174"/>
        <v>0.51828139906291404</v>
      </c>
      <c r="F5547" s="1">
        <f t="shared" si="175"/>
        <v>34511.323306969396</v>
      </c>
    </row>
    <row r="5548" spans="1:6" x14ac:dyDescent="0.3">
      <c r="A5548" s="3">
        <v>0.67153203284677798</v>
      </c>
      <c r="B5548" s="3">
        <v>21843.600476416599</v>
      </c>
      <c r="C5548" s="3">
        <v>1.16383642984428</v>
      </c>
      <c r="D5548" s="3">
        <v>59049.7222787914</v>
      </c>
      <c r="E5548" s="1">
        <f t="shared" si="174"/>
        <v>0.49230439699750206</v>
      </c>
      <c r="F5548" s="1">
        <f t="shared" si="175"/>
        <v>37206.121802374801</v>
      </c>
    </row>
    <row r="5549" spans="1:6" x14ac:dyDescent="0.3">
      <c r="A5549" s="3">
        <v>0.66295593366658501</v>
      </c>
      <c r="B5549" s="3">
        <v>19236.8772566062</v>
      </c>
      <c r="C5549" s="3">
        <v>1.1612223390034</v>
      </c>
      <c r="D5549" s="3">
        <v>55101.065615537998</v>
      </c>
      <c r="E5549" s="1">
        <f t="shared" si="174"/>
        <v>0.49826640533681499</v>
      </c>
      <c r="F5549" s="1">
        <f t="shared" si="175"/>
        <v>35864.188358931802</v>
      </c>
    </row>
    <row r="5550" spans="1:6" x14ac:dyDescent="0.3">
      <c r="A5550" s="3">
        <v>0.69269859583237703</v>
      </c>
      <c r="B5550" s="3">
        <v>15452.912484283799</v>
      </c>
      <c r="C5550" s="3">
        <v>1.19099100923495</v>
      </c>
      <c r="D5550" s="3">
        <v>52569.3249815612</v>
      </c>
      <c r="E5550" s="1">
        <f t="shared" si="174"/>
        <v>0.49829241340257302</v>
      </c>
      <c r="F5550" s="1">
        <f t="shared" si="175"/>
        <v>37116.412497277401</v>
      </c>
    </row>
    <row r="5551" spans="1:6" x14ac:dyDescent="0.3">
      <c r="A5551" s="3">
        <v>0.73241690507160295</v>
      </c>
      <c r="B5551" s="3">
        <v>19145.580684895001</v>
      </c>
      <c r="C5551" s="3">
        <v>1.2803905811748599</v>
      </c>
      <c r="D5551" s="3">
        <v>56164.148541302602</v>
      </c>
      <c r="E5551" s="1">
        <f t="shared" si="174"/>
        <v>0.54797367610325698</v>
      </c>
      <c r="F5551" s="1">
        <f t="shared" si="175"/>
        <v>37018.567856407601</v>
      </c>
    </row>
    <row r="5552" spans="1:6" x14ac:dyDescent="0.3">
      <c r="A5552" s="3">
        <v>0.70163224027610505</v>
      </c>
      <c r="B5552" s="3">
        <v>20139.069599315098</v>
      </c>
      <c r="C5552" s="3">
        <v>1.2161252185865801</v>
      </c>
      <c r="D5552" s="3">
        <v>58505.795771213699</v>
      </c>
      <c r="E5552" s="1">
        <f t="shared" si="174"/>
        <v>0.51449297831047502</v>
      </c>
      <c r="F5552" s="1">
        <f t="shared" si="175"/>
        <v>38366.726171898597</v>
      </c>
    </row>
    <row r="5553" spans="1:6" x14ac:dyDescent="0.3">
      <c r="A5553" s="3">
        <v>0.71884173072171698</v>
      </c>
      <c r="B5553" s="3">
        <v>23060.3033009881</v>
      </c>
      <c r="C5553" s="3">
        <v>1.2404845570221401</v>
      </c>
      <c r="D5553" s="3">
        <v>60115.037953033199</v>
      </c>
      <c r="E5553" s="1">
        <f t="shared" si="174"/>
        <v>0.52164282630042313</v>
      </c>
      <c r="F5553" s="1">
        <f t="shared" si="175"/>
        <v>37054.734652045096</v>
      </c>
    </row>
    <row r="5554" spans="1:6" x14ac:dyDescent="0.3">
      <c r="A5554" s="3">
        <v>0.70003490129510204</v>
      </c>
      <c r="B5554" s="3">
        <v>17209.516014582499</v>
      </c>
      <c r="C5554" s="3">
        <v>1.24799934950133</v>
      </c>
      <c r="D5554" s="3">
        <v>53199.764327352299</v>
      </c>
      <c r="E5554" s="1">
        <f t="shared" si="174"/>
        <v>0.54796444820622792</v>
      </c>
      <c r="F5554" s="1">
        <f t="shared" si="175"/>
        <v>35990.2483127698</v>
      </c>
    </row>
    <row r="5555" spans="1:6" x14ac:dyDescent="0.3">
      <c r="A5555" s="3">
        <v>0.64730563718499301</v>
      </c>
      <c r="B5555" s="3">
        <v>16366.9152425178</v>
      </c>
      <c r="C5555" s="3">
        <v>1.1226224971349801</v>
      </c>
      <c r="D5555" s="3">
        <v>53370.658938189801</v>
      </c>
      <c r="E5555" s="1">
        <f t="shared" si="174"/>
        <v>0.47531685994998707</v>
      </c>
      <c r="F5555" s="1">
        <f t="shared" si="175"/>
        <v>37003.743695672005</v>
      </c>
    </row>
    <row r="5556" spans="1:6" x14ac:dyDescent="0.3">
      <c r="A5556" s="3">
        <v>0.70206773363434005</v>
      </c>
      <c r="B5556" s="3">
        <v>13436.6731551181</v>
      </c>
      <c r="C5556" s="3">
        <v>1.24175686342145</v>
      </c>
      <c r="D5556" s="3">
        <v>48749.836576948001</v>
      </c>
      <c r="E5556" s="1">
        <f t="shared" si="174"/>
        <v>0.53968912978710992</v>
      </c>
      <c r="F5556" s="1">
        <f t="shared" si="175"/>
        <v>35313.1634218299</v>
      </c>
    </row>
    <row r="5557" spans="1:6" x14ac:dyDescent="0.3">
      <c r="A5557" s="3">
        <v>0.76324073970663797</v>
      </c>
      <c r="B5557" s="3">
        <v>19901.594412464001</v>
      </c>
      <c r="C5557" s="3">
        <v>1.3258643760492099</v>
      </c>
      <c r="D5557" s="3">
        <v>57734.6319959721</v>
      </c>
      <c r="E5557" s="1">
        <f t="shared" si="174"/>
        <v>0.56262363634257195</v>
      </c>
      <c r="F5557" s="1">
        <f t="shared" si="175"/>
        <v>37833.037583508099</v>
      </c>
    </row>
    <row r="5558" spans="1:6" x14ac:dyDescent="0.3">
      <c r="A5558" s="3">
        <v>0.69915522654386197</v>
      </c>
      <c r="B5558" s="3">
        <v>23137.934647454898</v>
      </c>
      <c r="C5558" s="3">
        <v>1.19799247945011</v>
      </c>
      <c r="D5558" s="3">
        <v>61754.310441805799</v>
      </c>
      <c r="E5558" s="1">
        <f t="shared" si="174"/>
        <v>0.49883725290624803</v>
      </c>
      <c r="F5558" s="1">
        <f t="shared" si="175"/>
        <v>38616.375794350897</v>
      </c>
    </row>
    <row r="5559" spans="1:6" x14ac:dyDescent="0.3">
      <c r="A5559" s="3">
        <v>0.72177769590332896</v>
      </c>
      <c r="B5559" s="3">
        <v>19804.915772012599</v>
      </c>
      <c r="C5559" s="3">
        <v>1.2800404522528199</v>
      </c>
      <c r="D5559" s="3">
        <v>56339.261418679002</v>
      </c>
      <c r="E5559" s="1">
        <f t="shared" si="174"/>
        <v>0.55826275634949096</v>
      </c>
      <c r="F5559" s="1">
        <f t="shared" si="175"/>
        <v>36534.345646666407</v>
      </c>
    </row>
    <row r="5560" spans="1:6" x14ac:dyDescent="0.3">
      <c r="A5560" s="3">
        <v>0.70937708233035701</v>
      </c>
      <c r="B5560" s="3">
        <v>16447.4986087449</v>
      </c>
      <c r="C5560" s="3">
        <v>1.21381567284918</v>
      </c>
      <c r="D5560" s="3">
        <v>53125.912545843603</v>
      </c>
      <c r="E5560" s="1">
        <f t="shared" si="174"/>
        <v>0.504438590518823</v>
      </c>
      <c r="F5560" s="1">
        <f t="shared" si="175"/>
        <v>36678.413937098703</v>
      </c>
    </row>
    <row r="5561" spans="1:6" x14ac:dyDescent="0.3">
      <c r="A5561" s="3">
        <v>0.72445205730737705</v>
      </c>
      <c r="B5561" s="3">
        <v>23086.648405107</v>
      </c>
      <c r="C5561" s="3">
        <v>1.2614056692653799</v>
      </c>
      <c r="D5561" s="3">
        <v>60104.397463642003</v>
      </c>
      <c r="E5561" s="1">
        <f t="shared" si="174"/>
        <v>0.53695361195800284</v>
      </c>
      <c r="F5561" s="1">
        <f t="shared" si="175"/>
        <v>37017.749058535002</v>
      </c>
    </row>
    <row r="5562" spans="1:6" x14ac:dyDescent="0.3">
      <c r="A5562" s="3">
        <v>0.71618978251046805</v>
      </c>
      <c r="B5562" s="3">
        <v>14633.5645615338</v>
      </c>
      <c r="C5562" s="3">
        <v>1.24755947636104</v>
      </c>
      <c r="D5562" s="3">
        <v>50810.542644558504</v>
      </c>
      <c r="E5562" s="1">
        <f t="shared" si="174"/>
        <v>0.53136969385057198</v>
      </c>
      <c r="F5562" s="1">
        <f t="shared" si="175"/>
        <v>36176.978083024704</v>
      </c>
    </row>
    <row r="5563" spans="1:6" x14ac:dyDescent="0.3">
      <c r="A5563" s="3">
        <v>0.67727150661617397</v>
      </c>
      <c r="B5563" s="3">
        <v>17722.488297166801</v>
      </c>
      <c r="C5563" s="3">
        <v>1.18225248660826</v>
      </c>
      <c r="D5563" s="3">
        <v>53791.674721331299</v>
      </c>
      <c r="E5563" s="1">
        <f t="shared" si="174"/>
        <v>0.50498097999208602</v>
      </c>
      <c r="F5563" s="1">
        <f t="shared" si="175"/>
        <v>36069.186424164494</v>
      </c>
    </row>
    <row r="5564" spans="1:6" x14ac:dyDescent="0.3">
      <c r="A5564" s="3">
        <v>0.69418332370174296</v>
      </c>
      <c r="B5564" s="3">
        <v>20504.0446950736</v>
      </c>
      <c r="C5564" s="3">
        <v>1.1695200611262599</v>
      </c>
      <c r="D5564" s="3">
        <v>57301.979222370901</v>
      </c>
      <c r="E5564" s="1">
        <f t="shared" si="174"/>
        <v>0.47533673742451699</v>
      </c>
      <c r="F5564" s="1">
        <f t="shared" si="175"/>
        <v>36797.934527297301</v>
      </c>
    </row>
    <row r="5565" spans="1:6" x14ac:dyDescent="0.3">
      <c r="A5565" s="3">
        <v>0.72876782394385298</v>
      </c>
      <c r="B5565" s="3">
        <v>14981.5132258416</v>
      </c>
      <c r="C5565" s="3">
        <v>1.26820899830751</v>
      </c>
      <c r="D5565" s="3">
        <v>51250.380445548297</v>
      </c>
      <c r="E5565" s="1">
        <f t="shared" si="174"/>
        <v>0.53944117436365702</v>
      </c>
      <c r="F5565" s="1">
        <f t="shared" si="175"/>
        <v>36268.867219706699</v>
      </c>
    </row>
    <row r="5566" spans="1:6" x14ac:dyDescent="0.3">
      <c r="A5566" s="3">
        <v>0.66821826747538304</v>
      </c>
      <c r="B5566" s="3">
        <v>22329.961139672701</v>
      </c>
      <c r="C5566" s="3">
        <v>1.1755109732301401</v>
      </c>
      <c r="D5566" s="3">
        <v>60292.098434411397</v>
      </c>
      <c r="E5566" s="1">
        <f t="shared" si="174"/>
        <v>0.50729270575475705</v>
      </c>
      <c r="F5566" s="1">
        <f t="shared" si="175"/>
        <v>37962.137294738699</v>
      </c>
    </row>
    <row r="5567" spans="1:6" x14ac:dyDescent="0.3">
      <c r="A5567" s="3">
        <v>0.72870258118279596</v>
      </c>
      <c r="B5567" s="3">
        <v>22591.670821537398</v>
      </c>
      <c r="C5567" s="3">
        <v>1.28429880092116</v>
      </c>
      <c r="D5567" s="3">
        <v>61886.669532233303</v>
      </c>
      <c r="E5567" s="1">
        <f t="shared" si="174"/>
        <v>0.55559621973836404</v>
      </c>
      <c r="F5567" s="1">
        <f t="shared" si="175"/>
        <v>39294.998710695902</v>
      </c>
    </row>
    <row r="5568" spans="1:6" x14ac:dyDescent="0.3">
      <c r="A5568" s="3">
        <v>0.59693020311370304</v>
      </c>
      <c r="B5568" s="3">
        <v>14154.563581726799</v>
      </c>
      <c r="C5568" s="3">
        <v>1.01990167889518</v>
      </c>
      <c r="D5568" s="3">
        <v>48658.980335365202</v>
      </c>
      <c r="E5568" s="1">
        <f t="shared" si="174"/>
        <v>0.42297147578147698</v>
      </c>
      <c r="F5568" s="1">
        <f t="shared" si="175"/>
        <v>34504.416753638405</v>
      </c>
    </row>
    <row r="5569" spans="1:6" x14ac:dyDescent="0.3">
      <c r="A5569" s="3">
        <v>0.688733720403361</v>
      </c>
      <c r="B5569" s="3">
        <v>23253.0110396981</v>
      </c>
      <c r="C5569" s="3">
        <v>1.1799110363243901</v>
      </c>
      <c r="D5569" s="3">
        <v>60718.044363399102</v>
      </c>
      <c r="E5569" s="1">
        <f t="shared" si="174"/>
        <v>0.49117731592102909</v>
      </c>
      <c r="F5569" s="1">
        <f t="shared" si="175"/>
        <v>37465.033323701005</v>
      </c>
    </row>
    <row r="5570" spans="1:6" x14ac:dyDescent="0.3">
      <c r="A5570" s="3">
        <v>0.64549111898933897</v>
      </c>
      <c r="B5570" s="3">
        <v>17752.6500873935</v>
      </c>
      <c r="C5570" s="3">
        <v>1.1253952263857701</v>
      </c>
      <c r="D5570" s="3">
        <v>52768.240806109097</v>
      </c>
      <c r="E5570" s="1">
        <f t="shared" si="174"/>
        <v>0.47990410739643108</v>
      </c>
      <c r="F5570" s="1">
        <f t="shared" si="175"/>
        <v>35015.590718715597</v>
      </c>
    </row>
    <row r="5571" spans="1:6" x14ac:dyDescent="0.3">
      <c r="A5571" s="3">
        <v>0.71029293039278896</v>
      </c>
      <c r="B5571" s="3">
        <v>21333.9824679868</v>
      </c>
      <c r="C5571" s="3">
        <v>1.2479225294201699</v>
      </c>
      <c r="D5571" s="3">
        <v>56489.550846801998</v>
      </c>
      <c r="E5571" s="1">
        <f t="shared" si="174"/>
        <v>0.53762959902738094</v>
      </c>
      <c r="F5571" s="1">
        <f t="shared" si="175"/>
        <v>35155.568378815195</v>
      </c>
    </row>
    <row r="5572" spans="1:6" x14ac:dyDescent="0.3">
      <c r="A5572" s="3">
        <v>0.69693259424443799</v>
      </c>
      <c r="B5572" s="3">
        <v>25431.280920864599</v>
      </c>
      <c r="C5572" s="3">
        <v>1.2342042757656599</v>
      </c>
      <c r="D5572" s="3">
        <v>63872.987131248301</v>
      </c>
      <c r="E5572" s="1">
        <f t="shared" ref="E5572:E5635" si="176">C5572-A5572</f>
        <v>0.53727168152122196</v>
      </c>
      <c r="F5572" s="1">
        <f t="shared" ref="F5572:F5635" si="177">D5572-B5572</f>
        <v>38441.706210383702</v>
      </c>
    </row>
    <row r="5573" spans="1:6" x14ac:dyDescent="0.3">
      <c r="A5573" s="3">
        <v>0.67352998393216201</v>
      </c>
      <c r="B5573" s="3">
        <v>21566.990796879101</v>
      </c>
      <c r="C5573" s="3">
        <v>1.1760896854374501</v>
      </c>
      <c r="D5573" s="3">
        <v>59316.725741895803</v>
      </c>
      <c r="E5573" s="1">
        <f t="shared" si="176"/>
        <v>0.50255970150528806</v>
      </c>
      <c r="F5573" s="1">
        <f t="shared" si="177"/>
        <v>37749.734945016702</v>
      </c>
    </row>
    <row r="5574" spans="1:6" x14ac:dyDescent="0.3">
      <c r="A5574" s="3">
        <v>0.64814124407590001</v>
      </c>
      <c r="B5574" s="3">
        <v>18345.790775706999</v>
      </c>
      <c r="C5574" s="3">
        <v>1.10072678400516</v>
      </c>
      <c r="D5574" s="3">
        <v>53862.835006987203</v>
      </c>
      <c r="E5574" s="1">
        <f t="shared" si="176"/>
        <v>0.45258553992925998</v>
      </c>
      <c r="F5574" s="1">
        <f t="shared" si="177"/>
        <v>35517.044231280204</v>
      </c>
    </row>
    <row r="5575" spans="1:6" x14ac:dyDescent="0.3">
      <c r="A5575" s="3">
        <v>0.77205437702018898</v>
      </c>
      <c r="B5575" s="3">
        <v>20318.2054127435</v>
      </c>
      <c r="C5575" s="3">
        <v>1.3301098683453401</v>
      </c>
      <c r="D5575" s="3">
        <v>56569.986901076998</v>
      </c>
      <c r="E5575" s="1">
        <f t="shared" si="176"/>
        <v>0.55805549132515109</v>
      </c>
      <c r="F5575" s="1">
        <f t="shared" si="177"/>
        <v>36251.781488333494</v>
      </c>
    </row>
    <row r="5576" spans="1:6" x14ac:dyDescent="0.3">
      <c r="A5576" s="3">
        <v>0.68120018016970496</v>
      </c>
      <c r="B5576" s="3">
        <v>18098.137484594099</v>
      </c>
      <c r="C5576" s="3">
        <v>1.18572935478709</v>
      </c>
      <c r="D5576" s="3">
        <v>53415.027613993399</v>
      </c>
      <c r="E5576" s="1">
        <f t="shared" si="176"/>
        <v>0.504529174617385</v>
      </c>
      <c r="F5576" s="1">
        <f t="shared" si="177"/>
        <v>35316.890129399297</v>
      </c>
    </row>
    <row r="5577" spans="1:6" x14ac:dyDescent="0.3">
      <c r="A5577" s="3">
        <v>0.730050115086471</v>
      </c>
      <c r="B5577" s="3">
        <v>19629.3953758549</v>
      </c>
      <c r="C5577" s="3">
        <v>1.2688998579395501</v>
      </c>
      <c r="D5577" s="3">
        <v>54948.412144655304</v>
      </c>
      <c r="E5577" s="1">
        <f t="shared" si="176"/>
        <v>0.53884974285307907</v>
      </c>
      <c r="F5577" s="1">
        <f t="shared" si="177"/>
        <v>35319.0167688004</v>
      </c>
    </row>
    <row r="5578" spans="1:6" x14ac:dyDescent="0.3">
      <c r="A5578" s="3">
        <v>0.74358562147275697</v>
      </c>
      <c r="B5578" s="3">
        <v>22224.458938827702</v>
      </c>
      <c r="C5578" s="3">
        <v>1.32175615743597</v>
      </c>
      <c r="D5578" s="3">
        <v>61564.211780630401</v>
      </c>
      <c r="E5578" s="1">
        <f t="shared" si="176"/>
        <v>0.57817053596321299</v>
      </c>
      <c r="F5578" s="1">
        <f t="shared" si="177"/>
        <v>39339.7528418027</v>
      </c>
    </row>
    <row r="5579" spans="1:6" x14ac:dyDescent="0.3">
      <c r="A5579" s="3">
        <v>0.71579893537905503</v>
      </c>
      <c r="B5579" s="3">
        <v>18893.606797022199</v>
      </c>
      <c r="C5579" s="3">
        <v>1.2511031650191999</v>
      </c>
      <c r="D5579" s="3">
        <v>56466.513747877099</v>
      </c>
      <c r="E5579" s="1">
        <f t="shared" si="176"/>
        <v>0.5353042296401449</v>
      </c>
      <c r="F5579" s="1">
        <f t="shared" si="177"/>
        <v>37572.9069508549</v>
      </c>
    </row>
    <row r="5580" spans="1:6" x14ac:dyDescent="0.3">
      <c r="A5580" s="3">
        <v>0.67482484681995103</v>
      </c>
      <c r="B5580" s="3">
        <v>22551.214231355101</v>
      </c>
      <c r="C5580" s="3">
        <v>1.17379929908318</v>
      </c>
      <c r="D5580" s="3">
        <v>61773.824549130601</v>
      </c>
      <c r="E5580" s="1">
        <f t="shared" si="176"/>
        <v>0.49897445226322901</v>
      </c>
      <c r="F5580" s="1">
        <f t="shared" si="177"/>
        <v>39222.610317775499</v>
      </c>
    </row>
    <row r="5581" spans="1:6" x14ac:dyDescent="0.3">
      <c r="A5581" s="3">
        <v>0.74116550507059897</v>
      </c>
      <c r="B5581" s="3">
        <v>18335.995233505801</v>
      </c>
      <c r="C5581" s="3">
        <v>1.2991827649169601</v>
      </c>
      <c r="D5581" s="3">
        <v>53918.244169148398</v>
      </c>
      <c r="E5581" s="1">
        <f t="shared" si="176"/>
        <v>0.55801725984636108</v>
      </c>
      <c r="F5581" s="1">
        <f t="shared" si="177"/>
        <v>35582.248935642594</v>
      </c>
    </row>
    <row r="5582" spans="1:6" x14ac:dyDescent="0.3">
      <c r="A5582" s="3">
        <v>0.67408469313756603</v>
      </c>
      <c r="B5582" s="3">
        <v>18327.204987150999</v>
      </c>
      <c r="C5582" s="3">
        <v>1.1676859731412099</v>
      </c>
      <c r="D5582" s="3">
        <v>56544.967789540096</v>
      </c>
      <c r="E5582" s="1">
        <f t="shared" si="176"/>
        <v>0.49360128000364389</v>
      </c>
      <c r="F5582" s="1">
        <f t="shared" si="177"/>
        <v>38217.762802389101</v>
      </c>
    </row>
    <row r="5583" spans="1:6" x14ac:dyDescent="0.3">
      <c r="A5583" s="3">
        <v>0.68393014843282296</v>
      </c>
      <c r="B5583" s="3">
        <v>20878.608733260498</v>
      </c>
      <c r="C5583" s="3">
        <v>1.18242066861644</v>
      </c>
      <c r="D5583" s="3">
        <v>58766.536808328899</v>
      </c>
      <c r="E5583" s="1">
        <f t="shared" si="176"/>
        <v>0.49849052018361706</v>
      </c>
      <c r="F5583" s="1">
        <f t="shared" si="177"/>
        <v>37887.928075068397</v>
      </c>
    </row>
    <row r="5584" spans="1:6" x14ac:dyDescent="0.3">
      <c r="A5584" s="3">
        <v>0.66395890966276705</v>
      </c>
      <c r="B5584" s="3">
        <v>16045.360002395901</v>
      </c>
      <c r="C5584" s="3">
        <v>1.15079983916641</v>
      </c>
      <c r="D5584" s="3">
        <v>51746.472751994799</v>
      </c>
      <c r="E5584" s="1">
        <f t="shared" si="176"/>
        <v>0.48684092950364299</v>
      </c>
      <c r="F5584" s="1">
        <f t="shared" si="177"/>
        <v>35701.112749598899</v>
      </c>
    </row>
    <row r="5585" spans="1:6" x14ac:dyDescent="0.3">
      <c r="A5585" s="3">
        <v>0.69780847255121603</v>
      </c>
      <c r="B5585" s="3">
        <v>19664.269332867301</v>
      </c>
      <c r="C5585" s="3">
        <v>1.22012104552664</v>
      </c>
      <c r="D5585" s="3">
        <v>56684.462798135202</v>
      </c>
      <c r="E5585" s="1">
        <f t="shared" si="176"/>
        <v>0.52231257297542399</v>
      </c>
      <c r="F5585" s="1">
        <f t="shared" si="177"/>
        <v>37020.193465267905</v>
      </c>
    </row>
    <row r="5586" spans="1:6" x14ac:dyDescent="0.3">
      <c r="A5586" s="3">
        <v>0.71301753760508901</v>
      </c>
      <c r="B5586" s="3">
        <v>19678.4867654218</v>
      </c>
      <c r="C5586" s="3">
        <v>1.2536925050894501</v>
      </c>
      <c r="D5586" s="3">
        <v>58286.333227379801</v>
      </c>
      <c r="E5586" s="1">
        <f t="shared" si="176"/>
        <v>0.54067496748436106</v>
      </c>
      <c r="F5586" s="1">
        <f t="shared" si="177"/>
        <v>38607.846461958005</v>
      </c>
    </row>
    <row r="5587" spans="1:6" x14ac:dyDescent="0.3">
      <c r="A5587" s="3">
        <v>0.734560409472649</v>
      </c>
      <c r="B5587" s="3">
        <v>18467.663680249301</v>
      </c>
      <c r="C5587" s="3">
        <v>1.2529254841395201</v>
      </c>
      <c r="D5587" s="3">
        <v>55389.4032038515</v>
      </c>
      <c r="E5587" s="1">
        <f t="shared" si="176"/>
        <v>0.5183650746668711</v>
      </c>
      <c r="F5587" s="1">
        <f t="shared" si="177"/>
        <v>36921.739523602198</v>
      </c>
    </row>
    <row r="5588" spans="1:6" x14ac:dyDescent="0.3">
      <c r="A5588" s="3">
        <v>0.70605390879646102</v>
      </c>
      <c r="B5588" s="3">
        <v>19995.1276661095</v>
      </c>
      <c r="C5588" s="3">
        <v>1.2240757853842299</v>
      </c>
      <c r="D5588" s="3">
        <v>56832.143270483997</v>
      </c>
      <c r="E5588" s="1">
        <f t="shared" si="176"/>
        <v>0.51802187658776888</v>
      </c>
      <c r="F5588" s="1">
        <f t="shared" si="177"/>
        <v>36837.015604374494</v>
      </c>
    </row>
    <row r="5589" spans="1:6" x14ac:dyDescent="0.3">
      <c r="A5589" s="3">
        <v>0.71442640305069705</v>
      </c>
      <c r="B5589" s="3">
        <v>20920.3071965011</v>
      </c>
      <c r="C5589" s="3">
        <v>1.2615731616313599</v>
      </c>
      <c r="D5589" s="3">
        <v>59303.7294240544</v>
      </c>
      <c r="E5589" s="1">
        <f t="shared" si="176"/>
        <v>0.54714675858066286</v>
      </c>
      <c r="F5589" s="1">
        <f t="shared" si="177"/>
        <v>38383.422227553296</v>
      </c>
    </row>
    <row r="5590" spans="1:6" x14ac:dyDescent="0.3">
      <c r="A5590" s="3">
        <v>0.73924063574165899</v>
      </c>
      <c r="B5590" s="3">
        <v>18973.380538777401</v>
      </c>
      <c r="C5590" s="3">
        <v>1.2649582555136001</v>
      </c>
      <c r="D5590" s="3">
        <v>54616.104497876899</v>
      </c>
      <c r="E5590" s="1">
        <f t="shared" si="176"/>
        <v>0.52571761977194109</v>
      </c>
      <c r="F5590" s="1">
        <f t="shared" si="177"/>
        <v>35642.723959099501</v>
      </c>
    </row>
    <row r="5591" spans="1:6" x14ac:dyDescent="0.3">
      <c r="A5591" s="3">
        <v>0.70550813704059101</v>
      </c>
      <c r="B5591" s="3">
        <v>15742.0729085615</v>
      </c>
      <c r="C5591" s="3">
        <v>1.21885283178781</v>
      </c>
      <c r="D5591" s="3">
        <v>52029.562605000399</v>
      </c>
      <c r="E5591" s="1">
        <f t="shared" si="176"/>
        <v>0.513344694747219</v>
      </c>
      <c r="F5591" s="1">
        <f t="shared" si="177"/>
        <v>36287.489696438897</v>
      </c>
    </row>
    <row r="5592" spans="1:6" x14ac:dyDescent="0.3">
      <c r="A5592" s="3">
        <v>0.70337200963497704</v>
      </c>
      <c r="B5592" s="3">
        <v>20327.394290380998</v>
      </c>
      <c r="C5592" s="3">
        <v>1.2502822246937799</v>
      </c>
      <c r="D5592" s="3">
        <v>59102.175847434402</v>
      </c>
      <c r="E5592" s="1">
        <f t="shared" si="176"/>
        <v>0.54691021505880288</v>
      </c>
      <c r="F5592" s="1">
        <f t="shared" si="177"/>
        <v>38774.7815570534</v>
      </c>
    </row>
    <row r="5593" spans="1:6" x14ac:dyDescent="0.3">
      <c r="A5593" s="3">
        <v>0.66719237507445806</v>
      </c>
      <c r="B5593" s="3">
        <v>20778.0775900884</v>
      </c>
      <c r="C5593" s="3">
        <v>1.1593974701323899</v>
      </c>
      <c r="D5593" s="3">
        <v>57844.3093603163</v>
      </c>
      <c r="E5593" s="1">
        <f t="shared" si="176"/>
        <v>0.49220509505793186</v>
      </c>
      <c r="F5593" s="1">
        <f t="shared" si="177"/>
        <v>37066.231770227896</v>
      </c>
    </row>
    <row r="5594" spans="1:6" x14ac:dyDescent="0.3">
      <c r="A5594" s="3">
        <v>0.70889917614504405</v>
      </c>
      <c r="B5594" s="3">
        <v>16523.726107134498</v>
      </c>
      <c r="C5594" s="3">
        <v>1.1909833120100199</v>
      </c>
      <c r="D5594" s="3">
        <v>51319.723134983898</v>
      </c>
      <c r="E5594" s="1">
        <f t="shared" si="176"/>
        <v>0.48208413586497589</v>
      </c>
      <c r="F5594" s="1">
        <f t="shared" si="177"/>
        <v>34795.9970278494</v>
      </c>
    </row>
    <row r="5595" spans="1:6" x14ac:dyDescent="0.3">
      <c r="A5595" s="3">
        <v>0.678845284902447</v>
      </c>
      <c r="B5595" s="3">
        <v>27153.154046542601</v>
      </c>
      <c r="C5595" s="3">
        <v>1.18633933671935</v>
      </c>
      <c r="D5595" s="3">
        <v>67039.570261239904</v>
      </c>
      <c r="E5595" s="1">
        <f t="shared" si="176"/>
        <v>0.50749405181690299</v>
      </c>
      <c r="F5595" s="1">
        <f t="shared" si="177"/>
        <v>39886.416214697303</v>
      </c>
    </row>
    <row r="5596" spans="1:6" x14ac:dyDescent="0.3">
      <c r="A5596" s="3">
        <v>0.68611594028359402</v>
      </c>
      <c r="B5596" s="3">
        <v>20592.418976839701</v>
      </c>
      <c r="C5596" s="3">
        <v>1.1861671289500899</v>
      </c>
      <c r="D5596" s="3">
        <v>58373.494907577799</v>
      </c>
      <c r="E5596" s="1">
        <f t="shared" si="176"/>
        <v>0.50005118866649589</v>
      </c>
      <c r="F5596" s="1">
        <f t="shared" si="177"/>
        <v>37781.075930738094</v>
      </c>
    </row>
    <row r="5597" spans="1:6" x14ac:dyDescent="0.3">
      <c r="A5597" s="3">
        <v>0.67893730810583197</v>
      </c>
      <c r="B5597" s="3">
        <v>20618.448790448401</v>
      </c>
      <c r="C5597" s="3">
        <v>1.15497757547643</v>
      </c>
      <c r="D5597" s="3">
        <v>58306.033611449799</v>
      </c>
      <c r="E5597" s="1">
        <f t="shared" si="176"/>
        <v>0.47604026737059801</v>
      </c>
      <c r="F5597" s="1">
        <f t="shared" si="177"/>
        <v>37687.584821001394</v>
      </c>
    </row>
    <row r="5598" spans="1:6" x14ac:dyDescent="0.3">
      <c r="A5598" s="3">
        <v>0.69658811548167499</v>
      </c>
      <c r="B5598" s="3">
        <v>16193.970056107601</v>
      </c>
      <c r="C5598" s="3">
        <v>1.18096273899907</v>
      </c>
      <c r="D5598" s="3">
        <v>52004.1122017327</v>
      </c>
      <c r="E5598" s="1">
        <f t="shared" si="176"/>
        <v>0.48437462351739502</v>
      </c>
      <c r="F5598" s="1">
        <f t="shared" si="177"/>
        <v>35810.142145625097</v>
      </c>
    </row>
    <row r="5599" spans="1:6" x14ac:dyDescent="0.3">
      <c r="A5599" s="3">
        <v>0.67222112798341604</v>
      </c>
      <c r="B5599" s="3">
        <v>16604.9245894206</v>
      </c>
      <c r="C5599" s="3">
        <v>1.1531436175055301</v>
      </c>
      <c r="D5599" s="3">
        <v>52410.747572903798</v>
      </c>
      <c r="E5599" s="1">
        <f t="shared" si="176"/>
        <v>0.48092248952211403</v>
      </c>
      <c r="F5599" s="1">
        <f t="shared" si="177"/>
        <v>35805.822983483202</v>
      </c>
    </row>
    <row r="5600" spans="1:6" x14ac:dyDescent="0.3">
      <c r="A5600" s="3">
        <v>0.67067245292628896</v>
      </c>
      <c r="B5600" s="3">
        <v>20020.718968982601</v>
      </c>
      <c r="C5600" s="3">
        <v>1.15567728923645</v>
      </c>
      <c r="D5600" s="3">
        <v>58854.803128817097</v>
      </c>
      <c r="E5600" s="1">
        <f t="shared" si="176"/>
        <v>0.485004836310161</v>
      </c>
      <c r="F5600" s="1">
        <f t="shared" si="177"/>
        <v>38834.0841598345</v>
      </c>
    </row>
    <row r="5601" spans="1:6" x14ac:dyDescent="0.3">
      <c r="A5601" s="3">
        <v>0.74925539839797095</v>
      </c>
      <c r="B5601" s="3">
        <v>17775.369954240301</v>
      </c>
      <c r="C5601" s="3">
        <v>1.3145037639942101</v>
      </c>
      <c r="D5601" s="3">
        <v>56263.760057734798</v>
      </c>
      <c r="E5601" s="1">
        <f t="shared" si="176"/>
        <v>0.56524836559623914</v>
      </c>
      <c r="F5601" s="1">
        <f t="shared" si="177"/>
        <v>38488.390103494501</v>
      </c>
    </row>
    <row r="5602" spans="1:6" x14ac:dyDescent="0.3">
      <c r="A5602" s="3">
        <v>0.69938398326271201</v>
      </c>
      <c r="B5602" s="3">
        <v>15979.030018507699</v>
      </c>
      <c r="C5602" s="3">
        <v>1.2339740531110299</v>
      </c>
      <c r="D5602" s="3">
        <v>53493.720415203497</v>
      </c>
      <c r="E5602" s="1">
        <f t="shared" si="176"/>
        <v>0.53459006984831792</v>
      </c>
      <c r="F5602" s="1">
        <f t="shared" si="177"/>
        <v>37514.690396695798</v>
      </c>
    </row>
    <row r="5603" spans="1:6" x14ac:dyDescent="0.3">
      <c r="A5603" s="3">
        <v>0.64646791395141801</v>
      </c>
      <c r="B5603" s="3">
        <v>22262.1507282567</v>
      </c>
      <c r="C5603" s="3">
        <v>1.14677430044933</v>
      </c>
      <c r="D5603" s="3">
        <v>60588.755469642099</v>
      </c>
      <c r="E5603" s="1">
        <f t="shared" si="176"/>
        <v>0.50030638649791204</v>
      </c>
      <c r="F5603" s="1">
        <f t="shared" si="177"/>
        <v>38326.604741385396</v>
      </c>
    </row>
    <row r="5604" spans="1:6" x14ac:dyDescent="0.3">
      <c r="A5604" s="3">
        <v>0.72706799591051197</v>
      </c>
      <c r="B5604" s="3">
        <v>19572.4393511782</v>
      </c>
      <c r="C5604" s="3">
        <v>1.2539874790966501</v>
      </c>
      <c r="D5604" s="3">
        <v>57053.389819130804</v>
      </c>
      <c r="E5604" s="1">
        <f t="shared" si="176"/>
        <v>0.52691948318613813</v>
      </c>
      <c r="F5604" s="1">
        <f t="shared" si="177"/>
        <v>37480.9504679526</v>
      </c>
    </row>
    <row r="5605" spans="1:6" x14ac:dyDescent="0.3">
      <c r="A5605" s="3">
        <v>0.69423937267401004</v>
      </c>
      <c r="B5605" s="3">
        <v>18866.729431478499</v>
      </c>
      <c r="C5605" s="3">
        <v>1.1969197706458401</v>
      </c>
      <c r="D5605" s="3">
        <v>56516.4722290598</v>
      </c>
      <c r="E5605" s="1">
        <f t="shared" si="176"/>
        <v>0.50268039797183006</v>
      </c>
      <c r="F5605" s="1">
        <f t="shared" si="177"/>
        <v>37649.742797581304</v>
      </c>
    </row>
    <row r="5606" spans="1:6" x14ac:dyDescent="0.3">
      <c r="A5606" s="3">
        <v>0.70157983773945298</v>
      </c>
      <c r="B5606" s="3">
        <v>19366.931629272702</v>
      </c>
      <c r="C5606" s="3">
        <v>1.21253294829922</v>
      </c>
      <c r="D5606" s="3">
        <v>58847.2049545501</v>
      </c>
      <c r="E5606" s="1">
        <f t="shared" si="176"/>
        <v>0.510953110559767</v>
      </c>
      <c r="F5606" s="1">
        <f t="shared" si="177"/>
        <v>39480.273325277398</v>
      </c>
    </row>
    <row r="5607" spans="1:6" x14ac:dyDescent="0.3">
      <c r="A5607" s="3">
        <v>0.67326512839302499</v>
      </c>
      <c r="B5607" s="3">
        <v>19818.969226266501</v>
      </c>
      <c r="C5607" s="3">
        <v>1.1896262499950101</v>
      </c>
      <c r="D5607" s="3">
        <v>59282.344166557697</v>
      </c>
      <c r="E5607" s="1">
        <f t="shared" si="176"/>
        <v>0.51636112160198511</v>
      </c>
      <c r="F5607" s="1">
        <f t="shared" si="177"/>
        <v>39463.374940291193</v>
      </c>
    </row>
    <row r="5608" spans="1:6" x14ac:dyDescent="0.3">
      <c r="A5608" s="3">
        <v>0.72376460375006901</v>
      </c>
      <c r="B5608" s="3">
        <v>17542.032829485899</v>
      </c>
      <c r="C5608" s="3">
        <v>1.19110580587127</v>
      </c>
      <c r="D5608" s="3">
        <v>52978.138251766199</v>
      </c>
      <c r="E5608" s="1">
        <f t="shared" si="176"/>
        <v>0.467341202121201</v>
      </c>
      <c r="F5608" s="1">
        <f t="shared" si="177"/>
        <v>35436.1054222803</v>
      </c>
    </row>
    <row r="5609" spans="1:6" x14ac:dyDescent="0.3">
      <c r="A5609" s="3">
        <v>0.69168108141681495</v>
      </c>
      <c r="B5609" s="3">
        <v>21729.294448285698</v>
      </c>
      <c r="C5609" s="3">
        <v>1.1931305139247399</v>
      </c>
      <c r="D5609" s="3">
        <v>57439.286229830199</v>
      </c>
      <c r="E5609" s="1">
        <f t="shared" si="176"/>
        <v>0.50144943250792495</v>
      </c>
      <c r="F5609" s="1">
        <f t="shared" si="177"/>
        <v>35709.991781544501</v>
      </c>
    </row>
    <row r="5610" spans="1:6" x14ac:dyDescent="0.3">
      <c r="A5610" s="3">
        <v>0.70893459727812802</v>
      </c>
      <c r="B5610" s="3">
        <v>17542.522095832599</v>
      </c>
      <c r="C5610" s="3">
        <v>1.23161616090393</v>
      </c>
      <c r="D5610" s="3">
        <v>52610.741998876198</v>
      </c>
      <c r="E5610" s="1">
        <f t="shared" si="176"/>
        <v>0.52268156362580198</v>
      </c>
      <c r="F5610" s="1">
        <f t="shared" si="177"/>
        <v>35068.219903043602</v>
      </c>
    </row>
    <row r="5611" spans="1:6" x14ac:dyDescent="0.3">
      <c r="A5611" s="3">
        <v>0.69666545495551102</v>
      </c>
      <c r="B5611" s="3">
        <v>15733.6599328994</v>
      </c>
      <c r="C5611" s="3">
        <v>1.19335041287294</v>
      </c>
      <c r="D5611" s="3">
        <v>51454.078920999003</v>
      </c>
      <c r="E5611" s="1">
        <f t="shared" si="176"/>
        <v>0.49668495791742895</v>
      </c>
      <c r="F5611" s="1">
        <f t="shared" si="177"/>
        <v>35720.418988099605</v>
      </c>
    </row>
    <row r="5612" spans="1:6" x14ac:dyDescent="0.3">
      <c r="A5612" s="3">
        <v>0.62769213602379104</v>
      </c>
      <c r="B5612" s="3">
        <v>20886.458124721001</v>
      </c>
      <c r="C5612" s="3">
        <v>1.108158749987</v>
      </c>
      <c r="D5612" s="3">
        <v>58480.627722683101</v>
      </c>
      <c r="E5612" s="1">
        <f t="shared" si="176"/>
        <v>0.480466613963209</v>
      </c>
      <c r="F5612" s="1">
        <f t="shared" si="177"/>
        <v>37594.1695979621</v>
      </c>
    </row>
    <row r="5613" spans="1:6" x14ac:dyDescent="0.3">
      <c r="A5613" s="3">
        <v>0.70809191424150997</v>
      </c>
      <c r="B5613" s="3">
        <v>21957.289408555302</v>
      </c>
      <c r="C5613" s="3">
        <v>1.2045473747672799</v>
      </c>
      <c r="D5613" s="3">
        <v>58954.601793206602</v>
      </c>
      <c r="E5613" s="1">
        <f t="shared" si="176"/>
        <v>0.49645546052576994</v>
      </c>
      <c r="F5613" s="1">
        <f t="shared" si="177"/>
        <v>36997.312384651304</v>
      </c>
    </row>
    <row r="5614" spans="1:6" x14ac:dyDescent="0.3">
      <c r="A5614" s="3">
        <v>0.71802238282739494</v>
      </c>
      <c r="B5614" s="3">
        <v>15684.3860429902</v>
      </c>
      <c r="C5614" s="3">
        <v>1.2617145205081499</v>
      </c>
      <c r="D5614" s="3">
        <v>53215.093364852997</v>
      </c>
      <c r="E5614" s="1">
        <f t="shared" si="176"/>
        <v>0.54369213768075497</v>
      </c>
      <c r="F5614" s="1">
        <f t="shared" si="177"/>
        <v>37530.707321862799</v>
      </c>
    </row>
    <row r="5615" spans="1:6" x14ac:dyDescent="0.3">
      <c r="A5615" s="3">
        <v>0.75069137120365304</v>
      </c>
      <c r="B5615" s="3">
        <v>24464.349284837001</v>
      </c>
      <c r="C5615" s="3">
        <v>1.28430400483149</v>
      </c>
      <c r="D5615" s="3">
        <v>63179.957810233798</v>
      </c>
      <c r="E5615" s="1">
        <f t="shared" si="176"/>
        <v>0.53361263362783695</v>
      </c>
      <c r="F5615" s="1">
        <f t="shared" si="177"/>
        <v>38715.608525396798</v>
      </c>
    </row>
    <row r="5616" spans="1:6" x14ac:dyDescent="0.3">
      <c r="A5616" s="3">
        <v>0.66939961570460704</v>
      </c>
      <c r="B5616" s="3">
        <v>21686.146200463601</v>
      </c>
      <c r="C5616" s="3">
        <v>1.1625743283919301</v>
      </c>
      <c r="D5616" s="3">
        <v>60632.6028785417</v>
      </c>
      <c r="E5616" s="1">
        <f t="shared" si="176"/>
        <v>0.49317471268732305</v>
      </c>
      <c r="F5616" s="1">
        <f t="shared" si="177"/>
        <v>38946.456678078102</v>
      </c>
    </row>
    <row r="5617" spans="1:6" x14ac:dyDescent="0.3">
      <c r="A5617" s="3">
        <v>0.72310117969943499</v>
      </c>
      <c r="B5617" s="3">
        <v>16954.843373097301</v>
      </c>
      <c r="C5617" s="3">
        <v>1.2588773505464901</v>
      </c>
      <c r="D5617" s="3">
        <v>54818.374178064798</v>
      </c>
      <c r="E5617" s="1">
        <f t="shared" si="176"/>
        <v>0.53577617084705509</v>
      </c>
      <c r="F5617" s="1">
        <f t="shared" si="177"/>
        <v>37863.530804967493</v>
      </c>
    </row>
    <row r="5618" spans="1:6" x14ac:dyDescent="0.3">
      <c r="A5618" s="3">
        <v>0.74193836895380405</v>
      </c>
      <c r="B5618" s="3">
        <v>14026.5939206079</v>
      </c>
      <c r="C5618" s="3">
        <v>1.26646670164688</v>
      </c>
      <c r="D5618" s="3">
        <v>48456.485057090402</v>
      </c>
      <c r="E5618" s="1">
        <f t="shared" si="176"/>
        <v>0.52452833269307597</v>
      </c>
      <c r="F5618" s="1">
        <f t="shared" si="177"/>
        <v>34429.891136482503</v>
      </c>
    </row>
    <row r="5619" spans="1:6" x14ac:dyDescent="0.3">
      <c r="A5619" s="3">
        <v>0.69878750304478598</v>
      </c>
      <c r="B5619" s="3">
        <v>20660.0037793222</v>
      </c>
      <c r="C5619" s="3">
        <v>1.2093184108881601</v>
      </c>
      <c r="D5619" s="3">
        <v>57265.738621606397</v>
      </c>
      <c r="E5619" s="1">
        <f t="shared" si="176"/>
        <v>0.51053090784337407</v>
      </c>
      <c r="F5619" s="1">
        <f t="shared" si="177"/>
        <v>36605.734842284197</v>
      </c>
    </row>
    <row r="5620" spans="1:6" x14ac:dyDescent="0.3">
      <c r="A5620" s="3">
        <v>0.65402190754487899</v>
      </c>
      <c r="B5620" s="3">
        <v>16114.304228597101</v>
      </c>
      <c r="C5620" s="3">
        <v>1.10687651489939</v>
      </c>
      <c r="D5620" s="3">
        <v>51674.770879222699</v>
      </c>
      <c r="E5620" s="1">
        <f t="shared" si="176"/>
        <v>0.452854607354511</v>
      </c>
      <c r="F5620" s="1">
        <f t="shared" si="177"/>
        <v>35560.466650625596</v>
      </c>
    </row>
    <row r="5621" spans="1:6" x14ac:dyDescent="0.3">
      <c r="A5621" s="3">
        <v>0.65045660468637601</v>
      </c>
      <c r="B5621" s="3">
        <v>21663.777230335101</v>
      </c>
      <c r="C5621" s="3">
        <v>1.1217197253033599</v>
      </c>
      <c r="D5621" s="3">
        <v>59417.506616524202</v>
      </c>
      <c r="E5621" s="1">
        <f t="shared" si="176"/>
        <v>0.47126312061698394</v>
      </c>
      <c r="F5621" s="1">
        <f t="shared" si="177"/>
        <v>37753.729386189101</v>
      </c>
    </row>
    <row r="5622" spans="1:6" x14ac:dyDescent="0.3">
      <c r="A5622" s="3">
        <v>0.700344328964705</v>
      </c>
      <c r="B5622" s="3">
        <v>19403.747929804002</v>
      </c>
      <c r="C5622" s="3">
        <v>1.1868275160188</v>
      </c>
      <c r="D5622" s="3">
        <v>55370.811714618001</v>
      </c>
      <c r="E5622" s="1">
        <f t="shared" si="176"/>
        <v>0.48648318705409499</v>
      </c>
      <c r="F5622" s="1">
        <f t="shared" si="177"/>
        <v>35967.063784814003</v>
      </c>
    </row>
    <row r="5623" spans="1:6" x14ac:dyDescent="0.3">
      <c r="A5623" s="3">
        <v>0.68805563782964196</v>
      </c>
      <c r="B5623" s="3">
        <v>21042.137746533699</v>
      </c>
      <c r="C5623" s="3">
        <v>1.1575686133429</v>
      </c>
      <c r="D5623" s="3">
        <v>57516.266223168197</v>
      </c>
      <c r="E5623" s="1">
        <f t="shared" si="176"/>
        <v>0.46951297551325799</v>
      </c>
      <c r="F5623" s="1">
        <f t="shared" si="177"/>
        <v>36474.128476634498</v>
      </c>
    </row>
    <row r="5624" spans="1:6" x14ac:dyDescent="0.3">
      <c r="A5624" s="3">
        <v>0.72295469485172703</v>
      </c>
      <c r="B5624" s="3">
        <v>20307.136713111999</v>
      </c>
      <c r="C5624" s="3">
        <v>1.28768669090329</v>
      </c>
      <c r="D5624" s="3">
        <v>58675.572519153699</v>
      </c>
      <c r="E5624" s="1">
        <f t="shared" si="176"/>
        <v>0.56473199605156299</v>
      </c>
      <c r="F5624" s="1">
        <f t="shared" si="177"/>
        <v>38368.4358060417</v>
      </c>
    </row>
    <row r="5625" spans="1:6" x14ac:dyDescent="0.3">
      <c r="A5625" s="3">
        <v>0.71025590441544195</v>
      </c>
      <c r="B5625" s="3">
        <v>21636.929889212199</v>
      </c>
      <c r="C5625" s="3">
        <v>1.24978304386049</v>
      </c>
      <c r="D5625" s="3">
        <v>59589.171361331202</v>
      </c>
      <c r="E5625" s="1">
        <f t="shared" si="176"/>
        <v>0.53952713944504804</v>
      </c>
      <c r="F5625" s="1">
        <f t="shared" si="177"/>
        <v>37952.241472119</v>
      </c>
    </row>
    <row r="5626" spans="1:6" x14ac:dyDescent="0.3">
      <c r="A5626" s="3">
        <v>0.76078868005375899</v>
      </c>
      <c r="B5626" s="3">
        <v>19791.1587702303</v>
      </c>
      <c r="C5626" s="3">
        <v>1.3562032734640199</v>
      </c>
      <c r="D5626" s="3">
        <v>58058.177855757996</v>
      </c>
      <c r="E5626" s="1">
        <f t="shared" si="176"/>
        <v>0.59541459341026093</v>
      </c>
      <c r="F5626" s="1">
        <f t="shared" si="177"/>
        <v>38267.019085527696</v>
      </c>
    </row>
    <row r="5627" spans="1:6" x14ac:dyDescent="0.3">
      <c r="A5627" s="3">
        <v>0.66329770394846899</v>
      </c>
      <c r="B5627" s="3">
        <v>24112.1045134862</v>
      </c>
      <c r="C5627" s="3">
        <v>1.1762542155008</v>
      </c>
      <c r="D5627" s="3">
        <v>62404.129995157396</v>
      </c>
      <c r="E5627" s="1">
        <f t="shared" si="176"/>
        <v>0.51295651155233102</v>
      </c>
      <c r="F5627" s="1">
        <f t="shared" si="177"/>
        <v>38292.025481671197</v>
      </c>
    </row>
    <row r="5628" spans="1:6" x14ac:dyDescent="0.3">
      <c r="A5628" s="3">
        <v>0.73138754688413898</v>
      </c>
      <c r="B5628" s="3">
        <v>21532.653006109202</v>
      </c>
      <c r="C5628" s="3">
        <v>1.25896455007548</v>
      </c>
      <c r="D5628" s="3">
        <v>57804.868168834502</v>
      </c>
      <c r="E5628" s="1">
        <f t="shared" si="176"/>
        <v>0.52757700319134104</v>
      </c>
      <c r="F5628" s="1">
        <f t="shared" si="177"/>
        <v>36272.215162725304</v>
      </c>
    </row>
    <row r="5629" spans="1:6" x14ac:dyDescent="0.3">
      <c r="A5629" s="3">
        <v>0.71119084337917604</v>
      </c>
      <c r="B5629" s="3">
        <v>17320.706702398998</v>
      </c>
      <c r="C5629" s="3">
        <v>1.22717133839115</v>
      </c>
      <c r="D5629" s="3">
        <v>53209.367798640298</v>
      </c>
      <c r="E5629" s="1">
        <f t="shared" si="176"/>
        <v>0.51598049501197396</v>
      </c>
      <c r="F5629" s="1">
        <f t="shared" si="177"/>
        <v>35888.661096241296</v>
      </c>
    </row>
    <row r="5630" spans="1:6" x14ac:dyDescent="0.3">
      <c r="A5630" s="3">
        <v>0.71132705969627696</v>
      </c>
      <c r="B5630" s="3">
        <v>19000.7518253579</v>
      </c>
      <c r="C5630" s="3">
        <v>1.2097264456236401</v>
      </c>
      <c r="D5630" s="3">
        <v>54980.5462471664</v>
      </c>
      <c r="E5630" s="1">
        <f t="shared" si="176"/>
        <v>0.4983993859273631</v>
      </c>
      <c r="F5630" s="1">
        <f t="shared" si="177"/>
        <v>35979.794421808503</v>
      </c>
    </row>
    <row r="5631" spans="1:6" x14ac:dyDescent="0.3">
      <c r="A5631" s="3">
        <v>0.705112830526336</v>
      </c>
      <c r="B5631" s="3">
        <v>18690.824804728501</v>
      </c>
      <c r="C5631" s="3">
        <v>1.2313861023659001</v>
      </c>
      <c r="D5631" s="3">
        <v>55952.096180936896</v>
      </c>
      <c r="E5631" s="1">
        <f t="shared" si="176"/>
        <v>0.52627327183956407</v>
      </c>
      <c r="F5631" s="1">
        <f t="shared" si="177"/>
        <v>37261.271376208395</v>
      </c>
    </row>
    <row r="5632" spans="1:6" x14ac:dyDescent="0.3">
      <c r="A5632" s="3">
        <v>0.74193217633062103</v>
      </c>
      <c r="B5632" s="3">
        <v>21231.490340516099</v>
      </c>
      <c r="C5632" s="3">
        <v>1.2717070763409299</v>
      </c>
      <c r="D5632" s="3">
        <v>59746.256294888102</v>
      </c>
      <c r="E5632" s="1">
        <f t="shared" si="176"/>
        <v>0.52977490001030891</v>
      </c>
      <c r="F5632" s="1">
        <f t="shared" si="177"/>
        <v>38514.765954372007</v>
      </c>
    </row>
    <row r="5633" spans="1:6" x14ac:dyDescent="0.3">
      <c r="A5633" s="3">
        <v>0.72993537435676803</v>
      </c>
      <c r="B5633" s="3">
        <v>19184.0086548002</v>
      </c>
      <c r="C5633" s="3">
        <v>1.26264997620675</v>
      </c>
      <c r="D5633" s="3">
        <v>56778.811445371299</v>
      </c>
      <c r="E5633" s="1">
        <f t="shared" si="176"/>
        <v>0.53271460184998198</v>
      </c>
      <c r="F5633" s="1">
        <f t="shared" si="177"/>
        <v>37594.802790571099</v>
      </c>
    </row>
    <row r="5634" spans="1:6" x14ac:dyDescent="0.3">
      <c r="A5634" s="3">
        <v>0.69022398010146702</v>
      </c>
      <c r="B5634" s="3">
        <v>16051.2259219975</v>
      </c>
      <c r="C5634" s="3">
        <v>1.18134330955324</v>
      </c>
      <c r="D5634" s="3">
        <v>52812.829527201196</v>
      </c>
      <c r="E5634" s="1">
        <f t="shared" si="176"/>
        <v>0.49111932945177295</v>
      </c>
      <c r="F5634" s="1">
        <f t="shared" si="177"/>
        <v>36761.603605203694</v>
      </c>
    </row>
    <row r="5635" spans="1:6" x14ac:dyDescent="0.3">
      <c r="A5635" s="3">
        <v>0.70118768404595799</v>
      </c>
      <c r="B5635" s="3">
        <v>21907.990636222199</v>
      </c>
      <c r="C5635" s="3">
        <v>1.21122150834665</v>
      </c>
      <c r="D5635" s="3">
        <v>62051.412798080899</v>
      </c>
      <c r="E5635" s="1">
        <f t="shared" si="176"/>
        <v>0.510033824300692</v>
      </c>
      <c r="F5635" s="1">
        <f t="shared" si="177"/>
        <v>40143.422161858703</v>
      </c>
    </row>
    <row r="5636" spans="1:6" x14ac:dyDescent="0.3">
      <c r="A5636" s="3">
        <v>0.70891420774664704</v>
      </c>
      <c r="B5636" s="3">
        <v>23114.181837439901</v>
      </c>
      <c r="C5636" s="3">
        <v>1.23142833881947</v>
      </c>
      <c r="D5636" s="3">
        <v>61453.159689159998</v>
      </c>
      <c r="E5636" s="1">
        <f t="shared" ref="E5636:E5699" si="178">C5636-A5636</f>
        <v>0.52251413107282296</v>
      </c>
      <c r="F5636" s="1">
        <f t="shared" ref="F5636:F5699" si="179">D5636-B5636</f>
        <v>38338.977851720098</v>
      </c>
    </row>
    <row r="5637" spans="1:6" x14ac:dyDescent="0.3">
      <c r="A5637" s="3">
        <v>0.74575976561494794</v>
      </c>
      <c r="B5637" s="3">
        <v>20446.8251269465</v>
      </c>
      <c r="C5637" s="3">
        <v>1.30286585968059</v>
      </c>
      <c r="D5637" s="3">
        <v>57840.738682062904</v>
      </c>
      <c r="E5637" s="1">
        <f t="shared" si="178"/>
        <v>0.55710609406564204</v>
      </c>
      <c r="F5637" s="1">
        <f t="shared" si="179"/>
        <v>37393.913555116407</v>
      </c>
    </row>
    <row r="5638" spans="1:6" x14ac:dyDescent="0.3">
      <c r="A5638" s="3">
        <v>0.72044458019927704</v>
      </c>
      <c r="B5638" s="3">
        <v>17919.464037530499</v>
      </c>
      <c r="C5638" s="3">
        <v>1.2690067395612901</v>
      </c>
      <c r="D5638" s="3">
        <v>55246.663424569197</v>
      </c>
      <c r="E5638" s="1">
        <f t="shared" si="178"/>
        <v>0.54856215936201302</v>
      </c>
      <c r="F5638" s="1">
        <f t="shared" si="179"/>
        <v>37327.199387038694</v>
      </c>
    </row>
    <row r="5639" spans="1:6" x14ac:dyDescent="0.3">
      <c r="A5639" s="3">
        <v>0.72982609998245596</v>
      </c>
      <c r="B5639" s="3">
        <v>16756.594243969899</v>
      </c>
      <c r="C5639" s="3">
        <v>1.2238840344231099</v>
      </c>
      <c r="D5639" s="3">
        <v>51805.317766751097</v>
      </c>
      <c r="E5639" s="1">
        <f t="shared" si="178"/>
        <v>0.49405793444065393</v>
      </c>
      <c r="F5639" s="1">
        <f t="shared" si="179"/>
        <v>35048.723522781198</v>
      </c>
    </row>
    <row r="5640" spans="1:6" x14ac:dyDescent="0.3">
      <c r="A5640" s="3">
        <v>0.70757909699011401</v>
      </c>
      <c r="B5640" s="3">
        <v>20971.415375487799</v>
      </c>
      <c r="C5640" s="3">
        <v>1.24087655881156</v>
      </c>
      <c r="D5640" s="3">
        <v>59777.818440155199</v>
      </c>
      <c r="E5640" s="1">
        <f t="shared" si="178"/>
        <v>0.53329746182144599</v>
      </c>
      <c r="F5640" s="1">
        <f t="shared" si="179"/>
        <v>38806.4030646674</v>
      </c>
    </row>
    <row r="5641" spans="1:6" x14ac:dyDescent="0.3">
      <c r="A5641" s="3">
        <v>0.72470381734940903</v>
      </c>
      <c r="B5641" s="3">
        <v>19133.271613679299</v>
      </c>
      <c r="C5641" s="3">
        <v>1.2701869590220201</v>
      </c>
      <c r="D5641" s="3">
        <v>55644.112474864203</v>
      </c>
      <c r="E5641" s="1">
        <f t="shared" si="178"/>
        <v>0.54548314167261103</v>
      </c>
      <c r="F5641" s="1">
        <f t="shared" si="179"/>
        <v>36510.840861184901</v>
      </c>
    </row>
    <row r="5642" spans="1:6" x14ac:dyDescent="0.3">
      <c r="A5642" s="3">
        <v>0.71671394169402503</v>
      </c>
      <c r="B5642" s="3">
        <v>25836.207953767898</v>
      </c>
      <c r="C5642" s="3">
        <v>1.2295939202459001</v>
      </c>
      <c r="D5642" s="3">
        <v>63589.966597226798</v>
      </c>
      <c r="E5642" s="1">
        <f t="shared" si="178"/>
        <v>0.51287997855187506</v>
      </c>
      <c r="F5642" s="1">
        <f t="shared" si="179"/>
        <v>37753.758643458903</v>
      </c>
    </row>
    <row r="5643" spans="1:6" x14ac:dyDescent="0.3">
      <c r="A5643" s="3">
        <v>0.72683875850966595</v>
      </c>
      <c r="B5643" s="3">
        <v>15274.4217246222</v>
      </c>
      <c r="C5643" s="3">
        <v>1.2312420918737901</v>
      </c>
      <c r="D5643" s="3">
        <v>51703.0694055118</v>
      </c>
      <c r="E5643" s="1">
        <f t="shared" si="178"/>
        <v>0.50440333336412413</v>
      </c>
      <c r="F5643" s="1">
        <f t="shared" si="179"/>
        <v>36428.647680889597</v>
      </c>
    </row>
    <row r="5644" spans="1:6" x14ac:dyDescent="0.3">
      <c r="A5644" s="3">
        <v>0.73423872486797304</v>
      </c>
      <c r="B5644" s="3">
        <v>25041.926706803501</v>
      </c>
      <c r="C5644" s="3">
        <v>1.2286616647311901</v>
      </c>
      <c r="D5644" s="3">
        <v>60318.070099820601</v>
      </c>
      <c r="E5644" s="1">
        <f t="shared" si="178"/>
        <v>0.49442293986321706</v>
      </c>
      <c r="F5644" s="1">
        <f t="shared" si="179"/>
        <v>35276.143393017104</v>
      </c>
    </row>
    <row r="5645" spans="1:6" x14ac:dyDescent="0.3">
      <c r="A5645" s="3">
        <v>0.73847458596268101</v>
      </c>
      <c r="B5645" s="3">
        <v>18008.892048186801</v>
      </c>
      <c r="C5645" s="3">
        <v>1.29816087321725</v>
      </c>
      <c r="D5645" s="3">
        <v>56800.286435176102</v>
      </c>
      <c r="E5645" s="1">
        <f t="shared" si="178"/>
        <v>0.55968628725456904</v>
      </c>
      <c r="F5645" s="1">
        <f t="shared" si="179"/>
        <v>38791.394386989297</v>
      </c>
    </row>
    <row r="5646" spans="1:6" x14ac:dyDescent="0.3">
      <c r="A5646" s="3">
        <v>0.67352315870449697</v>
      </c>
      <c r="B5646" s="3">
        <v>20023.530229970202</v>
      </c>
      <c r="C5646" s="3">
        <v>1.1821234465802599</v>
      </c>
      <c r="D5646" s="3">
        <v>56407.736770459502</v>
      </c>
      <c r="E5646" s="1">
        <f t="shared" si="178"/>
        <v>0.50860028787576295</v>
      </c>
      <c r="F5646" s="1">
        <f t="shared" si="179"/>
        <v>36384.2065404893</v>
      </c>
    </row>
    <row r="5647" spans="1:6" x14ac:dyDescent="0.3">
      <c r="A5647" s="3">
        <v>0.67478644644269103</v>
      </c>
      <c r="B5647" s="3">
        <v>20693.151255420998</v>
      </c>
      <c r="C5647" s="3">
        <v>1.15593596038882</v>
      </c>
      <c r="D5647" s="3">
        <v>61408.154143306303</v>
      </c>
      <c r="E5647" s="1">
        <f t="shared" si="178"/>
        <v>0.48114951394612893</v>
      </c>
      <c r="F5647" s="1">
        <f t="shared" si="179"/>
        <v>40715.002887885305</v>
      </c>
    </row>
    <row r="5648" spans="1:6" x14ac:dyDescent="0.3">
      <c r="A5648" s="3">
        <v>0.73197443859370104</v>
      </c>
      <c r="B5648" s="3">
        <v>21770.101954737998</v>
      </c>
      <c r="C5648" s="3">
        <v>1.26797729946036</v>
      </c>
      <c r="D5648" s="3">
        <v>60335.602332066497</v>
      </c>
      <c r="E5648" s="1">
        <f t="shared" si="178"/>
        <v>0.53600286086665894</v>
      </c>
      <c r="F5648" s="1">
        <f t="shared" si="179"/>
        <v>38565.500377328499</v>
      </c>
    </row>
    <row r="5649" spans="1:6" x14ac:dyDescent="0.3">
      <c r="A5649" s="3">
        <v>0.67458613578910698</v>
      </c>
      <c r="B5649" s="3">
        <v>17466.779781060799</v>
      </c>
      <c r="C5649" s="3">
        <v>1.16599013579248</v>
      </c>
      <c r="D5649" s="3">
        <v>53205.838958504399</v>
      </c>
      <c r="E5649" s="1">
        <f t="shared" si="178"/>
        <v>0.49140400000337303</v>
      </c>
      <c r="F5649" s="1">
        <f t="shared" si="179"/>
        <v>35739.059177443603</v>
      </c>
    </row>
    <row r="5650" spans="1:6" x14ac:dyDescent="0.3">
      <c r="A5650" s="3">
        <v>0.70338294684019198</v>
      </c>
      <c r="B5650" s="3">
        <v>23820.852139623999</v>
      </c>
      <c r="C5650" s="3">
        <v>1.20469207420086</v>
      </c>
      <c r="D5650" s="3">
        <v>60639.189848654802</v>
      </c>
      <c r="E5650" s="1">
        <f t="shared" si="178"/>
        <v>0.50130912736066802</v>
      </c>
      <c r="F5650" s="1">
        <f t="shared" si="179"/>
        <v>36818.337709030806</v>
      </c>
    </row>
    <row r="5651" spans="1:6" x14ac:dyDescent="0.3">
      <c r="A5651" s="3">
        <v>0.699427297380389</v>
      </c>
      <c r="B5651" s="3">
        <v>15448.948165625299</v>
      </c>
      <c r="C5651" s="3">
        <v>1.2170557653012</v>
      </c>
      <c r="D5651" s="3">
        <v>51927.708194485604</v>
      </c>
      <c r="E5651" s="1">
        <f t="shared" si="178"/>
        <v>0.51762846792081096</v>
      </c>
      <c r="F5651" s="1">
        <f t="shared" si="179"/>
        <v>36478.760028860306</v>
      </c>
    </row>
    <row r="5652" spans="1:6" x14ac:dyDescent="0.3">
      <c r="A5652" s="3">
        <v>0.68001066040903102</v>
      </c>
      <c r="B5652" s="3">
        <v>15308.9913628903</v>
      </c>
      <c r="C5652" s="3">
        <v>1.17063584934079</v>
      </c>
      <c r="D5652" s="3">
        <v>52089.355999017003</v>
      </c>
      <c r="E5652" s="1">
        <f t="shared" si="178"/>
        <v>0.49062518893175899</v>
      </c>
      <c r="F5652" s="1">
        <f t="shared" si="179"/>
        <v>36780.364636126702</v>
      </c>
    </row>
    <row r="5653" spans="1:6" x14ac:dyDescent="0.3">
      <c r="A5653" s="3">
        <v>0.69511457896635598</v>
      </c>
      <c r="B5653" s="3">
        <v>18185.111652632098</v>
      </c>
      <c r="C5653" s="3">
        <v>1.2054957022063799</v>
      </c>
      <c r="D5653" s="3">
        <v>53974.742276456702</v>
      </c>
      <c r="E5653" s="1">
        <f t="shared" si="178"/>
        <v>0.51038112324002394</v>
      </c>
      <c r="F5653" s="1">
        <f t="shared" si="179"/>
        <v>35789.630623824603</v>
      </c>
    </row>
    <row r="5654" spans="1:6" x14ac:dyDescent="0.3">
      <c r="A5654" s="3">
        <v>0.65887587979929596</v>
      </c>
      <c r="B5654" s="3">
        <v>16815.441721671599</v>
      </c>
      <c r="C5654" s="3">
        <v>1.137755322818</v>
      </c>
      <c r="D5654" s="3">
        <v>52887.916967823301</v>
      </c>
      <c r="E5654" s="1">
        <f t="shared" si="178"/>
        <v>0.478879443018704</v>
      </c>
      <c r="F5654" s="1">
        <f t="shared" si="179"/>
        <v>36072.475246151706</v>
      </c>
    </row>
    <row r="5655" spans="1:6" x14ac:dyDescent="0.3">
      <c r="A5655" s="3">
        <v>0.70481242974582803</v>
      </c>
      <c r="B5655" s="3">
        <v>19192.551781970102</v>
      </c>
      <c r="C5655" s="3">
        <v>1.22082604135204</v>
      </c>
      <c r="D5655" s="3">
        <v>55187.533926654898</v>
      </c>
      <c r="E5655" s="1">
        <f t="shared" si="178"/>
        <v>0.51601361160621195</v>
      </c>
      <c r="F5655" s="1">
        <f t="shared" si="179"/>
        <v>35994.982144684793</v>
      </c>
    </row>
    <row r="5656" spans="1:6" x14ac:dyDescent="0.3">
      <c r="A5656" s="3">
        <v>0.64495313620453198</v>
      </c>
      <c r="B5656" s="3">
        <v>18930.0514173392</v>
      </c>
      <c r="C5656" s="3">
        <v>1.0939740613415401</v>
      </c>
      <c r="D5656" s="3">
        <v>55706.254483815203</v>
      </c>
      <c r="E5656" s="1">
        <f t="shared" si="178"/>
        <v>0.44902092513700809</v>
      </c>
      <c r="F5656" s="1">
        <f t="shared" si="179"/>
        <v>36776.203066476002</v>
      </c>
    </row>
    <row r="5657" spans="1:6" x14ac:dyDescent="0.3">
      <c r="A5657" s="3">
        <v>0.67297497957896202</v>
      </c>
      <c r="B5657" s="3">
        <v>16551.1593181553</v>
      </c>
      <c r="C5657" s="3">
        <v>1.16011400434333</v>
      </c>
      <c r="D5657" s="3">
        <v>52569.992631703703</v>
      </c>
      <c r="E5657" s="1">
        <f t="shared" si="178"/>
        <v>0.48713902476436799</v>
      </c>
      <c r="F5657" s="1">
        <f t="shared" si="179"/>
        <v>36018.833313548399</v>
      </c>
    </row>
    <row r="5658" spans="1:6" x14ac:dyDescent="0.3">
      <c r="A5658" s="3">
        <v>0.72665138194301704</v>
      </c>
      <c r="B5658" s="3">
        <v>17988.323146603601</v>
      </c>
      <c r="C5658" s="3">
        <v>1.29159447159345</v>
      </c>
      <c r="D5658" s="3">
        <v>56710.497355527303</v>
      </c>
      <c r="E5658" s="1">
        <f t="shared" si="178"/>
        <v>0.56494308965043294</v>
      </c>
      <c r="F5658" s="1">
        <f t="shared" si="179"/>
        <v>38722.174208923701</v>
      </c>
    </row>
    <row r="5659" spans="1:6" x14ac:dyDescent="0.3">
      <c r="A5659" s="3">
        <v>0.77675209487066499</v>
      </c>
      <c r="B5659" s="3">
        <v>19940.5008545971</v>
      </c>
      <c r="C5659" s="3">
        <v>1.35901283273998</v>
      </c>
      <c r="D5659" s="3">
        <v>58743.794446246502</v>
      </c>
      <c r="E5659" s="1">
        <f t="shared" si="178"/>
        <v>0.58226073786931498</v>
      </c>
      <c r="F5659" s="1">
        <f t="shared" si="179"/>
        <v>38803.293591649403</v>
      </c>
    </row>
    <row r="5660" spans="1:6" x14ac:dyDescent="0.3">
      <c r="A5660" s="3">
        <v>0.663000861274051</v>
      </c>
      <c r="B5660" s="3">
        <v>19158.335931054</v>
      </c>
      <c r="C5660" s="3">
        <v>1.1699707633872201</v>
      </c>
      <c r="D5660" s="3">
        <v>56129.408172784802</v>
      </c>
      <c r="E5660" s="1">
        <f t="shared" si="178"/>
        <v>0.50696990211316906</v>
      </c>
      <c r="F5660" s="1">
        <f t="shared" si="179"/>
        <v>36971.072241730799</v>
      </c>
    </row>
    <row r="5661" spans="1:6" x14ac:dyDescent="0.3">
      <c r="A5661" s="3">
        <v>0.65873600509286201</v>
      </c>
      <c r="B5661" s="3">
        <v>22506.8792075729</v>
      </c>
      <c r="C5661" s="3">
        <v>1.1214956037470001</v>
      </c>
      <c r="D5661" s="3">
        <v>59310.911734961701</v>
      </c>
      <c r="E5661" s="1">
        <f t="shared" si="178"/>
        <v>0.46275959865413807</v>
      </c>
      <c r="F5661" s="1">
        <f t="shared" si="179"/>
        <v>36804.032527388801</v>
      </c>
    </row>
    <row r="5662" spans="1:6" x14ac:dyDescent="0.3">
      <c r="A5662" s="3">
        <v>0.69132443344892003</v>
      </c>
      <c r="B5662" s="3">
        <v>19051.995124303801</v>
      </c>
      <c r="C5662" s="3">
        <v>1.19904640472313</v>
      </c>
      <c r="D5662" s="3">
        <v>57944.293501057997</v>
      </c>
      <c r="E5662" s="1">
        <f t="shared" si="178"/>
        <v>0.50772197127420993</v>
      </c>
      <c r="F5662" s="1">
        <f t="shared" si="179"/>
        <v>38892.298376754195</v>
      </c>
    </row>
    <row r="5663" spans="1:6" x14ac:dyDescent="0.3">
      <c r="A5663" s="3">
        <v>0.68595055315464903</v>
      </c>
      <c r="B5663" s="3">
        <v>29683.773616754301</v>
      </c>
      <c r="C5663" s="3">
        <v>1.1943905188766999</v>
      </c>
      <c r="D5663" s="3">
        <v>74294.244802597896</v>
      </c>
      <c r="E5663" s="1">
        <f t="shared" si="178"/>
        <v>0.50843996572205086</v>
      </c>
      <c r="F5663" s="1">
        <f t="shared" si="179"/>
        <v>44610.471185843591</v>
      </c>
    </row>
    <row r="5664" spans="1:6" x14ac:dyDescent="0.3">
      <c r="A5664" s="3">
        <v>0.69241637920121502</v>
      </c>
      <c r="B5664" s="3">
        <v>25791.188671247601</v>
      </c>
      <c r="C5664" s="3">
        <v>1.19521536739207</v>
      </c>
      <c r="D5664" s="3">
        <v>63663.727670981003</v>
      </c>
      <c r="E5664" s="1">
        <f t="shared" si="178"/>
        <v>0.502798988190855</v>
      </c>
      <c r="F5664" s="1">
        <f t="shared" si="179"/>
        <v>37872.538999733399</v>
      </c>
    </row>
    <row r="5665" spans="1:6" x14ac:dyDescent="0.3">
      <c r="A5665" s="3">
        <v>0.70019572221345405</v>
      </c>
      <c r="B5665" s="3">
        <v>20057.426657357199</v>
      </c>
      <c r="C5665" s="3">
        <v>1.22366579109051</v>
      </c>
      <c r="D5665" s="3">
        <v>57759.9485610189</v>
      </c>
      <c r="E5665" s="1">
        <f t="shared" si="178"/>
        <v>0.52347006887705594</v>
      </c>
      <c r="F5665" s="1">
        <f t="shared" si="179"/>
        <v>37702.521903661705</v>
      </c>
    </row>
    <row r="5666" spans="1:6" x14ac:dyDescent="0.3">
      <c r="A5666" s="3">
        <v>0.71820971344191598</v>
      </c>
      <c r="B5666" s="3">
        <v>16457.053092332098</v>
      </c>
      <c r="C5666" s="3">
        <v>1.20452655534997</v>
      </c>
      <c r="D5666" s="3">
        <v>52215.109614926398</v>
      </c>
      <c r="E5666" s="1">
        <f t="shared" si="178"/>
        <v>0.48631684190805402</v>
      </c>
      <c r="F5666" s="1">
        <f t="shared" si="179"/>
        <v>35758.056522594299</v>
      </c>
    </row>
    <row r="5667" spans="1:6" x14ac:dyDescent="0.3">
      <c r="A5667" s="3">
        <v>0.69772352118844105</v>
      </c>
      <c r="B5667" s="3">
        <v>20909.086936784101</v>
      </c>
      <c r="C5667" s="3">
        <v>1.23184760131652</v>
      </c>
      <c r="D5667" s="3">
        <v>58624.939736620698</v>
      </c>
      <c r="E5667" s="1">
        <f t="shared" si="178"/>
        <v>0.53412408012807899</v>
      </c>
      <c r="F5667" s="1">
        <f t="shared" si="179"/>
        <v>37715.852799836597</v>
      </c>
    </row>
    <row r="5668" spans="1:6" x14ac:dyDescent="0.3">
      <c r="A5668" s="3">
        <v>0.72938898888250303</v>
      </c>
      <c r="B5668" s="3">
        <v>19524.192542598801</v>
      </c>
      <c r="C5668" s="3">
        <v>1.31117697801607</v>
      </c>
      <c r="D5668" s="3">
        <v>58500.128398632602</v>
      </c>
      <c r="E5668" s="1">
        <f t="shared" si="178"/>
        <v>0.581787989133567</v>
      </c>
      <c r="F5668" s="1">
        <f t="shared" si="179"/>
        <v>38975.935856033801</v>
      </c>
    </row>
    <row r="5669" spans="1:6" x14ac:dyDescent="0.3">
      <c r="A5669" s="3">
        <v>0.67582639846595505</v>
      </c>
      <c r="B5669" s="3">
        <v>19702.464222492399</v>
      </c>
      <c r="C5669" s="3">
        <v>1.16121524801158</v>
      </c>
      <c r="D5669" s="3">
        <v>56614.994429399303</v>
      </c>
      <c r="E5669" s="1">
        <f t="shared" si="178"/>
        <v>0.485388849545625</v>
      </c>
      <c r="F5669" s="1">
        <f t="shared" si="179"/>
        <v>36912.5302069069</v>
      </c>
    </row>
    <row r="5670" spans="1:6" x14ac:dyDescent="0.3">
      <c r="A5670" s="3">
        <v>0.68064321274596695</v>
      </c>
      <c r="B5670" s="3">
        <v>22903.8107939441</v>
      </c>
      <c r="C5670" s="3">
        <v>1.1502050614629</v>
      </c>
      <c r="D5670" s="3">
        <v>59614.027188220702</v>
      </c>
      <c r="E5670" s="1">
        <f t="shared" si="178"/>
        <v>0.46956184871693307</v>
      </c>
      <c r="F5670" s="1">
        <f t="shared" si="179"/>
        <v>36710.216394276606</v>
      </c>
    </row>
    <row r="5671" spans="1:6" x14ac:dyDescent="0.3">
      <c r="A5671" s="3">
        <v>0.75174269303994401</v>
      </c>
      <c r="B5671" s="3">
        <v>19021.748654441599</v>
      </c>
      <c r="C5671" s="3">
        <v>1.2945630084816</v>
      </c>
      <c r="D5671" s="3">
        <v>55367.925839432399</v>
      </c>
      <c r="E5671" s="1">
        <f t="shared" si="178"/>
        <v>0.54282031544165599</v>
      </c>
      <c r="F5671" s="1">
        <f t="shared" si="179"/>
        <v>36346.177184990796</v>
      </c>
    </row>
    <row r="5672" spans="1:6" x14ac:dyDescent="0.3">
      <c r="A5672" s="3">
        <v>0.67567304151079699</v>
      </c>
      <c r="B5672" s="3">
        <v>18497.995017715501</v>
      </c>
      <c r="C5672" s="3">
        <v>1.1596229784249099</v>
      </c>
      <c r="D5672" s="3">
        <v>53633.023522161697</v>
      </c>
      <c r="E5672" s="1">
        <f t="shared" si="178"/>
        <v>0.48394993691411292</v>
      </c>
      <c r="F5672" s="1">
        <f t="shared" si="179"/>
        <v>35135.028504446193</v>
      </c>
    </row>
    <row r="5673" spans="1:6" x14ac:dyDescent="0.3">
      <c r="A5673" s="3">
        <v>0.66177504182456504</v>
      </c>
      <c r="B5673" s="3">
        <v>16088.5585202652</v>
      </c>
      <c r="C5673" s="3">
        <v>1.1345767036773</v>
      </c>
      <c r="D5673" s="3">
        <v>51744.875174213397</v>
      </c>
      <c r="E5673" s="1">
        <f t="shared" si="178"/>
        <v>0.47280166185273498</v>
      </c>
      <c r="F5673" s="1">
        <f t="shared" si="179"/>
        <v>35656.316653948197</v>
      </c>
    </row>
    <row r="5674" spans="1:6" x14ac:dyDescent="0.3">
      <c r="A5674" s="3">
        <v>0.72227917129692198</v>
      </c>
      <c r="B5674" s="3">
        <v>16307.4650855781</v>
      </c>
      <c r="C5674" s="3">
        <v>1.2480674782363601</v>
      </c>
      <c r="D5674" s="3">
        <v>52156.042648649898</v>
      </c>
      <c r="E5674" s="1">
        <f t="shared" si="178"/>
        <v>0.52578830693943812</v>
      </c>
      <c r="F5674" s="1">
        <f t="shared" si="179"/>
        <v>35848.577563071798</v>
      </c>
    </row>
    <row r="5675" spans="1:6" x14ac:dyDescent="0.3">
      <c r="A5675" s="3">
        <v>0.71823050537730504</v>
      </c>
      <c r="B5675" s="3">
        <v>18736.060013132301</v>
      </c>
      <c r="C5675" s="3">
        <v>1.21951778057495</v>
      </c>
      <c r="D5675" s="3">
        <v>53848.623845672802</v>
      </c>
      <c r="E5675" s="1">
        <f t="shared" si="178"/>
        <v>0.50128727519764493</v>
      </c>
      <c r="F5675" s="1">
        <f t="shared" si="179"/>
        <v>35112.563832540502</v>
      </c>
    </row>
    <row r="5676" spans="1:6" x14ac:dyDescent="0.3">
      <c r="A5676" s="3">
        <v>0.72594215153035302</v>
      </c>
      <c r="B5676" s="3">
        <v>19654.9525824597</v>
      </c>
      <c r="C5676" s="3">
        <v>1.2956831140737199</v>
      </c>
      <c r="D5676" s="3">
        <v>58062.143307395098</v>
      </c>
      <c r="E5676" s="1">
        <f t="shared" si="178"/>
        <v>0.56974096254336692</v>
      </c>
      <c r="F5676" s="1">
        <f t="shared" si="179"/>
        <v>38407.190724935397</v>
      </c>
    </row>
    <row r="5677" spans="1:6" x14ac:dyDescent="0.3">
      <c r="A5677" s="3">
        <v>0.75754900262534597</v>
      </c>
      <c r="B5677" s="3">
        <v>24833.465316277099</v>
      </c>
      <c r="C5677" s="3">
        <v>1.29489640890568</v>
      </c>
      <c r="D5677" s="3">
        <v>62681.0904956417</v>
      </c>
      <c r="E5677" s="1">
        <f t="shared" si="178"/>
        <v>0.53734740628033406</v>
      </c>
      <c r="F5677" s="1">
        <f t="shared" si="179"/>
        <v>37847.625179364601</v>
      </c>
    </row>
    <row r="5678" spans="1:6" x14ac:dyDescent="0.3">
      <c r="A5678" s="3">
        <v>0.70202922949957602</v>
      </c>
      <c r="B5678" s="3">
        <v>22227.078052988101</v>
      </c>
      <c r="C5678" s="3">
        <v>1.20671648823982</v>
      </c>
      <c r="D5678" s="3">
        <v>59397.1836526201</v>
      </c>
      <c r="E5678" s="1">
        <f t="shared" si="178"/>
        <v>0.504687258740244</v>
      </c>
      <c r="F5678" s="1">
        <f t="shared" si="179"/>
        <v>37170.105599631999</v>
      </c>
    </row>
    <row r="5679" spans="1:6" x14ac:dyDescent="0.3">
      <c r="A5679" s="3">
        <v>0.68608629319049197</v>
      </c>
      <c r="B5679" s="3">
        <v>20039.081878365902</v>
      </c>
      <c r="C5679" s="3">
        <v>1.1536270418349801</v>
      </c>
      <c r="D5679" s="3">
        <v>55148.493636302199</v>
      </c>
      <c r="E5679" s="1">
        <f t="shared" si="178"/>
        <v>0.46754074864448814</v>
      </c>
      <c r="F5679" s="1">
        <f t="shared" si="179"/>
        <v>35109.411757936294</v>
      </c>
    </row>
    <row r="5680" spans="1:6" x14ac:dyDescent="0.3">
      <c r="A5680" s="3">
        <v>0.69095036490969997</v>
      </c>
      <c r="B5680" s="3">
        <v>21894.810175953098</v>
      </c>
      <c r="C5680" s="3">
        <v>1.19774406774054</v>
      </c>
      <c r="D5680" s="3">
        <v>59154.102816303901</v>
      </c>
      <c r="E5680" s="1">
        <f t="shared" si="178"/>
        <v>0.50679370283084002</v>
      </c>
      <c r="F5680" s="1">
        <f t="shared" si="179"/>
        <v>37259.292640350803</v>
      </c>
    </row>
    <row r="5681" spans="1:6" x14ac:dyDescent="0.3">
      <c r="A5681" s="3">
        <v>0.63367170448698196</v>
      </c>
      <c r="B5681" s="3">
        <v>17839.9384063461</v>
      </c>
      <c r="C5681" s="3">
        <v>1.0851504972661801</v>
      </c>
      <c r="D5681" s="3">
        <v>54814.956438298599</v>
      </c>
      <c r="E5681" s="1">
        <f t="shared" si="178"/>
        <v>0.45147879277919811</v>
      </c>
      <c r="F5681" s="1">
        <f t="shared" si="179"/>
        <v>36975.018031952495</v>
      </c>
    </row>
    <row r="5682" spans="1:6" x14ac:dyDescent="0.3">
      <c r="A5682" s="3">
        <v>0.64028807015178002</v>
      </c>
      <c r="B5682" s="3">
        <v>19000.2211926567</v>
      </c>
      <c r="C5682" s="3">
        <v>1.11404207544895</v>
      </c>
      <c r="D5682" s="3">
        <v>55839.255784827801</v>
      </c>
      <c r="E5682" s="1">
        <f t="shared" si="178"/>
        <v>0.47375400529716993</v>
      </c>
      <c r="F5682" s="1">
        <f t="shared" si="179"/>
        <v>36839.034592171098</v>
      </c>
    </row>
    <row r="5683" spans="1:6" x14ac:dyDescent="0.3">
      <c r="A5683" s="3">
        <v>0.72353501844471801</v>
      </c>
      <c r="B5683" s="3">
        <v>17773.476172091101</v>
      </c>
      <c r="C5683" s="3">
        <v>1.2670881108063199</v>
      </c>
      <c r="D5683" s="3">
        <v>54201.809079551997</v>
      </c>
      <c r="E5683" s="1">
        <f t="shared" si="178"/>
        <v>0.54355309236160188</v>
      </c>
      <c r="F5683" s="1">
        <f t="shared" si="179"/>
        <v>36428.332907460892</v>
      </c>
    </row>
    <row r="5684" spans="1:6" x14ac:dyDescent="0.3">
      <c r="A5684" s="3">
        <v>0.69517696694364495</v>
      </c>
      <c r="B5684" s="3">
        <v>23953.013428102098</v>
      </c>
      <c r="C5684" s="3">
        <v>1.1928953697922799</v>
      </c>
      <c r="D5684" s="3">
        <v>61792.843295549799</v>
      </c>
      <c r="E5684" s="1">
        <f t="shared" si="178"/>
        <v>0.497718402848635</v>
      </c>
      <c r="F5684" s="1">
        <f t="shared" si="179"/>
        <v>37839.829867447697</v>
      </c>
    </row>
    <row r="5685" spans="1:6" x14ac:dyDescent="0.3">
      <c r="A5685" s="3">
        <v>0.70777866142852497</v>
      </c>
      <c r="B5685" s="3">
        <v>18102.2930983347</v>
      </c>
      <c r="C5685" s="3">
        <v>1.2392984789200601</v>
      </c>
      <c r="D5685" s="3">
        <v>55114.377201855998</v>
      </c>
      <c r="E5685" s="1">
        <f t="shared" si="178"/>
        <v>0.5315198174915351</v>
      </c>
      <c r="F5685" s="1">
        <f t="shared" si="179"/>
        <v>37012.084103521294</v>
      </c>
    </row>
    <row r="5686" spans="1:6" x14ac:dyDescent="0.3">
      <c r="A5686" s="3">
        <v>0.74293711566587395</v>
      </c>
      <c r="B5686" s="3">
        <v>20302.987423247399</v>
      </c>
      <c r="C5686" s="3">
        <v>1.3079846090870899</v>
      </c>
      <c r="D5686" s="3">
        <v>59036.919882554103</v>
      </c>
      <c r="E5686" s="1">
        <f t="shared" si="178"/>
        <v>0.56504749342121596</v>
      </c>
      <c r="F5686" s="1">
        <f t="shared" si="179"/>
        <v>38733.932459306699</v>
      </c>
    </row>
    <row r="5687" spans="1:6" x14ac:dyDescent="0.3">
      <c r="A5687" s="3">
        <v>0.71345469145311102</v>
      </c>
      <c r="B5687" s="3">
        <v>22349.743649866999</v>
      </c>
      <c r="C5687" s="3">
        <v>1.2247165397076401</v>
      </c>
      <c r="D5687" s="3">
        <v>58710.082785156301</v>
      </c>
      <c r="E5687" s="1">
        <f t="shared" si="178"/>
        <v>0.51126184825452903</v>
      </c>
      <c r="F5687" s="1">
        <f t="shared" si="179"/>
        <v>36360.339135289301</v>
      </c>
    </row>
    <row r="5688" spans="1:6" x14ac:dyDescent="0.3">
      <c r="A5688" s="3">
        <v>0.72181665783200699</v>
      </c>
      <c r="B5688" s="3">
        <v>21443.5846352958</v>
      </c>
      <c r="C5688" s="3">
        <v>1.25406043113624</v>
      </c>
      <c r="D5688" s="3">
        <v>59992.010686833702</v>
      </c>
      <c r="E5688" s="1">
        <f t="shared" si="178"/>
        <v>0.532243773304233</v>
      </c>
      <c r="F5688" s="1">
        <f t="shared" si="179"/>
        <v>38548.426051537899</v>
      </c>
    </row>
    <row r="5689" spans="1:6" x14ac:dyDescent="0.3">
      <c r="A5689" s="3">
        <v>0.712093398131601</v>
      </c>
      <c r="B5689" s="3">
        <v>16094.215157065</v>
      </c>
      <c r="C5689" s="3">
        <v>1.2481798817832801</v>
      </c>
      <c r="D5689" s="3">
        <v>52008.125963039703</v>
      </c>
      <c r="E5689" s="1">
        <f t="shared" si="178"/>
        <v>0.5360864836516791</v>
      </c>
      <c r="F5689" s="1">
        <f t="shared" si="179"/>
        <v>35913.910805974701</v>
      </c>
    </row>
    <row r="5690" spans="1:6" x14ac:dyDescent="0.3">
      <c r="A5690" s="3">
        <v>0.69334681678258903</v>
      </c>
      <c r="B5690" s="3">
        <v>19409.486949632901</v>
      </c>
      <c r="C5690" s="3">
        <v>1.2198399494276899</v>
      </c>
      <c r="D5690" s="3">
        <v>59148.247023365097</v>
      </c>
      <c r="E5690" s="1">
        <f t="shared" si="178"/>
        <v>0.52649313264510089</v>
      </c>
      <c r="F5690" s="1">
        <f t="shared" si="179"/>
        <v>39738.760073732192</v>
      </c>
    </row>
    <row r="5691" spans="1:6" x14ac:dyDescent="0.3">
      <c r="A5691" s="3">
        <v>0.74337678406519103</v>
      </c>
      <c r="B5691" s="3">
        <v>21893.299765198601</v>
      </c>
      <c r="C5691" s="3">
        <v>1.2410480252132401</v>
      </c>
      <c r="D5691" s="3">
        <v>59107.005649070699</v>
      </c>
      <c r="E5691" s="1">
        <f t="shared" si="178"/>
        <v>0.49767124114804906</v>
      </c>
      <c r="F5691" s="1">
        <f t="shared" si="179"/>
        <v>37213.705883872099</v>
      </c>
    </row>
    <row r="5692" spans="1:6" x14ac:dyDescent="0.3">
      <c r="A5692" s="3">
        <v>0.70743261573501204</v>
      </c>
      <c r="B5692" s="3">
        <v>17917.140434659701</v>
      </c>
      <c r="C5692" s="3">
        <v>1.2345829739035099</v>
      </c>
      <c r="D5692" s="3">
        <v>55594.457154845397</v>
      </c>
      <c r="E5692" s="1">
        <f t="shared" si="178"/>
        <v>0.52715035816849787</v>
      </c>
      <c r="F5692" s="1">
        <f t="shared" si="179"/>
        <v>37677.3167201857</v>
      </c>
    </row>
    <row r="5693" spans="1:6" x14ac:dyDescent="0.3">
      <c r="A5693" s="3">
        <v>0.70439273388858403</v>
      </c>
      <c r="B5693" s="3">
        <v>17150.937358807401</v>
      </c>
      <c r="C5693" s="3">
        <v>1.1807413113182299</v>
      </c>
      <c r="D5693" s="3">
        <v>51825.350508980897</v>
      </c>
      <c r="E5693" s="1">
        <f t="shared" si="178"/>
        <v>0.47634857742964587</v>
      </c>
      <c r="F5693" s="1">
        <f t="shared" si="179"/>
        <v>34674.413150173496</v>
      </c>
    </row>
    <row r="5694" spans="1:6" x14ac:dyDescent="0.3">
      <c r="A5694" s="3">
        <v>0.64342134343011403</v>
      </c>
      <c r="B5694" s="3">
        <v>19552.110512248899</v>
      </c>
      <c r="C5694" s="3">
        <v>1.1019046224573501</v>
      </c>
      <c r="D5694" s="3">
        <v>55673.218219187103</v>
      </c>
      <c r="E5694" s="1">
        <f t="shared" si="178"/>
        <v>0.45848327902723607</v>
      </c>
      <c r="F5694" s="1">
        <f t="shared" si="179"/>
        <v>36121.107706938201</v>
      </c>
    </row>
    <row r="5695" spans="1:6" x14ac:dyDescent="0.3">
      <c r="A5695" s="3">
        <v>0.70499152361832795</v>
      </c>
      <c r="B5695" s="3">
        <v>16309.6187207818</v>
      </c>
      <c r="C5695" s="3">
        <v>1.2283663400098199</v>
      </c>
      <c r="D5695" s="3">
        <v>52399.498256702798</v>
      </c>
      <c r="E5695" s="1">
        <f t="shared" si="178"/>
        <v>0.52337481639149197</v>
      </c>
      <c r="F5695" s="1">
        <f t="shared" si="179"/>
        <v>36089.879535920998</v>
      </c>
    </row>
    <row r="5696" spans="1:6" x14ac:dyDescent="0.3">
      <c r="A5696" s="3">
        <v>0.71540770157092703</v>
      </c>
      <c r="B5696" s="3">
        <v>19214.210483216</v>
      </c>
      <c r="C5696" s="3">
        <v>1.27211803581552</v>
      </c>
      <c r="D5696" s="3">
        <v>55843.317351240599</v>
      </c>
      <c r="E5696" s="1">
        <f t="shared" si="178"/>
        <v>0.55671033424459293</v>
      </c>
      <c r="F5696" s="1">
        <f t="shared" si="179"/>
        <v>36629.106868024595</v>
      </c>
    </row>
    <row r="5697" spans="1:6" x14ac:dyDescent="0.3">
      <c r="A5697" s="3">
        <v>0.71325266254655795</v>
      </c>
      <c r="B5697" s="3">
        <v>20476.9337988511</v>
      </c>
      <c r="C5697" s="3">
        <v>1.2300470611690799</v>
      </c>
      <c r="D5697" s="3">
        <v>57377.241199348799</v>
      </c>
      <c r="E5697" s="1">
        <f t="shared" si="178"/>
        <v>0.51679439862252197</v>
      </c>
      <c r="F5697" s="1">
        <f t="shared" si="179"/>
        <v>36900.307400497695</v>
      </c>
    </row>
    <row r="5698" spans="1:6" x14ac:dyDescent="0.3">
      <c r="A5698" s="3">
        <v>0.65021073486939396</v>
      </c>
      <c r="B5698" s="3">
        <v>22684.6357968294</v>
      </c>
      <c r="C5698" s="3">
        <v>1.1167571571071799</v>
      </c>
      <c r="D5698" s="3">
        <v>62922.462348368703</v>
      </c>
      <c r="E5698" s="1">
        <f t="shared" si="178"/>
        <v>0.46654642223778597</v>
      </c>
      <c r="F5698" s="1">
        <f t="shared" si="179"/>
        <v>40237.8265515393</v>
      </c>
    </row>
    <row r="5699" spans="1:6" x14ac:dyDescent="0.3">
      <c r="A5699" s="3">
        <v>0.75204614607054199</v>
      </c>
      <c r="B5699" s="3">
        <v>20859.804103893101</v>
      </c>
      <c r="C5699" s="3">
        <v>1.27395387868085</v>
      </c>
      <c r="D5699" s="3">
        <v>57102.785718380197</v>
      </c>
      <c r="E5699" s="1">
        <f t="shared" si="178"/>
        <v>0.52190773261030798</v>
      </c>
      <c r="F5699" s="1">
        <f t="shared" si="179"/>
        <v>36242.9816144871</v>
      </c>
    </row>
    <row r="5700" spans="1:6" x14ac:dyDescent="0.3">
      <c r="A5700" s="3">
        <v>0.72801341200284597</v>
      </c>
      <c r="B5700" s="3">
        <v>22329.2896506816</v>
      </c>
      <c r="C5700" s="3">
        <v>1.2614417290508799</v>
      </c>
      <c r="D5700" s="3">
        <v>61454.706584313099</v>
      </c>
      <c r="E5700" s="1">
        <f t="shared" ref="E5700:E5763" si="180">C5700-A5700</f>
        <v>0.53342831704803395</v>
      </c>
      <c r="F5700" s="1">
        <f t="shared" ref="F5700:F5763" si="181">D5700-B5700</f>
        <v>39125.416933631495</v>
      </c>
    </row>
    <row r="5701" spans="1:6" x14ac:dyDescent="0.3">
      <c r="A5701" s="3">
        <v>0.69204663588308502</v>
      </c>
      <c r="B5701" s="3">
        <v>19014.492743704399</v>
      </c>
      <c r="C5701" s="3">
        <v>1.2098462291024801</v>
      </c>
      <c r="D5701" s="3">
        <v>57815.944900369803</v>
      </c>
      <c r="E5701" s="1">
        <f t="shared" si="180"/>
        <v>0.51779959321939506</v>
      </c>
      <c r="F5701" s="1">
        <f t="shared" si="181"/>
        <v>38801.4521566654</v>
      </c>
    </row>
    <row r="5702" spans="1:6" x14ac:dyDescent="0.3">
      <c r="A5702" s="3">
        <v>0.73897138813374097</v>
      </c>
      <c r="B5702" s="3">
        <v>20300.453983757099</v>
      </c>
      <c r="C5702" s="3">
        <v>1.25008168790034</v>
      </c>
      <c r="D5702" s="3">
        <v>55415.665685490603</v>
      </c>
      <c r="E5702" s="1">
        <f t="shared" si="180"/>
        <v>0.51111029976659905</v>
      </c>
      <c r="F5702" s="1">
        <f t="shared" si="181"/>
        <v>35115.211701733504</v>
      </c>
    </row>
    <row r="5703" spans="1:6" x14ac:dyDescent="0.3">
      <c r="A5703" s="3">
        <v>0.71592924643858902</v>
      </c>
      <c r="B5703" s="3">
        <v>24378.447339917398</v>
      </c>
      <c r="C5703" s="3">
        <v>1.2303353995989901</v>
      </c>
      <c r="D5703" s="3">
        <v>62576.435755607898</v>
      </c>
      <c r="E5703" s="1">
        <f t="shared" si="180"/>
        <v>0.51440615316040106</v>
      </c>
      <c r="F5703" s="1">
        <f t="shared" si="181"/>
        <v>38197.988415690503</v>
      </c>
    </row>
    <row r="5704" spans="1:6" x14ac:dyDescent="0.3">
      <c r="A5704" s="3">
        <v>0.67215726750916904</v>
      </c>
      <c r="B5704" s="3">
        <v>16859.635158952799</v>
      </c>
      <c r="C5704" s="3">
        <v>1.17265343100709</v>
      </c>
      <c r="D5704" s="3">
        <v>53875.809473364199</v>
      </c>
      <c r="E5704" s="1">
        <f t="shared" si="180"/>
        <v>0.50049616349792092</v>
      </c>
      <c r="F5704" s="1">
        <f t="shared" si="181"/>
        <v>37016.174314411401</v>
      </c>
    </row>
    <row r="5705" spans="1:6" x14ac:dyDescent="0.3">
      <c r="A5705" s="3">
        <v>0.771544806894778</v>
      </c>
      <c r="B5705" s="3">
        <v>15193.9000962767</v>
      </c>
      <c r="C5705" s="3">
        <v>1.3228627721602799</v>
      </c>
      <c r="D5705" s="3">
        <v>50671.5965654678</v>
      </c>
      <c r="E5705" s="1">
        <f t="shared" si="180"/>
        <v>0.55131796526550192</v>
      </c>
      <c r="F5705" s="1">
        <f t="shared" si="181"/>
        <v>35477.696469191098</v>
      </c>
    </row>
    <row r="5706" spans="1:6" x14ac:dyDescent="0.3">
      <c r="A5706" s="3">
        <v>0.73787118776245497</v>
      </c>
      <c r="B5706" s="3">
        <v>19932.057502125001</v>
      </c>
      <c r="C5706" s="3">
        <v>1.2783271774112199</v>
      </c>
      <c r="D5706" s="3">
        <v>55398.367526860602</v>
      </c>
      <c r="E5706" s="1">
        <f t="shared" si="180"/>
        <v>0.54045598964876496</v>
      </c>
      <c r="F5706" s="1">
        <f t="shared" si="181"/>
        <v>35466.310024735605</v>
      </c>
    </row>
    <row r="5707" spans="1:6" x14ac:dyDescent="0.3">
      <c r="A5707" s="3">
        <v>0.72829136447621101</v>
      </c>
      <c r="B5707" s="3">
        <v>21507.340110708799</v>
      </c>
      <c r="C5707" s="3">
        <v>1.25212774358387</v>
      </c>
      <c r="D5707" s="3">
        <v>61046.172204216302</v>
      </c>
      <c r="E5707" s="1">
        <f t="shared" si="180"/>
        <v>0.52383637910765901</v>
      </c>
      <c r="F5707" s="1">
        <f t="shared" si="181"/>
        <v>39538.832093507503</v>
      </c>
    </row>
    <row r="5708" spans="1:6" x14ac:dyDescent="0.3">
      <c r="A5708" s="3">
        <v>0.68656248813776599</v>
      </c>
      <c r="B5708" s="3">
        <v>21670.9041523667</v>
      </c>
      <c r="C5708" s="3">
        <v>1.1808231767183801</v>
      </c>
      <c r="D5708" s="3">
        <v>61571.065989278599</v>
      </c>
      <c r="E5708" s="1">
        <f t="shared" si="180"/>
        <v>0.49426068858061412</v>
      </c>
      <c r="F5708" s="1">
        <f t="shared" si="181"/>
        <v>39900.161836911895</v>
      </c>
    </row>
    <row r="5709" spans="1:6" x14ac:dyDescent="0.3">
      <c r="A5709" s="3">
        <v>0.707396160959051</v>
      </c>
      <c r="B5709" s="3">
        <v>21628.2825460063</v>
      </c>
      <c r="C5709" s="3">
        <v>1.20430206846932</v>
      </c>
      <c r="D5709" s="3">
        <v>60841.722862043098</v>
      </c>
      <c r="E5709" s="1">
        <f t="shared" si="180"/>
        <v>0.49690590751026897</v>
      </c>
      <c r="F5709" s="1">
        <f t="shared" si="181"/>
        <v>39213.440316036795</v>
      </c>
    </row>
    <row r="5710" spans="1:6" x14ac:dyDescent="0.3">
      <c r="A5710" s="3">
        <v>0.71494738117652801</v>
      </c>
      <c r="B5710" s="3">
        <v>19450.335251468401</v>
      </c>
      <c r="C5710" s="3">
        <v>1.23410395184629</v>
      </c>
      <c r="D5710" s="3">
        <v>56231.647933202003</v>
      </c>
      <c r="E5710" s="1">
        <f t="shared" si="180"/>
        <v>0.51915657066976195</v>
      </c>
      <c r="F5710" s="1">
        <f t="shared" si="181"/>
        <v>36781.312681733601</v>
      </c>
    </row>
    <row r="5711" spans="1:6" x14ac:dyDescent="0.3">
      <c r="A5711" s="3">
        <v>0.70272723611922705</v>
      </c>
      <c r="B5711" s="3">
        <v>23163.1178064263</v>
      </c>
      <c r="C5711" s="3">
        <v>1.2071492436836799</v>
      </c>
      <c r="D5711" s="3">
        <v>62240.461623566604</v>
      </c>
      <c r="E5711" s="1">
        <f t="shared" si="180"/>
        <v>0.50442200756445288</v>
      </c>
      <c r="F5711" s="1">
        <f t="shared" si="181"/>
        <v>39077.343817140303</v>
      </c>
    </row>
    <row r="5712" spans="1:6" x14ac:dyDescent="0.3">
      <c r="A5712" s="3">
        <v>0.78707959690330098</v>
      </c>
      <c r="B5712" s="3">
        <v>13878.0870328941</v>
      </c>
      <c r="C5712" s="3">
        <v>1.34995993139578</v>
      </c>
      <c r="D5712" s="3">
        <v>49675.989014153703</v>
      </c>
      <c r="E5712" s="1">
        <f t="shared" si="180"/>
        <v>0.56288033449247898</v>
      </c>
      <c r="F5712" s="1">
        <f t="shared" si="181"/>
        <v>35797.901981259602</v>
      </c>
    </row>
    <row r="5713" spans="1:6" x14ac:dyDescent="0.3">
      <c r="A5713" s="3">
        <v>0.69840535525439096</v>
      </c>
      <c r="B5713" s="3">
        <v>21695.727460212202</v>
      </c>
      <c r="C5713" s="3">
        <v>1.21099665748552</v>
      </c>
      <c r="D5713" s="3">
        <v>57476.246277348997</v>
      </c>
      <c r="E5713" s="1">
        <f t="shared" si="180"/>
        <v>0.51259130223112903</v>
      </c>
      <c r="F5713" s="1">
        <f t="shared" si="181"/>
        <v>35780.518817136792</v>
      </c>
    </row>
    <row r="5714" spans="1:6" x14ac:dyDescent="0.3">
      <c r="A5714" s="3">
        <v>0.67816027769888398</v>
      </c>
      <c r="B5714" s="3">
        <v>20033.3783936828</v>
      </c>
      <c r="C5714" s="3">
        <v>1.16421758575509</v>
      </c>
      <c r="D5714" s="3">
        <v>57251.182807302903</v>
      </c>
      <c r="E5714" s="1">
        <f t="shared" si="180"/>
        <v>0.48605730805620606</v>
      </c>
      <c r="F5714" s="1">
        <f t="shared" si="181"/>
        <v>37217.804413620106</v>
      </c>
    </row>
    <row r="5715" spans="1:6" x14ac:dyDescent="0.3">
      <c r="A5715" s="3">
        <v>0.63625098627933097</v>
      </c>
      <c r="B5715" s="3">
        <v>21410.2214915244</v>
      </c>
      <c r="C5715" s="3">
        <v>1.09725795459153</v>
      </c>
      <c r="D5715" s="3">
        <v>56608.784250308097</v>
      </c>
      <c r="E5715" s="1">
        <f t="shared" si="180"/>
        <v>0.46100696831219901</v>
      </c>
      <c r="F5715" s="1">
        <f t="shared" si="181"/>
        <v>35198.562758783693</v>
      </c>
    </row>
    <row r="5716" spans="1:6" x14ac:dyDescent="0.3">
      <c r="A5716" s="3">
        <v>0.70289076495872505</v>
      </c>
      <c r="B5716" s="3">
        <v>15558.066765511099</v>
      </c>
      <c r="C5716" s="3">
        <v>1.2132833658777</v>
      </c>
      <c r="D5716" s="3">
        <v>50804.613716230197</v>
      </c>
      <c r="E5716" s="1">
        <f t="shared" si="180"/>
        <v>0.51039260091897498</v>
      </c>
      <c r="F5716" s="1">
        <f t="shared" si="181"/>
        <v>35246.546950719101</v>
      </c>
    </row>
    <row r="5717" spans="1:6" x14ac:dyDescent="0.3">
      <c r="A5717" s="3">
        <v>0.66601130988166302</v>
      </c>
      <c r="B5717" s="3">
        <v>15931.708370463401</v>
      </c>
      <c r="C5717" s="3">
        <v>1.1694575313909801</v>
      </c>
      <c r="D5717" s="3">
        <v>51270.477458498899</v>
      </c>
      <c r="E5717" s="1">
        <f t="shared" si="180"/>
        <v>0.50344622150931706</v>
      </c>
      <c r="F5717" s="1">
        <f t="shared" si="181"/>
        <v>35338.7690880355</v>
      </c>
    </row>
    <row r="5718" spans="1:6" x14ac:dyDescent="0.3">
      <c r="A5718" s="3">
        <v>0.71931638638894702</v>
      </c>
      <c r="B5718" s="3">
        <v>18238.3578974349</v>
      </c>
      <c r="C5718" s="3">
        <v>1.2274262112693499</v>
      </c>
      <c r="D5718" s="3">
        <v>54459.646556628002</v>
      </c>
      <c r="E5718" s="1">
        <f t="shared" si="180"/>
        <v>0.5081098248804029</v>
      </c>
      <c r="F5718" s="1">
        <f t="shared" si="181"/>
        <v>36221.288659193102</v>
      </c>
    </row>
    <row r="5719" spans="1:6" x14ac:dyDescent="0.3">
      <c r="A5719" s="3">
        <v>0.699684342115238</v>
      </c>
      <c r="B5719" s="3">
        <v>21850.633881973601</v>
      </c>
      <c r="C5719" s="3">
        <v>1.21137738967024</v>
      </c>
      <c r="D5719" s="3">
        <v>60758.601138356898</v>
      </c>
      <c r="E5719" s="1">
        <f t="shared" si="180"/>
        <v>0.511693047555002</v>
      </c>
      <c r="F5719" s="1">
        <f t="shared" si="181"/>
        <v>38907.967256383301</v>
      </c>
    </row>
    <row r="5720" spans="1:6" x14ac:dyDescent="0.3">
      <c r="A5720" s="3">
        <v>0.70435293761949602</v>
      </c>
      <c r="B5720" s="3">
        <v>13926.932577662301</v>
      </c>
      <c r="C5720" s="3">
        <v>1.2042674884853</v>
      </c>
      <c r="D5720" s="3">
        <v>49851.859332544504</v>
      </c>
      <c r="E5720" s="1">
        <f t="shared" si="180"/>
        <v>0.49991455086580394</v>
      </c>
      <c r="F5720" s="1">
        <f t="shared" si="181"/>
        <v>35924.926754882203</v>
      </c>
    </row>
    <row r="5721" spans="1:6" x14ac:dyDescent="0.3">
      <c r="A5721" s="3">
        <v>0.71668500804852897</v>
      </c>
      <c r="B5721" s="3">
        <v>22723.284153463901</v>
      </c>
      <c r="C5721" s="3">
        <v>1.27282326810004</v>
      </c>
      <c r="D5721" s="3">
        <v>58160.224777292198</v>
      </c>
      <c r="E5721" s="1">
        <f t="shared" si="180"/>
        <v>0.55613826005151101</v>
      </c>
      <c r="F5721" s="1">
        <f t="shared" si="181"/>
        <v>35436.940623828297</v>
      </c>
    </row>
    <row r="5722" spans="1:6" x14ac:dyDescent="0.3">
      <c r="A5722" s="3">
        <v>0.72272510254887001</v>
      </c>
      <c r="B5722" s="3">
        <v>17088.801078940302</v>
      </c>
      <c r="C5722" s="3">
        <v>1.2280567904700399</v>
      </c>
      <c r="D5722" s="3">
        <v>54203.667273833002</v>
      </c>
      <c r="E5722" s="1">
        <f t="shared" si="180"/>
        <v>0.50533168792116989</v>
      </c>
      <c r="F5722" s="1">
        <f t="shared" si="181"/>
        <v>37114.866194892704</v>
      </c>
    </row>
    <row r="5723" spans="1:6" x14ac:dyDescent="0.3">
      <c r="A5723" s="3">
        <v>0.71504062592472495</v>
      </c>
      <c r="B5723" s="3">
        <v>17824.5140622853</v>
      </c>
      <c r="C5723" s="3">
        <v>1.2111813449676601</v>
      </c>
      <c r="D5723" s="3">
        <v>53614.866866939097</v>
      </c>
      <c r="E5723" s="1">
        <f t="shared" si="180"/>
        <v>0.49614071904293511</v>
      </c>
      <c r="F5723" s="1">
        <f t="shared" si="181"/>
        <v>35790.352804653798</v>
      </c>
    </row>
    <row r="5724" spans="1:6" x14ac:dyDescent="0.3">
      <c r="A5724" s="3">
        <v>0.69742708849811297</v>
      </c>
      <c r="B5724" s="3">
        <v>17509.487210972999</v>
      </c>
      <c r="C5724" s="3">
        <v>1.20753850931465</v>
      </c>
      <c r="D5724" s="3">
        <v>54777.521151776702</v>
      </c>
      <c r="E5724" s="1">
        <f t="shared" si="180"/>
        <v>0.51011142081653704</v>
      </c>
      <c r="F5724" s="1">
        <f t="shared" si="181"/>
        <v>37268.033940803703</v>
      </c>
    </row>
    <row r="5725" spans="1:6" x14ac:dyDescent="0.3">
      <c r="A5725" s="3">
        <v>0.68024955566743395</v>
      </c>
      <c r="B5725" s="3">
        <v>21481.223303586699</v>
      </c>
      <c r="C5725" s="3">
        <v>1.1871760568696701</v>
      </c>
      <c r="D5725" s="3">
        <v>59219.875143605997</v>
      </c>
      <c r="E5725" s="1">
        <f t="shared" si="180"/>
        <v>0.50692650120223615</v>
      </c>
      <c r="F5725" s="1">
        <f t="shared" si="181"/>
        <v>37738.651840019302</v>
      </c>
    </row>
    <row r="5726" spans="1:6" x14ac:dyDescent="0.3">
      <c r="A5726" s="3">
        <v>0.70370095599693505</v>
      </c>
      <c r="B5726" s="3">
        <v>14976.6089902326</v>
      </c>
      <c r="C5726" s="3">
        <v>1.2316861326441899</v>
      </c>
      <c r="D5726" s="3">
        <v>49679.230453347001</v>
      </c>
      <c r="E5726" s="1">
        <f t="shared" si="180"/>
        <v>0.52798517664725486</v>
      </c>
      <c r="F5726" s="1">
        <f t="shared" si="181"/>
        <v>34702.621463114403</v>
      </c>
    </row>
    <row r="5727" spans="1:6" x14ac:dyDescent="0.3">
      <c r="A5727" s="3">
        <v>0.69817135411670495</v>
      </c>
      <c r="B5727" s="3">
        <v>19619.913973734401</v>
      </c>
      <c r="C5727" s="3">
        <v>1.2022396213961399</v>
      </c>
      <c r="D5727" s="3">
        <v>56945.4078386978</v>
      </c>
      <c r="E5727" s="1">
        <f t="shared" si="180"/>
        <v>0.50406826727943499</v>
      </c>
      <c r="F5727" s="1">
        <f t="shared" si="181"/>
        <v>37325.493864963399</v>
      </c>
    </row>
    <row r="5728" spans="1:6" x14ac:dyDescent="0.3">
      <c r="A5728" s="3">
        <v>0.72665731312635395</v>
      </c>
      <c r="B5728" s="3">
        <v>19525.5691443328</v>
      </c>
      <c r="C5728" s="3">
        <v>1.27052106590708</v>
      </c>
      <c r="D5728" s="3">
        <v>57010.291635793197</v>
      </c>
      <c r="E5728" s="1">
        <f t="shared" si="180"/>
        <v>0.54386375278072607</v>
      </c>
      <c r="F5728" s="1">
        <f t="shared" si="181"/>
        <v>37484.722491460401</v>
      </c>
    </row>
    <row r="5729" spans="1:6" x14ac:dyDescent="0.3">
      <c r="A5729" s="3">
        <v>0.71181329927559001</v>
      </c>
      <c r="B5729" s="3">
        <v>21249.7068863483</v>
      </c>
      <c r="C5729" s="3">
        <v>1.2577414668673501</v>
      </c>
      <c r="D5729" s="3">
        <v>57492.179672157101</v>
      </c>
      <c r="E5729" s="1">
        <f t="shared" si="180"/>
        <v>0.54592816759176011</v>
      </c>
      <c r="F5729" s="1">
        <f t="shared" si="181"/>
        <v>36242.472785808801</v>
      </c>
    </row>
    <row r="5730" spans="1:6" x14ac:dyDescent="0.3">
      <c r="A5730" s="3">
        <v>0.65029212205576004</v>
      </c>
      <c r="B5730" s="3">
        <v>21528.166974010299</v>
      </c>
      <c r="C5730" s="3">
        <v>1.1497360070131999</v>
      </c>
      <c r="D5730" s="3">
        <v>59770.874373110499</v>
      </c>
      <c r="E5730" s="1">
        <f t="shared" si="180"/>
        <v>0.49944388495743985</v>
      </c>
      <c r="F5730" s="1">
        <f t="shared" si="181"/>
        <v>38242.707399100196</v>
      </c>
    </row>
    <row r="5731" spans="1:6" x14ac:dyDescent="0.3">
      <c r="A5731" s="3">
        <v>0.75559139665558495</v>
      </c>
      <c r="B5731" s="3">
        <v>22090.6371332288</v>
      </c>
      <c r="C5731" s="3">
        <v>1.3027444693438099</v>
      </c>
      <c r="D5731" s="3">
        <v>58013.275757535303</v>
      </c>
      <c r="E5731" s="1">
        <f t="shared" si="180"/>
        <v>0.547153072688225</v>
      </c>
      <c r="F5731" s="1">
        <f t="shared" si="181"/>
        <v>35922.638624306506</v>
      </c>
    </row>
    <row r="5732" spans="1:6" x14ac:dyDescent="0.3">
      <c r="A5732" s="3">
        <v>0.76570185643079403</v>
      </c>
      <c r="B5732" s="3">
        <v>20252.5181503932</v>
      </c>
      <c r="C5732" s="3">
        <v>1.3418492615631401</v>
      </c>
      <c r="D5732" s="3">
        <v>58164.565030309997</v>
      </c>
      <c r="E5732" s="1">
        <f t="shared" si="180"/>
        <v>0.57614740513234608</v>
      </c>
      <c r="F5732" s="1">
        <f t="shared" si="181"/>
        <v>37912.046879916801</v>
      </c>
    </row>
    <row r="5733" spans="1:6" x14ac:dyDescent="0.3">
      <c r="A5733" s="3">
        <v>0.63939434504018899</v>
      </c>
      <c r="B5733" s="3">
        <v>20480.7402221585</v>
      </c>
      <c r="C5733" s="3">
        <v>1.1302857861375399</v>
      </c>
      <c r="D5733" s="3">
        <v>60236.492211956604</v>
      </c>
      <c r="E5733" s="1">
        <f t="shared" si="180"/>
        <v>0.49089144109735094</v>
      </c>
      <c r="F5733" s="1">
        <f t="shared" si="181"/>
        <v>39755.751989798104</v>
      </c>
    </row>
    <row r="5734" spans="1:6" x14ac:dyDescent="0.3">
      <c r="A5734" s="3">
        <v>0.70529015947969098</v>
      </c>
      <c r="B5734" s="3">
        <v>22649.9165384478</v>
      </c>
      <c r="C5734" s="3">
        <v>1.2397066610380001</v>
      </c>
      <c r="D5734" s="3">
        <v>60123.588517151999</v>
      </c>
      <c r="E5734" s="1">
        <f t="shared" si="180"/>
        <v>0.53441650155830911</v>
      </c>
      <c r="F5734" s="1">
        <f t="shared" si="181"/>
        <v>37473.671978704195</v>
      </c>
    </row>
    <row r="5735" spans="1:6" x14ac:dyDescent="0.3">
      <c r="A5735" s="3">
        <v>0.65680223994955</v>
      </c>
      <c r="B5735" s="3">
        <v>20740.638910982201</v>
      </c>
      <c r="C5735" s="3">
        <v>1.1746393350547499</v>
      </c>
      <c r="D5735" s="3">
        <v>57969.790742351302</v>
      </c>
      <c r="E5735" s="1">
        <f t="shared" si="180"/>
        <v>0.51783709510519993</v>
      </c>
      <c r="F5735" s="1">
        <f t="shared" si="181"/>
        <v>37229.151831369105</v>
      </c>
    </row>
    <row r="5736" spans="1:6" x14ac:dyDescent="0.3">
      <c r="A5736" s="3">
        <v>0.64482434885096096</v>
      </c>
      <c r="B5736" s="3">
        <v>13795.9311505675</v>
      </c>
      <c r="C5736" s="3">
        <v>1.12668520654186</v>
      </c>
      <c r="D5736" s="3">
        <v>49633.297523337998</v>
      </c>
      <c r="E5736" s="1">
        <f t="shared" si="180"/>
        <v>0.48186085769089904</v>
      </c>
      <c r="F5736" s="1">
        <f t="shared" si="181"/>
        <v>35837.366372770499</v>
      </c>
    </row>
    <row r="5737" spans="1:6" x14ac:dyDescent="0.3">
      <c r="A5737" s="3">
        <v>0.73537053091283699</v>
      </c>
      <c r="B5737" s="3">
        <v>19230.206788771498</v>
      </c>
      <c r="C5737" s="3">
        <v>1.2481888411520301</v>
      </c>
      <c r="D5737" s="3">
        <v>56727.434059439198</v>
      </c>
      <c r="E5737" s="1">
        <f t="shared" si="180"/>
        <v>0.51281831023919311</v>
      </c>
      <c r="F5737" s="1">
        <f t="shared" si="181"/>
        <v>37497.227270667703</v>
      </c>
    </row>
    <row r="5738" spans="1:6" x14ac:dyDescent="0.3">
      <c r="A5738" s="3">
        <v>0.68726727338772797</v>
      </c>
      <c r="B5738" s="3">
        <v>15588.390607662401</v>
      </c>
      <c r="C5738" s="3">
        <v>1.15237257985335</v>
      </c>
      <c r="D5738" s="3">
        <v>53040.965351557497</v>
      </c>
      <c r="E5738" s="1">
        <f t="shared" si="180"/>
        <v>0.46510530646562198</v>
      </c>
      <c r="F5738" s="1">
        <f t="shared" si="181"/>
        <v>37452.574743895093</v>
      </c>
    </row>
    <row r="5739" spans="1:6" x14ac:dyDescent="0.3">
      <c r="A5739" s="3">
        <v>0.70122136967274895</v>
      </c>
      <c r="B5739" s="3">
        <v>20252.997673378199</v>
      </c>
      <c r="C5739" s="3">
        <v>1.18379391909744</v>
      </c>
      <c r="D5739" s="3">
        <v>56554.120612945997</v>
      </c>
      <c r="E5739" s="1">
        <f t="shared" si="180"/>
        <v>0.48257254942469108</v>
      </c>
      <c r="F5739" s="1">
        <f t="shared" si="181"/>
        <v>36301.122939567795</v>
      </c>
    </row>
    <row r="5740" spans="1:6" x14ac:dyDescent="0.3">
      <c r="A5740" s="3">
        <v>0.68736445430184101</v>
      </c>
      <c r="B5740" s="3">
        <v>18494.067546833499</v>
      </c>
      <c r="C5740" s="3">
        <v>1.21473448063889</v>
      </c>
      <c r="D5740" s="3">
        <v>56102.744820683001</v>
      </c>
      <c r="E5740" s="1">
        <f t="shared" si="180"/>
        <v>0.52737002633704899</v>
      </c>
      <c r="F5740" s="1">
        <f t="shared" si="181"/>
        <v>37608.677273849506</v>
      </c>
    </row>
    <row r="5741" spans="1:6" x14ac:dyDescent="0.3">
      <c r="A5741" s="3">
        <v>0.73214677328969902</v>
      </c>
      <c r="B5741" s="3">
        <v>23117.725278056601</v>
      </c>
      <c r="C5741" s="3">
        <v>1.24926843178119</v>
      </c>
      <c r="D5741" s="3">
        <v>60579.246470024402</v>
      </c>
      <c r="E5741" s="1">
        <f t="shared" si="180"/>
        <v>0.51712165849149094</v>
      </c>
      <c r="F5741" s="1">
        <f t="shared" si="181"/>
        <v>37461.521191967797</v>
      </c>
    </row>
    <row r="5742" spans="1:6" x14ac:dyDescent="0.3">
      <c r="A5742" s="3">
        <v>0.74003140082591801</v>
      </c>
      <c r="B5742" s="3">
        <v>14589.5130973696</v>
      </c>
      <c r="C5742" s="3">
        <v>1.2715793765904899</v>
      </c>
      <c r="D5742" s="3">
        <v>50988.011148805897</v>
      </c>
      <c r="E5742" s="1">
        <f t="shared" si="180"/>
        <v>0.53154797576457191</v>
      </c>
      <c r="F5742" s="1">
        <f t="shared" si="181"/>
        <v>36398.498051436298</v>
      </c>
    </row>
    <row r="5743" spans="1:6" x14ac:dyDescent="0.3">
      <c r="A5743" s="3">
        <v>0.69588370606293404</v>
      </c>
      <c r="B5743" s="3">
        <v>17045.101224991398</v>
      </c>
      <c r="C5743" s="3">
        <v>1.2101181274559301</v>
      </c>
      <c r="D5743" s="3">
        <v>53282.667347307099</v>
      </c>
      <c r="E5743" s="1">
        <f t="shared" si="180"/>
        <v>0.51423442139299602</v>
      </c>
      <c r="F5743" s="1">
        <f t="shared" si="181"/>
        <v>36237.5661223157</v>
      </c>
    </row>
    <row r="5744" spans="1:6" x14ac:dyDescent="0.3">
      <c r="A5744" s="3">
        <v>0.77313756129061995</v>
      </c>
      <c r="B5744" s="3">
        <v>27074.2646165884</v>
      </c>
      <c r="C5744" s="3">
        <v>1.3463590423037499</v>
      </c>
      <c r="D5744" s="3">
        <v>69132.532081848301</v>
      </c>
      <c r="E5744" s="1">
        <f t="shared" si="180"/>
        <v>0.57322148101312997</v>
      </c>
      <c r="F5744" s="1">
        <f t="shared" si="181"/>
        <v>42058.267465259902</v>
      </c>
    </row>
    <row r="5745" spans="1:6" x14ac:dyDescent="0.3">
      <c r="A5745" s="3">
        <v>0.71372425500833903</v>
      </c>
      <c r="B5745" s="3">
        <v>15387.555675186301</v>
      </c>
      <c r="C5745" s="3">
        <v>1.2460036663421299</v>
      </c>
      <c r="D5745" s="3">
        <v>50278.956690893297</v>
      </c>
      <c r="E5745" s="1">
        <f t="shared" si="180"/>
        <v>0.53227941133379086</v>
      </c>
      <c r="F5745" s="1">
        <f t="shared" si="181"/>
        <v>34891.401015707001</v>
      </c>
    </row>
    <row r="5746" spans="1:6" x14ac:dyDescent="0.3">
      <c r="A5746" s="3">
        <v>0.69565788270391604</v>
      </c>
      <c r="B5746" s="3">
        <v>21512.6313179233</v>
      </c>
      <c r="C5746" s="3">
        <v>1.2196514824757301</v>
      </c>
      <c r="D5746" s="3">
        <v>59045.0196012007</v>
      </c>
      <c r="E5746" s="1">
        <f t="shared" si="180"/>
        <v>0.52399359977181403</v>
      </c>
      <c r="F5746" s="1">
        <f t="shared" si="181"/>
        <v>37532.388283277396</v>
      </c>
    </row>
    <row r="5747" spans="1:6" x14ac:dyDescent="0.3">
      <c r="A5747" s="3">
        <v>0.71705251656166902</v>
      </c>
      <c r="B5747" s="3">
        <v>18389.717752374199</v>
      </c>
      <c r="C5747" s="3">
        <v>1.2535412015162199</v>
      </c>
      <c r="D5747" s="3">
        <v>55801.6907136343</v>
      </c>
      <c r="E5747" s="1">
        <f t="shared" si="180"/>
        <v>0.53648868495455093</v>
      </c>
      <c r="F5747" s="1">
        <f t="shared" si="181"/>
        <v>37411.9729612601</v>
      </c>
    </row>
    <row r="5748" spans="1:6" x14ac:dyDescent="0.3">
      <c r="A5748" s="3">
        <v>0.71460397722077695</v>
      </c>
      <c r="B5748" s="3">
        <v>16889.043541872699</v>
      </c>
      <c r="C5748" s="3">
        <v>1.22679192991837</v>
      </c>
      <c r="D5748" s="3">
        <v>53072.522294360897</v>
      </c>
      <c r="E5748" s="1">
        <f t="shared" si="180"/>
        <v>0.5121879526975931</v>
      </c>
      <c r="F5748" s="1">
        <f t="shared" si="181"/>
        <v>36183.478752488198</v>
      </c>
    </row>
    <row r="5749" spans="1:6" x14ac:dyDescent="0.3">
      <c r="A5749" s="3">
        <v>0.70681390281949397</v>
      </c>
      <c r="B5749" s="3">
        <v>16923.074956329499</v>
      </c>
      <c r="C5749" s="3">
        <v>1.23131824973627</v>
      </c>
      <c r="D5749" s="3">
        <v>53794.6782164006</v>
      </c>
      <c r="E5749" s="1">
        <f t="shared" si="180"/>
        <v>0.52450434691677605</v>
      </c>
      <c r="F5749" s="1">
        <f t="shared" si="181"/>
        <v>36871.603260071104</v>
      </c>
    </row>
    <row r="5750" spans="1:6" x14ac:dyDescent="0.3">
      <c r="A5750" s="3">
        <v>0.71609222338843803</v>
      </c>
      <c r="B5750" s="3">
        <v>22594.824857585802</v>
      </c>
      <c r="C5750" s="3">
        <v>1.2286835636984299</v>
      </c>
      <c r="D5750" s="3">
        <v>60243.602182133</v>
      </c>
      <c r="E5750" s="1">
        <f t="shared" si="180"/>
        <v>0.51259134030999187</v>
      </c>
      <c r="F5750" s="1">
        <f t="shared" si="181"/>
        <v>37648.777324547198</v>
      </c>
    </row>
    <row r="5751" spans="1:6" x14ac:dyDescent="0.3">
      <c r="A5751" s="3">
        <v>0.71780693266659301</v>
      </c>
      <c r="B5751" s="3">
        <v>18508.5173889914</v>
      </c>
      <c r="C5751" s="3">
        <v>1.2383584375925301</v>
      </c>
      <c r="D5751" s="3">
        <v>56552.531490719797</v>
      </c>
      <c r="E5751" s="1">
        <f t="shared" si="180"/>
        <v>0.52055150492593705</v>
      </c>
      <c r="F5751" s="1">
        <f t="shared" si="181"/>
        <v>38044.014101728397</v>
      </c>
    </row>
    <row r="5752" spans="1:6" x14ac:dyDescent="0.3">
      <c r="A5752" s="3">
        <v>0.68151120380350505</v>
      </c>
      <c r="B5752" s="3">
        <v>19937.1688233282</v>
      </c>
      <c r="C5752" s="3">
        <v>1.18656734234973</v>
      </c>
      <c r="D5752" s="3">
        <v>58609.585159948401</v>
      </c>
      <c r="E5752" s="1">
        <f t="shared" si="180"/>
        <v>0.505056138546225</v>
      </c>
      <c r="F5752" s="1">
        <f t="shared" si="181"/>
        <v>38672.416336620197</v>
      </c>
    </row>
    <row r="5753" spans="1:6" x14ac:dyDescent="0.3">
      <c r="A5753" s="3">
        <v>0.67949320203180896</v>
      </c>
      <c r="B5753" s="3">
        <v>18149.133487302799</v>
      </c>
      <c r="C5753" s="3">
        <v>1.2072684446130899</v>
      </c>
      <c r="D5753" s="3">
        <v>54582.031422357803</v>
      </c>
      <c r="E5753" s="1">
        <f t="shared" si="180"/>
        <v>0.52777524258128095</v>
      </c>
      <c r="F5753" s="1">
        <f t="shared" si="181"/>
        <v>36432.897935055007</v>
      </c>
    </row>
    <row r="5754" spans="1:6" x14ac:dyDescent="0.3">
      <c r="A5754" s="3">
        <v>0.76319622905505702</v>
      </c>
      <c r="B5754" s="3">
        <v>24964.6810764035</v>
      </c>
      <c r="C5754" s="3">
        <v>1.3395209376297901</v>
      </c>
      <c r="D5754" s="3">
        <v>63616.617186155498</v>
      </c>
      <c r="E5754" s="1">
        <f t="shared" si="180"/>
        <v>0.57632470857473306</v>
      </c>
      <c r="F5754" s="1">
        <f t="shared" si="181"/>
        <v>38651.936109752001</v>
      </c>
    </row>
    <row r="5755" spans="1:6" x14ac:dyDescent="0.3">
      <c r="A5755" s="3">
        <v>0.66937392739221802</v>
      </c>
      <c r="B5755" s="3">
        <v>18768.938414988399</v>
      </c>
      <c r="C5755" s="3">
        <v>1.16652244343731</v>
      </c>
      <c r="D5755" s="3">
        <v>54112.2995157185</v>
      </c>
      <c r="E5755" s="1">
        <f t="shared" si="180"/>
        <v>0.49714851604509203</v>
      </c>
      <c r="F5755" s="1">
        <f t="shared" si="181"/>
        <v>35343.361100730101</v>
      </c>
    </row>
    <row r="5756" spans="1:6" x14ac:dyDescent="0.3">
      <c r="A5756" s="3">
        <v>0.63406217314728797</v>
      </c>
      <c r="B5756" s="3">
        <v>20407.342437818901</v>
      </c>
      <c r="C5756" s="3">
        <v>1.0885945268947801</v>
      </c>
      <c r="D5756" s="3">
        <v>58995.023603588299</v>
      </c>
      <c r="E5756" s="1">
        <f t="shared" si="180"/>
        <v>0.45453235374749212</v>
      </c>
      <c r="F5756" s="1">
        <f t="shared" si="181"/>
        <v>38587.681165769398</v>
      </c>
    </row>
    <row r="5757" spans="1:6" x14ac:dyDescent="0.3">
      <c r="A5757" s="3">
        <v>0.62323316262408002</v>
      </c>
      <c r="B5757" s="3">
        <v>20094.274494248199</v>
      </c>
      <c r="C5757" s="3">
        <v>1.06415866119196</v>
      </c>
      <c r="D5757" s="3">
        <v>55749.4393375195</v>
      </c>
      <c r="E5757" s="1">
        <f t="shared" si="180"/>
        <v>0.44092549856787999</v>
      </c>
      <c r="F5757" s="1">
        <f t="shared" si="181"/>
        <v>35655.164843271297</v>
      </c>
    </row>
    <row r="5758" spans="1:6" x14ac:dyDescent="0.3">
      <c r="A5758" s="3">
        <v>0.664234932828214</v>
      </c>
      <c r="B5758" s="3">
        <v>17964.900420921</v>
      </c>
      <c r="C5758" s="3">
        <v>1.1397077562220801</v>
      </c>
      <c r="D5758" s="3">
        <v>55031.057581332701</v>
      </c>
      <c r="E5758" s="1">
        <f t="shared" si="180"/>
        <v>0.4754728233938661</v>
      </c>
      <c r="F5758" s="1">
        <f t="shared" si="181"/>
        <v>37066.157160411705</v>
      </c>
    </row>
    <row r="5759" spans="1:6" x14ac:dyDescent="0.3">
      <c r="A5759" s="3">
        <v>0.74195836510213897</v>
      </c>
      <c r="B5759" s="3">
        <v>15563.8859512381</v>
      </c>
      <c r="C5759" s="3">
        <v>1.26731808605686</v>
      </c>
      <c r="D5759" s="3">
        <v>52642.826008917298</v>
      </c>
      <c r="E5759" s="1">
        <f t="shared" si="180"/>
        <v>0.52535972095472105</v>
      </c>
      <c r="F5759" s="1">
        <f t="shared" si="181"/>
        <v>37078.940057679196</v>
      </c>
    </row>
    <row r="5760" spans="1:6" x14ac:dyDescent="0.3">
      <c r="A5760" s="3">
        <v>0.66146623068108201</v>
      </c>
      <c r="B5760" s="3">
        <v>23454.070674053699</v>
      </c>
      <c r="C5760" s="3">
        <v>1.1095743665786799</v>
      </c>
      <c r="D5760" s="3">
        <v>60930.481892727803</v>
      </c>
      <c r="E5760" s="1">
        <f t="shared" si="180"/>
        <v>0.4481081358975979</v>
      </c>
      <c r="F5760" s="1">
        <f t="shared" si="181"/>
        <v>37476.411218674104</v>
      </c>
    </row>
    <row r="5761" spans="1:6" x14ac:dyDescent="0.3">
      <c r="A5761" s="3">
        <v>0.73400627123537399</v>
      </c>
      <c r="B5761" s="3">
        <v>23142.692116598599</v>
      </c>
      <c r="C5761" s="3">
        <v>1.2978807987171701</v>
      </c>
      <c r="D5761" s="3">
        <v>63194.488551568698</v>
      </c>
      <c r="E5761" s="1">
        <f t="shared" si="180"/>
        <v>0.56387452748179612</v>
      </c>
      <c r="F5761" s="1">
        <f t="shared" si="181"/>
        <v>40051.7964349701</v>
      </c>
    </row>
    <row r="5762" spans="1:6" x14ac:dyDescent="0.3">
      <c r="A5762" s="3">
        <v>0.75192568748523902</v>
      </c>
      <c r="B5762" s="3">
        <v>22436.395985990301</v>
      </c>
      <c r="C5762" s="3">
        <v>1.31859765031177</v>
      </c>
      <c r="D5762" s="3">
        <v>62044.9892018338</v>
      </c>
      <c r="E5762" s="1">
        <f t="shared" si="180"/>
        <v>0.56667196282653098</v>
      </c>
      <c r="F5762" s="1">
        <f t="shared" si="181"/>
        <v>39608.593215843503</v>
      </c>
    </row>
    <row r="5763" spans="1:6" x14ac:dyDescent="0.3">
      <c r="A5763" s="3">
        <v>0.67779242915124704</v>
      </c>
      <c r="B5763" s="3">
        <v>22699.0262340017</v>
      </c>
      <c r="C5763" s="3">
        <v>1.1755617796115301</v>
      </c>
      <c r="D5763" s="3">
        <v>59715.8077738828</v>
      </c>
      <c r="E5763" s="1">
        <f t="shared" si="180"/>
        <v>0.49776935046028303</v>
      </c>
      <c r="F5763" s="1">
        <f t="shared" si="181"/>
        <v>37016.7815398811</v>
      </c>
    </row>
    <row r="5764" spans="1:6" x14ac:dyDescent="0.3">
      <c r="A5764" s="3">
        <v>0.705028983290381</v>
      </c>
      <c r="B5764" s="3">
        <v>20192.215578411098</v>
      </c>
      <c r="C5764" s="3">
        <v>1.2307504290137701</v>
      </c>
      <c r="D5764" s="3">
        <v>58706.629930858602</v>
      </c>
      <c r="E5764" s="1">
        <f t="shared" ref="E5764:E5827" si="182">C5764-A5764</f>
        <v>0.52572144572338908</v>
      </c>
      <c r="F5764" s="1">
        <f t="shared" ref="F5764:F5827" si="183">D5764-B5764</f>
        <v>38514.414352447508</v>
      </c>
    </row>
    <row r="5765" spans="1:6" x14ac:dyDescent="0.3">
      <c r="A5765" s="3">
        <v>0.67009901968086305</v>
      </c>
      <c r="B5765" s="3">
        <v>17982.248559444601</v>
      </c>
      <c r="C5765" s="3">
        <v>1.17461509401307</v>
      </c>
      <c r="D5765" s="3">
        <v>55591.869422248797</v>
      </c>
      <c r="E5765" s="1">
        <f t="shared" si="182"/>
        <v>0.50451607433220691</v>
      </c>
      <c r="F5765" s="1">
        <f t="shared" si="183"/>
        <v>37609.620862804193</v>
      </c>
    </row>
    <row r="5766" spans="1:6" x14ac:dyDescent="0.3">
      <c r="A5766" s="3">
        <v>0.70645373914617704</v>
      </c>
      <c r="B5766" s="3">
        <v>19641.014379365399</v>
      </c>
      <c r="C5766" s="3">
        <v>1.2250108474104899</v>
      </c>
      <c r="D5766" s="3">
        <v>56643.5238801058</v>
      </c>
      <c r="E5766" s="1">
        <f t="shared" si="182"/>
        <v>0.51855710826431289</v>
      </c>
      <c r="F5766" s="1">
        <f t="shared" si="183"/>
        <v>37002.509500740402</v>
      </c>
    </row>
    <row r="5767" spans="1:6" x14ac:dyDescent="0.3">
      <c r="A5767" s="3">
        <v>0.65892935836515498</v>
      </c>
      <c r="B5767" s="3">
        <v>17892.588857311199</v>
      </c>
      <c r="C5767" s="3">
        <v>1.1341509721541601</v>
      </c>
      <c r="D5767" s="3">
        <v>52657.562419605703</v>
      </c>
      <c r="E5767" s="1">
        <f t="shared" si="182"/>
        <v>0.47522161378900507</v>
      </c>
      <c r="F5767" s="1">
        <f t="shared" si="183"/>
        <v>34764.973562294501</v>
      </c>
    </row>
    <row r="5768" spans="1:6" x14ac:dyDescent="0.3">
      <c r="A5768" s="3">
        <v>0.66460665003647301</v>
      </c>
      <c r="B5768" s="3">
        <v>26243.666448088599</v>
      </c>
      <c r="C5768" s="3">
        <v>1.1647970747399701</v>
      </c>
      <c r="D5768" s="3">
        <v>66880.719779549705</v>
      </c>
      <c r="E5768" s="1">
        <f t="shared" si="182"/>
        <v>0.50019042470349706</v>
      </c>
      <c r="F5768" s="1">
        <f t="shared" si="183"/>
        <v>40637.053331461109</v>
      </c>
    </row>
    <row r="5769" spans="1:6" x14ac:dyDescent="0.3">
      <c r="A5769" s="3">
        <v>0.64418949575722095</v>
      </c>
      <c r="B5769" s="3">
        <v>23516.699373164</v>
      </c>
      <c r="C5769" s="3">
        <v>1.1246744537562201</v>
      </c>
      <c r="D5769" s="3">
        <v>63638.116091015501</v>
      </c>
      <c r="E5769" s="1">
        <f t="shared" si="182"/>
        <v>0.48048495799899915</v>
      </c>
      <c r="F5769" s="1">
        <f t="shared" si="183"/>
        <v>40121.416717851505</v>
      </c>
    </row>
    <row r="5770" spans="1:6" x14ac:dyDescent="0.3">
      <c r="A5770" s="3">
        <v>0.67959350629758197</v>
      </c>
      <c r="B5770" s="3">
        <v>20105.198166079299</v>
      </c>
      <c r="C5770" s="3">
        <v>1.1586475613943501</v>
      </c>
      <c r="D5770" s="3">
        <v>56320.951852976897</v>
      </c>
      <c r="E5770" s="1">
        <f t="shared" si="182"/>
        <v>0.47905405509676813</v>
      </c>
      <c r="F5770" s="1">
        <f t="shared" si="183"/>
        <v>36215.753686897602</v>
      </c>
    </row>
    <row r="5771" spans="1:6" x14ac:dyDescent="0.3">
      <c r="A5771" s="3">
        <v>0.73998115017921495</v>
      </c>
      <c r="B5771" s="3">
        <v>17135.113772712601</v>
      </c>
      <c r="C5771" s="3">
        <v>1.27304666133774</v>
      </c>
      <c r="D5771" s="3">
        <v>51531.273911119803</v>
      </c>
      <c r="E5771" s="1">
        <f t="shared" si="182"/>
        <v>0.53306551115852507</v>
      </c>
      <c r="F5771" s="1">
        <f t="shared" si="183"/>
        <v>34396.160138407198</v>
      </c>
    </row>
    <row r="5772" spans="1:6" x14ac:dyDescent="0.3">
      <c r="A5772" s="3">
        <v>0.69866555037997402</v>
      </c>
      <c r="B5772" s="3">
        <v>19375.290032298399</v>
      </c>
      <c r="C5772" s="3">
        <v>1.2310535712153301</v>
      </c>
      <c r="D5772" s="3">
        <v>55893.078268059602</v>
      </c>
      <c r="E5772" s="1">
        <f t="shared" si="182"/>
        <v>0.53238802083535608</v>
      </c>
      <c r="F5772" s="1">
        <f t="shared" si="183"/>
        <v>36517.788235761203</v>
      </c>
    </row>
    <row r="5773" spans="1:6" x14ac:dyDescent="0.3">
      <c r="A5773" s="3">
        <v>0.70185345318597603</v>
      </c>
      <c r="B5773" s="3">
        <v>17728.056269325501</v>
      </c>
      <c r="C5773" s="3">
        <v>1.19833254421791</v>
      </c>
      <c r="D5773" s="3">
        <v>53066.754801845098</v>
      </c>
      <c r="E5773" s="1">
        <f t="shared" si="182"/>
        <v>0.49647909103193399</v>
      </c>
      <c r="F5773" s="1">
        <f t="shared" si="183"/>
        <v>35338.6985325196</v>
      </c>
    </row>
    <row r="5774" spans="1:6" x14ac:dyDescent="0.3">
      <c r="A5774" s="3">
        <v>0.69076736016795903</v>
      </c>
      <c r="B5774" s="3">
        <v>19943.266783754902</v>
      </c>
      <c r="C5774" s="3">
        <v>1.1993029514742</v>
      </c>
      <c r="D5774" s="3">
        <v>56783.570661428203</v>
      </c>
      <c r="E5774" s="1">
        <f t="shared" si="182"/>
        <v>0.50853559130624093</v>
      </c>
      <c r="F5774" s="1">
        <f t="shared" si="183"/>
        <v>36840.303877673301</v>
      </c>
    </row>
    <row r="5775" spans="1:6" x14ac:dyDescent="0.3">
      <c r="A5775" s="3">
        <v>0.66205832967757094</v>
      </c>
      <c r="B5775" s="3">
        <v>19517.846875087602</v>
      </c>
      <c r="C5775" s="3">
        <v>1.1339341558718701</v>
      </c>
      <c r="D5775" s="3">
        <v>56685.5467072213</v>
      </c>
      <c r="E5775" s="1">
        <f t="shared" si="182"/>
        <v>0.47187582619429913</v>
      </c>
      <c r="F5775" s="1">
        <f t="shared" si="183"/>
        <v>37167.699832133701</v>
      </c>
    </row>
    <row r="5776" spans="1:6" x14ac:dyDescent="0.3">
      <c r="A5776" s="3">
        <v>0.68201056044546404</v>
      </c>
      <c r="B5776" s="3">
        <v>20523.889810630099</v>
      </c>
      <c r="C5776" s="3">
        <v>1.16360916784274</v>
      </c>
      <c r="D5776" s="3">
        <v>57536.597040063301</v>
      </c>
      <c r="E5776" s="1">
        <f t="shared" si="182"/>
        <v>0.481598607397276</v>
      </c>
      <c r="F5776" s="1">
        <f t="shared" si="183"/>
        <v>37012.707229433203</v>
      </c>
    </row>
    <row r="5777" spans="1:6" x14ac:dyDescent="0.3">
      <c r="A5777" s="3">
        <v>0.68783510300124595</v>
      </c>
      <c r="B5777" s="3">
        <v>20667.509547322399</v>
      </c>
      <c r="C5777" s="3">
        <v>1.1963058976376799</v>
      </c>
      <c r="D5777" s="3">
        <v>57444.944936851403</v>
      </c>
      <c r="E5777" s="1">
        <f t="shared" si="182"/>
        <v>0.50847079463643396</v>
      </c>
      <c r="F5777" s="1">
        <f t="shared" si="183"/>
        <v>36777.435389529004</v>
      </c>
    </row>
    <row r="5778" spans="1:6" x14ac:dyDescent="0.3">
      <c r="A5778" s="3">
        <v>0.70306454279535702</v>
      </c>
      <c r="B5778" s="3">
        <v>18722.026737264099</v>
      </c>
      <c r="C5778" s="3">
        <v>1.23791462085334</v>
      </c>
      <c r="D5778" s="3">
        <v>56175.532173420397</v>
      </c>
      <c r="E5778" s="1">
        <f t="shared" si="182"/>
        <v>0.53485007805798301</v>
      </c>
      <c r="F5778" s="1">
        <f t="shared" si="183"/>
        <v>37453.505436156294</v>
      </c>
    </row>
    <row r="5779" spans="1:6" x14ac:dyDescent="0.3">
      <c r="A5779" s="3">
        <v>0.78779475225975304</v>
      </c>
      <c r="B5779" s="3">
        <v>18570.378528152101</v>
      </c>
      <c r="C5779" s="3">
        <v>1.36684644852835</v>
      </c>
      <c r="D5779" s="3">
        <v>54820.167952781303</v>
      </c>
      <c r="E5779" s="1">
        <f t="shared" si="182"/>
        <v>0.57905169626859698</v>
      </c>
      <c r="F5779" s="1">
        <f t="shared" si="183"/>
        <v>36249.789424629198</v>
      </c>
    </row>
    <row r="5780" spans="1:6" x14ac:dyDescent="0.3">
      <c r="A5780" s="3">
        <v>0.676086539758469</v>
      </c>
      <c r="B5780" s="3">
        <v>20269.026473378599</v>
      </c>
      <c r="C5780" s="3">
        <v>1.1766367002850699</v>
      </c>
      <c r="D5780" s="3">
        <v>57672.486249260699</v>
      </c>
      <c r="E5780" s="1">
        <f t="shared" si="182"/>
        <v>0.50055016052660095</v>
      </c>
      <c r="F5780" s="1">
        <f t="shared" si="183"/>
        <v>37403.459775882104</v>
      </c>
    </row>
    <row r="5781" spans="1:6" x14ac:dyDescent="0.3">
      <c r="A5781" s="3">
        <v>0.70774638789434996</v>
      </c>
      <c r="B5781" s="3">
        <v>22608.375177895101</v>
      </c>
      <c r="C5781" s="3">
        <v>1.23333010244152</v>
      </c>
      <c r="D5781" s="3">
        <v>61582.710990065403</v>
      </c>
      <c r="E5781" s="1">
        <f t="shared" si="182"/>
        <v>0.52558371454717001</v>
      </c>
      <c r="F5781" s="1">
        <f t="shared" si="183"/>
        <v>38974.335812170306</v>
      </c>
    </row>
    <row r="5782" spans="1:6" x14ac:dyDescent="0.3">
      <c r="A5782" s="3">
        <v>0.68682849264101997</v>
      </c>
      <c r="B5782" s="3">
        <v>17029.287445687201</v>
      </c>
      <c r="C5782" s="3">
        <v>1.2273054643402199</v>
      </c>
      <c r="D5782" s="3">
        <v>54810.853260853801</v>
      </c>
      <c r="E5782" s="1">
        <f t="shared" si="182"/>
        <v>0.54047697169919995</v>
      </c>
      <c r="F5782" s="1">
        <f t="shared" si="183"/>
        <v>37781.565815166599</v>
      </c>
    </row>
    <row r="5783" spans="1:6" x14ac:dyDescent="0.3">
      <c r="A5783" s="3">
        <v>0.64987397179893203</v>
      </c>
      <c r="B5783" s="3">
        <v>22183.313324540799</v>
      </c>
      <c r="C5783" s="3">
        <v>1.12618042813844</v>
      </c>
      <c r="D5783" s="3">
        <v>57915.487102638101</v>
      </c>
      <c r="E5783" s="1">
        <f t="shared" si="182"/>
        <v>0.47630645633950797</v>
      </c>
      <c r="F5783" s="1">
        <f t="shared" si="183"/>
        <v>35732.173778097305</v>
      </c>
    </row>
    <row r="5784" spans="1:6" x14ac:dyDescent="0.3">
      <c r="A5784" s="3">
        <v>0.67874439438526601</v>
      </c>
      <c r="B5784" s="3">
        <v>20453.542565483</v>
      </c>
      <c r="C5784" s="3">
        <v>1.1539482671060699</v>
      </c>
      <c r="D5784" s="3">
        <v>57412.136408654398</v>
      </c>
      <c r="E5784" s="1">
        <f t="shared" si="182"/>
        <v>0.47520387272080389</v>
      </c>
      <c r="F5784" s="1">
        <f t="shared" si="183"/>
        <v>36958.593843171402</v>
      </c>
    </row>
    <row r="5785" spans="1:6" x14ac:dyDescent="0.3">
      <c r="A5785" s="3">
        <v>0.71306301025038299</v>
      </c>
      <c r="B5785" s="3">
        <v>21069.132784653</v>
      </c>
      <c r="C5785" s="3">
        <v>1.2055931049604101</v>
      </c>
      <c r="D5785" s="3">
        <v>58643.753890747401</v>
      </c>
      <c r="E5785" s="1">
        <f t="shared" si="182"/>
        <v>0.49253009471002707</v>
      </c>
      <c r="F5785" s="1">
        <f t="shared" si="183"/>
        <v>37574.621106094404</v>
      </c>
    </row>
    <row r="5786" spans="1:6" x14ac:dyDescent="0.3">
      <c r="A5786" s="3">
        <v>0.72673010392700799</v>
      </c>
      <c r="B5786" s="3">
        <v>19089.983941062699</v>
      </c>
      <c r="C5786" s="3">
        <v>1.25510664799105</v>
      </c>
      <c r="D5786" s="3">
        <v>55795.617204847003</v>
      </c>
      <c r="E5786" s="1">
        <f t="shared" si="182"/>
        <v>0.528376544064042</v>
      </c>
      <c r="F5786" s="1">
        <f t="shared" si="183"/>
        <v>36705.633263784301</v>
      </c>
    </row>
    <row r="5787" spans="1:6" x14ac:dyDescent="0.3">
      <c r="A5787" s="3">
        <v>0.63820039672344597</v>
      </c>
      <c r="B5787" s="3">
        <v>19914.2695171136</v>
      </c>
      <c r="C5787" s="3">
        <v>1.0740729035738099</v>
      </c>
      <c r="D5787" s="3">
        <v>56486.752646633402</v>
      </c>
      <c r="E5787" s="1">
        <f t="shared" si="182"/>
        <v>0.43587250685036394</v>
      </c>
      <c r="F5787" s="1">
        <f t="shared" si="183"/>
        <v>36572.483129519802</v>
      </c>
    </row>
    <row r="5788" spans="1:6" x14ac:dyDescent="0.3">
      <c r="A5788" s="3">
        <v>0.67268695056790295</v>
      </c>
      <c r="B5788" s="3">
        <v>17594.2470346138</v>
      </c>
      <c r="C5788" s="3">
        <v>1.17610740405656</v>
      </c>
      <c r="D5788" s="3">
        <v>54314.724630929602</v>
      </c>
      <c r="E5788" s="1">
        <f t="shared" si="182"/>
        <v>0.50342045348865705</v>
      </c>
      <c r="F5788" s="1">
        <f t="shared" si="183"/>
        <v>36720.477596315803</v>
      </c>
    </row>
    <row r="5789" spans="1:6" x14ac:dyDescent="0.3">
      <c r="A5789" s="3">
        <v>0.71071105107602395</v>
      </c>
      <c r="B5789" s="3">
        <v>23642.6448080064</v>
      </c>
      <c r="C5789" s="3">
        <v>1.24239614241143</v>
      </c>
      <c r="D5789" s="3">
        <v>61168.441495634601</v>
      </c>
      <c r="E5789" s="1">
        <f t="shared" si="182"/>
        <v>0.53168509133540609</v>
      </c>
      <c r="F5789" s="1">
        <f t="shared" si="183"/>
        <v>37525.796687628201</v>
      </c>
    </row>
    <row r="5790" spans="1:6" x14ac:dyDescent="0.3">
      <c r="A5790" s="3">
        <v>0.63281077370359495</v>
      </c>
      <c r="B5790" s="3">
        <v>17850.6024366643</v>
      </c>
      <c r="C5790" s="3">
        <v>1.1147364415954</v>
      </c>
      <c r="D5790" s="3">
        <v>52590.507200792999</v>
      </c>
      <c r="E5790" s="1">
        <f t="shared" si="182"/>
        <v>0.48192566789180502</v>
      </c>
      <c r="F5790" s="1">
        <f t="shared" si="183"/>
        <v>34739.904764128703</v>
      </c>
    </row>
    <row r="5791" spans="1:6" x14ac:dyDescent="0.3">
      <c r="A5791" s="3">
        <v>0.71900923076304701</v>
      </c>
      <c r="B5791" s="3">
        <v>22694.834426699999</v>
      </c>
      <c r="C5791" s="3">
        <v>1.2405189152644001</v>
      </c>
      <c r="D5791" s="3">
        <v>59648.321290295797</v>
      </c>
      <c r="E5791" s="1">
        <f t="shared" si="182"/>
        <v>0.52150968450135304</v>
      </c>
      <c r="F5791" s="1">
        <f t="shared" si="183"/>
        <v>36953.486863595797</v>
      </c>
    </row>
    <row r="5792" spans="1:6" x14ac:dyDescent="0.3">
      <c r="A5792" s="3">
        <v>0.68329400698800302</v>
      </c>
      <c r="B5792" s="3">
        <v>16745.124178099901</v>
      </c>
      <c r="C5792" s="3">
        <v>1.1386897223089301</v>
      </c>
      <c r="D5792" s="3">
        <v>52670.698681701797</v>
      </c>
      <c r="E5792" s="1">
        <f t="shared" si="182"/>
        <v>0.45539571532092704</v>
      </c>
      <c r="F5792" s="1">
        <f t="shared" si="183"/>
        <v>35925.574503601893</v>
      </c>
    </row>
    <row r="5793" spans="1:6" x14ac:dyDescent="0.3">
      <c r="A5793" s="3">
        <v>0.75038880832044796</v>
      </c>
      <c r="B5793" s="3">
        <v>16295.465909325299</v>
      </c>
      <c r="C5793" s="3">
        <v>1.3013359584229101</v>
      </c>
      <c r="D5793" s="3">
        <v>53007.860953563002</v>
      </c>
      <c r="E5793" s="1">
        <f t="shared" si="182"/>
        <v>0.55094715010246209</v>
      </c>
      <c r="F5793" s="1">
        <f t="shared" si="183"/>
        <v>36712.395044237703</v>
      </c>
    </row>
    <row r="5794" spans="1:6" x14ac:dyDescent="0.3">
      <c r="A5794" s="3">
        <v>0.70964859715548101</v>
      </c>
      <c r="B5794" s="3">
        <v>17714.811102940701</v>
      </c>
      <c r="C5794" s="3">
        <v>1.2679941229243801</v>
      </c>
      <c r="D5794" s="3">
        <v>55469.365133132502</v>
      </c>
      <c r="E5794" s="1">
        <f t="shared" si="182"/>
        <v>0.55834552576889906</v>
      </c>
      <c r="F5794" s="1">
        <f t="shared" si="183"/>
        <v>37754.554030191801</v>
      </c>
    </row>
    <row r="5795" spans="1:6" x14ac:dyDescent="0.3">
      <c r="A5795" s="3">
        <v>0.68113611249029105</v>
      </c>
      <c r="B5795" s="3">
        <v>24148.700635518999</v>
      </c>
      <c r="C5795" s="3">
        <v>1.17193440941208</v>
      </c>
      <c r="D5795" s="3">
        <v>62785.129257047898</v>
      </c>
      <c r="E5795" s="1">
        <f t="shared" si="182"/>
        <v>0.490798296921789</v>
      </c>
      <c r="F5795" s="1">
        <f t="shared" si="183"/>
        <v>38636.428621528903</v>
      </c>
    </row>
    <row r="5796" spans="1:6" x14ac:dyDescent="0.3">
      <c r="A5796" s="3">
        <v>0.72657258352564102</v>
      </c>
      <c r="B5796" s="3">
        <v>19793.202948736802</v>
      </c>
      <c r="C5796" s="3">
        <v>1.23713938656136</v>
      </c>
      <c r="D5796" s="3">
        <v>55615.425023285701</v>
      </c>
      <c r="E5796" s="1">
        <f t="shared" si="182"/>
        <v>0.510566803035719</v>
      </c>
      <c r="F5796" s="1">
        <f t="shared" si="183"/>
        <v>35822.222074548903</v>
      </c>
    </row>
    <row r="5797" spans="1:6" x14ac:dyDescent="0.3">
      <c r="A5797" s="3">
        <v>0.71493931572015201</v>
      </c>
      <c r="B5797" s="3">
        <v>20470.302975699498</v>
      </c>
      <c r="C5797" s="3">
        <v>1.24439418112767</v>
      </c>
      <c r="D5797" s="3">
        <v>58183.9026481111</v>
      </c>
      <c r="E5797" s="1">
        <f t="shared" si="182"/>
        <v>0.52945486540751796</v>
      </c>
      <c r="F5797" s="1">
        <f t="shared" si="183"/>
        <v>37713.599672411598</v>
      </c>
    </row>
    <row r="5798" spans="1:6" x14ac:dyDescent="0.3">
      <c r="A5798" s="3">
        <v>0.71999181976966897</v>
      </c>
      <c r="B5798" s="3">
        <v>17883.035893261898</v>
      </c>
      <c r="C5798" s="3">
        <v>1.25623341937282</v>
      </c>
      <c r="D5798" s="3">
        <v>54104.971299718803</v>
      </c>
      <c r="E5798" s="1">
        <f t="shared" si="182"/>
        <v>0.53624159960315099</v>
      </c>
      <c r="F5798" s="1">
        <f t="shared" si="183"/>
        <v>36221.935406456905</v>
      </c>
    </row>
    <row r="5799" spans="1:6" x14ac:dyDescent="0.3">
      <c r="A5799" s="3">
        <v>0.74611008935526602</v>
      </c>
      <c r="B5799" s="3">
        <v>16454.992611949001</v>
      </c>
      <c r="C5799" s="3">
        <v>1.28067439580114</v>
      </c>
      <c r="D5799" s="3">
        <v>50821.5782685839</v>
      </c>
      <c r="E5799" s="1">
        <f t="shared" si="182"/>
        <v>0.53456430644587394</v>
      </c>
      <c r="F5799" s="1">
        <f t="shared" si="183"/>
        <v>34366.585656634896</v>
      </c>
    </row>
    <row r="5800" spans="1:6" x14ac:dyDescent="0.3">
      <c r="A5800" s="3">
        <v>0.71503799353002995</v>
      </c>
      <c r="B5800" s="3">
        <v>18424.434530300201</v>
      </c>
      <c r="C5800" s="3">
        <v>1.2569077797983499</v>
      </c>
      <c r="D5800" s="3">
        <v>55652.580863264098</v>
      </c>
      <c r="E5800" s="1">
        <f t="shared" si="182"/>
        <v>0.54186978626831994</v>
      </c>
      <c r="F5800" s="1">
        <f t="shared" si="183"/>
        <v>37228.146332963894</v>
      </c>
    </row>
    <row r="5801" spans="1:6" x14ac:dyDescent="0.3">
      <c r="A5801" s="3">
        <v>0.744515890204274</v>
      </c>
      <c r="B5801" s="3">
        <v>20598.5016488033</v>
      </c>
      <c r="C5801" s="3">
        <v>1.3105052240430699</v>
      </c>
      <c r="D5801" s="3">
        <v>57817.905040556703</v>
      </c>
      <c r="E5801" s="1">
        <f t="shared" si="182"/>
        <v>0.5659893338387959</v>
      </c>
      <c r="F5801" s="1">
        <f t="shared" si="183"/>
        <v>37219.403391753403</v>
      </c>
    </row>
    <row r="5802" spans="1:6" x14ac:dyDescent="0.3">
      <c r="A5802" s="3">
        <v>0.78800953626576198</v>
      </c>
      <c r="B5802" s="3">
        <v>23090.374193031799</v>
      </c>
      <c r="C5802" s="3">
        <v>1.3717991905145499</v>
      </c>
      <c r="D5802" s="3">
        <v>60458.576451722904</v>
      </c>
      <c r="E5802" s="1">
        <f t="shared" si="182"/>
        <v>0.58378965424878793</v>
      </c>
      <c r="F5802" s="1">
        <f t="shared" si="183"/>
        <v>37368.202258691104</v>
      </c>
    </row>
    <row r="5803" spans="1:6" x14ac:dyDescent="0.3">
      <c r="A5803" s="3">
        <v>0.69887456904322498</v>
      </c>
      <c r="B5803" s="3">
        <v>17024.764275301801</v>
      </c>
      <c r="C5803" s="3">
        <v>1.1794921582164299</v>
      </c>
      <c r="D5803" s="3">
        <v>52638.267998580901</v>
      </c>
      <c r="E5803" s="1">
        <f t="shared" si="182"/>
        <v>0.48061758917320496</v>
      </c>
      <c r="F5803" s="1">
        <f t="shared" si="183"/>
        <v>35613.5037232791</v>
      </c>
    </row>
    <row r="5804" spans="1:6" x14ac:dyDescent="0.3">
      <c r="A5804" s="3">
        <v>0.67044129930975205</v>
      </c>
      <c r="B5804" s="3">
        <v>19982.628260361798</v>
      </c>
      <c r="C5804" s="3">
        <v>1.1499477843397501</v>
      </c>
      <c r="D5804" s="3">
        <v>58171.488705122698</v>
      </c>
      <c r="E5804" s="1">
        <f t="shared" si="182"/>
        <v>0.47950648502999804</v>
      </c>
      <c r="F5804" s="1">
        <f t="shared" si="183"/>
        <v>38188.860444760896</v>
      </c>
    </row>
    <row r="5805" spans="1:6" x14ac:dyDescent="0.3">
      <c r="A5805" s="3">
        <v>0.74967205294325501</v>
      </c>
      <c r="B5805" s="3">
        <v>21910.777165400101</v>
      </c>
      <c r="C5805" s="3">
        <v>1.3111451355682699</v>
      </c>
      <c r="D5805" s="3">
        <v>59349.109644701799</v>
      </c>
      <c r="E5805" s="1">
        <f t="shared" si="182"/>
        <v>0.56147308262501494</v>
      </c>
      <c r="F5805" s="1">
        <f t="shared" si="183"/>
        <v>37438.332479301695</v>
      </c>
    </row>
    <row r="5806" spans="1:6" x14ac:dyDescent="0.3">
      <c r="A5806" s="3">
        <v>0.67280986227849604</v>
      </c>
      <c r="B5806" s="3">
        <v>16551.244877438501</v>
      </c>
      <c r="C5806" s="3">
        <v>1.17409968165422</v>
      </c>
      <c r="D5806" s="3">
        <v>53372.731151400803</v>
      </c>
      <c r="E5806" s="1">
        <f t="shared" si="182"/>
        <v>0.50128981937572392</v>
      </c>
      <c r="F5806" s="1">
        <f t="shared" si="183"/>
        <v>36821.486273962306</v>
      </c>
    </row>
    <row r="5807" spans="1:6" x14ac:dyDescent="0.3">
      <c r="A5807" s="3">
        <v>0.71958792113381997</v>
      </c>
      <c r="B5807" s="3">
        <v>18292.978237453</v>
      </c>
      <c r="C5807" s="3">
        <v>1.2152074552936101</v>
      </c>
      <c r="D5807" s="3">
        <v>53825.576446459701</v>
      </c>
      <c r="E5807" s="1">
        <f t="shared" si="182"/>
        <v>0.4956195341597901</v>
      </c>
      <c r="F5807" s="1">
        <f t="shared" si="183"/>
        <v>35532.598209006697</v>
      </c>
    </row>
    <row r="5808" spans="1:6" x14ac:dyDescent="0.3">
      <c r="A5808" s="3">
        <v>0.69396670174217101</v>
      </c>
      <c r="B5808" s="3">
        <v>25238.309341081698</v>
      </c>
      <c r="C5808" s="3">
        <v>1.19141124233124</v>
      </c>
      <c r="D5808" s="3">
        <v>67880.910489491507</v>
      </c>
      <c r="E5808" s="1">
        <f t="shared" si="182"/>
        <v>0.49744454058906895</v>
      </c>
      <c r="F5808" s="1">
        <f t="shared" si="183"/>
        <v>42642.601148409813</v>
      </c>
    </row>
    <row r="5809" spans="1:6" x14ac:dyDescent="0.3">
      <c r="A5809" s="3">
        <v>0.69826764585856005</v>
      </c>
      <c r="B5809" s="3">
        <v>22345.998231858001</v>
      </c>
      <c r="C5809" s="3">
        <v>1.2119021538474699</v>
      </c>
      <c r="D5809" s="3">
        <v>58442.231865620903</v>
      </c>
      <c r="E5809" s="1">
        <f t="shared" si="182"/>
        <v>0.51363450798890986</v>
      </c>
      <c r="F5809" s="1">
        <f t="shared" si="183"/>
        <v>36096.233633762902</v>
      </c>
    </row>
    <row r="5810" spans="1:6" x14ac:dyDescent="0.3">
      <c r="A5810" s="3">
        <v>0.67258333351993704</v>
      </c>
      <c r="B5810" s="3">
        <v>14748.3025101659</v>
      </c>
      <c r="C5810" s="3">
        <v>1.15650423128976</v>
      </c>
      <c r="D5810" s="3">
        <v>49712.180178200499</v>
      </c>
      <c r="E5810" s="1">
        <f t="shared" si="182"/>
        <v>0.48392089776982294</v>
      </c>
      <c r="F5810" s="1">
        <f t="shared" si="183"/>
        <v>34963.877668034598</v>
      </c>
    </row>
    <row r="5811" spans="1:6" x14ac:dyDescent="0.3">
      <c r="A5811" s="3">
        <v>0.72565062718082896</v>
      </c>
      <c r="B5811" s="3">
        <v>19717.897631035801</v>
      </c>
      <c r="C5811" s="3">
        <v>1.26714340282192</v>
      </c>
      <c r="D5811" s="3">
        <v>58486.401088144798</v>
      </c>
      <c r="E5811" s="1">
        <f t="shared" si="182"/>
        <v>0.541492775641091</v>
      </c>
      <c r="F5811" s="1">
        <f t="shared" si="183"/>
        <v>38768.503457108993</v>
      </c>
    </row>
    <row r="5812" spans="1:6" x14ac:dyDescent="0.3">
      <c r="A5812" s="3">
        <v>0.70899058453962105</v>
      </c>
      <c r="B5812" s="3">
        <v>19564.8356638478</v>
      </c>
      <c r="C5812" s="3">
        <v>1.2201790732358999</v>
      </c>
      <c r="D5812" s="3">
        <v>56802.893498245401</v>
      </c>
      <c r="E5812" s="1">
        <f t="shared" si="182"/>
        <v>0.51118848869627886</v>
      </c>
      <c r="F5812" s="1">
        <f t="shared" si="183"/>
        <v>37238.057834397601</v>
      </c>
    </row>
    <row r="5813" spans="1:6" x14ac:dyDescent="0.3">
      <c r="A5813" s="3">
        <v>0.75214859871860096</v>
      </c>
      <c r="B5813" s="3">
        <v>25219.856319087099</v>
      </c>
      <c r="C5813" s="3">
        <v>1.31295997080127</v>
      </c>
      <c r="D5813" s="3">
        <v>67375.222553045998</v>
      </c>
      <c r="E5813" s="1">
        <f t="shared" si="182"/>
        <v>0.56081137208266907</v>
      </c>
      <c r="F5813" s="1">
        <f t="shared" si="183"/>
        <v>42155.366233958899</v>
      </c>
    </row>
    <row r="5814" spans="1:6" x14ac:dyDescent="0.3">
      <c r="A5814" s="3">
        <v>0.73657351400194804</v>
      </c>
      <c r="B5814" s="3">
        <v>21990.905066454299</v>
      </c>
      <c r="C5814" s="3">
        <v>1.2757382437949201</v>
      </c>
      <c r="D5814" s="3">
        <v>63407.097925884103</v>
      </c>
      <c r="E5814" s="1">
        <f t="shared" si="182"/>
        <v>0.53916472979297203</v>
      </c>
      <c r="F5814" s="1">
        <f t="shared" si="183"/>
        <v>41416.192859429808</v>
      </c>
    </row>
    <row r="5815" spans="1:6" x14ac:dyDescent="0.3">
      <c r="A5815" s="3">
        <v>0.66116208002566701</v>
      </c>
      <c r="B5815" s="3">
        <v>20331.248270989599</v>
      </c>
      <c r="C5815" s="3">
        <v>1.1620390033874799</v>
      </c>
      <c r="D5815" s="3">
        <v>58138.440557219299</v>
      </c>
      <c r="E5815" s="1">
        <f t="shared" si="182"/>
        <v>0.50087692336181289</v>
      </c>
      <c r="F5815" s="1">
        <f t="shared" si="183"/>
        <v>37807.1922862297</v>
      </c>
    </row>
    <row r="5816" spans="1:6" x14ac:dyDescent="0.3">
      <c r="A5816" s="3">
        <v>0.77146489079138103</v>
      </c>
      <c r="B5816" s="3">
        <v>17133.215488845399</v>
      </c>
      <c r="C5816" s="3">
        <v>1.3413647220638101</v>
      </c>
      <c r="D5816" s="3">
        <v>53716.723269499897</v>
      </c>
      <c r="E5816" s="1">
        <f t="shared" si="182"/>
        <v>0.56989983127242905</v>
      </c>
      <c r="F5816" s="1">
        <f t="shared" si="183"/>
        <v>36583.507780654501</v>
      </c>
    </row>
    <row r="5817" spans="1:6" x14ac:dyDescent="0.3">
      <c r="A5817" s="3">
        <v>0.71418601561918604</v>
      </c>
      <c r="B5817" s="3">
        <v>18803.1900566765</v>
      </c>
      <c r="C5817" s="3">
        <v>1.2762828895899101</v>
      </c>
      <c r="D5817" s="3">
        <v>57748.617891879403</v>
      </c>
      <c r="E5817" s="1">
        <f t="shared" si="182"/>
        <v>0.56209687397072405</v>
      </c>
      <c r="F5817" s="1">
        <f t="shared" si="183"/>
        <v>38945.427835202907</v>
      </c>
    </row>
    <row r="5818" spans="1:6" x14ac:dyDescent="0.3">
      <c r="A5818" s="3">
        <v>0.78770895012949205</v>
      </c>
      <c r="B5818" s="3">
        <v>20069.913314451798</v>
      </c>
      <c r="C5818" s="3">
        <v>1.38869293120062</v>
      </c>
      <c r="D5818" s="3">
        <v>59984.400036553801</v>
      </c>
      <c r="E5818" s="1">
        <f t="shared" si="182"/>
        <v>0.60098398107112794</v>
      </c>
      <c r="F5818" s="1">
        <f t="shared" si="183"/>
        <v>39914.486722102003</v>
      </c>
    </row>
    <row r="5819" spans="1:6" x14ac:dyDescent="0.3">
      <c r="A5819" s="3">
        <v>0.73435579054670497</v>
      </c>
      <c r="B5819" s="3">
        <v>17690.255147452699</v>
      </c>
      <c r="C5819" s="3">
        <v>1.25689729977063</v>
      </c>
      <c r="D5819" s="3">
        <v>55534.708356949202</v>
      </c>
      <c r="E5819" s="1">
        <f t="shared" si="182"/>
        <v>0.52254150922392506</v>
      </c>
      <c r="F5819" s="1">
        <f t="shared" si="183"/>
        <v>37844.453209496503</v>
      </c>
    </row>
    <row r="5820" spans="1:6" x14ac:dyDescent="0.3">
      <c r="A5820" s="3">
        <v>0.76683653036259203</v>
      </c>
      <c r="B5820" s="3">
        <v>20291.460776101299</v>
      </c>
      <c r="C5820" s="3">
        <v>1.30712099434131</v>
      </c>
      <c r="D5820" s="3">
        <v>57315.662323001197</v>
      </c>
      <c r="E5820" s="1">
        <f t="shared" si="182"/>
        <v>0.54028446397871799</v>
      </c>
      <c r="F5820" s="1">
        <f t="shared" si="183"/>
        <v>37024.201546899902</v>
      </c>
    </row>
    <row r="5821" spans="1:6" x14ac:dyDescent="0.3">
      <c r="A5821" s="3">
        <v>0.69676625303012196</v>
      </c>
      <c r="B5821" s="3">
        <v>18604.188194498201</v>
      </c>
      <c r="C5821" s="3">
        <v>1.22207078599191</v>
      </c>
      <c r="D5821" s="3">
        <v>55768.430301750101</v>
      </c>
      <c r="E5821" s="1">
        <f t="shared" si="182"/>
        <v>0.52530453296178803</v>
      </c>
      <c r="F5821" s="1">
        <f t="shared" si="183"/>
        <v>37164.242107251899</v>
      </c>
    </row>
    <row r="5822" spans="1:6" x14ac:dyDescent="0.3">
      <c r="A5822" s="3">
        <v>0.72718323042131305</v>
      </c>
      <c r="B5822" s="3">
        <v>19607.459950558899</v>
      </c>
      <c r="C5822" s="3">
        <v>1.2563221144587899</v>
      </c>
      <c r="D5822" s="3">
        <v>56649.158088292403</v>
      </c>
      <c r="E5822" s="1">
        <f t="shared" si="182"/>
        <v>0.52913888403747689</v>
      </c>
      <c r="F5822" s="1">
        <f t="shared" si="183"/>
        <v>37041.698137733503</v>
      </c>
    </row>
    <row r="5823" spans="1:6" x14ac:dyDescent="0.3">
      <c r="A5823" s="3">
        <v>0.63675910680557202</v>
      </c>
      <c r="B5823" s="3">
        <v>23156.295824704601</v>
      </c>
      <c r="C5823" s="3">
        <v>1.0885228475952999</v>
      </c>
      <c r="D5823" s="3">
        <v>60662.272474680001</v>
      </c>
      <c r="E5823" s="1">
        <f t="shared" si="182"/>
        <v>0.45176374078972792</v>
      </c>
      <c r="F5823" s="1">
        <f t="shared" si="183"/>
        <v>37505.976649975404</v>
      </c>
    </row>
    <row r="5824" spans="1:6" x14ac:dyDescent="0.3">
      <c r="A5824" s="3">
        <v>0.65783808319575199</v>
      </c>
      <c r="B5824" s="3">
        <v>17120.503650188599</v>
      </c>
      <c r="C5824" s="3">
        <v>1.13220956163347</v>
      </c>
      <c r="D5824" s="3">
        <v>51638.831112325199</v>
      </c>
      <c r="E5824" s="1">
        <f t="shared" si="182"/>
        <v>0.47437147843771799</v>
      </c>
      <c r="F5824" s="1">
        <f t="shared" si="183"/>
        <v>34518.3274621366</v>
      </c>
    </row>
    <row r="5825" spans="1:6" x14ac:dyDescent="0.3">
      <c r="A5825" s="3">
        <v>0.71519928839658597</v>
      </c>
      <c r="B5825" s="3">
        <v>21350.7811903478</v>
      </c>
      <c r="C5825" s="3">
        <v>1.2291943402416301</v>
      </c>
      <c r="D5825" s="3">
        <v>59845.649838641199</v>
      </c>
      <c r="E5825" s="1">
        <f t="shared" si="182"/>
        <v>0.51399505184504413</v>
      </c>
      <c r="F5825" s="1">
        <f t="shared" si="183"/>
        <v>38494.868648293399</v>
      </c>
    </row>
    <row r="5826" spans="1:6" x14ac:dyDescent="0.3">
      <c r="A5826" s="3">
        <v>0.65946386071875496</v>
      </c>
      <c r="B5826" s="3">
        <v>24707.6143290972</v>
      </c>
      <c r="C5826" s="3">
        <v>1.1454447218889301</v>
      </c>
      <c r="D5826" s="3">
        <v>65672.528890474598</v>
      </c>
      <c r="E5826" s="1">
        <f t="shared" si="182"/>
        <v>0.48598086117017514</v>
      </c>
      <c r="F5826" s="1">
        <f t="shared" si="183"/>
        <v>40964.914561377402</v>
      </c>
    </row>
    <row r="5827" spans="1:6" x14ac:dyDescent="0.3">
      <c r="A5827" s="3">
        <v>0.62945881035359796</v>
      </c>
      <c r="B5827" s="3">
        <v>16576.455571908598</v>
      </c>
      <c r="C5827" s="3">
        <v>1.0852292803186601</v>
      </c>
      <c r="D5827" s="3">
        <v>52598.5743429625</v>
      </c>
      <c r="E5827" s="1">
        <f t="shared" si="182"/>
        <v>0.4557704699650621</v>
      </c>
      <c r="F5827" s="1">
        <f t="shared" si="183"/>
        <v>36022.118771053902</v>
      </c>
    </row>
    <row r="5828" spans="1:6" x14ac:dyDescent="0.3">
      <c r="A5828" s="3">
        <v>0.66167997857586303</v>
      </c>
      <c r="B5828" s="3">
        <v>19470.0868661323</v>
      </c>
      <c r="C5828" s="3">
        <v>1.1251015350872799</v>
      </c>
      <c r="D5828" s="3">
        <v>56719.946292216599</v>
      </c>
      <c r="E5828" s="1">
        <f t="shared" ref="E5828:E5891" si="184">C5828-A5828</f>
        <v>0.46342155651141692</v>
      </c>
      <c r="F5828" s="1">
        <f t="shared" ref="F5828:F5891" si="185">D5828-B5828</f>
        <v>37249.859426084295</v>
      </c>
    </row>
    <row r="5829" spans="1:6" x14ac:dyDescent="0.3">
      <c r="A5829" s="3">
        <v>0.69885318038676503</v>
      </c>
      <c r="B5829" s="3">
        <v>20298.544899634999</v>
      </c>
      <c r="C5829" s="3">
        <v>1.20907748043604</v>
      </c>
      <c r="D5829" s="3">
        <v>56124.3270931722</v>
      </c>
      <c r="E5829" s="1">
        <f t="shared" si="184"/>
        <v>0.51022430004927499</v>
      </c>
      <c r="F5829" s="1">
        <f t="shared" si="185"/>
        <v>35825.782193537205</v>
      </c>
    </row>
    <row r="5830" spans="1:6" x14ac:dyDescent="0.3">
      <c r="A5830" s="3">
        <v>0.66048969791322198</v>
      </c>
      <c r="B5830" s="3">
        <v>21415.019760537001</v>
      </c>
      <c r="C5830" s="3">
        <v>1.1657591860265</v>
      </c>
      <c r="D5830" s="3">
        <v>56599.2459165049</v>
      </c>
      <c r="E5830" s="1">
        <f t="shared" si="184"/>
        <v>0.50526948811327799</v>
      </c>
      <c r="F5830" s="1">
        <f t="shared" si="185"/>
        <v>35184.226155967903</v>
      </c>
    </row>
    <row r="5831" spans="1:6" x14ac:dyDescent="0.3">
      <c r="A5831" s="3">
        <v>0.68068946740560299</v>
      </c>
      <c r="B5831" s="3">
        <v>23294.100560647101</v>
      </c>
      <c r="C5831" s="3">
        <v>1.1679400422348001</v>
      </c>
      <c r="D5831" s="3">
        <v>63354.676576742502</v>
      </c>
      <c r="E5831" s="1">
        <f t="shared" si="184"/>
        <v>0.48725057482919709</v>
      </c>
      <c r="F5831" s="1">
        <f t="shared" si="185"/>
        <v>40060.576016095401</v>
      </c>
    </row>
    <row r="5832" spans="1:6" x14ac:dyDescent="0.3">
      <c r="A5832" s="3">
        <v>0.76025377558958995</v>
      </c>
      <c r="B5832" s="3">
        <v>23209.775811237501</v>
      </c>
      <c r="C5832" s="3">
        <v>1.33064592458965</v>
      </c>
      <c r="D5832" s="3">
        <v>62968.330458528202</v>
      </c>
      <c r="E5832" s="1">
        <f t="shared" si="184"/>
        <v>0.57039214900006008</v>
      </c>
      <c r="F5832" s="1">
        <f t="shared" si="185"/>
        <v>39758.554647290701</v>
      </c>
    </row>
    <row r="5833" spans="1:6" x14ac:dyDescent="0.3">
      <c r="A5833" s="3">
        <v>0.75144042010827705</v>
      </c>
      <c r="B5833" s="3">
        <v>15362.231161847099</v>
      </c>
      <c r="C5833" s="3">
        <v>1.2823389268776999</v>
      </c>
      <c r="D5833" s="3">
        <v>51257.602045327701</v>
      </c>
      <c r="E5833" s="1">
        <f t="shared" si="184"/>
        <v>0.53089850676942285</v>
      </c>
      <c r="F5833" s="1">
        <f t="shared" si="185"/>
        <v>35895.370883480602</v>
      </c>
    </row>
    <row r="5834" spans="1:6" x14ac:dyDescent="0.3">
      <c r="A5834" s="3">
        <v>0.66907793820969996</v>
      </c>
      <c r="B5834" s="3">
        <v>23457.362099717699</v>
      </c>
      <c r="C5834" s="3">
        <v>1.20031711906741</v>
      </c>
      <c r="D5834" s="3">
        <v>61101.133285554497</v>
      </c>
      <c r="E5834" s="1">
        <f t="shared" si="184"/>
        <v>0.53123918085771005</v>
      </c>
      <c r="F5834" s="1">
        <f t="shared" si="185"/>
        <v>37643.771185836798</v>
      </c>
    </row>
    <row r="5835" spans="1:6" x14ac:dyDescent="0.3">
      <c r="A5835" s="3">
        <v>0.75182336553384599</v>
      </c>
      <c r="B5835" s="3">
        <v>16529.627363838899</v>
      </c>
      <c r="C5835" s="3">
        <v>1.28785277660449</v>
      </c>
      <c r="D5835" s="3">
        <v>52050.910192923002</v>
      </c>
      <c r="E5835" s="1">
        <f t="shared" si="184"/>
        <v>0.53602941107064406</v>
      </c>
      <c r="F5835" s="1">
        <f t="shared" si="185"/>
        <v>35521.282829084099</v>
      </c>
    </row>
    <row r="5836" spans="1:6" x14ac:dyDescent="0.3">
      <c r="A5836" s="3">
        <v>0.72736733564347</v>
      </c>
      <c r="B5836" s="3">
        <v>19591.009941461001</v>
      </c>
      <c r="C5836" s="3">
        <v>1.2635822913967401</v>
      </c>
      <c r="D5836" s="3">
        <v>56335.055481231597</v>
      </c>
      <c r="E5836" s="1">
        <f t="shared" si="184"/>
        <v>0.53621495575327005</v>
      </c>
      <c r="F5836" s="1">
        <f t="shared" si="185"/>
        <v>36744.045539770595</v>
      </c>
    </row>
    <row r="5837" spans="1:6" x14ac:dyDescent="0.3">
      <c r="A5837" s="3">
        <v>0.68932104756888202</v>
      </c>
      <c r="B5837" s="3">
        <v>17392.079142392398</v>
      </c>
      <c r="C5837" s="3">
        <v>1.1976504914303501</v>
      </c>
      <c r="D5837" s="3">
        <v>53813.034793973697</v>
      </c>
      <c r="E5837" s="1">
        <f t="shared" si="184"/>
        <v>0.50832944386146806</v>
      </c>
      <c r="F5837" s="1">
        <f t="shared" si="185"/>
        <v>36420.955651581302</v>
      </c>
    </row>
    <row r="5838" spans="1:6" x14ac:dyDescent="0.3">
      <c r="A5838" s="3">
        <v>0.68311377533968998</v>
      </c>
      <c r="B5838" s="3">
        <v>19186.058661821</v>
      </c>
      <c r="C5838" s="3">
        <v>1.1815349108733799</v>
      </c>
      <c r="D5838" s="3">
        <v>58122.572161382101</v>
      </c>
      <c r="E5838" s="1">
        <f t="shared" si="184"/>
        <v>0.49842113553368994</v>
      </c>
      <c r="F5838" s="1">
        <f t="shared" si="185"/>
        <v>38936.513499561101</v>
      </c>
    </row>
    <row r="5839" spans="1:6" x14ac:dyDescent="0.3">
      <c r="A5839" s="3">
        <v>0.69576027174445998</v>
      </c>
      <c r="B5839" s="3">
        <v>16133.2941961671</v>
      </c>
      <c r="C5839" s="3">
        <v>1.2220807530345701</v>
      </c>
      <c r="D5839" s="3">
        <v>53177.554407512202</v>
      </c>
      <c r="E5839" s="1">
        <f t="shared" si="184"/>
        <v>0.52632048129011011</v>
      </c>
      <c r="F5839" s="1">
        <f t="shared" si="185"/>
        <v>37044.260211345099</v>
      </c>
    </row>
    <row r="5840" spans="1:6" x14ac:dyDescent="0.3">
      <c r="A5840" s="3">
        <v>0.71486425209951499</v>
      </c>
      <c r="B5840" s="3">
        <v>16019.7052753587</v>
      </c>
      <c r="C5840" s="3">
        <v>1.2352293029381201</v>
      </c>
      <c r="D5840" s="3">
        <v>51954.347872248698</v>
      </c>
      <c r="E5840" s="1">
        <f t="shared" si="184"/>
        <v>0.52036505083860507</v>
      </c>
      <c r="F5840" s="1">
        <f t="shared" si="185"/>
        <v>35934.64259689</v>
      </c>
    </row>
    <row r="5841" spans="1:6" x14ac:dyDescent="0.3">
      <c r="A5841" s="3">
        <v>0.67766628055951506</v>
      </c>
      <c r="B5841" s="3">
        <v>23465.496042270301</v>
      </c>
      <c r="C5841" s="3">
        <v>1.1739842403274501</v>
      </c>
      <c r="D5841" s="3">
        <v>63107.520193072298</v>
      </c>
      <c r="E5841" s="1">
        <f t="shared" si="184"/>
        <v>0.49631795976793502</v>
      </c>
      <c r="F5841" s="1">
        <f t="shared" si="185"/>
        <v>39642.024150801997</v>
      </c>
    </row>
    <row r="5842" spans="1:6" x14ac:dyDescent="0.3">
      <c r="A5842" s="3">
        <v>0.71240077421186399</v>
      </c>
      <c r="B5842" s="3">
        <v>19659.0021361291</v>
      </c>
      <c r="C5842" s="3">
        <v>1.2291819523637599</v>
      </c>
      <c r="D5842" s="3">
        <v>54561.274680589901</v>
      </c>
      <c r="E5842" s="1">
        <f t="shared" si="184"/>
        <v>0.51678117815189595</v>
      </c>
      <c r="F5842" s="1">
        <f t="shared" si="185"/>
        <v>34902.2725444608</v>
      </c>
    </row>
    <row r="5843" spans="1:6" x14ac:dyDescent="0.3">
      <c r="A5843" s="3">
        <v>0.696665352830804</v>
      </c>
      <c r="B5843" s="3">
        <v>18805.801245410799</v>
      </c>
      <c r="C5843" s="3">
        <v>1.22062768419736</v>
      </c>
      <c r="D5843" s="3">
        <v>56340.6974397546</v>
      </c>
      <c r="E5843" s="1">
        <f t="shared" si="184"/>
        <v>0.52396233136655601</v>
      </c>
      <c r="F5843" s="1">
        <f t="shared" si="185"/>
        <v>37534.896194343804</v>
      </c>
    </row>
    <row r="5844" spans="1:6" x14ac:dyDescent="0.3">
      <c r="A5844" s="3">
        <v>0.706574033741038</v>
      </c>
      <c r="B5844" s="3">
        <v>20401.0990074441</v>
      </c>
      <c r="C5844" s="3">
        <v>1.2058386926476301</v>
      </c>
      <c r="D5844" s="3">
        <v>56351.460668106098</v>
      </c>
      <c r="E5844" s="1">
        <f t="shared" si="184"/>
        <v>0.49926465890659211</v>
      </c>
      <c r="F5844" s="1">
        <f t="shared" si="185"/>
        <v>35950.361660661998</v>
      </c>
    </row>
    <row r="5845" spans="1:6" x14ac:dyDescent="0.3">
      <c r="A5845" s="3">
        <v>0.64832857207603201</v>
      </c>
      <c r="B5845" s="3">
        <v>20066.464083238901</v>
      </c>
      <c r="C5845" s="3">
        <v>1.1509641279587599</v>
      </c>
      <c r="D5845" s="3">
        <v>56830.182775301699</v>
      </c>
      <c r="E5845" s="1">
        <f t="shared" si="184"/>
        <v>0.5026355558827279</v>
      </c>
      <c r="F5845" s="1">
        <f t="shared" si="185"/>
        <v>36763.718692062801</v>
      </c>
    </row>
    <row r="5846" spans="1:6" x14ac:dyDescent="0.3">
      <c r="A5846" s="3">
        <v>0.71696165009297796</v>
      </c>
      <c r="B5846" s="3">
        <v>16202.303636421801</v>
      </c>
      <c r="C5846" s="3">
        <v>1.2261438354877501</v>
      </c>
      <c r="D5846" s="3">
        <v>51993.027009474601</v>
      </c>
      <c r="E5846" s="1">
        <f t="shared" si="184"/>
        <v>0.50918218539477211</v>
      </c>
      <c r="F5846" s="1">
        <f t="shared" si="185"/>
        <v>35790.723373052802</v>
      </c>
    </row>
    <row r="5847" spans="1:6" x14ac:dyDescent="0.3">
      <c r="A5847" s="3">
        <v>0.70803323786952199</v>
      </c>
      <c r="B5847" s="3">
        <v>18512.543767897601</v>
      </c>
      <c r="C5847" s="3">
        <v>1.2557674195889801</v>
      </c>
      <c r="D5847" s="3">
        <v>54101.674791544101</v>
      </c>
      <c r="E5847" s="1">
        <f t="shared" si="184"/>
        <v>0.54773418171945809</v>
      </c>
      <c r="F5847" s="1">
        <f t="shared" si="185"/>
        <v>35589.1310236465</v>
      </c>
    </row>
    <row r="5848" spans="1:6" x14ac:dyDescent="0.3">
      <c r="A5848" s="3">
        <v>0.78027020310176998</v>
      </c>
      <c r="B5848" s="3">
        <v>23015.379857069602</v>
      </c>
      <c r="C5848" s="3">
        <v>1.36006994016917</v>
      </c>
      <c r="D5848" s="3">
        <v>61732.036258820197</v>
      </c>
      <c r="E5848" s="1">
        <f t="shared" si="184"/>
        <v>0.57979973706740007</v>
      </c>
      <c r="F5848" s="1">
        <f t="shared" si="185"/>
        <v>38716.656401750595</v>
      </c>
    </row>
    <row r="5849" spans="1:6" x14ac:dyDescent="0.3">
      <c r="A5849" s="3">
        <v>0.66197342729192798</v>
      </c>
      <c r="B5849" s="3">
        <v>25038.925016707199</v>
      </c>
      <c r="C5849" s="3">
        <v>1.12405310071117</v>
      </c>
      <c r="D5849" s="3">
        <v>65087.331057868403</v>
      </c>
      <c r="E5849" s="1">
        <f t="shared" si="184"/>
        <v>0.46207967341924205</v>
      </c>
      <c r="F5849" s="1">
        <f t="shared" si="185"/>
        <v>40048.406041161201</v>
      </c>
    </row>
    <row r="5850" spans="1:6" x14ac:dyDescent="0.3">
      <c r="A5850" s="3">
        <v>0.67547359589824996</v>
      </c>
      <c r="B5850" s="3">
        <v>18663.5732318259</v>
      </c>
      <c r="C5850" s="3">
        <v>1.16198549080639</v>
      </c>
      <c r="D5850" s="3">
        <v>53497.941996400303</v>
      </c>
      <c r="E5850" s="1">
        <f t="shared" si="184"/>
        <v>0.48651189490814006</v>
      </c>
      <c r="F5850" s="1">
        <f t="shared" si="185"/>
        <v>34834.368764574407</v>
      </c>
    </row>
    <row r="5851" spans="1:6" x14ac:dyDescent="0.3">
      <c r="A5851" s="3">
        <v>0.67136530368757696</v>
      </c>
      <c r="B5851" s="3">
        <v>23925.605848100098</v>
      </c>
      <c r="C5851" s="3">
        <v>1.1340584712520301</v>
      </c>
      <c r="D5851" s="3">
        <v>61995.4421998978</v>
      </c>
      <c r="E5851" s="1">
        <f t="shared" si="184"/>
        <v>0.46269316756445311</v>
      </c>
      <c r="F5851" s="1">
        <f t="shared" si="185"/>
        <v>38069.836351797698</v>
      </c>
    </row>
    <row r="5852" spans="1:6" x14ac:dyDescent="0.3">
      <c r="A5852" s="3">
        <v>0.71862055618666099</v>
      </c>
      <c r="B5852" s="3">
        <v>25814.722393302</v>
      </c>
      <c r="C5852" s="3">
        <v>1.2646497989149099</v>
      </c>
      <c r="D5852" s="3">
        <v>63255.997005278201</v>
      </c>
      <c r="E5852" s="1">
        <f t="shared" si="184"/>
        <v>0.54602924272824893</v>
      </c>
      <c r="F5852" s="1">
        <f t="shared" si="185"/>
        <v>37441.274611976201</v>
      </c>
    </row>
    <row r="5853" spans="1:6" x14ac:dyDescent="0.3">
      <c r="A5853" s="3">
        <v>0.64340863029540896</v>
      </c>
      <c r="B5853" s="3">
        <v>19041.433160750199</v>
      </c>
      <c r="C5853" s="3">
        <v>1.1034312464279199</v>
      </c>
      <c r="D5853" s="3">
        <v>56398.256191071501</v>
      </c>
      <c r="E5853" s="1">
        <f t="shared" si="184"/>
        <v>0.46002261613251094</v>
      </c>
      <c r="F5853" s="1">
        <f t="shared" si="185"/>
        <v>37356.823030321306</v>
      </c>
    </row>
    <row r="5854" spans="1:6" x14ac:dyDescent="0.3">
      <c r="A5854" s="3">
        <v>0.70684742094418895</v>
      </c>
      <c r="B5854" s="3">
        <v>18844.306462728</v>
      </c>
      <c r="C5854" s="3">
        <v>1.2185684169834401</v>
      </c>
      <c r="D5854" s="3">
        <v>56820.8758345893</v>
      </c>
      <c r="E5854" s="1">
        <f t="shared" si="184"/>
        <v>0.51172099603925114</v>
      </c>
      <c r="F5854" s="1">
        <f t="shared" si="185"/>
        <v>37976.569371861304</v>
      </c>
    </row>
    <row r="5855" spans="1:6" x14ac:dyDescent="0.3">
      <c r="A5855" s="3">
        <v>0.64140311814218098</v>
      </c>
      <c r="B5855" s="3">
        <v>23039.589369600599</v>
      </c>
      <c r="C5855" s="3">
        <v>1.0869409571122799</v>
      </c>
      <c r="D5855" s="3">
        <v>61394.169507408304</v>
      </c>
      <c r="E5855" s="1">
        <f t="shared" si="184"/>
        <v>0.44553783897009891</v>
      </c>
      <c r="F5855" s="1">
        <f t="shared" si="185"/>
        <v>38354.580137807701</v>
      </c>
    </row>
    <row r="5856" spans="1:6" x14ac:dyDescent="0.3">
      <c r="A5856" s="3">
        <v>0.71512380627980199</v>
      </c>
      <c r="B5856" s="3">
        <v>20194.184884168499</v>
      </c>
      <c r="C5856" s="3">
        <v>1.25250415413855</v>
      </c>
      <c r="D5856" s="3">
        <v>59057.458436080102</v>
      </c>
      <c r="E5856" s="1">
        <f t="shared" si="184"/>
        <v>0.537380347858748</v>
      </c>
      <c r="F5856" s="1">
        <f t="shared" si="185"/>
        <v>38863.273551911603</v>
      </c>
    </row>
    <row r="5857" spans="1:6" x14ac:dyDescent="0.3">
      <c r="A5857" s="3">
        <v>0.69230697938079</v>
      </c>
      <c r="B5857" s="3">
        <v>22165.062193004698</v>
      </c>
      <c r="C5857" s="3">
        <v>1.1849627705349199</v>
      </c>
      <c r="D5857" s="3">
        <v>59146.017810793499</v>
      </c>
      <c r="E5857" s="1">
        <f t="shared" si="184"/>
        <v>0.49265579115412994</v>
      </c>
      <c r="F5857" s="1">
        <f t="shared" si="185"/>
        <v>36980.955617788801</v>
      </c>
    </row>
    <row r="5858" spans="1:6" x14ac:dyDescent="0.3">
      <c r="A5858" s="3">
        <v>0.73793083198828902</v>
      </c>
      <c r="B5858" s="3">
        <v>15989.7522372813</v>
      </c>
      <c r="C5858" s="3">
        <v>1.28808221917239</v>
      </c>
      <c r="D5858" s="3">
        <v>51681.747868711798</v>
      </c>
      <c r="E5858" s="1">
        <f t="shared" si="184"/>
        <v>0.55015138718410095</v>
      </c>
      <c r="F5858" s="1">
        <f t="shared" si="185"/>
        <v>35691.995631430502</v>
      </c>
    </row>
    <row r="5859" spans="1:6" x14ac:dyDescent="0.3">
      <c r="A5859" s="3">
        <v>0.70776489669229903</v>
      </c>
      <c r="B5859" s="3">
        <v>20018.478670987701</v>
      </c>
      <c r="C5859" s="3">
        <v>1.20961338978535</v>
      </c>
      <c r="D5859" s="3">
        <v>58629.098967644401</v>
      </c>
      <c r="E5859" s="1">
        <f t="shared" si="184"/>
        <v>0.50184849309305102</v>
      </c>
      <c r="F5859" s="1">
        <f t="shared" si="185"/>
        <v>38610.6202966567</v>
      </c>
    </row>
    <row r="5860" spans="1:6" x14ac:dyDescent="0.3">
      <c r="A5860" s="3">
        <v>0.70709687506144303</v>
      </c>
      <c r="B5860" s="3">
        <v>23551.220078188599</v>
      </c>
      <c r="C5860" s="3">
        <v>1.1869974420060201</v>
      </c>
      <c r="D5860" s="3">
        <v>60648.849645377799</v>
      </c>
      <c r="E5860" s="1">
        <f t="shared" si="184"/>
        <v>0.47990056694457706</v>
      </c>
      <c r="F5860" s="1">
        <f t="shared" si="185"/>
        <v>37097.6295671892</v>
      </c>
    </row>
    <row r="5861" spans="1:6" x14ac:dyDescent="0.3">
      <c r="A5861" s="3">
        <v>0.68728647525376396</v>
      </c>
      <c r="B5861" s="3">
        <v>17589.968416007501</v>
      </c>
      <c r="C5861" s="3">
        <v>1.1561502884596799</v>
      </c>
      <c r="D5861" s="3">
        <v>51787.493968792798</v>
      </c>
      <c r="E5861" s="1">
        <f t="shared" si="184"/>
        <v>0.46886381320591597</v>
      </c>
      <c r="F5861" s="1">
        <f t="shared" si="185"/>
        <v>34197.525552785301</v>
      </c>
    </row>
    <row r="5862" spans="1:6" x14ac:dyDescent="0.3">
      <c r="A5862" s="3">
        <v>0.73180304984789002</v>
      </c>
      <c r="B5862" s="3">
        <v>18871.208616829699</v>
      </c>
      <c r="C5862" s="3">
        <v>1.2473264835845299</v>
      </c>
      <c r="D5862" s="3">
        <v>55682.1373358403</v>
      </c>
      <c r="E5862" s="1">
        <f t="shared" si="184"/>
        <v>0.51552343373663989</v>
      </c>
      <c r="F5862" s="1">
        <f t="shared" si="185"/>
        <v>36810.928719010597</v>
      </c>
    </row>
    <row r="5863" spans="1:6" x14ac:dyDescent="0.3">
      <c r="A5863" s="3">
        <v>0.71620723486573301</v>
      </c>
      <c r="B5863" s="3">
        <v>20683.876904851899</v>
      </c>
      <c r="C5863" s="3">
        <v>1.2583382103018499</v>
      </c>
      <c r="D5863" s="3">
        <v>61671.004897170496</v>
      </c>
      <c r="E5863" s="1">
        <f t="shared" si="184"/>
        <v>0.54213097543611688</v>
      </c>
      <c r="F5863" s="1">
        <f t="shared" si="185"/>
        <v>40987.127992318594</v>
      </c>
    </row>
    <row r="5864" spans="1:6" x14ac:dyDescent="0.3">
      <c r="A5864" s="3">
        <v>0.68684242548729901</v>
      </c>
      <c r="B5864" s="3">
        <v>19604.9441532157</v>
      </c>
      <c r="C5864" s="3">
        <v>1.1819534098140201</v>
      </c>
      <c r="D5864" s="3">
        <v>54689.484161132299</v>
      </c>
      <c r="E5864" s="1">
        <f t="shared" si="184"/>
        <v>0.49511098432672107</v>
      </c>
      <c r="F5864" s="1">
        <f t="shared" si="185"/>
        <v>35084.540007916599</v>
      </c>
    </row>
    <row r="5865" spans="1:6" x14ac:dyDescent="0.3">
      <c r="A5865" s="3">
        <v>0.67064687036455595</v>
      </c>
      <c r="B5865" s="3">
        <v>20401.491747080101</v>
      </c>
      <c r="C5865" s="3">
        <v>1.1902879658286101</v>
      </c>
      <c r="D5865" s="3">
        <v>58293.450832942202</v>
      </c>
      <c r="E5865" s="1">
        <f t="shared" si="184"/>
        <v>0.51964109546405413</v>
      </c>
      <c r="F5865" s="1">
        <f t="shared" si="185"/>
        <v>37891.959085862101</v>
      </c>
    </row>
    <row r="5866" spans="1:6" x14ac:dyDescent="0.3">
      <c r="A5866" s="3">
        <v>0.68903997615444501</v>
      </c>
      <c r="B5866" s="3">
        <v>17615.8625211904</v>
      </c>
      <c r="C5866" s="3">
        <v>1.1948332662427401</v>
      </c>
      <c r="D5866" s="3">
        <v>54358.338038679001</v>
      </c>
      <c r="E5866" s="1">
        <f t="shared" si="184"/>
        <v>0.5057932900882951</v>
      </c>
      <c r="F5866" s="1">
        <f t="shared" si="185"/>
        <v>36742.475517488601</v>
      </c>
    </row>
    <row r="5867" spans="1:6" x14ac:dyDescent="0.3">
      <c r="A5867" s="3">
        <v>0.72682460955372097</v>
      </c>
      <c r="B5867" s="3">
        <v>16280.492639758</v>
      </c>
      <c r="C5867" s="3">
        <v>1.29166532687304</v>
      </c>
      <c r="D5867" s="3">
        <v>52293.885916782303</v>
      </c>
      <c r="E5867" s="1">
        <f t="shared" si="184"/>
        <v>0.56484071731931906</v>
      </c>
      <c r="F5867" s="1">
        <f t="shared" si="185"/>
        <v>36013.393277024305</v>
      </c>
    </row>
    <row r="5868" spans="1:6" x14ac:dyDescent="0.3">
      <c r="A5868" s="3">
        <v>0.63630337918232804</v>
      </c>
      <c r="B5868" s="3">
        <v>18322.764825985902</v>
      </c>
      <c r="C5868" s="3">
        <v>1.07605627856042</v>
      </c>
      <c r="D5868" s="3">
        <v>53217.199505719604</v>
      </c>
      <c r="E5868" s="1">
        <f t="shared" si="184"/>
        <v>0.43975289937809192</v>
      </c>
      <c r="F5868" s="1">
        <f t="shared" si="185"/>
        <v>34894.434679733706</v>
      </c>
    </row>
    <row r="5869" spans="1:6" x14ac:dyDescent="0.3">
      <c r="A5869" s="3">
        <v>0.71397459324080703</v>
      </c>
      <c r="B5869" s="3">
        <v>23388.947491920899</v>
      </c>
      <c r="C5869" s="3">
        <v>1.21364783330231</v>
      </c>
      <c r="D5869" s="3">
        <v>59815.2065600571</v>
      </c>
      <c r="E5869" s="1">
        <f t="shared" si="184"/>
        <v>0.49967324006150293</v>
      </c>
      <c r="F5869" s="1">
        <f t="shared" si="185"/>
        <v>36426.259068136205</v>
      </c>
    </row>
    <row r="5870" spans="1:6" x14ac:dyDescent="0.3">
      <c r="A5870" s="3">
        <v>0.709463127275205</v>
      </c>
      <c r="B5870" s="3">
        <v>23889.796066311999</v>
      </c>
      <c r="C5870" s="3">
        <v>1.27282604900513</v>
      </c>
      <c r="D5870" s="3">
        <v>62001.513584571898</v>
      </c>
      <c r="E5870" s="1">
        <f t="shared" si="184"/>
        <v>0.56336292172992497</v>
      </c>
      <c r="F5870" s="1">
        <f t="shared" si="185"/>
        <v>38111.717518259902</v>
      </c>
    </row>
    <row r="5871" spans="1:6" x14ac:dyDescent="0.3">
      <c r="A5871" s="3">
        <v>0.73191484115180405</v>
      </c>
      <c r="B5871" s="3">
        <v>17193.8635903047</v>
      </c>
      <c r="C5871" s="3">
        <v>1.25098763177377</v>
      </c>
      <c r="D5871" s="3">
        <v>53330.289736411403</v>
      </c>
      <c r="E5871" s="1">
        <f t="shared" si="184"/>
        <v>0.51907279062196598</v>
      </c>
      <c r="F5871" s="1">
        <f t="shared" si="185"/>
        <v>36136.426146106707</v>
      </c>
    </row>
    <row r="5872" spans="1:6" x14ac:dyDescent="0.3">
      <c r="A5872" s="3">
        <v>0.70339547217601095</v>
      </c>
      <c r="B5872" s="3">
        <v>22754.930602567401</v>
      </c>
      <c r="C5872" s="3">
        <v>1.21906942794585</v>
      </c>
      <c r="D5872" s="3">
        <v>64010.684858658598</v>
      </c>
      <c r="E5872" s="1">
        <f t="shared" si="184"/>
        <v>0.5156739557698391</v>
      </c>
      <c r="F5872" s="1">
        <f t="shared" si="185"/>
        <v>41255.754256091197</v>
      </c>
    </row>
    <row r="5873" spans="1:6" x14ac:dyDescent="0.3">
      <c r="A5873" s="3">
        <v>0.70916513071642195</v>
      </c>
      <c r="B5873" s="3">
        <v>17397.329518933901</v>
      </c>
      <c r="C5873" s="3">
        <v>1.2267215909351299</v>
      </c>
      <c r="D5873" s="3">
        <v>53589.143742866901</v>
      </c>
      <c r="E5873" s="1">
        <f t="shared" si="184"/>
        <v>0.51755646021870794</v>
      </c>
      <c r="F5873" s="1">
        <f t="shared" si="185"/>
        <v>36191.814223933005</v>
      </c>
    </row>
    <row r="5874" spans="1:6" x14ac:dyDescent="0.3">
      <c r="A5874" s="3">
        <v>0.65380057180239004</v>
      </c>
      <c r="B5874" s="3">
        <v>19756.323306198701</v>
      </c>
      <c r="C5874" s="3">
        <v>1.11582421177904</v>
      </c>
      <c r="D5874" s="3">
        <v>58153.358404129998</v>
      </c>
      <c r="E5874" s="1">
        <f t="shared" si="184"/>
        <v>0.46202363997664997</v>
      </c>
      <c r="F5874" s="1">
        <f t="shared" si="185"/>
        <v>38397.035097931293</v>
      </c>
    </row>
    <row r="5875" spans="1:6" x14ac:dyDescent="0.3">
      <c r="A5875" s="3">
        <v>0.69750220646988503</v>
      </c>
      <c r="B5875" s="3">
        <v>19608.031551964999</v>
      </c>
      <c r="C5875" s="3">
        <v>1.19301972228403</v>
      </c>
      <c r="D5875" s="3">
        <v>55648.321601169599</v>
      </c>
      <c r="E5875" s="1">
        <f t="shared" si="184"/>
        <v>0.49551751581414494</v>
      </c>
      <c r="F5875" s="1">
        <f t="shared" si="185"/>
        <v>36040.290049204603</v>
      </c>
    </row>
    <row r="5876" spans="1:6" x14ac:dyDescent="0.3">
      <c r="A5876" s="3">
        <v>0.66076411200553897</v>
      </c>
      <c r="B5876" s="3">
        <v>17292.119986629299</v>
      </c>
      <c r="C5876" s="3">
        <v>1.1484875007656301</v>
      </c>
      <c r="D5876" s="3">
        <v>54706.270968113298</v>
      </c>
      <c r="E5876" s="1">
        <f t="shared" si="184"/>
        <v>0.48772338876009114</v>
      </c>
      <c r="F5876" s="1">
        <f t="shared" si="185"/>
        <v>37414.150981483996</v>
      </c>
    </row>
    <row r="5877" spans="1:6" x14ac:dyDescent="0.3">
      <c r="A5877" s="3">
        <v>0.734196569363608</v>
      </c>
      <c r="B5877" s="3">
        <v>24133.014593246298</v>
      </c>
      <c r="C5877" s="3">
        <v>1.25613492397686</v>
      </c>
      <c r="D5877" s="3">
        <v>63307.936183023201</v>
      </c>
      <c r="E5877" s="1">
        <f t="shared" si="184"/>
        <v>0.521938354613252</v>
      </c>
      <c r="F5877" s="1">
        <f t="shared" si="185"/>
        <v>39174.921589776903</v>
      </c>
    </row>
    <row r="5878" spans="1:6" x14ac:dyDescent="0.3">
      <c r="A5878" s="3">
        <v>0.71522963579673604</v>
      </c>
      <c r="B5878" s="3">
        <v>22213.356228156201</v>
      </c>
      <c r="C5878" s="3">
        <v>1.2267581866662101</v>
      </c>
      <c r="D5878" s="3">
        <v>58309.328927116199</v>
      </c>
      <c r="E5878" s="1">
        <f t="shared" si="184"/>
        <v>0.51152855086947402</v>
      </c>
      <c r="F5878" s="1">
        <f t="shared" si="185"/>
        <v>36095.972698960002</v>
      </c>
    </row>
    <row r="5879" spans="1:6" x14ac:dyDescent="0.3">
      <c r="A5879" s="3">
        <v>0.69979251529630404</v>
      </c>
      <c r="B5879" s="3">
        <v>17892.591105331299</v>
      </c>
      <c r="C5879" s="3">
        <v>1.2110973838510899</v>
      </c>
      <c r="D5879" s="3">
        <v>53908.2514702349</v>
      </c>
      <c r="E5879" s="1">
        <f t="shared" si="184"/>
        <v>0.51130486855478585</v>
      </c>
      <c r="F5879" s="1">
        <f t="shared" si="185"/>
        <v>36015.660364903597</v>
      </c>
    </row>
    <row r="5880" spans="1:6" x14ac:dyDescent="0.3">
      <c r="A5880" s="3">
        <v>0.66929892245572098</v>
      </c>
      <c r="B5880" s="3">
        <v>19774.268241004102</v>
      </c>
      <c r="C5880" s="3">
        <v>1.1997269962758601</v>
      </c>
      <c r="D5880" s="3">
        <v>57982.998125265301</v>
      </c>
      <c r="E5880" s="1">
        <f t="shared" si="184"/>
        <v>0.53042807382013912</v>
      </c>
      <c r="F5880" s="1">
        <f t="shared" si="185"/>
        <v>38208.7298842612</v>
      </c>
    </row>
    <row r="5881" spans="1:6" x14ac:dyDescent="0.3">
      <c r="A5881" s="3">
        <v>0.64436413463280895</v>
      </c>
      <c r="B5881" s="3">
        <v>18466.247993999899</v>
      </c>
      <c r="C5881" s="3">
        <v>1.07336410305321</v>
      </c>
      <c r="D5881" s="3">
        <v>55879.328274703403</v>
      </c>
      <c r="E5881" s="1">
        <f t="shared" si="184"/>
        <v>0.428999968420401</v>
      </c>
      <c r="F5881" s="1">
        <f t="shared" si="185"/>
        <v>37413.080280703507</v>
      </c>
    </row>
    <row r="5882" spans="1:6" x14ac:dyDescent="0.3">
      <c r="A5882" s="3">
        <v>0.64860041636558996</v>
      </c>
      <c r="B5882" s="3">
        <v>23740.0606700842</v>
      </c>
      <c r="C5882" s="3">
        <v>1.1184073491255599</v>
      </c>
      <c r="D5882" s="3">
        <v>62730.691883563602</v>
      </c>
      <c r="E5882" s="1">
        <f t="shared" si="184"/>
        <v>0.46980693275996999</v>
      </c>
      <c r="F5882" s="1">
        <f t="shared" si="185"/>
        <v>38990.631213479399</v>
      </c>
    </row>
    <row r="5883" spans="1:6" x14ac:dyDescent="0.3">
      <c r="A5883" s="3">
        <v>0.69976555700554699</v>
      </c>
      <c r="B5883" s="3">
        <v>16983.815241876</v>
      </c>
      <c r="C5883" s="3">
        <v>1.19896270013704</v>
      </c>
      <c r="D5883" s="3">
        <v>53034.4670412915</v>
      </c>
      <c r="E5883" s="1">
        <f t="shared" si="184"/>
        <v>0.49919714313149299</v>
      </c>
      <c r="F5883" s="1">
        <f t="shared" si="185"/>
        <v>36050.6517994155</v>
      </c>
    </row>
    <row r="5884" spans="1:6" x14ac:dyDescent="0.3">
      <c r="A5884" s="3">
        <v>0.70727745764179595</v>
      </c>
      <c r="B5884" s="3">
        <v>20580.9166035218</v>
      </c>
      <c r="C5884" s="3">
        <v>1.18061417420698</v>
      </c>
      <c r="D5884" s="3">
        <v>59522.087759807997</v>
      </c>
      <c r="E5884" s="1">
        <f t="shared" si="184"/>
        <v>0.47333671656518406</v>
      </c>
      <c r="F5884" s="1">
        <f t="shared" si="185"/>
        <v>38941.171156286196</v>
      </c>
    </row>
    <row r="5885" spans="1:6" x14ac:dyDescent="0.3">
      <c r="A5885" s="3">
        <v>0.72409824390397204</v>
      </c>
      <c r="B5885" s="3">
        <v>17093.9254279138</v>
      </c>
      <c r="C5885" s="3">
        <v>1.2744797482077199</v>
      </c>
      <c r="D5885" s="3">
        <v>52341.283627727702</v>
      </c>
      <c r="E5885" s="1">
        <f t="shared" si="184"/>
        <v>0.55038150430374788</v>
      </c>
      <c r="F5885" s="1">
        <f t="shared" si="185"/>
        <v>35247.358199813898</v>
      </c>
    </row>
    <row r="5886" spans="1:6" x14ac:dyDescent="0.3">
      <c r="A5886" s="3">
        <v>0.72483929344731102</v>
      </c>
      <c r="B5886" s="3">
        <v>16383.591906654299</v>
      </c>
      <c r="C5886" s="3">
        <v>1.24323529936358</v>
      </c>
      <c r="D5886" s="3">
        <v>52931.164911622</v>
      </c>
      <c r="E5886" s="1">
        <f t="shared" si="184"/>
        <v>0.518396005916269</v>
      </c>
      <c r="F5886" s="1">
        <f t="shared" si="185"/>
        <v>36547.5730049677</v>
      </c>
    </row>
    <row r="5887" spans="1:6" x14ac:dyDescent="0.3">
      <c r="A5887" s="3">
        <v>0.70741071276090395</v>
      </c>
      <c r="B5887" s="3">
        <v>18712.2478267841</v>
      </c>
      <c r="C5887" s="3">
        <v>1.21561982102553</v>
      </c>
      <c r="D5887" s="3">
        <v>55774.540301756999</v>
      </c>
      <c r="E5887" s="1">
        <f t="shared" si="184"/>
        <v>0.50820910826462606</v>
      </c>
      <c r="F5887" s="1">
        <f t="shared" si="185"/>
        <v>37062.292474972899</v>
      </c>
    </row>
    <row r="5888" spans="1:6" x14ac:dyDescent="0.3">
      <c r="A5888" s="3">
        <v>0.67867398281602098</v>
      </c>
      <c r="B5888" s="3">
        <v>18801.781777038199</v>
      </c>
      <c r="C5888" s="3">
        <v>1.19199366616605</v>
      </c>
      <c r="D5888" s="3">
        <v>56563.412027087797</v>
      </c>
      <c r="E5888" s="1">
        <f t="shared" si="184"/>
        <v>0.51331968335002898</v>
      </c>
      <c r="F5888" s="1">
        <f t="shared" si="185"/>
        <v>37761.630250049595</v>
      </c>
    </row>
    <row r="5889" spans="1:6" x14ac:dyDescent="0.3">
      <c r="A5889" s="3">
        <v>0.65833763692033498</v>
      </c>
      <c r="B5889" s="3">
        <v>18252.3735855493</v>
      </c>
      <c r="C5889" s="3">
        <v>1.1345245638699599</v>
      </c>
      <c r="D5889" s="3">
        <v>54989.119130215899</v>
      </c>
      <c r="E5889" s="1">
        <f t="shared" si="184"/>
        <v>0.47618692694962494</v>
      </c>
      <c r="F5889" s="1">
        <f t="shared" si="185"/>
        <v>36736.745544666599</v>
      </c>
    </row>
    <row r="5890" spans="1:6" x14ac:dyDescent="0.3">
      <c r="A5890" s="3">
        <v>0.72354540996887096</v>
      </c>
      <c r="B5890" s="3">
        <v>18682.052976271501</v>
      </c>
      <c r="C5890" s="3">
        <v>1.2516188002061199</v>
      </c>
      <c r="D5890" s="3">
        <v>55014.627428751897</v>
      </c>
      <c r="E5890" s="1">
        <f t="shared" si="184"/>
        <v>0.52807339023724897</v>
      </c>
      <c r="F5890" s="1">
        <f t="shared" si="185"/>
        <v>36332.574452480396</v>
      </c>
    </row>
    <row r="5891" spans="1:6" x14ac:dyDescent="0.3">
      <c r="A5891" s="3">
        <v>0.75990458923889204</v>
      </c>
      <c r="B5891" s="3">
        <v>24547.7398513591</v>
      </c>
      <c r="C5891" s="3">
        <v>1.3187169166914099</v>
      </c>
      <c r="D5891" s="3">
        <v>66769.787200484105</v>
      </c>
      <c r="E5891" s="1">
        <f t="shared" si="184"/>
        <v>0.55881232745251785</v>
      </c>
      <c r="F5891" s="1">
        <f t="shared" si="185"/>
        <v>42222.047349125001</v>
      </c>
    </row>
    <row r="5892" spans="1:6" x14ac:dyDescent="0.3">
      <c r="A5892" s="3">
        <v>0.75592309565697402</v>
      </c>
      <c r="B5892" s="3">
        <v>17160.734099204201</v>
      </c>
      <c r="C5892" s="3">
        <v>1.29919777353384</v>
      </c>
      <c r="D5892" s="3">
        <v>53337.108346096102</v>
      </c>
      <c r="E5892" s="1">
        <f t="shared" ref="E5892:E5955" si="186">C5892-A5892</f>
        <v>0.54327467787686601</v>
      </c>
      <c r="F5892" s="1">
        <f t="shared" ref="F5892:F5955" si="187">D5892-B5892</f>
        <v>36176.374246891901</v>
      </c>
    </row>
    <row r="5893" spans="1:6" x14ac:dyDescent="0.3">
      <c r="A5893" s="3">
        <v>0.71040429773122804</v>
      </c>
      <c r="B5893" s="3">
        <v>20633.689209807198</v>
      </c>
      <c r="C5893" s="3">
        <v>1.2388045001892301</v>
      </c>
      <c r="D5893" s="3">
        <v>58698.840360118098</v>
      </c>
      <c r="E5893" s="1">
        <f t="shared" si="186"/>
        <v>0.52840020245800201</v>
      </c>
      <c r="F5893" s="1">
        <f t="shared" si="187"/>
        <v>38065.1511503109</v>
      </c>
    </row>
    <row r="5894" spans="1:6" x14ac:dyDescent="0.3">
      <c r="A5894" s="3">
        <v>0.69274591359246396</v>
      </c>
      <c r="B5894" s="3">
        <v>17665.885846785201</v>
      </c>
      <c r="C5894" s="3">
        <v>1.15904380118906</v>
      </c>
      <c r="D5894" s="3">
        <v>52848.901433224099</v>
      </c>
      <c r="E5894" s="1">
        <f t="shared" si="186"/>
        <v>0.46629788759659607</v>
      </c>
      <c r="F5894" s="1">
        <f t="shared" si="187"/>
        <v>35183.015586438894</v>
      </c>
    </row>
    <row r="5895" spans="1:6" x14ac:dyDescent="0.3">
      <c r="A5895" s="3">
        <v>0.74095784583318403</v>
      </c>
      <c r="B5895" s="3">
        <v>22161.867453845</v>
      </c>
      <c r="C5895" s="3">
        <v>1.2846527682586499</v>
      </c>
      <c r="D5895" s="3">
        <v>60490.243076209001</v>
      </c>
      <c r="E5895" s="1">
        <f t="shared" si="186"/>
        <v>0.54369492242546591</v>
      </c>
      <c r="F5895" s="1">
        <f t="shared" si="187"/>
        <v>38328.375622364001</v>
      </c>
    </row>
    <row r="5896" spans="1:6" x14ac:dyDescent="0.3">
      <c r="A5896" s="3">
        <v>0.70638066947474298</v>
      </c>
      <c r="B5896" s="3">
        <v>21126.412069766098</v>
      </c>
      <c r="C5896" s="3">
        <v>1.2243724418406201</v>
      </c>
      <c r="D5896" s="3">
        <v>60966.964777128102</v>
      </c>
      <c r="E5896" s="1">
        <f t="shared" si="186"/>
        <v>0.51799177236587712</v>
      </c>
      <c r="F5896" s="1">
        <f t="shared" si="187"/>
        <v>39840.552707362003</v>
      </c>
    </row>
    <row r="5897" spans="1:6" x14ac:dyDescent="0.3">
      <c r="A5897" s="3">
        <v>0.703114558565472</v>
      </c>
      <c r="B5897" s="3">
        <v>20607.3917107329</v>
      </c>
      <c r="C5897" s="3">
        <v>1.2055339419129401</v>
      </c>
      <c r="D5897" s="3">
        <v>58944.414636414702</v>
      </c>
      <c r="E5897" s="1">
        <f t="shared" si="186"/>
        <v>0.50241938334746805</v>
      </c>
      <c r="F5897" s="1">
        <f t="shared" si="187"/>
        <v>38337.022925681798</v>
      </c>
    </row>
    <row r="5898" spans="1:6" x14ac:dyDescent="0.3">
      <c r="A5898" s="3">
        <v>0.64030278883569702</v>
      </c>
      <c r="B5898" s="3">
        <v>16582.3630430189</v>
      </c>
      <c r="C5898" s="3">
        <v>1.09733894369037</v>
      </c>
      <c r="D5898" s="3">
        <v>52104.421487964202</v>
      </c>
      <c r="E5898" s="1">
        <f t="shared" si="186"/>
        <v>0.45703615485467297</v>
      </c>
      <c r="F5898" s="1">
        <f t="shared" si="187"/>
        <v>35522.058444945302</v>
      </c>
    </row>
    <row r="5899" spans="1:6" x14ac:dyDescent="0.3">
      <c r="A5899" s="3">
        <v>0.691373113920565</v>
      </c>
      <c r="B5899" s="3">
        <v>20402.591793961801</v>
      </c>
      <c r="C5899" s="3">
        <v>1.1661467240214201</v>
      </c>
      <c r="D5899" s="3">
        <v>59118.881819471098</v>
      </c>
      <c r="E5899" s="1">
        <f t="shared" si="186"/>
        <v>0.47477361010085506</v>
      </c>
      <c r="F5899" s="1">
        <f t="shared" si="187"/>
        <v>38716.290025509297</v>
      </c>
    </row>
    <row r="5900" spans="1:6" x14ac:dyDescent="0.3">
      <c r="A5900" s="3">
        <v>0.71537580759476205</v>
      </c>
      <c r="B5900" s="3">
        <v>19757.501137938201</v>
      </c>
      <c r="C5900" s="3">
        <v>1.21963117537253</v>
      </c>
      <c r="D5900" s="3">
        <v>56512.501111764999</v>
      </c>
      <c r="E5900" s="1">
        <f t="shared" si="186"/>
        <v>0.50425536777776792</v>
      </c>
      <c r="F5900" s="1">
        <f t="shared" si="187"/>
        <v>36754.999973826794</v>
      </c>
    </row>
    <row r="5901" spans="1:6" x14ac:dyDescent="0.3">
      <c r="A5901" s="3">
        <v>0.65265658024138795</v>
      </c>
      <c r="B5901" s="3">
        <v>23765.741278640198</v>
      </c>
      <c r="C5901" s="3">
        <v>1.1140071247529999</v>
      </c>
      <c r="D5901" s="3">
        <v>62630.959846364101</v>
      </c>
      <c r="E5901" s="1">
        <f t="shared" si="186"/>
        <v>0.46135054451161195</v>
      </c>
      <c r="F5901" s="1">
        <f t="shared" si="187"/>
        <v>38865.218567723903</v>
      </c>
    </row>
    <row r="5902" spans="1:6" x14ac:dyDescent="0.3">
      <c r="A5902" s="3">
        <v>0.69300320362157497</v>
      </c>
      <c r="B5902" s="3">
        <v>18276.309758730298</v>
      </c>
      <c r="C5902" s="3">
        <v>1.2193354668210901</v>
      </c>
      <c r="D5902" s="3">
        <v>55911.917514860099</v>
      </c>
      <c r="E5902" s="1">
        <f t="shared" si="186"/>
        <v>0.52633226319951509</v>
      </c>
      <c r="F5902" s="1">
        <f t="shared" si="187"/>
        <v>37635.607756129801</v>
      </c>
    </row>
    <row r="5903" spans="1:6" x14ac:dyDescent="0.3">
      <c r="A5903" s="3">
        <v>0.68091969872947</v>
      </c>
      <c r="B5903" s="3">
        <v>19398.5930528014</v>
      </c>
      <c r="C5903" s="3">
        <v>1.1843748768295099</v>
      </c>
      <c r="D5903" s="3">
        <v>56598.5294801114</v>
      </c>
      <c r="E5903" s="1">
        <f t="shared" si="186"/>
        <v>0.50345517810003992</v>
      </c>
      <c r="F5903" s="1">
        <f t="shared" si="187"/>
        <v>37199.93642731</v>
      </c>
    </row>
    <row r="5904" spans="1:6" x14ac:dyDescent="0.3">
      <c r="A5904" s="3">
        <v>0.70827638602930998</v>
      </c>
      <c r="B5904" s="3">
        <v>18122.724838802598</v>
      </c>
      <c r="C5904" s="3">
        <v>1.23367974537657</v>
      </c>
      <c r="D5904" s="3">
        <v>54191.905220489098</v>
      </c>
      <c r="E5904" s="1">
        <f t="shared" si="186"/>
        <v>0.52540335934726001</v>
      </c>
      <c r="F5904" s="1">
        <f t="shared" si="187"/>
        <v>36069.180381686499</v>
      </c>
    </row>
    <row r="5905" spans="1:6" x14ac:dyDescent="0.3">
      <c r="A5905" s="3">
        <v>0.67672180883493505</v>
      </c>
      <c r="B5905" s="3">
        <v>21407.107618819002</v>
      </c>
      <c r="C5905" s="3">
        <v>1.1873144490349401</v>
      </c>
      <c r="D5905" s="3">
        <v>61276.3605010428</v>
      </c>
      <c r="E5905" s="1">
        <f t="shared" si="186"/>
        <v>0.51059264020000505</v>
      </c>
      <c r="F5905" s="1">
        <f t="shared" si="187"/>
        <v>39869.252882223795</v>
      </c>
    </row>
    <row r="5906" spans="1:6" x14ac:dyDescent="0.3">
      <c r="A5906" s="3">
        <v>0.720494156663815</v>
      </c>
      <c r="B5906" s="3">
        <v>21904.5718551381</v>
      </c>
      <c r="C5906" s="3">
        <v>1.2485378882824101</v>
      </c>
      <c r="D5906" s="3">
        <v>57790.981138563999</v>
      </c>
      <c r="E5906" s="1">
        <f t="shared" si="186"/>
        <v>0.52804373161859508</v>
      </c>
      <c r="F5906" s="1">
        <f t="shared" si="187"/>
        <v>35886.409283425899</v>
      </c>
    </row>
    <row r="5907" spans="1:6" x14ac:dyDescent="0.3">
      <c r="A5907" s="3">
        <v>0.68005786699538795</v>
      </c>
      <c r="B5907" s="3">
        <v>18573.3733061657</v>
      </c>
      <c r="C5907" s="3">
        <v>1.16639285252277</v>
      </c>
      <c r="D5907" s="3">
        <v>55576.031683950401</v>
      </c>
      <c r="E5907" s="1">
        <f t="shared" si="186"/>
        <v>0.48633498552738208</v>
      </c>
      <c r="F5907" s="1">
        <f t="shared" si="187"/>
        <v>37002.658377784697</v>
      </c>
    </row>
    <row r="5908" spans="1:6" x14ac:dyDescent="0.3">
      <c r="A5908" s="3">
        <v>0.73571027816206203</v>
      </c>
      <c r="B5908" s="3">
        <v>18140.8743402685</v>
      </c>
      <c r="C5908" s="3">
        <v>1.28121580411152</v>
      </c>
      <c r="D5908" s="3">
        <v>55732.4254859106</v>
      </c>
      <c r="E5908" s="1">
        <f t="shared" si="186"/>
        <v>0.545505525949458</v>
      </c>
      <c r="F5908" s="1">
        <f t="shared" si="187"/>
        <v>37591.551145642101</v>
      </c>
    </row>
    <row r="5909" spans="1:6" x14ac:dyDescent="0.3">
      <c r="A5909" s="3">
        <v>0.74577199493914703</v>
      </c>
      <c r="B5909" s="3">
        <v>21719.206056475101</v>
      </c>
      <c r="C5909" s="3">
        <v>1.26171215938615</v>
      </c>
      <c r="D5909" s="3">
        <v>57755.797408283397</v>
      </c>
      <c r="E5909" s="1">
        <f t="shared" si="186"/>
        <v>0.51594016444700297</v>
      </c>
      <c r="F5909" s="1">
        <f t="shared" si="187"/>
        <v>36036.591351808296</v>
      </c>
    </row>
    <row r="5910" spans="1:6" x14ac:dyDescent="0.3">
      <c r="A5910" s="3">
        <v>0.71211742028988101</v>
      </c>
      <c r="B5910" s="3">
        <v>20872.350645950399</v>
      </c>
      <c r="C5910" s="3">
        <v>1.25655865044024</v>
      </c>
      <c r="D5910" s="3">
        <v>60596.993049395503</v>
      </c>
      <c r="E5910" s="1">
        <f t="shared" si="186"/>
        <v>0.54444123015035895</v>
      </c>
      <c r="F5910" s="1">
        <f t="shared" si="187"/>
        <v>39724.642403445105</v>
      </c>
    </row>
    <row r="5911" spans="1:6" x14ac:dyDescent="0.3">
      <c r="A5911" s="3">
        <v>0.70587102604834795</v>
      </c>
      <c r="B5911" s="3">
        <v>20774.0050523848</v>
      </c>
      <c r="C5911" s="3">
        <v>1.23101138897115</v>
      </c>
      <c r="D5911" s="3">
        <v>59768.674683099904</v>
      </c>
      <c r="E5911" s="1">
        <f t="shared" si="186"/>
        <v>0.52514036292280208</v>
      </c>
      <c r="F5911" s="1">
        <f t="shared" si="187"/>
        <v>38994.6696307151</v>
      </c>
    </row>
    <row r="5912" spans="1:6" x14ac:dyDescent="0.3">
      <c r="A5912" s="3">
        <v>0.67674487353471402</v>
      </c>
      <c r="B5912" s="3">
        <v>18821.356246638799</v>
      </c>
      <c r="C5912" s="3">
        <v>1.1762415433776501</v>
      </c>
      <c r="D5912" s="3">
        <v>54501.9045682957</v>
      </c>
      <c r="E5912" s="1">
        <f t="shared" si="186"/>
        <v>0.49949666984293606</v>
      </c>
      <c r="F5912" s="1">
        <f t="shared" si="187"/>
        <v>35680.548321656897</v>
      </c>
    </row>
    <row r="5913" spans="1:6" x14ac:dyDescent="0.3">
      <c r="A5913" s="3">
        <v>0.648110884596375</v>
      </c>
      <c r="B5913" s="3">
        <v>21079.9754669619</v>
      </c>
      <c r="C5913" s="3">
        <v>1.0924966312867901</v>
      </c>
      <c r="D5913" s="3">
        <v>59102.541265224703</v>
      </c>
      <c r="E5913" s="1">
        <f t="shared" si="186"/>
        <v>0.44438574669041508</v>
      </c>
      <c r="F5913" s="1">
        <f t="shared" si="187"/>
        <v>38022.565798262804</v>
      </c>
    </row>
    <row r="5914" spans="1:6" x14ac:dyDescent="0.3">
      <c r="A5914" s="3">
        <v>0.70470960790549897</v>
      </c>
      <c r="B5914" s="3">
        <v>17926.710599758098</v>
      </c>
      <c r="C5914" s="3">
        <v>1.2174459520637799</v>
      </c>
      <c r="D5914" s="3">
        <v>54990.448895827998</v>
      </c>
      <c r="E5914" s="1">
        <f t="shared" si="186"/>
        <v>0.51273634415828095</v>
      </c>
      <c r="F5914" s="1">
        <f t="shared" si="187"/>
        <v>37063.738296069903</v>
      </c>
    </row>
    <row r="5915" spans="1:6" x14ac:dyDescent="0.3">
      <c r="A5915" s="3">
        <v>0.68596050615291304</v>
      </c>
      <c r="B5915" s="3">
        <v>15656.222420897901</v>
      </c>
      <c r="C5915" s="3">
        <v>1.1601449593139399</v>
      </c>
      <c r="D5915" s="3">
        <v>51754.905498140201</v>
      </c>
      <c r="E5915" s="1">
        <f t="shared" si="186"/>
        <v>0.47418445316102686</v>
      </c>
      <c r="F5915" s="1">
        <f t="shared" si="187"/>
        <v>36098.683077242298</v>
      </c>
    </row>
    <row r="5916" spans="1:6" x14ac:dyDescent="0.3">
      <c r="A5916" s="3">
        <v>0.72909158052798695</v>
      </c>
      <c r="B5916" s="3">
        <v>21434.103419054001</v>
      </c>
      <c r="C5916" s="3">
        <v>1.25917105983593</v>
      </c>
      <c r="D5916" s="3">
        <v>57772.0119752928</v>
      </c>
      <c r="E5916" s="1">
        <f t="shared" si="186"/>
        <v>0.53007947930794308</v>
      </c>
      <c r="F5916" s="1">
        <f t="shared" si="187"/>
        <v>36337.908556238799</v>
      </c>
    </row>
    <row r="5917" spans="1:6" x14ac:dyDescent="0.3">
      <c r="A5917" s="3">
        <v>0.67234249387001799</v>
      </c>
      <c r="B5917" s="3">
        <v>22376.046101091801</v>
      </c>
      <c r="C5917" s="3">
        <v>1.1957119287862901</v>
      </c>
      <c r="D5917" s="3">
        <v>62618.244412572698</v>
      </c>
      <c r="E5917" s="1">
        <f t="shared" si="186"/>
        <v>0.52336943491627208</v>
      </c>
      <c r="F5917" s="1">
        <f t="shared" si="187"/>
        <v>40242.198311480897</v>
      </c>
    </row>
    <row r="5918" spans="1:6" x14ac:dyDescent="0.3">
      <c r="A5918" s="3">
        <v>0.749933477738016</v>
      </c>
      <c r="B5918" s="3">
        <v>17301.019533917999</v>
      </c>
      <c r="C5918" s="3">
        <v>1.2982639018544899</v>
      </c>
      <c r="D5918" s="3">
        <v>54083.518870005399</v>
      </c>
      <c r="E5918" s="1">
        <f t="shared" si="186"/>
        <v>0.54833042411647392</v>
      </c>
      <c r="F5918" s="1">
        <f t="shared" si="187"/>
        <v>36782.4993360874</v>
      </c>
    </row>
    <row r="5919" spans="1:6" x14ac:dyDescent="0.3">
      <c r="A5919" s="3">
        <v>0.73243240728157599</v>
      </c>
      <c r="B5919" s="3">
        <v>20951.2616629574</v>
      </c>
      <c r="C5919" s="3">
        <v>1.2742903718280001</v>
      </c>
      <c r="D5919" s="3">
        <v>59602.024433767998</v>
      </c>
      <c r="E5919" s="1">
        <f t="shared" si="186"/>
        <v>0.5418579645464241</v>
      </c>
      <c r="F5919" s="1">
        <f t="shared" si="187"/>
        <v>38650.762770810601</v>
      </c>
    </row>
    <row r="5920" spans="1:6" x14ac:dyDescent="0.3">
      <c r="A5920" s="3">
        <v>0.68859007855462395</v>
      </c>
      <c r="B5920" s="3">
        <v>17648.506153238399</v>
      </c>
      <c r="C5920" s="3">
        <v>1.19446096775998</v>
      </c>
      <c r="D5920" s="3">
        <v>54024.522185945498</v>
      </c>
      <c r="E5920" s="1">
        <f t="shared" si="186"/>
        <v>0.50587088920535606</v>
      </c>
      <c r="F5920" s="1">
        <f t="shared" si="187"/>
        <v>36376.016032707099</v>
      </c>
    </row>
    <row r="5921" spans="1:6" x14ac:dyDescent="0.3">
      <c r="A5921" s="3">
        <v>0.70668977762568097</v>
      </c>
      <c r="B5921" s="3">
        <v>15564.0187063866</v>
      </c>
      <c r="C5921" s="3">
        <v>1.2357263447373701</v>
      </c>
      <c r="D5921" s="3">
        <v>51367.931712316502</v>
      </c>
      <c r="E5921" s="1">
        <f t="shared" si="186"/>
        <v>0.52903656711168912</v>
      </c>
      <c r="F5921" s="1">
        <f t="shared" si="187"/>
        <v>35803.913005929906</v>
      </c>
    </row>
    <row r="5922" spans="1:6" x14ac:dyDescent="0.3">
      <c r="A5922" s="3">
        <v>0.76553976713477301</v>
      </c>
      <c r="B5922" s="3">
        <v>17928.770800332099</v>
      </c>
      <c r="C5922" s="3">
        <v>1.31727167009915</v>
      </c>
      <c r="D5922" s="3">
        <v>54349.714967248197</v>
      </c>
      <c r="E5922" s="1">
        <f t="shared" si="186"/>
        <v>0.55173190296437702</v>
      </c>
      <c r="F5922" s="1">
        <f t="shared" si="187"/>
        <v>36420.944166916102</v>
      </c>
    </row>
    <row r="5923" spans="1:6" x14ac:dyDescent="0.3">
      <c r="A5923" s="3">
        <v>0.65427622736699897</v>
      </c>
      <c r="B5923" s="3">
        <v>19731.034997910399</v>
      </c>
      <c r="C5923" s="3">
        <v>1.1229424043490699</v>
      </c>
      <c r="D5923" s="3">
        <v>58210.526797845203</v>
      </c>
      <c r="E5923" s="1">
        <f t="shared" si="186"/>
        <v>0.46866617698207091</v>
      </c>
      <c r="F5923" s="1">
        <f t="shared" si="187"/>
        <v>38479.491799934804</v>
      </c>
    </row>
    <row r="5924" spans="1:6" x14ac:dyDescent="0.3">
      <c r="A5924" s="3">
        <v>0.77589983273427998</v>
      </c>
      <c r="B5924" s="3">
        <v>19042.377083954401</v>
      </c>
      <c r="C5924" s="3">
        <v>1.36456196147381</v>
      </c>
      <c r="D5924" s="3">
        <v>54451.454067790903</v>
      </c>
      <c r="E5924" s="1">
        <f t="shared" si="186"/>
        <v>0.58866212873953006</v>
      </c>
      <c r="F5924" s="1">
        <f t="shared" si="187"/>
        <v>35409.076983836501</v>
      </c>
    </row>
    <row r="5925" spans="1:6" x14ac:dyDescent="0.3">
      <c r="A5925" s="3">
        <v>0.74491543685984696</v>
      </c>
      <c r="B5925" s="3">
        <v>21768.2436830923</v>
      </c>
      <c r="C5925" s="3">
        <v>1.30995431887478</v>
      </c>
      <c r="D5925" s="3">
        <v>58334.073288276901</v>
      </c>
      <c r="E5925" s="1">
        <f t="shared" si="186"/>
        <v>0.56503888201493302</v>
      </c>
      <c r="F5925" s="1">
        <f t="shared" si="187"/>
        <v>36565.829605184597</v>
      </c>
    </row>
    <row r="5926" spans="1:6" x14ac:dyDescent="0.3">
      <c r="A5926" s="3">
        <v>0.68658355541392402</v>
      </c>
      <c r="B5926" s="3">
        <v>20570.295697920999</v>
      </c>
      <c r="C5926" s="3">
        <v>1.17123447205983</v>
      </c>
      <c r="D5926" s="3">
        <v>58162.673797100397</v>
      </c>
      <c r="E5926" s="1">
        <f t="shared" si="186"/>
        <v>0.48465091664590598</v>
      </c>
      <c r="F5926" s="1">
        <f t="shared" si="187"/>
        <v>37592.378099179397</v>
      </c>
    </row>
    <row r="5927" spans="1:6" x14ac:dyDescent="0.3">
      <c r="A5927" s="3">
        <v>0.67768681954915799</v>
      </c>
      <c r="B5927" s="3">
        <v>18222.877191936099</v>
      </c>
      <c r="C5927" s="3">
        <v>1.17448975038082</v>
      </c>
      <c r="D5927" s="3">
        <v>54591.942560101103</v>
      </c>
      <c r="E5927" s="1">
        <f t="shared" si="186"/>
        <v>0.49680293083166205</v>
      </c>
      <c r="F5927" s="1">
        <f t="shared" si="187"/>
        <v>36369.065368165</v>
      </c>
    </row>
    <row r="5928" spans="1:6" x14ac:dyDescent="0.3">
      <c r="A5928" s="3">
        <v>0.68395336249437599</v>
      </c>
      <c r="B5928" s="3">
        <v>17897.192793952399</v>
      </c>
      <c r="C5928" s="3">
        <v>1.2179919791301701</v>
      </c>
      <c r="D5928" s="3">
        <v>53853.539464491798</v>
      </c>
      <c r="E5928" s="1">
        <f t="shared" si="186"/>
        <v>0.53403861663579411</v>
      </c>
      <c r="F5928" s="1">
        <f t="shared" si="187"/>
        <v>35956.346670539395</v>
      </c>
    </row>
    <row r="5929" spans="1:6" x14ac:dyDescent="0.3">
      <c r="A5929" s="3">
        <v>0.66113385829978499</v>
      </c>
      <c r="B5929" s="3">
        <v>20573.017370702401</v>
      </c>
      <c r="C5929" s="3">
        <v>1.13626792732308</v>
      </c>
      <c r="D5929" s="3">
        <v>57938.675673722297</v>
      </c>
      <c r="E5929" s="1">
        <f t="shared" si="186"/>
        <v>0.47513406902329502</v>
      </c>
      <c r="F5929" s="1">
        <f t="shared" si="187"/>
        <v>37365.658303019896</v>
      </c>
    </row>
    <row r="5930" spans="1:6" x14ac:dyDescent="0.3">
      <c r="A5930" s="3">
        <v>0.69843590441504499</v>
      </c>
      <c r="B5930" s="3">
        <v>20541.193501816699</v>
      </c>
      <c r="C5930" s="3">
        <v>1.2153689907210701</v>
      </c>
      <c r="D5930" s="3">
        <v>58456.9590366005</v>
      </c>
      <c r="E5930" s="1">
        <f t="shared" si="186"/>
        <v>0.51693308630602508</v>
      </c>
      <c r="F5930" s="1">
        <f t="shared" si="187"/>
        <v>37915.765534783801</v>
      </c>
    </row>
    <row r="5931" spans="1:6" x14ac:dyDescent="0.3">
      <c r="A5931" s="3">
        <v>0.73280845733417799</v>
      </c>
      <c r="B5931" s="3">
        <v>19722.461464385498</v>
      </c>
      <c r="C5931" s="3">
        <v>1.2645534691829201</v>
      </c>
      <c r="D5931" s="3">
        <v>57298.990691114799</v>
      </c>
      <c r="E5931" s="1">
        <f t="shared" si="186"/>
        <v>0.53174501184874212</v>
      </c>
      <c r="F5931" s="1">
        <f t="shared" si="187"/>
        <v>37576.529226729297</v>
      </c>
    </row>
    <row r="5932" spans="1:6" x14ac:dyDescent="0.3">
      <c r="A5932" s="3">
        <v>0.70925342754487497</v>
      </c>
      <c r="B5932" s="3">
        <v>22089.996177102399</v>
      </c>
      <c r="C5932" s="3">
        <v>1.20266867266221</v>
      </c>
      <c r="D5932" s="3">
        <v>59295.265409518703</v>
      </c>
      <c r="E5932" s="1">
        <f t="shared" si="186"/>
        <v>0.49341524511733503</v>
      </c>
      <c r="F5932" s="1">
        <f t="shared" si="187"/>
        <v>37205.269232416307</v>
      </c>
    </row>
    <row r="5933" spans="1:6" x14ac:dyDescent="0.3">
      <c r="A5933" s="3">
        <v>0.71202195779617705</v>
      </c>
      <c r="B5933" s="3">
        <v>18759.267587041199</v>
      </c>
      <c r="C5933" s="3">
        <v>1.2122537713944199</v>
      </c>
      <c r="D5933" s="3">
        <v>55122.984219724502</v>
      </c>
      <c r="E5933" s="1">
        <f t="shared" si="186"/>
        <v>0.50023181359824287</v>
      </c>
      <c r="F5933" s="1">
        <f t="shared" si="187"/>
        <v>36363.716632683303</v>
      </c>
    </row>
    <row r="5934" spans="1:6" x14ac:dyDescent="0.3">
      <c r="A5934" s="3">
        <v>0.651778444954072</v>
      </c>
      <c r="B5934" s="3">
        <v>19930.089460695901</v>
      </c>
      <c r="C5934" s="3">
        <v>1.1468443060398801</v>
      </c>
      <c r="D5934" s="3">
        <v>56834.108953455703</v>
      </c>
      <c r="E5934" s="1">
        <f t="shared" si="186"/>
        <v>0.49506586108580808</v>
      </c>
      <c r="F5934" s="1">
        <f t="shared" si="187"/>
        <v>36904.019492759806</v>
      </c>
    </row>
    <row r="5935" spans="1:6" x14ac:dyDescent="0.3">
      <c r="A5935" s="3">
        <v>0.72760187239524798</v>
      </c>
      <c r="B5935" s="3">
        <v>18628.212033293901</v>
      </c>
      <c r="C5935" s="3">
        <v>1.25521928919583</v>
      </c>
      <c r="D5935" s="3">
        <v>55639.928770092403</v>
      </c>
      <c r="E5935" s="1">
        <f t="shared" si="186"/>
        <v>0.52761741680058205</v>
      </c>
      <c r="F5935" s="1">
        <f t="shared" si="187"/>
        <v>37011.716736798502</v>
      </c>
    </row>
    <row r="5936" spans="1:6" x14ac:dyDescent="0.3">
      <c r="A5936" s="3">
        <v>0.66709510337165001</v>
      </c>
      <c r="B5936" s="3">
        <v>19250.934917942599</v>
      </c>
      <c r="C5936" s="3">
        <v>1.1380926597151799</v>
      </c>
      <c r="D5936" s="3">
        <v>57434.511740936701</v>
      </c>
      <c r="E5936" s="1">
        <f t="shared" si="186"/>
        <v>0.47099755634352991</v>
      </c>
      <c r="F5936" s="1">
        <f t="shared" si="187"/>
        <v>38183.576822994102</v>
      </c>
    </row>
    <row r="5937" spans="1:6" x14ac:dyDescent="0.3">
      <c r="A5937" s="3">
        <v>0.70452714786127102</v>
      </c>
      <c r="B5937" s="3">
        <v>17756.4446282842</v>
      </c>
      <c r="C5937" s="3">
        <v>1.25420259730215</v>
      </c>
      <c r="D5937" s="3">
        <v>55501.845500556497</v>
      </c>
      <c r="E5937" s="1">
        <f t="shared" si="186"/>
        <v>0.54967544944087898</v>
      </c>
      <c r="F5937" s="1">
        <f t="shared" si="187"/>
        <v>37745.400872272294</v>
      </c>
    </row>
    <row r="5938" spans="1:6" x14ac:dyDescent="0.3">
      <c r="A5938" s="3">
        <v>0.651141175513545</v>
      </c>
      <c r="B5938" s="3">
        <v>18917.4601631367</v>
      </c>
      <c r="C5938" s="3">
        <v>1.12692965796266</v>
      </c>
      <c r="D5938" s="3">
        <v>55623.075614803798</v>
      </c>
      <c r="E5938" s="1">
        <f t="shared" si="186"/>
        <v>0.47578848244911498</v>
      </c>
      <c r="F5938" s="1">
        <f t="shared" si="187"/>
        <v>36705.615451667094</v>
      </c>
    </row>
    <row r="5939" spans="1:6" x14ac:dyDescent="0.3">
      <c r="A5939" s="3">
        <v>0.687738365341521</v>
      </c>
      <c r="B5939" s="3">
        <v>19168.2927802636</v>
      </c>
      <c r="C5939" s="3">
        <v>1.18809988781048</v>
      </c>
      <c r="D5939" s="3">
        <v>55904.070723394703</v>
      </c>
      <c r="E5939" s="1">
        <f t="shared" si="186"/>
        <v>0.50036152246895904</v>
      </c>
      <c r="F5939" s="1">
        <f t="shared" si="187"/>
        <v>36735.777943131106</v>
      </c>
    </row>
    <row r="5940" spans="1:6" x14ac:dyDescent="0.3">
      <c r="A5940" s="3">
        <v>0.69539519485940604</v>
      </c>
      <c r="B5940" s="3">
        <v>18111.8115468793</v>
      </c>
      <c r="C5940" s="3">
        <v>1.1730754531873999</v>
      </c>
      <c r="D5940" s="3">
        <v>53138.225874351301</v>
      </c>
      <c r="E5940" s="1">
        <f t="shared" si="186"/>
        <v>0.47768025832799388</v>
      </c>
      <c r="F5940" s="1">
        <f t="shared" si="187"/>
        <v>35026.414327471997</v>
      </c>
    </row>
    <row r="5941" spans="1:6" x14ac:dyDescent="0.3">
      <c r="A5941" s="3">
        <v>0.66228040128779098</v>
      </c>
      <c r="B5941" s="3">
        <v>19881.919267123802</v>
      </c>
      <c r="C5941" s="3">
        <v>1.1739563538009199</v>
      </c>
      <c r="D5941" s="3">
        <v>58285.620794913302</v>
      </c>
      <c r="E5941" s="1">
        <f t="shared" si="186"/>
        <v>0.51167595251312892</v>
      </c>
      <c r="F5941" s="1">
        <f t="shared" si="187"/>
        <v>38403.701527789497</v>
      </c>
    </row>
    <row r="5942" spans="1:6" x14ac:dyDescent="0.3">
      <c r="A5942" s="3">
        <v>0.72901874701505498</v>
      </c>
      <c r="B5942" s="3">
        <v>17033.666284147301</v>
      </c>
      <c r="C5942" s="3">
        <v>1.2708451028666401</v>
      </c>
      <c r="D5942" s="3">
        <v>53567.179584429403</v>
      </c>
      <c r="E5942" s="1">
        <f t="shared" si="186"/>
        <v>0.54182635585158512</v>
      </c>
      <c r="F5942" s="1">
        <f t="shared" si="187"/>
        <v>36533.513300282102</v>
      </c>
    </row>
    <row r="5943" spans="1:6" x14ac:dyDescent="0.3">
      <c r="A5943" s="3">
        <v>0.71578324272414195</v>
      </c>
      <c r="B5943" s="3">
        <v>22196.015586771598</v>
      </c>
      <c r="C5943" s="3">
        <v>1.2700177886769699</v>
      </c>
      <c r="D5943" s="3">
        <v>60714.506709786903</v>
      </c>
      <c r="E5943" s="1">
        <f t="shared" si="186"/>
        <v>0.55423454595282795</v>
      </c>
      <c r="F5943" s="1">
        <f t="shared" si="187"/>
        <v>38518.491123015308</v>
      </c>
    </row>
    <row r="5944" spans="1:6" x14ac:dyDescent="0.3">
      <c r="A5944" s="3">
        <v>0.682902893725016</v>
      </c>
      <c r="B5944" s="3">
        <v>18284.636207592601</v>
      </c>
      <c r="C5944" s="3">
        <v>1.13631524899209</v>
      </c>
      <c r="D5944" s="3">
        <v>54300.977888049303</v>
      </c>
      <c r="E5944" s="1">
        <f t="shared" si="186"/>
        <v>0.45341235526707402</v>
      </c>
      <c r="F5944" s="1">
        <f t="shared" si="187"/>
        <v>36016.341680456702</v>
      </c>
    </row>
    <row r="5945" spans="1:6" x14ac:dyDescent="0.3">
      <c r="A5945" s="3">
        <v>0.68676320871213503</v>
      </c>
      <c r="B5945" s="3">
        <v>18808.4951563496</v>
      </c>
      <c r="C5945" s="3">
        <v>1.19550513046024</v>
      </c>
      <c r="D5945" s="3">
        <v>55474.991466631203</v>
      </c>
      <c r="E5945" s="1">
        <f t="shared" si="186"/>
        <v>0.50874192174810495</v>
      </c>
      <c r="F5945" s="1">
        <f t="shared" si="187"/>
        <v>36666.496310281604</v>
      </c>
    </row>
    <row r="5946" spans="1:6" x14ac:dyDescent="0.3">
      <c r="A5946" s="3">
        <v>0.737625669583721</v>
      </c>
      <c r="B5946" s="3">
        <v>20148.2898658835</v>
      </c>
      <c r="C5946" s="3">
        <v>1.3054460944506801</v>
      </c>
      <c r="D5946" s="3">
        <v>57466.1709655472</v>
      </c>
      <c r="E5946" s="1">
        <f t="shared" si="186"/>
        <v>0.56782042486695905</v>
      </c>
      <c r="F5946" s="1">
        <f t="shared" si="187"/>
        <v>37317.881099663704</v>
      </c>
    </row>
    <row r="5947" spans="1:6" x14ac:dyDescent="0.3">
      <c r="A5947" s="3">
        <v>0.64535133877869899</v>
      </c>
      <c r="B5947" s="3">
        <v>18843.552491340401</v>
      </c>
      <c r="C5947" s="3">
        <v>1.0985139978606999</v>
      </c>
      <c r="D5947" s="3">
        <v>55951.617848136098</v>
      </c>
      <c r="E5947" s="1">
        <f t="shared" si="186"/>
        <v>0.45316265908200093</v>
      </c>
      <c r="F5947" s="1">
        <f t="shared" si="187"/>
        <v>37108.065356795698</v>
      </c>
    </row>
    <row r="5948" spans="1:6" x14ac:dyDescent="0.3">
      <c r="A5948" s="3">
        <v>0.739392803404329</v>
      </c>
      <c r="B5948" s="3">
        <v>19545.8644814824</v>
      </c>
      <c r="C5948" s="3">
        <v>1.2773337365955399</v>
      </c>
      <c r="D5948" s="3">
        <v>55153.529552683198</v>
      </c>
      <c r="E5948" s="1">
        <f t="shared" si="186"/>
        <v>0.53794093319121095</v>
      </c>
      <c r="F5948" s="1">
        <f t="shared" si="187"/>
        <v>35607.665071200798</v>
      </c>
    </row>
    <row r="5949" spans="1:6" x14ac:dyDescent="0.3">
      <c r="A5949" s="3">
        <v>0.70346179075473603</v>
      </c>
      <c r="B5949" s="3">
        <v>17049.083933041398</v>
      </c>
      <c r="C5949" s="3">
        <v>1.24090973255836</v>
      </c>
      <c r="D5949" s="3">
        <v>53095.968339976003</v>
      </c>
      <c r="E5949" s="1">
        <f t="shared" si="186"/>
        <v>0.53744794180362399</v>
      </c>
      <c r="F5949" s="1">
        <f t="shared" si="187"/>
        <v>36046.884406934609</v>
      </c>
    </row>
    <row r="5950" spans="1:6" x14ac:dyDescent="0.3">
      <c r="A5950" s="3">
        <v>0.65108626277405701</v>
      </c>
      <c r="B5950" s="3">
        <v>22937.443294273398</v>
      </c>
      <c r="C5950" s="3">
        <v>1.13456483458213</v>
      </c>
      <c r="D5950" s="3">
        <v>58940.4981953358</v>
      </c>
      <c r="E5950" s="1">
        <f t="shared" si="186"/>
        <v>0.48347857180807297</v>
      </c>
      <c r="F5950" s="1">
        <f t="shared" si="187"/>
        <v>36003.054901062402</v>
      </c>
    </row>
    <row r="5951" spans="1:6" x14ac:dyDescent="0.3">
      <c r="A5951" s="3">
        <v>0.70323966043377795</v>
      </c>
      <c r="B5951" s="3">
        <v>21086.735152813399</v>
      </c>
      <c r="C5951" s="3">
        <v>1.2070030751162799</v>
      </c>
      <c r="D5951" s="3">
        <v>58900.6907403105</v>
      </c>
      <c r="E5951" s="1">
        <f t="shared" si="186"/>
        <v>0.50376341468250196</v>
      </c>
      <c r="F5951" s="1">
        <f t="shared" si="187"/>
        <v>37813.955587497097</v>
      </c>
    </row>
    <row r="5952" spans="1:6" x14ac:dyDescent="0.3">
      <c r="A5952" s="3">
        <v>0.71779511842275101</v>
      </c>
      <c r="B5952" s="3">
        <v>18825.162647044101</v>
      </c>
      <c r="C5952" s="3">
        <v>1.2383069181727899</v>
      </c>
      <c r="D5952" s="3">
        <v>55168.726140389001</v>
      </c>
      <c r="E5952" s="1">
        <f t="shared" si="186"/>
        <v>0.52051179975003892</v>
      </c>
      <c r="F5952" s="1">
        <f t="shared" si="187"/>
        <v>36343.563493344904</v>
      </c>
    </row>
    <row r="5953" spans="1:6" x14ac:dyDescent="0.3">
      <c r="A5953" s="3">
        <v>0.74174416012456001</v>
      </c>
      <c r="B5953" s="3">
        <v>24338.286969936398</v>
      </c>
      <c r="C5953" s="3">
        <v>1.28681846076932</v>
      </c>
      <c r="D5953" s="3">
        <v>59021.444644892901</v>
      </c>
      <c r="E5953" s="1">
        <f t="shared" si="186"/>
        <v>0.54507430064476003</v>
      </c>
      <c r="F5953" s="1">
        <f t="shared" si="187"/>
        <v>34683.157674956499</v>
      </c>
    </row>
    <row r="5954" spans="1:6" x14ac:dyDescent="0.3">
      <c r="A5954" s="3">
        <v>0.7275377556382</v>
      </c>
      <c r="B5954" s="3">
        <v>16134.6833141883</v>
      </c>
      <c r="C5954" s="3">
        <v>1.23690771821204</v>
      </c>
      <c r="D5954" s="3">
        <v>50201.241940132102</v>
      </c>
      <c r="E5954" s="1">
        <f t="shared" si="186"/>
        <v>0.50936996257384004</v>
      </c>
      <c r="F5954" s="1">
        <f t="shared" si="187"/>
        <v>34066.558625943799</v>
      </c>
    </row>
    <row r="5955" spans="1:6" x14ac:dyDescent="0.3">
      <c r="A5955" s="3">
        <v>0.68957458954491901</v>
      </c>
      <c r="B5955" s="3">
        <v>19059.150087798102</v>
      </c>
      <c r="C5955" s="3">
        <v>1.1592276042859899</v>
      </c>
      <c r="D5955" s="3">
        <v>55361.581005464002</v>
      </c>
      <c r="E5955" s="1">
        <f t="shared" si="186"/>
        <v>0.46965301474107091</v>
      </c>
      <c r="F5955" s="1">
        <f t="shared" si="187"/>
        <v>36302.430917665901</v>
      </c>
    </row>
    <row r="5956" spans="1:6" x14ac:dyDescent="0.3">
      <c r="A5956" s="3">
        <v>0.73426587416274403</v>
      </c>
      <c r="B5956" s="3">
        <v>14407.6100556359</v>
      </c>
      <c r="C5956" s="3">
        <v>1.25993291696189</v>
      </c>
      <c r="D5956" s="3">
        <v>48885.393629687598</v>
      </c>
      <c r="E5956" s="1">
        <f t="shared" ref="E5956:E6019" si="188">C5956-A5956</f>
        <v>0.525667042799146</v>
      </c>
      <c r="F5956" s="1">
        <f t="shared" ref="F5956:F6019" si="189">D5956-B5956</f>
        <v>34477.783574051697</v>
      </c>
    </row>
    <row r="5957" spans="1:6" x14ac:dyDescent="0.3">
      <c r="A5957" s="3">
        <v>0.69396688473222901</v>
      </c>
      <c r="B5957" s="3">
        <v>21371.7698287938</v>
      </c>
      <c r="C5957" s="3">
        <v>1.20776307661897</v>
      </c>
      <c r="D5957" s="3">
        <v>61232.395050230902</v>
      </c>
      <c r="E5957" s="1">
        <f t="shared" si="188"/>
        <v>0.51379619188674097</v>
      </c>
      <c r="F5957" s="1">
        <f t="shared" si="189"/>
        <v>39860.625221437105</v>
      </c>
    </row>
    <row r="5958" spans="1:6" x14ac:dyDescent="0.3">
      <c r="A5958" s="3">
        <v>0.63937645252397901</v>
      </c>
      <c r="B5958" s="3">
        <v>14292.8729403217</v>
      </c>
      <c r="C5958" s="3">
        <v>1.10663832842956</v>
      </c>
      <c r="D5958" s="3">
        <v>48698.537490688199</v>
      </c>
      <c r="E5958" s="1">
        <f t="shared" si="188"/>
        <v>0.46726187590558099</v>
      </c>
      <c r="F5958" s="1">
        <f t="shared" si="189"/>
        <v>34405.664550366499</v>
      </c>
    </row>
    <row r="5959" spans="1:6" x14ac:dyDescent="0.3">
      <c r="A5959" s="3">
        <v>0.69918835587363803</v>
      </c>
      <c r="B5959" s="3">
        <v>20956.456229208099</v>
      </c>
      <c r="C5959" s="3">
        <v>1.2047589727574799</v>
      </c>
      <c r="D5959" s="3">
        <v>56298.168616569099</v>
      </c>
      <c r="E5959" s="1">
        <f t="shared" si="188"/>
        <v>0.50557061688384186</v>
      </c>
      <c r="F5959" s="1">
        <f t="shared" si="189"/>
        <v>35341.712387360996</v>
      </c>
    </row>
    <row r="5960" spans="1:6" x14ac:dyDescent="0.3">
      <c r="A5960" s="3">
        <v>0.66136311582983798</v>
      </c>
      <c r="B5960" s="3">
        <v>15798.6967158921</v>
      </c>
      <c r="C5960" s="3">
        <v>1.1571439840187401</v>
      </c>
      <c r="D5960" s="3">
        <v>54022.992071865301</v>
      </c>
      <c r="E5960" s="1">
        <f t="shared" si="188"/>
        <v>0.4957808681889021</v>
      </c>
      <c r="F5960" s="1">
        <f t="shared" si="189"/>
        <v>38224.295355973198</v>
      </c>
    </row>
    <row r="5961" spans="1:6" x14ac:dyDescent="0.3">
      <c r="A5961" s="3">
        <v>0.69710877335660304</v>
      </c>
      <c r="B5961" s="3">
        <v>19040.676965169499</v>
      </c>
      <c r="C5961" s="3">
        <v>1.2117721349796799</v>
      </c>
      <c r="D5961" s="3">
        <v>57987.532129708503</v>
      </c>
      <c r="E5961" s="1">
        <f t="shared" si="188"/>
        <v>0.51466336162307691</v>
      </c>
      <c r="F5961" s="1">
        <f t="shared" si="189"/>
        <v>38946.855164539003</v>
      </c>
    </row>
    <row r="5962" spans="1:6" x14ac:dyDescent="0.3">
      <c r="A5962" s="3">
        <v>0.71578971338711495</v>
      </c>
      <c r="B5962" s="3">
        <v>21528.619541150802</v>
      </c>
      <c r="C5962" s="3">
        <v>1.21654733896625</v>
      </c>
      <c r="D5962" s="3">
        <v>58618.291918446703</v>
      </c>
      <c r="E5962" s="1">
        <f t="shared" si="188"/>
        <v>0.50075762557913506</v>
      </c>
      <c r="F5962" s="1">
        <f t="shared" si="189"/>
        <v>37089.672377295901</v>
      </c>
    </row>
    <row r="5963" spans="1:6" x14ac:dyDescent="0.3">
      <c r="A5963" s="3">
        <v>0.66536816275343103</v>
      </c>
      <c r="B5963" s="3">
        <v>15516.945905390299</v>
      </c>
      <c r="C5963" s="3">
        <v>1.13214193708324</v>
      </c>
      <c r="D5963" s="3">
        <v>53291.1799073601</v>
      </c>
      <c r="E5963" s="1">
        <f t="shared" si="188"/>
        <v>0.46677377432980893</v>
      </c>
      <c r="F5963" s="1">
        <f t="shared" si="189"/>
        <v>37774.234001969802</v>
      </c>
    </row>
    <row r="5964" spans="1:6" x14ac:dyDescent="0.3">
      <c r="A5964" s="3">
        <v>0.73717472954364605</v>
      </c>
      <c r="B5964" s="3">
        <v>14327.0617475785</v>
      </c>
      <c r="C5964" s="3">
        <v>1.2449523975171599</v>
      </c>
      <c r="D5964" s="3">
        <v>48114.782527760697</v>
      </c>
      <c r="E5964" s="1">
        <f t="shared" si="188"/>
        <v>0.50777766797351387</v>
      </c>
      <c r="F5964" s="1">
        <f t="shared" si="189"/>
        <v>33787.720780182193</v>
      </c>
    </row>
    <row r="5965" spans="1:6" x14ac:dyDescent="0.3">
      <c r="A5965" s="3">
        <v>0.70370736044983395</v>
      </c>
      <c r="B5965" s="3">
        <v>21892.521065667599</v>
      </c>
      <c r="C5965" s="3">
        <v>1.2296851952921199</v>
      </c>
      <c r="D5965" s="3">
        <v>60840.132565165302</v>
      </c>
      <c r="E5965" s="1">
        <f t="shared" si="188"/>
        <v>0.525977834842286</v>
      </c>
      <c r="F5965" s="1">
        <f t="shared" si="189"/>
        <v>38947.611499497703</v>
      </c>
    </row>
    <row r="5966" spans="1:6" x14ac:dyDescent="0.3">
      <c r="A5966" s="3">
        <v>0.72339708348654597</v>
      </c>
      <c r="B5966" s="3">
        <v>19835.8301660332</v>
      </c>
      <c r="C5966" s="3">
        <v>1.2397321277492801</v>
      </c>
      <c r="D5966" s="3">
        <v>56747.580463122598</v>
      </c>
      <c r="E5966" s="1">
        <f t="shared" si="188"/>
        <v>0.51633504426273413</v>
      </c>
      <c r="F5966" s="1">
        <f t="shared" si="189"/>
        <v>36911.750297089398</v>
      </c>
    </row>
    <row r="5967" spans="1:6" x14ac:dyDescent="0.3">
      <c r="A5967" s="3">
        <v>0.69353042313816304</v>
      </c>
      <c r="B5967" s="3">
        <v>18578.8444772244</v>
      </c>
      <c r="C5967" s="3">
        <v>1.2114874981708501</v>
      </c>
      <c r="D5967" s="3">
        <v>54768.287207837697</v>
      </c>
      <c r="E5967" s="1">
        <f t="shared" si="188"/>
        <v>0.51795707503268706</v>
      </c>
      <c r="F5967" s="1">
        <f t="shared" si="189"/>
        <v>36189.4427306133</v>
      </c>
    </row>
    <row r="5968" spans="1:6" x14ac:dyDescent="0.3">
      <c r="A5968" s="3">
        <v>0.70617618684232997</v>
      </c>
      <c r="B5968" s="3">
        <v>18377.6646128133</v>
      </c>
      <c r="C5968" s="3">
        <v>1.2037143864932101</v>
      </c>
      <c r="D5968" s="3">
        <v>55973.065277927497</v>
      </c>
      <c r="E5968" s="1">
        <f t="shared" si="188"/>
        <v>0.49753819965088009</v>
      </c>
      <c r="F5968" s="1">
        <f t="shared" si="189"/>
        <v>37595.400665114197</v>
      </c>
    </row>
    <row r="5969" spans="1:6" x14ac:dyDescent="0.3">
      <c r="A5969" s="3">
        <v>0.70429617449872794</v>
      </c>
      <c r="B5969" s="3">
        <v>18135.2486401518</v>
      </c>
      <c r="C5969" s="3">
        <v>1.21000646379485</v>
      </c>
      <c r="D5969" s="3">
        <v>54288.074323953202</v>
      </c>
      <c r="E5969" s="1">
        <f t="shared" si="188"/>
        <v>0.50571028929612205</v>
      </c>
      <c r="F5969" s="1">
        <f t="shared" si="189"/>
        <v>36152.825683801406</v>
      </c>
    </row>
    <row r="5970" spans="1:6" x14ac:dyDescent="0.3">
      <c r="A5970" s="3">
        <v>0.72415574691617002</v>
      </c>
      <c r="B5970" s="3">
        <v>20087.129954305601</v>
      </c>
      <c r="C5970" s="3">
        <v>1.2715816275599501</v>
      </c>
      <c r="D5970" s="3">
        <v>57240.982905013101</v>
      </c>
      <c r="E5970" s="1">
        <f t="shared" si="188"/>
        <v>0.54742588064378006</v>
      </c>
      <c r="F5970" s="1">
        <f t="shared" si="189"/>
        <v>37153.8529507075</v>
      </c>
    </row>
    <row r="5971" spans="1:6" x14ac:dyDescent="0.3">
      <c r="A5971" s="3">
        <v>0.71040294313623098</v>
      </c>
      <c r="B5971" s="3">
        <v>20353.2446033124</v>
      </c>
      <c r="C5971" s="3">
        <v>1.2527357414181901</v>
      </c>
      <c r="D5971" s="3">
        <v>58249.055752418099</v>
      </c>
      <c r="E5971" s="1">
        <f t="shared" si="188"/>
        <v>0.54233279828195913</v>
      </c>
      <c r="F5971" s="1">
        <f t="shared" si="189"/>
        <v>37895.811149105699</v>
      </c>
    </row>
    <row r="5972" spans="1:6" x14ac:dyDescent="0.3">
      <c r="A5972" s="3">
        <v>0.67603941726112204</v>
      </c>
      <c r="B5972" s="3">
        <v>17078.768159899901</v>
      </c>
      <c r="C5972" s="3">
        <v>1.1811255715220199</v>
      </c>
      <c r="D5972" s="3">
        <v>51209.497409203999</v>
      </c>
      <c r="E5972" s="1">
        <f t="shared" si="188"/>
        <v>0.50508615426089787</v>
      </c>
      <c r="F5972" s="1">
        <f t="shared" si="189"/>
        <v>34130.729249304102</v>
      </c>
    </row>
    <row r="5973" spans="1:6" x14ac:dyDescent="0.3">
      <c r="A5973" s="3">
        <v>0.72816117956335702</v>
      </c>
      <c r="B5973" s="3">
        <v>17737.6788606913</v>
      </c>
      <c r="C5973" s="3">
        <v>1.2373729760798999</v>
      </c>
      <c r="D5973" s="3">
        <v>54710.793584181098</v>
      </c>
      <c r="E5973" s="1">
        <f t="shared" si="188"/>
        <v>0.50921179651654291</v>
      </c>
      <c r="F5973" s="1">
        <f t="shared" si="189"/>
        <v>36973.114723489794</v>
      </c>
    </row>
    <row r="5974" spans="1:6" x14ac:dyDescent="0.3">
      <c r="A5974" s="3">
        <v>0.70191030273171995</v>
      </c>
      <c r="B5974" s="3">
        <v>18038.098873711999</v>
      </c>
      <c r="C5974" s="3">
        <v>1.2100709528208</v>
      </c>
      <c r="D5974" s="3">
        <v>55171.188122305102</v>
      </c>
      <c r="E5974" s="1">
        <f t="shared" si="188"/>
        <v>0.50816065008908007</v>
      </c>
      <c r="F5974" s="1">
        <f t="shared" si="189"/>
        <v>37133.089248593104</v>
      </c>
    </row>
    <row r="5975" spans="1:6" x14ac:dyDescent="0.3">
      <c r="A5975" s="3">
        <v>0.69202594929718497</v>
      </c>
      <c r="B5975" s="3">
        <v>15738.4789564805</v>
      </c>
      <c r="C5975" s="3">
        <v>1.1898825923138301</v>
      </c>
      <c r="D5975" s="3">
        <v>51829.690495599498</v>
      </c>
      <c r="E5975" s="1">
        <f t="shared" si="188"/>
        <v>0.49785664301664512</v>
      </c>
      <c r="F5975" s="1">
        <f t="shared" si="189"/>
        <v>36091.211539119002</v>
      </c>
    </row>
    <row r="5976" spans="1:6" x14ac:dyDescent="0.3">
      <c r="A5976" s="3">
        <v>0.70725224195526903</v>
      </c>
      <c r="B5976" s="3">
        <v>17326.658482221301</v>
      </c>
      <c r="C5976" s="3">
        <v>1.2308164299165101</v>
      </c>
      <c r="D5976" s="3">
        <v>52328.541884493199</v>
      </c>
      <c r="E5976" s="1">
        <f t="shared" si="188"/>
        <v>0.52356418796124105</v>
      </c>
      <c r="F5976" s="1">
        <f t="shared" si="189"/>
        <v>35001.883402271895</v>
      </c>
    </row>
    <row r="5977" spans="1:6" x14ac:dyDescent="0.3">
      <c r="A5977" s="3">
        <v>0.67015379020169696</v>
      </c>
      <c r="B5977" s="3">
        <v>14515.983140111801</v>
      </c>
      <c r="C5977" s="3">
        <v>1.1489761317830001</v>
      </c>
      <c r="D5977" s="3">
        <v>50286.332624991002</v>
      </c>
      <c r="E5977" s="1">
        <f t="shared" si="188"/>
        <v>0.4788223415813031</v>
      </c>
      <c r="F5977" s="1">
        <f t="shared" si="189"/>
        <v>35770.349484879203</v>
      </c>
    </row>
    <row r="5978" spans="1:6" x14ac:dyDescent="0.3">
      <c r="A5978" s="3">
        <v>0.66401502121056</v>
      </c>
      <c r="B5978" s="3">
        <v>18899.3080927308</v>
      </c>
      <c r="C5978" s="3">
        <v>1.1683264558734101</v>
      </c>
      <c r="D5978" s="3">
        <v>57694.992822793298</v>
      </c>
      <c r="E5978" s="1">
        <f t="shared" si="188"/>
        <v>0.50431143466285011</v>
      </c>
      <c r="F5978" s="1">
        <f t="shared" si="189"/>
        <v>38795.684730062494</v>
      </c>
    </row>
    <row r="5979" spans="1:6" x14ac:dyDescent="0.3">
      <c r="A5979" s="3">
        <v>0.72030506536261496</v>
      </c>
      <c r="B5979" s="3">
        <v>15338.317595865899</v>
      </c>
      <c r="C5979" s="3">
        <v>1.2482515537744601</v>
      </c>
      <c r="D5979" s="3">
        <v>51855.792457394797</v>
      </c>
      <c r="E5979" s="1">
        <f t="shared" si="188"/>
        <v>0.52794648841184511</v>
      </c>
      <c r="F5979" s="1">
        <f t="shared" si="189"/>
        <v>36517.474861528899</v>
      </c>
    </row>
    <row r="5980" spans="1:6" x14ac:dyDescent="0.3">
      <c r="A5980" s="3">
        <v>0.67746553909427198</v>
      </c>
      <c r="B5980" s="3">
        <v>17565.999763781401</v>
      </c>
      <c r="C5980" s="3">
        <v>1.1631481633327001</v>
      </c>
      <c r="D5980" s="3">
        <v>55190.105513288698</v>
      </c>
      <c r="E5980" s="1">
        <f t="shared" si="188"/>
        <v>0.48568262423842812</v>
      </c>
      <c r="F5980" s="1">
        <f t="shared" si="189"/>
        <v>37624.105749507296</v>
      </c>
    </row>
    <row r="5981" spans="1:6" x14ac:dyDescent="0.3">
      <c r="A5981" s="3">
        <v>0.71784057229958498</v>
      </c>
      <c r="B5981" s="3">
        <v>22968.319784306001</v>
      </c>
      <c r="C5981" s="3">
        <v>1.2501703507070001</v>
      </c>
      <c r="D5981" s="3">
        <v>61104.478709616997</v>
      </c>
      <c r="E5981" s="1">
        <f t="shared" si="188"/>
        <v>0.53232977840741513</v>
      </c>
      <c r="F5981" s="1">
        <f t="shared" si="189"/>
        <v>38136.158925311</v>
      </c>
    </row>
    <row r="5982" spans="1:6" x14ac:dyDescent="0.3">
      <c r="A5982" s="3">
        <v>0.70194235014677697</v>
      </c>
      <c r="B5982" s="3">
        <v>16050.848857008899</v>
      </c>
      <c r="C5982" s="3">
        <v>1.21444067247396</v>
      </c>
      <c r="D5982" s="3">
        <v>52540.967049922998</v>
      </c>
      <c r="E5982" s="1">
        <f t="shared" si="188"/>
        <v>0.51249832232718306</v>
      </c>
      <c r="F5982" s="1">
        <f t="shared" si="189"/>
        <v>36490.118192914102</v>
      </c>
    </row>
    <row r="5983" spans="1:6" x14ac:dyDescent="0.3">
      <c r="A5983" s="3">
        <v>0.68693671993110195</v>
      </c>
      <c r="B5983" s="3">
        <v>18577.709452751598</v>
      </c>
      <c r="C5983" s="3">
        <v>1.1869026500262201</v>
      </c>
      <c r="D5983" s="3">
        <v>55622.0156464787</v>
      </c>
      <c r="E5983" s="1">
        <f t="shared" si="188"/>
        <v>0.49996593009511814</v>
      </c>
      <c r="F5983" s="1">
        <f t="shared" si="189"/>
        <v>37044.306193727098</v>
      </c>
    </row>
    <row r="5984" spans="1:6" x14ac:dyDescent="0.3">
      <c r="A5984" s="3">
        <v>0.70989197915628899</v>
      </c>
      <c r="B5984" s="3">
        <v>20429.571288760999</v>
      </c>
      <c r="C5984" s="3">
        <v>1.2596521556351301</v>
      </c>
      <c r="D5984" s="3">
        <v>57530.437340851597</v>
      </c>
      <c r="E5984" s="1">
        <f t="shared" si="188"/>
        <v>0.54976017647884112</v>
      </c>
      <c r="F5984" s="1">
        <f t="shared" si="189"/>
        <v>37100.866052090598</v>
      </c>
    </row>
    <row r="5985" spans="1:6" x14ac:dyDescent="0.3">
      <c r="A5985" s="3">
        <v>0.71448961060416105</v>
      </c>
      <c r="B5985" s="3">
        <v>22169.0627367124</v>
      </c>
      <c r="C5985" s="3">
        <v>1.2388268400465301</v>
      </c>
      <c r="D5985" s="3">
        <v>61159.241444501597</v>
      </c>
      <c r="E5985" s="1">
        <f t="shared" si="188"/>
        <v>0.52433722944236905</v>
      </c>
      <c r="F5985" s="1">
        <f t="shared" si="189"/>
        <v>38990.178707789193</v>
      </c>
    </row>
    <row r="5986" spans="1:6" x14ac:dyDescent="0.3">
      <c r="A5986" s="3">
        <v>0.669340336085263</v>
      </c>
      <c r="B5986" s="3">
        <v>23434.859312631001</v>
      </c>
      <c r="C5986" s="3">
        <v>1.1306872001406101</v>
      </c>
      <c r="D5986" s="3">
        <v>57848.602271036798</v>
      </c>
      <c r="E5986" s="1">
        <f t="shared" si="188"/>
        <v>0.46134686405534708</v>
      </c>
      <c r="F5986" s="1">
        <f t="shared" si="189"/>
        <v>34413.742958405797</v>
      </c>
    </row>
    <row r="5987" spans="1:6" x14ac:dyDescent="0.3">
      <c r="A5987" s="3">
        <v>0.70594730068062495</v>
      </c>
      <c r="B5987" s="3">
        <v>14671.8163972975</v>
      </c>
      <c r="C5987" s="3">
        <v>1.2255621968283701</v>
      </c>
      <c r="D5987" s="3">
        <v>51473.533923051902</v>
      </c>
      <c r="E5987" s="1">
        <f t="shared" si="188"/>
        <v>0.51961489614774514</v>
      </c>
      <c r="F5987" s="1">
        <f t="shared" si="189"/>
        <v>36801.7175257544</v>
      </c>
    </row>
    <row r="5988" spans="1:6" x14ac:dyDescent="0.3">
      <c r="A5988" s="3">
        <v>0.69536308327755303</v>
      </c>
      <c r="B5988" s="3">
        <v>22725.568942131202</v>
      </c>
      <c r="C5988" s="3">
        <v>1.2272615810953</v>
      </c>
      <c r="D5988" s="3">
        <v>62870.043753117701</v>
      </c>
      <c r="E5988" s="1">
        <f t="shared" si="188"/>
        <v>0.53189849781774701</v>
      </c>
      <c r="F5988" s="1">
        <f t="shared" si="189"/>
        <v>40144.474810986503</v>
      </c>
    </row>
    <row r="5989" spans="1:6" x14ac:dyDescent="0.3">
      <c r="A5989" s="3">
        <v>0.68078271992012895</v>
      </c>
      <c r="B5989" s="3">
        <v>18429.439343038601</v>
      </c>
      <c r="C5989" s="3">
        <v>1.15923339602737</v>
      </c>
      <c r="D5989" s="3">
        <v>54228.848815519203</v>
      </c>
      <c r="E5989" s="1">
        <f t="shared" si="188"/>
        <v>0.47845067610724101</v>
      </c>
      <c r="F5989" s="1">
        <f t="shared" si="189"/>
        <v>35799.409472480605</v>
      </c>
    </row>
    <row r="5990" spans="1:6" x14ac:dyDescent="0.3">
      <c r="A5990" s="3">
        <v>0.68446334433675005</v>
      </c>
      <c r="B5990" s="3">
        <v>18628.753323069301</v>
      </c>
      <c r="C5990" s="3">
        <v>1.1702695351427299</v>
      </c>
      <c r="D5990" s="3">
        <v>56902.924680534801</v>
      </c>
      <c r="E5990" s="1">
        <f t="shared" si="188"/>
        <v>0.48580619080597987</v>
      </c>
      <c r="F5990" s="1">
        <f t="shared" si="189"/>
        <v>38274.1713574655</v>
      </c>
    </row>
    <row r="5991" spans="1:6" x14ac:dyDescent="0.3">
      <c r="A5991" s="3">
        <v>0.66335901524465901</v>
      </c>
      <c r="B5991" s="3">
        <v>23974.8986955322</v>
      </c>
      <c r="C5991" s="3">
        <v>1.1205473666605099</v>
      </c>
      <c r="D5991" s="3">
        <v>61808.069251494097</v>
      </c>
      <c r="E5991" s="1">
        <f t="shared" si="188"/>
        <v>0.4571883514158509</v>
      </c>
      <c r="F5991" s="1">
        <f t="shared" si="189"/>
        <v>37833.1705559619</v>
      </c>
    </row>
    <row r="5992" spans="1:6" x14ac:dyDescent="0.3">
      <c r="A5992" s="3">
        <v>0.68741591303973204</v>
      </c>
      <c r="B5992" s="3">
        <v>24207.167255787099</v>
      </c>
      <c r="C5992" s="3">
        <v>1.19044986074472</v>
      </c>
      <c r="D5992" s="3">
        <v>64706.422063155696</v>
      </c>
      <c r="E5992" s="1">
        <f t="shared" si="188"/>
        <v>0.50303394770498799</v>
      </c>
      <c r="F5992" s="1">
        <f t="shared" si="189"/>
        <v>40499.254807368598</v>
      </c>
    </row>
    <row r="5993" spans="1:6" x14ac:dyDescent="0.3">
      <c r="A5993" s="3">
        <v>0.742036009073891</v>
      </c>
      <c r="B5993" s="3">
        <v>20390.217443042198</v>
      </c>
      <c r="C5993" s="3">
        <v>1.26379353979225</v>
      </c>
      <c r="D5993" s="3">
        <v>55058.418246198002</v>
      </c>
      <c r="E5993" s="1">
        <f t="shared" si="188"/>
        <v>0.52175753071835895</v>
      </c>
      <c r="F5993" s="1">
        <f t="shared" si="189"/>
        <v>34668.200803155807</v>
      </c>
    </row>
    <row r="5994" spans="1:6" x14ac:dyDescent="0.3">
      <c r="A5994" s="3">
        <v>0.68859672451903398</v>
      </c>
      <c r="B5994" s="3">
        <v>22107.589896517798</v>
      </c>
      <c r="C5994" s="3">
        <v>1.18233460761228</v>
      </c>
      <c r="D5994" s="3">
        <v>58591.728325631499</v>
      </c>
      <c r="E5994" s="1">
        <f t="shared" si="188"/>
        <v>0.49373788309324607</v>
      </c>
      <c r="F5994" s="1">
        <f t="shared" si="189"/>
        <v>36484.1384291137</v>
      </c>
    </row>
    <row r="5995" spans="1:6" x14ac:dyDescent="0.3">
      <c r="A5995" s="3">
        <v>0.728000776541747</v>
      </c>
      <c r="B5995" s="3">
        <v>18496.827765006601</v>
      </c>
      <c r="C5995" s="3">
        <v>1.2392031834950701</v>
      </c>
      <c r="D5995" s="3">
        <v>55358.793782353598</v>
      </c>
      <c r="E5995" s="1">
        <f t="shared" si="188"/>
        <v>0.51120240695332309</v>
      </c>
      <c r="F5995" s="1">
        <f t="shared" si="189"/>
        <v>36861.966017346997</v>
      </c>
    </row>
    <row r="5996" spans="1:6" x14ac:dyDescent="0.3">
      <c r="A5996" s="3">
        <v>0.66510240642372698</v>
      </c>
      <c r="B5996" s="3">
        <v>21771.566703940101</v>
      </c>
      <c r="C5996" s="3">
        <v>1.1685685638899801</v>
      </c>
      <c r="D5996" s="3">
        <v>58156.144222087598</v>
      </c>
      <c r="E5996" s="1">
        <f t="shared" si="188"/>
        <v>0.50346615746625312</v>
      </c>
      <c r="F5996" s="1">
        <f t="shared" si="189"/>
        <v>36384.577518147496</v>
      </c>
    </row>
    <row r="5997" spans="1:6" x14ac:dyDescent="0.3">
      <c r="A5997" s="3">
        <v>0.66554057593694504</v>
      </c>
      <c r="B5997" s="3">
        <v>19660.0690540715</v>
      </c>
      <c r="C5997" s="3">
        <v>1.17822076681495</v>
      </c>
      <c r="D5997" s="3">
        <v>54780.246414647198</v>
      </c>
      <c r="E5997" s="1">
        <f t="shared" si="188"/>
        <v>0.51268019087800498</v>
      </c>
      <c r="F5997" s="1">
        <f t="shared" si="189"/>
        <v>35120.177360575697</v>
      </c>
    </row>
    <row r="5998" spans="1:6" x14ac:dyDescent="0.3">
      <c r="A5998" s="3">
        <v>0.65363027679920704</v>
      </c>
      <c r="B5998" s="3">
        <v>22751.308769260701</v>
      </c>
      <c r="C5998" s="3">
        <v>1.12022792739913</v>
      </c>
      <c r="D5998" s="3">
        <v>59782.220972966301</v>
      </c>
      <c r="E5998" s="1">
        <f t="shared" si="188"/>
        <v>0.46659765059992298</v>
      </c>
      <c r="F5998" s="1">
        <f t="shared" si="189"/>
        <v>37030.9122037056</v>
      </c>
    </row>
    <row r="5999" spans="1:6" x14ac:dyDescent="0.3">
      <c r="A5999" s="3">
        <v>0.71032170126866001</v>
      </c>
      <c r="B5999" s="3">
        <v>19835.018185839999</v>
      </c>
      <c r="C5999" s="3">
        <v>1.2139143779339601</v>
      </c>
      <c r="D5999" s="3">
        <v>55618.538225411699</v>
      </c>
      <c r="E5999" s="1">
        <f t="shared" si="188"/>
        <v>0.50359267666530005</v>
      </c>
      <c r="F5999" s="1">
        <f t="shared" si="189"/>
        <v>35783.520039571697</v>
      </c>
    </row>
    <row r="6000" spans="1:6" x14ac:dyDescent="0.3">
      <c r="A6000" s="3">
        <v>0.69970743717072403</v>
      </c>
      <c r="B6000" s="3">
        <v>18815.0343462372</v>
      </c>
      <c r="C6000" s="3">
        <v>1.21347445538708</v>
      </c>
      <c r="D6000" s="3">
        <v>54284.840622686897</v>
      </c>
      <c r="E6000" s="1">
        <f t="shared" si="188"/>
        <v>0.51376701821635595</v>
      </c>
      <c r="F6000" s="1">
        <f t="shared" si="189"/>
        <v>35469.806276449701</v>
      </c>
    </row>
    <row r="6001" spans="1:6" x14ac:dyDescent="0.3">
      <c r="A6001" s="3">
        <v>0.76346613193145296</v>
      </c>
      <c r="B6001" s="3">
        <v>21980.042668849801</v>
      </c>
      <c r="C6001" s="3">
        <v>1.3274698054784</v>
      </c>
      <c r="D6001" s="3">
        <v>61416.511219770997</v>
      </c>
      <c r="E6001" s="1">
        <f t="shared" si="188"/>
        <v>0.56400367354694703</v>
      </c>
      <c r="F6001" s="1">
        <f t="shared" si="189"/>
        <v>39436.468550921199</v>
      </c>
    </row>
    <row r="6002" spans="1:6" x14ac:dyDescent="0.3">
      <c r="A6002" s="3">
        <v>0.70099806196524195</v>
      </c>
      <c r="B6002" s="3">
        <v>22357.268284236601</v>
      </c>
      <c r="C6002" s="3">
        <v>1.2212763888835301</v>
      </c>
      <c r="D6002" s="3">
        <v>59680.027188963002</v>
      </c>
      <c r="E6002" s="1">
        <f t="shared" si="188"/>
        <v>0.52027832691828813</v>
      </c>
      <c r="F6002" s="1">
        <f t="shared" si="189"/>
        <v>37322.758904726405</v>
      </c>
    </row>
    <row r="6003" spans="1:6" x14ac:dyDescent="0.3">
      <c r="A6003" s="3">
        <v>0.653088378570154</v>
      </c>
      <c r="B6003" s="3">
        <v>17186.561766585099</v>
      </c>
      <c r="C6003" s="3">
        <v>1.12864974663149</v>
      </c>
      <c r="D6003" s="3">
        <v>52853.069772246403</v>
      </c>
      <c r="E6003" s="1">
        <f t="shared" si="188"/>
        <v>0.47556136806133598</v>
      </c>
      <c r="F6003" s="1">
        <f t="shared" si="189"/>
        <v>35666.508005661308</v>
      </c>
    </row>
    <row r="6004" spans="1:6" x14ac:dyDescent="0.3">
      <c r="A6004" s="3">
        <v>0.68378716965939601</v>
      </c>
      <c r="B6004" s="3">
        <v>18963.970970699898</v>
      </c>
      <c r="C6004" s="3">
        <v>1.1972069775823</v>
      </c>
      <c r="D6004" s="3">
        <v>54175.6812281159</v>
      </c>
      <c r="E6004" s="1">
        <f t="shared" si="188"/>
        <v>0.51341980792290398</v>
      </c>
      <c r="F6004" s="1">
        <f t="shared" si="189"/>
        <v>35211.710257416002</v>
      </c>
    </row>
    <row r="6005" spans="1:6" x14ac:dyDescent="0.3">
      <c r="A6005" s="3">
        <v>0.68727055632319201</v>
      </c>
      <c r="B6005" s="3">
        <v>23572.995288060301</v>
      </c>
      <c r="C6005" s="3">
        <v>1.20831173007679</v>
      </c>
      <c r="D6005" s="3">
        <v>60489.363660981398</v>
      </c>
      <c r="E6005" s="1">
        <f t="shared" si="188"/>
        <v>0.52104117375359804</v>
      </c>
      <c r="F6005" s="1">
        <f t="shared" si="189"/>
        <v>36916.368372921097</v>
      </c>
    </row>
    <row r="6006" spans="1:6" x14ac:dyDescent="0.3">
      <c r="A6006" s="3">
        <v>0.72311544299587305</v>
      </c>
      <c r="B6006" s="3">
        <v>21127.615389430601</v>
      </c>
      <c r="C6006" s="3">
        <v>1.2827887898481001</v>
      </c>
      <c r="D6006" s="3">
        <v>59215.805536504602</v>
      </c>
      <c r="E6006" s="1">
        <f t="shared" si="188"/>
        <v>0.55967334685222703</v>
      </c>
      <c r="F6006" s="1">
        <f t="shared" si="189"/>
        <v>38088.190147073998</v>
      </c>
    </row>
    <row r="6007" spans="1:6" x14ac:dyDescent="0.3">
      <c r="A6007" s="3">
        <v>0.70024237957177804</v>
      </c>
      <c r="B6007" s="3">
        <v>22674.694007132599</v>
      </c>
      <c r="C6007" s="3">
        <v>1.18419992462096</v>
      </c>
      <c r="D6007" s="3">
        <v>60455.716668164503</v>
      </c>
      <c r="E6007" s="1">
        <f t="shared" si="188"/>
        <v>0.48395754504918198</v>
      </c>
      <c r="F6007" s="1">
        <f t="shared" si="189"/>
        <v>37781.022661031908</v>
      </c>
    </row>
    <row r="6008" spans="1:6" x14ac:dyDescent="0.3">
      <c r="A6008" s="3">
        <v>0.70127903943230796</v>
      </c>
      <c r="B6008" s="3">
        <v>23178.7961257184</v>
      </c>
      <c r="C6008" s="3">
        <v>1.2366746649982301</v>
      </c>
      <c r="D6008" s="3">
        <v>60770.956211240598</v>
      </c>
      <c r="E6008" s="1">
        <f t="shared" si="188"/>
        <v>0.53539562556592213</v>
      </c>
      <c r="F6008" s="1">
        <f t="shared" si="189"/>
        <v>37592.160085522199</v>
      </c>
    </row>
    <row r="6009" spans="1:6" x14ac:dyDescent="0.3">
      <c r="A6009" s="3">
        <v>0.70128558430676802</v>
      </c>
      <c r="B6009" s="3">
        <v>21301.842011455301</v>
      </c>
      <c r="C6009" s="3">
        <v>1.24051650637591</v>
      </c>
      <c r="D6009" s="3">
        <v>60489.8816102239</v>
      </c>
      <c r="E6009" s="1">
        <f t="shared" si="188"/>
        <v>0.53923092206914203</v>
      </c>
      <c r="F6009" s="1">
        <f t="shared" si="189"/>
        <v>39188.039598768599</v>
      </c>
    </row>
    <row r="6010" spans="1:6" x14ac:dyDescent="0.3">
      <c r="A6010" s="3">
        <v>0.68810165406964896</v>
      </c>
      <c r="B6010" s="3">
        <v>23858.975672279201</v>
      </c>
      <c r="C6010" s="3">
        <v>1.1970374686490199</v>
      </c>
      <c r="D6010" s="3">
        <v>61793.943418361698</v>
      </c>
      <c r="E6010" s="1">
        <f t="shared" si="188"/>
        <v>0.50893581457937098</v>
      </c>
      <c r="F6010" s="1">
        <f t="shared" si="189"/>
        <v>37934.967746082497</v>
      </c>
    </row>
    <row r="6011" spans="1:6" x14ac:dyDescent="0.3">
      <c r="A6011" s="3">
        <v>0.70822998984511598</v>
      </c>
      <c r="B6011" s="3">
        <v>20816.540831906001</v>
      </c>
      <c r="C6011" s="3">
        <v>1.20939314954935</v>
      </c>
      <c r="D6011" s="3">
        <v>59567.895272364098</v>
      </c>
      <c r="E6011" s="1">
        <f t="shared" si="188"/>
        <v>0.50116315970423397</v>
      </c>
      <c r="F6011" s="1">
        <f t="shared" si="189"/>
        <v>38751.354440458097</v>
      </c>
    </row>
    <row r="6012" spans="1:6" x14ac:dyDescent="0.3">
      <c r="A6012" s="3">
        <v>0.67536520570827796</v>
      </c>
      <c r="B6012" s="3">
        <v>22192.769600497399</v>
      </c>
      <c r="C6012" s="3">
        <v>1.19864621131863</v>
      </c>
      <c r="D6012" s="3">
        <v>61762.278687137099</v>
      </c>
      <c r="E6012" s="1">
        <f t="shared" si="188"/>
        <v>0.52328100561035207</v>
      </c>
      <c r="F6012" s="1">
        <f t="shared" si="189"/>
        <v>39569.5090866397</v>
      </c>
    </row>
    <row r="6013" spans="1:6" x14ac:dyDescent="0.3">
      <c r="A6013" s="3">
        <v>0.69641701869782102</v>
      </c>
      <c r="B6013" s="3">
        <v>19887.860997245301</v>
      </c>
      <c r="C6013" s="3">
        <v>1.2290454999179801</v>
      </c>
      <c r="D6013" s="3">
        <v>54875.123095591</v>
      </c>
      <c r="E6013" s="1">
        <f t="shared" si="188"/>
        <v>0.53262848122015904</v>
      </c>
      <c r="F6013" s="1">
        <f t="shared" si="189"/>
        <v>34987.262098345702</v>
      </c>
    </row>
    <row r="6014" spans="1:6" x14ac:dyDescent="0.3">
      <c r="A6014" s="3">
        <v>0.68601641105560796</v>
      </c>
      <c r="B6014" s="3">
        <v>16713.218632427499</v>
      </c>
      <c r="C6014" s="3">
        <v>1.1778222721759</v>
      </c>
      <c r="D6014" s="3">
        <v>52794.242385049598</v>
      </c>
      <c r="E6014" s="1">
        <f t="shared" si="188"/>
        <v>0.49180586112029201</v>
      </c>
      <c r="F6014" s="1">
        <f t="shared" si="189"/>
        <v>36081.023752622103</v>
      </c>
    </row>
    <row r="6015" spans="1:6" x14ac:dyDescent="0.3">
      <c r="A6015" s="3">
        <v>0.72501407184521105</v>
      </c>
      <c r="B6015" s="3">
        <v>20475.206640008499</v>
      </c>
      <c r="C6015" s="3">
        <v>1.2614294592691899</v>
      </c>
      <c r="D6015" s="3">
        <v>58459.207160773898</v>
      </c>
      <c r="E6015" s="1">
        <f t="shared" si="188"/>
        <v>0.53641538742397887</v>
      </c>
      <c r="F6015" s="1">
        <f t="shared" si="189"/>
        <v>37984.000520765403</v>
      </c>
    </row>
    <row r="6016" spans="1:6" x14ac:dyDescent="0.3">
      <c r="A6016" s="3">
        <v>0.67292087577030002</v>
      </c>
      <c r="B6016" s="3">
        <v>17976.9614679308</v>
      </c>
      <c r="C6016" s="3">
        <v>1.1762763432430701</v>
      </c>
      <c r="D6016" s="3">
        <v>55563.7744650807</v>
      </c>
      <c r="E6016" s="1">
        <f t="shared" si="188"/>
        <v>0.50335546747277005</v>
      </c>
      <c r="F6016" s="1">
        <f t="shared" si="189"/>
        <v>37586.8129971499</v>
      </c>
    </row>
    <row r="6017" spans="1:6" x14ac:dyDescent="0.3">
      <c r="A6017" s="3">
        <v>0.68715567059316196</v>
      </c>
      <c r="B6017" s="3">
        <v>19381.294873659099</v>
      </c>
      <c r="C6017" s="3">
        <v>1.19541653595215</v>
      </c>
      <c r="D6017" s="3">
        <v>57895.585003500702</v>
      </c>
      <c r="E6017" s="1">
        <f t="shared" si="188"/>
        <v>0.50826086535898807</v>
      </c>
      <c r="F6017" s="1">
        <f t="shared" si="189"/>
        <v>38514.290129841604</v>
      </c>
    </row>
    <row r="6018" spans="1:6" x14ac:dyDescent="0.3">
      <c r="A6018" s="3">
        <v>0.70371439530501501</v>
      </c>
      <c r="B6018" s="3">
        <v>25162.119250206601</v>
      </c>
      <c r="C6018" s="3">
        <v>1.23660567550548</v>
      </c>
      <c r="D6018" s="3">
        <v>62500.516340109803</v>
      </c>
      <c r="E6018" s="1">
        <f t="shared" si="188"/>
        <v>0.53289128020046495</v>
      </c>
      <c r="F6018" s="1">
        <f t="shared" si="189"/>
        <v>37338.397089903199</v>
      </c>
    </row>
    <row r="6019" spans="1:6" x14ac:dyDescent="0.3">
      <c r="A6019" s="3">
        <v>0.671166358911507</v>
      </c>
      <c r="B6019" s="3">
        <v>23383.086409843399</v>
      </c>
      <c r="C6019" s="3">
        <v>1.1703009519066301</v>
      </c>
      <c r="D6019" s="3">
        <v>61348.840959261201</v>
      </c>
      <c r="E6019" s="1">
        <f t="shared" si="188"/>
        <v>0.49913459299512308</v>
      </c>
      <c r="F6019" s="1">
        <f t="shared" si="189"/>
        <v>37965.754549417805</v>
      </c>
    </row>
    <row r="6020" spans="1:6" x14ac:dyDescent="0.3">
      <c r="A6020" s="3">
        <v>0.65429568993428799</v>
      </c>
      <c r="B6020" s="3">
        <v>22727.706737404202</v>
      </c>
      <c r="C6020" s="3">
        <v>1.1197143935615399</v>
      </c>
      <c r="D6020" s="3">
        <v>61904.034549287302</v>
      </c>
      <c r="E6020" s="1">
        <f t="shared" ref="E6020:E6083" si="190">C6020-A6020</f>
        <v>0.46541870362725191</v>
      </c>
      <c r="F6020" s="1">
        <f t="shared" ref="F6020:F6083" si="191">D6020-B6020</f>
        <v>39176.3278118831</v>
      </c>
    </row>
    <row r="6021" spans="1:6" x14ac:dyDescent="0.3">
      <c r="A6021" s="3">
        <v>0.66042071867822405</v>
      </c>
      <c r="B6021" s="3">
        <v>20300.497087309799</v>
      </c>
      <c r="C6021" s="3">
        <v>1.1062566679202099</v>
      </c>
      <c r="D6021" s="3">
        <v>55336.232949341102</v>
      </c>
      <c r="E6021" s="1">
        <f t="shared" si="190"/>
        <v>0.44583594924198588</v>
      </c>
      <c r="F6021" s="1">
        <f t="shared" si="191"/>
        <v>35035.735862031303</v>
      </c>
    </row>
    <row r="6022" spans="1:6" x14ac:dyDescent="0.3">
      <c r="A6022" s="3">
        <v>0.70767922991573795</v>
      </c>
      <c r="B6022" s="3">
        <v>24965.5510247325</v>
      </c>
      <c r="C6022" s="3">
        <v>1.2004550065022299</v>
      </c>
      <c r="D6022" s="3">
        <v>64135.662261637997</v>
      </c>
      <c r="E6022" s="1">
        <f t="shared" si="190"/>
        <v>0.49277577658649196</v>
      </c>
      <c r="F6022" s="1">
        <f t="shared" si="191"/>
        <v>39170.111236905497</v>
      </c>
    </row>
    <row r="6023" spans="1:6" x14ac:dyDescent="0.3">
      <c r="A6023" s="3">
        <v>0.70874417019593094</v>
      </c>
      <c r="B6023" s="3">
        <v>20547.489379275699</v>
      </c>
      <c r="C6023" s="3">
        <v>1.25161423771708</v>
      </c>
      <c r="D6023" s="3">
        <v>57289.952590794099</v>
      </c>
      <c r="E6023" s="1">
        <f t="shared" si="190"/>
        <v>0.54287006752114908</v>
      </c>
      <c r="F6023" s="1">
        <f t="shared" si="191"/>
        <v>36742.463211518399</v>
      </c>
    </row>
    <row r="6024" spans="1:6" x14ac:dyDescent="0.3">
      <c r="A6024" s="3">
        <v>0.73187375025425805</v>
      </c>
      <c r="B6024" s="3">
        <v>16672.8240625295</v>
      </c>
      <c r="C6024" s="3">
        <v>1.26993970362974</v>
      </c>
      <c r="D6024" s="3">
        <v>52210.689110087798</v>
      </c>
      <c r="E6024" s="1">
        <f t="shared" si="190"/>
        <v>0.53806595337548191</v>
      </c>
      <c r="F6024" s="1">
        <f t="shared" si="191"/>
        <v>35537.865047558298</v>
      </c>
    </row>
    <row r="6025" spans="1:6" x14ac:dyDescent="0.3">
      <c r="A6025" s="3">
        <v>0.62415276416630305</v>
      </c>
      <c r="B6025" s="3">
        <v>18943.3732117578</v>
      </c>
      <c r="C6025" s="3">
        <v>1.0870696654191501</v>
      </c>
      <c r="D6025" s="3">
        <v>55821.8533680412</v>
      </c>
      <c r="E6025" s="1">
        <f t="shared" si="190"/>
        <v>0.46291690125284701</v>
      </c>
      <c r="F6025" s="1">
        <f t="shared" si="191"/>
        <v>36878.480156283404</v>
      </c>
    </row>
    <row r="6026" spans="1:6" x14ac:dyDescent="0.3">
      <c r="A6026" s="3">
        <v>0.681471538623729</v>
      </c>
      <c r="B6026" s="3">
        <v>18423.863411313901</v>
      </c>
      <c r="C6026" s="3">
        <v>1.1746391931694</v>
      </c>
      <c r="D6026" s="3">
        <v>55244.333195295199</v>
      </c>
      <c r="E6026" s="1">
        <f t="shared" si="190"/>
        <v>0.49316765454567102</v>
      </c>
      <c r="F6026" s="1">
        <f t="shared" si="191"/>
        <v>36820.469783981302</v>
      </c>
    </row>
    <row r="6027" spans="1:6" x14ac:dyDescent="0.3">
      <c r="A6027" s="3">
        <v>0.71721800995010798</v>
      </c>
      <c r="B6027" s="3">
        <v>21359.333283695902</v>
      </c>
      <c r="C6027" s="3">
        <v>1.21493744002412</v>
      </c>
      <c r="D6027" s="3">
        <v>56549.072019209802</v>
      </c>
      <c r="E6027" s="1">
        <f t="shared" si="190"/>
        <v>0.49771943007401198</v>
      </c>
      <c r="F6027" s="1">
        <f t="shared" si="191"/>
        <v>35189.7387355139</v>
      </c>
    </row>
    <row r="6028" spans="1:6" x14ac:dyDescent="0.3">
      <c r="A6028" s="3">
        <v>0.69688407416445397</v>
      </c>
      <c r="B6028" s="3">
        <v>19109.918323423299</v>
      </c>
      <c r="C6028" s="3">
        <v>1.2068131861074001</v>
      </c>
      <c r="D6028" s="3">
        <v>57439.823964410498</v>
      </c>
      <c r="E6028" s="1">
        <f t="shared" si="190"/>
        <v>0.5099291119429461</v>
      </c>
      <c r="F6028" s="1">
        <f t="shared" si="191"/>
        <v>38329.905640987199</v>
      </c>
    </row>
    <row r="6029" spans="1:6" x14ac:dyDescent="0.3">
      <c r="A6029" s="3">
        <v>0.70363708177956896</v>
      </c>
      <c r="B6029" s="3">
        <v>26878.1494166302</v>
      </c>
      <c r="C6029" s="3">
        <v>1.2233786613864499</v>
      </c>
      <c r="D6029" s="3">
        <v>67802.409685800594</v>
      </c>
      <c r="E6029" s="1">
        <f t="shared" si="190"/>
        <v>0.51974157960688094</v>
      </c>
      <c r="F6029" s="1">
        <f t="shared" si="191"/>
        <v>40924.260269170394</v>
      </c>
    </row>
    <row r="6030" spans="1:6" x14ac:dyDescent="0.3">
      <c r="A6030" s="3">
        <v>0.729464693688336</v>
      </c>
      <c r="B6030" s="3">
        <v>19728.705189339202</v>
      </c>
      <c r="C6030" s="3">
        <v>1.2682014164339199</v>
      </c>
      <c r="D6030" s="3">
        <v>57942.278829576702</v>
      </c>
      <c r="E6030" s="1">
        <f t="shared" si="190"/>
        <v>0.53873672274558393</v>
      </c>
      <c r="F6030" s="1">
        <f t="shared" si="191"/>
        <v>38213.573640237504</v>
      </c>
    </row>
    <row r="6031" spans="1:6" x14ac:dyDescent="0.3">
      <c r="A6031" s="3">
        <v>0.74490393915208297</v>
      </c>
      <c r="B6031" s="3">
        <v>18682.5997740856</v>
      </c>
      <c r="C6031" s="3">
        <v>1.2771771519884101</v>
      </c>
      <c r="D6031" s="3">
        <v>55316.906263416</v>
      </c>
      <c r="E6031" s="1">
        <f t="shared" si="190"/>
        <v>0.53227321283632711</v>
      </c>
      <c r="F6031" s="1">
        <f t="shared" si="191"/>
        <v>36634.306489330396</v>
      </c>
    </row>
    <row r="6032" spans="1:6" x14ac:dyDescent="0.3">
      <c r="A6032" s="3">
        <v>0.72107569907510505</v>
      </c>
      <c r="B6032" s="3">
        <v>15908.768177371599</v>
      </c>
      <c r="C6032" s="3">
        <v>1.2266566773323699</v>
      </c>
      <c r="D6032" s="3">
        <v>51617.845437640397</v>
      </c>
      <c r="E6032" s="1">
        <f t="shared" si="190"/>
        <v>0.50558097825726489</v>
      </c>
      <c r="F6032" s="1">
        <f t="shared" si="191"/>
        <v>35709.077260268794</v>
      </c>
    </row>
    <row r="6033" spans="1:6" x14ac:dyDescent="0.3">
      <c r="A6033" s="3">
        <v>0.72022598685938299</v>
      </c>
      <c r="B6033" s="3">
        <v>27907.157288000701</v>
      </c>
      <c r="C6033" s="3">
        <v>1.2445281590702399</v>
      </c>
      <c r="D6033" s="3">
        <v>68267.227967452505</v>
      </c>
      <c r="E6033" s="1">
        <f t="shared" si="190"/>
        <v>0.52430217221085695</v>
      </c>
      <c r="F6033" s="1">
        <f t="shared" si="191"/>
        <v>40360.070679451805</v>
      </c>
    </row>
    <row r="6034" spans="1:6" x14ac:dyDescent="0.3">
      <c r="A6034" s="3">
        <v>0.66105856282873299</v>
      </c>
      <c r="B6034" s="3">
        <v>25502.824440636701</v>
      </c>
      <c r="C6034" s="3">
        <v>1.1364005347800099</v>
      </c>
      <c r="D6034" s="3">
        <v>65400.398027381503</v>
      </c>
      <c r="E6034" s="1">
        <f t="shared" si="190"/>
        <v>0.47534197195127692</v>
      </c>
      <c r="F6034" s="1">
        <f t="shared" si="191"/>
        <v>39897.573586744802</v>
      </c>
    </row>
    <row r="6035" spans="1:6" x14ac:dyDescent="0.3">
      <c r="A6035" s="3">
        <v>0.75693468878956605</v>
      </c>
      <c r="B6035" s="3">
        <v>17030.049020706701</v>
      </c>
      <c r="C6035" s="3">
        <v>1.28684009200844</v>
      </c>
      <c r="D6035" s="3">
        <v>52979.9701770092</v>
      </c>
      <c r="E6035" s="1">
        <f t="shared" si="190"/>
        <v>0.52990540321887392</v>
      </c>
      <c r="F6035" s="1">
        <f t="shared" si="191"/>
        <v>35949.921156302502</v>
      </c>
    </row>
    <row r="6036" spans="1:6" x14ac:dyDescent="0.3">
      <c r="A6036" s="3">
        <v>0.70061216485168398</v>
      </c>
      <c r="B6036" s="3">
        <v>18788.6188165655</v>
      </c>
      <c r="C6036" s="3">
        <v>1.2301646470426999</v>
      </c>
      <c r="D6036" s="3">
        <v>54569.268090208199</v>
      </c>
      <c r="E6036" s="1">
        <f t="shared" si="190"/>
        <v>0.52955248219101592</v>
      </c>
      <c r="F6036" s="1">
        <f t="shared" si="191"/>
        <v>35780.649273642703</v>
      </c>
    </row>
    <row r="6037" spans="1:6" x14ac:dyDescent="0.3">
      <c r="A6037" s="3">
        <v>0.68036518454765804</v>
      </c>
      <c r="B6037" s="3">
        <v>15945.503344881001</v>
      </c>
      <c r="C6037" s="3">
        <v>1.1597784917723699</v>
      </c>
      <c r="D6037" s="3">
        <v>51978.112630533098</v>
      </c>
      <c r="E6037" s="1">
        <f t="shared" si="190"/>
        <v>0.47941330722471187</v>
      </c>
      <c r="F6037" s="1">
        <f t="shared" si="191"/>
        <v>36032.609285652099</v>
      </c>
    </row>
    <row r="6038" spans="1:6" x14ac:dyDescent="0.3">
      <c r="A6038" s="3">
        <v>0.70673715721216601</v>
      </c>
      <c r="B6038" s="3">
        <v>20979.961958365198</v>
      </c>
      <c r="C6038" s="3">
        <v>1.2158993560395099</v>
      </c>
      <c r="D6038" s="3">
        <v>59291.978573575601</v>
      </c>
      <c r="E6038" s="1">
        <f t="shared" si="190"/>
        <v>0.50916219882734393</v>
      </c>
      <c r="F6038" s="1">
        <f t="shared" si="191"/>
        <v>38312.016615210407</v>
      </c>
    </row>
    <row r="6039" spans="1:6" x14ac:dyDescent="0.3">
      <c r="A6039" s="3">
        <v>0.71305896935250601</v>
      </c>
      <c r="B6039" s="3">
        <v>23377.6032086663</v>
      </c>
      <c r="C6039" s="3">
        <v>1.2497854914797499</v>
      </c>
      <c r="D6039" s="3">
        <v>61870.735933207601</v>
      </c>
      <c r="E6039" s="1">
        <f t="shared" si="190"/>
        <v>0.53672652212724392</v>
      </c>
      <c r="F6039" s="1">
        <f t="shared" si="191"/>
        <v>38493.132724541298</v>
      </c>
    </row>
    <row r="6040" spans="1:6" x14ac:dyDescent="0.3">
      <c r="A6040" s="3">
        <v>0.71612159734672698</v>
      </c>
      <c r="B6040" s="3">
        <v>16248.2418653522</v>
      </c>
      <c r="C6040" s="3">
        <v>1.21177328092384</v>
      </c>
      <c r="D6040" s="3">
        <v>51455.8491597846</v>
      </c>
      <c r="E6040" s="1">
        <f t="shared" si="190"/>
        <v>0.49565168357711298</v>
      </c>
      <c r="F6040" s="1">
        <f t="shared" si="191"/>
        <v>35207.607294432397</v>
      </c>
    </row>
    <row r="6041" spans="1:6" x14ac:dyDescent="0.3">
      <c r="A6041" s="3">
        <v>0.69102095229395</v>
      </c>
      <c r="B6041" s="3">
        <v>21223.627175080499</v>
      </c>
      <c r="C6041" s="3">
        <v>1.19077485011163</v>
      </c>
      <c r="D6041" s="3">
        <v>54225.314108568498</v>
      </c>
      <c r="E6041" s="1">
        <f t="shared" si="190"/>
        <v>0.49975389781767998</v>
      </c>
      <c r="F6041" s="1">
        <f t="shared" si="191"/>
        <v>33001.686933488003</v>
      </c>
    </row>
    <row r="6042" spans="1:6" x14ac:dyDescent="0.3">
      <c r="A6042" s="3">
        <v>0.70246081402742699</v>
      </c>
      <c r="B6042" s="3">
        <v>20506.881854542698</v>
      </c>
      <c r="C6042" s="3">
        <v>1.1911037877892601</v>
      </c>
      <c r="D6042" s="3">
        <v>56105.389336945198</v>
      </c>
      <c r="E6042" s="1">
        <f t="shared" si="190"/>
        <v>0.48864297376183308</v>
      </c>
      <c r="F6042" s="1">
        <f t="shared" si="191"/>
        <v>35598.5074824025</v>
      </c>
    </row>
    <row r="6043" spans="1:6" x14ac:dyDescent="0.3">
      <c r="A6043" s="3">
        <v>0.73377178578788504</v>
      </c>
      <c r="B6043" s="3">
        <v>18144.503286347899</v>
      </c>
      <c r="C6043" s="3">
        <v>1.27561096729115</v>
      </c>
      <c r="D6043" s="3">
        <v>55134.579688495403</v>
      </c>
      <c r="E6043" s="1">
        <f t="shared" si="190"/>
        <v>0.54183918150326493</v>
      </c>
      <c r="F6043" s="1">
        <f t="shared" si="191"/>
        <v>36990.076402147504</v>
      </c>
    </row>
    <row r="6044" spans="1:6" x14ac:dyDescent="0.3">
      <c r="A6044" s="3">
        <v>0.68863479843310504</v>
      </c>
      <c r="B6044" s="3">
        <v>21789.5092806754</v>
      </c>
      <c r="C6044" s="3">
        <v>1.19530510490738</v>
      </c>
      <c r="D6044" s="3">
        <v>61787.021238592199</v>
      </c>
      <c r="E6044" s="1">
        <f t="shared" si="190"/>
        <v>0.50667030647427491</v>
      </c>
      <c r="F6044" s="1">
        <f t="shared" si="191"/>
        <v>39997.511957916795</v>
      </c>
    </row>
    <row r="6045" spans="1:6" x14ac:dyDescent="0.3">
      <c r="A6045" s="3">
        <v>0.68981577481985301</v>
      </c>
      <c r="B6045" s="3">
        <v>16298.4408569642</v>
      </c>
      <c r="C6045" s="3">
        <v>1.2101963743819799</v>
      </c>
      <c r="D6045" s="3">
        <v>51122.668385912002</v>
      </c>
      <c r="E6045" s="1">
        <f t="shared" si="190"/>
        <v>0.5203805995621269</v>
      </c>
      <c r="F6045" s="1">
        <f t="shared" si="191"/>
        <v>34824.227528947798</v>
      </c>
    </row>
    <row r="6046" spans="1:6" x14ac:dyDescent="0.3">
      <c r="A6046" s="3">
        <v>0.64936323075333202</v>
      </c>
      <c r="B6046" s="3">
        <v>17569.752572708701</v>
      </c>
      <c r="C6046" s="3">
        <v>1.11527785246031</v>
      </c>
      <c r="D6046" s="3">
        <v>53920.492586394597</v>
      </c>
      <c r="E6046" s="1">
        <f t="shared" si="190"/>
        <v>0.46591462170697795</v>
      </c>
      <c r="F6046" s="1">
        <f t="shared" si="191"/>
        <v>36350.740013685892</v>
      </c>
    </row>
    <row r="6047" spans="1:6" x14ac:dyDescent="0.3">
      <c r="A6047" s="3">
        <v>0.70335044486104903</v>
      </c>
      <c r="B6047" s="3">
        <v>16850.231095892901</v>
      </c>
      <c r="C6047" s="3">
        <v>1.2226219505151401</v>
      </c>
      <c r="D6047" s="3">
        <v>53812.1822175981</v>
      </c>
      <c r="E6047" s="1">
        <f t="shared" si="190"/>
        <v>0.51927150565409108</v>
      </c>
      <c r="F6047" s="1">
        <f t="shared" si="191"/>
        <v>36961.951121705199</v>
      </c>
    </row>
    <row r="6048" spans="1:6" x14ac:dyDescent="0.3">
      <c r="A6048" s="3">
        <v>0.73726044142140701</v>
      </c>
      <c r="B6048" s="3">
        <v>21744.902806176699</v>
      </c>
      <c r="C6048" s="3">
        <v>1.2842462804760499</v>
      </c>
      <c r="D6048" s="3">
        <v>59648.986743580099</v>
      </c>
      <c r="E6048" s="1">
        <f t="shared" si="190"/>
        <v>0.54698583905464293</v>
      </c>
      <c r="F6048" s="1">
        <f t="shared" si="191"/>
        <v>37904.083937403397</v>
      </c>
    </row>
    <row r="6049" spans="1:6" x14ac:dyDescent="0.3">
      <c r="A6049" s="3">
        <v>0.72901579801680505</v>
      </c>
      <c r="B6049" s="3">
        <v>20217.260462727801</v>
      </c>
      <c r="C6049" s="3">
        <v>1.27084536165294</v>
      </c>
      <c r="D6049" s="3">
        <v>57877.378912231703</v>
      </c>
      <c r="E6049" s="1">
        <f t="shared" si="190"/>
        <v>0.54182956363613499</v>
      </c>
      <c r="F6049" s="1">
        <f t="shared" si="191"/>
        <v>37660.118449503905</v>
      </c>
    </row>
    <row r="6050" spans="1:6" x14ac:dyDescent="0.3">
      <c r="A6050" s="3">
        <v>0.71852044873506904</v>
      </c>
      <c r="B6050" s="3">
        <v>18513.1338670347</v>
      </c>
      <c r="C6050" s="3">
        <v>1.25524541535067</v>
      </c>
      <c r="D6050" s="3">
        <v>56891.663365979402</v>
      </c>
      <c r="E6050" s="1">
        <f t="shared" si="190"/>
        <v>0.53672496661560098</v>
      </c>
      <c r="F6050" s="1">
        <f t="shared" si="191"/>
        <v>38378.529498944699</v>
      </c>
    </row>
    <row r="6051" spans="1:6" x14ac:dyDescent="0.3">
      <c r="A6051" s="3">
        <v>0.69650457631070495</v>
      </c>
      <c r="B6051" s="3">
        <v>15873.4882463555</v>
      </c>
      <c r="C6051" s="3">
        <v>1.1992183572024999</v>
      </c>
      <c r="D6051" s="3">
        <v>51252.441309882699</v>
      </c>
      <c r="E6051" s="1">
        <f t="shared" si="190"/>
        <v>0.50271378089179497</v>
      </c>
      <c r="F6051" s="1">
        <f t="shared" si="191"/>
        <v>35378.953063527195</v>
      </c>
    </row>
    <row r="6052" spans="1:6" x14ac:dyDescent="0.3">
      <c r="A6052" s="3">
        <v>0.68885351820226604</v>
      </c>
      <c r="B6052" s="3">
        <v>20651.614518072602</v>
      </c>
      <c r="C6052" s="3">
        <v>1.2138011058745599</v>
      </c>
      <c r="D6052" s="3">
        <v>58933.687246370398</v>
      </c>
      <c r="E6052" s="1">
        <f t="shared" si="190"/>
        <v>0.52494758767229388</v>
      </c>
      <c r="F6052" s="1">
        <f t="shared" si="191"/>
        <v>38282.072728297797</v>
      </c>
    </row>
    <row r="6053" spans="1:6" x14ac:dyDescent="0.3">
      <c r="A6053" s="3">
        <v>0.67069387133451697</v>
      </c>
      <c r="B6053" s="3">
        <v>22003.183852267899</v>
      </c>
      <c r="C6053" s="3">
        <v>1.1639474616239101</v>
      </c>
      <c r="D6053" s="3">
        <v>60627.335024174099</v>
      </c>
      <c r="E6053" s="1">
        <f t="shared" si="190"/>
        <v>0.49325359028939308</v>
      </c>
      <c r="F6053" s="1">
        <f t="shared" si="191"/>
        <v>38624.151171906196</v>
      </c>
    </row>
    <row r="6054" spans="1:6" x14ac:dyDescent="0.3">
      <c r="A6054" s="3">
        <v>0.75872822110118199</v>
      </c>
      <c r="B6054" s="3">
        <v>19014.654200191999</v>
      </c>
      <c r="C6054" s="3">
        <v>1.3266257019338299</v>
      </c>
      <c r="D6054" s="3">
        <v>55967.4757350625</v>
      </c>
      <c r="E6054" s="1">
        <f t="shared" si="190"/>
        <v>0.56789748083264791</v>
      </c>
      <c r="F6054" s="1">
        <f t="shared" si="191"/>
        <v>36952.821534870498</v>
      </c>
    </row>
    <row r="6055" spans="1:6" x14ac:dyDescent="0.3">
      <c r="A6055" s="3">
        <v>0.71745235678060804</v>
      </c>
      <c r="B6055" s="3">
        <v>24229.227666269799</v>
      </c>
      <c r="C6055" s="3">
        <v>1.2018661938544499</v>
      </c>
      <c r="D6055" s="3">
        <v>62039.960899263897</v>
      </c>
      <c r="E6055" s="1">
        <f t="shared" si="190"/>
        <v>0.48441383707384189</v>
      </c>
      <c r="F6055" s="1">
        <f t="shared" si="191"/>
        <v>37810.733232994098</v>
      </c>
    </row>
    <row r="6056" spans="1:6" x14ac:dyDescent="0.3">
      <c r="A6056" s="3">
        <v>0.71286354943994501</v>
      </c>
      <c r="B6056" s="3">
        <v>23580.492762889498</v>
      </c>
      <c r="C6056" s="3">
        <v>1.2396363511019199</v>
      </c>
      <c r="D6056" s="3">
        <v>60458.768988541</v>
      </c>
      <c r="E6056" s="1">
        <f t="shared" si="190"/>
        <v>0.52677280166197493</v>
      </c>
      <c r="F6056" s="1">
        <f t="shared" si="191"/>
        <v>36878.276225651498</v>
      </c>
    </row>
    <row r="6057" spans="1:6" x14ac:dyDescent="0.3">
      <c r="A6057" s="3">
        <v>0.72149683875489601</v>
      </c>
      <c r="B6057" s="3">
        <v>19949.169770697001</v>
      </c>
      <c r="C6057" s="3">
        <v>1.2251900173647301</v>
      </c>
      <c r="D6057" s="3">
        <v>59212.984487252499</v>
      </c>
      <c r="E6057" s="1">
        <f t="shared" si="190"/>
        <v>0.50369317860983409</v>
      </c>
      <c r="F6057" s="1">
        <f t="shared" si="191"/>
        <v>39263.814716555498</v>
      </c>
    </row>
    <row r="6058" spans="1:6" x14ac:dyDescent="0.3">
      <c r="A6058" s="3">
        <v>0.69259628975718301</v>
      </c>
      <c r="B6058" s="3">
        <v>21276.339131798599</v>
      </c>
      <c r="C6058" s="3">
        <v>1.19992259227147</v>
      </c>
      <c r="D6058" s="3">
        <v>59513.474664001202</v>
      </c>
      <c r="E6058" s="1">
        <f t="shared" si="190"/>
        <v>0.50732630251428701</v>
      </c>
      <c r="F6058" s="1">
        <f t="shared" si="191"/>
        <v>38237.135532202607</v>
      </c>
    </row>
    <row r="6059" spans="1:6" x14ac:dyDescent="0.3">
      <c r="A6059" s="3">
        <v>0.675267098667796</v>
      </c>
      <c r="B6059" s="3">
        <v>15865.924495461401</v>
      </c>
      <c r="C6059" s="3">
        <v>1.17002239316052</v>
      </c>
      <c r="D6059" s="3">
        <v>51811.681383993702</v>
      </c>
      <c r="E6059" s="1">
        <f t="shared" si="190"/>
        <v>0.49475529449272404</v>
      </c>
      <c r="F6059" s="1">
        <f t="shared" si="191"/>
        <v>35945.756888532298</v>
      </c>
    </row>
    <row r="6060" spans="1:6" x14ac:dyDescent="0.3">
      <c r="A6060" s="3">
        <v>0.71351131816603797</v>
      </c>
      <c r="B6060" s="3">
        <v>18945.080004130101</v>
      </c>
      <c r="C6060" s="3">
        <v>1.2280949935554899</v>
      </c>
      <c r="D6060" s="3">
        <v>53736.289868706597</v>
      </c>
      <c r="E6060" s="1">
        <f t="shared" si="190"/>
        <v>0.51458367538945193</v>
      </c>
      <c r="F6060" s="1">
        <f t="shared" si="191"/>
        <v>34791.209864576493</v>
      </c>
    </row>
    <row r="6061" spans="1:6" x14ac:dyDescent="0.3">
      <c r="A6061" s="3">
        <v>0.68506891281404703</v>
      </c>
      <c r="B6061" s="3">
        <v>16277.466777562</v>
      </c>
      <c r="C6061" s="3">
        <v>1.19676968999495</v>
      </c>
      <c r="D6061" s="3">
        <v>52503.497970167104</v>
      </c>
      <c r="E6061" s="1">
        <f t="shared" si="190"/>
        <v>0.51170077718090301</v>
      </c>
      <c r="F6061" s="1">
        <f t="shared" si="191"/>
        <v>36226.031192605107</v>
      </c>
    </row>
    <row r="6062" spans="1:6" x14ac:dyDescent="0.3">
      <c r="A6062" s="3">
        <v>0.70782620022300302</v>
      </c>
      <c r="B6062" s="3">
        <v>26597.523772657802</v>
      </c>
      <c r="C6062" s="3">
        <v>1.1871633482166299</v>
      </c>
      <c r="D6062" s="3">
        <v>66116.174263505003</v>
      </c>
      <c r="E6062" s="1">
        <f t="shared" si="190"/>
        <v>0.47933714799362692</v>
      </c>
      <c r="F6062" s="1">
        <f t="shared" si="191"/>
        <v>39518.650490847198</v>
      </c>
    </row>
    <row r="6063" spans="1:6" x14ac:dyDescent="0.3">
      <c r="A6063" s="3">
        <v>0.65067614340327096</v>
      </c>
      <c r="B6063" s="3">
        <v>18994.91874488</v>
      </c>
      <c r="C6063" s="3">
        <v>1.1272200944378299</v>
      </c>
      <c r="D6063" s="3">
        <v>54185.062788229901</v>
      </c>
      <c r="E6063" s="1">
        <f t="shared" si="190"/>
        <v>0.47654395103455893</v>
      </c>
      <c r="F6063" s="1">
        <f t="shared" si="191"/>
        <v>35190.144043349901</v>
      </c>
    </row>
    <row r="6064" spans="1:6" x14ac:dyDescent="0.3">
      <c r="A6064" s="3">
        <v>0.71287203943089905</v>
      </c>
      <c r="B6064" s="3">
        <v>19196.666269748599</v>
      </c>
      <c r="C6064" s="3">
        <v>1.2224341491542201</v>
      </c>
      <c r="D6064" s="3">
        <v>56742.900680228398</v>
      </c>
      <c r="E6064" s="1">
        <f t="shared" si="190"/>
        <v>0.50956210972332106</v>
      </c>
      <c r="F6064" s="1">
        <f t="shared" si="191"/>
        <v>37546.234410479796</v>
      </c>
    </row>
    <row r="6065" spans="1:6" x14ac:dyDescent="0.3">
      <c r="A6065" s="3">
        <v>0.66223064121207098</v>
      </c>
      <c r="B6065" s="3">
        <v>20872.4791121612</v>
      </c>
      <c r="C6065" s="3">
        <v>1.1206415134094401</v>
      </c>
      <c r="D6065" s="3">
        <v>61168.361530727998</v>
      </c>
      <c r="E6065" s="1">
        <f t="shared" si="190"/>
        <v>0.45841087219736909</v>
      </c>
      <c r="F6065" s="1">
        <f t="shared" si="191"/>
        <v>40295.882418566798</v>
      </c>
    </row>
    <row r="6066" spans="1:6" x14ac:dyDescent="0.3">
      <c r="A6066" s="3">
        <v>0.68807778992578705</v>
      </c>
      <c r="B6066" s="3">
        <v>15614.9141966515</v>
      </c>
      <c r="C6066" s="3">
        <v>1.20060783927012</v>
      </c>
      <c r="D6066" s="3">
        <v>51893.426726482998</v>
      </c>
      <c r="E6066" s="1">
        <f t="shared" si="190"/>
        <v>0.51253004934433299</v>
      </c>
      <c r="F6066" s="1">
        <f t="shared" si="191"/>
        <v>36278.512529831496</v>
      </c>
    </row>
    <row r="6067" spans="1:6" x14ac:dyDescent="0.3">
      <c r="A6067" s="3">
        <v>0.70389794727864896</v>
      </c>
      <c r="B6067" s="3">
        <v>15795.2926756866</v>
      </c>
      <c r="C6067" s="3">
        <v>1.23861380415045</v>
      </c>
      <c r="D6067" s="3">
        <v>52315.786462762801</v>
      </c>
      <c r="E6067" s="1">
        <f t="shared" si="190"/>
        <v>0.53471585687180101</v>
      </c>
      <c r="F6067" s="1">
        <f t="shared" si="191"/>
        <v>36520.493787076201</v>
      </c>
    </row>
    <row r="6068" spans="1:6" x14ac:dyDescent="0.3">
      <c r="A6068" s="3">
        <v>0.70856611458585705</v>
      </c>
      <c r="B6068" s="3">
        <v>21086.7054660418</v>
      </c>
      <c r="C6068" s="3">
        <v>1.2138634978460201</v>
      </c>
      <c r="D6068" s="3">
        <v>58060.915293935002</v>
      </c>
      <c r="E6068" s="1">
        <f t="shared" si="190"/>
        <v>0.50529738326016305</v>
      </c>
      <c r="F6068" s="1">
        <f t="shared" si="191"/>
        <v>36974.209827893203</v>
      </c>
    </row>
    <row r="6069" spans="1:6" x14ac:dyDescent="0.3">
      <c r="A6069" s="3">
        <v>0.757669504296827</v>
      </c>
      <c r="B6069" s="3">
        <v>17225.174704547298</v>
      </c>
      <c r="C6069" s="3">
        <v>1.28840934186252</v>
      </c>
      <c r="D6069" s="3">
        <v>51663.727431917701</v>
      </c>
      <c r="E6069" s="1">
        <f t="shared" si="190"/>
        <v>0.53073983756569298</v>
      </c>
      <c r="F6069" s="1">
        <f t="shared" si="191"/>
        <v>34438.552727370407</v>
      </c>
    </row>
    <row r="6070" spans="1:6" x14ac:dyDescent="0.3">
      <c r="A6070" s="3">
        <v>0.68238657739670505</v>
      </c>
      <c r="B6070" s="3">
        <v>19990.269577682699</v>
      </c>
      <c r="C6070" s="3">
        <v>1.15521998914179</v>
      </c>
      <c r="D6070" s="3">
        <v>55910.292031507997</v>
      </c>
      <c r="E6070" s="1">
        <f t="shared" si="190"/>
        <v>0.47283341174508497</v>
      </c>
      <c r="F6070" s="1">
        <f t="shared" si="191"/>
        <v>35920.022453825295</v>
      </c>
    </row>
    <row r="6071" spans="1:6" x14ac:dyDescent="0.3">
      <c r="A6071" s="3">
        <v>0.64859944510340595</v>
      </c>
      <c r="B6071" s="3">
        <v>21792.217985339001</v>
      </c>
      <c r="C6071" s="3">
        <v>1.1340819853294499</v>
      </c>
      <c r="D6071" s="3">
        <v>62517.967837269898</v>
      </c>
      <c r="E6071" s="1">
        <f t="shared" si="190"/>
        <v>0.48548254022604398</v>
      </c>
      <c r="F6071" s="1">
        <f t="shared" si="191"/>
        <v>40725.749851930901</v>
      </c>
    </row>
    <row r="6072" spans="1:6" x14ac:dyDescent="0.3">
      <c r="A6072" s="3">
        <v>0.68200839593335305</v>
      </c>
      <c r="B6072" s="3">
        <v>19730.841928280799</v>
      </c>
      <c r="C6072" s="3">
        <v>1.17540292636012</v>
      </c>
      <c r="D6072" s="3">
        <v>56113.9504367318</v>
      </c>
      <c r="E6072" s="1">
        <f t="shared" si="190"/>
        <v>0.49339453042676695</v>
      </c>
      <c r="F6072" s="1">
        <f t="shared" si="191"/>
        <v>36383.108508450998</v>
      </c>
    </row>
    <row r="6073" spans="1:6" x14ac:dyDescent="0.3">
      <c r="A6073" s="3">
        <v>0.73993619522649701</v>
      </c>
      <c r="B6073" s="3">
        <v>17841.138387345702</v>
      </c>
      <c r="C6073" s="3">
        <v>1.27310972632612</v>
      </c>
      <c r="D6073" s="3">
        <v>54964.989929557298</v>
      </c>
      <c r="E6073" s="1">
        <f t="shared" si="190"/>
        <v>0.53317353109962295</v>
      </c>
      <c r="F6073" s="1">
        <f t="shared" si="191"/>
        <v>37123.851542211596</v>
      </c>
    </row>
    <row r="6074" spans="1:6" x14ac:dyDescent="0.3">
      <c r="A6074" s="3">
        <v>0.74184902847969203</v>
      </c>
      <c r="B6074" s="3">
        <v>16052.8568932914</v>
      </c>
      <c r="C6074" s="3">
        <v>1.30197416107688</v>
      </c>
      <c r="D6074" s="3">
        <v>50677.846595450399</v>
      </c>
      <c r="E6074" s="1">
        <f t="shared" si="190"/>
        <v>0.56012513259718799</v>
      </c>
      <c r="F6074" s="1">
        <f t="shared" si="191"/>
        <v>34624.989702159</v>
      </c>
    </row>
    <row r="6075" spans="1:6" x14ac:dyDescent="0.3">
      <c r="A6075" s="3">
        <v>0.71064026979589701</v>
      </c>
      <c r="B6075" s="3">
        <v>19451.365684692599</v>
      </c>
      <c r="C6075" s="3">
        <v>1.2319202827086899</v>
      </c>
      <c r="D6075" s="3">
        <v>57240.8342783642</v>
      </c>
      <c r="E6075" s="1">
        <f t="shared" si="190"/>
        <v>0.52128001291279291</v>
      </c>
      <c r="F6075" s="1">
        <f t="shared" si="191"/>
        <v>37789.468593671598</v>
      </c>
    </row>
    <row r="6076" spans="1:6" x14ac:dyDescent="0.3">
      <c r="A6076" s="3">
        <v>0.73454376466083804</v>
      </c>
      <c r="B6076" s="3">
        <v>18228.2414888485</v>
      </c>
      <c r="C6076" s="3">
        <v>1.2740478096963599</v>
      </c>
      <c r="D6076" s="3">
        <v>54121.2936252332</v>
      </c>
      <c r="E6076" s="1">
        <f t="shared" si="190"/>
        <v>0.53950404503552185</v>
      </c>
      <c r="F6076" s="1">
        <f t="shared" si="191"/>
        <v>35893.0521363847</v>
      </c>
    </row>
    <row r="6077" spans="1:6" x14ac:dyDescent="0.3">
      <c r="A6077" s="3">
        <v>0.72428732141945795</v>
      </c>
      <c r="B6077" s="3">
        <v>21697.417102503699</v>
      </c>
      <c r="C6077" s="3">
        <v>1.2587755275352499</v>
      </c>
      <c r="D6077" s="3">
        <v>59833.797700159601</v>
      </c>
      <c r="E6077" s="1">
        <f t="shared" si="190"/>
        <v>0.53448820611579195</v>
      </c>
      <c r="F6077" s="1">
        <f t="shared" si="191"/>
        <v>38136.380597655902</v>
      </c>
    </row>
    <row r="6078" spans="1:6" x14ac:dyDescent="0.3">
      <c r="A6078" s="3">
        <v>0.69357777115977304</v>
      </c>
      <c r="B6078" s="3">
        <v>19694.098379461098</v>
      </c>
      <c r="C6078" s="3">
        <v>1.19880685226711</v>
      </c>
      <c r="D6078" s="3">
        <v>56254.672368250103</v>
      </c>
      <c r="E6078" s="1">
        <f t="shared" si="190"/>
        <v>0.505229081107337</v>
      </c>
      <c r="F6078" s="1">
        <f t="shared" si="191"/>
        <v>36560.573988789009</v>
      </c>
    </row>
    <row r="6079" spans="1:6" x14ac:dyDescent="0.3">
      <c r="A6079" s="3">
        <v>0.68566884074656298</v>
      </c>
      <c r="B6079" s="3">
        <v>20576.327683479001</v>
      </c>
      <c r="C6079" s="3">
        <v>1.15910384928984</v>
      </c>
      <c r="D6079" s="3">
        <v>56896.159203699302</v>
      </c>
      <c r="E6079" s="1">
        <f t="shared" si="190"/>
        <v>0.47343500854327702</v>
      </c>
      <c r="F6079" s="1">
        <f t="shared" si="191"/>
        <v>36319.831520220301</v>
      </c>
    </row>
    <row r="6080" spans="1:6" x14ac:dyDescent="0.3">
      <c r="A6080" s="3">
        <v>0.69400820497159799</v>
      </c>
      <c r="B6080" s="3">
        <v>18471.429998353899</v>
      </c>
      <c r="C6080" s="3">
        <v>1.2149302809759901</v>
      </c>
      <c r="D6080" s="3">
        <v>55109.449074807999</v>
      </c>
      <c r="E6080" s="1">
        <f t="shared" si="190"/>
        <v>0.52092207600439211</v>
      </c>
      <c r="F6080" s="1">
        <f t="shared" si="191"/>
        <v>36638.019076454104</v>
      </c>
    </row>
    <row r="6081" spans="1:6" x14ac:dyDescent="0.3">
      <c r="A6081" s="3">
        <v>0.63692353390809697</v>
      </c>
      <c r="B6081" s="3">
        <v>21286.309801422602</v>
      </c>
      <c r="C6081" s="3">
        <v>1.1024977567793099</v>
      </c>
      <c r="D6081" s="3">
        <v>57659.563823848097</v>
      </c>
      <c r="E6081" s="1">
        <f t="shared" si="190"/>
        <v>0.46557422287121297</v>
      </c>
      <c r="F6081" s="1">
        <f t="shared" si="191"/>
        <v>36373.254022425492</v>
      </c>
    </row>
    <row r="6082" spans="1:6" x14ac:dyDescent="0.3">
      <c r="A6082" s="3">
        <v>0.67209254757136805</v>
      </c>
      <c r="B6082" s="3">
        <v>18448.832847715101</v>
      </c>
      <c r="C6082" s="3">
        <v>1.17430147820505</v>
      </c>
      <c r="D6082" s="3">
        <v>56718.4235115462</v>
      </c>
      <c r="E6082" s="1">
        <f t="shared" si="190"/>
        <v>0.50220893063368199</v>
      </c>
      <c r="F6082" s="1">
        <f t="shared" si="191"/>
        <v>38269.590663831099</v>
      </c>
    </row>
    <row r="6083" spans="1:6" x14ac:dyDescent="0.3">
      <c r="A6083" s="3">
        <v>0.660617888667276</v>
      </c>
      <c r="B6083" s="3">
        <v>15326.3375917992</v>
      </c>
      <c r="C6083" s="3">
        <v>1.1379105876012701</v>
      </c>
      <c r="D6083" s="3">
        <v>49730.232908413796</v>
      </c>
      <c r="E6083" s="1">
        <f t="shared" si="190"/>
        <v>0.47729269893399406</v>
      </c>
      <c r="F6083" s="1">
        <f t="shared" si="191"/>
        <v>34403.895316614595</v>
      </c>
    </row>
    <row r="6084" spans="1:6" x14ac:dyDescent="0.3">
      <c r="A6084" s="3">
        <v>0.69152049035333396</v>
      </c>
      <c r="B6084" s="3">
        <v>19708.9147270174</v>
      </c>
      <c r="C6084" s="3">
        <v>1.1672741568237801</v>
      </c>
      <c r="D6084" s="3">
        <v>55921.687284492102</v>
      </c>
      <c r="E6084" s="1">
        <f t="shared" ref="E6084:E6147" si="192">C6084-A6084</f>
        <v>0.47575366647044615</v>
      </c>
      <c r="F6084" s="1">
        <f t="shared" ref="F6084:F6147" si="193">D6084-B6084</f>
        <v>36212.772557474702</v>
      </c>
    </row>
    <row r="6085" spans="1:6" x14ac:dyDescent="0.3">
      <c r="A6085" s="3">
        <v>0.68351268794211195</v>
      </c>
      <c r="B6085" s="3">
        <v>17947.1718747343</v>
      </c>
      <c r="C6085" s="3">
        <v>1.2030936836244699</v>
      </c>
      <c r="D6085" s="3">
        <v>54816.289100423397</v>
      </c>
      <c r="E6085" s="1">
        <f t="shared" si="192"/>
        <v>0.51958099568235794</v>
      </c>
      <c r="F6085" s="1">
        <f t="shared" si="193"/>
        <v>36869.1172256891</v>
      </c>
    </row>
    <row r="6086" spans="1:6" x14ac:dyDescent="0.3">
      <c r="A6086" s="3">
        <v>0.65595663080354905</v>
      </c>
      <c r="B6086" s="3">
        <v>23136.030334318999</v>
      </c>
      <c r="C6086" s="3">
        <v>1.15314562140948</v>
      </c>
      <c r="D6086" s="3">
        <v>62722.594188353898</v>
      </c>
      <c r="E6086" s="1">
        <f t="shared" si="192"/>
        <v>0.49718899060593091</v>
      </c>
      <c r="F6086" s="1">
        <f t="shared" si="193"/>
        <v>39586.563854034903</v>
      </c>
    </row>
    <row r="6087" spans="1:6" x14ac:dyDescent="0.3">
      <c r="A6087" s="3">
        <v>0.65057910670101204</v>
      </c>
      <c r="B6087" s="3">
        <v>21051.4990669324</v>
      </c>
      <c r="C6087" s="3">
        <v>1.1439754033868901</v>
      </c>
      <c r="D6087" s="3">
        <v>58108.236539039397</v>
      </c>
      <c r="E6087" s="1">
        <f t="shared" si="192"/>
        <v>0.49339629668587803</v>
      </c>
      <c r="F6087" s="1">
        <f t="shared" si="193"/>
        <v>37056.737472106994</v>
      </c>
    </row>
    <row r="6088" spans="1:6" x14ac:dyDescent="0.3">
      <c r="A6088" s="3">
        <v>0.71934702118012595</v>
      </c>
      <c r="B6088" s="3">
        <v>24010.719926265901</v>
      </c>
      <c r="C6088" s="3">
        <v>1.24963784978759</v>
      </c>
      <c r="D6088" s="3">
        <v>61748.517878708597</v>
      </c>
      <c r="E6088" s="1">
        <f t="shared" si="192"/>
        <v>0.53029082860746402</v>
      </c>
      <c r="F6088" s="1">
        <f t="shared" si="193"/>
        <v>37737.797952442692</v>
      </c>
    </row>
    <row r="6089" spans="1:6" x14ac:dyDescent="0.3">
      <c r="A6089" s="3">
        <v>0.72264262472693896</v>
      </c>
      <c r="B6089" s="3">
        <v>16265.6248684243</v>
      </c>
      <c r="C6089" s="3">
        <v>1.2572569232447299</v>
      </c>
      <c r="D6089" s="3">
        <v>53958.764371256402</v>
      </c>
      <c r="E6089" s="1">
        <f t="shared" si="192"/>
        <v>0.53461429851779096</v>
      </c>
      <c r="F6089" s="1">
        <f t="shared" si="193"/>
        <v>37693.139502832099</v>
      </c>
    </row>
    <row r="6090" spans="1:6" x14ac:dyDescent="0.3">
      <c r="A6090" s="3">
        <v>0.668330140693291</v>
      </c>
      <c r="B6090" s="3">
        <v>20776.474058084499</v>
      </c>
      <c r="C6090" s="3">
        <v>1.1467092678055699</v>
      </c>
      <c r="D6090" s="3">
        <v>57261.617119964903</v>
      </c>
      <c r="E6090" s="1">
        <f t="shared" si="192"/>
        <v>0.47837912711227892</v>
      </c>
      <c r="F6090" s="1">
        <f t="shared" si="193"/>
        <v>36485.143061880401</v>
      </c>
    </row>
    <row r="6091" spans="1:6" x14ac:dyDescent="0.3">
      <c r="A6091" s="3">
        <v>0.65971182801523598</v>
      </c>
      <c r="B6091" s="3">
        <v>16963.953728938901</v>
      </c>
      <c r="C6091" s="3">
        <v>1.1472728254825999</v>
      </c>
      <c r="D6091" s="3">
        <v>54487.427830631997</v>
      </c>
      <c r="E6091" s="1">
        <f t="shared" si="192"/>
        <v>0.48756099746736392</v>
      </c>
      <c r="F6091" s="1">
        <f t="shared" si="193"/>
        <v>37523.474101693093</v>
      </c>
    </row>
    <row r="6092" spans="1:6" x14ac:dyDescent="0.3">
      <c r="A6092" s="3">
        <v>0.72101937753735101</v>
      </c>
      <c r="B6092" s="3">
        <v>18194.0353359086</v>
      </c>
      <c r="C6092" s="3">
        <v>1.26694385940632</v>
      </c>
      <c r="D6092" s="3">
        <v>53665.155049527501</v>
      </c>
      <c r="E6092" s="1">
        <f t="shared" si="192"/>
        <v>0.54592448186896902</v>
      </c>
      <c r="F6092" s="1">
        <f t="shared" si="193"/>
        <v>35471.1197136189</v>
      </c>
    </row>
    <row r="6093" spans="1:6" x14ac:dyDescent="0.3">
      <c r="A6093" s="3">
        <v>0.69770943496937299</v>
      </c>
      <c r="B6093" s="3">
        <v>17979.758646973201</v>
      </c>
      <c r="C6093" s="3">
        <v>1.14893684454512</v>
      </c>
      <c r="D6093" s="3">
        <v>53298.305191614403</v>
      </c>
      <c r="E6093" s="1">
        <f t="shared" si="192"/>
        <v>0.45122740957574703</v>
      </c>
      <c r="F6093" s="1">
        <f t="shared" si="193"/>
        <v>35318.546544641198</v>
      </c>
    </row>
    <row r="6094" spans="1:6" x14ac:dyDescent="0.3">
      <c r="A6094" s="3">
        <v>0.75311773484558397</v>
      </c>
      <c r="B6094" s="3">
        <v>20158.485756646402</v>
      </c>
      <c r="C6094" s="3">
        <v>1.2944490854122701</v>
      </c>
      <c r="D6094" s="3">
        <v>58769.922626803098</v>
      </c>
      <c r="E6094" s="1">
        <f t="shared" si="192"/>
        <v>0.54133135056668613</v>
      </c>
      <c r="F6094" s="1">
        <f t="shared" si="193"/>
        <v>38611.4368701567</v>
      </c>
    </row>
    <row r="6095" spans="1:6" x14ac:dyDescent="0.3">
      <c r="A6095" s="3">
        <v>0.66672572069501301</v>
      </c>
      <c r="B6095" s="3">
        <v>18409.034614669999</v>
      </c>
      <c r="C6095" s="3">
        <v>1.1425879734409401</v>
      </c>
      <c r="D6095" s="3">
        <v>54711.735536002001</v>
      </c>
      <c r="E6095" s="1">
        <f t="shared" si="192"/>
        <v>0.47586225274592708</v>
      </c>
      <c r="F6095" s="1">
        <f t="shared" si="193"/>
        <v>36302.700921331998</v>
      </c>
    </row>
    <row r="6096" spans="1:6" x14ac:dyDescent="0.3">
      <c r="A6096" s="3">
        <v>0.686623979913357</v>
      </c>
      <c r="B6096" s="3">
        <v>19725.461324966502</v>
      </c>
      <c r="C6096" s="3">
        <v>1.21705467372068</v>
      </c>
      <c r="D6096" s="3">
        <v>57872.419501521203</v>
      </c>
      <c r="E6096" s="1">
        <f t="shared" si="192"/>
        <v>0.53043069380732299</v>
      </c>
      <c r="F6096" s="1">
        <f t="shared" si="193"/>
        <v>38146.958176554705</v>
      </c>
    </row>
    <row r="6097" spans="1:6" x14ac:dyDescent="0.3">
      <c r="A6097" s="3">
        <v>0.71337065343072104</v>
      </c>
      <c r="B6097" s="3">
        <v>18427.431371473602</v>
      </c>
      <c r="C6097" s="3">
        <v>1.2343391708573399</v>
      </c>
      <c r="D6097" s="3">
        <v>55214.230367248601</v>
      </c>
      <c r="E6097" s="1">
        <f t="shared" si="192"/>
        <v>0.52096851742661887</v>
      </c>
      <c r="F6097" s="1">
        <f t="shared" si="193"/>
        <v>36786.798995774996</v>
      </c>
    </row>
    <row r="6098" spans="1:6" x14ac:dyDescent="0.3">
      <c r="A6098" s="3">
        <v>0.66735263671123102</v>
      </c>
      <c r="B6098" s="3">
        <v>20647.861234690499</v>
      </c>
      <c r="C6098" s="3">
        <v>1.12291105226483</v>
      </c>
      <c r="D6098" s="3">
        <v>55753.6887356445</v>
      </c>
      <c r="E6098" s="1">
        <f t="shared" si="192"/>
        <v>0.45555841555359899</v>
      </c>
      <c r="F6098" s="1">
        <f t="shared" si="193"/>
        <v>35105.827500954001</v>
      </c>
    </row>
    <row r="6099" spans="1:6" x14ac:dyDescent="0.3">
      <c r="A6099" s="3">
        <v>0.69207622411098502</v>
      </c>
      <c r="B6099" s="3">
        <v>20547.1536589643</v>
      </c>
      <c r="C6099" s="3">
        <v>1.2153432244387801</v>
      </c>
      <c r="D6099" s="3">
        <v>60089.124122273999</v>
      </c>
      <c r="E6099" s="1">
        <f t="shared" si="192"/>
        <v>0.52326700032779505</v>
      </c>
      <c r="F6099" s="1">
        <f t="shared" si="193"/>
        <v>39541.970463309699</v>
      </c>
    </row>
    <row r="6100" spans="1:6" x14ac:dyDescent="0.3">
      <c r="A6100" s="3">
        <v>0.71163061899929803</v>
      </c>
      <c r="B6100" s="3">
        <v>17072.722495879301</v>
      </c>
      <c r="C6100" s="3">
        <v>1.24607694722993</v>
      </c>
      <c r="D6100" s="3">
        <v>50919.643809197798</v>
      </c>
      <c r="E6100" s="1">
        <f t="shared" si="192"/>
        <v>0.53444632823063198</v>
      </c>
      <c r="F6100" s="1">
        <f t="shared" si="193"/>
        <v>33846.921313318497</v>
      </c>
    </row>
    <row r="6101" spans="1:6" x14ac:dyDescent="0.3">
      <c r="A6101" s="3">
        <v>0.68926542212185904</v>
      </c>
      <c r="B6101" s="3">
        <v>23306.568680482502</v>
      </c>
      <c r="C6101" s="3">
        <v>1.1717752768702201</v>
      </c>
      <c r="D6101" s="3">
        <v>60126.694811040303</v>
      </c>
      <c r="E6101" s="1">
        <f t="shared" si="192"/>
        <v>0.48250985474836106</v>
      </c>
      <c r="F6101" s="1">
        <f t="shared" si="193"/>
        <v>36820.126130557801</v>
      </c>
    </row>
    <row r="6102" spans="1:6" x14ac:dyDescent="0.3">
      <c r="A6102" s="3">
        <v>0.73220845616069197</v>
      </c>
      <c r="B6102" s="3">
        <v>19812.430555656501</v>
      </c>
      <c r="C6102" s="3">
        <v>1.2724837100631701</v>
      </c>
      <c r="D6102" s="3">
        <v>57252.133697193203</v>
      </c>
      <c r="E6102" s="1">
        <f t="shared" si="192"/>
        <v>0.5402752539024781</v>
      </c>
      <c r="F6102" s="1">
        <f t="shared" si="193"/>
        <v>37439.703141536702</v>
      </c>
    </row>
    <row r="6103" spans="1:6" x14ac:dyDescent="0.3">
      <c r="A6103" s="3">
        <v>0.69668628895907503</v>
      </c>
      <c r="B6103" s="3">
        <v>20038.574042034499</v>
      </c>
      <c r="C6103" s="3">
        <v>1.17059978263152</v>
      </c>
      <c r="D6103" s="3">
        <v>56177.373987334598</v>
      </c>
      <c r="E6103" s="1">
        <f t="shared" si="192"/>
        <v>0.47391349367244495</v>
      </c>
      <c r="F6103" s="1">
        <f t="shared" si="193"/>
        <v>36138.799945300096</v>
      </c>
    </row>
    <row r="6104" spans="1:6" x14ac:dyDescent="0.3">
      <c r="A6104" s="3">
        <v>0.69515586033658805</v>
      </c>
      <c r="B6104" s="3">
        <v>24456.716223440701</v>
      </c>
      <c r="C6104" s="3">
        <v>1.18885724625504</v>
      </c>
      <c r="D6104" s="3">
        <v>61834.6239458735</v>
      </c>
      <c r="E6104" s="1">
        <f t="shared" si="192"/>
        <v>0.49370138591845192</v>
      </c>
      <c r="F6104" s="1">
        <f t="shared" si="193"/>
        <v>37377.907722432799</v>
      </c>
    </row>
    <row r="6105" spans="1:6" x14ac:dyDescent="0.3">
      <c r="A6105" s="3">
        <v>0.75714396394545502</v>
      </c>
      <c r="B6105" s="3">
        <v>21191.104119663101</v>
      </c>
      <c r="C6105" s="3">
        <v>1.29953285576907</v>
      </c>
      <c r="D6105" s="3">
        <v>57071.942744575201</v>
      </c>
      <c r="E6105" s="1">
        <f t="shared" si="192"/>
        <v>0.54238889182361494</v>
      </c>
      <c r="F6105" s="1">
        <f t="shared" si="193"/>
        <v>35880.838624912096</v>
      </c>
    </row>
    <row r="6106" spans="1:6" x14ac:dyDescent="0.3">
      <c r="A6106" s="3">
        <v>0.70852980804093102</v>
      </c>
      <c r="B6106" s="3">
        <v>18025.058067709499</v>
      </c>
      <c r="C6106" s="3">
        <v>1.19812515227012</v>
      </c>
      <c r="D6106" s="3">
        <v>55315.533113122103</v>
      </c>
      <c r="E6106" s="1">
        <f t="shared" si="192"/>
        <v>0.48959534422918893</v>
      </c>
      <c r="F6106" s="1">
        <f t="shared" si="193"/>
        <v>37290.475045412604</v>
      </c>
    </row>
    <row r="6107" spans="1:6" x14ac:dyDescent="0.3">
      <c r="A6107" s="3">
        <v>0.68164457118495303</v>
      </c>
      <c r="B6107" s="3">
        <v>23928.051269896001</v>
      </c>
      <c r="C6107" s="3">
        <v>1.19602823408151</v>
      </c>
      <c r="D6107" s="3">
        <v>62470.267525044699</v>
      </c>
      <c r="E6107" s="1">
        <f t="shared" si="192"/>
        <v>0.51438366289655701</v>
      </c>
      <c r="F6107" s="1">
        <f t="shared" si="193"/>
        <v>38542.216255148698</v>
      </c>
    </row>
    <row r="6108" spans="1:6" x14ac:dyDescent="0.3">
      <c r="A6108" s="3">
        <v>0.64882228936261099</v>
      </c>
      <c r="B6108" s="3">
        <v>19072.045923880502</v>
      </c>
      <c r="C6108" s="3">
        <v>1.1651978347101299</v>
      </c>
      <c r="D6108" s="3">
        <v>55074.0226205746</v>
      </c>
      <c r="E6108" s="1">
        <f t="shared" si="192"/>
        <v>0.51637554534751895</v>
      </c>
      <c r="F6108" s="1">
        <f t="shared" si="193"/>
        <v>36001.976696694095</v>
      </c>
    </row>
    <row r="6109" spans="1:6" x14ac:dyDescent="0.3">
      <c r="A6109" s="3">
        <v>0.71399144338743303</v>
      </c>
      <c r="B6109" s="3">
        <v>23422.998571333799</v>
      </c>
      <c r="C6109" s="3">
        <v>1.2219658702296901</v>
      </c>
      <c r="D6109" s="3">
        <v>61083.424836037397</v>
      </c>
      <c r="E6109" s="1">
        <f t="shared" si="192"/>
        <v>0.50797442684225702</v>
      </c>
      <c r="F6109" s="1">
        <f t="shared" si="193"/>
        <v>37660.426264703594</v>
      </c>
    </row>
    <row r="6110" spans="1:6" x14ac:dyDescent="0.3">
      <c r="A6110" s="3">
        <v>0.69430837850872296</v>
      </c>
      <c r="B6110" s="3">
        <v>15539.516046467001</v>
      </c>
      <c r="C6110" s="3">
        <v>1.20316068331876</v>
      </c>
      <c r="D6110" s="3">
        <v>50927.521156153998</v>
      </c>
      <c r="E6110" s="1">
        <f t="shared" si="192"/>
        <v>0.50885230481003707</v>
      </c>
      <c r="F6110" s="1">
        <f t="shared" si="193"/>
        <v>35388.005109687001</v>
      </c>
    </row>
    <row r="6111" spans="1:6" x14ac:dyDescent="0.3">
      <c r="A6111" s="3">
        <v>0.61736368183188095</v>
      </c>
      <c r="B6111" s="3">
        <v>22595.0721061369</v>
      </c>
      <c r="C6111" s="3">
        <v>1.09439072551844</v>
      </c>
      <c r="D6111" s="3">
        <v>62084.605379298097</v>
      </c>
      <c r="E6111" s="1">
        <f t="shared" si="192"/>
        <v>0.47702704368655902</v>
      </c>
      <c r="F6111" s="1">
        <f t="shared" si="193"/>
        <v>39489.5332731612</v>
      </c>
    </row>
    <row r="6112" spans="1:6" x14ac:dyDescent="0.3">
      <c r="A6112" s="3">
        <v>0.68194045020175498</v>
      </c>
      <c r="B6112" s="3">
        <v>16246.568162547899</v>
      </c>
      <c r="C6112" s="3">
        <v>1.1890397168298901</v>
      </c>
      <c r="D6112" s="3">
        <v>51686.256656452497</v>
      </c>
      <c r="E6112" s="1">
        <f t="shared" si="192"/>
        <v>0.50709926662813509</v>
      </c>
      <c r="F6112" s="1">
        <f t="shared" si="193"/>
        <v>35439.688493904599</v>
      </c>
    </row>
    <row r="6113" spans="1:6" x14ac:dyDescent="0.3">
      <c r="A6113" s="3">
        <v>0.71809217757900101</v>
      </c>
      <c r="B6113" s="3">
        <v>19857.371982791999</v>
      </c>
      <c r="C6113" s="3">
        <v>1.2440252378001</v>
      </c>
      <c r="D6113" s="3">
        <v>54949.717661564799</v>
      </c>
      <c r="E6113" s="1">
        <f t="shared" si="192"/>
        <v>0.52593306022109898</v>
      </c>
      <c r="F6113" s="1">
        <f t="shared" si="193"/>
        <v>35092.345678772799</v>
      </c>
    </row>
    <row r="6114" spans="1:6" x14ac:dyDescent="0.3">
      <c r="A6114" s="3">
        <v>0.71151908100224903</v>
      </c>
      <c r="B6114" s="3">
        <v>17205.865859683799</v>
      </c>
      <c r="C6114" s="3">
        <v>1.22177800788891</v>
      </c>
      <c r="D6114" s="3">
        <v>53049.917105844397</v>
      </c>
      <c r="E6114" s="1">
        <f t="shared" si="192"/>
        <v>0.51025892688666097</v>
      </c>
      <c r="F6114" s="1">
        <f t="shared" si="193"/>
        <v>35844.051246160598</v>
      </c>
    </row>
    <row r="6115" spans="1:6" x14ac:dyDescent="0.3">
      <c r="A6115" s="3">
        <v>0.73982414542863895</v>
      </c>
      <c r="B6115" s="3">
        <v>17842.5741439874</v>
      </c>
      <c r="C6115" s="3">
        <v>1.2856983072713299</v>
      </c>
      <c r="D6115" s="3">
        <v>53716.223135243701</v>
      </c>
      <c r="E6115" s="1">
        <f t="shared" si="192"/>
        <v>0.545874161842691</v>
      </c>
      <c r="F6115" s="1">
        <f t="shared" si="193"/>
        <v>35873.648991256297</v>
      </c>
    </row>
    <row r="6116" spans="1:6" x14ac:dyDescent="0.3">
      <c r="A6116" s="3">
        <v>0.73911472400126299</v>
      </c>
      <c r="B6116" s="3">
        <v>20554.902310499499</v>
      </c>
      <c r="C6116" s="3">
        <v>1.28856638808806</v>
      </c>
      <c r="D6116" s="3">
        <v>58020.144064509797</v>
      </c>
      <c r="E6116" s="1">
        <f t="shared" si="192"/>
        <v>0.54945166408679702</v>
      </c>
      <c r="F6116" s="1">
        <f t="shared" si="193"/>
        <v>37465.241754010298</v>
      </c>
    </row>
    <row r="6117" spans="1:6" x14ac:dyDescent="0.3">
      <c r="A6117" s="3">
        <v>0.70241886409229903</v>
      </c>
      <c r="B6117" s="3">
        <v>19190.524317873402</v>
      </c>
      <c r="C6117" s="3">
        <v>1.21266922002641</v>
      </c>
      <c r="D6117" s="3">
        <v>55946.759746081399</v>
      </c>
      <c r="E6117" s="1">
        <f t="shared" si="192"/>
        <v>0.51025035593411094</v>
      </c>
      <c r="F6117" s="1">
        <f t="shared" si="193"/>
        <v>36756.235428207998</v>
      </c>
    </row>
    <row r="6118" spans="1:6" x14ac:dyDescent="0.3">
      <c r="A6118" s="3">
        <v>0.69228680939920895</v>
      </c>
      <c r="B6118" s="3">
        <v>17691.017312994802</v>
      </c>
      <c r="C6118" s="3">
        <v>1.1959993348495499</v>
      </c>
      <c r="D6118" s="3">
        <v>54807.9601630412</v>
      </c>
      <c r="E6118" s="1">
        <f t="shared" si="192"/>
        <v>0.50371252545034095</v>
      </c>
      <c r="F6118" s="1">
        <f t="shared" si="193"/>
        <v>37116.942850046398</v>
      </c>
    </row>
    <row r="6119" spans="1:6" x14ac:dyDescent="0.3">
      <c r="A6119" s="3">
        <v>0.63089317067001105</v>
      </c>
      <c r="B6119" s="3">
        <v>16868.460193899002</v>
      </c>
      <c r="C6119" s="3">
        <v>1.09058589757285</v>
      </c>
      <c r="D6119" s="3">
        <v>52783.625985268998</v>
      </c>
      <c r="E6119" s="1">
        <f t="shared" si="192"/>
        <v>0.45969272690283891</v>
      </c>
      <c r="F6119" s="1">
        <f t="shared" si="193"/>
        <v>35915.165791369996</v>
      </c>
    </row>
    <row r="6120" spans="1:6" x14ac:dyDescent="0.3">
      <c r="A6120" s="3">
        <v>0.66694104592113301</v>
      </c>
      <c r="B6120" s="3">
        <v>19609.5686055509</v>
      </c>
      <c r="C6120" s="3">
        <v>1.15826252378885</v>
      </c>
      <c r="D6120" s="3">
        <v>59372.803823373302</v>
      </c>
      <c r="E6120" s="1">
        <f t="shared" si="192"/>
        <v>0.49132147786771696</v>
      </c>
      <c r="F6120" s="1">
        <f t="shared" si="193"/>
        <v>39763.235217822403</v>
      </c>
    </row>
    <row r="6121" spans="1:6" x14ac:dyDescent="0.3">
      <c r="A6121" s="3">
        <v>0.71118792594705704</v>
      </c>
      <c r="B6121" s="3">
        <v>21714.276638068201</v>
      </c>
      <c r="C6121" s="3">
        <v>1.2187838716399999</v>
      </c>
      <c r="D6121" s="3">
        <v>59973.742511635501</v>
      </c>
      <c r="E6121" s="1">
        <f t="shared" si="192"/>
        <v>0.50759594569294286</v>
      </c>
      <c r="F6121" s="1">
        <f t="shared" si="193"/>
        <v>38259.4658735673</v>
      </c>
    </row>
    <row r="6122" spans="1:6" x14ac:dyDescent="0.3">
      <c r="A6122" s="3">
        <v>0.73017807946074198</v>
      </c>
      <c r="B6122" s="3">
        <v>18554.739052638801</v>
      </c>
      <c r="C6122" s="3">
        <v>1.25966962083062</v>
      </c>
      <c r="D6122" s="3">
        <v>56007.014264084799</v>
      </c>
      <c r="E6122" s="1">
        <f t="shared" si="192"/>
        <v>0.52949154136987797</v>
      </c>
      <c r="F6122" s="1">
        <f t="shared" si="193"/>
        <v>37452.275211446002</v>
      </c>
    </row>
    <row r="6123" spans="1:6" x14ac:dyDescent="0.3">
      <c r="A6123" s="3">
        <v>0.67835123752912196</v>
      </c>
      <c r="B6123" s="3">
        <v>24761.786749960502</v>
      </c>
      <c r="C6123" s="3">
        <v>1.1793826596266199</v>
      </c>
      <c r="D6123" s="3">
        <v>64463.103825053302</v>
      </c>
      <c r="E6123" s="1">
        <f t="shared" si="192"/>
        <v>0.50103142209749796</v>
      </c>
      <c r="F6123" s="1">
        <f t="shared" si="193"/>
        <v>39701.317075092797</v>
      </c>
    </row>
    <row r="6124" spans="1:6" x14ac:dyDescent="0.3">
      <c r="A6124" s="3">
        <v>0.732398348218674</v>
      </c>
      <c r="B6124" s="3">
        <v>19435.446570530901</v>
      </c>
      <c r="C6124" s="3">
        <v>1.22237324338377</v>
      </c>
      <c r="D6124" s="3">
        <v>58316.314350235902</v>
      </c>
      <c r="E6124" s="1">
        <f t="shared" si="192"/>
        <v>0.48997489516509596</v>
      </c>
      <c r="F6124" s="1">
        <f t="shared" si="193"/>
        <v>38880.867779705004</v>
      </c>
    </row>
    <row r="6125" spans="1:6" x14ac:dyDescent="0.3">
      <c r="A6125" s="3">
        <v>0.76128269931448</v>
      </c>
      <c r="B6125" s="3">
        <v>19491.6947548235</v>
      </c>
      <c r="C6125" s="3">
        <v>1.32121459108797</v>
      </c>
      <c r="D6125" s="3">
        <v>57560.136657504598</v>
      </c>
      <c r="E6125" s="1">
        <f t="shared" si="192"/>
        <v>0.55993189177349001</v>
      </c>
      <c r="F6125" s="1">
        <f t="shared" si="193"/>
        <v>38068.441902681094</v>
      </c>
    </row>
    <row r="6126" spans="1:6" x14ac:dyDescent="0.3">
      <c r="A6126" s="3">
        <v>0.63784176467662101</v>
      </c>
      <c r="B6126" s="3">
        <v>19779.525422384999</v>
      </c>
      <c r="C6126" s="3">
        <v>1.0912541468865999</v>
      </c>
      <c r="D6126" s="3">
        <v>56771.961889735401</v>
      </c>
      <c r="E6126" s="1">
        <f t="shared" si="192"/>
        <v>0.45341238220997893</v>
      </c>
      <c r="F6126" s="1">
        <f t="shared" si="193"/>
        <v>36992.436467350402</v>
      </c>
    </row>
    <row r="6127" spans="1:6" x14ac:dyDescent="0.3">
      <c r="A6127" s="3">
        <v>0.67986819885134098</v>
      </c>
      <c r="B6127" s="3">
        <v>19714.450667774101</v>
      </c>
      <c r="C6127" s="3">
        <v>1.1649935774311</v>
      </c>
      <c r="D6127" s="3">
        <v>57085.931373608699</v>
      </c>
      <c r="E6127" s="1">
        <f t="shared" si="192"/>
        <v>0.48512537857975901</v>
      </c>
      <c r="F6127" s="1">
        <f t="shared" si="193"/>
        <v>37371.480705834598</v>
      </c>
    </row>
    <row r="6128" spans="1:6" x14ac:dyDescent="0.3">
      <c r="A6128" s="3">
        <v>0.72495565718506805</v>
      </c>
      <c r="B6128" s="3">
        <v>22894.315002236799</v>
      </c>
      <c r="C6128" s="3">
        <v>1.2885716441186199</v>
      </c>
      <c r="D6128" s="3">
        <v>61971.031214706301</v>
      </c>
      <c r="E6128" s="1">
        <f t="shared" si="192"/>
        <v>0.56361598693355186</v>
      </c>
      <c r="F6128" s="1">
        <f t="shared" si="193"/>
        <v>39076.716212469502</v>
      </c>
    </row>
    <row r="6129" spans="1:6" x14ac:dyDescent="0.3">
      <c r="A6129" s="3">
        <v>0.75533045238462304</v>
      </c>
      <c r="B6129" s="3">
        <v>18783.915181333799</v>
      </c>
      <c r="C6129" s="3">
        <v>1.29602676700006</v>
      </c>
      <c r="D6129" s="3">
        <v>54049.4758472127</v>
      </c>
      <c r="E6129" s="1">
        <f t="shared" si="192"/>
        <v>0.54069631461543699</v>
      </c>
      <c r="F6129" s="1">
        <f t="shared" si="193"/>
        <v>35265.560665878904</v>
      </c>
    </row>
    <row r="6130" spans="1:6" x14ac:dyDescent="0.3">
      <c r="A6130" s="3">
        <v>0.67395695766560304</v>
      </c>
      <c r="B6130" s="3">
        <v>20826.426135277601</v>
      </c>
      <c r="C6130" s="3">
        <v>1.1557215615652701</v>
      </c>
      <c r="D6130" s="3">
        <v>58449.745126891801</v>
      </c>
      <c r="E6130" s="1">
        <f t="shared" si="192"/>
        <v>0.48176460389966702</v>
      </c>
      <c r="F6130" s="1">
        <f t="shared" si="193"/>
        <v>37623.3189916142</v>
      </c>
    </row>
    <row r="6131" spans="1:6" x14ac:dyDescent="0.3">
      <c r="A6131" s="3">
        <v>0.738434781018242</v>
      </c>
      <c r="B6131" s="3">
        <v>16328.682048983799</v>
      </c>
      <c r="C6131" s="3">
        <v>1.29880298144861</v>
      </c>
      <c r="D6131" s="3">
        <v>52753.333245239402</v>
      </c>
      <c r="E6131" s="1">
        <f t="shared" si="192"/>
        <v>0.56036820043036795</v>
      </c>
      <c r="F6131" s="1">
        <f t="shared" si="193"/>
        <v>36424.651196255603</v>
      </c>
    </row>
    <row r="6132" spans="1:6" x14ac:dyDescent="0.3">
      <c r="A6132" s="3">
        <v>0.69223554868415205</v>
      </c>
      <c r="B6132" s="3">
        <v>24269.762290683801</v>
      </c>
      <c r="C6132" s="3">
        <v>1.2324603992791801</v>
      </c>
      <c r="D6132" s="3">
        <v>64918.807334720099</v>
      </c>
      <c r="E6132" s="1">
        <f t="shared" si="192"/>
        <v>0.54022485059502801</v>
      </c>
      <c r="F6132" s="1">
        <f t="shared" si="193"/>
        <v>40649.045044036298</v>
      </c>
    </row>
    <row r="6133" spans="1:6" x14ac:dyDescent="0.3">
      <c r="A6133" s="3">
        <v>0.69219745389568299</v>
      </c>
      <c r="B6133" s="3">
        <v>16548.429536773001</v>
      </c>
      <c r="C6133" s="3">
        <v>1.2039467763626099</v>
      </c>
      <c r="D6133" s="3">
        <v>54424.236139832101</v>
      </c>
      <c r="E6133" s="1">
        <f t="shared" si="192"/>
        <v>0.51174932246692695</v>
      </c>
      <c r="F6133" s="1">
        <f t="shared" si="193"/>
        <v>37875.8066030591</v>
      </c>
    </row>
    <row r="6134" spans="1:6" x14ac:dyDescent="0.3">
      <c r="A6134" s="3">
        <v>0.68247040097988598</v>
      </c>
      <c r="B6134" s="3">
        <v>21874.6490662449</v>
      </c>
      <c r="C6134" s="3">
        <v>1.18199741657192</v>
      </c>
      <c r="D6134" s="3">
        <v>59403.7827738489</v>
      </c>
      <c r="E6134" s="1">
        <f t="shared" si="192"/>
        <v>0.49952701559203405</v>
      </c>
      <c r="F6134" s="1">
        <f t="shared" si="193"/>
        <v>37529.133707604</v>
      </c>
    </row>
    <row r="6135" spans="1:6" x14ac:dyDescent="0.3">
      <c r="A6135" s="3">
        <v>0.69692840668143796</v>
      </c>
      <c r="B6135" s="3">
        <v>22249.5859702733</v>
      </c>
      <c r="C6135" s="3">
        <v>1.18816350510216</v>
      </c>
      <c r="D6135" s="3">
        <v>62837.651989710401</v>
      </c>
      <c r="E6135" s="1">
        <f t="shared" si="192"/>
        <v>0.49123509842072199</v>
      </c>
      <c r="F6135" s="1">
        <f t="shared" si="193"/>
        <v>40588.066019437101</v>
      </c>
    </row>
    <row r="6136" spans="1:6" x14ac:dyDescent="0.3">
      <c r="A6136" s="3">
        <v>0.721676017731678</v>
      </c>
      <c r="B6136" s="3">
        <v>22597.710428481802</v>
      </c>
      <c r="C6136" s="3">
        <v>1.2334590733341899</v>
      </c>
      <c r="D6136" s="3">
        <v>58977.075678415596</v>
      </c>
      <c r="E6136" s="1">
        <f t="shared" si="192"/>
        <v>0.51178305560251192</v>
      </c>
      <c r="F6136" s="1">
        <f t="shared" si="193"/>
        <v>36379.365249933791</v>
      </c>
    </row>
    <row r="6137" spans="1:6" x14ac:dyDescent="0.3">
      <c r="A6137" s="3">
        <v>0.70215692340109503</v>
      </c>
      <c r="B6137" s="3">
        <v>24081.5238645422</v>
      </c>
      <c r="C6137" s="3">
        <v>1.2150424714596999</v>
      </c>
      <c r="D6137" s="3">
        <v>62540.078456366602</v>
      </c>
      <c r="E6137" s="1">
        <f t="shared" si="192"/>
        <v>0.51288554805860487</v>
      </c>
      <c r="F6137" s="1">
        <f t="shared" si="193"/>
        <v>38458.554591824402</v>
      </c>
    </row>
    <row r="6138" spans="1:6" x14ac:dyDescent="0.3">
      <c r="A6138" s="3">
        <v>0.708685166557669</v>
      </c>
      <c r="B6138" s="3">
        <v>18398.252371854</v>
      </c>
      <c r="C6138" s="3">
        <v>1.2188596030230701</v>
      </c>
      <c r="D6138" s="3">
        <v>53117.080143125597</v>
      </c>
      <c r="E6138" s="1">
        <f t="shared" si="192"/>
        <v>0.51017443646540106</v>
      </c>
      <c r="F6138" s="1">
        <f t="shared" si="193"/>
        <v>34718.827771271594</v>
      </c>
    </row>
    <row r="6139" spans="1:6" x14ac:dyDescent="0.3">
      <c r="A6139" s="3">
        <v>0.74642796539487</v>
      </c>
      <c r="B6139" s="3">
        <v>21656.513992456301</v>
      </c>
      <c r="C6139" s="3">
        <v>1.29568714030818</v>
      </c>
      <c r="D6139" s="3">
        <v>59000.361754708101</v>
      </c>
      <c r="E6139" s="1">
        <f t="shared" si="192"/>
        <v>0.54925917491331</v>
      </c>
      <c r="F6139" s="1">
        <f t="shared" si="193"/>
        <v>37343.847762251797</v>
      </c>
    </row>
    <row r="6140" spans="1:6" x14ac:dyDescent="0.3">
      <c r="A6140" s="3">
        <v>0.67385400119182204</v>
      </c>
      <c r="B6140" s="3">
        <v>20058.765953579699</v>
      </c>
      <c r="C6140" s="3">
        <v>1.1770875123278399</v>
      </c>
      <c r="D6140" s="3">
        <v>58096.197154423397</v>
      </c>
      <c r="E6140" s="1">
        <f t="shared" si="192"/>
        <v>0.50323351113601789</v>
      </c>
      <c r="F6140" s="1">
        <f t="shared" si="193"/>
        <v>38037.431200843697</v>
      </c>
    </row>
    <row r="6141" spans="1:6" x14ac:dyDescent="0.3">
      <c r="A6141" s="3">
        <v>0.75616434262849097</v>
      </c>
      <c r="B6141" s="3">
        <v>17376.395021974498</v>
      </c>
      <c r="C6141" s="3">
        <v>1.27922905952449</v>
      </c>
      <c r="D6141" s="3">
        <v>55678.311693542302</v>
      </c>
      <c r="E6141" s="1">
        <f t="shared" si="192"/>
        <v>0.52306471689599898</v>
      </c>
      <c r="F6141" s="1">
        <f t="shared" si="193"/>
        <v>38301.9166715678</v>
      </c>
    </row>
    <row r="6142" spans="1:6" x14ac:dyDescent="0.3">
      <c r="A6142" s="3">
        <v>0.72041272573166704</v>
      </c>
      <c r="B6142" s="3">
        <v>16484.812327982301</v>
      </c>
      <c r="C6142" s="3">
        <v>1.2453815362106599</v>
      </c>
      <c r="D6142" s="3">
        <v>52331.9245508405</v>
      </c>
      <c r="E6142" s="1">
        <f t="shared" si="192"/>
        <v>0.52496881047899291</v>
      </c>
      <c r="F6142" s="1">
        <f t="shared" si="193"/>
        <v>35847.112222858195</v>
      </c>
    </row>
    <row r="6143" spans="1:6" x14ac:dyDescent="0.3">
      <c r="A6143" s="3">
        <v>0.67896317815932095</v>
      </c>
      <c r="B6143" s="3">
        <v>22791.205282043698</v>
      </c>
      <c r="C6143" s="3">
        <v>1.2010738599741799</v>
      </c>
      <c r="D6143" s="3">
        <v>61425.223132942403</v>
      </c>
      <c r="E6143" s="1">
        <f t="shared" si="192"/>
        <v>0.52211068181485898</v>
      </c>
      <c r="F6143" s="1">
        <f t="shared" si="193"/>
        <v>38634.017850898701</v>
      </c>
    </row>
    <row r="6144" spans="1:6" x14ac:dyDescent="0.3">
      <c r="A6144" s="3">
        <v>0.68793225219148202</v>
      </c>
      <c r="B6144" s="3">
        <v>20297.958756011099</v>
      </c>
      <c r="C6144" s="3">
        <v>1.2065933679735601</v>
      </c>
      <c r="D6144" s="3">
        <v>57998.144622676104</v>
      </c>
      <c r="E6144" s="1">
        <f t="shared" si="192"/>
        <v>0.51866111578207807</v>
      </c>
      <c r="F6144" s="1">
        <f t="shared" si="193"/>
        <v>37700.185866665008</v>
      </c>
    </row>
    <row r="6145" spans="1:6" x14ac:dyDescent="0.3">
      <c r="A6145" s="3">
        <v>0.73905680481305702</v>
      </c>
      <c r="B6145" s="3">
        <v>18800.0532325204</v>
      </c>
      <c r="C6145" s="3">
        <v>1.3039402232224799</v>
      </c>
      <c r="D6145" s="3">
        <v>57311.900121561397</v>
      </c>
      <c r="E6145" s="1">
        <f t="shared" si="192"/>
        <v>0.56488341840942291</v>
      </c>
      <c r="F6145" s="1">
        <f t="shared" si="193"/>
        <v>38511.846889041</v>
      </c>
    </row>
    <row r="6146" spans="1:6" x14ac:dyDescent="0.3">
      <c r="A6146" s="3">
        <v>0.69448449546764601</v>
      </c>
      <c r="B6146" s="3">
        <v>19202.389876038898</v>
      </c>
      <c r="C6146" s="3">
        <v>1.20347246027364</v>
      </c>
      <c r="D6146" s="3">
        <v>56666.210047006498</v>
      </c>
      <c r="E6146" s="1">
        <f t="shared" si="192"/>
        <v>0.50898796480599395</v>
      </c>
      <c r="F6146" s="1">
        <f t="shared" si="193"/>
        <v>37463.8201709676</v>
      </c>
    </row>
    <row r="6147" spans="1:6" x14ac:dyDescent="0.3">
      <c r="A6147" s="3">
        <v>0.706926371967592</v>
      </c>
      <c r="B6147" s="3">
        <v>19792.198280985402</v>
      </c>
      <c r="C6147" s="3">
        <v>1.2283683751302099</v>
      </c>
      <c r="D6147" s="3">
        <v>56632.918667271602</v>
      </c>
      <c r="E6147" s="1">
        <f t="shared" si="192"/>
        <v>0.52144200316261791</v>
      </c>
      <c r="F6147" s="1">
        <f t="shared" si="193"/>
        <v>36840.720386286201</v>
      </c>
    </row>
    <row r="6148" spans="1:6" x14ac:dyDescent="0.3">
      <c r="A6148" s="3">
        <v>0.71827272196463599</v>
      </c>
      <c r="B6148" s="3">
        <v>21795.8382878384</v>
      </c>
      <c r="C6148" s="3">
        <v>1.2324701338391</v>
      </c>
      <c r="D6148" s="3">
        <v>58545.8437006327</v>
      </c>
      <c r="E6148" s="1">
        <f t="shared" ref="E6148:E6211" si="194">C6148-A6148</f>
        <v>0.51419741187446399</v>
      </c>
      <c r="F6148" s="1">
        <f t="shared" ref="F6148:F6211" si="195">D6148-B6148</f>
        <v>36750.0054127943</v>
      </c>
    </row>
    <row r="6149" spans="1:6" x14ac:dyDescent="0.3">
      <c r="A6149" s="3">
        <v>0.68644763929116603</v>
      </c>
      <c r="B6149" s="3">
        <v>17042.258600826499</v>
      </c>
      <c r="C6149" s="3">
        <v>1.1779262431131099</v>
      </c>
      <c r="D6149" s="3">
        <v>52664.883732965303</v>
      </c>
      <c r="E6149" s="1">
        <f t="shared" si="194"/>
        <v>0.49147860382194386</v>
      </c>
      <c r="F6149" s="1">
        <f t="shared" si="195"/>
        <v>35622.625132138804</v>
      </c>
    </row>
    <row r="6150" spans="1:6" x14ac:dyDescent="0.3">
      <c r="A6150" s="3">
        <v>0.680706183722809</v>
      </c>
      <c r="B6150" s="3">
        <v>20288.355924639101</v>
      </c>
      <c r="C6150" s="3">
        <v>1.1702853769736301</v>
      </c>
      <c r="D6150" s="3">
        <v>57450.097246108598</v>
      </c>
      <c r="E6150" s="1">
        <f t="shared" si="194"/>
        <v>0.48957919325082111</v>
      </c>
      <c r="F6150" s="1">
        <f t="shared" si="195"/>
        <v>37161.741321469497</v>
      </c>
    </row>
    <row r="6151" spans="1:6" x14ac:dyDescent="0.3">
      <c r="A6151" s="3">
        <v>0.68394195180126005</v>
      </c>
      <c r="B6151" s="3">
        <v>21743.585322742802</v>
      </c>
      <c r="C6151" s="3">
        <v>1.20751735946799</v>
      </c>
      <c r="D6151" s="3">
        <v>59688.391014891196</v>
      </c>
      <c r="E6151" s="1">
        <f t="shared" si="194"/>
        <v>0.52357540766672994</v>
      </c>
      <c r="F6151" s="1">
        <f t="shared" si="195"/>
        <v>37944.805692148395</v>
      </c>
    </row>
    <row r="6152" spans="1:6" x14ac:dyDescent="0.3">
      <c r="A6152" s="3">
        <v>0.68755295469444</v>
      </c>
      <c r="B6152" s="3">
        <v>17594.462311903</v>
      </c>
      <c r="C6152" s="3">
        <v>1.17724980940484</v>
      </c>
      <c r="D6152" s="3">
        <v>54589.901672929402</v>
      </c>
      <c r="E6152" s="1">
        <f t="shared" si="194"/>
        <v>0.48969685471040003</v>
      </c>
      <c r="F6152" s="1">
        <f t="shared" si="195"/>
        <v>36995.439361026401</v>
      </c>
    </row>
    <row r="6153" spans="1:6" x14ac:dyDescent="0.3">
      <c r="A6153" s="3">
        <v>0.67619751476467704</v>
      </c>
      <c r="B6153" s="3">
        <v>19744.910501228402</v>
      </c>
      <c r="C6153" s="3">
        <v>1.1993344475332699</v>
      </c>
      <c r="D6153" s="3">
        <v>58814.570538398897</v>
      </c>
      <c r="E6153" s="1">
        <f t="shared" si="194"/>
        <v>0.52313693276859285</v>
      </c>
      <c r="F6153" s="1">
        <f t="shared" si="195"/>
        <v>39069.660037170499</v>
      </c>
    </row>
    <row r="6154" spans="1:6" x14ac:dyDescent="0.3">
      <c r="A6154" s="3">
        <v>0.73669241083393899</v>
      </c>
      <c r="B6154" s="3">
        <v>20330.2380083524</v>
      </c>
      <c r="C6154" s="3">
        <v>1.2756936371610199</v>
      </c>
      <c r="D6154" s="3">
        <v>56119.511871635397</v>
      </c>
      <c r="E6154" s="1">
        <f t="shared" si="194"/>
        <v>0.53900122632708092</v>
      </c>
      <c r="F6154" s="1">
        <f t="shared" si="195"/>
        <v>35789.273863283001</v>
      </c>
    </row>
    <row r="6155" spans="1:6" x14ac:dyDescent="0.3">
      <c r="A6155" s="3">
        <v>0.72486407419082699</v>
      </c>
      <c r="B6155" s="3">
        <v>20774.528603368799</v>
      </c>
      <c r="C6155" s="3">
        <v>1.28349658248883</v>
      </c>
      <c r="D6155" s="3">
        <v>58678.600624987397</v>
      </c>
      <c r="E6155" s="1">
        <f t="shared" si="194"/>
        <v>0.55863250829800304</v>
      </c>
      <c r="F6155" s="1">
        <f t="shared" si="195"/>
        <v>37904.072021618602</v>
      </c>
    </row>
    <row r="6156" spans="1:6" x14ac:dyDescent="0.3">
      <c r="A6156" s="3">
        <v>0.67968251649449296</v>
      </c>
      <c r="B6156" s="3">
        <v>16971.162294463698</v>
      </c>
      <c r="C6156" s="3">
        <v>1.1746033575255601</v>
      </c>
      <c r="D6156" s="3">
        <v>55886.921309268502</v>
      </c>
      <c r="E6156" s="1">
        <f t="shared" si="194"/>
        <v>0.49492084103106715</v>
      </c>
      <c r="F6156" s="1">
        <f t="shared" si="195"/>
        <v>38915.759014804804</v>
      </c>
    </row>
    <row r="6157" spans="1:6" x14ac:dyDescent="0.3">
      <c r="A6157" s="3">
        <v>0.70048975516870804</v>
      </c>
      <c r="B6157" s="3">
        <v>23717.116574937601</v>
      </c>
      <c r="C6157" s="3">
        <v>1.21647029632758</v>
      </c>
      <c r="D6157" s="3">
        <v>61553.5081142239</v>
      </c>
      <c r="E6157" s="1">
        <f t="shared" si="194"/>
        <v>0.51598054115887193</v>
      </c>
      <c r="F6157" s="1">
        <f t="shared" si="195"/>
        <v>37836.391539286298</v>
      </c>
    </row>
    <row r="6158" spans="1:6" x14ac:dyDescent="0.3">
      <c r="A6158" s="3">
        <v>0.72922698919372597</v>
      </c>
      <c r="B6158" s="3">
        <v>19040.8050106228</v>
      </c>
      <c r="C6158" s="3">
        <v>1.2508708027447799</v>
      </c>
      <c r="D6158" s="3">
        <v>55146.5137832935</v>
      </c>
      <c r="E6158" s="1">
        <f t="shared" si="194"/>
        <v>0.52164381355105394</v>
      </c>
      <c r="F6158" s="1">
        <f t="shared" si="195"/>
        <v>36105.708772670696</v>
      </c>
    </row>
    <row r="6159" spans="1:6" x14ac:dyDescent="0.3">
      <c r="A6159" s="3">
        <v>0.71774651564996905</v>
      </c>
      <c r="B6159" s="3">
        <v>23295.455102073902</v>
      </c>
      <c r="C6159" s="3">
        <v>1.21346899013382</v>
      </c>
      <c r="D6159" s="3">
        <v>61281.3731553775</v>
      </c>
      <c r="E6159" s="1">
        <f t="shared" si="194"/>
        <v>0.49572247448385098</v>
      </c>
      <c r="F6159" s="1">
        <f t="shared" si="195"/>
        <v>37985.918053303598</v>
      </c>
    </row>
    <row r="6160" spans="1:6" x14ac:dyDescent="0.3">
      <c r="A6160" s="3">
        <v>0.7050479716943</v>
      </c>
      <c r="B6160" s="3">
        <v>20645.864299553501</v>
      </c>
      <c r="C6160" s="3">
        <v>1.2167908325598999</v>
      </c>
      <c r="D6160" s="3">
        <v>59156.589677447599</v>
      </c>
      <c r="E6160" s="1">
        <f t="shared" si="194"/>
        <v>0.51174286086559995</v>
      </c>
      <c r="F6160" s="1">
        <f t="shared" si="195"/>
        <v>38510.725377894094</v>
      </c>
    </row>
    <row r="6161" spans="1:6" x14ac:dyDescent="0.3">
      <c r="A6161" s="3">
        <v>0.68275107897643805</v>
      </c>
      <c r="B6161" s="3">
        <v>22867.261237947801</v>
      </c>
      <c r="C6161" s="3">
        <v>1.1640620184119601</v>
      </c>
      <c r="D6161" s="3">
        <v>58978.943468101497</v>
      </c>
      <c r="E6161" s="1">
        <f t="shared" si="194"/>
        <v>0.48131093943552206</v>
      </c>
      <c r="F6161" s="1">
        <f t="shared" si="195"/>
        <v>36111.682230153696</v>
      </c>
    </row>
    <row r="6162" spans="1:6" x14ac:dyDescent="0.3">
      <c r="A6162" s="3">
        <v>0.74521570946542703</v>
      </c>
      <c r="B6162" s="3">
        <v>15498.418876887599</v>
      </c>
      <c r="C6162" s="3">
        <v>1.2691493164591101</v>
      </c>
      <c r="D6162" s="3">
        <v>52515.735657559002</v>
      </c>
      <c r="E6162" s="1">
        <f t="shared" si="194"/>
        <v>0.52393360699368308</v>
      </c>
      <c r="F6162" s="1">
        <f t="shared" si="195"/>
        <v>37017.316780671405</v>
      </c>
    </row>
    <row r="6163" spans="1:6" x14ac:dyDescent="0.3">
      <c r="A6163" s="3">
        <v>0.673564078947961</v>
      </c>
      <c r="B6163" s="3">
        <v>21363.7992275779</v>
      </c>
      <c r="C6163" s="3">
        <v>1.18013612962438</v>
      </c>
      <c r="D6163" s="3">
        <v>57083.818711789798</v>
      </c>
      <c r="E6163" s="1">
        <f t="shared" si="194"/>
        <v>0.50657205067641897</v>
      </c>
      <c r="F6163" s="1">
        <f t="shared" si="195"/>
        <v>35720.019484211894</v>
      </c>
    </row>
    <row r="6164" spans="1:6" x14ac:dyDescent="0.3">
      <c r="A6164" s="3">
        <v>0.65458261105772098</v>
      </c>
      <c r="B6164" s="3">
        <v>24667.834719681301</v>
      </c>
      <c r="C6164" s="3">
        <v>1.1126633682885001</v>
      </c>
      <c r="D6164" s="3">
        <v>61663.131410219503</v>
      </c>
      <c r="E6164" s="1">
        <f t="shared" si="194"/>
        <v>0.45808075723077912</v>
      </c>
      <c r="F6164" s="1">
        <f t="shared" si="195"/>
        <v>36995.296690538205</v>
      </c>
    </row>
    <row r="6165" spans="1:6" x14ac:dyDescent="0.3">
      <c r="A6165" s="3">
        <v>0.68014161388502004</v>
      </c>
      <c r="B6165" s="3">
        <v>20692.054976666801</v>
      </c>
      <c r="C6165" s="3">
        <v>1.1843522664272199</v>
      </c>
      <c r="D6165" s="3">
        <v>57092.872165659399</v>
      </c>
      <c r="E6165" s="1">
        <f t="shared" si="194"/>
        <v>0.50421065254219988</v>
      </c>
      <c r="F6165" s="1">
        <f t="shared" si="195"/>
        <v>36400.817188992602</v>
      </c>
    </row>
    <row r="6166" spans="1:6" x14ac:dyDescent="0.3">
      <c r="A6166" s="3">
        <v>0.69392035031575505</v>
      </c>
      <c r="B6166" s="3">
        <v>20265.2243231469</v>
      </c>
      <c r="C6166" s="3">
        <v>1.18280867197327</v>
      </c>
      <c r="D6166" s="3">
        <v>57435.092779309802</v>
      </c>
      <c r="E6166" s="1">
        <f t="shared" si="194"/>
        <v>0.48888832165751495</v>
      </c>
      <c r="F6166" s="1">
        <f t="shared" si="195"/>
        <v>37169.868456162905</v>
      </c>
    </row>
    <row r="6167" spans="1:6" x14ac:dyDescent="0.3">
      <c r="A6167" s="3">
        <v>0.69539720792250503</v>
      </c>
      <c r="B6167" s="3">
        <v>21761.9691063752</v>
      </c>
      <c r="C6167" s="3">
        <v>1.22874664999324</v>
      </c>
      <c r="D6167" s="3">
        <v>58743.834412503304</v>
      </c>
      <c r="E6167" s="1">
        <f t="shared" si="194"/>
        <v>0.53334944207073498</v>
      </c>
      <c r="F6167" s="1">
        <f t="shared" si="195"/>
        <v>36981.865306128107</v>
      </c>
    </row>
    <row r="6168" spans="1:6" x14ac:dyDescent="0.3">
      <c r="A6168" s="3">
        <v>0.72533025083034497</v>
      </c>
      <c r="B6168" s="3">
        <v>19178.367840329101</v>
      </c>
      <c r="C6168" s="3">
        <v>1.2588564391214301</v>
      </c>
      <c r="D6168" s="3">
        <v>56472.221219970903</v>
      </c>
      <c r="E6168" s="1">
        <f t="shared" si="194"/>
        <v>0.53352618829108511</v>
      </c>
      <c r="F6168" s="1">
        <f t="shared" si="195"/>
        <v>37293.853379641805</v>
      </c>
    </row>
    <row r="6169" spans="1:6" x14ac:dyDescent="0.3">
      <c r="A6169" s="3">
        <v>0.69549726169728898</v>
      </c>
      <c r="B6169" s="3">
        <v>21847.743656680799</v>
      </c>
      <c r="C6169" s="3">
        <v>1.21008109048958</v>
      </c>
      <c r="D6169" s="3">
        <v>63558.584630102101</v>
      </c>
      <c r="E6169" s="1">
        <f t="shared" si="194"/>
        <v>0.51458382879229103</v>
      </c>
      <c r="F6169" s="1">
        <f t="shared" si="195"/>
        <v>41710.840973421306</v>
      </c>
    </row>
    <row r="6170" spans="1:6" x14ac:dyDescent="0.3">
      <c r="A6170" s="3">
        <v>0.68730845365342697</v>
      </c>
      <c r="B6170" s="3">
        <v>20462.506183599198</v>
      </c>
      <c r="C6170" s="3">
        <v>1.17907627285987</v>
      </c>
      <c r="D6170" s="3">
        <v>55832.783171675102</v>
      </c>
      <c r="E6170" s="1">
        <f t="shared" si="194"/>
        <v>0.49176781920644308</v>
      </c>
      <c r="F6170" s="1">
        <f t="shared" si="195"/>
        <v>35370.276988075901</v>
      </c>
    </row>
    <row r="6171" spans="1:6" x14ac:dyDescent="0.3">
      <c r="A6171" s="3">
        <v>0.70922064248942596</v>
      </c>
      <c r="B6171" s="3">
        <v>17917.407622897699</v>
      </c>
      <c r="C6171" s="3">
        <v>1.2450027386266</v>
      </c>
      <c r="D6171" s="3">
        <v>52776.142397907199</v>
      </c>
      <c r="E6171" s="1">
        <f t="shared" si="194"/>
        <v>0.53578209613717409</v>
      </c>
      <c r="F6171" s="1">
        <f t="shared" si="195"/>
        <v>34858.7347750095</v>
      </c>
    </row>
    <row r="6172" spans="1:6" x14ac:dyDescent="0.3">
      <c r="A6172" s="3">
        <v>0.68541494961776195</v>
      </c>
      <c r="B6172" s="3">
        <v>18432.7419556202</v>
      </c>
      <c r="C6172" s="3">
        <v>1.2054342472435899</v>
      </c>
      <c r="D6172" s="3">
        <v>55527.760268446596</v>
      </c>
      <c r="E6172" s="1">
        <f t="shared" si="194"/>
        <v>0.52001929762582799</v>
      </c>
      <c r="F6172" s="1">
        <f t="shared" si="195"/>
        <v>37095.018312826396</v>
      </c>
    </row>
    <row r="6173" spans="1:6" x14ac:dyDescent="0.3">
      <c r="A6173" s="3">
        <v>0.72194743860614496</v>
      </c>
      <c r="B6173" s="3">
        <v>18725.017450371601</v>
      </c>
      <c r="C6173" s="3">
        <v>1.2738722696815801</v>
      </c>
      <c r="D6173" s="3">
        <v>57774.3546855901</v>
      </c>
      <c r="E6173" s="1">
        <f t="shared" si="194"/>
        <v>0.55192483107543511</v>
      </c>
      <c r="F6173" s="1">
        <f t="shared" si="195"/>
        <v>39049.337235218496</v>
      </c>
    </row>
    <row r="6174" spans="1:6" x14ac:dyDescent="0.3">
      <c r="A6174" s="3">
        <v>0.64633627196808896</v>
      </c>
      <c r="B6174" s="3">
        <v>19112.1898960873</v>
      </c>
      <c r="C6174" s="3">
        <v>1.13755650959475</v>
      </c>
      <c r="D6174" s="3">
        <v>59214.051531139798</v>
      </c>
      <c r="E6174" s="1">
        <f t="shared" si="194"/>
        <v>0.491220237626661</v>
      </c>
      <c r="F6174" s="1">
        <f t="shared" si="195"/>
        <v>40101.861635052497</v>
      </c>
    </row>
    <row r="6175" spans="1:6" x14ac:dyDescent="0.3">
      <c r="A6175" s="3">
        <v>0.70391183637505805</v>
      </c>
      <c r="B6175" s="3">
        <v>18939.595351011001</v>
      </c>
      <c r="C6175" s="3">
        <v>1.2011611831964599</v>
      </c>
      <c r="D6175" s="3">
        <v>54450.392892190503</v>
      </c>
      <c r="E6175" s="1">
        <f t="shared" si="194"/>
        <v>0.49724934682140187</v>
      </c>
      <c r="F6175" s="1">
        <f t="shared" si="195"/>
        <v>35510.797541179505</v>
      </c>
    </row>
    <row r="6176" spans="1:6" x14ac:dyDescent="0.3">
      <c r="A6176" s="3">
        <v>0.69198934484980601</v>
      </c>
      <c r="B6176" s="3">
        <v>18681.636755188301</v>
      </c>
      <c r="C6176" s="3">
        <v>1.1792641653309099</v>
      </c>
      <c r="D6176" s="3">
        <v>55866.591079220001</v>
      </c>
      <c r="E6176" s="1">
        <f t="shared" si="194"/>
        <v>0.48727482048110393</v>
      </c>
      <c r="F6176" s="1">
        <f t="shared" si="195"/>
        <v>37184.9543240317</v>
      </c>
    </row>
    <row r="6177" spans="1:6" x14ac:dyDescent="0.3">
      <c r="A6177" s="3">
        <v>0.72705845233519095</v>
      </c>
      <c r="B6177" s="3">
        <v>21855.9911946953</v>
      </c>
      <c r="C6177" s="3">
        <v>1.26989421044488</v>
      </c>
      <c r="D6177" s="3">
        <v>57560.073787007997</v>
      </c>
      <c r="E6177" s="1">
        <f t="shared" si="194"/>
        <v>0.54283575810968909</v>
      </c>
      <c r="F6177" s="1">
        <f t="shared" si="195"/>
        <v>35704.082592312698</v>
      </c>
    </row>
    <row r="6178" spans="1:6" x14ac:dyDescent="0.3">
      <c r="A6178" s="3">
        <v>0.69203456052785395</v>
      </c>
      <c r="B6178" s="3">
        <v>22120.457763716899</v>
      </c>
      <c r="C6178" s="3">
        <v>1.1961502219123901</v>
      </c>
      <c r="D6178" s="3">
        <v>61809.005498899802</v>
      </c>
      <c r="E6178" s="1">
        <f t="shared" si="194"/>
        <v>0.50411566138453612</v>
      </c>
      <c r="F6178" s="1">
        <f t="shared" si="195"/>
        <v>39688.547735182903</v>
      </c>
    </row>
    <row r="6179" spans="1:6" x14ac:dyDescent="0.3">
      <c r="A6179" s="3">
        <v>0.64172555224481997</v>
      </c>
      <c r="B6179" s="3">
        <v>21485.845974067499</v>
      </c>
      <c r="C6179" s="3">
        <v>1.09441203790131</v>
      </c>
      <c r="D6179" s="3">
        <v>60750.200996784602</v>
      </c>
      <c r="E6179" s="1">
        <f t="shared" si="194"/>
        <v>0.45268648565649006</v>
      </c>
      <c r="F6179" s="1">
        <f t="shared" si="195"/>
        <v>39264.355022717107</v>
      </c>
    </row>
    <row r="6180" spans="1:6" x14ac:dyDescent="0.3">
      <c r="A6180" s="3">
        <v>0.65611899224080705</v>
      </c>
      <c r="B6180" s="3">
        <v>18311.501979454399</v>
      </c>
      <c r="C6180" s="3">
        <v>1.1275736065898001</v>
      </c>
      <c r="D6180" s="3">
        <v>54502.656021466501</v>
      </c>
      <c r="E6180" s="1">
        <f t="shared" si="194"/>
        <v>0.47145461434899305</v>
      </c>
      <c r="F6180" s="1">
        <f t="shared" si="195"/>
        <v>36191.154042012102</v>
      </c>
    </row>
    <row r="6181" spans="1:6" x14ac:dyDescent="0.3">
      <c r="A6181" s="3">
        <v>0.73405079660678196</v>
      </c>
      <c r="B6181" s="3">
        <v>16680.2298505783</v>
      </c>
      <c r="C6181" s="3">
        <v>1.26555943776297</v>
      </c>
      <c r="D6181" s="3">
        <v>53974.866602553899</v>
      </c>
      <c r="E6181" s="1">
        <f t="shared" si="194"/>
        <v>0.53150864115618801</v>
      </c>
      <c r="F6181" s="1">
        <f t="shared" si="195"/>
        <v>37294.636751975602</v>
      </c>
    </row>
    <row r="6182" spans="1:6" x14ac:dyDescent="0.3">
      <c r="A6182" s="3">
        <v>0.70652426530691004</v>
      </c>
      <c r="B6182" s="3">
        <v>18468.052559649001</v>
      </c>
      <c r="C6182" s="3">
        <v>1.2135331981209601</v>
      </c>
      <c r="D6182" s="3">
        <v>54634.490489812997</v>
      </c>
      <c r="E6182" s="1">
        <f t="shared" si="194"/>
        <v>0.50700893281405002</v>
      </c>
      <c r="F6182" s="1">
        <f t="shared" si="195"/>
        <v>36166.437930164</v>
      </c>
    </row>
    <row r="6183" spans="1:6" x14ac:dyDescent="0.3">
      <c r="A6183" s="3">
        <v>0.69849532236811795</v>
      </c>
      <c r="B6183" s="3">
        <v>18007.858093180599</v>
      </c>
      <c r="C6183" s="3">
        <v>1.19179862077493</v>
      </c>
      <c r="D6183" s="3">
        <v>53940.957689134397</v>
      </c>
      <c r="E6183" s="1">
        <f t="shared" si="194"/>
        <v>0.49330329840681209</v>
      </c>
      <c r="F6183" s="1">
        <f t="shared" si="195"/>
        <v>35933.099595953798</v>
      </c>
    </row>
    <row r="6184" spans="1:6" x14ac:dyDescent="0.3">
      <c r="A6184" s="3">
        <v>0.65281238627377602</v>
      </c>
      <c r="B6184" s="3">
        <v>18821.085727232701</v>
      </c>
      <c r="C6184" s="3">
        <v>1.1315172957593</v>
      </c>
      <c r="D6184" s="3">
        <v>54644.995377683801</v>
      </c>
      <c r="E6184" s="1">
        <f t="shared" si="194"/>
        <v>0.47870490948552402</v>
      </c>
      <c r="F6184" s="1">
        <f t="shared" si="195"/>
        <v>35823.909650451096</v>
      </c>
    </row>
    <row r="6185" spans="1:6" x14ac:dyDescent="0.3">
      <c r="A6185" s="3">
        <v>0.717235829622481</v>
      </c>
      <c r="B6185" s="3">
        <v>17924.463561394499</v>
      </c>
      <c r="C6185" s="3">
        <v>1.2474863426304901</v>
      </c>
      <c r="D6185" s="3">
        <v>55754.271297988402</v>
      </c>
      <c r="E6185" s="1">
        <f t="shared" si="194"/>
        <v>0.53025051300800907</v>
      </c>
      <c r="F6185" s="1">
        <f t="shared" si="195"/>
        <v>37829.807736593903</v>
      </c>
    </row>
    <row r="6186" spans="1:6" x14ac:dyDescent="0.3">
      <c r="A6186" s="3">
        <v>0.67252380881545903</v>
      </c>
      <c r="B6186" s="3">
        <v>17379.134230935299</v>
      </c>
      <c r="C6186" s="3">
        <v>1.1313794007640401</v>
      </c>
      <c r="D6186" s="3">
        <v>53353.712803663002</v>
      </c>
      <c r="E6186" s="1">
        <f t="shared" si="194"/>
        <v>0.45885559194858105</v>
      </c>
      <c r="F6186" s="1">
        <f t="shared" si="195"/>
        <v>35974.578572727703</v>
      </c>
    </row>
    <row r="6187" spans="1:6" x14ac:dyDescent="0.3">
      <c r="A6187" s="3">
        <v>0.69911715453727497</v>
      </c>
      <c r="B6187" s="3">
        <v>22450.154587161898</v>
      </c>
      <c r="C6187" s="3">
        <v>1.2185124749751901</v>
      </c>
      <c r="D6187" s="3">
        <v>60766.175388820098</v>
      </c>
      <c r="E6187" s="1">
        <f t="shared" si="194"/>
        <v>0.51939532043791514</v>
      </c>
      <c r="F6187" s="1">
        <f t="shared" si="195"/>
        <v>38316.020801658204</v>
      </c>
    </row>
    <row r="6188" spans="1:6" x14ac:dyDescent="0.3">
      <c r="A6188" s="3">
        <v>0.66046150436853401</v>
      </c>
      <c r="B6188" s="3">
        <v>22844.415306878502</v>
      </c>
      <c r="C6188" s="3">
        <v>1.14294781539206</v>
      </c>
      <c r="D6188" s="3">
        <v>59257.458037144999</v>
      </c>
      <c r="E6188" s="1">
        <f t="shared" si="194"/>
        <v>0.48248631102352602</v>
      </c>
      <c r="F6188" s="1">
        <f t="shared" si="195"/>
        <v>36413.042730266498</v>
      </c>
    </row>
    <row r="6189" spans="1:6" x14ac:dyDescent="0.3">
      <c r="A6189" s="3">
        <v>0.70654234244224501</v>
      </c>
      <c r="B6189" s="3">
        <v>21002.092169923999</v>
      </c>
      <c r="C6189" s="3">
        <v>1.2591534636682</v>
      </c>
      <c r="D6189" s="3">
        <v>62090.400531043502</v>
      </c>
      <c r="E6189" s="1">
        <f t="shared" si="194"/>
        <v>0.55261112122595502</v>
      </c>
      <c r="F6189" s="1">
        <f t="shared" si="195"/>
        <v>41088.308361119503</v>
      </c>
    </row>
    <row r="6190" spans="1:6" x14ac:dyDescent="0.3">
      <c r="A6190" s="3">
        <v>0.69187451120854904</v>
      </c>
      <c r="B6190" s="3">
        <v>19875.587185342702</v>
      </c>
      <c r="C6190" s="3">
        <v>1.2181719847891801</v>
      </c>
      <c r="D6190" s="3">
        <v>56920.700752719698</v>
      </c>
      <c r="E6190" s="1">
        <f t="shared" si="194"/>
        <v>0.52629747358063106</v>
      </c>
      <c r="F6190" s="1">
        <f t="shared" si="195"/>
        <v>37045.113567376997</v>
      </c>
    </row>
    <row r="6191" spans="1:6" x14ac:dyDescent="0.3">
      <c r="A6191" s="3">
        <v>0.69137598859042404</v>
      </c>
      <c r="B6191" s="3">
        <v>15528.1862635179</v>
      </c>
      <c r="C6191" s="3">
        <v>1.19361017026295</v>
      </c>
      <c r="D6191" s="3">
        <v>50257.8356301975</v>
      </c>
      <c r="E6191" s="1">
        <f t="shared" si="194"/>
        <v>0.50223418167252598</v>
      </c>
      <c r="F6191" s="1">
        <f t="shared" si="195"/>
        <v>34729.649366679601</v>
      </c>
    </row>
    <row r="6192" spans="1:6" x14ac:dyDescent="0.3">
      <c r="A6192" s="3">
        <v>0.70262840711684105</v>
      </c>
      <c r="B6192" s="3">
        <v>23869.870195577201</v>
      </c>
      <c r="C6192" s="3">
        <v>1.2142352660313001</v>
      </c>
      <c r="D6192" s="3">
        <v>62820.490832324198</v>
      </c>
      <c r="E6192" s="1">
        <f t="shared" si="194"/>
        <v>0.51160685891445901</v>
      </c>
      <c r="F6192" s="1">
        <f t="shared" si="195"/>
        <v>38950.620636747</v>
      </c>
    </row>
    <row r="6193" spans="1:6" x14ac:dyDescent="0.3">
      <c r="A6193" s="3">
        <v>0.71641946619131203</v>
      </c>
      <c r="B6193" s="3">
        <v>19836.949128209799</v>
      </c>
      <c r="C6193" s="3">
        <v>1.26488282367507</v>
      </c>
      <c r="D6193" s="3">
        <v>56415.268670159297</v>
      </c>
      <c r="E6193" s="1">
        <f t="shared" si="194"/>
        <v>0.54846335748375796</v>
      </c>
      <c r="F6193" s="1">
        <f t="shared" si="195"/>
        <v>36578.319541949502</v>
      </c>
    </row>
    <row r="6194" spans="1:6" x14ac:dyDescent="0.3">
      <c r="A6194" s="3">
        <v>0.72131616237603902</v>
      </c>
      <c r="B6194" s="3">
        <v>22538.152406522699</v>
      </c>
      <c r="C6194" s="3">
        <v>1.26438834245411</v>
      </c>
      <c r="D6194" s="3">
        <v>62184.2694838733</v>
      </c>
      <c r="E6194" s="1">
        <f t="shared" si="194"/>
        <v>0.54307218007807101</v>
      </c>
      <c r="F6194" s="1">
        <f t="shared" si="195"/>
        <v>39646.117077350602</v>
      </c>
    </row>
    <row r="6195" spans="1:6" x14ac:dyDescent="0.3">
      <c r="A6195" s="3">
        <v>0.72819477113974096</v>
      </c>
      <c r="B6195" s="3">
        <v>15403.413843779999</v>
      </c>
      <c r="C6195" s="3">
        <v>1.2670856344642401</v>
      </c>
      <c r="D6195" s="3">
        <v>50911.367114780202</v>
      </c>
      <c r="E6195" s="1">
        <f t="shared" si="194"/>
        <v>0.53889086332449909</v>
      </c>
      <c r="F6195" s="1">
        <f t="shared" si="195"/>
        <v>35507.953271000202</v>
      </c>
    </row>
    <row r="6196" spans="1:6" x14ac:dyDescent="0.3">
      <c r="A6196" s="3">
        <v>0.690457408745907</v>
      </c>
      <c r="B6196" s="3">
        <v>23289.4316497486</v>
      </c>
      <c r="C6196" s="3">
        <v>1.20253391777424</v>
      </c>
      <c r="D6196" s="3">
        <v>60827.014551235799</v>
      </c>
      <c r="E6196" s="1">
        <f t="shared" si="194"/>
        <v>0.51207650902833302</v>
      </c>
      <c r="F6196" s="1">
        <f t="shared" si="195"/>
        <v>37537.5829014872</v>
      </c>
    </row>
    <row r="6197" spans="1:6" x14ac:dyDescent="0.3">
      <c r="A6197" s="3">
        <v>0.691584834519681</v>
      </c>
      <c r="B6197" s="3">
        <v>17107.669845241799</v>
      </c>
      <c r="C6197" s="3">
        <v>1.2145034700186199</v>
      </c>
      <c r="D6197" s="3">
        <v>54347.979680264201</v>
      </c>
      <c r="E6197" s="1">
        <f t="shared" si="194"/>
        <v>0.52291863549893891</v>
      </c>
      <c r="F6197" s="1">
        <f t="shared" si="195"/>
        <v>37240.309835022403</v>
      </c>
    </row>
    <row r="6198" spans="1:6" x14ac:dyDescent="0.3">
      <c r="A6198" s="3">
        <v>0.75481539341997295</v>
      </c>
      <c r="B6198" s="3">
        <v>27780.702043676702</v>
      </c>
      <c r="C6198" s="3">
        <v>1.30582806340989</v>
      </c>
      <c r="D6198" s="3">
        <v>64627.020564364102</v>
      </c>
      <c r="E6198" s="1">
        <f t="shared" si="194"/>
        <v>0.55101266998991705</v>
      </c>
      <c r="F6198" s="1">
        <f t="shared" si="195"/>
        <v>36846.318520687404</v>
      </c>
    </row>
    <row r="6199" spans="1:6" x14ac:dyDescent="0.3">
      <c r="A6199" s="3">
        <v>0.70365126169708903</v>
      </c>
      <c r="B6199" s="3">
        <v>18999.6121058686</v>
      </c>
      <c r="C6199" s="3">
        <v>1.2235117827609301</v>
      </c>
      <c r="D6199" s="3">
        <v>55021.730164544097</v>
      </c>
      <c r="E6199" s="1">
        <f t="shared" si="194"/>
        <v>0.51986052106384106</v>
      </c>
      <c r="F6199" s="1">
        <f t="shared" si="195"/>
        <v>36022.118058675493</v>
      </c>
    </row>
    <row r="6200" spans="1:6" x14ac:dyDescent="0.3">
      <c r="A6200" s="3">
        <v>0.68594590357958396</v>
      </c>
      <c r="B6200" s="3">
        <v>20028.934266866199</v>
      </c>
      <c r="C6200" s="3">
        <v>1.2026055232063</v>
      </c>
      <c r="D6200" s="3">
        <v>56963.678480770403</v>
      </c>
      <c r="E6200" s="1">
        <f t="shared" si="194"/>
        <v>0.51665961962671603</v>
      </c>
      <c r="F6200" s="1">
        <f t="shared" si="195"/>
        <v>36934.744213904203</v>
      </c>
    </row>
    <row r="6201" spans="1:6" x14ac:dyDescent="0.3">
      <c r="A6201" s="3">
        <v>0.63755995982855496</v>
      </c>
      <c r="B6201" s="3">
        <v>16111.6973738986</v>
      </c>
      <c r="C6201" s="3">
        <v>1.0936372989251999</v>
      </c>
      <c r="D6201" s="3">
        <v>52255.266162861903</v>
      </c>
      <c r="E6201" s="1">
        <f t="shared" si="194"/>
        <v>0.45607733909664494</v>
      </c>
      <c r="F6201" s="1">
        <f t="shared" si="195"/>
        <v>36143.568788963305</v>
      </c>
    </row>
    <row r="6202" spans="1:6" x14ac:dyDescent="0.3">
      <c r="A6202" s="3">
        <v>0.70553529260527503</v>
      </c>
      <c r="B6202" s="3">
        <v>24279.514873876898</v>
      </c>
      <c r="C6202" s="3">
        <v>1.2334295336459999</v>
      </c>
      <c r="D6202" s="3">
        <v>62101.508257043999</v>
      </c>
      <c r="E6202" s="1">
        <f t="shared" si="194"/>
        <v>0.52789424104072491</v>
      </c>
      <c r="F6202" s="1">
        <f t="shared" si="195"/>
        <v>37821.993383167101</v>
      </c>
    </row>
    <row r="6203" spans="1:6" x14ac:dyDescent="0.3">
      <c r="A6203" s="3">
        <v>0.70254343154009402</v>
      </c>
      <c r="B6203" s="3">
        <v>14954.765980371199</v>
      </c>
      <c r="C6203" s="3">
        <v>1.2076127068234499</v>
      </c>
      <c r="D6203" s="3">
        <v>51410.332467164</v>
      </c>
      <c r="E6203" s="1">
        <f t="shared" si="194"/>
        <v>0.50506927528335588</v>
      </c>
      <c r="F6203" s="1">
        <f t="shared" si="195"/>
        <v>36455.566486792799</v>
      </c>
    </row>
    <row r="6204" spans="1:6" x14ac:dyDescent="0.3">
      <c r="A6204" s="3">
        <v>0.70968368322525399</v>
      </c>
      <c r="B6204" s="3">
        <v>22432.248445440298</v>
      </c>
      <c r="C6204" s="3">
        <v>1.19250937690599</v>
      </c>
      <c r="D6204" s="3">
        <v>59135.268594327397</v>
      </c>
      <c r="E6204" s="1">
        <f t="shared" si="194"/>
        <v>0.48282569368073602</v>
      </c>
      <c r="F6204" s="1">
        <f t="shared" si="195"/>
        <v>36703.020148887095</v>
      </c>
    </row>
    <row r="6205" spans="1:6" x14ac:dyDescent="0.3">
      <c r="A6205" s="3">
        <v>0.71549983422723196</v>
      </c>
      <c r="B6205" s="3">
        <v>20897.890402817298</v>
      </c>
      <c r="C6205" s="3">
        <v>1.23195697228067</v>
      </c>
      <c r="D6205" s="3">
        <v>56494.687048994398</v>
      </c>
      <c r="E6205" s="1">
        <f t="shared" si="194"/>
        <v>0.51645713805343807</v>
      </c>
      <c r="F6205" s="1">
        <f t="shared" si="195"/>
        <v>35596.796646177099</v>
      </c>
    </row>
    <row r="6206" spans="1:6" x14ac:dyDescent="0.3">
      <c r="A6206" s="3">
        <v>0.76814442327324395</v>
      </c>
      <c r="B6206" s="3">
        <v>21846.396342629701</v>
      </c>
      <c r="C6206" s="3">
        <v>1.33550581859525</v>
      </c>
      <c r="D6206" s="3">
        <v>60818.070983050799</v>
      </c>
      <c r="E6206" s="1">
        <f t="shared" si="194"/>
        <v>0.56736139532200602</v>
      </c>
      <c r="F6206" s="1">
        <f t="shared" si="195"/>
        <v>38971.674640421101</v>
      </c>
    </row>
    <row r="6207" spans="1:6" x14ac:dyDescent="0.3">
      <c r="A6207" s="3">
        <v>0.69887117658138198</v>
      </c>
      <c r="B6207" s="3">
        <v>16651.420087538001</v>
      </c>
      <c r="C6207" s="3">
        <v>1.2124688602043701</v>
      </c>
      <c r="D6207" s="3">
        <v>51935.9833968487</v>
      </c>
      <c r="E6207" s="1">
        <f t="shared" si="194"/>
        <v>0.51359768362298808</v>
      </c>
      <c r="F6207" s="1">
        <f t="shared" si="195"/>
        <v>35284.563309310703</v>
      </c>
    </row>
    <row r="6208" spans="1:6" x14ac:dyDescent="0.3">
      <c r="A6208" s="3">
        <v>0.71617762860287304</v>
      </c>
      <c r="B6208" s="3">
        <v>22876.259772007201</v>
      </c>
      <c r="C6208" s="3">
        <v>1.19781297003278</v>
      </c>
      <c r="D6208" s="3">
        <v>60709.938612411599</v>
      </c>
      <c r="E6208" s="1">
        <f t="shared" si="194"/>
        <v>0.48163534142990694</v>
      </c>
      <c r="F6208" s="1">
        <f t="shared" si="195"/>
        <v>37833.678840404398</v>
      </c>
    </row>
    <row r="6209" spans="1:6" x14ac:dyDescent="0.3">
      <c r="A6209" s="3">
        <v>0.70701999259288795</v>
      </c>
      <c r="B6209" s="3">
        <v>23558.6954403624</v>
      </c>
      <c r="C6209" s="3">
        <v>1.2563491100659401</v>
      </c>
      <c r="D6209" s="3">
        <v>62995.694436191501</v>
      </c>
      <c r="E6209" s="1">
        <f t="shared" si="194"/>
        <v>0.54932911747305213</v>
      </c>
      <c r="F6209" s="1">
        <f t="shared" si="195"/>
        <v>39436.998995829097</v>
      </c>
    </row>
    <row r="6210" spans="1:6" x14ac:dyDescent="0.3">
      <c r="A6210" s="3">
        <v>0.69926201269083799</v>
      </c>
      <c r="B6210" s="3">
        <v>17643.987088112201</v>
      </c>
      <c r="C6210" s="3">
        <v>1.2029329426433299</v>
      </c>
      <c r="D6210" s="3">
        <v>52104.713216629098</v>
      </c>
      <c r="E6210" s="1">
        <f t="shared" si="194"/>
        <v>0.50367092995249196</v>
      </c>
      <c r="F6210" s="1">
        <f t="shared" si="195"/>
        <v>34460.726128516893</v>
      </c>
    </row>
    <row r="6211" spans="1:6" x14ac:dyDescent="0.3">
      <c r="A6211" s="3">
        <v>0.71168766393938099</v>
      </c>
      <c r="B6211" s="3">
        <v>20638.157127271301</v>
      </c>
      <c r="C6211" s="3">
        <v>1.2531125504851</v>
      </c>
      <c r="D6211" s="3">
        <v>58951.129424961502</v>
      </c>
      <c r="E6211" s="1">
        <f t="shared" si="194"/>
        <v>0.54142488654571896</v>
      </c>
      <c r="F6211" s="1">
        <f t="shared" si="195"/>
        <v>38312.972297690198</v>
      </c>
    </row>
    <row r="6212" spans="1:6" x14ac:dyDescent="0.3">
      <c r="A6212" s="3">
        <v>0.74878566166202398</v>
      </c>
      <c r="B6212" s="3">
        <v>16563.496125144</v>
      </c>
      <c r="C6212" s="3">
        <v>1.31599893147196</v>
      </c>
      <c r="D6212" s="3">
        <v>52902.286399127799</v>
      </c>
      <c r="E6212" s="1">
        <f t="shared" ref="E6212:E6275" si="196">C6212-A6212</f>
        <v>0.56721326980993603</v>
      </c>
      <c r="F6212" s="1">
        <f t="shared" ref="F6212:F6275" si="197">D6212-B6212</f>
        <v>36338.790273983803</v>
      </c>
    </row>
    <row r="6213" spans="1:6" x14ac:dyDescent="0.3">
      <c r="A6213" s="3">
        <v>0.72478836492301801</v>
      </c>
      <c r="B6213" s="3">
        <v>18692.6572051369</v>
      </c>
      <c r="C6213" s="3">
        <v>1.25106796150193</v>
      </c>
      <c r="D6213" s="3">
        <v>55956.766302363001</v>
      </c>
      <c r="E6213" s="1">
        <f t="shared" si="196"/>
        <v>0.52627959657891199</v>
      </c>
      <c r="F6213" s="1">
        <f t="shared" si="197"/>
        <v>37264.109097226101</v>
      </c>
    </row>
    <row r="6214" spans="1:6" x14ac:dyDescent="0.3">
      <c r="A6214" s="3">
        <v>0.70435514100526797</v>
      </c>
      <c r="B6214" s="3">
        <v>18118.669845226901</v>
      </c>
      <c r="C6214" s="3">
        <v>1.2411745840463899</v>
      </c>
      <c r="D6214" s="3">
        <v>54287.431707795702</v>
      </c>
      <c r="E6214" s="1">
        <f t="shared" si="196"/>
        <v>0.53681944304112195</v>
      </c>
      <c r="F6214" s="1">
        <f t="shared" si="197"/>
        <v>36168.761862568805</v>
      </c>
    </row>
    <row r="6215" spans="1:6" x14ac:dyDescent="0.3">
      <c r="A6215" s="3">
        <v>0.66448940139260404</v>
      </c>
      <c r="B6215" s="3">
        <v>17850.419301006801</v>
      </c>
      <c r="C6215" s="3">
        <v>1.1666266052418699</v>
      </c>
      <c r="D6215" s="3">
        <v>54735.697179774397</v>
      </c>
      <c r="E6215" s="1">
        <f t="shared" si="196"/>
        <v>0.50213720384926586</v>
      </c>
      <c r="F6215" s="1">
        <f t="shared" si="197"/>
        <v>36885.277878767592</v>
      </c>
    </row>
    <row r="6216" spans="1:6" x14ac:dyDescent="0.3">
      <c r="A6216" s="3">
        <v>0.73211735554075796</v>
      </c>
      <c r="B6216" s="3">
        <v>23857.632339151001</v>
      </c>
      <c r="C6216" s="3">
        <v>1.2960687760304701</v>
      </c>
      <c r="D6216" s="3">
        <v>62192.624908869097</v>
      </c>
      <c r="E6216" s="1">
        <f t="shared" si="196"/>
        <v>0.56395142048971214</v>
      </c>
      <c r="F6216" s="1">
        <f t="shared" si="197"/>
        <v>38334.992569718095</v>
      </c>
    </row>
    <row r="6217" spans="1:6" x14ac:dyDescent="0.3">
      <c r="A6217" s="3">
        <v>0.71633808429163603</v>
      </c>
      <c r="B6217" s="3">
        <v>21677.940327965502</v>
      </c>
      <c r="C6217" s="3">
        <v>1.23867807629835</v>
      </c>
      <c r="D6217" s="3">
        <v>60203.325830394402</v>
      </c>
      <c r="E6217" s="1">
        <f t="shared" si="196"/>
        <v>0.52233999200671399</v>
      </c>
      <c r="F6217" s="1">
        <f t="shared" si="197"/>
        <v>38525.385502428901</v>
      </c>
    </row>
    <row r="6218" spans="1:6" x14ac:dyDescent="0.3">
      <c r="A6218" s="3">
        <v>0.66830007230247801</v>
      </c>
      <c r="B6218" s="3">
        <v>22942.3798087246</v>
      </c>
      <c r="C6218" s="3">
        <v>1.17154807490614</v>
      </c>
      <c r="D6218" s="3">
        <v>62673.198775245</v>
      </c>
      <c r="E6218" s="1">
        <f t="shared" si="196"/>
        <v>0.50324800260366198</v>
      </c>
      <c r="F6218" s="1">
        <f t="shared" si="197"/>
        <v>39730.818966520397</v>
      </c>
    </row>
    <row r="6219" spans="1:6" x14ac:dyDescent="0.3">
      <c r="A6219" s="3">
        <v>0.66181595414787897</v>
      </c>
      <c r="B6219" s="3">
        <v>20041.690911180202</v>
      </c>
      <c r="C6219" s="3">
        <v>1.12540863309543</v>
      </c>
      <c r="D6219" s="3">
        <v>55796.136408292798</v>
      </c>
      <c r="E6219" s="1">
        <f t="shared" si="196"/>
        <v>0.46359267894755107</v>
      </c>
      <c r="F6219" s="1">
        <f t="shared" si="197"/>
        <v>35754.445497112596</v>
      </c>
    </row>
    <row r="6220" spans="1:6" x14ac:dyDescent="0.3">
      <c r="A6220" s="3">
        <v>0.65325795360067596</v>
      </c>
      <c r="B6220" s="3">
        <v>17109.0875689526</v>
      </c>
      <c r="C6220" s="3">
        <v>1.1255788804443401</v>
      </c>
      <c r="D6220" s="3">
        <v>51938.457583791402</v>
      </c>
      <c r="E6220" s="1">
        <f t="shared" si="196"/>
        <v>0.47232092684366411</v>
      </c>
      <c r="F6220" s="1">
        <f t="shared" si="197"/>
        <v>34829.370014838802</v>
      </c>
    </row>
    <row r="6221" spans="1:6" x14ac:dyDescent="0.3">
      <c r="A6221" s="3">
        <v>0.74325089464786598</v>
      </c>
      <c r="B6221" s="3">
        <v>20725.1056270183</v>
      </c>
      <c r="C6221" s="3">
        <v>1.2954047769605901</v>
      </c>
      <c r="D6221" s="3">
        <v>57707.412012719702</v>
      </c>
      <c r="E6221" s="1">
        <f t="shared" si="196"/>
        <v>0.55215388231272411</v>
      </c>
      <c r="F6221" s="1">
        <f t="shared" si="197"/>
        <v>36982.306385701406</v>
      </c>
    </row>
    <row r="6222" spans="1:6" x14ac:dyDescent="0.3">
      <c r="A6222" s="3">
        <v>0.67640856693677298</v>
      </c>
      <c r="B6222" s="3">
        <v>20609.8768999731</v>
      </c>
      <c r="C6222" s="3">
        <v>1.1346126386252999</v>
      </c>
      <c r="D6222" s="3">
        <v>57397.497725436901</v>
      </c>
      <c r="E6222" s="1">
        <f t="shared" si="196"/>
        <v>0.45820407168852695</v>
      </c>
      <c r="F6222" s="1">
        <f t="shared" si="197"/>
        <v>36787.620825463804</v>
      </c>
    </row>
    <row r="6223" spans="1:6" x14ac:dyDescent="0.3">
      <c r="A6223" s="3">
        <v>0.72481482493174698</v>
      </c>
      <c r="B6223" s="3">
        <v>21300.1778195529</v>
      </c>
      <c r="C6223" s="3">
        <v>1.2754722229575799</v>
      </c>
      <c r="D6223" s="3">
        <v>57771.321405465198</v>
      </c>
      <c r="E6223" s="1">
        <f t="shared" si="196"/>
        <v>0.55065739802583291</v>
      </c>
      <c r="F6223" s="1">
        <f t="shared" si="197"/>
        <v>36471.143585912301</v>
      </c>
    </row>
    <row r="6224" spans="1:6" x14ac:dyDescent="0.3">
      <c r="A6224" s="3">
        <v>0.63999068592930997</v>
      </c>
      <c r="B6224" s="3">
        <v>19973.468436710398</v>
      </c>
      <c r="C6224" s="3">
        <v>1.1125904854889701</v>
      </c>
      <c r="D6224" s="3">
        <v>59295.478888206897</v>
      </c>
      <c r="E6224" s="1">
        <f t="shared" si="196"/>
        <v>0.47259979955966014</v>
      </c>
      <c r="F6224" s="1">
        <f t="shared" si="197"/>
        <v>39322.010451496499</v>
      </c>
    </row>
    <row r="6225" spans="1:6" x14ac:dyDescent="0.3">
      <c r="A6225" s="3">
        <v>0.69776863905581399</v>
      </c>
      <c r="B6225" s="3">
        <v>17657.970422290498</v>
      </c>
      <c r="C6225" s="3">
        <v>1.2127324953146901</v>
      </c>
      <c r="D6225" s="3">
        <v>53678.1245875565</v>
      </c>
      <c r="E6225" s="1">
        <f t="shared" si="196"/>
        <v>0.51496385625887608</v>
      </c>
      <c r="F6225" s="1">
        <f t="shared" si="197"/>
        <v>36020.154165266002</v>
      </c>
    </row>
    <row r="6226" spans="1:6" x14ac:dyDescent="0.3">
      <c r="A6226" s="3">
        <v>0.725875965137463</v>
      </c>
      <c r="B6226" s="3">
        <v>20453.302838719199</v>
      </c>
      <c r="C6226" s="3">
        <v>1.26628111879092</v>
      </c>
      <c r="D6226" s="3">
        <v>56519.719404328302</v>
      </c>
      <c r="E6226" s="1">
        <f t="shared" si="196"/>
        <v>0.54040515365345698</v>
      </c>
      <c r="F6226" s="1">
        <f t="shared" si="197"/>
        <v>36066.416565609106</v>
      </c>
    </row>
    <row r="6227" spans="1:6" x14ac:dyDescent="0.3">
      <c r="A6227" s="3">
        <v>0.67246387800688001</v>
      </c>
      <c r="B6227" s="3">
        <v>19596.1393969817</v>
      </c>
      <c r="C6227" s="3">
        <v>1.12355543156388</v>
      </c>
      <c r="D6227" s="3">
        <v>54908.830571945997</v>
      </c>
      <c r="E6227" s="1">
        <f t="shared" si="196"/>
        <v>0.45109155355700004</v>
      </c>
      <c r="F6227" s="1">
        <f t="shared" si="197"/>
        <v>35312.691174964297</v>
      </c>
    </row>
    <row r="6228" spans="1:6" x14ac:dyDescent="0.3">
      <c r="A6228" s="3">
        <v>0.63162495043970301</v>
      </c>
      <c r="B6228" s="3">
        <v>17827.325334095902</v>
      </c>
      <c r="C6228" s="3">
        <v>1.1425136741792199</v>
      </c>
      <c r="D6228" s="3">
        <v>53421.160099208297</v>
      </c>
      <c r="E6228" s="1">
        <f t="shared" si="196"/>
        <v>0.51088872373951688</v>
      </c>
      <c r="F6228" s="1">
        <f t="shared" si="197"/>
        <v>35593.834765112391</v>
      </c>
    </row>
    <row r="6229" spans="1:6" x14ac:dyDescent="0.3">
      <c r="A6229" s="3">
        <v>0.65406972955861897</v>
      </c>
      <c r="B6229" s="3">
        <v>20901.343699308301</v>
      </c>
      <c r="C6229" s="3">
        <v>1.14581002690782</v>
      </c>
      <c r="D6229" s="3">
        <v>59723.675826604303</v>
      </c>
      <c r="E6229" s="1">
        <f t="shared" si="196"/>
        <v>0.49174029734920099</v>
      </c>
      <c r="F6229" s="1">
        <f t="shared" si="197"/>
        <v>38822.332127296002</v>
      </c>
    </row>
    <row r="6230" spans="1:6" x14ac:dyDescent="0.3">
      <c r="A6230" s="3">
        <v>0.71053518100693502</v>
      </c>
      <c r="B6230" s="3">
        <v>23125.720041321201</v>
      </c>
      <c r="C6230" s="3">
        <v>1.2281643945321099</v>
      </c>
      <c r="D6230" s="3">
        <v>59167.468822820498</v>
      </c>
      <c r="E6230" s="1">
        <f t="shared" si="196"/>
        <v>0.51762921352517488</v>
      </c>
      <c r="F6230" s="1">
        <f t="shared" si="197"/>
        <v>36041.748781499293</v>
      </c>
    </row>
    <row r="6231" spans="1:6" x14ac:dyDescent="0.3">
      <c r="A6231" s="3">
        <v>0.70136865352898203</v>
      </c>
      <c r="B6231" s="3">
        <v>18908.265245008799</v>
      </c>
      <c r="C6231" s="3">
        <v>1.1986682991775599</v>
      </c>
      <c r="D6231" s="3">
        <v>56438.179585943202</v>
      </c>
      <c r="E6231" s="1">
        <f t="shared" si="196"/>
        <v>0.49729964564857787</v>
      </c>
      <c r="F6231" s="1">
        <f t="shared" si="197"/>
        <v>37529.914340934403</v>
      </c>
    </row>
    <row r="6232" spans="1:6" x14ac:dyDescent="0.3">
      <c r="A6232" s="3">
        <v>0.76610025384942404</v>
      </c>
      <c r="B6232" s="3">
        <v>18491.3829990757</v>
      </c>
      <c r="C6232" s="3">
        <v>1.3518457674200599</v>
      </c>
      <c r="D6232" s="3">
        <v>56528.552442745902</v>
      </c>
      <c r="E6232" s="1">
        <f t="shared" si="196"/>
        <v>0.58574551357063587</v>
      </c>
      <c r="F6232" s="1">
        <f t="shared" si="197"/>
        <v>38037.169443670202</v>
      </c>
    </row>
    <row r="6233" spans="1:6" x14ac:dyDescent="0.3">
      <c r="A6233" s="3">
        <v>0.71337153250225005</v>
      </c>
      <c r="B6233" s="3">
        <v>20751.231541248999</v>
      </c>
      <c r="C6233" s="3">
        <v>1.2347124555504401</v>
      </c>
      <c r="D6233" s="3">
        <v>58833.622799010198</v>
      </c>
      <c r="E6233" s="1">
        <f t="shared" si="196"/>
        <v>0.52134092304819002</v>
      </c>
      <c r="F6233" s="1">
        <f t="shared" si="197"/>
        <v>38082.391257761199</v>
      </c>
    </row>
    <row r="6234" spans="1:6" x14ac:dyDescent="0.3">
      <c r="A6234" s="3">
        <v>0.71799017328676895</v>
      </c>
      <c r="B6234" s="3">
        <v>23944.973139832699</v>
      </c>
      <c r="C6234" s="3">
        <v>1.2538002897895</v>
      </c>
      <c r="D6234" s="3">
        <v>65077.249315900001</v>
      </c>
      <c r="E6234" s="1">
        <f t="shared" si="196"/>
        <v>0.53581011650273103</v>
      </c>
      <c r="F6234" s="1">
        <f t="shared" si="197"/>
        <v>41132.276176067302</v>
      </c>
    </row>
    <row r="6235" spans="1:6" x14ac:dyDescent="0.3">
      <c r="A6235" s="3">
        <v>0.67606919108665298</v>
      </c>
      <c r="B6235" s="3">
        <v>18097.199637928999</v>
      </c>
      <c r="C6235" s="3">
        <v>1.19138734900276</v>
      </c>
      <c r="D6235" s="3">
        <v>54772.263114830603</v>
      </c>
      <c r="E6235" s="1">
        <f t="shared" si="196"/>
        <v>0.51531815791610702</v>
      </c>
      <c r="F6235" s="1">
        <f t="shared" si="197"/>
        <v>36675.063476901603</v>
      </c>
    </row>
    <row r="6236" spans="1:6" x14ac:dyDescent="0.3">
      <c r="A6236" s="3">
        <v>0.68707154424040395</v>
      </c>
      <c r="B6236" s="3">
        <v>18377.129209736799</v>
      </c>
      <c r="C6236" s="3">
        <v>1.2223072243011399</v>
      </c>
      <c r="D6236" s="3">
        <v>55608.643891119696</v>
      </c>
      <c r="E6236" s="1">
        <f t="shared" si="196"/>
        <v>0.53523568006073596</v>
      </c>
      <c r="F6236" s="1">
        <f t="shared" si="197"/>
        <v>37231.514681382898</v>
      </c>
    </row>
    <row r="6237" spans="1:6" x14ac:dyDescent="0.3">
      <c r="A6237" s="3">
        <v>0.68823622097315795</v>
      </c>
      <c r="B6237" s="3">
        <v>21782.300572255299</v>
      </c>
      <c r="C6237" s="3">
        <v>1.1962374420700701</v>
      </c>
      <c r="D6237" s="3">
        <v>57633.869393435198</v>
      </c>
      <c r="E6237" s="1">
        <f t="shared" si="196"/>
        <v>0.50800122109691215</v>
      </c>
      <c r="F6237" s="1">
        <f t="shared" si="197"/>
        <v>35851.568821179899</v>
      </c>
    </row>
    <row r="6238" spans="1:6" x14ac:dyDescent="0.3">
      <c r="A6238" s="3">
        <v>0.69362926186562102</v>
      </c>
      <c r="B6238" s="3">
        <v>26215.8316752844</v>
      </c>
      <c r="C6238" s="3">
        <v>1.19959200894924</v>
      </c>
      <c r="D6238" s="3">
        <v>68218.640688061496</v>
      </c>
      <c r="E6238" s="1">
        <f t="shared" si="196"/>
        <v>0.50596274708361899</v>
      </c>
      <c r="F6238" s="1">
        <f t="shared" si="197"/>
        <v>42002.809012777099</v>
      </c>
    </row>
    <row r="6239" spans="1:6" x14ac:dyDescent="0.3">
      <c r="A6239" s="3">
        <v>0.66065276521094396</v>
      </c>
      <c r="B6239" s="3">
        <v>16398.859702763999</v>
      </c>
      <c r="C6239" s="3">
        <v>1.1410120559325501</v>
      </c>
      <c r="D6239" s="3">
        <v>53470.2266740208</v>
      </c>
      <c r="E6239" s="1">
        <f t="shared" si="196"/>
        <v>0.4803592907216061</v>
      </c>
      <c r="F6239" s="1">
        <f t="shared" si="197"/>
        <v>37071.366971256801</v>
      </c>
    </row>
    <row r="6240" spans="1:6" x14ac:dyDescent="0.3">
      <c r="A6240" s="3">
        <v>0.68291754974806995</v>
      </c>
      <c r="B6240" s="3">
        <v>19990.861983596798</v>
      </c>
      <c r="C6240" s="3">
        <v>1.2131169689066901</v>
      </c>
      <c r="D6240" s="3">
        <v>56337.9555534674</v>
      </c>
      <c r="E6240" s="1">
        <f t="shared" si="196"/>
        <v>0.53019941915862012</v>
      </c>
      <c r="F6240" s="1">
        <f t="shared" si="197"/>
        <v>36347.093569870602</v>
      </c>
    </row>
    <row r="6241" spans="1:6" x14ac:dyDescent="0.3">
      <c r="A6241" s="3">
        <v>0.66582176222822498</v>
      </c>
      <c r="B6241" s="3">
        <v>17276.754587745101</v>
      </c>
      <c r="C6241" s="3">
        <v>1.14825464901515</v>
      </c>
      <c r="D6241" s="3">
        <v>54358.969322217497</v>
      </c>
      <c r="E6241" s="1">
        <f t="shared" si="196"/>
        <v>0.48243288678692497</v>
      </c>
      <c r="F6241" s="1">
        <f t="shared" si="197"/>
        <v>37082.214734472393</v>
      </c>
    </row>
    <row r="6242" spans="1:6" x14ac:dyDescent="0.3">
      <c r="A6242" s="3">
        <v>0.72174992304933905</v>
      </c>
      <c r="B6242" s="3">
        <v>19978.584583958302</v>
      </c>
      <c r="C6242" s="3">
        <v>1.2492692535502701</v>
      </c>
      <c r="D6242" s="3">
        <v>55243.416904646001</v>
      </c>
      <c r="E6242" s="1">
        <f t="shared" si="196"/>
        <v>0.52751933050093103</v>
      </c>
      <c r="F6242" s="1">
        <f t="shared" si="197"/>
        <v>35264.832320687696</v>
      </c>
    </row>
    <row r="6243" spans="1:6" x14ac:dyDescent="0.3">
      <c r="A6243" s="3">
        <v>0.73541723468498399</v>
      </c>
      <c r="B6243" s="3">
        <v>22266.243274713499</v>
      </c>
      <c r="C6243" s="3">
        <v>1.2956266000336301</v>
      </c>
      <c r="D6243" s="3">
        <v>59304.151036032999</v>
      </c>
      <c r="E6243" s="1">
        <f t="shared" si="196"/>
        <v>0.56020936534864607</v>
      </c>
      <c r="F6243" s="1">
        <f t="shared" si="197"/>
        <v>37037.907761319497</v>
      </c>
    </row>
    <row r="6244" spans="1:6" x14ac:dyDescent="0.3">
      <c r="A6244" s="3">
        <v>0.71413690277118702</v>
      </c>
      <c r="B6244" s="3">
        <v>19521.162143764999</v>
      </c>
      <c r="C6244" s="3">
        <v>1.2751192832546101</v>
      </c>
      <c r="D6244" s="3">
        <v>59629.881978609897</v>
      </c>
      <c r="E6244" s="1">
        <f t="shared" si="196"/>
        <v>0.56098238048342308</v>
      </c>
      <c r="F6244" s="1">
        <f t="shared" si="197"/>
        <v>40108.719834844902</v>
      </c>
    </row>
    <row r="6245" spans="1:6" x14ac:dyDescent="0.3">
      <c r="A6245" s="3">
        <v>0.670305539956083</v>
      </c>
      <c r="B6245" s="3">
        <v>18806.801830923701</v>
      </c>
      <c r="C6245" s="3">
        <v>1.11894104857501</v>
      </c>
      <c r="D6245" s="3">
        <v>52823.554614805398</v>
      </c>
      <c r="E6245" s="1">
        <f t="shared" si="196"/>
        <v>0.44863550861892698</v>
      </c>
      <c r="F6245" s="1">
        <f t="shared" si="197"/>
        <v>34016.752783881697</v>
      </c>
    </row>
    <row r="6246" spans="1:6" x14ac:dyDescent="0.3">
      <c r="A6246" s="3">
        <v>0.69318304569337796</v>
      </c>
      <c r="B6246" s="3">
        <v>19275.037283058598</v>
      </c>
      <c r="C6246" s="3">
        <v>1.21822261279806</v>
      </c>
      <c r="D6246" s="3">
        <v>55555.534073111303</v>
      </c>
      <c r="E6246" s="1">
        <f t="shared" si="196"/>
        <v>0.52503956710468203</v>
      </c>
      <c r="F6246" s="1">
        <f t="shared" si="197"/>
        <v>36280.496790052704</v>
      </c>
    </row>
    <row r="6247" spans="1:6" x14ac:dyDescent="0.3">
      <c r="A6247" s="3">
        <v>0.66343156694184402</v>
      </c>
      <c r="B6247" s="3">
        <v>16718.439120760198</v>
      </c>
      <c r="C6247" s="3">
        <v>1.1223690566375599</v>
      </c>
      <c r="D6247" s="3">
        <v>51711.772274194598</v>
      </c>
      <c r="E6247" s="1">
        <f t="shared" si="196"/>
        <v>0.45893748969571591</v>
      </c>
      <c r="F6247" s="1">
        <f t="shared" si="197"/>
        <v>34993.333153434403</v>
      </c>
    </row>
    <row r="6248" spans="1:6" x14ac:dyDescent="0.3">
      <c r="A6248" s="3">
        <v>0.67883071945223095</v>
      </c>
      <c r="B6248" s="3">
        <v>15247.7672716859</v>
      </c>
      <c r="C6248" s="3">
        <v>1.2044494059042199</v>
      </c>
      <c r="D6248" s="3">
        <v>50146.169790169799</v>
      </c>
      <c r="E6248" s="1">
        <f t="shared" si="196"/>
        <v>0.52561868645198895</v>
      </c>
      <c r="F6248" s="1">
        <f t="shared" si="197"/>
        <v>34898.402518483897</v>
      </c>
    </row>
    <row r="6249" spans="1:6" x14ac:dyDescent="0.3">
      <c r="A6249" s="3">
        <v>0.68314040173507995</v>
      </c>
      <c r="B6249" s="3">
        <v>17730.076613665398</v>
      </c>
      <c r="C6249" s="3">
        <v>1.20000912541474</v>
      </c>
      <c r="D6249" s="3">
        <v>56261.323098371497</v>
      </c>
      <c r="E6249" s="1">
        <f t="shared" si="196"/>
        <v>0.51686872367966008</v>
      </c>
      <c r="F6249" s="1">
        <f t="shared" si="197"/>
        <v>38531.246484706098</v>
      </c>
    </row>
    <row r="6250" spans="1:6" x14ac:dyDescent="0.3">
      <c r="A6250" s="3">
        <v>0.69801510561355795</v>
      </c>
      <c r="B6250" s="3">
        <v>17988.661209684498</v>
      </c>
      <c r="C6250" s="3">
        <v>1.2225639464512901</v>
      </c>
      <c r="D6250" s="3">
        <v>56983.239478253097</v>
      </c>
      <c r="E6250" s="1">
        <f t="shared" si="196"/>
        <v>0.52454884083773212</v>
      </c>
      <c r="F6250" s="1">
        <f t="shared" si="197"/>
        <v>38994.578268568599</v>
      </c>
    </row>
    <row r="6251" spans="1:6" x14ac:dyDescent="0.3">
      <c r="A6251" s="3">
        <v>0.77498183751167804</v>
      </c>
      <c r="B6251" s="3">
        <v>18769.9316343598</v>
      </c>
      <c r="C6251" s="3">
        <v>1.33330526433036</v>
      </c>
      <c r="D6251" s="3">
        <v>54227.843671107701</v>
      </c>
      <c r="E6251" s="1">
        <f t="shared" si="196"/>
        <v>0.55832342681868197</v>
      </c>
      <c r="F6251" s="1">
        <f t="shared" si="197"/>
        <v>35457.912036747904</v>
      </c>
    </row>
    <row r="6252" spans="1:6" x14ac:dyDescent="0.3">
      <c r="A6252" s="3">
        <v>0.70267437351722795</v>
      </c>
      <c r="B6252" s="3">
        <v>22217.729921791099</v>
      </c>
      <c r="C6252" s="3">
        <v>1.2082078728474299</v>
      </c>
      <c r="D6252" s="3">
        <v>60159.265577866499</v>
      </c>
      <c r="E6252" s="1">
        <f t="shared" si="196"/>
        <v>0.50553349933020197</v>
      </c>
      <c r="F6252" s="1">
        <f t="shared" si="197"/>
        <v>37941.535656075401</v>
      </c>
    </row>
    <row r="6253" spans="1:6" x14ac:dyDescent="0.3">
      <c r="A6253" s="3">
        <v>0.69303099327869999</v>
      </c>
      <c r="B6253" s="3">
        <v>20346.739599467001</v>
      </c>
      <c r="C6253" s="3">
        <v>1.2234169923060401</v>
      </c>
      <c r="D6253" s="3">
        <v>57394.9690926232</v>
      </c>
      <c r="E6253" s="1">
        <f t="shared" si="196"/>
        <v>0.53038599902734007</v>
      </c>
      <c r="F6253" s="1">
        <f t="shared" si="197"/>
        <v>37048.229493156199</v>
      </c>
    </row>
    <row r="6254" spans="1:6" x14ac:dyDescent="0.3">
      <c r="A6254" s="3">
        <v>0.73063290869832198</v>
      </c>
      <c r="B6254" s="3">
        <v>19073.811936154601</v>
      </c>
      <c r="C6254" s="3">
        <v>1.2614669336270801</v>
      </c>
      <c r="D6254" s="3">
        <v>55914.610452773399</v>
      </c>
      <c r="E6254" s="1">
        <f t="shared" si="196"/>
        <v>0.53083402492875809</v>
      </c>
      <c r="F6254" s="1">
        <f t="shared" si="197"/>
        <v>36840.798516618801</v>
      </c>
    </row>
    <row r="6255" spans="1:6" x14ac:dyDescent="0.3">
      <c r="A6255" s="3">
        <v>0.69712741821549096</v>
      </c>
      <c r="B6255" s="3">
        <v>23838.845698180601</v>
      </c>
      <c r="C6255" s="3">
        <v>1.22897872185236</v>
      </c>
      <c r="D6255" s="3">
        <v>64176.6361977907</v>
      </c>
      <c r="E6255" s="1">
        <f t="shared" si="196"/>
        <v>0.53185130363686905</v>
      </c>
      <c r="F6255" s="1">
        <f t="shared" si="197"/>
        <v>40337.790499610099</v>
      </c>
    </row>
    <row r="6256" spans="1:6" x14ac:dyDescent="0.3">
      <c r="A6256" s="3">
        <v>0.73143807289131002</v>
      </c>
      <c r="B6256" s="3">
        <v>20182.3140658052</v>
      </c>
      <c r="C6256" s="3">
        <v>1.2730915092497801</v>
      </c>
      <c r="D6256" s="3">
        <v>57294.163128364497</v>
      </c>
      <c r="E6256" s="1">
        <f t="shared" si="196"/>
        <v>0.54165343635847008</v>
      </c>
      <c r="F6256" s="1">
        <f t="shared" si="197"/>
        <v>37111.849062559297</v>
      </c>
    </row>
    <row r="6257" spans="1:6" x14ac:dyDescent="0.3">
      <c r="A6257" s="3">
        <v>0.70030742386123401</v>
      </c>
      <c r="B6257" s="3">
        <v>18111.443190021899</v>
      </c>
      <c r="C6257" s="3">
        <v>1.1722097528739901</v>
      </c>
      <c r="D6257" s="3">
        <v>53490.2988112854</v>
      </c>
      <c r="E6257" s="1">
        <f t="shared" si="196"/>
        <v>0.47190232901275608</v>
      </c>
      <c r="F6257" s="1">
        <f t="shared" si="197"/>
        <v>35378.855621263501</v>
      </c>
    </row>
    <row r="6258" spans="1:6" x14ac:dyDescent="0.3">
      <c r="A6258" s="3">
        <v>0.700248571205628</v>
      </c>
      <c r="B6258" s="3">
        <v>24790.655467763001</v>
      </c>
      <c r="C6258" s="3">
        <v>1.2114824255253001</v>
      </c>
      <c r="D6258" s="3">
        <v>61388.234802034101</v>
      </c>
      <c r="E6258" s="1">
        <f t="shared" si="196"/>
        <v>0.51123385431967205</v>
      </c>
      <c r="F6258" s="1">
        <f t="shared" si="197"/>
        <v>36597.579334271097</v>
      </c>
    </row>
    <row r="6259" spans="1:6" x14ac:dyDescent="0.3">
      <c r="A6259" s="3">
        <v>0.70657253572467404</v>
      </c>
      <c r="B6259" s="3">
        <v>18301.5709916913</v>
      </c>
      <c r="C6259" s="3">
        <v>1.2419307072594299</v>
      </c>
      <c r="D6259" s="3">
        <v>54406.626465646499</v>
      </c>
      <c r="E6259" s="1">
        <f t="shared" si="196"/>
        <v>0.53535817153475584</v>
      </c>
      <c r="F6259" s="1">
        <f t="shared" si="197"/>
        <v>36105.055473955203</v>
      </c>
    </row>
    <row r="6260" spans="1:6" x14ac:dyDescent="0.3">
      <c r="A6260" s="3">
        <v>0.69828780875658203</v>
      </c>
      <c r="B6260" s="3">
        <v>16061.6892746341</v>
      </c>
      <c r="C6260" s="3">
        <v>1.20569591494682</v>
      </c>
      <c r="D6260" s="3">
        <v>52841.877055080702</v>
      </c>
      <c r="E6260" s="1">
        <f t="shared" si="196"/>
        <v>0.50740810619023802</v>
      </c>
      <c r="F6260" s="1">
        <f t="shared" si="197"/>
        <v>36780.187780446606</v>
      </c>
    </row>
    <row r="6261" spans="1:6" x14ac:dyDescent="0.3">
      <c r="A6261" s="3">
        <v>0.72282293378721896</v>
      </c>
      <c r="B6261" s="3">
        <v>21417.978703974499</v>
      </c>
      <c r="C6261" s="3">
        <v>1.26015697881033</v>
      </c>
      <c r="D6261" s="3">
        <v>58284.231739000003</v>
      </c>
      <c r="E6261" s="1">
        <f t="shared" si="196"/>
        <v>0.537334045023111</v>
      </c>
      <c r="F6261" s="1">
        <f t="shared" si="197"/>
        <v>36866.253035025504</v>
      </c>
    </row>
    <row r="6262" spans="1:6" x14ac:dyDescent="0.3">
      <c r="A6262" s="3">
        <v>0.72483282449900899</v>
      </c>
      <c r="B6262" s="3">
        <v>15452.434764367101</v>
      </c>
      <c r="C6262" s="3">
        <v>1.27079778461721</v>
      </c>
      <c r="D6262" s="3">
        <v>51707.776719907597</v>
      </c>
      <c r="E6262" s="1">
        <f t="shared" si="196"/>
        <v>0.54596496011820106</v>
      </c>
      <c r="F6262" s="1">
        <f t="shared" si="197"/>
        <v>36255.341955540498</v>
      </c>
    </row>
    <row r="6263" spans="1:6" x14ac:dyDescent="0.3">
      <c r="A6263" s="3">
        <v>0.69684881993085401</v>
      </c>
      <c r="B6263" s="3">
        <v>20510.117596982898</v>
      </c>
      <c r="C6263" s="3">
        <v>1.18082953389791</v>
      </c>
      <c r="D6263" s="3">
        <v>56768.235564831797</v>
      </c>
      <c r="E6263" s="1">
        <f t="shared" si="196"/>
        <v>0.483980713967056</v>
      </c>
      <c r="F6263" s="1">
        <f t="shared" si="197"/>
        <v>36258.117967848899</v>
      </c>
    </row>
    <row r="6264" spans="1:6" x14ac:dyDescent="0.3">
      <c r="A6264" s="3">
        <v>0.65380205750375497</v>
      </c>
      <c r="B6264" s="3">
        <v>19812.6078764337</v>
      </c>
      <c r="C6264" s="3">
        <v>1.13146221187078</v>
      </c>
      <c r="D6264" s="3">
        <v>57674.253196543003</v>
      </c>
      <c r="E6264" s="1">
        <f t="shared" si="196"/>
        <v>0.47766015436702502</v>
      </c>
      <c r="F6264" s="1">
        <f t="shared" si="197"/>
        <v>37861.645320109303</v>
      </c>
    </row>
    <row r="6265" spans="1:6" x14ac:dyDescent="0.3">
      <c r="A6265" s="3">
        <v>0.695133680590171</v>
      </c>
      <c r="B6265" s="3">
        <v>21038.1835781425</v>
      </c>
      <c r="C6265" s="3">
        <v>1.24486273323307</v>
      </c>
      <c r="D6265" s="3">
        <v>58779.235354698401</v>
      </c>
      <c r="E6265" s="1">
        <f t="shared" si="196"/>
        <v>0.54972905264289895</v>
      </c>
      <c r="F6265" s="1">
        <f t="shared" si="197"/>
        <v>37741.051776555905</v>
      </c>
    </row>
    <row r="6266" spans="1:6" x14ac:dyDescent="0.3">
      <c r="A6266" s="3">
        <v>0.67986900886960899</v>
      </c>
      <c r="B6266" s="3">
        <v>13370.9948172862</v>
      </c>
      <c r="C6266" s="3">
        <v>1.1886617973434901</v>
      </c>
      <c r="D6266" s="3">
        <v>48185.2199166797</v>
      </c>
      <c r="E6266" s="1">
        <f t="shared" si="196"/>
        <v>0.5087927884738811</v>
      </c>
      <c r="F6266" s="1">
        <f t="shared" si="197"/>
        <v>34814.225099393501</v>
      </c>
    </row>
    <row r="6267" spans="1:6" x14ac:dyDescent="0.3">
      <c r="A6267" s="3">
        <v>0.73148722820434897</v>
      </c>
      <c r="B6267" s="3">
        <v>22577.2722148133</v>
      </c>
      <c r="C6267" s="3">
        <v>1.2616865696445401</v>
      </c>
      <c r="D6267" s="3">
        <v>59853.453883125701</v>
      </c>
      <c r="E6267" s="1">
        <f t="shared" si="196"/>
        <v>0.5301993414401911</v>
      </c>
      <c r="F6267" s="1">
        <f t="shared" si="197"/>
        <v>37276.181668312405</v>
      </c>
    </row>
    <row r="6268" spans="1:6" x14ac:dyDescent="0.3">
      <c r="A6268" s="3">
        <v>0.70799543402214404</v>
      </c>
      <c r="B6268" s="3">
        <v>16133.7645066567</v>
      </c>
      <c r="C6268" s="3">
        <v>1.20392955157825</v>
      </c>
      <c r="D6268" s="3">
        <v>52063.4314155674</v>
      </c>
      <c r="E6268" s="1">
        <f t="shared" si="196"/>
        <v>0.49593411755610595</v>
      </c>
      <c r="F6268" s="1">
        <f t="shared" si="197"/>
        <v>35929.666908910702</v>
      </c>
    </row>
    <row r="6269" spans="1:6" x14ac:dyDescent="0.3">
      <c r="A6269" s="3">
        <v>0.68554291559956104</v>
      </c>
      <c r="B6269" s="3">
        <v>19858.172850188101</v>
      </c>
      <c r="C6269" s="3">
        <v>1.2120826142446699</v>
      </c>
      <c r="D6269" s="3">
        <v>57330.233773516302</v>
      </c>
      <c r="E6269" s="1">
        <f t="shared" si="196"/>
        <v>0.52653969864510886</v>
      </c>
      <c r="F6269" s="1">
        <f t="shared" si="197"/>
        <v>37472.060923328201</v>
      </c>
    </row>
    <row r="6270" spans="1:6" x14ac:dyDescent="0.3">
      <c r="A6270" s="3">
        <v>0.74314481777674002</v>
      </c>
      <c r="B6270" s="3">
        <v>23079.132706232202</v>
      </c>
      <c r="C6270" s="3">
        <v>1.28603904716948</v>
      </c>
      <c r="D6270" s="3">
        <v>59153.330687059301</v>
      </c>
      <c r="E6270" s="1">
        <f t="shared" si="196"/>
        <v>0.54289422939274001</v>
      </c>
      <c r="F6270" s="1">
        <f t="shared" si="197"/>
        <v>36074.197980827099</v>
      </c>
    </row>
    <row r="6271" spans="1:6" x14ac:dyDescent="0.3">
      <c r="A6271" s="3">
        <v>0.611740112952186</v>
      </c>
      <c r="B6271" s="3">
        <v>21381.383712789899</v>
      </c>
      <c r="C6271" s="3">
        <v>1.04011585280758</v>
      </c>
      <c r="D6271" s="3">
        <v>58793.531480888698</v>
      </c>
      <c r="E6271" s="1">
        <f t="shared" si="196"/>
        <v>0.42837573985539401</v>
      </c>
      <c r="F6271" s="1">
        <f t="shared" si="197"/>
        <v>37412.147768098803</v>
      </c>
    </row>
    <row r="6272" spans="1:6" x14ac:dyDescent="0.3">
      <c r="A6272" s="3">
        <v>0.69609241554952705</v>
      </c>
      <c r="B6272" s="3">
        <v>20009.383371709901</v>
      </c>
      <c r="C6272" s="3">
        <v>1.2429443372926301</v>
      </c>
      <c r="D6272" s="3">
        <v>58583.867930781897</v>
      </c>
      <c r="E6272" s="1">
        <f t="shared" si="196"/>
        <v>0.54685192174310304</v>
      </c>
      <c r="F6272" s="1">
        <f t="shared" si="197"/>
        <v>38574.484559071992</v>
      </c>
    </row>
    <row r="6273" spans="1:6" x14ac:dyDescent="0.3">
      <c r="A6273" s="3">
        <v>0.67332843913340601</v>
      </c>
      <c r="B6273" s="3">
        <v>17878.4163917275</v>
      </c>
      <c r="C6273" s="3">
        <v>1.15265475609142</v>
      </c>
      <c r="D6273" s="3">
        <v>58725.153420218099</v>
      </c>
      <c r="E6273" s="1">
        <f t="shared" si="196"/>
        <v>0.47932631695801398</v>
      </c>
      <c r="F6273" s="1">
        <f t="shared" si="197"/>
        <v>40846.737028490599</v>
      </c>
    </row>
    <row r="6274" spans="1:6" x14ac:dyDescent="0.3">
      <c r="A6274" s="3">
        <v>0.70307439414947603</v>
      </c>
      <c r="B6274" s="3">
        <v>17033.070788590401</v>
      </c>
      <c r="C6274" s="3">
        <v>1.2353094512576701</v>
      </c>
      <c r="D6274" s="3">
        <v>53221.6935978654</v>
      </c>
      <c r="E6274" s="1">
        <f t="shared" si="196"/>
        <v>0.53223505710819408</v>
      </c>
      <c r="F6274" s="1">
        <f t="shared" si="197"/>
        <v>36188.622809274995</v>
      </c>
    </row>
    <row r="6275" spans="1:6" x14ac:dyDescent="0.3">
      <c r="A6275" s="3">
        <v>0.72194961651550504</v>
      </c>
      <c r="B6275" s="3">
        <v>23075.914268646899</v>
      </c>
      <c r="C6275" s="3">
        <v>1.23095874754352</v>
      </c>
      <c r="D6275" s="3">
        <v>62257.733968442903</v>
      </c>
      <c r="E6275" s="1">
        <f t="shared" si="196"/>
        <v>0.50900913102801493</v>
      </c>
      <c r="F6275" s="1">
        <f t="shared" si="197"/>
        <v>39181.819699796004</v>
      </c>
    </row>
    <row r="6276" spans="1:6" x14ac:dyDescent="0.3">
      <c r="A6276" s="3">
        <v>0.70644821313883599</v>
      </c>
      <c r="B6276" s="3">
        <v>24223.297121858101</v>
      </c>
      <c r="C6276" s="3">
        <v>1.2444511650183701</v>
      </c>
      <c r="D6276" s="3">
        <v>59917.116766764302</v>
      </c>
      <c r="E6276" s="1">
        <f t="shared" ref="E6276:E6339" si="198">C6276-A6276</f>
        <v>0.53800295187953406</v>
      </c>
      <c r="F6276" s="1">
        <f t="shared" ref="F6276:F6339" si="199">D6276-B6276</f>
        <v>35693.819644906202</v>
      </c>
    </row>
    <row r="6277" spans="1:6" x14ac:dyDescent="0.3">
      <c r="A6277" s="3">
        <v>0.70161183514623704</v>
      </c>
      <c r="B6277" s="3">
        <v>21281.8239932506</v>
      </c>
      <c r="C6277" s="3">
        <v>1.1816846656761899</v>
      </c>
      <c r="D6277" s="3">
        <v>59571.209398686398</v>
      </c>
      <c r="E6277" s="1">
        <f t="shared" si="198"/>
        <v>0.48007283052995287</v>
      </c>
      <c r="F6277" s="1">
        <f t="shared" si="199"/>
        <v>38289.385405435794</v>
      </c>
    </row>
    <row r="6278" spans="1:6" x14ac:dyDescent="0.3">
      <c r="A6278" s="3">
        <v>0.67441676598961298</v>
      </c>
      <c r="B6278" s="3">
        <v>26985.604408031599</v>
      </c>
      <c r="C6278" s="3">
        <v>1.20415034095422</v>
      </c>
      <c r="D6278" s="3">
        <v>67023.020357376197</v>
      </c>
      <c r="E6278" s="1">
        <f t="shared" si="198"/>
        <v>0.52973357496460705</v>
      </c>
      <c r="F6278" s="1">
        <f t="shared" si="199"/>
        <v>40037.415949344599</v>
      </c>
    </row>
    <row r="6279" spans="1:6" x14ac:dyDescent="0.3">
      <c r="A6279" s="3">
        <v>0.68773323670002395</v>
      </c>
      <c r="B6279" s="3">
        <v>22224.8219511967</v>
      </c>
      <c r="C6279" s="3">
        <v>1.2241886927679999</v>
      </c>
      <c r="D6279" s="3">
        <v>63261.967575308598</v>
      </c>
      <c r="E6279" s="1">
        <f t="shared" si="198"/>
        <v>0.53645545606797596</v>
      </c>
      <c r="F6279" s="1">
        <f t="shared" si="199"/>
        <v>41037.145624111901</v>
      </c>
    </row>
    <row r="6280" spans="1:6" x14ac:dyDescent="0.3">
      <c r="A6280" s="3">
        <v>0.68476708835972799</v>
      </c>
      <c r="B6280" s="3">
        <v>18086.234449653999</v>
      </c>
      <c r="C6280" s="3">
        <v>1.17336554335876</v>
      </c>
      <c r="D6280" s="3">
        <v>55108.436829842904</v>
      </c>
      <c r="E6280" s="1">
        <f t="shared" si="198"/>
        <v>0.48859845499903198</v>
      </c>
      <c r="F6280" s="1">
        <f t="shared" si="199"/>
        <v>37022.202380188901</v>
      </c>
    </row>
    <row r="6281" spans="1:6" x14ac:dyDescent="0.3">
      <c r="A6281" s="3">
        <v>0.69797101658343497</v>
      </c>
      <c r="B6281" s="3">
        <v>14804.5843239853</v>
      </c>
      <c r="C6281" s="3">
        <v>1.2066399292508001</v>
      </c>
      <c r="D6281" s="3">
        <v>51586.858405393301</v>
      </c>
      <c r="E6281" s="1">
        <f t="shared" si="198"/>
        <v>0.50866891266736514</v>
      </c>
      <c r="F6281" s="1">
        <f t="shared" si="199"/>
        <v>36782.274081408003</v>
      </c>
    </row>
    <row r="6282" spans="1:6" x14ac:dyDescent="0.3">
      <c r="A6282" s="3">
        <v>0.74760146081910495</v>
      </c>
      <c r="B6282" s="3">
        <v>16676.2172979522</v>
      </c>
      <c r="C6282" s="3">
        <v>1.3085450428115899</v>
      </c>
      <c r="D6282" s="3">
        <v>53618.439294398799</v>
      </c>
      <c r="E6282" s="1">
        <f t="shared" si="198"/>
        <v>0.56094358199248495</v>
      </c>
      <c r="F6282" s="1">
        <f t="shared" si="199"/>
        <v>36942.221996446598</v>
      </c>
    </row>
    <row r="6283" spans="1:6" x14ac:dyDescent="0.3">
      <c r="A6283" s="3">
        <v>0.75218586335096305</v>
      </c>
      <c r="B6283" s="3">
        <v>24562.101214154802</v>
      </c>
      <c r="C6283" s="3">
        <v>1.32444818894965</v>
      </c>
      <c r="D6283" s="3">
        <v>63604.103247524297</v>
      </c>
      <c r="E6283" s="1">
        <f t="shared" si="198"/>
        <v>0.57226232559868695</v>
      </c>
      <c r="F6283" s="1">
        <f t="shared" si="199"/>
        <v>39042.002033369499</v>
      </c>
    </row>
    <row r="6284" spans="1:6" x14ac:dyDescent="0.3">
      <c r="A6284" s="3">
        <v>0.65679913237293797</v>
      </c>
      <c r="B6284" s="3">
        <v>16702.973380439598</v>
      </c>
      <c r="C6284" s="3">
        <v>1.1335910562273299</v>
      </c>
      <c r="D6284" s="3">
        <v>53075.854459066803</v>
      </c>
      <c r="E6284" s="1">
        <f t="shared" si="198"/>
        <v>0.47679192385439195</v>
      </c>
      <c r="F6284" s="1">
        <f t="shared" si="199"/>
        <v>36372.881078627208</v>
      </c>
    </row>
    <row r="6285" spans="1:6" x14ac:dyDescent="0.3">
      <c r="A6285" s="3">
        <v>0.69134056341059402</v>
      </c>
      <c r="B6285" s="3">
        <v>16860.8134966377</v>
      </c>
      <c r="C6285" s="3">
        <v>1.2220483466104799</v>
      </c>
      <c r="D6285" s="3">
        <v>53150.739400850798</v>
      </c>
      <c r="E6285" s="1">
        <f t="shared" si="198"/>
        <v>0.53070778319988587</v>
      </c>
      <c r="F6285" s="1">
        <f t="shared" si="199"/>
        <v>36289.925904213102</v>
      </c>
    </row>
    <row r="6286" spans="1:6" x14ac:dyDescent="0.3">
      <c r="A6286" s="3">
        <v>0.72333930945560398</v>
      </c>
      <c r="B6286" s="3">
        <v>24086.490460843699</v>
      </c>
      <c r="C6286" s="3">
        <v>1.2024404514720499</v>
      </c>
      <c r="D6286" s="3">
        <v>60531.705313778999</v>
      </c>
      <c r="E6286" s="1">
        <f t="shared" si="198"/>
        <v>0.47910114201644594</v>
      </c>
      <c r="F6286" s="1">
        <f t="shared" si="199"/>
        <v>36445.2148529353</v>
      </c>
    </row>
    <row r="6287" spans="1:6" x14ac:dyDescent="0.3">
      <c r="A6287" s="3">
        <v>0.75264005356545505</v>
      </c>
      <c r="B6287" s="3">
        <v>21513.389720378698</v>
      </c>
      <c r="C6287" s="3">
        <v>1.3091078928349</v>
      </c>
      <c r="D6287" s="3">
        <v>57942.700907076898</v>
      </c>
      <c r="E6287" s="1">
        <f t="shared" si="198"/>
        <v>0.55646783926944499</v>
      </c>
      <c r="F6287" s="1">
        <f t="shared" si="199"/>
        <v>36429.3111866982</v>
      </c>
    </row>
    <row r="6288" spans="1:6" x14ac:dyDescent="0.3">
      <c r="A6288" s="3">
        <v>0.69369662555400302</v>
      </c>
      <c r="B6288" s="3">
        <v>20312.1879244673</v>
      </c>
      <c r="C6288" s="3">
        <v>1.2104637932545801</v>
      </c>
      <c r="D6288" s="3">
        <v>55637.626771076299</v>
      </c>
      <c r="E6288" s="1">
        <f t="shared" si="198"/>
        <v>0.51676716770057707</v>
      </c>
      <c r="F6288" s="1">
        <f t="shared" si="199"/>
        <v>35325.438846609002</v>
      </c>
    </row>
    <row r="6289" spans="1:6" x14ac:dyDescent="0.3">
      <c r="A6289" s="3">
        <v>0.72780436890121902</v>
      </c>
      <c r="B6289" s="3">
        <v>16041.5950845839</v>
      </c>
      <c r="C6289" s="3">
        <v>1.26620611338501</v>
      </c>
      <c r="D6289" s="3">
        <v>50837.064206738898</v>
      </c>
      <c r="E6289" s="1">
        <f t="shared" si="198"/>
        <v>0.53840174448379097</v>
      </c>
      <c r="F6289" s="1">
        <f t="shared" si="199"/>
        <v>34795.469122155002</v>
      </c>
    </row>
    <row r="6290" spans="1:6" x14ac:dyDescent="0.3">
      <c r="A6290" s="3">
        <v>0.70480966965769698</v>
      </c>
      <c r="B6290" s="3">
        <v>16138.0103138554</v>
      </c>
      <c r="C6290" s="3">
        <v>1.1990723429838499</v>
      </c>
      <c r="D6290" s="3">
        <v>52641.226082607798</v>
      </c>
      <c r="E6290" s="1">
        <f t="shared" si="198"/>
        <v>0.49426267332615292</v>
      </c>
      <c r="F6290" s="1">
        <f t="shared" si="199"/>
        <v>36503.215768752401</v>
      </c>
    </row>
    <row r="6291" spans="1:6" x14ac:dyDescent="0.3">
      <c r="A6291" s="3">
        <v>0.65545619006034495</v>
      </c>
      <c r="B6291" s="3">
        <v>17662.999718081199</v>
      </c>
      <c r="C6291" s="3">
        <v>1.1428588924210099</v>
      </c>
      <c r="D6291" s="3">
        <v>53943.276205738002</v>
      </c>
      <c r="E6291" s="1">
        <f t="shared" si="198"/>
        <v>0.48740270236066496</v>
      </c>
      <c r="F6291" s="1">
        <f t="shared" si="199"/>
        <v>36280.276487656804</v>
      </c>
    </row>
    <row r="6292" spans="1:6" x14ac:dyDescent="0.3">
      <c r="A6292" s="3">
        <v>0.66886427743406696</v>
      </c>
      <c r="B6292" s="3">
        <v>18387.975656243099</v>
      </c>
      <c r="C6292" s="3">
        <v>1.1546689601574101</v>
      </c>
      <c r="D6292" s="3">
        <v>56194.960370362598</v>
      </c>
      <c r="E6292" s="1">
        <f t="shared" si="198"/>
        <v>0.4858046827233431</v>
      </c>
      <c r="F6292" s="1">
        <f t="shared" si="199"/>
        <v>37806.984714119499</v>
      </c>
    </row>
    <row r="6293" spans="1:6" x14ac:dyDescent="0.3">
      <c r="A6293" s="3">
        <v>0.76859300838822198</v>
      </c>
      <c r="B6293" s="3">
        <v>16929.763068435001</v>
      </c>
      <c r="C6293" s="3">
        <v>1.35548330291024</v>
      </c>
      <c r="D6293" s="3">
        <v>51539.138189328201</v>
      </c>
      <c r="E6293" s="1">
        <f t="shared" si="198"/>
        <v>0.58689029452201802</v>
      </c>
      <c r="F6293" s="1">
        <f t="shared" si="199"/>
        <v>34609.375120893201</v>
      </c>
    </row>
    <row r="6294" spans="1:6" x14ac:dyDescent="0.3">
      <c r="A6294" s="3">
        <v>0.69981873063714295</v>
      </c>
      <c r="B6294" s="3">
        <v>20509.047742860301</v>
      </c>
      <c r="C6294" s="3">
        <v>1.2113454758792701</v>
      </c>
      <c r="D6294" s="3">
        <v>57691.922766052303</v>
      </c>
      <c r="E6294" s="1">
        <f t="shared" si="198"/>
        <v>0.51152674524212716</v>
      </c>
      <c r="F6294" s="1">
        <f t="shared" si="199"/>
        <v>37182.875023191998</v>
      </c>
    </row>
    <row r="6295" spans="1:6" x14ac:dyDescent="0.3">
      <c r="A6295" s="3">
        <v>0.71424402317428304</v>
      </c>
      <c r="B6295" s="3">
        <v>22898.2254949333</v>
      </c>
      <c r="C6295" s="3">
        <v>1.2303569720990399</v>
      </c>
      <c r="D6295" s="3">
        <v>62171.016410656601</v>
      </c>
      <c r="E6295" s="1">
        <f t="shared" si="198"/>
        <v>0.5161129489247569</v>
      </c>
      <c r="F6295" s="1">
        <f t="shared" si="199"/>
        <v>39272.790915723301</v>
      </c>
    </row>
    <row r="6296" spans="1:6" x14ac:dyDescent="0.3">
      <c r="A6296" s="3">
        <v>0.70423861704271296</v>
      </c>
      <c r="B6296" s="3">
        <v>18849.750270164601</v>
      </c>
      <c r="C6296" s="3">
        <v>1.20318316888038</v>
      </c>
      <c r="D6296" s="3">
        <v>54582.167950615301</v>
      </c>
      <c r="E6296" s="1">
        <f t="shared" si="198"/>
        <v>0.49894455183766706</v>
      </c>
      <c r="F6296" s="1">
        <f t="shared" si="199"/>
        <v>35732.417680450701</v>
      </c>
    </row>
    <row r="6297" spans="1:6" x14ac:dyDescent="0.3">
      <c r="A6297" s="3">
        <v>0.74659357569808704</v>
      </c>
      <c r="B6297" s="3">
        <v>20919.714810577501</v>
      </c>
      <c r="C6297" s="3">
        <v>1.31654868181197</v>
      </c>
      <c r="D6297" s="3">
        <v>59811.334035471802</v>
      </c>
      <c r="E6297" s="1">
        <f t="shared" si="198"/>
        <v>0.569955106113883</v>
      </c>
      <c r="F6297" s="1">
        <f t="shared" si="199"/>
        <v>38891.619224894297</v>
      </c>
    </row>
    <row r="6298" spans="1:6" x14ac:dyDescent="0.3">
      <c r="A6298" s="3">
        <v>0.709972208039099</v>
      </c>
      <c r="B6298" s="3">
        <v>17762.357222442399</v>
      </c>
      <c r="C6298" s="3">
        <v>1.20958658438639</v>
      </c>
      <c r="D6298" s="3">
        <v>52956.599472126298</v>
      </c>
      <c r="E6298" s="1">
        <f t="shared" si="198"/>
        <v>0.499614376347291</v>
      </c>
      <c r="F6298" s="1">
        <f t="shared" si="199"/>
        <v>35194.242249683899</v>
      </c>
    </row>
    <row r="6299" spans="1:6" x14ac:dyDescent="0.3">
      <c r="A6299" s="3">
        <v>0.71788049294510003</v>
      </c>
      <c r="B6299" s="3">
        <v>19356.222003423001</v>
      </c>
      <c r="C6299" s="3">
        <v>1.2537181186283399</v>
      </c>
      <c r="D6299" s="3">
        <v>58083.879393738302</v>
      </c>
      <c r="E6299" s="1">
        <f t="shared" si="198"/>
        <v>0.53583762568323989</v>
      </c>
      <c r="F6299" s="1">
        <f t="shared" si="199"/>
        <v>38727.657390315304</v>
      </c>
    </row>
    <row r="6300" spans="1:6" x14ac:dyDescent="0.3">
      <c r="A6300" s="3">
        <v>0.71048415321400504</v>
      </c>
      <c r="B6300" s="3">
        <v>21047.190771482299</v>
      </c>
      <c r="C6300" s="3">
        <v>1.23291138008217</v>
      </c>
      <c r="D6300" s="3">
        <v>57445.651863392799</v>
      </c>
      <c r="E6300" s="1">
        <f t="shared" si="198"/>
        <v>0.52242722686816501</v>
      </c>
      <c r="F6300" s="1">
        <f t="shared" si="199"/>
        <v>36398.461091910503</v>
      </c>
    </row>
    <row r="6301" spans="1:6" x14ac:dyDescent="0.3">
      <c r="A6301" s="3">
        <v>0.750615585785673</v>
      </c>
      <c r="B6301" s="3">
        <v>21343.796747917699</v>
      </c>
      <c r="C6301" s="3">
        <v>1.30893199158777</v>
      </c>
      <c r="D6301" s="3">
        <v>58874.801373036302</v>
      </c>
      <c r="E6301" s="1">
        <f t="shared" si="198"/>
        <v>0.55831640580209696</v>
      </c>
      <c r="F6301" s="1">
        <f t="shared" si="199"/>
        <v>37531.0046251186</v>
      </c>
    </row>
    <row r="6302" spans="1:6" x14ac:dyDescent="0.3">
      <c r="A6302" s="3">
        <v>0.71345100939467399</v>
      </c>
      <c r="B6302" s="3">
        <v>27347.325057979699</v>
      </c>
      <c r="C6302" s="3">
        <v>1.22765809463278</v>
      </c>
      <c r="D6302" s="3">
        <v>63825.804015446702</v>
      </c>
      <c r="E6302" s="1">
        <f t="shared" si="198"/>
        <v>0.51420708523810599</v>
      </c>
      <c r="F6302" s="1">
        <f t="shared" si="199"/>
        <v>36478.478957466999</v>
      </c>
    </row>
    <row r="6303" spans="1:6" x14ac:dyDescent="0.3">
      <c r="A6303" s="3">
        <v>0.68281889173024901</v>
      </c>
      <c r="B6303" s="3">
        <v>18071.799258854899</v>
      </c>
      <c r="C6303" s="3">
        <v>1.18058398066582</v>
      </c>
      <c r="D6303" s="3">
        <v>55475.2533698158</v>
      </c>
      <c r="E6303" s="1">
        <f t="shared" si="198"/>
        <v>0.49776508893557103</v>
      </c>
      <c r="F6303" s="1">
        <f t="shared" si="199"/>
        <v>37403.454110960898</v>
      </c>
    </row>
    <row r="6304" spans="1:6" x14ac:dyDescent="0.3">
      <c r="A6304" s="3">
        <v>0.70691694631399404</v>
      </c>
      <c r="B6304" s="3">
        <v>17445.520909302701</v>
      </c>
      <c r="C6304" s="3">
        <v>1.2085606883000499</v>
      </c>
      <c r="D6304" s="3">
        <v>52187.735828958801</v>
      </c>
      <c r="E6304" s="1">
        <f t="shared" si="198"/>
        <v>0.50164374198605588</v>
      </c>
      <c r="F6304" s="1">
        <f t="shared" si="199"/>
        <v>34742.2149196561</v>
      </c>
    </row>
    <row r="6305" spans="1:6" x14ac:dyDescent="0.3">
      <c r="A6305" s="3">
        <v>0.70202376759399299</v>
      </c>
      <c r="B6305" s="3">
        <v>21708.347414807798</v>
      </c>
      <c r="C6305" s="3">
        <v>1.23251207521122</v>
      </c>
      <c r="D6305" s="3">
        <v>60237.944771014598</v>
      </c>
      <c r="E6305" s="1">
        <f t="shared" si="198"/>
        <v>0.53048830761722698</v>
      </c>
      <c r="F6305" s="1">
        <f t="shared" si="199"/>
        <v>38529.597356206796</v>
      </c>
    </row>
    <row r="6306" spans="1:6" x14ac:dyDescent="0.3">
      <c r="A6306" s="3">
        <v>0.71937815728473098</v>
      </c>
      <c r="B6306" s="3">
        <v>18685.074220407099</v>
      </c>
      <c r="C6306" s="3">
        <v>1.2536834658103899</v>
      </c>
      <c r="D6306" s="3">
        <v>56019.994214355698</v>
      </c>
      <c r="E6306" s="1">
        <f t="shared" si="198"/>
        <v>0.53430530852565894</v>
      </c>
      <c r="F6306" s="1">
        <f t="shared" si="199"/>
        <v>37334.919993948599</v>
      </c>
    </row>
    <row r="6307" spans="1:6" x14ac:dyDescent="0.3">
      <c r="A6307" s="3">
        <v>0.73906422766913704</v>
      </c>
      <c r="B6307" s="3">
        <v>21840.217818609501</v>
      </c>
      <c r="C6307" s="3">
        <v>1.2329016391510701</v>
      </c>
      <c r="D6307" s="3">
        <v>59732.4744429895</v>
      </c>
      <c r="E6307" s="1">
        <f t="shared" si="198"/>
        <v>0.49383741148193305</v>
      </c>
      <c r="F6307" s="1">
        <f t="shared" si="199"/>
        <v>37892.256624379996</v>
      </c>
    </row>
    <row r="6308" spans="1:6" x14ac:dyDescent="0.3">
      <c r="A6308" s="3">
        <v>0.71820775885030597</v>
      </c>
      <c r="B6308" s="3">
        <v>22655.636840444698</v>
      </c>
      <c r="C6308" s="3">
        <v>1.26199909667481</v>
      </c>
      <c r="D6308" s="3">
        <v>63703.097092701901</v>
      </c>
      <c r="E6308" s="1">
        <f t="shared" si="198"/>
        <v>0.54379133782450406</v>
      </c>
      <c r="F6308" s="1">
        <f t="shared" si="199"/>
        <v>41047.460252257202</v>
      </c>
    </row>
    <row r="6309" spans="1:6" x14ac:dyDescent="0.3">
      <c r="A6309" s="3">
        <v>0.70282017969186905</v>
      </c>
      <c r="B6309" s="3">
        <v>21480.474177589698</v>
      </c>
      <c r="C6309" s="3">
        <v>1.2309432671205101</v>
      </c>
      <c r="D6309" s="3">
        <v>58742.007678096401</v>
      </c>
      <c r="E6309" s="1">
        <f t="shared" si="198"/>
        <v>0.528123087428641</v>
      </c>
      <c r="F6309" s="1">
        <f t="shared" si="199"/>
        <v>37261.533500506703</v>
      </c>
    </row>
    <row r="6310" spans="1:6" x14ac:dyDescent="0.3">
      <c r="A6310" s="3">
        <v>0.70420811324702703</v>
      </c>
      <c r="B6310" s="3">
        <v>22231.119306798199</v>
      </c>
      <c r="C6310" s="3">
        <v>1.23346891544669</v>
      </c>
      <c r="D6310" s="3">
        <v>59937.778292921997</v>
      </c>
      <c r="E6310" s="1">
        <f t="shared" si="198"/>
        <v>0.52926080219966298</v>
      </c>
      <c r="F6310" s="1">
        <f t="shared" si="199"/>
        <v>37706.658986123803</v>
      </c>
    </row>
    <row r="6311" spans="1:6" x14ac:dyDescent="0.3">
      <c r="A6311" s="3">
        <v>0.67063158811832402</v>
      </c>
      <c r="B6311" s="3">
        <v>22106.1023574713</v>
      </c>
      <c r="C6311" s="3">
        <v>1.1704821077677201</v>
      </c>
      <c r="D6311" s="3">
        <v>63708.731300773703</v>
      </c>
      <c r="E6311" s="1">
        <f t="shared" si="198"/>
        <v>0.49985051964939609</v>
      </c>
      <c r="F6311" s="1">
        <f t="shared" si="199"/>
        <v>41602.628943302407</v>
      </c>
    </row>
    <row r="6312" spans="1:6" x14ac:dyDescent="0.3">
      <c r="A6312" s="3">
        <v>0.63709888282907101</v>
      </c>
      <c r="B6312" s="3">
        <v>18329.469895882899</v>
      </c>
      <c r="C6312" s="3">
        <v>1.0999856683220799</v>
      </c>
      <c r="D6312" s="3">
        <v>52680.894263568996</v>
      </c>
      <c r="E6312" s="1">
        <f t="shared" si="198"/>
        <v>0.46288678549300888</v>
      </c>
      <c r="F6312" s="1">
        <f t="shared" si="199"/>
        <v>34351.424367686093</v>
      </c>
    </row>
    <row r="6313" spans="1:6" x14ac:dyDescent="0.3">
      <c r="A6313" s="3">
        <v>0.73518752659533504</v>
      </c>
      <c r="B6313" s="3">
        <v>18365.2919071861</v>
      </c>
      <c r="C6313" s="3">
        <v>1.3031590840929701</v>
      </c>
      <c r="D6313" s="3">
        <v>55175.995803644699</v>
      </c>
      <c r="E6313" s="1">
        <f t="shared" si="198"/>
        <v>0.56797155749763506</v>
      </c>
      <c r="F6313" s="1">
        <f t="shared" si="199"/>
        <v>36810.703896458595</v>
      </c>
    </row>
    <row r="6314" spans="1:6" x14ac:dyDescent="0.3">
      <c r="A6314" s="3">
        <v>0.67048010414534298</v>
      </c>
      <c r="B6314" s="3">
        <v>23476.300721159099</v>
      </c>
      <c r="C6314" s="3">
        <v>1.1254268556589899</v>
      </c>
      <c r="D6314" s="3">
        <v>62292.1712684105</v>
      </c>
      <c r="E6314" s="1">
        <f t="shared" si="198"/>
        <v>0.45494675151364694</v>
      </c>
      <c r="F6314" s="1">
        <f t="shared" si="199"/>
        <v>38815.870547251398</v>
      </c>
    </row>
    <row r="6315" spans="1:6" x14ac:dyDescent="0.3">
      <c r="A6315" s="3">
        <v>0.70320917351461998</v>
      </c>
      <c r="B6315" s="3">
        <v>17090.774114690001</v>
      </c>
      <c r="C6315" s="3">
        <v>1.1943566499665601</v>
      </c>
      <c r="D6315" s="3">
        <v>52342.894825690702</v>
      </c>
      <c r="E6315" s="1">
        <f t="shared" si="198"/>
        <v>0.49114747645194012</v>
      </c>
      <c r="F6315" s="1">
        <f t="shared" si="199"/>
        <v>35252.120711000702</v>
      </c>
    </row>
    <row r="6316" spans="1:6" x14ac:dyDescent="0.3">
      <c r="A6316" s="3">
        <v>0.75888430368999604</v>
      </c>
      <c r="B6316" s="3">
        <v>16957.970427875702</v>
      </c>
      <c r="C6316" s="3">
        <v>1.30390597707463</v>
      </c>
      <c r="D6316" s="3">
        <v>52722.6347930825</v>
      </c>
      <c r="E6316" s="1">
        <f t="shared" si="198"/>
        <v>0.54502167338463392</v>
      </c>
      <c r="F6316" s="1">
        <f t="shared" si="199"/>
        <v>35764.664365206801</v>
      </c>
    </row>
    <row r="6317" spans="1:6" x14ac:dyDescent="0.3">
      <c r="A6317" s="3">
        <v>0.68702971739652496</v>
      </c>
      <c r="B6317" s="3">
        <v>22008.821551702498</v>
      </c>
      <c r="C6317" s="3">
        <v>1.2026894500506899</v>
      </c>
      <c r="D6317" s="3">
        <v>60588.505126188298</v>
      </c>
      <c r="E6317" s="1">
        <f t="shared" si="198"/>
        <v>0.51565973265416498</v>
      </c>
      <c r="F6317" s="1">
        <f t="shared" si="199"/>
        <v>38579.683574485796</v>
      </c>
    </row>
    <row r="6318" spans="1:6" x14ac:dyDescent="0.3">
      <c r="A6318" s="3">
        <v>0.72846951732794796</v>
      </c>
      <c r="B6318" s="3">
        <v>19453.860605322301</v>
      </c>
      <c r="C6318" s="3">
        <v>1.2474887755536099</v>
      </c>
      <c r="D6318" s="3">
        <v>56051.471853261297</v>
      </c>
      <c r="E6318" s="1">
        <f t="shared" si="198"/>
        <v>0.51901925822566197</v>
      </c>
      <c r="F6318" s="1">
        <f t="shared" si="199"/>
        <v>36597.611247938999</v>
      </c>
    </row>
    <row r="6319" spans="1:6" x14ac:dyDescent="0.3">
      <c r="A6319" s="3">
        <v>0.70959278726228703</v>
      </c>
      <c r="B6319" s="3">
        <v>21437.712880925199</v>
      </c>
      <c r="C6319" s="3">
        <v>1.1763686559275599</v>
      </c>
      <c r="D6319" s="3">
        <v>58476.800384366303</v>
      </c>
      <c r="E6319" s="1">
        <f t="shared" si="198"/>
        <v>0.46677586866527288</v>
      </c>
      <c r="F6319" s="1">
        <f t="shared" si="199"/>
        <v>37039.0875034411</v>
      </c>
    </row>
    <row r="6320" spans="1:6" x14ac:dyDescent="0.3">
      <c r="A6320" s="3">
        <v>0.70372657399753402</v>
      </c>
      <c r="B6320" s="3">
        <v>14065.7009829297</v>
      </c>
      <c r="C6320" s="3">
        <v>1.2159049143573999</v>
      </c>
      <c r="D6320" s="3">
        <v>49572.5845393446</v>
      </c>
      <c r="E6320" s="1">
        <f t="shared" si="198"/>
        <v>0.51217834035986587</v>
      </c>
      <c r="F6320" s="1">
        <f t="shared" si="199"/>
        <v>35506.883556414898</v>
      </c>
    </row>
    <row r="6321" spans="1:6" x14ac:dyDescent="0.3">
      <c r="A6321" s="3">
        <v>0.73651203023645195</v>
      </c>
      <c r="B6321" s="3">
        <v>18569.999434941801</v>
      </c>
      <c r="C6321" s="3">
        <v>1.2706315654043101</v>
      </c>
      <c r="D6321" s="3">
        <v>54449.935276510303</v>
      </c>
      <c r="E6321" s="1">
        <f t="shared" si="198"/>
        <v>0.53411953516785815</v>
      </c>
      <c r="F6321" s="1">
        <f t="shared" si="199"/>
        <v>35879.935841568498</v>
      </c>
    </row>
    <row r="6322" spans="1:6" x14ac:dyDescent="0.3">
      <c r="A6322" s="3">
        <v>0.705510103603882</v>
      </c>
      <c r="B6322" s="3">
        <v>18040.943118167099</v>
      </c>
      <c r="C6322" s="3">
        <v>1.2071423112779001</v>
      </c>
      <c r="D6322" s="3">
        <v>56457.028888352397</v>
      </c>
      <c r="E6322" s="1">
        <f t="shared" si="198"/>
        <v>0.50163220767401806</v>
      </c>
      <c r="F6322" s="1">
        <f t="shared" si="199"/>
        <v>38416.085770185295</v>
      </c>
    </row>
    <row r="6323" spans="1:6" x14ac:dyDescent="0.3">
      <c r="A6323" s="3">
        <v>0.70685038845014803</v>
      </c>
      <c r="B6323" s="3">
        <v>21740.189877743502</v>
      </c>
      <c r="C6323" s="3">
        <v>1.24020623595538</v>
      </c>
      <c r="D6323" s="3">
        <v>57592.155338991099</v>
      </c>
      <c r="E6323" s="1">
        <f t="shared" si="198"/>
        <v>0.53335584750523202</v>
      </c>
      <c r="F6323" s="1">
        <f t="shared" si="199"/>
        <v>35851.965461247601</v>
      </c>
    </row>
    <row r="6324" spans="1:6" x14ac:dyDescent="0.3">
      <c r="A6324" s="3">
        <v>0.67884383014762795</v>
      </c>
      <c r="B6324" s="3">
        <v>19309.0849067899</v>
      </c>
      <c r="C6324" s="3">
        <v>1.1486992712861399</v>
      </c>
      <c r="D6324" s="3">
        <v>56398.643570637003</v>
      </c>
      <c r="E6324" s="1">
        <f t="shared" si="198"/>
        <v>0.46985544113851196</v>
      </c>
      <c r="F6324" s="1">
        <f t="shared" si="199"/>
        <v>37089.5586638471</v>
      </c>
    </row>
    <row r="6325" spans="1:6" x14ac:dyDescent="0.3">
      <c r="A6325" s="3">
        <v>0.73207730242660196</v>
      </c>
      <c r="B6325" s="3">
        <v>17890.622155289399</v>
      </c>
      <c r="C6325" s="3">
        <v>1.26544393659956</v>
      </c>
      <c r="D6325" s="3">
        <v>56274.956765857598</v>
      </c>
      <c r="E6325" s="1">
        <f t="shared" si="198"/>
        <v>0.53336663417295804</v>
      </c>
      <c r="F6325" s="1">
        <f t="shared" si="199"/>
        <v>38384.334610568199</v>
      </c>
    </row>
    <row r="6326" spans="1:6" x14ac:dyDescent="0.3">
      <c r="A6326" s="3">
        <v>0.66619424180325804</v>
      </c>
      <c r="B6326" s="3">
        <v>13381.280038278701</v>
      </c>
      <c r="C6326" s="3">
        <v>1.1379748556967499</v>
      </c>
      <c r="D6326" s="3">
        <v>48861.756885852403</v>
      </c>
      <c r="E6326" s="1">
        <f t="shared" si="198"/>
        <v>0.47178061389349191</v>
      </c>
      <c r="F6326" s="1">
        <f t="shared" si="199"/>
        <v>35480.4768475737</v>
      </c>
    </row>
    <row r="6327" spans="1:6" x14ac:dyDescent="0.3">
      <c r="A6327" s="3">
        <v>0.67132953495065495</v>
      </c>
      <c r="B6327" s="3">
        <v>20683.307779778701</v>
      </c>
      <c r="C6327" s="3">
        <v>1.1718353952081499</v>
      </c>
      <c r="D6327" s="3">
        <v>58360.302053390697</v>
      </c>
      <c r="E6327" s="1">
        <f t="shared" si="198"/>
        <v>0.50050586025749499</v>
      </c>
      <c r="F6327" s="1">
        <f t="shared" si="199"/>
        <v>37676.994273611999</v>
      </c>
    </row>
    <row r="6328" spans="1:6" x14ac:dyDescent="0.3">
      <c r="A6328" s="3">
        <v>0.710063301233538</v>
      </c>
      <c r="B6328" s="3">
        <v>20400.1178953417</v>
      </c>
      <c r="C6328" s="3">
        <v>1.23757565423456</v>
      </c>
      <c r="D6328" s="3">
        <v>56715.021421156896</v>
      </c>
      <c r="E6328" s="1">
        <f t="shared" si="198"/>
        <v>0.52751235300102195</v>
      </c>
      <c r="F6328" s="1">
        <f t="shared" si="199"/>
        <v>36314.9035258152</v>
      </c>
    </row>
    <row r="6329" spans="1:6" x14ac:dyDescent="0.3">
      <c r="A6329" s="3">
        <v>0.63507149299590304</v>
      </c>
      <c r="B6329" s="3">
        <v>20710.833019469799</v>
      </c>
      <c r="C6329" s="3">
        <v>1.08798359726594</v>
      </c>
      <c r="D6329" s="3">
        <v>59530.984173667603</v>
      </c>
      <c r="E6329" s="1">
        <f t="shared" si="198"/>
        <v>0.45291210427003692</v>
      </c>
      <c r="F6329" s="1">
        <f t="shared" si="199"/>
        <v>38820.151154197803</v>
      </c>
    </row>
    <row r="6330" spans="1:6" x14ac:dyDescent="0.3">
      <c r="A6330" s="3">
        <v>0.72451129393666402</v>
      </c>
      <c r="B6330" s="3">
        <v>19989.177524630501</v>
      </c>
      <c r="C6330" s="3">
        <v>1.2713514508293799</v>
      </c>
      <c r="D6330" s="3">
        <v>56553.634586006097</v>
      </c>
      <c r="E6330" s="1">
        <f t="shared" si="198"/>
        <v>0.54684015689271592</v>
      </c>
      <c r="F6330" s="1">
        <f t="shared" si="199"/>
        <v>36564.457061375593</v>
      </c>
    </row>
    <row r="6331" spans="1:6" x14ac:dyDescent="0.3">
      <c r="A6331" s="3">
        <v>0.68545733777794304</v>
      </c>
      <c r="B6331" s="3">
        <v>21783.6688659434</v>
      </c>
      <c r="C6331" s="3">
        <v>1.1956975859641901</v>
      </c>
      <c r="D6331" s="3">
        <v>57300.397474388599</v>
      </c>
      <c r="E6331" s="1">
        <f t="shared" si="198"/>
        <v>0.51024024818624703</v>
      </c>
      <c r="F6331" s="1">
        <f t="shared" si="199"/>
        <v>35516.728608445199</v>
      </c>
    </row>
    <row r="6332" spans="1:6" x14ac:dyDescent="0.3">
      <c r="A6332" s="3">
        <v>0.69654379469428496</v>
      </c>
      <c r="B6332" s="3">
        <v>19760.136604179399</v>
      </c>
      <c r="C6332" s="3">
        <v>1.22791146606375</v>
      </c>
      <c r="D6332" s="3">
        <v>57987.244910027199</v>
      </c>
      <c r="E6332" s="1">
        <f t="shared" si="198"/>
        <v>0.53136767136946506</v>
      </c>
      <c r="F6332" s="1">
        <f t="shared" si="199"/>
        <v>38227.108305847796</v>
      </c>
    </row>
    <row r="6333" spans="1:6" x14ac:dyDescent="0.3">
      <c r="A6333" s="3">
        <v>0.68789255759101597</v>
      </c>
      <c r="B6333" s="3">
        <v>22562.868058857199</v>
      </c>
      <c r="C6333" s="3">
        <v>1.18584079844705</v>
      </c>
      <c r="D6333" s="3">
        <v>59648.715265268198</v>
      </c>
      <c r="E6333" s="1">
        <f t="shared" si="198"/>
        <v>0.49794824085603406</v>
      </c>
      <c r="F6333" s="1">
        <f t="shared" si="199"/>
        <v>37085.847206410996</v>
      </c>
    </row>
    <row r="6334" spans="1:6" x14ac:dyDescent="0.3">
      <c r="A6334" s="3">
        <v>0.69589150731546301</v>
      </c>
      <c r="B6334" s="3">
        <v>22703.607626761899</v>
      </c>
      <c r="C6334" s="3">
        <v>1.1680391901501499</v>
      </c>
      <c r="D6334" s="3">
        <v>60618.712452088097</v>
      </c>
      <c r="E6334" s="1">
        <f t="shared" si="198"/>
        <v>0.47214768283468689</v>
      </c>
      <c r="F6334" s="1">
        <f t="shared" si="199"/>
        <v>37915.104825326198</v>
      </c>
    </row>
    <row r="6335" spans="1:6" x14ac:dyDescent="0.3">
      <c r="A6335" s="3">
        <v>0.69198664771179796</v>
      </c>
      <c r="B6335" s="3">
        <v>18075.2975637374</v>
      </c>
      <c r="C6335" s="3">
        <v>1.19906493224249</v>
      </c>
      <c r="D6335" s="3">
        <v>55846.347594520797</v>
      </c>
      <c r="E6335" s="1">
        <f t="shared" si="198"/>
        <v>0.50707828453069204</v>
      </c>
      <c r="F6335" s="1">
        <f t="shared" si="199"/>
        <v>37771.050030783401</v>
      </c>
    </row>
    <row r="6336" spans="1:6" x14ac:dyDescent="0.3">
      <c r="A6336" s="3">
        <v>0.68456508321606202</v>
      </c>
      <c r="B6336" s="3">
        <v>16097.700977800199</v>
      </c>
      <c r="C6336" s="3">
        <v>1.2246809232503799</v>
      </c>
      <c r="D6336" s="3">
        <v>51976.743102045701</v>
      </c>
      <c r="E6336" s="1">
        <f t="shared" si="198"/>
        <v>0.5401158400343179</v>
      </c>
      <c r="F6336" s="1">
        <f t="shared" si="199"/>
        <v>35879.042124245505</v>
      </c>
    </row>
    <row r="6337" spans="1:6" x14ac:dyDescent="0.3">
      <c r="A6337" s="3">
        <v>0.69057584146826101</v>
      </c>
      <c r="B6337" s="3">
        <v>15782.0711707707</v>
      </c>
      <c r="C6337" s="3">
        <v>1.18995825621137</v>
      </c>
      <c r="D6337" s="3">
        <v>51149.494035975396</v>
      </c>
      <c r="E6337" s="1">
        <f t="shared" si="198"/>
        <v>0.49938241474310896</v>
      </c>
      <c r="F6337" s="1">
        <f t="shared" si="199"/>
        <v>35367.422865204695</v>
      </c>
    </row>
    <row r="6338" spans="1:6" x14ac:dyDescent="0.3">
      <c r="A6338" s="3">
        <v>0.68366674108763203</v>
      </c>
      <c r="B6338" s="3">
        <v>21500.405151753799</v>
      </c>
      <c r="C6338" s="3">
        <v>1.1895943129878801</v>
      </c>
      <c r="D6338" s="3">
        <v>60735.839765792698</v>
      </c>
      <c r="E6338" s="1">
        <f t="shared" si="198"/>
        <v>0.50592757190024806</v>
      </c>
      <c r="F6338" s="1">
        <f t="shared" si="199"/>
        <v>39235.434614038895</v>
      </c>
    </row>
    <row r="6339" spans="1:6" x14ac:dyDescent="0.3">
      <c r="A6339" s="3">
        <v>0.751293751261772</v>
      </c>
      <c r="B6339" s="3">
        <v>19413.502177745901</v>
      </c>
      <c r="C6339" s="3">
        <v>1.2862358149392701</v>
      </c>
      <c r="D6339" s="3">
        <v>55733.609756674799</v>
      </c>
      <c r="E6339" s="1">
        <f t="shared" si="198"/>
        <v>0.53494206367749808</v>
      </c>
      <c r="F6339" s="1">
        <f t="shared" si="199"/>
        <v>36320.107578928903</v>
      </c>
    </row>
    <row r="6340" spans="1:6" x14ac:dyDescent="0.3">
      <c r="A6340" s="3">
        <v>0.70253836671804604</v>
      </c>
      <c r="B6340" s="3">
        <v>20742.156026770201</v>
      </c>
      <c r="C6340" s="3">
        <v>1.26151312066651</v>
      </c>
      <c r="D6340" s="3">
        <v>57741.513244428599</v>
      </c>
      <c r="E6340" s="1">
        <f t="shared" ref="E6340:E6403" si="200">C6340-A6340</f>
        <v>0.55897475394846396</v>
      </c>
      <c r="F6340" s="1">
        <f t="shared" ref="F6340:F6403" si="201">D6340-B6340</f>
        <v>36999.357217658398</v>
      </c>
    </row>
    <row r="6341" spans="1:6" x14ac:dyDescent="0.3">
      <c r="A6341" s="3">
        <v>0.76600234657962796</v>
      </c>
      <c r="B6341" s="3">
        <v>21448.815103325702</v>
      </c>
      <c r="C6341" s="3">
        <v>1.31849370833126</v>
      </c>
      <c r="D6341" s="3">
        <v>59135.986493371303</v>
      </c>
      <c r="E6341" s="1">
        <f t="shared" si="200"/>
        <v>0.55249136175163205</v>
      </c>
      <c r="F6341" s="1">
        <f t="shared" si="201"/>
        <v>37687.171390045602</v>
      </c>
    </row>
    <row r="6342" spans="1:6" x14ac:dyDescent="0.3">
      <c r="A6342" s="3">
        <v>0.701287671810775</v>
      </c>
      <c r="B6342" s="3">
        <v>20025.513260911001</v>
      </c>
      <c r="C6342" s="3">
        <v>1.22075735780137</v>
      </c>
      <c r="D6342" s="3">
        <v>58213.498002557797</v>
      </c>
      <c r="E6342" s="1">
        <f t="shared" si="200"/>
        <v>0.51946968599059495</v>
      </c>
      <c r="F6342" s="1">
        <f t="shared" si="201"/>
        <v>38187.984741646796</v>
      </c>
    </row>
    <row r="6343" spans="1:6" x14ac:dyDescent="0.3">
      <c r="A6343" s="3">
        <v>0.70413144505700997</v>
      </c>
      <c r="B6343" s="3">
        <v>19522.870400687501</v>
      </c>
      <c r="C6343" s="3">
        <v>1.21269022570512</v>
      </c>
      <c r="D6343" s="3">
        <v>57967.112566031101</v>
      </c>
      <c r="E6343" s="1">
        <f t="shared" si="200"/>
        <v>0.50855878064811</v>
      </c>
      <c r="F6343" s="1">
        <f t="shared" si="201"/>
        <v>38444.242165343603</v>
      </c>
    </row>
    <row r="6344" spans="1:6" x14ac:dyDescent="0.3">
      <c r="A6344" s="3">
        <v>0.69595638303031904</v>
      </c>
      <c r="B6344" s="3">
        <v>16707.515707512899</v>
      </c>
      <c r="C6344" s="3">
        <v>1.2276014813234399</v>
      </c>
      <c r="D6344" s="3">
        <v>53309.155753770399</v>
      </c>
      <c r="E6344" s="1">
        <f t="shared" si="200"/>
        <v>0.5316450982931209</v>
      </c>
      <c r="F6344" s="1">
        <f t="shared" si="201"/>
        <v>36601.640046257497</v>
      </c>
    </row>
    <row r="6345" spans="1:6" x14ac:dyDescent="0.3">
      <c r="A6345" s="3">
        <v>0.73249732058893102</v>
      </c>
      <c r="B6345" s="3">
        <v>18051.496687927</v>
      </c>
      <c r="C6345" s="3">
        <v>1.30275811160607</v>
      </c>
      <c r="D6345" s="3">
        <v>54413.044791111199</v>
      </c>
      <c r="E6345" s="1">
        <f t="shared" si="200"/>
        <v>0.570260791017139</v>
      </c>
      <c r="F6345" s="1">
        <f t="shared" si="201"/>
        <v>36361.548103184199</v>
      </c>
    </row>
    <row r="6346" spans="1:6" x14ac:dyDescent="0.3">
      <c r="A6346" s="3">
        <v>0.74194913249098704</v>
      </c>
      <c r="B6346" s="3">
        <v>18251.381017241802</v>
      </c>
      <c r="C6346" s="3">
        <v>1.22587641188144</v>
      </c>
      <c r="D6346" s="3">
        <v>55857.004735426002</v>
      </c>
      <c r="E6346" s="1">
        <f t="shared" si="200"/>
        <v>0.48392727939045299</v>
      </c>
      <c r="F6346" s="1">
        <f t="shared" si="201"/>
        <v>37605.623718184201</v>
      </c>
    </row>
    <row r="6347" spans="1:6" x14ac:dyDescent="0.3">
      <c r="A6347" s="3">
        <v>0.68691040500697698</v>
      </c>
      <c r="B6347" s="3">
        <v>19405.672037783199</v>
      </c>
      <c r="C6347" s="3">
        <v>1.1847570319742899</v>
      </c>
      <c r="D6347" s="3">
        <v>54743.5505959211</v>
      </c>
      <c r="E6347" s="1">
        <f t="shared" si="200"/>
        <v>0.49784662696731297</v>
      </c>
      <c r="F6347" s="1">
        <f t="shared" si="201"/>
        <v>35337.878558137905</v>
      </c>
    </row>
    <row r="6348" spans="1:6" x14ac:dyDescent="0.3">
      <c r="A6348" s="3">
        <v>0.66326215865179505</v>
      </c>
      <c r="B6348" s="3">
        <v>22018.539023224399</v>
      </c>
      <c r="C6348" s="3">
        <v>1.1690456960681199</v>
      </c>
      <c r="D6348" s="3">
        <v>58845.602699305302</v>
      </c>
      <c r="E6348" s="1">
        <f t="shared" si="200"/>
        <v>0.50578353741632487</v>
      </c>
      <c r="F6348" s="1">
        <f t="shared" si="201"/>
        <v>36827.063676080899</v>
      </c>
    </row>
    <row r="6349" spans="1:6" x14ac:dyDescent="0.3">
      <c r="A6349" s="3">
        <v>0.66073640518838495</v>
      </c>
      <c r="B6349" s="3">
        <v>20121.4780403886</v>
      </c>
      <c r="C6349" s="3">
        <v>1.1843190478949699</v>
      </c>
      <c r="D6349" s="3">
        <v>57956.091602781402</v>
      </c>
      <c r="E6349" s="1">
        <f t="shared" si="200"/>
        <v>0.52358264270658494</v>
      </c>
      <c r="F6349" s="1">
        <f t="shared" si="201"/>
        <v>37834.613562392798</v>
      </c>
    </row>
    <row r="6350" spans="1:6" x14ac:dyDescent="0.3">
      <c r="A6350" s="3">
        <v>0.69152932179717097</v>
      </c>
      <c r="B6350" s="3">
        <v>17525.257973434502</v>
      </c>
      <c r="C6350" s="3">
        <v>1.20647046007757</v>
      </c>
      <c r="D6350" s="3">
        <v>53849.870166613997</v>
      </c>
      <c r="E6350" s="1">
        <f t="shared" si="200"/>
        <v>0.514941138280399</v>
      </c>
      <c r="F6350" s="1">
        <f t="shared" si="201"/>
        <v>36324.612193179491</v>
      </c>
    </row>
    <row r="6351" spans="1:6" x14ac:dyDescent="0.3">
      <c r="A6351" s="3">
        <v>0.73994348964676504</v>
      </c>
      <c r="B6351" s="3">
        <v>14654.790301380999</v>
      </c>
      <c r="C6351" s="3">
        <v>1.26114102324253</v>
      </c>
      <c r="D6351" s="3">
        <v>50105.817587024198</v>
      </c>
      <c r="E6351" s="1">
        <f t="shared" si="200"/>
        <v>0.52119753359576493</v>
      </c>
      <c r="F6351" s="1">
        <f t="shared" si="201"/>
        <v>35451.027285643198</v>
      </c>
    </row>
    <row r="6352" spans="1:6" x14ac:dyDescent="0.3">
      <c r="A6352" s="3">
        <v>0.72491060754705905</v>
      </c>
      <c r="B6352" s="3">
        <v>20460.090730858599</v>
      </c>
      <c r="C6352" s="3">
        <v>1.22890336388781</v>
      </c>
      <c r="D6352" s="3">
        <v>56185.980112086298</v>
      </c>
      <c r="E6352" s="1">
        <f t="shared" si="200"/>
        <v>0.50399275634075091</v>
      </c>
      <c r="F6352" s="1">
        <f t="shared" si="201"/>
        <v>35725.889381227695</v>
      </c>
    </row>
    <row r="6353" spans="1:6" x14ac:dyDescent="0.3">
      <c r="A6353" s="3">
        <v>0.67866458046326406</v>
      </c>
      <c r="B6353" s="3">
        <v>20089.884527403501</v>
      </c>
      <c r="C6353" s="3">
        <v>1.18655960549537</v>
      </c>
      <c r="D6353" s="3">
        <v>56114.606298507999</v>
      </c>
      <c r="E6353" s="1">
        <f t="shared" si="200"/>
        <v>0.50789502503210593</v>
      </c>
      <c r="F6353" s="1">
        <f t="shared" si="201"/>
        <v>36024.721771104494</v>
      </c>
    </row>
    <row r="6354" spans="1:6" x14ac:dyDescent="0.3">
      <c r="A6354" s="3">
        <v>0.68790263064466495</v>
      </c>
      <c r="B6354" s="3">
        <v>18652.688364999802</v>
      </c>
      <c r="C6354" s="3">
        <v>1.1890301604162099</v>
      </c>
      <c r="D6354" s="3">
        <v>52661.081735640801</v>
      </c>
      <c r="E6354" s="1">
        <f t="shared" si="200"/>
        <v>0.50112752977154496</v>
      </c>
      <c r="F6354" s="1">
        <f t="shared" si="201"/>
        <v>34008.393370641003</v>
      </c>
    </row>
    <row r="6355" spans="1:6" x14ac:dyDescent="0.3">
      <c r="A6355" s="3">
        <v>0.72160464168490102</v>
      </c>
      <c r="B6355" s="3">
        <v>16485.8078649003</v>
      </c>
      <c r="C6355" s="3">
        <v>1.26325315251017</v>
      </c>
      <c r="D6355" s="3">
        <v>51537.368472824397</v>
      </c>
      <c r="E6355" s="1">
        <f t="shared" si="200"/>
        <v>0.54164851082526899</v>
      </c>
      <c r="F6355" s="1">
        <f t="shared" si="201"/>
        <v>35051.560607924097</v>
      </c>
    </row>
    <row r="6356" spans="1:6" x14ac:dyDescent="0.3">
      <c r="A6356" s="3">
        <v>0.69571713514501099</v>
      </c>
      <c r="B6356" s="3">
        <v>17884.830372048698</v>
      </c>
      <c r="C6356" s="3">
        <v>1.1982148147792699</v>
      </c>
      <c r="D6356" s="3">
        <v>55517.621075873103</v>
      </c>
      <c r="E6356" s="1">
        <f t="shared" si="200"/>
        <v>0.50249767963425895</v>
      </c>
      <c r="F6356" s="1">
        <f t="shared" si="201"/>
        <v>37632.790703824401</v>
      </c>
    </row>
    <row r="6357" spans="1:6" x14ac:dyDescent="0.3">
      <c r="A6357" s="3">
        <v>0.67050690812684099</v>
      </c>
      <c r="B6357" s="3">
        <v>17555.084113409099</v>
      </c>
      <c r="C6357" s="3">
        <v>1.14265523452308</v>
      </c>
      <c r="D6357" s="3">
        <v>55124.588807151798</v>
      </c>
      <c r="E6357" s="1">
        <f t="shared" si="200"/>
        <v>0.47214832639623905</v>
      </c>
      <c r="F6357" s="1">
        <f t="shared" si="201"/>
        <v>37569.504693742696</v>
      </c>
    </row>
    <row r="6358" spans="1:6" x14ac:dyDescent="0.3">
      <c r="A6358" s="3">
        <v>0.72789579194039999</v>
      </c>
      <c r="B6358" s="3">
        <v>20051.7836291489</v>
      </c>
      <c r="C6358" s="3">
        <v>1.2057427647351899</v>
      </c>
      <c r="D6358" s="3">
        <v>55358.136644487699</v>
      </c>
      <c r="E6358" s="1">
        <f t="shared" si="200"/>
        <v>0.47784697279478994</v>
      </c>
      <c r="F6358" s="1">
        <f t="shared" si="201"/>
        <v>35306.353015338798</v>
      </c>
    </row>
    <row r="6359" spans="1:6" x14ac:dyDescent="0.3">
      <c r="A6359" s="3">
        <v>0.721374323888612</v>
      </c>
      <c r="B6359" s="3">
        <v>20511.829607116601</v>
      </c>
      <c r="C6359" s="3">
        <v>1.2403535802354799</v>
      </c>
      <c r="D6359" s="3">
        <v>56928.327011682501</v>
      </c>
      <c r="E6359" s="1">
        <f t="shared" si="200"/>
        <v>0.51897925634686792</v>
      </c>
      <c r="F6359" s="1">
        <f t="shared" si="201"/>
        <v>36416.497404565904</v>
      </c>
    </row>
    <row r="6360" spans="1:6" x14ac:dyDescent="0.3">
      <c r="A6360" s="3">
        <v>0.72216329829260395</v>
      </c>
      <c r="B6360" s="3">
        <v>18311.702269427198</v>
      </c>
      <c r="C6360" s="3">
        <v>1.23436744221186</v>
      </c>
      <c r="D6360" s="3">
        <v>55134.157999831899</v>
      </c>
      <c r="E6360" s="1">
        <f t="shared" si="200"/>
        <v>0.51220414391925606</v>
      </c>
      <c r="F6360" s="1">
        <f t="shared" si="201"/>
        <v>36822.455730404705</v>
      </c>
    </row>
    <row r="6361" spans="1:6" x14ac:dyDescent="0.3">
      <c r="A6361" s="3">
        <v>0.72070365884182197</v>
      </c>
      <c r="B6361" s="3">
        <v>17715.175288198901</v>
      </c>
      <c r="C6361" s="3">
        <v>1.2573765439105999</v>
      </c>
      <c r="D6361" s="3">
        <v>54390.175769175403</v>
      </c>
      <c r="E6361" s="1">
        <f t="shared" si="200"/>
        <v>0.53667288506877797</v>
      </c>
      <c r="F6361" s="1">
        <f t="shared" si="201"/>
        <v>36675.000480976501</v>
      </c>
    </row>
    <row r="6362" spans="1:6" x14ac:dyDescent="0.3">
      <c r="A6362" s="3">
        <v>0.69979154673618804</v>
      </c>
      <c r="B6362" s="3">
        <v>19039.475034984102</v>
      </c>
      <c r="C6362" s="3">
        <v>1.18860045957016</v>
      </c>
      <c r="D6362" s="3">
        <v>55917.342732377998</v>
      </c>
      <c r="E6362" s="1">
        <f t="shared" si="200"/>
        <v>0.48880891283397199</v>
      </c>
      <c r="F6362" s="1">
        <f t="shared" si="201"/>
        <v>36877.8676973939</v>
      </c>
    </row>
    <row r="6363" spans="1:6" x14ac:dyDescent="0.3">
      <c r="A6363" s="3">
        <v>0.76133860398299902</v>
      </c>
      <c r="B6363" s="3">
        <v>22871.458667491399</v>
      </c>
      <c r="C6363" s="3">
        <v>1.3321374826829</v>
      </c>
      <c r="D6363" s="3">
        <v>59247.582550831299</v>
      </c>
      <c r="E6363" s="1">
        <f t="shared" si="200"/>
        <v>0.57079887869990098</v>
      </c>
      <c r="F6363" s="1">
        <f t="shared" si="201"/>
        <v>36376.123883339897</v>
      </c>
    </row>
    <row r="6364" spans="1:6" x14ac:dyDescent="0.3">
      <c r="A6364" s="3">
        <v>0.69617503521829105</v>
      </c>
      <c r="B6364" s="3">
        <v>17673.507297247401</v>
      </c>
      <c r="C6364" s="3">
        <v>1.18821561896408</v>
      </c>
      <c r="D6364" s="3">
        <v>53973.162291086002</v>
      </c>
      <c r="E6364" s="1">
        <f t="shared" si="200"/>
        <v>0.49204058374578896</v>
      </c>
      <c r="F6364" s="1">
        <f t="shared" si="201"/>
        <v>36299.654993838602</v>
      </c>
    </row>
    <row r="6365" spans="1:6" x14ac:dyDescent="0.3">
      <c r="A6365" s="3">
        <v>0.73549946620749496</v>
      </c>
      <c r="B6365" s="3">
        <v>23294.9384619466</v>
      </c>
      <c r="C6365" s="3">
        <v>1.2711074728654199</v>
      </c>
      <c r="D6365" s="3">
        <v>63683.589126903797</v>
      </c>
      <c r="E6365" s="1">
        <f t="shared" si="200"/>
        <v>0.53560800665792496</v>
      </c>
      <c r="F6365" s="1">
        <f t="shared" si="201"/>
        <v>40388.650664957197</v>
      </c>
    </row>
    <row r="6366" spans="1:6" x14ac:dyDescent="0.3">
      <c r="A6366" s="3">
        <v>0.68060884150059098</v>
      </c>
      <c r="B6366" s="3">
        <v>15083.8479077428</v>
      </c>
      <c r="C6366" s="3">
        <v>1.1834720616039001</v>
      </c>
      <c r="D6366" s="3">
        <v>51706.812792254597</v>
      </c>
      <c r="E6366" s="1">
        <f t="shared" si="200"/>
        <v>0.50286322010330908</v>
      </c>
      <c r="F6366" s="1">
        <f t="shared" si="201"/>
        <v>36622.964884511799</v>
      </c>
    </row>
    <row r="6367" spans="1:6" x14ac:dyDescent="0.3">
      <c r="A6367" s="3">
        <v>0.68069552893462004</v>
      </c>
      <c r="B6367" s="3">
        <v>17252.3559015467</v>
      </c>
      <c r="C6367" s="3">
        <v>1.2036611560822199</v>
      </c>
      <c r="D6367" s="3">
        <v>55273.751046279998</v>
      </c>
      <c r="E6367" s="1">
        <f t="shared" si="200"/>
        <v>0.52296562714759987</v>
      </c>
      <c r="F6367" s="1">
        <f t="shared" si="201"/>
        <v>38021.395144733295</v>
      </c>
    </row>
    <row r="6368" spans="1:6" x14ac:dyDescent="0.3">
      <c r="A6368" s="3">
        <v>0.70680350542907799</v>
      </c>
      <c r="B6368" s="3">
        <v>18826.642215627999</v>
      </c>
      <c r="C6368" s="3">
        <v>1.2591391294498899</v>
      </c>
      <c r="D6368" s="3">
        <v>55014.170468947297</v>
      </c>
      <c r="E6368" s="1">
        <f t="shared" si="200"/>
        <v>0.55233562402081193</v>
      </c>
      <c r="F6368" s="1">
        <f t="shared" si="201"/>
        <v>36187.528253319295</v>
      </c>
    </row>
    <row r="6369" spans="1:6" x14ac:dyDescent="0.3">
      <c r="A6369" s="3">
        <v>0.73216808699140501</v>
      </c>
      <c r="B6369" s="3">
        <v>20088.010808337898</v>
      </c>
      <c r="C6369" s="3">
        <v>1.2471158983217601</v>
      </c>
      <c r="D6369" s="3">
        <v>56439.626574647104</v>
      </c>
      <c r="E6369" s="1">
        <f t="shared" si="200"/>
        <v>0.51494781133035505</v>
      </c>
      <c r="F6369" s="1">
        <f t="shared" si="201"/>
        <v>36351.615766309202</v>
      </c>
    </row>
    <row r="6370" spans="1:6" x14ac:dyDescent="0.3">
      <c r="A6370" s="3">
        <v>0.76595635101784898</v>
      </c>
      <c r="B6370" s="3">
        <v>20619.321349783801</v>
      </c>
      <c r="C6370" s="3">
        <v>1.3561631893386099</v>
      </c>
      <c r="D6370" s="3">
        <v>59745.504680353297</v>
      </c>
      <c r="E6370" s="1">
        <f t="shared" si="200"/>
        <v>0.59020683832076093</v>
      </c>
      <c r="F6370" s="1">
        <f t="shared" si="201"/>
        <v>39126.183330569496</v>
      </c>
    </row>
    <row r="6371" spans="1:6" x14ac:dyDescent="0.3">
      <c r="A6371" s="3">
        <v>0.66556350652117802</v>
      </c>
      <c r="B6371" s="3">
        <v>19481.709210951802</v>
      </c>
      <c r="C6371" s="3">
        <v>1.1856378428041701</v>
      </c>
      <c r="D6371" s="3">
        <v>58840.442178072997</v>
      </c>
      <c r="E6371" s="1">
        <f t="shared" si="200"/>
        <v>0.52007433628299204</v>
      </c>
      <c r="F6371" s="1">
        <f t="shared" si="201"/>
        <v>39358.732967121192</v>
      </c>
    </row>
    <row r="6372" spans="1:6" x14ac:dyDescent="0.3">
      <c r="A6372" s="3">
        <v>0.71915206889314098</v>
      </c>
      <c r="B6372" s="3">
        <v>16403.203365285699</v>
      </c>
      <c r="C6372" s="3">
        <v>1.24797947828996</v>
      </c>
      <c r="D6372" s="3">
        <v>52445.933359715003</v>
      </c>
      <c r="E6372" s="1">
        <f t="shared" si="200"/>
        <v>0.52882740939681905</v>
      </c>
      <c r="F6372" s="1">
        <f t="shared" si="201"/>
        <v>36042.729994429304</v>
      </c>
    </row>
    <row r="6373" spans="1:6" x14ac:dyDescent="0.3">
      <c r="A6373" s="3">
        <v>0.636869864173364</v>
      </c>
      <c r="B6373" s="3">
        <v>17964.704299077599</v>
      </c>
      <c r="C6373" s="3">
        <v>1.0976227517671699</v>
      </c>
      <c r="D6373" s="3">
        <v>53299.991126336703</v>
      </c>
      <c r="E6373" s="1">
        <f t="shared" si="200"/>
        <v>0.46075288759380595</v>
      </c>
      <c r="F6373" s="1">
        <f t="shared" si="201"/>
        <v>35335.2868272591</v>
      </c>
    </row>
    <row r="6374" spans="1:6" x14ac:dyDescent="0.3">
      <c r="A6374" s="3">
        <v>0.741836460624411</v>
      </c>
      <c r="B6374" s="3">
        <v>16982.486071789801</v>
      </c>
      <c r="C6374" s="3">
        <v>1.2659627893024901</v>
      </c>
      <c r="D6374" s="3">
        <v>51477.116162136503</v>
      </c>
      <c r="E6374" s="1">
        <f t="shared" si="200"/>
        <v>0.52412632867807907</v>
      </c>
      <c r="F6374" s="1">
        <f t="shared" si="201"/>
        <v>34494.630090346705</v>
      </c>
    </row>
    <row r="6375" spans="1:6" x14ac:dyDescent="0.3">
      <c r="A6375" s="3">
        <v>0.65964043372791503</v>
      </c>
      <c r="B6375" s="3">
        <v>15687.919154146501</v>
      </c>
      <c r="C6375" s="3">
        <v>1.15484238749888</v>
      </c>
      <c r="D6375" s="3">
        <v>51534.9825351939</v>
      </c>
      <c r="E6375" s="1">
        <f t="shared" si="200"/>
        <v>0.49520195377096499</v>
      </c>
      <c r="F6375" s="1">
        <f t="shared" si="201"/>
        <v>35847.063381047396</v>
      </c>
    </row>
    <row r="6376" spans="1:6" x14ac:dyDescent="0.3">
      <c r="A6376" s="3">
        <v>0.69444985490442701</v>
      </c>
      <c r="B6376" s="3">
        <v>17455.346954425098</v>
      </c>
      <c r="C6376" s="3">
        <v>1.2034536838837799</v>
      </c>
      <c r="D6376" s="3">
        <v>54405.712436178997</v>
      </c>
      <c r="E6376" s="1">
        <f t="shared" si="200"/>
        <v>0.50900382897935292</v>
      </c>
      <c r="F6376" s="1">
        <f t="shared" si="201"/>
        <v>36950.365481753899</v>
      </c>
    </row>
    <row r="6377" spans="1:6" x14ac:dyDescent="0.3">
      <c r="A6377" s="3">
        <v>0.69372982776052705</v>
      </c>
      <c r="B6377" s="3">
        <v>21503.868673050401</v>
      </c>
      <c r="C6377" s="3">
        <v>1.2128707177120699</v>
      </c>
      <c r="D6377" s="3">
        <v>59736.313121881401</v>
      </c>
      <c r="E6377" s="1">
        <f t="shared" si="200"/>
        <v>0.51914088995154284</v>
      </c>
      <c r="F6377" s="1">
        <f t="shared" si="201"/>
        <v>38232.444448830996</v>
      </c>
    </row>
    <row r="6378" spans="1:6" x14ac:dyDescent="0.3">
      <c r="A6378" s="3">
        <v>0.68333749543940803</v>
      </c>
      <c r="B6378" s="3">
        <v>20897.795347804498</v>
      </c>
      <c r="C6378" s="3">
        <v>1.2212940202229801</v>
      </c>
      <c r="D6378" s="3">
        <v>59861.987012470898</v>
      </c>
      <c r="E6378" s="1">
        <f t="shared" si="200"/>
        <v>0.53795652478357203</v>
      </c>
      <c r="F6378" s="1">
        <f t="shared" si="201"/>
        <v>38964.191664666403</v>
      </c>
    </row>
    <row r="6379" spans="1:6" x14ac:dyDescent="0.3">
      <c r="A6379" s="3">
        <v>0.72775064029557801</v>
      </c>
      <c r="B6379" s="3">
        <v>19607.6491606745</v>
      </c>
      <c r="C6379" s="3">
        <v>1.29879234738084</v>
      </c>
      <c r="D6379" s="3">
        <v>59579.777863560099</v>
      </c>
      <c r="E6379" s="1">
        <f t="shared" si="200"/>
        <v>0.57104170708526203</v>
      </c>
      <c r="F6379" s="1">
        <f t="shared" si="201"/>
        <v>39972.128702885602</v>
      </c>
    </row>
    <row r="6380" spans="1:6" x14ac:dyDescent="0.3">
      <c r="A6380" s="3">
        <v>0.70529340354207304</v>
      </c>
      <c r="B6380" s="3">
        <v>21902.872113180099</v>
      </c>
      <c r="C6380" s="3">
        <v>1.24609684249182</v>
      </c>
      <c r="D6380" s="3">
        <v>61131.390514138402</v>
      </c>
      <c r="E6380" s="1">
        <f t="shared" si="200"/>
        <v>0.54080343894974692</v>
      </c>
      <c r="F6380" s="1">
        <f t="shared" si="201"/>
        <v>39228.518400958303</v>
      </c>
    </row>
    <row r="6381" spans="1:6" x14ac:dyDescent="0.3">
      <c r="A6381" s="3">
        <v>0.67773709218554901</v>
      </c>
      <c r="B6381" s="3">
        <v>20658.230114629801</v>
      </c>
      <c r="C6381" s="3">
        <v>1.16492196932235</v>
      </c>
      <c r="D6381" s="3">
        <v>57782.698341716001</v>
      </c>
      <c r="E6381" s="1">
        <f t="shared" si="200"/>
        <v>0.48718487713680103</v>
      </c>
      <c r="F6381" s="1">
        <f t="shared" si="201"/>
        <v>37124.468227086196</v>
      </c>
    </row>
    <row r="6382" spans="1:6" x14ac:dyDescent="0.3">
      <c r="A6382" s="3">
        <v>0.75808510671551399</v>
      </c>
      <c r="B6382" s="3">
        <v>23140.548798383399</v>
      </c>
      <c r="C6382" s="3">
        <v>1.3110789396267699</v>
      </c>
      <c r="D6382" s="3">
        <v>62322.267657615797</v>
      </c>
      <c r="E6382" s="1">
        <f t="shared" si="200"/>
        <v>0.55299383291125592</v>
      </c>
      <c r="F6382" s="1">
        <f t="shared" si="201"/>
        <v>39181.718859232395</v>
      </c>
    </row>
    <row r="6383" spans="1:6" x14ac:dyDescent="0.3">
      <c r="A6383" s="3">
        <v>0.70763736950903899</v>
      </c>
      <c r="B6383" s="3">
        <v>18918.5056258357</v>
      </c>
      <c r="C6383" s="3">
        <v>1.2748889538139001</v>
      </c>
      <c r="D6383" s="3">
        <v>54276.767354656498</v>
      </c>
      <c r="E6383" s="1">
        <f t="shared" si="200"/>
        <v>0.56725158430486111</v>
      </c>
      <c r="F6383" s="1">
        <f t="shared" si="201"/>
        <v>35358.261728820798</v>
      </c>
    </row>
    <row r="6384" spans="1:6" x14ac:dyDescent="0.3">
      <c r="A6384" s="3">
        <v>0.69761901907355395</v>
      </c>
      <c r="B6384" s="3">
        <v>17526.872075221701</v>
      </c>
      <c r="C6384" s="3">
        <v>1.1939353196459801</v>
      </c>
      <c r="D6384" s="3">
        <v>53320.360573004298</v>
      </c>
      <c r="E6384" s="1">
        <f t="shared" si="200"/>
        <v>0.49631630057242615</v>
      </c>
      <c r="F6384" s="1">
        <f t="shared" si="201"/>
        <v>35793.4884977826</v>
      </c>
    </row>
    <row r="6385" spans="1:6" x14ac:dyDescent="0.3">
      <c r="A6385" s="3">
        <v>0.70817595303484804</v>
      </c>
      <c r="B6385" s="3">
        <v>20273.698030549898</v>
      </c>
      <c r="C6385" s="3">
        <v>1.2245823629257799</v>
      </c>
      <c r="D6385" s="3">
        <v>58032.988109379199</v>
      </c>
      <c r="E6385" s="1">
        <f t="shared" si="200"/>
        <v>0.51640640989093189</v>
      </c>
      <c r="F6385" s="1">
        <f t="shared" si="201"/>
        <v>37759.290078829305</v>
      </c>
    </row>
    <row r="6386" spans="1:6" x14ac:dyDescent="0.3">
      <c r="A6386" s="3">
        <v>0.70639393059058497</v>
      </c>
      <c r="B6386" s="3">
        <v>18452.682501730498</v>
      </c>
      <c r="C6386" s="3">
        <v>1.20792784899088</v>
      </c>
      <c r="D6386" s="3">
        <v>55704.057001986097</v>
      </c>
      <c r="E6386" s="1">
        <f t="shared" si="200"/>
        <v>0.50153391840029504</v>
      </c>
      <c r="F6386" s="1">
        <f t="shared" si="201"/>
        <v>37251.374500255595</v>
      </c>
    </row>
    <row r="6387" spans="1:6" x14ac:dyDescent="0.3">
      <c r="A6387" s="3">
        <v>0.69111894764765103</v>
      </c>
      <c r="B6387" s="3">
        <v>15598.860935248</v>
      </c>
      <c r="C6387" s="3">
        <v>1.1757970639002999</v>
      </c>
      <c r="D6387" s="3">
        <v>51243.727896399403</v>
      </c>
      <c r="E6387" s="1">
        <f t="shared" si="200"/>
        <v>0.48467811625264889</v>
      </c>
      <c r="F6387" s="1">
        <f t="shared" si="201"/>
        <v>35644.866961151405</v>
      </c>
    </row>
    <row r="6388" spans="1:6" x14ac:dyDescent="0.3">
      <c r="A6388" s="3">
        <v>0.69651584392459998</v>
      </c>
      <c r="B6388" s="3">
        <v>17811.480589880601</v>
      </c>
      <c r="C6388" s="3">
        <v>1.20730028040159</v>
      </c>
      <c r="D6388" s="3">
        <v>53726.327965388897</v>
      </c>
      <c r="E6388" s="1">
        <f t="shared" si="200"/>
        <v>0.51078443647699001</v>
      </c>
      <c r="F6388" s="1">
        <f t="shared" si="201"/>
        <v>35914.847375508296</v>
      </c>
    </row>
    <row r="6389" spans="1:6" x14ac:dyDescent="0.3">
      <c r="A6389" s="3">
        <v>0.67242397683369903</v>
      </c>
      <c r="B6389" s="3">
        <v>20919.926059995501</v>
      </c>
      <c r="C6389" s="3">
        <v>1.15698151519334</v>
      </c>
      <c r="D6389" s="3">
        <v>60318.789320910902</v>
      </c>
      <c r="E6389" s="1">
        <f t="shared" si="200"/>
        <v>0.48455753835964099</v>
      </c>
      <c r="F6389" s="1">
        <f t="shared" si="201"/>
        <v>39398.863260915401</v>
      </c>
    </row>
    <row r="6390" spans="1:6" x14ac:dyDescent="0.3">
      <c r="A6390" s="3">
        <v>0.69749773065377096</v>
      </c>
      <c r="B6390" s="3">
        <v>19433.5885803946</v>
      </c>
      <c r="C6390" s="3">
        <v>1.17800442953868</v>
      </c>
      <c r="D6390" s="3">
        <v>57597.325863907099</v>
      </c>
      <c r="E6390" s="1">
        <f t="shared" si="200"/>
        <v>0.48050669888490904</v>
      </c>
      <c r="F6390" s="1">
        <f t="shared" si="201"/>
        <v>38163.737283512499</v>
      </c>
    </row>
    <row r="6391" spans="1:6" x14ac:dyDescent="0.3">
      <c r="A6391" s="3">
        <v>0.64423916096600697</v>
      </c>
      <c r="B6391" s="3">
        <v>22356.597888255899</v>
      </c>
      <c r="C6391" s="3">
        <v>1.1044168303422901</v>
      </c>
      <c r="D6391" s="3">
        <v>64100.164535595002</v>
      </c>
      <c r="E6391" s="1">
        <f t="shared" si="200"/>
        <v>0.46017766937628313</v>
      </c>
      <c r="F6391" s="1">
        <f t="shared" si="201"/>
        <v>41743.566647339103</v>
      </c>
    </row>
    <row r="6392" spans="1:6" x14ac:dyDescent="0.3">
      <c r="A6392" s="3">
        <v>0.73499768395201703</v>
      </c>
      <c r="B6392" s="3">
        <v>22651.679678322998</v>
      </c>
      <c r="C6392" s="3">
        <v>1.2859719322066201</v>
      </c>
      <c r="D6392" s="3">
        <v>60566.619443584299</v>
      </c>
      <c r="E6392" s="1">
        <f t="shared" si="200"/>
        <v>0.55097424825460306</v>
      </c>
      <c r="F6392" s="1">
        <f t="shared" si="201"/>
        <v>37914.939765261297</v>
      </c>
    </row>
    <row r="6393" spans="1:6" x14ac:dyDescent="0.3">
      <c r="A6393" s="3">
        <v>0.754731625398813</v>
      </c>
      <c r="B6393" s="3">
        <v>14317.903654641101</v>
      </c>
      <c r="C6393" s="3">
        <v>1.3214436702146</v>
      </c>
      <c r="D6393" s="3">
        <v>49623.4173054821</v>
      </c>
      <c r="E6393" s="1">
        <f t="shared" si="200"/>
        <v>0.56671204481578696</v>
      </c>
      <c r="F6393" s="1">
        <f t="shared" si="201"/>
        <v>35305.513650841</v>
      </c>
    </row>
    <row r="6394" spans="1:6" x14ac:dyDescent="0.3">
      <c r="A6394" s="3">
        <v>0.68829435495381697</v>
      </c>
      <c r="B6394" s="3">
        <v>17107.572832882099</v>
      </c>
      <c r="C6394" s="3">
        <v>1.2069473466623399</v>
      </c>
      <c r="D6394" s="3">
        <v>52076.100045548403</v>
      </c>
      <c r="E6394" s="1">
        <f t="shared" si="200"/>
        <v>0.51865299170852297</v>
      </c>
      <c r="F6394" s="1">
        <f t="shared" si="201"/>
        <v>34968.527212666304</v>
      </c>
    </row>
    <row r="6395" spans="1:6" x14ac:dyDescent="0.3">
      <c r="A6395" s="3">
        <v>0.69616477557434497</v>
      </c>
      <c r="B6395" s="3">
        <v>18479.407935290401</v>
      </c>
      <c r="C6395" s="3">
        <v>1.2216386545126701</v>
      </c>
      <c r="D6395" s="3">
        <v>55346.578351260199</v>
      </c>
      <c r="E6395" s="1">
        <f t="shared" si="200"/>
        <v>0.52547387893832509</v>
      </c>
      <c r="F6395" s="1">
        <f t="shared" si="201"/>
        <v>36867.170415969798</v>
      </c>
    </row>
    <row r="6396" spans="1:6" x14ac:dyDescent="0.3">
      <c r="A6396" s="3">
        <v>0.67963450947467996</v>
      </c>
      <c r="B6396" s="3">
        <v>20346.770152335699</v>
      </c>
      <c r="C6396" s="3">
        <v>1.1954454427475001</v>
      </c>
      <c r="D6396" s="3">
        <v>57989.542735057599</v>
      </c>
      <c r="E6396" s="1">
        <f t="shared" si="200"/>
        <v>0.51581093327282013</v>
      </c>
      <c r="F6396" s="1">
        <f t="shared" si="201"/>
        <v>37642.772582721896</v>
      </c>
    </row>
    <row r="6397" spans="1:6" x14ac:dyDescent="0.3">
      <c r="A6397" s="3">
        <v>0.71218843337362403</v>
      </c>
      <c r="B6397" s="3">
        <v>18425.8955821565</v>
      </c>
      <c r="C6397" s="3">
        <v>1.2227241342775801</v>
      </c>
      <c r="D6397" s="3">
        <v>53448.136163622803</v>
      </c>
      <c r="E6397" s="1">
        <f t="shared" si="200"/>
        <v>0.51053570090395606</v>
      </c>
      <c r="F6397" s="1">
        <f t="shared" si="201"/>
        <v>35022.240581466307</v>
      </c>
    </row>
    <row r="6398" spans="1:6" x14ac:dyDescent="0.3">
      <c r="A6398" s="3">
        <v>0.68082950140100895</v>
      </c>
      <c r="B6398" s="3">
        <v>21168.187916372801</v>
      </c>
      <c r="C6398" s="3">
        <v>1.15932890549309</v>
      </c>
      <c r="D6398" s="3">
        <v>57455.651634761103</v>
      </c>
      <c r="E6398" s="1">
        <f t="shared" si="200"/>
        <v>0.47849940409208103</v>
      </c>
      <c r="F6398" s="1">
        <f t="shared" si="201"/>
        <v>36287.463718388302</v>
      </c>
    </row>
    <row r="6399" spans="1:6" x14ac:dyDescent="0.3">
      <c r="A6399" s="3">
        <v>0.662100493080237</v>
      </c>
      <c r="B6399" s="3">
        <v>18754.749965940198</v>
      </c>
      <c r="C6399" s="3">
        <v>1.1616564961640701</v>
      </c>
      <c r="D6399" s="3">
        <v>55490.706960926502</v>
      </c>
      <c r="E6399" s="1">
        <f t="shared" si="200"/>
        <v>0.49955600308383308</v>
      </c>
      <c r="F6399" s="1">
        <f t="shared" si="201"/>
        <v>36735.956994986307</v>
      </c>
    </row>
    <row r="6400" spans="1:6" x14ac:dyDescent="0.3">
      <c r="A6400" s="3">
        <v>0.683661537238756</v>
      </c>
      <c r="B6400" s="3">
        <v>22197.040614526701</v>
      </c>
      <c r="C6400" s="3">
        <v>1.2048668867688099</v>
      </c>
      <c r="D6400" s="3">
        <v>61028.252673522104</v>
      </c>
      <c r="E6400" s="1">
        <f t="shared" si="200"/>
        <v>0.52120534953005393</v>
      </c>
      <c r="F6400" s="1">
        <f t="shared" si="201"/>
        <v>38831.212058995399</v>
      </c>
    </row>
    <row r="6401" spans="1:6" x14ac:dyDescent="0.3">
      <c r="A6401" s="3">
        <v>0.71016663364133104</v>
      </c>
      <c r="B6401" s="3">
        <v>18005.341338553601</v>
      </c>
      <c r="C6401" s="3">
        <v>1.2016170661699499</v>
      </c>
      <c r="D6401" s="3">
        <v>54137.877631347801</v>
      </c>
      <c r="E6401" s="1">
        <f t="shared" si="200"/>
        <v>0.49145043252861886</v>
      </c>
      <c r="F6401" s="1">
        <f t="shared" si="201"/>
        <v>36132.536292794204</v>
      </c>
    </row>
    <row r="6402" spans="1:6" x14ac:dyDescent="0.3">
      <c r="A6402" s="3">
        <v>0.63543798637364601</v>
      </c>
      <c r="B6402" s="3">
        <v>15159.246213050399</v>
      </c>
      <c r="C6402" s="3">
        <v>1.0944487271428001</v>
      </c>
      <c r="D6402" s="3">
        <v>51071.082715041397</v>
      </c>
      <c r="E6402" s="1">
        <f t="shared" si="200"/>
        <v>0.45901074076915405</v>
      </c>
      <c r="F6402" s="1">
        <f t="shared" si="201"/>
        <v>35911.836501990998</v>
      </c>
    </row>
    <row r="6403" spans="1:6" x14ac:dyDescent="0.3">
      <c r="A6403" s="3">
        <v>0.68406597781818002</v>
      </c>
      <c r="B6403" s="3">
        <v>19846.995344071602</v>
      </c>
      <c r="C6403" s="3">
        <v>1.21923298405004</v>
      </c>
      <c r="D6403" s="3">
        <v>58098.377749271698</v>
      </c>
      <c r="E6403" s="1">
        <f t="shared" si="200"/>
        <v>0.53516700623185998</v>
      </c>
      <c r="F6403" s="1">
        <f t="shared" si="201"/>
        <v>38251.3824052001</v>
      </c>
    </row>
    <row r="6404" spans="1:6" x14ac:dyDescent="0.3">
      <c r="A6404" s="3">
        <v>0.68814879376119797</v>
      </c>
      <c r="B6404" s="3">
        <v>23689.839573673202</v>
      </c>
      <c r="C6404" s="3">
        <v>1.1988788776560599</v>
      </c>
      <c r="D6404" s="3">
        <v>62622.707427560897</v>
      </c>
      <c r="E6404" s="1">
        <f t="shared" ref="E6404:E6467" si="202">C6404-A6404</f>
        <v>0.51073008389486196</v>
      </c>
      <c r="F6404" s="1">
        <f t="shared" ref="F6404:F6467" si="203">D6404-B6404</f>
        <v>38932.867853887699</v>
      </c>
    </row>
    <row r="6405" spans="1:6" x14ac:dyDescent="0.3">
      <c r="A6405" s="3">
        <v>0.72359780063472301</v>
      </c>
      <c r="B6405" s="3">
        <v>17166.118529429201</v>
      </c>
      <c r="C6405" s="3">
        <v>1.2261465165679899</v>
      </c>
      <c r="D6405" s="3">
        <v>52115.262976694197</v>
      </c>
      <c r="E6405" s="1">
        <f t="shared" si="202"/>
        <v>0.50254871593326689</v>
      </c>
      <c r="F6405" s="1">
        <f t="shared" si="203"/>
        <v>34949.144447264996</v>
      </c>
    </row>
    <row r="6406" spans="1:6" x14ac:dyDescent="0.3">
      <c r="A6406" s="3">
        <v>0.77426904810302699</v>
      </c>
      <c r="B6406" s="3">
        <v>18144.3640421407</v>
      </c>
      <c r="C6406" s="3">
        <v>1.3181352285292001</v>
      </c>
      <c r="D6406" s="3">
        <v>56551.105543239602</v>
      </c>
      <c r="E6406" s="1">
        <f t="shared" si="202"/>
        <v>0.54386618042617307</v>
      </c>
      <c r="F6406" s="1">
        <f t="shared" si="203"/>
        <v>38406.741501098906</v>
      </c>
    </row>
    <row r="6407" spans="1:6" x14ac:dyDescent="0.3">
      <c r="A6407" s="3">
        <v>0.72905222306230999</v>
      </c>
      <c r="B6407" s="3">
        <v>14210.477435540501</v>
      </c>
      <c r="C6407" s="3">
        <v>1.26024961013035</v>
      </c>
      <c r="D6407" s="3">
        <v>51042.911689911904</v>
      </c>
      <c r="E6407" s="1">
        <f t="shared" si="202"/>
        <v>0.53119738706803998</v>
      </c>
      <c r="F6407" s="1">
        <f t="shared" si="203"/>
        <v>36832.434254371401</v>
      </c>
    </row>
    <row r="6408" spans="1:6" x14ac:dyDescent="0.3">
      <c r="A6408" s="3">
        <v>0.73303278365463598</v>
      </c>
      <c r="B6408" s="3">
        <v>17316.286230166301</v>
      </c>
      <c r="C6408" s="3">
        <v>1.2865375138350901</v>
      </c>
      <c r="D6408" s="3">
        <v>53759.768401857204</v>
      </c>
      <c r="E6408" s="1">
        <f t="shared" si="202"/>
        <v>0.5535047301804541</v>
      </c>
      <c r="F6408" s="1">
        <f t="shared" si="203"/>
        <v>36443.482171690906</v>
      </c>
    </row>
    <row r="6409" spans="1:6" x14ac:dyDescent="0.3">
      <c r="A6409" s="3">
        <v>0.64935573847960404</v>
      </c>
      <c r="B6409" s="3">
        <v>19640.000109787801</v>
      </c>
      <c r="C6409" s="3">
        <v>1.11714649600942</v>
      </c>
      <c r="D6409" s="3">
        <v>56714.666182765402</v>
      </c>
      <c r="E6409" s="1">
        <f t="shared" si="202"/>
        <v>0.46779075752981591</v>
      </c>
      <c r="F6409" s="1">
        <f t="shared" si="203"/>
        <v>37074.666072977605</v>
      </c>
    </row>
    <row r="6410" spans="1:6" x14ac:dyDescent="0.3">
      <c r="A6410" s="3">
        <v>0.69239579763104397</v>
      </c>
      <c r="B6410" s="3">
        <v>21112.612261054899</v>
      </c>
      <c r="C6410" s="3">
        <v>1.20609019818392</v>
      </c>
      <c r="D6410" s="3">
        <v>58012.965374288098</v>
      </c>
      <c r="E6410" s="1">
        <f t="shared" si="202"/>
        <v>0.51369440055287607</v>
      </c>
      <c r="F6410" s="1">
        <f t="shared" si="203"/>
        <v>36900.353113233199</v>
      </c>
    </row>
    <row r="6411" spans="1:6" x14ac:dyDescent="0.3">
      <c r="A6411" s="3">
        <v>0.69715754027620203</v>
      </c>
      <c r="B6411" s="3">
        <v>17563.321251006801</v>
      </c>
      <c r="C6411" s="3">
        <v>1.2212743193619799</v>
      </c>
      <c r="D6411" s="3">
        <v>53577.149695981003</v>
      </c>
      <c r="E6411" s="1">
        <f t="shared" si="202"/>
        <v>0.52411677908577792</v>
      </c>
      <c r="F6411" s="1">
        <f t="shared" si="203"/>
        <v>36013.828444974206</v>
      </c>
    </row>
    <row r="6412" spans="1:6" x14ac:dyDescent="0.3">
      <c r="A6412" s="3">
        <v>0.75822834249531101</v>
      </c>
      <c r="B6412" s="3">
        <v>17096.435195053898</v>
      </c>
      <c r="C6412" s="3">
        <v>1.3024872106022201</v>
      </c>
      <c r="D6412" s="3">
        <v>54030.430339016697</v>
      </c>
      <c r="E6412" s="1">
        <f t="shared" si="202"/>
        <v>0.54425886810690904</v>
      </c>
      <c r="F6412" s="1">
        <f t="shared" si="203"/>
        <v>36933.995143962798</v>
      </c>
    </row>
    <row r="6413" spans="1:6" x14ac:dyDescent="0.3">
      <c r="A6413" s="3">
        <v>0.79463324608014396</v>
      </c>
      <c r="B6413" s="3">
        <v>21612.641353470601</v>
      </c>
      <c r="C6413" s="3">
        <v>1.3909834849267899</v>
      </c>
      <c r="D6413" s="3">
        <v>60481.1339075176</v>
      </c>
      <c r="E6413" s="1">
        <f t="shared" si="202"/>
        <v>0.59635023884664595</v>
      </c>
      <c r="F6413" s="1">
        <f t="shared" si="203"/>
        <v>38868.492554046999</v>
      </c>
    </row>
    <row r="6414" spans="1:6" x14ac:dyDescent="0.3">
      <c r="A6414" s="3">
        <v>0.72798101302042395</v>
      </c>
      <c r="B6414" s="3">
        <v>17828.1937528772</v>
      </c>
      <c r="C6414" s="3">
        <v>1.2477139787142399</v>
      </c>
      <c r="D6414" s="3">
        <v>54878.341764555502</v>
      </c>
      <c r="E6414" s="1">
        <f t="shared" si="202"/>
        <v>0.519732965693816</v>
      </c>
      <c r="F6414" s="1">
        <f t="shared" si="203"/>
        <v>37050.148011678306</v>
      </c>
    </row>
    <row r="6415" spans="1:6" x14ac:dyDescent="0.3">
      <c r="A6415" s="3">
        <v>0.72341792626062795</v>
      </c>
      <c r="B6415" s="3">
        <v>19310.963107686799</v>
      </c>
      <c r="C6415" s="3">
        <v>1.2799728340958301</v>
      </c>
      <c r="D6415" s="3">
        <v>57267.799844335903</v>
      </c>
      <c r="E6415" s="1">
        <f t="shared" si="202"/>
        <v>0.55655490783520212</v>
      </c>
      <c r="F6415" s="1">
        <f t="shared" si="203"/>
        <v>37956.8367366491</v>
      </c>
    </row>
    <row r="6416" spans="1:6" x14ac:dyDescent="0.3">
      <c r="A6416" s="3">
        <v>0.69998058109653205</v>
      </c>
      <c r="B6416" s="3">
        <v>20971.680441909099</v>
      </c>
      <c r="C6416" s="3">
        <v>1.2379931797907699</v>
      </c>
      <c r="D6416" s="3">
        <v>60226.504487264297</v>
      </c>
      <c r="E6416" s="1">
        <f t="shared" si="202"/>
        <v>0.5380125986942379</v>
      </c>
      <c r="F6416" s="1">
        <f t="shared" si="203"/>
        <v>39254.824045355199</v>
      </c>
    </row>
    <row r="6417" spans="1:6" x14ac:dyDescent="0.3">
      <c r="A6417" s="3">
        <v>0.69165324063606803</v>
      </c>
      <c r="B6417" s="3">
        <v>20855.8538320193</v>
      </c>
      <c r="C6417" s="3">
        <v>1.2088247209926699</v>
      </c>
      <c r="D6417" s="3">
        <v>60533.061322709698</v>
      </c>
      <c r="E6417" s="1">
        <f t="shared" si="202"/>
        <v>0.51717148035660188</v>
      </c>
      <c r="F6417" s="1">
        <f t="shared" si="203"/>
        <v>39677.207490690402</v>
      </c>
    </row>
    <row r="6418" spans="1:6" x14ac:dyDescent="0.3">
      <c r="A6418" s="3">
        <v>0.67617256992869201</v>
      </c>
      <c r="B6418" s="3">
        <v>19141.213890318901</v>
      </c>
      <c r="C6418" s="3">
        <v>1.1742566079493599</v>
      </c>
      <c r="D6418" s="3">
        <v>55086.975163155897</v>
      </c>
      <c r="E6418" s="1">
        <f t="shared" si="202"/>
        <v>0.49808403802066792</v>
      </c>
      <c r="F6418" s="1">
        <f t="shared" si="203"/>
        <v>35945.761272837</v>
      </c>
    </row>
    <row r="6419" spans="1:6" x14ac:dyDescent="0.3">
      <c r="A6419" s="3">
        <v>0.66556367143676298</v>
      </c>
      <c r="B6419" s="3">
        <v>20770.0397964769</v>
      </c>
      <c r="C6419" s="3">
        <v>1.1404718764531001</v>
      </c>
      <c r="D6419" s="3">
        <v>57259.9296166821</v>
      </c>
      <c r="E6419" s="1">
        <f t="shared" si="202"/>
        <v>0.47490820501633713</v>
      </c>
      <c r="F6419" s="1">
        <f t="shared" si="203"/>
        <v>36489.889820205201</v>
      </c>
    </row>
    <row r="6420" spans="1:6" x14ac:dyDescent="0.3">
      <c r="A6420" s="3">
        <v>0.68584453867648398</v>
      </c>
      <c r="B6420" s="3">
        <v>19968.999872681801</v>
      </c>
      <c r="C6420" s="3">
        <v>1.2045787999027699</v>
      </c>
      <c r="D6420" s="3">
        <v>57327.442996558799</v>
      </c>
      <c r="E6420" s="1">
        <f t="shared" si="202"/>
        <v>0.51873426122628596</v>
      </c>
      <c r="F6420" s="1">
        <f t="shared" si="203"/>
        <v>37358.443123876998</v>
      </c>
    </row>
    <row r="6421" spans="1:6" x14ac:dyDescent="0.3">
      <c r="A6421" s="3">
        <v>0.683126481908368</v>
      </c>
      <c r="B6421" s="3">
        <v>19593.956366860999</v>
      </c>
      <c r="C6421" s="3">
        <v>1.1794193511607001</v>
      </c>
      <c r="D6421" s="3">
        <v>55917.008916172803</v>
      </c>
      <c r="E6421" s="1">
        <f t="shared" si="202"/>
        <v>0.49629286925233207</v>
      </c>
      <c r="F6421" s="1">
        <f t="shared" si="203"/>
        <v>36323.052549311804</v>
      </c>
    </row>
    <row r="6422" spans="1:6" x14ac:dyDescent="0.3">
      <c r="A6422" s="3">
        <v>0.67861479182767304</v>
      </c>
      <c r="B6422" s="3">
        <v>21682.374833374499</v>
      </c>
      <c r="C6422" s="3">
        <v>1.16473515466946</v>
      </c>
      <c r="D6422" s="3">
        <v>58422.728456213001</v>
      </c>
      <c r="E6422" s="1">
        <f t="shared" si="202"/>
        <v>0.48612036284178695</v>
      </c>
      <c r="F6422" s="1">
        <f t="shared" si="203"/>
        <v>36740.353622838506</v>
      </c>
    </row>
    <row r="6423" spans="1:6" x14ac:dyDescent="0.3">
      <c r="A6423" s="3">
        <v>0.66921583765994996</v>
      </c>
      <c r="B6423" s="3">
        <v>16761.294375609999</v>
      </c>
      <c r="C6423" s="3">
        <v>1.20322223959366</v>
      </c>
      <c r="D6423" s="3">
        <v>54470.634865910302</v>
      </c>
      <c r="E6423" s="1">
        <f t="shared" si="202"/>
        <v>0.53400640193371007</v>
      </c>
      <c r="F6423" s="1">
        <f t="shared" si="203"/>
        <v>37709.340490300303</v>
      </c>
    </row>
    <row r="6424" spans="1:6" x14ac:dyDescent="0.3">
      <c r="A6424" s="3">
        <v>0.76052828874723499</v>
      </c>
      <c r="B6424" s="3">
        <v>20835.967743164802</v>
      </c>
      <c r="C6424" s="3">
        <v>1.32457292224552</v>
      </c>
      <c r="D6424" s="3">
        <v>60155.356901035702</v>
      </c>
      <c r="E6424" s="1">
        <f t="shared" si="202"/>
        <v>0.56404463349828504</v>
      </c>
      <c r="F6424" s="1">
        <f t="shared" si="203"/>
        <v>39319.389157870901</v>
      </c>
    </row>
    <row r="6425" spans="1:6" x14ac:dyDescent="0.3">
      <c r="A6425" s="3">
        <v>0.69726622501145197</v>
      </c>
      <c r="B6425" s="3">
        <v>24113.224388687999</v>
      </c>
      <c r="C6425" s="3">
        <v>1.1874003351573399</v>
      </c>
      <c r="D6425" s="3">
        <v>61085.785276565402</v>
      </c>
      <c r="E6425" s="1">
        <f t="shared" si="202"/>
        <v>0.49013411014588792</v>
      </c>
      <c r="F6425" s="1">
        <f t="shared" si="203"/>
        <v>36972.560887877407</v>
      </c>
    </row>
    <row r="6426" spans="1:6" x14ac:dyDescent="0.3">
      <c r="A6426" s="3">
        <v>0.78083301640514902</v>
      </c>
      <c r="B6426" s="3">
        <v>24997.560643378602</v>
      </c>
      <c r="C6426" s="3">
        <v>1.33593138806205</v>
      </c>
      <c r="D6426" s="3">
        <v>62004.804572783498</v>
      </c>
      <c r="E6426" s="1">
        <f t="shared" si="202"/>
        <v>0.55509837165690101</v>
      </c>
      <c r="F6426" s="1">
        <f t="shared" si="203"/>
        <v>37007.243929404896</v>
      </c>
    </row>
    <row r="6427" spans="1:6" x14ac:dyDescent="0.3">
      <c r="A6427" s="3">
        <v>0.73399210446437602</v>
      </c>
      <c r="B6427" s="3">
        <v>21452.016987210402</v>
      </c>
      <c r="C6427" s="3">
        <v>1.2776320504444201</v>
      </c>
      <c r="D6427" s="3">
        <v>60585.307231606901</v>
      </c>
      <c r="E6427" s="1">
        <f t="shared" si="202"/>
        <v>0.54363994598004406</v>
      </c>
      <c r="F6427" s="1">
        <f t="shared" si="203"/>
        <v>39133.290244396499</v>
      </c>
    </row>
    <row r="6428" spans="1:6" x14ac:dyDescent="0.3">
      <c r="A6428" s="3">
        <v>0.71553450396707197</v>
      </c>
      <c r="B6428" s="3">
        <v>23703.372668338201</v>
      </c>
      <c r="C6428" s="3">
        <v>1.2520512838875399</v>
      </c>
      <c r="D6428" s="3">
        <v>64829.148733726499</v>
      </c>
      <c r="E6428" s="1">
        <f t="shared" si="202"/>
        <v>0.53651677992046798</v>
      </c>
      <c r="F6428" s="1">
        <f t="shared" si="203"/>
        <v>41125.776065388302</v>
      </c>
    </row>
    <row r="6429" spans="1:6" x14ac:dyDescent="0.3">
      <c r="A6429" s="3">
        <v>0.726542137614411</v>
      </c>
      <c r="B6429" s="3">
        <v>21892.167654358698</v>
      </c>
      <c r="C6429" s="3">
        <v>1.2821447396864101</v>
      </c>
      <c r="D6429" s="3">
        <v>61121.204139704001</v>
      </c>
      <c r="E6429" s="1">
        <f t="shared" si="202"/>
        <v>0.55560260207199907</v>
      </c>
      <c r="F6429" s="1">
        <f t="shared" si="203"/>
        <v>39229.036485345307</v>
      </c>
    </row>
    <row r="6430" spans="1:6" x14ac:dyDescent="0.3">
      <c r="A6430" s="3">
        <v>0.74773243791954602</v>
      </c>
      <c r="B6430" s="3">
        <v>21109.226910362999</v>
      </c>
      <c r="C6430" s="3">
        <v>1.2833475070375799</v>
      </c>
      <c r="D6430" s="3">
        <v>56871.3165606947</v>
      </c>
      <c r="E6430" s="1">
        <f t="shared" si="202"/>
        <v>0.53561506911803392</v>
      </c>
      <c r="F6430" s="1">
        <f t="shared" si="203"/>
        <v>35762.089650331705</v>
      </c>
    </row>
    <row r="6431" spans="1:6" x14ac:dyDescent="0.3">
      <c r="A6431" s="3">
        <v>0.680169101733334</v>
      </c>
      <c r="B6431" s="3">
        <v>18022.992616373402</v>
      </c>
      <c r="C6431" s="3">
        <v>1.1714737082279501</v>
      </c>
      <c r="D6431" s="3">
        <v>55065.704610488297</v>
      </c>
      <c r="E6431" s="1">
        <f t="shared" si="202"/>
        <v>0.49130460649461605</v>
      </c>
      <c r="F6431" s="1">
        <f t="shared" si="203"/>
        <v>37042.711994114899</v>
      </c>
    </row>
    <row r="6432" spans="1:6" x14ac:dyDescent="0.3">
      <c r="A6432" s="3">
        <v>0.736099810140734</v>
      </c>
      <c r="B6432" s="3">
        <v>19600.354848697501</v>
      </c>
      <c r="C6432" s="3">
        <v>1.2868746955014101</v>
      </c>
      <c r="D6432" s="3">
        <v>58027.344271298804</v>
      </c>
      <c r="E6432" s="1">
        <f t="shared" si="202"/>
        <v>0.55077488536067609</v>
      </c>
      <c r="F6432" s="1">
        <f t="shared" si="203"/>
        <v>38426.989422601298</v>
      </c>
    </row>
    <row r="6433" spans="1:6" x14ac:dyDescent="0.3">
      <c r="A6433" s="3">
        <v>0.71759290432314604</v>
      </c>
      <c r="B6433" s="3">
        <v>18450.696439501</v>
      </c>
      <c r="C6433" s="3">
        <v>1.26670232272203</v>
      </c>
      <c r="D6433" s="3">
        <v>54721.842107960903</v>
      </c>
      <c r="E6433" s="1">
        <f t="shared" si="202"/>
        <v>0.54910941839888394</v>
      </c>
      <c r="F6433" s="1">
        <f t="shared" si="203"/>
        <v>36271.145668459903</v>
      </c>
    </row>
    <row r="6434" spans="1:6" x14ac:dyDescent="0.3">
      <c r="A6434" s="3">
        <v>0.664000282857238</v>
      </c>
      <c r="B6434" s="3">
        <v>24121.100327356799</v>
      </c>
      <c r="C6434" s="3">
        <v>1.17138470927706</v>
      </c>
      <c r="D6434" s="3">
        <v>62710.788279353299</v>
      </c>
      <c r="E6434" s="1">
        <f t="shared" si="202"/>
        <v>0.50738442641982195</v>
      </c>
      <c r="F6434" s="1">
        <f t="shared" si="203"/>
        <v>38589.6879519965</v>
      </c>
    </row>
    <row r="6435" spans="1:6" x14ac:dyDescent="0.3">
      <c r="A6435" s="3">
        <v>0.77333798863228698</v>
      </c>
      <c r="B6435" s="3">
        <v>21447.090836758802</v>
      </c>
      <c r="C6435" s="3">
        <v>1.35161791188388</v>
      </c>
      <c r="D6435" s="3">
        <v>56525.991784880898</v>
      </c>
      <c r="E6435" s="1">
        <f t="shared" si="202"/>
        <v>0.57827992325159305</v>
      </c>
      <c r="F6435" s="1">
        <f t="shared" si="203"/>
        <v>35078.9009481221</v>
      </c>
    </row>
    <row r="6436" spans="1:6" x14ac:dyDescent="0.3">
      <c r="A6436" s="3">
        <v>0.72470378342528396</v>
      </c>
      <c r="B6436" s="3">
        <v>27079.833680728399</v>
      </c>
      <c r="C6436" s="3">
        <v>1.2443263093782</v>
      </c>
      <c r="D6436" s="3">
        <v>68412.9056957336</v>
      </c>
      <c r="E6436" s="1">
        <f t="shared" si="202"/>
        <v>0.51962252595291603</v>
      </c>
      <c r="F6436" s="1">
        <f t="shared" si="203"/>
        <v>41333.0720150052</v>
      </c>
    </row>
    <row r="6437" spans="1:6" x14ac:dyDescent="0.3">
      <c r="A6437" s="3">
        <v>0.72583995750217301</v>
      </c>
      <c r="B6437" s="3">
        <v>22322.162323221601</v>
      </c>
      <c r="C6437" s="3">
        <v>1.2464908070984499</v>
      </c>
      <c r="D6437" s="3">
        <v>61447.432486315702</v>
      </c>
      <c r="E6437" s="1">
        <f t="shared" si="202"/>
        <v>0.52065084959627694</v>
      </c>
      <c r="F6437" s="1">
        <f t="shared" si="203"/>
        <v>39125.270163094101</v>
      </c>
    </row>
    <row r="6438" spans="1:6" x14ac:dyDescent="0.3">
      <c r="A6438" s="3">
        <v>0.73524875163020398</v>
      </c>
      <c r="B6438" s="3">
        <v>16105.5582249073</v>
      </c>
      <c r="C6438" s="3">
        <v>1.2872493052210101</v>
      </c>
      <c r="D6438" s="3">
        <v>53308.512245554703</v>
      </c>
      <c r="E6438" s="1">
        <f t="shared" si="202"/>
        <v>0.55200055359080613</v>
      </c>
      <c r="F6438" s="1">
        <f t="shared" si="203"/>
        <v>37202.954020647405</v>
      </c>
    </row>
    <row r="6439" spans="1:6" x14ac:dyDescent="0.3">
      <c r="A6439" s="3">
        <v>0.72651235724239505</v>
      </c>
      <c r="B6439" s="3">
        <v>19527.771095231801</v>
      </c>
      <c r="C6439" s="3">
        <v>1.2612008582763199</v>
      </c>
      <c r="D6439" s="3">
        <v>58885.035470155497</v>
      </c>
      <c r="E6439" s="1">
        <f t="shared" si="202"/>
        <v>0.53468850103392485</v>
      </c>
      <c r="F6439" s="1">
        <f t="shared" si="203"/>
        <v>39357.264374923696</v>
      </c>
    </row>
    <row r="6440" spans="1:6" x14ac:dyDescent="0.3">
      <c r="A6440" s="3">
        <v>0.71612332628917497</v>
      </c>
      <c r="B6440" s="3">
        <v>20159.731242016402</v>
      </c>
      <c r="C6440" s="3">
        <v>1.2199755121640301</v>
      </c>
      <c r="D6440" s="3">
        <v>55269.387344497802</v>
      </c>
      <c r="E6440" s="1">
        <f t="shared" si="202"/>
        <v>0.50385218587485514</v>
      </c>
      <c r="F6440" s="1">
        <f t="shared" si="203"/>
        <v>35109.6561024814</v>
      </c>
    </row>
    <row r="6441" spans="1:6" x14ac:dyDescent="0.3">
      <c r="A6441" s="3">
        <v>0.731837655143455</v>
      </c>
      <c r="B6441" s="3">
        <v>18295.483040221901</v>
      </c>
      <c r="C6441" s="3">
        <v>1.25278776749236</v>
      </c>
      <c r="D6441" s="3">
        <v>54794.211265878701</v>
      </c>
      <c r="E6441" s="1">
        <f t="shared" si="202"/>
        <v>0.52095011234890498</v>
      </c>
      <c r="F6441" s="1">
        <f t="shared" si="203"/>
        <v>36498.7282256568</v>
      </c>
    </row>
    <row r="6442" spans="1:6" x14ac:dyDescent="0.3">
      <c r="A6442" s="3">
        <v>0.67918071349790399</v>
      </c>
      <c r="B6442" s="3">
        <v>21511.166527756301</v>
      </c>
      <c r="C6442" s="3">
        <v>1.1624179895333</v>
      </c>
      <c r="D6442" s="3">
        <v>58328.888324716601</v>
      </c>
      <c r="E6442" s="1">
        <f t="shared" si="202"/>
        <v>0.48323727603539601</v>
      </c>
      <c r="F6442" s="1">
        <f t="shared" si="203"/>
        <v>36817.721796960301</v>
      </c>
    </row>
    <row r="6443" spans="1:6" x14ac:dyDescent="0.3">
      <c r="A6443" s="3">
        <v>0.68782347263705701</v>
      </c>
      <c r="B6443" s="3">
        <v>18791.0805817529</v>
      </c>
      <c r="C6443" s="3">
        <v>1.19092048123121</v>
      </c>
      <c r="D6443" s="3">
        <v>54396.855447505397</v>
      </c>
      <c r="E6443" s="1">
        <f t="shared" si="202"/>
        <v>0.50309700859415296</v>
      </c>
      <c r="F6443" s="1">
        <f t="shared" si="203"/>
        <v>35605.774865752493</v>
      </c>
    </row>
    <row r="6444" spans="1:6" x14ac:dyDescent="0.3">
      <c r="A6444" s="3">
        <v>0.69181167961349299</v>
      </c>
      <c r="B6444" s="3">
        <v>21656.471236724901</v>
      </c>
      <c r="C6444" s="3">
        <v>1.20316403202928</v>
      </c>
      <c r="D6444" s="3">
        <v>57673.418691574203</v>
      </c>
      <c r="E6444" s="1">
        <f t="shared" si="202"/>
        <v>0.51135235241578703</v>
      </c>
      <c r="F6444" s="1">
        <f t="shared" si="203"/>
        <v>36016.947454849302</v>
      </c>
    </row>
    <row r="6445" spans="1:6" x14ac:dyDescent="0.3">
      <c r="A6445" s="3">
        <v>0.69317729600964895</v>
      </c>
      <c r="B6445" s="3">
        <v>19833.497393609501</v>
      </c>
      <c r="C6445" s="3">
        <v>1.2000661245436699</v>
      </c>
      <c r="D6445" s="3">
        <v>56739.731877615101</v>
      </c>
      <c r="E6445" s="1">
        <f t="shared" si="202"/>
        <v>0.50688882853402095</v>
      </c>
      <c r="F6445" s="1">
        <f t="shared" si="203"/>
        <v>36906.234484005603</v>
      </c>
    </row>
    <row r="6446" spans="1:6" x14ac:dyDescent="0.3">
      <c r="A6446" s="3">
        <v>0.72213499236220002</v>
      </c>
      <c r="B6446" s="3">
        <v>14365.6348564896</v>
      </c>
      <c r="C6446" s="3">
        <v>1.2400123719737</v>
      </c>
      <c r="D6446" s="3">
        <v>50445.872055943801</v>
      </c>
      <c r="E6446" s="1">
        <f t="shared" si="202"/>
        <v>0.51787737961149993</v>
      </c>
      <c r="F6446" s="1">
        <f t="shared" si="203"/>
        <v>36080.237199454205</v>
      </c>
    </row>
    <row r="6447" spans="1:6" x14ac:dyDescent="0.3">
      <c r="A6447" s="3">
        <v>0.71552990353145796</v>
      </c>
      <c r="B6447" s="3">
        <v>17480.350681190499</v>
      </c>
      <c r="C6447" s="3">
        <v>1.2438181956127801</v>
      </c>
      <c r="D6447" s="3">
        <v>54556.174077876698</v>
      </c>
      <c r="E6447" s="1">
        <f t="shared" si="202"/>
        <v>0.52828829208132211</v>
      </c>
      <c r="F6447" s="1">
        <f t="shared" si="203"/>
        <v>37075.823396686203</v>
      </c>
    </row>
    <row r="6448" spans="1:6" x14ac:dyDescent="0.3">
      <c r="A6448" s="3">
        <v>0.70854290540334297</v>
      </c>
      <c r="B6448" s="3">
        <v>19010.297301485902</v>
      </c>
      <c r="C6448" s="3">
        <v>1.23735990593528</v>
      </c>
      <c r="D6448" s="3">
        <v>56482.114151566399</v>
      </c>
      <c r="E6448" s="1">
        <f t="shared" si="202"/>
        <v>0.52881700053193703</v>
      </c>
      <c r="F6448" s="1">
        <f t="shared" si="203"/>
        <v>37471.816850080497</v>
      </c>
    </row>
    <row r="6449" spans="1:6" x14ac:dyDescent="0.3">
      <c r="A6449" s="3">
        <v>0.67456886163601304</v>
      </c>
      <c r="B6449" s="3">
        <v>14514.3057040766</v>
      </c>
      <c r="C6449" s="3">
        <v>1.16227616597697</v>
      </c>
      <c r="D6449" s="3">
        <v>50002.371649066597</v>
      </c>
      <c r="E6449" s="1">
        <f t="shared" si="202"/>
        <v>0.48770730434095699</v>
      </c>
      <c r="F6449" s="1">
        <f t="shared" si="203"/>
        <v>35488.065944989998</v>
      </c>
    </row>
    <row r="6450" spans="1:6" x14ac:dyDescent="0.3">
      <c r="A6450" s="3">
        <v>0.72617171559997995</v>
      </c>
      <c r="B6450" s="3">
        <v>16945.800707595601</v>
      </c>
      <c r="C6450" s="3">
        <v>1.2573500995156499</v>
      </c>
      <c r="D6450" s="3">
        <v>51726.244808049902</v>
      </c>
      <c r="E6450" s="1">
        <f t="shared" si="202"/>
        <v>0.53117838391566996</v>
      </c>
      <c r="F6450" s="1">
        <f t="shared" si="203"/>
        <v>34780.444100454304</v>
      </c>
    </row>
    <row r="6451" spans="1:6" x14ac:dyDescent="0.3">
      <c r="A6451" s="3">
        <v>0.714094115287081</v>
      </c>
      <c r="B6451" s="3">
        <v>21006.431149688298</v>
      </c>
      <c r="C6451" s="3">
        <v>1.26999351932115</v>
      </c>
      <c r="D6451" s="3">
        <v>59205.031860764597</v>
      </c>
      <c r="E6451" s="1">
        <f t="shared" si="202"/>
        <v>0.55589940403406901</v>
      </c>
      <c r="F6451" s="1">
        <f t="shared" si="203"/>
        <v>38198.600711076302</v>
      </c>
    </row>
    <row r="6452" spans="1:6" x14ac:dyDescent="0.3">
      <c r="A6452" s="3">
        <v>0.74058349944982904</v>
      </c>
      <c r="B6452" s="3">
        <v>17307.634679817598</v>
      </c>
      <c r="C6452" s="3">
        <v>1.2858802019918301</v>
      </c>
      <c r="D6452" s="3">
        <v>54110.926717509603</v>
      </c>
      <c r="E6452" s="1">
        <f t="shared" si="202"/>
        <v>0.54529670254200102</v>
      </c>
      <c r="F6452" s="1">
        <f t="shared" si="203"/>
        <v>36803.292037692008</v>
      </c>
    </row>
    <row r="6453" spans="1:6" x14ac:dyDescent="0.3">
      <c r="A6453" s="3">
        <v>0.68247467956305996</v>
      </c>
      <c r="B6453" s="3">
        <v>21330.604565281799</v>
      </c>
      <c r="C6453" s="3">
        <v>1.1828270280201501</v>
      </c>
      <c r="D6453" s="3">
        <v>58754.146718401797</v>
      </c>
      <c r="E6453" s="1">
        <f t="shared" si="202"/>
        <v>0.50035234845709009</v>
      </c>
      <c r="F6453" s="1">
        <f t="shared" si="203"/>
        <v>37423.542153119997</v>
      </c>
    </row>
    <row r="6454" spans="1:6" x14ac:dyDescent="0.3">
      <c r="A6454" s="3">
        <v>0.70216946707818095</v>
      </c>
      <c r="B6454" s="3">
        <v>22270.8159514486</v>
      </c>
      <c r="C6454" s="3">
        <v>1.2182777631205799</v>
      </c>
      <c r="D6454" s="3">
        <v>59257.366544592704</v>
      </c>
      <c r="E6454" s="1">
        <f t="shared" si="202"/>
        <v>0.51610829604239894</v>
      </c>
      <c r="F6454" s="1">
        <f t="shared" si="203"/>
        <v>36986.5505931441</v>
      </c>
    </row>
    <row r="6455" spans="1:6" x14ac:dyDescent="0.3">
      <c r="A6455" s="3">
        <v>0.70093691458335405</v>
      </c>
      <c r="B6455" s="3">
        <v>17747.0571152425</v>
      </c>
      <c r="C6455" s="3">
        <v>1.1767473307762999</v>
      </c>
      <c r="D6455" s="3">
        <v>52825.596373926499</v>
      </c>
      <c r="E6455" s="1">
        <f t="shared" si="202"/>
        <v>0.47581041619294584</v>
      </c>
      <c r="F6455" s="1">
        <f t="shared" si="203"/>
        <v>35078.539258684003</v>
      </c>
    </row>
    <row r="6456" spans="1:6" x14ac:dyDescent="0.3">
      <c r="A6456" s="3">
        <v>0.67270566857168901</v>
      </c>
      <c r="B6456" s="3">
        <v>18423.268682211099</v>
      </c>
      <c r="C6456" s="3">
        <v>1.18685260394898</v>
      </c>
      <c r="D6456" s="3">
        <v>55238.864777696603</v>
      </c>
      <c r="E6456" s="1">
        <f t="shared" si="202"/>
        <v>0.51414693537729095</v>
      </c>
      <c r="F6456" s="1">
        <f t="shared" si="203"/>
        <v>36815.596095485504</v>
      </c>
    </row>
    <row r="6457" spans="1:6" x14ac:dyDescent="0.3">
      <c r="A6457" s="3">
        <v>0.71106274987051199</v>
      </c>
      <c r="B6457" s="3">
        <v>23831.4089332203</v>
      </c>
      <c r="C6457" s="3">
        <v>1.22162316131385</v>
      </c>
      <c r="D6457" s="3">
        <v>62919.530696358001</v>
      </c>
      <c r="E6457" s="1">
        <f t="shared" si="202"/>
        <v>0.51056041144333797</v>
      </c>
      <c r="F6457" s="1">
        <f t="shared" si="203"/>
        <v>39088.1217631377</v>
      </c>
    </row>
    <row r="6458" spans="1:6" x14ac:dyDescent="0.3">
      <c r="A6458" s="3">
        <v>0.71340953640039295</v>
      </c>
      <c r="B6458" s="3">
        <v>21717.903261457301</v>
      </c>
      <c r="C6458" s="3">
        <v>1.2519362909659</v>
      </c>
      <c r="D6458" s="3">
        <v>60334.583072359397</v>
      </c>
      <c r="E6458" s="1">
        <f t="shared" si="202"/>
        <v>0.53852675456550703</v>
      </c>
      <c r="F6458" s="1">
        <f t="shared" si="203"/>
        <v>38616.679810902097</v>
      </c>
    </row>
    <row r="6459" spans="1:6" x14ac:dyDescent="0.3">
      <c r="A6459" s="3">
        <v>0.64567692680258404</v>
      </c>
      <c r="B6459" s="3">
        <v>23730.2969711613</v>
      </c>
      <c r="C6459" s="3">
        <v>1.1176866845578901</v>
      </c>
      <c r="D6459" s="3">
        <v>61589.414299475102</v>
      </c>
      <c r="E6459" s="1">
        <f t="shared" si="202"/>
        <v>0.47200975775530607</v>
      </c>
      <c r="F6459" s="1">
        <f t="shared" si="203"/>
        <v>37859.117328313805</v>
      </c>
    </row>
    <row r="6460" spans="1:6" x14ac:dyDescent="0.3">
      <c r="A6460" s="3">
        <v>0.69413600652644802</v>
      </c>
      <c r="B6460" s="3">
        <v>23512.299082400699</v>
      </c>
      <c r="C6460" s="3">
        <v>1.1922124699532199</v>
      </c>
      <c r="D6460" s="3">
        <v>59676.4791738407</v>
      </c>
      <c r="E6460" s="1">
        <f t="shared" si="202"/>
        <v>0.49807646342677192</v>
      </c>
      <c r="F6460" s="1">
        <f t="shared" si="203"/>
        <v>36164.180091440001</v>
      </c>
    </row>
    <row r="6461" spans="1:6" x14ac:dyDescent="0.3">
      <c r="A6461" s="3">
        <v>0.68233181993391401</v>
      </c>
      <c r="B6461" s="3">
        <v>24403.7648886762</v>
      </c>
      <c r="C6461" s="3">
        <v>1.17180198531716</v>
      </c>
      <c r="D6461" s="3">
        <v>61713.672731288803</v>
      </c>
      <c r="E6461" s="1">
        <f t="shared" si="202"/>
        <v>0.48947016538324595</v>
      </c>
      <c r="F6461" s="1">
        <f t="shared" si="203"/>
        <v>37309.907842612607</v>
      </c>
    </row>
    <row r="6462" spans="1:6" x14ac:dyDescent="0.3">
      <c r="A6462" s="3">
        <v>0.73805078997670803</v>
      </c>
      <c r="B6462" s="3">
        <v>20311.9140264989</v>
      </c>
      <c r="C6462" s="3">
        <v>1.25879334898616</v>
      </c>
      <c r="D6462" s="3">
        <v>59919.867103353397</v>
      </c>
      <c r="E6462" s="1">
        <f t="shared" si="202"/>
        <v>0.52074255900945199</v>
      </c>
      <c r="F6462" s="1">
        <f t="shared" si="203"/>
        <v>39607.953076854494</v>
      </c>
    </row>
    <row r="6463" spans="1:6" x14ac:dyDescent="0.3">
      <c r="A6463" s="3">
        <v>0.72553219127616198</v>
      </c>
      <c r="B6463" s="3">
        <v>21227.141374813698</v>
      </c>
      <c r="C6463" s="3">
        <v>1.25767325093219</v>
      </c>
      <c r="D6463" s="3">
        <v>58859.675186022097</v>
      </c>
      <c r="E6463" s="1">
        <f t="shared" si="202"/>
        <v>0.53214105965602798</v>
      </c>
      <c r="F6463" s="1">
        <f t="shared" si="203"/>
        <v>37632.533811208399</v>
      </c>
    </row>
    <row r="6464" spans="1:6" x14ac:dyDescent="0.3">
      <c r="A6464" s="3">
        <v>0.74025451552411503</v>
      </c>
      <c r="B6464" s="3">
        <v>24784.064738618901</v>
      </c>
      <c r="C6464" s="3">
        <v>1.2888255930895101</v>
      </c>
      <c r="D6464" s="3">
        <v>65590.1314553743</v>
      </c>
      <c r="E6464" s="1">
        <f t="shared" si="202"/>
        <v>0.54857107756539503</v>
      </c>
      <c r="F6464" s="1">
        <f t="shared" si="203"/>
        <v>40806.066716755398</v>
      </c>
    </row>
    <row r="6465" spans="1:6" x14ac:dyDescent="0.3">
      <c r="A6465" s="3">
        <v>0.69167988772981803</v>
      </c>
      <c r="B6465" s="3">
        <v>19030.085216875101</v>
      </c>
      <c r="C6465" s="3">
        <v>1.2022159876757601</v>
      </c>
      <c r="D6465" s="3">
        <v>57169.647457831699</v>
      </c>
      <c r="E6465" s="1">
        <f t="shared" si="202"/>
        <v>0.51053609994594207</v>
      </c>
      <c r="F6465" s="1">
        <f t="shared" si="203"/>
        <v>38139.562240956599</v>
      </c>
    </row>
    <row r="6466" spans="1:6" x14ac:dyDescent="0.3">
      <c r="A6466" s="3">
        <v>0.728642770324199</v>
      </c>
      <c r="B6466" s="3">
        <v>17728.012650621298</v>
      </c>
      <c r="C6466" s="3">
        <v>1.2582033979915901</v>
      </c>
      <c r="D6466" s="3">
        <v>54925.674661711702</v>
      </c>
      <c r="E6466" s="1">
        <f t="shared" si="202"/>
        <v>0.52956062766739109</v>
      </c>
      <c r="F6466" s="1">
        <f t="shared" si="203"/>
        <v>37197.662011090404</v>
      </c>
    </row>
    <row r="6467" spans="1:6" x14ac:dyDescent="0.3">
      <c r="A6467" s="3">
        <v>0.72640896898251395</v>
      </c>
      <c r="B6467" s="3">
        <v>19600.635764892198</v>
      </c>
      <c r="C6467" s="3">
        <v>1.2996888711118499</v>
      </c>
      <c r="D6467" s="3">
        <v>59787.561749615597</v>
      </c>
      <c r="E6467" s="1">
        <f t="shared" si="202"/>
        <v>0.57327990212933599</v>
      </c>
      <c r="F6467" s="1">
        <f t="shared" si="203"/>
        <v>40186.925984723399</v>
      </c>
    </row>
    <row r="6468" spans="1:6" x14ac:dyDescent="0.3">
      <c r="A6468" s="3">
        <v>0.68931988503817199</v>
      </c>
      <c r="B6468" s="3">
        <v>22574.961231197602</v>
      </c>
      <c r="C6468" s="3">
        <v>1.1885544782237101</v>
      </c>
      <c r="D6468" s="3">
        <v>59057.430103425802</v>
      </c>
      <c r="E6468" s="1">
        <f t="shared" ref="E6468:E6531" si="204">C6468-A6468</f>
        <v>0.49923459318553809</v>
      </c>
      <c r="F6468" s="1">
        <f t="shared" ref="F6468:F6531" si="205">D6468-B6468</f>
        <v>36482.468872228201</v>
      </c>
    </row>
    <row r="6469" spans="1:6" x14ac:dyDescent="0.3">
      <c r="A6469" s="3">
        <v>0.73256372643923495</v>
      </c>
      <c r="B6469" s="3">
        <v>17419.732801660299</v>
      </c>
      <c r="C6469" s="3">
        <v>1.2484865208100999</v>
      </c>
      <c r="D6469" s="3">
        <v>53717.685485535498</v>
      </c>
      <c r="E6469" s="1">
        <f t="shared" si="204"/>
        <v>0.51592279437086497</v>
      </c>
      <c r="F6469" s="1">
        <f t="shared" si="205"/>
        <v>36297.952683875199</v>
      </c>
    </row>
    <row r="6470" spans="1:6" x14ac:dyDescent="0.3">
      <c r="A6470" s="3">
        <v>0.70802499527754303</v>
      </c>
      <c r="B6470" s="3">
        <v>18224.603522372799</v>
      </c>
      <c r="C6470" s="3">
        <v>1.2098615037409199</v>
      </c>
      <c r="D6470" s="3">
        <v>53807.738712993203</v>
      </c>
      <c r="E6470" s="1">
        <f t="shared" si="204"/>
        <v>0.50183650846337691</v>
      </c>
      <c r="F6470" s="1">
        <f t="shared" si="205"/>
        <v>35583.135190620407</v>
      </c>
    </row>
    <row r="6471" spans="1:6" x14ac:dyDescent="0.3">
      <c r="A6471" s="3">
        <v>0.69228967601442504</v>
      </c>
      <c r="B6471" s="3">
        <v>22504.654231918801</v>
      </c>
      <c r="C6471" s="3">
        <v>1.1877163275886899</v>
      </c>
      <c r="D6471" s="3">
        <v>60078.8453676801</v>
      </c>
      <c r="E6471" s="1">
        <f t="shared" si="204"/>
        <v>0.49542665157426491</v>
      </c>
      <c r="F6471" s="1">
        <f t="shared" si="205"/>
        <v>37574.191135761299</v>
      </c>
    </row>
    <row r="6472" spans="1:6" x14ac:dyDescent="0.3">
      <c r="A6472" s="3">
        <v>0.65642465693604701</v>
      </c>
      <c r="B6472" s="3">
        <v>19511.5762110428</v>
      </c>
      <c r="C6472" s="3">
        <v>1.1451741751736699</v>
      </c>
      <c r="D6472" s="3">
        <v>57015.677880704701</v>
      </c>
      <c r="E6472" s="1">
        <f t="shared" si="204"/>
        <v>0.48874951823762292</v>
      </c>
      <c r="F6472" s="1">
        <f t="shared" si="205"/>
        <v>37504.101669661904</v>
      </c>
    </row>
    <row r="6473" spans="1:6" x14ac:dyDescent="0.3">
      <c r="A6473" s="3">
        <v>0.69808541001800695</v>
      </c>
      <c r="B6473" s="3">
        <v>16761.414850450499</v>
      </c>
      <c r="C6473" s="3">
        <v>1.1799024062282</v>
      </c>
      <c r="D6473" s="3">
        <v>54456.651427448698</v>
      </c>
      <c r="E6473" s="1">
        <f t="shared" si="204"/>
        <v>0.48181699621019303</v>
      </c>
      <c r="F6473" s="1">
        <f t="shared" si="205"/>
        <v>37695.236576998199</v>
      </c>
    </row>
    <row r="6474" spans="1:6" x14ac:dyDescent="0.3">
      <c r="A6474" s="3">
        <v>0.71264601210407796</v>
      </c>
      <c r="B6474" s="3">
        <v>19945.484131687401</v>
      </c>
      <c r="C6474" s="3">
        <v>1.21376285166366</v>
      </c>
      <c r="D6474" s="3">
        <v>57907.7319396495</v>
      </c>
      <c r="E6474" s="1">
        <f t="shared" si="204"/>
        <v>0.50111683955958208</v>
      </c>
      <c r="F6474" s="1">
        <f t="shared" si="205"/>
        <v>37962.2478079621</v>
      </c>
    </row>
    <row r="6475" spans="1:6" x14ac:dyDescent="0.3">
      <c r="A6475" s="3">
        <v>0.71851276227460303</v>
      </c>
      <c r="B6475" s="3">
        <v>20258.332375050999</v>
      </c>
      <c r="C6475" s="3">
        <v>1.25024714175503</v>
      </c>
      <c r="D6475" s="3">
        <v>60246.858922074302</v>
      </c>
      <c r="E6475" s="1">
        <f t="shared" si="204"/>
        <v>0.53173437948042701</v>
      </c>
      <c r="F6475" s="1">
        <f t="shared" si="205"/>
        <v>39988.526547023299</v>
      </c>
    </row>
    <row r="6476" spans="1:6" x14ac:dyDescent="0.3">
      <c r="A6476" s="3">
        <v>0.68938665003780997</v>
      </c>
      <c r="B6476" s="3">
        <v>21303.104819911001</v>
      </c>
      <c r="C6476" s="3">
        <v>1.21428032861796</v>
      </c>
      <c r="D6476" s="3">
        <v>58784.381249384198</v>
      </c>
      <c r="E6476" s="1">
        <f t="shared" si="204"/>
        <v>0.52489367858015001</v>
      </c>
      <c r="F6476" s="1">
        <f t="shared" si="205"/>
        <v>37481.276429473197</v>
      </c>
    </row>
    <row r="6477" spans="1:6" x14ac:dyDescent="0.3">
      <c r="A6477" s="3">
        <v>0.72350784591652095</v>
      </c>
      <c r="B6477" s="3">
        <v>23226.794467566098</v>
      </c>
      <c r="C6477" s="3">
        <v>1.2085199762799299</v>
      </c>
      <c r="D6477" s="3">
        <v>61782.779525958002</v>
      </c>
      <c r="E6477" s="1">
        <f t="shared" si="204"/>
        <v>0.48501213036340896</v>
      </c>
      <c r="F6477" s="1">
        <f t="shared" si="205"/>
        <v>38555.985058391903</v>
      </c>
    </row>
    <row r="6478" spans="1:6" x14ac:dyDescent="0.3">
      <c r="A6478" s="3">
        <v>0.74762667964555896</v>
      </c>
      <c r="B6478" s="3">
        <v>15011.4302931497</v>
      </c>
      <c r="C6478" s="3">
        <v>1.3144923902023999</v>
      </c>
      <c r="D6478" s="3">
        <v>50479.301019573497</v>
      </c>
      <c r="E6478" s="1">
        <f t="shared" si="204"/>
        <v>0.56686571055684098</v>
      </c>
      <c r="F6478" s="1">
        <f t="shared" si="205"/>
        <v>35467.870726423796</v>
      </c>
    </row>
    <row r="6479" spans="1:6" x14ac:dyDescent="0.3">
      <c r="A6479" s="3">
        <v>0.71921743661517701</v>
      </c>
      <c r="B6479" s="3">
        <v>15375.162923857401</v>
      </c>
      <c r="C6479" s="3">
        <v>1.2580180037845901</v>
      </c>
      <c r="D6479" s="3">
        <v>51875.4535342448</v>
      </c>
      <c r="E6479" s="1">
        <f t="shared" si="204"/>
        <v>0.53880056716941305</v>
      </c>
      <c r="F6479" s="1">
        <f t="shared" si="205"/>
        <v>36500.290610387397</v>
      </c>
    </row>
    <row r="6480" spans="1:6" x14ac:dyDescent="0.3">
      <c r="A6480" s="3">
        <v>0.69198575079895297</v>
      </c>
      <c r="B6480" s="3">
        <v>16008.4222427269</v>
      </c>
      <c r="C6480" s="3">
        <v>1.17998285755327</v>
      </c>
      <c r="D6480" s="3">
        <v>53713.018867316001</v>
      </c>
      <c r="E6480" s="1">
        <f t="shared" si="204"/>
        <v>0.48799710675431707</v>
      </c>
      <c r="F6480" s="1">
        <f t="shared" si="205"/>
        <v>37704.596624589103</v>
      </c>
    </row>
    <row r="6481" spans="1:6" x14ac:dyDescent="0.3">
      <c r="A6481" s="3">
        <v>0.69504880239897904</v>
      </c>
      <c r="B6481" s="3">
        <v>20220.612391484901</v>
      </c>
      <c r="C6481" s="3">
        <v>1.20204244836428</v>
      </c>
      <c r="D6481" s="3">
        <v>59017.627823831303</v>
      </c>
      <c r="E6481" s="1">
        <f t="shared" si="204"/>
        <v>0.50699364596530094</v>
      </c>
      <c r="F6481" s="1">
        <f t="shared" si="205"/>
        <v>38797.015432346401</v>
      </c>
    </row>
    <row r="6482" spans="1:6" x14ac:dyDescent="0.3">
      <c r="A6482" s="3">
        <v>0.69227222171832903</v>
      </c>
      <c r="B6482" s="3">
        <v>19358.345850707799</v>
      </c>
      <c r="C6482" s="3">
        <v>1.21523320859165</v>
      </c>
      <c r="D6482" s="3">
        <v>56754.221920093099</v>
      </c>
      <c r="E6482" s="1">
        <f t="shared" si="204"/>
        <v>0.52296098687332093</v>
      </c>
      <c r="F6482" s="1">
        <f t="shared" si="205"/>
        <v>37395.876069385296</v>
      </c>
    </row>
    <row r="6483" spans="1:6" x14ac:dyDescent="0.3">
      <c r="A6483" s="3">
        <v>0.699527957110611</v>
      </c>
      <c r="B6483" s="3">
        <v>19987.259818952902</v>
      </c>
      <c r="C6483" s="3">
        <v>1.2200898607294499</v>
      </c>
      <c r="D6483" s="3">
        <v>59265.456084795798</v>
      </c>
      <c r="E6483" s="1">
        <f t="shared" si="204"/>
        <v>0.52056190361883892</v>
      </c>
      <c r="F6483" s="1">
        <f t="shared" si="205"/>
        <v>39278.196265842897</v>
      </c>
    </row>
    <row r="6484" spans="1:6" x14ac:dyDescent="0.3">
      <c r="A6484" s="3">
        <v>0.74792363733201495</v>
      </c>
      <c r="B6484" s="3">
        <v>17655.966432401201</v>
      </c>
      <c r="C6484" s="3">
        <v>1.27568601197309</v>
      </c>
      <c r="D6484" s="3">
        <v>53739.933337442497</v>
      </c>
      <c r="E6484" s="1">
        <f t="shared" si="204"/>
        <v>0.527762374641075</v>
      </c>
      <c r="F6484" s="1">
        <f t="shared" si="205"/>
        <v>36083.966905041292</v>
      </c>
    </row>
    <row r="6485" spans="1:6" x14ac:dyDescent="0.3">
      <c r="A6485" s="3">
        <v>0.72332538343827901</v>
      </c>
      <c r="B6485" s="3">
        <v>22011.5939348539</v>
      </c>
      <c r="C6485" s="3">
        <v>1.26319531687122</v>
      </c>
      <c r="D6485" s="3">
        <v>59370.353510218301</v>
      </c>
      <c r="E6485" s="1">
        <f t="shared" si="204"/>
        <v>0.53986993343294098</v>
      </c>
      <c r="F6485" s="1">
        <f t="shared" si="205"/>
        <v>37358.759575364398</v>
      </c>
    </row>
    <row r="6486" spans="1:6" x14ac:dyDescent="0.3">
      <c r="A6486" s="3">
        <v>0.68976638059219397</v>
      </c>
      <c r="B6486" s="3">
        <v>16869.607991945199</v>
      </c>
      <c r="C6486" s="3">
        <v>1.1885645389755899</v>
      </c>
      <c r="D6486" s="3">
        <v>51992.580218128598</v>
      </c>
      <c r="E6486" s="1">
        <f t="shared" si="204"/>
        <v>0.49879815838339592</v>
      </c>
      <c r="F6486" s="1">
        <f t="shared" si="205"/>
        <v>35122.972226183396</v>
      </c>
    </row>
    <row r="6487" spans="1:6" x14ac:dyDescent="0.3">
      <c r="A6487" s="3">
        <v>0.68622488802765702</v>
      </c>
      <c r="B6487" s="3">
        <v>19690.567746396198</v>
      </c>
      <c r="C6487" s="3">
        <v>1.1804061720504999</v>
      </c>
      <c r="D6487" s="3">
        <v>57878.786653477597</v>
      </c>
      <c r="E6487" s="1">
        <f t="shared" si="204"/>
        <v>0.49418128402284289</v>
      </c>
      <c r="F6487" s="1">
        <f t="shared" si="205"/>
        <v>38188.218907081398</v>
      </c>
    </row>
    <row r="6488" spans="1:6" x14ac:dyDescent="0.3">
      <c r="A6488" s="3">
        <v>0.65837715071755598</v>
      </c>
      <c r="B6488" s="3">
        <v>17246.934161052799</v>
      </c>
      <c r="C6488" s="3">
        <v>1.15374838802265</v>
      </c>
      <c r="D6488" s="3">
        <v>52431.549100031698</v>
      </c>
      <c r="E6488" s="1">
        <f t="shared" si="204"/>
        <v>0.49537123730509403</v>
      </c>
      <c r="F6488" s="1">
        <f t="shared" si="205"/>
        <v>35184.614938978899</v>
      </c>
    </row>
    <row r="6489" spans="1:6" x14ac:dyDescent="0.3">
      <c r="A6489" s="3">
        <v>0.70941147956434403</v>
      </c>
      <c r="B6489" s="3">
        <v>15339.056698218101</v>
      </c>
      <c r="C6489" s="3">
        <v>1.2417000366533499</v>
      </c>
      <c r="D6489" s="3">
        <v>50394.899556112803</v>
      </c>
      <c r="E6489" s="1">
        <f t="shared" si="204"/>
        <v>0.53228855708900591</v>
      </c>
      <c r="F6489" s="1">
        <f t="shared" si="205"/>
        <v>35055.842857894706</v>
      </c>
    </row>
    <row r="6490" spans="1:6" x14ac:dyDescent="0.3">
      <c r="A6490" s="3">
        <v>0.69202406907729697</v>
      </c>
      <c r="B6490" s="3">
        <v>20781.486701564001</v>
      </c>
      <c r="C6490" s="3">
        <v>1.1866451545479</v>
      </c>
      <c r="D6490" s="3">
        <v>57114.534009840499</v>
      </c>
      <c r="E6490" s="1">
        <f t="shared" si="204"/>
        <v>0.49462108547060302</v>
      </c>
      <c r="F6490" s="1">
        <f t="shared" si="205"/>
        <v>36333.047308276495</v>
      </c>
    </row>
    <row r="6491" spans="1:6" x14ac:dyDescent="0.3">
      <c r="A6491" s="3">
        <v>0.73537575655514797</v>
      </c>
      <c r="B6491" s="3">
        <v>19560.494060687801</v>
      </c>
      <c r="C6491" s="3">
        <v>1.2767823731066299</v>
      </c>
      <c r="D6491" s="3">
        <v>57032.529493322603</v>
      </c>
      <c r="E6491" s="1">
        <f t="shared" si="204"/>
        <v>0.54140661655148192</v>
      </c>
      <c r="F6491" s="1">
        <f t="shared" si="205"/>
        <v>37472.035432634802</v>
      </c>
    </row>
    <row r="6492" spans="1:6" x14ac:dyDescent="0.3">
      <c r="A6492" s="3">
        <v>0.63509322051268302</v>
      </c>
      <c r="B6492" s="3">
        <v>26415.681058729599</v>
      </c>
      <c r="C6492" s="3">
        <v>1.11233338649341</v>
      </c>
      <c r="D6492" s="3">
        <v>65882.699430787994</v>
      </c>
      <c r="E6492" s="1">
        <f t="shared" si="204"/>
        <v>0.47724016598072694</v>
      </c>
      <c r="F6492" s="1">
        <f t="shared" si="205"/>
        <v>39467.018372058395</v>
      </c>
    </row>
    <row r="6493" spans="1:6" x14ac:dyDescent="0.3">
      <c r="A6493" s="3">
        <v>0.73359581472608304</v>
      </c>
      <c r="B6493" s="3">
        <v>20306.061475891402</v>
      </c>
      <c r="C6493" s="3">
        <v>1.2885154632017699</v>
      </c>
      <c r="D6493" s="3">
        <v>59768.1792629341</v>
      </c>
      <c r="E6493" s="1">
        <f t="shared" si="204"/>
        <v>0.55491964847568687</v>
      </c>
      <c r="F6493" s="1">
        <f t="shared" si="205"/>
        <v>39462.117787042698</v>
      </c>
    </row>
    <row r="6494" spans="1:6" x14ac:dyDescent="0.3">
      <c r="A6494" s="3">
        <v>0.71314792881285205</v>
      </c>
      <c r="B6494" s="3">
        <v>22722.5473842229</v>
      </c>
      <c r="C6494" s="3">
        <v>1.2590737753310499</v>
      </c>
      <c r="D6494" s="3">
        <v>61220.522663679301</v>
      </c>
      <c r="E6494" s="1">
        <f t="shared" si="204"/>
        <v>0.54592584651819787</v>
      </c>
      <c r="F6494" s="1">
        <f t="shared" si="205"/>
        <v>38497.975279456397</v>
      </c>
    </row>
    <row r="6495" spans="1:6" x14ac:dyDescent="0.3">
      <c r="A6495" s="3">
        <v>0.66026721113661402</v>
      </c>
      <c r="B6495" s="3">
        <v>18864.763020572602</v>
      </c>
      <c r="C6495" s="3">
        <v>1.1809146525518599</v>
      </c>
      <c r="D6495" s="3">
        <v>57686.176842858098</v>
      </c>
      <c r="E6495" s="1">
        <f t="shared" si="204"/>
        <v>0.52064744141524588</v>
      </c>
      <c r="F6495" s="1">
        <f t="shared" si="205"/>
        <v>38821.413822285496</v>
      </c>
    </row>
    <row r="6496" spans="1:6" x14ac:dyDescent="0.3">
      <c r="A6496" s="3">
        <v>0.74238374983217603</v>
      </c>
      <c r="B6496" s="3">
        <v>20835.0912029309</v>
      </c>
      <c r="C6496" s="3">
        <v>1.24887983431785</v>
      </c>
      <c r="D6496" s="3">
        <v>58109.398713649702</v>
      </c>
      <c r="E6496" s="1">
        <f t="shared" si="204"/>
        <v>0.50649608448567396</v>
      </c>
      <c r="F6496" s="1">
        <f t="shared" si="205"/>
        <v>37274.307510718805</v>
      </c>
    </row>
    <row r="6497" spans="1:6" x14ac:dyDescent="0.3">
      <c r="A6497" s="3">
        <v>0.75349369794021204</v>
      </c>
      <c r="B6497" s="3">
        <v>20006.326219647501</v>
      </c>
      <c r="C6497" s="3">
        <v>1.33034856396765</v>
      </c>
      <c r="D6497" s="3">
        <v>59525.4133703814</v>
      </c>
      <c r="E6497" s="1">
        <f t="shared" si="204"/>
        <v>0.57685486602743796</v>
      </c>
      <c r="F6497" s="1">
        <f t="shared" si="205"/>
        <v>39519.087150733903</v>
      </c>
    </row>
    <row r="6498" spans="1:6" x14ac:dyDescent="0.3">
      <c r="A6498" s="3">
        <v>0.68773437554535699</v>
      </c>
      <c r="B6498" s="3">
        <v>15231.058691746301</v>
      </c>
      <c r="C6498" s="3">
        <v>1.19097935999759</v>
      </c>
      <c r="D6498" s="3">
        <v>50361.233733497596</v>
      </c>
      <c r="E6498" s="1">
        <f t="shared" si="204"/>
        <v>0.50324498445223298</v>
      </c>
      <c r="F6498" s="1">
        <f t="shared" si="205"/>
        <v>35130.175041751296</v>
      </c>
    </row>
    <row r="6499" spans="1:6" x14ac:dyDescent="0.3">
      <c r="A6499" s="3">
        <v>0.68422950277727101</v>
      </c>
      <c r="B6499" s="3">
        <v>16895.1240672311</v>
      </c>
      <c r="C6499" s="3">
        <v>1.1839362204335599</v>
      </c>
      <c r="D6499" s="3">
        <v>55514.7343985033</v>
      </c>
      <c r="E6499" s="1">
        <f t="shared" si="204"/>
        <v>0.49970671765628893</v>
      </c>
      <c r="F6499" s="1">
        <f t="shared" si="205"/>
        <v>38619.610331272197</v>
      </c>
    </row>
    <row r="6500" spans="1:6" x14ac:dyDescent="0.3">
      <c r="A6500" s="3">
        <v>0.70441330253544399</v>
      </c>
      <c r="B6500" s="3">
        <v>18436.147740233999</v>
      </c>
      <c r="C6500" s="3">
        <v>1.2347845573209699</v>
      </c>
      <c r="D6500" s="3">
        <v>56514.832398920502</v>
      </c>
      <c r="E6500" s="1">
        <f t="shared" si="204"/>
        <v>0.53037125478552594</v>
      </c>
      <c r="F6500" s="1">
        <f t="shared" si="205"/>
        <v>38078.684658686499</v>
      </c>
    </row>
    <row r="6501" spans="1:6" x14ac:dyDescent="0.3">
      <c r="A6501" s="3">
        <v>0.69285197235308904</v>
      </c>
      <c r="B6501" s="3">
        <v>20707.217083536802</v>
      </c>
      <c r="C6501" s="3">
        <v>1.2225846215174201</v>
      </c>
      <c r="D6501" s="3">
        <v>58293.024893895199</v>
      </c>
      <c r="E6501" s="1">
        <f t="shared" si="204"/>
        <v>0.52973264916433105</v>
      </c>
      <c r="F6501" s="1">
        <f t="shared" si="205"/>
        <v>37585.807810358398</v>
      </c>
    </row>
    <row r="6502" spans="1:6" x14ac:dyDescent="0.3">
      <c r="A6502" s="3">
        <v>0.65733840061801996</v>
      </c>
      <c r="B6502" s="3">
        <v>20062.499657705899</v>
      </c>
      <c r="C6502" s="3">
        <v>1.1327899901390901</v>
      </c>
      <c r="D6502" s="3">
        <v>58712.877676700198</v>
      </c>
      <c r="E6502" s="1">
        <f t="shared" si="204"/>
        <v>0.47545158952107014</v>
      </c>
      <c r="F6502" s="1">
        <f t="shared" si="205"/>
        <v>38650.378018994299</v>
      </c>
    </row>
    <row r="6503" spans="1:6" x14ac:dyDescent="0.3">
      <c r="A6503" s="3">
        <v>0.68171309460450802</v>
      </c>
      <c r="B6503" s="3">
        <v>18308.539528284698</v>
      </c>
      <c r="C6503" s="3">
        <v>1.1686724253482099</v>
      </c>
      <c r="D6503" s="3">
        <v>56501.045748312798</v>
      </c>
      <c r="E6503" s="1">
        <f t="shared" si="204"/>
        <v>0.4869593307437019</v>
      </c>
      <c r="F6503" s="1">
        <f t="shared" si="205"/>
        <v>38192.506220028095</v>
      </c>
    </row>
    <row r="6504" spans="1:6" x14ac:dyDescent="0.3">
      <c r="A6504" s="3">
        <v>0.63255352308332602</v>
      </c>
      <c r="B6504" s="3">
        <v>20255.7877655298</v>
      </c>
      <c r="C6504" s="3">
        <v>1.11328567371486</v>
      </c>
      <c r="D6504" s="3">
        <v>57184.521016052298</v>
      </c>
      <c r="E6504" s="1">
        <f t="shared" si="204"/>
        <v>0.48073215063153396</v>
      </c>
      <c r="F6504" s="1">
        <f t="shared" si="205"/>
        <v>36928.733250522499</v>
      </c>
    </row>
    <row r="6505" spans="1:6" x14ac:dyDescent="0.3">
      <c r="A6505" s="3">
        <v>0.71633451238756896</v>
      </c>
      <c r="B6505" s="3">
        <v>21535.876707011401</v>
      </c>
      <c r="C6505" s="3">
        <v>1.2273684583531399</v>
      </c>
      <c r="D6505" s="3">
        <v>57973.470939892897</v>
      </c>
      <c r="E6505" s="1">
        <f t="shared" si="204"/>
        <v>0.51103394596557095</v>
      </c>
      <c r="F6505" s="1">
        <f t="shared" si="205"/>
        <v>36437.5942328815</v>
      </c>
    </row>
    <row r="6506" spans="1:6" x14ac:dyDescent="0.3">
      <c r="A6506" s="3">
        <v>0.75646695481232096</v>
      </c>
      <c r="B6506" s="3">
        <v>20741.339411614601</v>
      </c>
      <c r="C6506" s="3">
        <v>1.34138767727196</v>
      </c>
      <c r="D6506" s="3">
        <v>58287.609907241698</v>
      </c>
      <c r="E6506" s="1">
        <f t="shared" si="204"/>
        <v>0.584920722459639</v>
      </c>
      <c r="F6506" s="1">
        <f t="shared" si="205"/>
        <v>37546.270495627097</v>
      </c>
    </row>
    <row r="6507" spans="1:6" x14ac:dyDescent="0.3">
      <c r="A6507" s="3">
        <v>0.68357655798707995</v>
      </c>
      <c r="B6507" s="3">
        <v>18898.351445218301</v>
      </c>
      <c r="C6507" s="3">
        <v>1.21630853988359</v>
      </c>
      <c r="D6507" s="3">
        <v>55459.977075783201</v>
      </c>
      <c r="E6507" s="1">
        <f t="shared" si="204"/>
        <v>0.53273198189651005</v>
      </c>
      <c r="F6507" s="1">
        <f t="shared" si="205"/>
        <v>36561.6256305649</v>
      </c>
    </row>
    <row r="6508" spans="1:6" x14ac:dyDescent="0.3">
      <c r="A6508" s="3">
        <v>0.73094637073458102</v>
      </c>
      <c r="B6508" s="3">
        <v>19602.612514810498</v>
      </c>
      <c r="C6508" s="3">
        <v>1.2671968931948501</v>
      </c>
      <c r="D6508" s="3">
        <v>58467.192471645198</v>
      </c>
      <c r="E6508" s="1">
        <f t="shared" si="204"/>
        <v>0.53625052246026905</v>
      </c>
      <c r="F6508" s="1">
        <f t="shared" si="205"/>
        <v>38864.579956834699</v>
      </c>
    </row>
    <row r="6509" spans="1:6" x14ac:dyDescent="0.3">
      <c r="A6509" s="3">
        <v>0.66402566900446802</v>
      </c>
      <c r="B6509" s="3">
        <v>21715.711572118002</v>
      </c>
      <c r="C6509" s="3">
        <v>1.116456593568</v>
      </c>
      <c r="D6509" s="3">
        <v>58563.502853027698</v>
      </c>
      <c r="E6509" s="1">
        <f t="shared" si="204"/>
        <v>0.45243092456353196</v>
      </c>
      <c r="F6509" s="1">
        <f t="shared" si="205"/>
        <v>36847.791280909696</v>
      </c>
    </row>
    <row r="6510" spans="1:6" x14ac:dyDescent="0.3">
      <c r="A6510" s="3">
        <v>0.68817413626569701</v>
      </c>
      <c r="B6510" s="3">
        <v>18658.886138649901</v>
      </c>
      <c r="C6510" s="3">
        <v>1.1675032254020199</v>
      </c>
      <c r="D6510" s="3">
        <v>55517.333392679597</v>
      </c>
      <c r="E6510" s="1">
        <f t="shared" si="204"/>
        <v>0.47932908913632288</v>
      </c>
      <c r="F6510" s="1">
        <f t="shared" si="205"/>
        <v>36858.447254029699</v>
      </c>
    </row>
    <row r="6511" spans="1:6" x14ac:dyDescent="0.3">
      <c r="A6511" s="3">
        <v>0.73018711043103102</v>
      </c>
      <c r="B6511" s="3">
        <v>18584.4244023803</v>
      </c>
      <c r="C6511" s="3">
        <v>1.2906071815542399</v>
      </c>
      <c r="D6511" s="3">
        <v>55566.1840854045</v>
      </c>
      <c r="E6511" s="1">
        <f t="shared" si="204"/>
        <v>0.56042007112320891</v>
      </c>
      <c r="F6511" s="1">
        <f t="shared" si="205"/>
        <v>36981.759683024196</v>
      </c>
    </row>
    <row r="6512" spans="1:6" x14ac:dyDescent="0.3">
      <c r="A6512" s="3">
        <v>0.65597993871024296</v>
      </c>
      <c r="B6512" s="3">
        <v>21845.648585168601</v>
      </c>
      <c r="C6512" s="3">
        <v>1.1456368431801101</v>
      </c>
      <c r="D6512" s="3">
        <v>58019.705033525999</v>
      </c>
      <c r="E6512" s="1">
        <f t="shared" si="204"/>
        <v>0.48965690446986709</v>
      </c>
      <c r="F6512" s="1">
        <f t="shared" si="205"/>
        <v>36174.056448357398</v>
      </c>
    </row>
    <row r="6513" spans="1:6" x14ac:dyDescent="0.3">
      <c r="A6513" s="3">
        <v>0.71348297320203302</v>
      </c>
      <c r="B6513" s="3">
        <v>19740.0235482754</v>
      </c>
      <c r="C6513" s="3">
        <v>1.24265453302534</v>
      </c>
      <c r="D6513" s="3">
        <v>58679.551005499998</v>
      </c>
      <c r="E6513" s="1">
        <f t="shared" si="204"/>
        <v>0.52917155982330699</v>
      </c>
      <c r="F6513" s="1">
        <f t="shared" si="205"/>
        <v>38939.527457224598</v>
      </c>
    </row>
    <row r="6514" spans="1:6" x14ac:dyDescent="0.3">
      <c r="A6514" s="3">
        <v>0.67552142977296603</v>
      </c>
      <c r="B6514" s="3">
        <v>20446.0276207395</v>
      </c>
      <c r="C6514" s="3">
        <v>1.1895866327331901</v>
      </c>
      <c r="D6514" s="3">
        <v>57790.673123193803</v>
      </c>
      <c r="E6514" s="1">
        <f t="shared" si="204"/>
        <v>0.51406520296022407</v>
      </c>
      <c r="F6514" s="1">
        <f t="shared" si="205"/>
        <v>37344.645502454303</v>
      </c>
    </row>
    <row r="6515" spans="1:6" x14ac:dyDescent="0.3">
      <c r="A6515" s="3">
        <v>0.72007727957388101</v>
      </c>
      <c r="B6515" s="3">
        <v>18215.944853602501</v>
      </c>
      <c r="C6515" s="3">
        <v>1.26407884515925</v>
      </c>
      <c r="D6515" s="3">
        <v>52535.7861542092</v>
      </c>
      <c r="E6515" s="1">
        <f t="shared" si="204"/>
        <v>0.54400156558536894</v>
      </c>
      <c r="F6515" s="1">
        <f t="shared" si="205"/>
        <v>34319.841300606698</v>
      </c>
    </row>
    <row r="6516" spans="1:6" x14ac:dyDescent="0.3">
      <c r="A6516" s="3">
        <v>0.685017378436233</v>
      </c>
      <c r="B6516" s="3">
        <v>20789.9759165336</v>
      </c>
      <c r="C6516" s="3">
        <v>1.1850432110118601</v>
      </c>
      <c r="D6516" s="3">
        <v>60057.3097190482</v>
      </c>
      <c r="E6516" s="1">
        <f t="shared" si="204"/>
        <v>0.50002583257562705</v>
      </c>
      <c r="F6516" s="1">
        <f t="shared" si="205"/>
        <v>39267.3338025146</v>
      </c>
    </row>
    <row r="6517" spans="1:6" x14ac:dyDescent="0.3">
      <c r="A6517" s="3">
        <v>0.67844312772830495</v>
      </c>
      <c r="B6517" s="3">
        <v>21287.922633080401</v>
      </c>
      <c r="C6517" s="3">
        <v>1.1294546593955801</v>
      </c>
      <c r="D6517" s="3">
        <v>57675.530586966102</v>
      </c>
      <c r="E6517" s="1">
        <f t="shared" si="204"/>
        <v>0.45101153166727515</v>
      </c>
      <c r="F6517" s="1">
        <f t="shared" si="205"/>
        <v>36387.607953885701</v>
      </c>
    </row>
    <row r="6518" spans="1:6" x14ac:dyDescent="0.3">
      <c r="A6518" s="3">
        <v>0.70660373855474701</v>
      </c>
      <c r="B6518" s="3">
        <v>16732.054884507401</v>
      </c>
      <c r="C6518" s="3">
        <v>1.2003917894824701</v>
      </c>
      <c r="D6518" s="3">
        <v>52102.066403098601</v>
      </c>
      <c r="E6518" s="1">
        <f t="shared" si="204"/>
        <v>0.49378805092772304</v>
      </c>
      <c r="F6518" s="1">
        <f t="shared" si="205"/>
        <v>35370.0115185912</v>
      </c>
    </row>
    <row r="6519" spans="1:6" x14ac:dyDescent="0.3">
      <c r="A6519" s="3">
        <v>0.70942185833809601</v>
      </c>
      <c r="B6519" s="3">
        <v>21352.0236233865</v>
      </c>
      <c r="C6519" s="3">
        <v>1.2422165597177199</v>
      </c>
      <c r="D6519" s="3">
        <v>59140.6681709888</v>
      </c>
      <c r="E6519" s="1">
        <f t="shared" si="204"/>
        <v>0.53279470137962393</v>
      </c>
      <c r="F6519" s="1">
        <f t="shared" si="205"/>
        <v>37788.6445476023</v>
      </c>
    </row>
    <row r="6520" spans="1:6" x14ac:dyDescent="0.3">
      <c r="A6520" s="3">
        <v>0.69952909072080305</v>
      </c>
      <c r="B6520" s="3">
        <v>16574.998824008198</v>
      </c>
      <c r="C6520" s="3">
        <v>1.2016231926216601</v>
      </c>
      <c r="D6520" s="3">
        <v>53747.670941593598</v>
      </c>
      <c r="E6520" s="1">
        <f t="shared" si="204"/>
        <v>0.50209410190085701</v>
      </c>
      <c r="F6520" s="1">
        <f t="shared" si="205"/>
        <v>37172.672117585404</v>
      </c>
    </row>
    <row r="6521" spans="1:6" x14ac:dyDescent="0.3">
      <c r="A6521" s="3">
        <v>0.67720721501243897</v>
      </c>
      <c r="B6521" s="3">
        <v>15255.2366846144</v>
      </c>
      <c r="C6521" s="3">
        <v>1.17874548503597</v>
      </c>
      <c r="D6521" s="3">
        <v>50250.316948081301</v>
      </c>
      <c r="E6521" s="1">
        <f t="shared" si="204"/>
        <v>0.50153827002353102</v>
      </c>
      <c r="F6521" s="1">
        <f t="shared" si="205"/>
        <v>34995.080263466902</v>
      </c>
    </row>
    <row r="6522" spans="1:6" x14ac:dyDescent="0.3">
      <c r="A6522" s="3">
        <v>0.70200270988688496</v>
      </c>
      <c r="B6522" s="3">
        <v>22703.0379580152</v>
      </c>
      <c r="C6522" s="3">
        <v>1.20348475760116</v>
      </c>
      <c r="D6522" s="3">
        <v>60689.562856238197</v>
      </c>
      <c r="E6522" s="1">
        <f t="shared" si="204"/>
        <v>0.50148204771427507</v>
      </c>
      <c r="F6522" s="1">
        <f t="shared" si="205"/>
        <v>37986.524898222997</v>
      </c>
    </row>
    <row r="6523" spans="1:6" x14ac:dyDescent="0.3">
      <c r="A6523" s="3">
        <v>0.71951692544247203</v>
      </c>
      <c r="B6523" s="3">
        <v>14759.587036135599</v>
      </c>
      <c r="C6523" s="3">
        <v>1.25395595080473</v>
      </c>
      <c r="D6523" s="3">
        <v>52081.048939234002</v>
      </c>
      <c r="E6523" s="1">
        <f t="shared" si="204"/>
        <v>0.53443902536225796</v>
      </c>
      <c r="F6523" s="1">
        <f t="shared" si="205"/>
        <v>37321.461903098403</v>
      </c>
    </row>
    <row r="6524" spans="1:6" x14ac:dyDescent="0.3">
      <c r="A6524" s="3">
        <v>0.66378301796781103</v>
      </c>
      <c r="B6524" s="3">
        <v>20449.904831267399</v>
      </c>
      <c r="C6524" s="3">
        <v>1.15384431742635</v>
      </c>
      <c r="D6524" s="3">
        <v>55866.296669827403</v>
      </c>
      <c r="E6524" s="1">
        <f t="shared" si="204"/>
        <v>0.49006129945853893</v>
      </c>
      <c r="F6524" s="1">
        <f t="shared" si="205"/>
        <v>35416.391838560005</v>
      </c>
    </row>
    <row r="6525" spans="1:6" x14ac:dyDescent="0.3">
      <c r="A6525" s="3">
        <v>0.69155521227820005</v>
      </c>
      <c r="B6525" s="3">
        <v>21161.197453703498</v>
      </c>
      <c r="C6525" s="3">
        <v>1.20949311545911</v>
      </c>
      <c r="D6525" s="3">
        <v>55846.736065097502</v>
      </c>
      <c r="E6525" s="1">
        <f t="shared" si="204"/>
        <v>0.51793790318090993</v>
      </c>
      <c r="F6525" s="1">
        <f t="shared" si="205"/>
        <v>34685.538611394004</v>
      </c>
    </row>
    <row r="6526" spans="1:6" x14ac:dyDescent="0.3">
      <c r="A6526" s="3">
        <v>0.70863817076505298</v>
      </c>
      <c r="B6526" s="3">
        <v>19653.855262146899</v>
      </c>
      <c r="C6526" s="3">
        <v>1.24934808190196</v>
      </c>
      <c r="D6526" s="3">
        <v>54982.636661615099</v>
      </c>
      <c r="E6526" s="1">
        <f t="shared" si="204"/>
        <v>0.54070991113690703</v>
      </c>
      <c r="F6526" s="1">
        <f t="shared" si="205"/>
        <v>35328.7813994682</v>
      </c>
    </row>
    <row r="6527" spans="1:6" x14ac:dyDescent="0.3">
      <c r="A6527" s="3">
        <v>0.76632866535570998</v>
      </c>
      <c r="B6527" s="3">
        <v>21300.303437374299</v>
      </c>
      <c r="C6527" s="3">
        <v>1.3434730785468001</v>
      </c>
      <c r="D6527" s="3">
        <v>60258.780021850202</v>
      </c>
      <c r="E6527" s="1">
        <f t="shared" si="204"/>
        <v>0.57714441319109011</v>
      </c>
      <c r="F6527" s="1">
        <f t="shared" si="205"/>
        <v>38958.476584475902</v>
      </c>
    </row>
    <row r="6528" spans="1:6" x14ac:dyDescent="0.3">
      <c r="A6528" s="3">
        <v>0.68785262880174902</v>
      </c>
      <c r="B6528" s="3">
        <v>20471.243902066399</v>
      </c>
      <c r="C6528" s="3">
        <v>1.21710021142675</v>
      </c>
      <c r="D6528" s="3">
        <v>59337.173920405898</v>
      </c>
      <c r="E6528" s="1">
        <f t="shared" si="204"/>
        <v>0.52924758262500093</v>
      </c>
      <c r="F6528" s="1">
        <f t="shared" si="205"/>
        <v>38865.930018339495</v>
      </c>
    </row>
    <row r="6529" spans="1:6" x14ac:dyDescent="0.3">
      <c r="A6529" s="3">
        <v>0.70349456679929701</v>
      </c>
      <c r="B6529" s="3">
        <v>15104.912989812001</v>
      </c>
      <c r="C6529" s="3">
        <v>1.23990392159566</v>
      </c>
      <c r="D6529" s="3">
        <v>50732.668200266198</v>
      </c>
      <c r="E6529" s="1">
        <f t="shared" si="204"/>
        <v>0.53640935479636298</v>
      </c>
      <c r="F6529" s="1">
        <f t="shared" si="205"/>
        <v>35627.755210454197</v>
      </c>
    </row>
    <row r="6530" spans="1:6" x14ac:dyDescent="0.3">
      <c r="A6530" s="3">
        <v>0.73281655824135306</v>
      </c>
      <c r="B6530" s="3">
        <v>17302.9330718206</v>
      </c>
      <c r="C6530" s="3">
        <v>1.2779624237717799</v>
      </c>
      <c r="D6530" s="3">
        <v>55446.607450166899</v>
      </c>
      <c r="E6530" s="1">
        <f t="shared" si="204"/>
        <v>0.54514586553042688</v>
      </c>
      <c r="F6530" s="1">
        <f t="shared" si="205"/>
        <v>38143.674378346303</v>
      </c>
    </row>
    <row r="6531" spans="1:6" x14ac:dyDescent="0.3">
      <c r="A6531" s="3">
        <v>0.65307299158569998</v>
      </c>
      <c r="B6531" s="3">
        <v>19643.185205183901</v>
      </c>
      <c r="C6531" s="3">
        <v>1.1874941643560599</v>
      </c>
      <c r="D6531" s="3">
        <v>57485.225950806802</v>
      </c>
      <c r="E6531" s="1">
        <f t="shared" si="204"/>
        <v>0.53442117277035994</v>
      </c>
      <c r="F6531" s="1">
        <f t="shared" si="205"/>
        <v>37842.0407456229</v>
      </c>
    </row>
    <row r="6532" spans="1:6" x14ac:dyDescent="0.3">
      <c r="A6532" s="3">
        <v>0.69851050912796897</v>
      </c>
      <c r="B6532" s="3">
        <v>21284.6079946063</v>
      </c>
      <c r="C6532" s="3">
        <v>1.2203162719505001</v>
      </c>
      <c r="D6532" s="3">
        <v>59614.041579062599</v>
      </c>
      <c r="E6532" s="1">
        <f t="shared" ref="E6532:E6595" si="206">C6532-A6532</f>
        <v>0.52180576282253111</v>
      </c>
      <c r="F6532" s="1">
        <f t="shared" ref="F6532:F6595" si="207">D6532-B6532</f>
        <v>38329.433584456303</v>
      </c>
    </row>
    <row r="6533" spans="1:6" x14ac:dyDescent="0.3">
      <c r="A6533" s="3">
        <v>0.73920089775712094</v>
      </c>
      <c r="B6533" s="3">
        <v>23302.817947954602</v>
      </c>
      <c r="C6533" s="3">
        <v>1.2806480158834901</v>
      </c>
      <c r="D6533" s="3">
        <v>63421.643556962503</v>
      </c>
      <c r="E6533" s="1">
        <f t="shared" si="206"/>
        <v>0.54144711812636914</v>
      </c>
      <c r="F6533" s="1">
        <f t="shared" si="207"/>
        <v>40118.825609007901</v>
      </c>
    </row>
    <row r="6534" spans="1:6" x14ac:dyDescent="0.3">
      <c r="A6534" s="3">
        <v>0.69624651435594798</v>
      </c>
      <c r="B6534" s="3">
        <v>22802.653381446598</v>
      </c>
      <c r="C6534" s="3">
        <v>1.1723762233221</v>
      </c>
      <c r="D6534" s="3">
        <v>58424.817822613601</v>
      </c>
      <c r="E6534" s="1">
        <f t="shared" si="206"/>
        <v>0.47612970896615203</v>
      </c>
      <c r="F6534" s="1">
        <f t="shared" si="207"/>
        <v>35622.164441166999</v>
      </c>
    </row>
    <row r="6535" spans="1:6" x14ac:dyDescent="0.3">
      <c r="A6535" s="3">
        <v>0.70078560691581104</v>
      </c>
      <c r="B6535" s="3">
        <v>19012.2662497766</v>
      </c>
      <c r="C6535" s="3">
        <v>1.22355163983071</v>
      </c>
      <c r="D6535" s="3">
        <v>55316.1746211473</v>
      </c>
      <c r="E6535" s="1">
        <f t="shared" si="206"/>
        <v>0.52276603291489898</v>
      </c>
      <c r="F6535" s="1">
        <f t="shared" si="207"/>
        <v>36303.9083713707</v>
      </c>
    </row>
    <row r="6536" spans="1:6" x14ac:dyDescent="0.3">
      <c r="A6536" s="3">
        <v>0.71001280735578098</v>
      </c>
      <c r="B6536" s="3">
        <v>20421.3710098593</v>
      </c>
      <c r="C6536" s="3">
        <v>1.22899572189363</v>
      </c>
      <c r="D6536" s="3">
        <v>56666.361148993601</v>
      </c>
      <c r="E6536" s="1">
        <f t="shared" si="206"/>
        <v>0.51898291453784906</v>
      </c>
      <c r="F6536" s="1">
        <f t="shared" si="207"/>
        <v>36244.990139134301</v>
      </c>
    </row>
    <row r="6537" spans="1:6" x14ac:dyDescent="0.3">
      <c r="A6537" s="3">
        <v>0.71875449997536101</v>
      </c>
      <c r="B6537" s="3">
        <v>21188.3302006173</v>
      </c>
      <c r="C6537" s="3">
        <v>1.23523732398455</v>
      </c>
      <c r="D6537" s="3">
        <v>58809.583088551299</v>
      </c>
      <c r="E6537" s="1">
        <f t="shared" si="206"/>
        <v>0.51648282400918899</v>
      </c>
      <c r="F6537" s="1">
        <f t="shared" si="207"/>
        <v>37621.252887933995</v>
      </c>
    </row>
    <row r="6538" spans="1:6" x14ac:dyDescent="0.3">
      <c r="A6538" s="3">
        <v>0.67288002028122995</v>
      </c>
      <c r="B6538" s="3">
        <v>21894.5446746136</v>
      </c>
      <c r="C6538" s="3">
        <v>1.1711964868166</v>
      </c>
      <c r="D6538" s="3">
        <v>59407.514830605702</v>
      </c>
      <c r="E6538" s="1">
        <f t="shared" si="206"/>
        <v>0.4983164665353701</v>
      </c>
      <c r="F6538" s="1">
        <f t="shared" si="207"/>
        <v>37512.970155992101</v>
      </c>
    </row>
    <row r="6539" spans="1:6" x14ac:dyDescent="0.3">
      <c r="A6539" s="3">
        <v>0.73256021051134401</v>
      </c>
      <c r="B6539" s="3">
        <v>20506.867110573901</v>
      </c>
      <c r="C6539" s="3">
        <v>1.2457182955355</v>
      </c>
      <c r="D6539" s="3">
        <v>57670.403622096201</v>
      </c>
      <c r="E6539" s="1">
        <f t="shared" si="206"/>
        <v>0.51315808502415594</v>
      </c>
      <c r="F6539" s="1">
        <f t="shared" si="207"/>
        <v>37163.536511522296</v>
      </c>
    </row>
    <row r="6540" spans="1:6" x14ac:dyDescent="0.3">
      <c r="A6540" s="3">
        <v>0.69016104060472705</v>
      </c>
      <c r="B6540" s="3">
        <v>24491.908118585401</v>
      </c>
      <c r="C6540" s="3">
        <v>1.17977305971005</v>
      </c>
      <c r="D6540" s="3">
        <v>61576.8670518531</v>
      </c>
      <c r="E6540" s="1">
        <f t="shared" si="206"/>
        <v>0.48961201910532293</v>
      </c>
      <c r="F6540" s="1">
        <f t="shared" si="207"/>
        <v>37084.958933267699</v>
      </c>
    </row>
    <row r="6541" spans="1:6" x14ac:dyDescent="0.3">
      <c r="A6541" s="3">
        <v>0.71856909228357402</v>
      </c>
      <c r="B6541" s="3">
        <v>20718.8546460629</v>
      </c>
      <c r="C6541" s="3">
        <v>1.2422479218528799</v>
      </c>
      <c r="D6541" s="3">
        <v>58392.881582227703</v>
      </c>
      <c r="E6541" s="1">
        <f t="shared" si="206"/>
        <v>0.52367882956930589</v>
      </c>
      <c r="F6541" s="1">
        <f t="shared" si="207"/>
        <v>37674.026936164802</v>
      </c>
    </row>
    <row r="6542" spans="1:6" x14ac:dyDescent="0.3">
      <c r="A6542" s="3">
        <v>0.70187821357329905</v>
      </c>
      <c r="B6542" s="3">
        <v>17129.321529903398</v>
      </c>
      <c r="C6542" s="3">
        <v>1.2252871967994201</v>
      </c>
      <c r="D6542" s="3">
        <v>52351.948049916697</v>
      </c>
      <c r="E6542" s="1">
        <f t="shared" si="206"/>
        <v>0.52340898322612106</v>
      </c>
      <c r="F6542" s="1">
        <f t="shared" si="207"/>
        <v>35222.626520013298</v>
      </c>
    </row>
    <row r="6543" spans="1:6" x14ac:dyDescent="0.3">
      <c r="A6543" s="3">
        <v>0.68606976265326403</v>
      </c>
      <c r="B6543" s="3">
        <v>17030.025187377501</v>
      </c>
      <c r="C6543" s="3">
        <v>1.2065739787938099</v>
      </c>
      <c r="D6543" s="3">
        <v>55068.277841133597</v>
      </c>
      <c r="E6543" s="1">
        <f t="shared" si="206"/>
        <v>0.52050421614054587</v>
      </c>
      <c r="F6543" s="1">
        <f t="shared" si="207"/>
        <v>38038.252653756092</v>
      </c>
    </row>
    <row r="6544" spans="1:6" x14ac:dyDescent="0.3">
      <c r="A6544" s="3">
        <v>0.71747477833409001</v>
      </c>
      <c r="B6544" s="3">
        <v>20192.942460827398</v>
      </c>
      <c r="C6544" s="3">
        <v>1.27759313366137</v>
      </c>
      <c r="D6544" s="3">
        <v>57108.9586117777</v>
      </c>
      <c r="E6544" s="1">
        <f t="shared" si="206"/>
        <v>0.56011835532727994</v>
      </c>
      <c r="F6544" s="1">
        <f t="shared" si="207"/>
        <v>36916.016150950301</v>
      </c>
    </row>
    <row r="6545" spans="1:6" x14ac:dyDescent="0.3">
      <c r="A6545" s="3">
        <v>0.71429467781598199</v>
      </c>
      <c r="B6545" s="3">
        <v>20999.022280988302</v>
      </c>
      <c r="C6545" s="3">
        <v>1.22249366464613</v>
      </c>
      <c r="D6545" s="3">
        <v>58948.655828263698</v>
      </c>
      <c r="E6545" s="1">
        <f t="shared" si="206"/>
        <v>0.50819898683014797</v>
      </c>
      <c r="F6545" s="1">
        <f t="shared" si="207"/>
        <v>37949.6335472754</v>
      </c>
    </row>
    <row r="6546" spans="1:6" x14ac:dyDescent="0.3">
      <c r="A6546" s="3">
        <v>0.72206300963973902</v>
      </c>
      <c r="B6546" s="3">
        <v>18019.047782041001</v>
      </c>
      <c r="C6546" s="3">
        <v>1.2564056039470399</v>
      </c>
      <c r="D6546" s="3">
        <v>54369.529189150198</v>
      </c>
      <c r="E6546" s="1">
        <f t="shared" si="206"/>
        <v>0.53434259430730091</v>
      </c>
      <c r="F6546" s="1">
        <f t="shared" si="207"/>
        <v>36350.481407109197</v>
      </c>
    </row>
    <row r="6547" spans="1:6" x14ac:dyDescent="0.3">
      <c r="A6547" s="3">
        <v>0.66282019934702696</v>
      </c>
      <c r="B6547" s="3">
        <v>21321.632783175999</v>
      </c>
      <c r="C6547" s="3">
        <v>1.1352938792731</v>
      </c>
      <c r="D6547" s="3">
        <v>62108.528470746598</v>
      </c>
      <c r="E6547" s="1">
        <f t="shared" si="206"/>
        <v>0.47247367992607303</v>
      </c>
      <c r="F6547" s="1">
        <f t="shared" si="207"/>
        <v>40786.895687570599</v>
      </c>
    </row>
    <row r="6548" spans="1:6" x14ac:dyDescent="0.3">
      <c r="A6548" s="3">
        <v>0.760792969021161</v>
      </c>
      <c r="B6548" s="3">
        <v>15496.2109386915</v>
      </c>
      <c r="C6548" s="3">
        <v>1.3440757017723901</v>
      </c>
      <c r="D6548" s="3">
        <v>52143.954817869599</v>
      </c>
      <c r="E6548" s="1">
        <f t="shared" si="206"/>
        <v>0.5832827327512291</v>
      </c>
      <c r="F6548" s="1">
        <f t="shared" si="207"/>
        <v>36647.743879178102</v>
      </c>
    </row>
    <row r="6549" spans="1:6" x14ac:dyDescent="0.3">
      <c r="A6549" s="3">
        <v>0.75682882138027696</v>
      </c>
      <c r="B6549" s="3">
        <v>23265.625424447899</v>
      </c>
      <c r="C6549" s="3">
        <v>1.33266266680928</v>
      </c>
      <c r="D6549" s="3">
        <v>60536.156858943199</v>
      </c>
      <c r="E6549" s="1">
        <f t="shared" si="206"/>
        <v>0.57583384542900307</v>
      </c>
      <c r="F6549" s="1">
        <f t="shared" si="207"/>
        <v>37270.5314344953</v>
      </c>
    </row>
    <row r="6550" spans="1:6" x14ac:dyDescent="0.3">
      <c r="A6550" s="3">
        <v>0.67011982765234401</v>
      </c>
      <c r="B6550" s="3">
        <v>18318.250090975998</v>
      </c>
      <c r="C6550" s="3">
        <v>1.1264300744092599</v>
      </c>
      <c r="D6550" s="3">
        <v>54030.565827924896</v>
      </c>
      <c r="E6550" s="1">
        <f t="shared" si="206"/>
        <v>0.45631024675691589</v>
      </c>
      <c r="F6550" s="1">
        <f t="shared" si="207"/>
        <v>35712.315736948898</v>
      </c>
    </row>
    <row r="6551" spans="1:6" x14ac:dyDescent="0.3">
      <c r="A6551" s="3">
        <v>0.65932380792119305</v>
      </c>
      <c r="B6551" s="3">
        <v>16223.809528568399</v>
      </c>
      <c r="C6551" s="3">
        <v>1.1389340426233701</v>
      </c>
      <c r="D6551" s="3">
        <v>50828.8057937669</v>
      </c>
      <c r="E6551" s="1">
        <f t="shared" si="206"/>
        <v>0.47961023470217701</v>
      </c>
      <c r="F6551" s="1">
        <f t="shared" si="207"/>
        <v>34604.996265198497</v>
      </c>
    </row>
    <row r="6552" spans="1:6" x14ac:dyDescent="0.3">
      <c r="A6552" s="3">
        <v>0.72900600946768102</v>
      </c>
      <c r="B6552" s="3">
        <v>22901.058413621999</v>
      </c>
      <c r="C6552" s="3">
        <v>1.2721233573175501</v>
      </c>
      <c r="D6552" s="3">
        <v>61333.440928517601</v>
      </c>
      <c r="E6552" s="1">
        <f t="shared" si="206"/>
        <v>0.54311734784986909</v>
      </c>
      <c r="F6552" s="1">
        <f t="shared" si="207"/>
        <v>38432.382514895602</v>
      </c>
    </row>
    <row r="6553" spans="1:6" x14ac:dyDescent="0.3">
      <c r="A6553" s="3">
        <v>0.70726498159810902</v>
      </c>
      <c r="B6553" s="3">
        <v>15891.5810252872</v>
      </c>
      <c r="C6553" s="3">
        <v>1.2627842617882901</v>
      </c>
      <c r="D6553" s="3">
        <v>50901.283633626401</v>
      </c>
      <c r="E6553" s="1">
        <f t="shared" si="206"/>
        <v>0.55551928019018104</v>
      </c>
      <c r="F6553" s="1">
        <f t="shared" si="207"/>
        <v>35009.702608339197</v>
      </c>
    </row>
    <row r="6554" spans="1:6" x14ac:dyDescent="0.3">
      <c r="A6554" s="3">
        <v>0.69991280411319801</v>
      </c>
      <c r="B6554" s="3">
        <v>19098.3919798059</v>
      </c>
      <c r="C6554" s="3">
        <v>1.2303192505026901</v>
      </c>
      <c r="D6554" s="3">
        <v>57803.378121316498</v>
      </c>
      <c r="E6554" s="1">
        <f t="shared" si="206"/>
        <v>0.53040644638949208</v>
      </c>
      <c r="F6554" s="1">
        <f t="shared" si="207"/>
        <v>38704.986141510599</v>
      </c>
    </row>
    <row r="6555" spans="1:6" x14ac:dyDescent="0.3">
      <c r="A6555" s="3">
        <v>0.70497890446214395</v>
      </c>
      <c r="B6555" s="3">
        <v>24633.617384903799</v>
      </c>
      <c r="C6555" s="3">
        <v>1.21233433736971</v>
      </c>
      <c r="D6555" s="3">
        <v>65122.198044733697</v>
      </c>
      <c r="E6555" s="1">
        <f t="shared" si="206"/>
        <v>0.50735543290756602</v>
      </c>
      <c r="F6555" s="1">
        <f t="shared" si="207"/>
        <v>40488.580659829895</v>
      </c>
    </row>
    <row r="6556" spans="1:6" x14ac:dyDescent="0.3">
      <c r="A6556" s="3">
        <v>0.65779489594481799</v>
      </c>
      <c r="B6556" s="3">
        <v>21548.964396254301</v>
      </c>
      <c r="C6556" s="3">
        <v>1.13654350389114</v>
      </c>
      <c r="D6556" s="3">
        <v>57824.797001903098</v>
      </c>
      <c r="E6556" s="1">
        <f t="shared" si="206"/>
        <v>0.47874860794632201</v>
      </c>
      <c r="F6556" s="1">
        <f t="shared" si="207"/>
        <v>36275.8326056488</v>
      </c>
    </row>
    <row r="6557" spans="1:6" x14ac:dyDescent="0.3">
      <c r="A6557" s="3">
        <v>0.69675596383720095</v>
      </c>
      <c r="B6557" s="3">
        <v>21253.152957038099</v>
      </c>
      <c r="C6557" s="3">
        <v>1.2214846319033099</v>
      </c>
      <c r="D6557" s="3">
        <v>58061.883599554298</v>
      </c>
      <c r="E6557" s="1">
        <f t="shared" si="206"/>
        <v>0.52472866806610896</v>
      </c>
      <c r="F6557" s="1">
        <f t="shared" si="207"/>
        <v>36808.730642516195</v>
      </c>
    </row>
    <row r="6558" spans="1:6" x14ac:dyDescent="0.3">
      <c r="A6558" s="3">
        <v>0.69325340324734597</v>
      </c>
      <c r="B6558" s="3">
        <v>18461.489947470898</v>
      </c>
      <c r="C6558" s="3">
        <v>1.1968860725475401</v>
      </c>
      <c r="D6558" s="3">
        <v>55287.398110392103</v>
      </c>
      <c r="E6558" s="1">
        <f t="shared" si="206"/>
        <v>0.50363266930019412</v>
      </c>
      <c r="F6558" s="1">
        <f t="shared" si="207"/>
        <v>36825.908162921201</v>
      </c>
    </row>
    <row r="6559" spans="1:6" x14ac:dyDescent="0.3">
      <c r="A6559" s="3">
        <v>0.78725770281253904</v>
      </c>
      <c r="B6559" s="3">
        <v>18212.8871106597</v>
      </c>
      <c r="C6559" s="3">
        <v>1.3687530397438299</v>
      </c>
      <c r="D6559" s="3">
        <v>54025.692093116297</v>
      </c>
      <c r="E6559" s="1">
        <f t="shared" si="206"/>
        <v>0.58149533693129085</v>
      </c>
      <c r="F6559" s="1">
        <f t="shared" si="207"/>
        <v>35812.804982456597</v>
      </c>
    </row>
    <row r="6560" spans="1:6" x14ac:dyDescent="0.3">
      <c r="A6560" s="3">
        <v>0.69622254652021998</v>
      </c>
      <c r="B6560" s="3">
        <v>21310.172649508098</v>
      </c>
      <c r="C6560" s="3">
        <v>1.1855720184738201</v>
      </c>
      <c r="D6560" s="3">
        <v>56970.779850098901</v>
      </c>
      <c r="E6560" s="1">
        <f t="shared" si="206"/>
        <v>0.48934947195360012</v>
      </c>
      <c r="F6560" s="1">
        <f t="shared" si="207"/>
        <v>35660.607200590806</v>
      </c>
    </row>
    <row r="6561" spans="1:6" x14ac:dyDescent="0.3">
      <c r="A6561" s="3">
        <v>0.71378173043868298</v>
      </c>
      <c r="B6561" s="3">
        <v>19157.877430889701</v>
      </c>
      <c r="C6561" s="3">
        <v>1.2402380138022</v>
      </c>
      <c r="D6561" s="3">
        <v>57899.877734088703</v>
      </c>
      <c r="E6561" s="1">
        <f t="shared" si="206"/>
        <v>0.52645628336351702</v>
      </c>
      <c r="F6561" s="1">
        <f t="shared" si="207"/>
        <v>38742.000303199005</v>
      </c>
    </row>
    <row r="6562" spans="1:6" x14ac:dyDescent="0.3">
      <c r="A6562" s="3">
        <v>0.68625267369866105</v>
      </c>
      <c r="B6562" s="3">
        <v>16452.4620077244</v>
      </c>
      <c r="C6562" s="3">
        <v>1.1760065647543301</v>
      </c>
      <c r="D6562" s="3">
        <v>51542.213997939798</v>
      </c>
      <c r="E6562" s="1">
        <f t="shared" si="206"/>
        <v>0.48975389105566902</v>
      </c>
      <c r="F6562" s="1">
        <f t="shared" si="207"/>
        <v>35089.751990215402</v>
      </c>
    </row>
    <row r="6563" spans="1:6" x14ac:dyDescent="0.3">
      <c r="A6563" s="3">
        <v>0.627356903999569</v>
      </c>
      <c r="B6563" s="3">
        <v>17109.691796740201</v>
      </c>
      <c r="C6563" s="3">
        <v>1.0718814153843601</v>
      </c>
      <c r="D6563" s="3">
        <v>52766.750773183798</v>
      </c>
      <c r="E6563" s="1">
        <f t="shared" si="206"/>
        <v>0.4445245113847911</v>
      </c>
      <c r="F6563" s="1">
        <f t="shared" si="207"/>
        <v>35657.058976443601</v>
      </c>
    </row>
    <row r="6564" spans="1:6" x14ac:dyDescent="0.3">
      <c r="A6564" s="3">
        <v>0.71807308324597996</v>
      </c>
      <c r="B6564" s="3">
        <v>25661.424370998098</v>
      </c>
      <c r="C6564" s="3">
        <v>1.22417270855062</v>
      </c>
      <c r="D6564" s="3">
        <v>63826.812650708103</v>
      </c>
      <c r="E6564" s="1">
        <f t="shared" si="206"/>
        <v>0.50609962530464003</v>
      </c>
      <c r="F6564" s="1">
        <f t="shared" si="207"/>
        <v>38165.388279710009</v>
      </c>
    </row>
    <row r="6565" spans="1:6" x14ac:dyDescent="0.3">
      <c r="A6565" s="3">
        <v>0.70137134727791695</v>
      </c>
      <c r="B6565" s="3">
        <v>18891.606177517999</v>
      </c>
      <c r="C6565" s="3">
        <v>1.2319153743053399</v>
      </c>
      <c r="D6565" s="3">
        <v>55704.234477000398</v>
      </c>
      <c r="E6565" s="1">
        <f t="shared" si="206"/>
        <v>0.53054402702742298</v>
      </c>
      <c r="F6565" s="1">
        <f t="shared" si="207"/>
        <v>36812.6282994824</v>
      </c>
    </row>
    <row r="6566" spans="1:6" x14ac:dyDescent="0.3">
      <c r="A6566" s="3">
        <v>0.67951855765152402</v>
      </c>
      <c r="B6566" s="3">
        <v>22361.166432370901</v>
      </c>
      <c r="C6566" s="3">
        <v>1.2175108307729099</v>
      </c>
      <c r="D6566" s="3">
        <v>62238.308563708</v>
      </c>
      <c r="E6566" s="1">
        <f t="shared" si="206"/>
        <v>0.53799227312138587</v>
      </c>
      <c r="F6566" s="1">
        <f t="shared" si="207"/>
        <v>39877.142131337096</v>
      </c>
    </row>
    <row r="6567" spans="1:6" x14ac:dyDescent="0.3">
      <c r="A6567" s="3">
        <v>0.75831140286846899</v>
      </c>
      <c r="B6567" s="3">
        <v>20852.775404667998</v>
      </c>
      <c r="C6567" s="3">
        <v>1.28705344209492</v>
      </c>
      <c r="D6567" s="3">
        <v>59113.674732968997</v>
      </c>
      <c r="E6567" s="1">
        <f t="shared" si="206"/>
        <v>0.52874203922645102</v>
      </c>
      <c r="F6567" s="1">
        <f t="shared" si="207"/>
        <v>38260.899328300999</v>
      </c>
    </row>
    <row r="6568" spans="1:6" x14ac:dyDescent="0.3">
      <c r="A6568" s="3">
        <v>0.66896628509187805</v>
      </c>
      <c r="B6568" s="3">
        <v>18344.707655722301</v>
      </c>
      <c r="C6568" s="3">
        <v>1.1701235761042601</v>
      </c>
      <c r="D6568" s="3">
        <v>55342.519505607997</v>
      </c>
      <c r="E6568" s="1">
        <f t="shared" si="206"/>
        <v>0.50115729101238204</v>
      </c>
      <c r="F6568" s="1">
        <f t="shared" si="207"/>
        <v>36997.811849885693</v>
      </c>
    </row>
    <row r="6569" spans="1:6" x14ac:dyDescent="0.3">
      <c r="A6569" s="3">
        <v>0.71662441423005196</v>
      </c>
      <c r="B6569" s="3">
        <v>19492.140216700402</v>
      </c>
      <c r="C6569" s="3">
        <v>1.2125820607201701</v>
      </c>
      <c r="D6569" s="3">
        <v>56623.587093335896</v>
      </c>
      <c r="E6569" s="1">
        <f t="shared" si="206"/>
        <v>0.49595764649011809</v>
      </c>
      <c r="F6569" s="1">
        <f t="shared" si="207"/>
        <v>37131.446876635498</v>
      </c>
    </row>
    <row r="6570" spans="1:6" x14ac:dyDescent="0.3">
      <c r="A6570" s="3">
        <v>0.71111174467466598</v>
      </c>
      <c r="B6570" s="3">
        <v>23858.2126538257</v>
      </c>
      <c r="C6570" s="3">
        <v>1.20333502779155</v>
      </c>
      <c r="D6570" s="3">
        <v>60017.030580831197</v>
      </c>
      <c r="E6570" s="1">
        <f t="shared" si="206"/>
        <v>0.49222328311688401</v>
      </c>
      <c r="F6570" s="1">
        <f t="shared" si="207"/>
        <v>36158.817927005497</v>
      </c>
    </row>
    <row r="6571" spans="1:6" x14ac:dyDescent="0.3">
      <c r="A6571" s="3">
        <v>0.68077155518508703</v>
      </c>
      <c r="B6571" s="3">
        <v>13969.768554742001</v>
      </c>
      <c r="C6571" s="3">
        <v>1.1873118354791801</v>
      </c>
      <c r="D6571" s="3">
        <v>49811.781176664001</v>
      </c>
      <c r="E6571" s="1">
        <f t="shared" si="206"/>
        <v>0.50654028029409304</v>
      </c>
      <c r="F6571" s="1">
        <f t="shared" si="207"/>
        <v>35842.012621921996</v>
      </c>
    </row>
    <row r="6572" spans="1:6" x14ac:dyDescent="0.3">
      <c r="A6572" s="3">
        <v>0.75252713042626196</v>
      </c>
      <c r="B6572" s="3">
        <v>20875.396926790501</v>
      </c>
      <c r="C6572" s="3">
        <v>1.3094458835199601</v>
      </c>
      <c r="D6572" s="3">
        <v>59957.353275063098</v>
      </c>
      <c r="E6572" s="1">
        <f t="shared" si="206"/>
        <v>0.55691875309369809</v>
      </c>
      <c r="F6572" s="1">
        <f t="shared" si="207"/>
        <v>39081.956348272593</v>
      </c>
    </row>
    <row r="6573" spans="1:6" x14ac:dyDescent="0.3">
      <c r="A6573" s="3">
        <v>0.66812109620950599</v>
      </c>
      <c r="B6573" s="3">
        <v>20320.760812411299</v>
      </c>
      <c r="C6573" s="3">
        <v>1.1888120636828801</v>
      </c>
      <c r="D6573" s="3">
        <v>58454.0759705897</v>
      </c>
      <c r="E6573" s="1">
        <f t="shared" si="206"/>
        <v>0.52069096747337407</v>
      </c>
      <c r="F6573" s="1">
        <f t="shared" si="207"/>
        <v>38133.315158178404</v>
      </c>
    </row>
    <row r="6574" spans="1:6" x14ac:dyDescent="0.3">
      <c r="A6574" s="3">
        <v>0.73223253987925796</v>
      </c>
      <c r="B6574" s="3">
        <v>13484.7343586279</v>
      </c>
      <c r="C6574" s="3">
        <v>1.30211652046927</v>
      </c>
      <c r="D6574" s="3">
        <v>48925.339092550101</v>
      </c>
      <c r="E6574" s="1">
        <f t="shared" si="206"/>
        <v>0.569883980590012</v>
      </c>
      <c r="F6574" s="1">
        <f t="shared" si="207"/>
        <v>35440.604733922199</v>
      </c>
    </row>
    <row r="6575" spans="1:6" x14ac:dyDescent="0.3">
      <c r="A6575" s="3">
        <v>0.72579052670460797</v>
      </c>
      <c r="B6575" s="3">
        <v>18686.839593465302</v>
      </c>
      <c r="C6575" s="3">
        <v>1.27170631176974</v>
      </c>
      <c r="D6575" s="3">
        <v>56047.871142088399</v>
      </c>
      <c r="E6575" s="1">
        <f t="shared" si="206"/>
        <v>0.54591578506513205</v>
      </c>
      <c r="F6575" s="1">
        <f t="shared" si="207"/>
        <v>37361.031548623097</v>
      </c>
    </row>
    <row r="6576" spans="1:6" x14ac:dyDescent="0.3">
      <c r="A6576" s="3">
        <v>0.666570630513038</v>
      </c>
      <c r="B6576" s="3">
        <v>18424.3804940751</v>
      </c>
      <c r="C6576" s="3">
        <v>1.1704854537053</v>
      </c>
      <c r="D6576" s="3">
        <v>57392.737476199203</v>
      </c>
      <c r="E6576" s="1">
        <f t="shared" si="206"/>
        <v>0.503914823192262</v>
      </c>
      <c r="F6576" s="1">
        <f t="shared" si="207"/>
        <v>38968.356982124104</v>
      </c>
    </row>
    <row r="6577" spans="1:6" x14ac:dyDescent="0.3">
      <c r="A6577" s="3">
        <v>0.77800815106913401</v>
      </c>
      <c r="B6577" s="3">
        <v>22903.941616452801</v>
      </c>
      <c r="C6577" s="3">
        <v>1.3458886707559701</v>
      </c>
      <c r="D6577" s="3">
        <v>63492.158290086802</v>
      </c>
      <c r="E6577" s="1">
        <f t="shared" si="206"/>
        <v>0.56788051968683606</v>
      </c>
      <c r="F6577" s="1">
        <f t="shared" si="207"/>
        <v>40588.216673634</v>
      </c>
    </row>
    <row r="6578" spans="1:6" x14ac:dyDescent="0.3">
      <c r="A6578" s="3">
        <v>0.69387351055087099</v>
      </c>
      <c r="B6578" s="3">
        <v>19232.3517145769</v>
      </c>
      <c r="C6578" s="3">
        <v>1.1996724216738399</v>
      </c>
      <c r="D6578" s="3">
        <v>57812.464052423697</v>
      </c>
      <c r="E6578" s="1">
        <f t="shared" si="206"/>
        <v>0.50579891112296893</v>
      </c>
      <c r="F6578" s="1">
        <f t="shared" si="207"/>
        <v>38580.112337846796</v>
      </c>
    </row>
    <row r="6579" spans="1:6" x14ac:dyDescent="0.3">
      <c r="A6579" s="3">
        <v>0.66428111776002496</v>
      </c>
      <c r="B6579" s="3">
        <v>18042.1297290646</v>
      </c>
      <c r="C6579" s="3">
        <v>1.15676625310282</v>
      </c>
      <c r="D6579" s="3">
        <v>54711.682125573097</v>
      </c>
      <c r="E6579" s="1">
        <f t="shared" si="206"/>
        <v>0.49248513534279503</v>
      </c>
      <c r="F6579" s="1">
        <f t="shared" si="207"/>
        <v>36669.552396508501</v>
      </c>
    </row>
    <row r="6580" spans="1:6" x14ac:dyDescent="0.3">
      <c r="A6580" s="3">
        <v>0.74681254909142203</v>
      </c>
      <c r="B6580" s="3">
        <v>21020.808907401799</v>
      </c>
      <c r="C6580" s="3">
        <v>1.27880123486686</v>
      </c>
      <c r="D6580" s="3">
        <v>58469.9527429605</v>
      </c>
      <c r="E6580" s="1">
        <f t="shared" si="206"/>
        <v>0.53198868577543801</v>
      </c>
      <c r="F6580" s="1">
        <f t="shared" si="207"/>
        <v>37449.143835558702</v>
      </c>
    </row>
    <row r="6581" spans="1:6" x14ac:dyDescent="0.3">
      <c r="A6581" s="3">
        <v>0.71459862950067099</v>
      </c>
      <c r="B6581" s="3">
        <v>23353.5114141505</v>
      </c>
      <c r="C6581" s="3">
        <v>1.2552860507393599</v>
      </c>
      <c r="D6581" s="3">
        <v>60906.386075516901</v>
      </c>
      <c r="E6581" s="1">
        <f t="shared" si="206"/>
        <v>0.54068742123868896</v>
      </c>
      <c r="F6581" s="1">
        <f t="shared" si="207"/>
        <v>37552.874661366397</v>
      </c>
    </row>
    <row r="6582" spans="1:6" x14ac:dyDescent="0.3">
      <c r="A6582" s="3">
        <v>0.72405708787398604</v>
      </c>
      <c r="B6582" s="3">
        <v>16237.6195416378</v>
      </c>
      <c r="C6582" s="3">
        <v>1.2409303698124099</v>
      </c>
      <c r="D6582" s="3">
        <v>52819.574539780297</v>
      </c>
      <c r="E6582" s="1">
        <f t="shared" si="206"/>
        <v>0.51687328193842386</v>
      </c>
      <c r="F6582" s="1">
        <f t="shared" si="207"/>
        <v>36581.954998142493</v>
      </c>
    </row>
    <row r="6583" spans="1:6" x14ac:dyDescent="0.3">
      <c r="A6583" s="3">
        <v>0.66913524054222095</v>
      </c>
      <c r="B6583" s="3">
        <v>21397.745887623601</v>
      </c>
      <c r="C6583" s="3">
        <v>1.1989137928420399</v>
      </c>
      <c r="D6583" s="3">
        <v>59287.133621190696</v>
      </c>
      <c r="E6583" s="1">
        <f t="shared" si="206"/>
        <v>0.52977855229981896</v>
      </c>
      <c r="F6583" s="1">
        <f t="shared" si="207"/>
        <v>37889.387733567099</v>
      </c>
    </row>
    <row r="6584" spans="1:6" x14ac:dyDescent="0.3">
      <c r="A6584" s="3">
        <v>0.68446281864342695</v>
      </c>
      <c r="B6584" s="3">
        <v>18237.6018012635</v>
      </c>
      <c r="C6584" s="3">
        <v>1.17096474174971</v>
      </c>
      <c r="D6584" s="3">
        <v>55064.121410835498</v>
      </c>
      <c r="E6584" s="1">
        <f t="shared" si="206"/>
        <v>0.48650192310628304</v>
      </c>
      <c r="F6584" s="1">
        <f t="shared" si="207"/>
        <v>36826.519609572002</v>
      </c>
    </row>
    <row r="6585" spans="1:6" x14ac:dyDescent="0.3">
      <c r="A6585" s="3">
        <v>0.70187988198574203</v>
      </c>
      <c r="B6585" s="3">
        <v>19697.431701861799</v>
      </c>
      <c r="C6585" s="3">
        <v>1.1744842686921699</v>
      </c>
      <c r="D6585" s="3">
        <v>55147.426475679204</v>
      </c>
      <c r="E6585" s="1">
        <f t="shared" si="206"/>
        <v>0.4726043867064279</v>
      </c>
      <c r="F6585" s="1">
        <f t="shared" si="207"/>
        <v>35449.994773817409</v>
      </c>
    </row>
    <row r="6586" spans="1:6" x14ac:dyDescent="0.3">
      <c r="A6586" s="3">
        <v>0.70300806550957295</v>
      </c>
      <c r="B6586" s="3">
        <v>17061.6529160389</v>
      </c>
      <c r="C6586" s="3">
        <v>1.21694033722564</v>
      </c>
      <c r="D6586" s="3">
        <v>53820.986182262997</v>
      </c>
      <c r="E6586" s="1">
        <f t="shared" si="206"/>
        <v>0.51393227171606704</v>
      </c>
      <c r="F6586" s="1">
        <f t="shared" si="207"/>
        <v>36759.333266224101</v>
      </c>
    </row>
    <row r="6587" spans="1:6" x14ac:dyDescent="0.3">
      <c r="A6587" s="3">
        <v>0.70903013641754398</v>
      </c>
      <c r="B6587" s="3">
        <v>19304.697128669399</v>
      </c>
      <c r="C6587" s="3">
        <v>1.22772877957755</v>
      </c>
      <c r="D6587" s="3">
        <v>57788.003798698803</v>
      </c>
      <c r="E6587" s="1">
        <f t="shared" si="206"/>
        <v>0.51869864316000602</v>
      </c>
      <c r="F6587" s="1">
        <f t="shared" si="207"/>
        <v>38483.3066700294</v>
      </c>
    </row>
    <row r="6588" spans="1:6" x14ac:dyDescent="0.3">
      <c r="A6588" s="3">
        <v>0.67599412319716101</v>
      </c>
      <c r="B6588" s="3">
        <v>19052.704390313</v>
      </c>
      <c r="C6588" s="3">
        <v>1.16057585824906</v>
      </c>
      <c r="D6588" s="3">
        <v>54032.6521440125</v>
      </c>
      <c r="E6588" s="1">
        <f t="shared" si="206"/>
        <v>0.48458173505189894</v>
      </c>
      <c r="F6588" s="1">
        <f t="shared" si="207"/>
        <v>34979.947753699496</v>
      </c>
    </row>
    <row r="6589" spans="1:6" x14ac:dyDescent="0.3">
      <c r="A6589" s="3">
        <v>0.64674657685194803</v>
      </c>
      <c r="B6589" s="3">
        <v>18794.232468154201</v>
      </c>
      <c r="C6589" s="3">
        <v>1.1271552991368401</v>
      </c>
      <c r="D6589" s="3">
        <v>57147.263503097798</v>
      </c>
      <c r="E6589" s="1">
        <f t="shared" si="206"/>
        <v>0.48040872228489206</v>
      </c>
      <c r="F6589" s="1">
        <f t="shared" si="207"/>
        <v>38353.031034943597</v>
      </c>
    </row>
    <row r="6590" spans="1:6" x14ac:dyDescent="0.3">
      <c r="A6590" s="3">
        <v>0.65420559957642899</v>
      </c>
      <c r="B6590" s="3">
        <v>19471.751039006202</v>
      </c>
      <c r="C6590" s="3">
        <v>1.1767979821617101</v>
      </c>
      <c r="D6590" s="3">
        <v>57259.6534906819</v>
      </c>
      <c r="E6590" s="1">
        <f t="shared" si="206"/>
        <v>0.52259238258528107</v>
      </c>
      <c r="F6590" s="1">
        <f t="shared" si="207"/>
        <v>37787.902451675698</v>
      </c>
    </row>
    <row r="6591" spans="1:6" x14ac:dyDescent="0.3">
      <c r="A6591" s="3">
        <v>0.67996705005464997</v>
      </c>
      <c r="B6591" s="3">
        <v>15895.611769159201</v>
      </c>
      <c r="C6591" s="3">
        <v>1.2054194613696001</v>
      </c>
      <c r="D6591" s="3">
        <v>52849.896237246801</v>
      </c>
      <c r="E6591" s="1">
        <f t="shared" si="206"/>
        <v>0.52545241131495013</v>
      </c>
      <c r="F6591" s="1">
        <f t="shared" si="207"/>
        <v>36954.284468087601</v>
      </c>
    </row>
    <row r="6592" spans="1:6" x14ac:dyDescent="0.3">
      <c r="A6592" s="3">
        <v>0.69577647048463498</v>
      </c>
      <c r="B6592" s="3">
        <v>21361.503650830098</v>
      </c>
      <c r="C6592" s="3">
        <v>1.23907484460796</v>
      </c>
      <c r="D6592" s="3">
        <v>61772.9405987309</v>
      </c>
      <c r="E6592" s="1">
        <f t="shared" si="206"/>
        <v>0.54329837412332505</v>
      </c>
      <c r="F6592" s="1">
        <f t="shared" si="207"/>
        <v>40411.436947900802</v>
      </c>
    </row>
    <row r="6593" spans="1:6" x14ac:dyDescent="0.3">
      <c r="A6593" s="3">
        <v>0.74003344738776899</v>
      </c>
      <c r="B6593" s="3">
        <v>20120.592588619402</v>
      </c>
      <c r="C6593" s="3">
        <v>1.3017810442878199</v>
      </c>
      <c r="D6593" s="3">
        <v>59547.214299216103</v>
      </c>
      <c r="E6593" s="1">
        <f t="shared" si="206"/>
        <v>0.56174759690005094</v>
      </c>
      <c r="F6593" s="1">
        <f t="shared" si="207"/>
        <v>39426.621710596701</v>
      </c>
    </row>
    <row r="6594" spans="1:6" x14ac:dyDescent="0.3">
      <c r="A6594" s="3">
        <v>0.71341553039197603</v>
      </c>
      <c r="B6594" s="3">
        <v>22954.355795744799</v>
      </c>
      <c r="C6594" s="3">
        <v>1.24648296509866</v>
      </c>
      <c r="D6594" s="3">
        <v>61271.847369268296</v>
      </c>
      <c r="E6594" s="1">
        <f t="shared" si="206"/>
        <v>0.53306743470668394</v>
      </c>
      <c r="F6594" s="1">
        <f t="shared" si="207"/>
        <v>38317.491573523497</v>
      </c>
    </row>
    <row r="6595" spans="1:6" x14ac:dyDescent="0.3">
      <c r="A6595" s="3">
        <v>0.73078102260496802</v>
      </c>
      <c r="B6595" s="3">
        <v>20314.292996106498</v>
      </c>
      <c r="C6595" s="3">
        <v>1.24165928159173</v>
      </c>
      <c r="D6595" s="3">
        <v>57685.3096837146</v>
      </c>
      <c r="E6595" s="1">
        <f t="shared" si="206"/>
        <v>0.51087825898676198</v>
      </c>
      <c r="F6595" s="1">
        <f t="shared" si="207"/>
        <v>37371.016687608106</v>
      </c>
    </row>
    <row r="6596" spans="1:6" x14ac:dyDescent="0.3">
      <c r="A6596" s="3">
        <v>0.691310170804879</v>
      </c>
      <c r="B6596" s="3">
        <v>21008.000870321499</v>
      </c>
      <c r="C6596" s="3">
        <v>1.2165944885491899</v>
      </c>
      <c r="D6596" s="3">
        <v>59191.038324585097</v>
      </c>
      <c r="E6596" s="1">
        <f t="shared" ref="E6596:E6659" si="208">C6596-A6596</f>
        <v>0.52528431774431095</v>
      </c>
      <c r="F6596" s="1">
        <f t="shared" ref="F6596:F6659" si="209">D6596-B6596</f>
        <v>38183.037454263598</v>
      </c>
    </row>
    <row r="6597" spans="1:6" x14ac:dyDescent="0.3">
      <c r="A6597" s="3">
        <v>0.70091897704904305</v>
      </c>
      <c r="B6597" s="3">
        <v>23410.753737634201</v>
      </c>
      <c r="C6597" s="3">
        <v>1.22180167797142</v>
      </c>
      <c r="D6597" s="3">
        <v>63514.665471421104</v>
      </c>
      <c r="E6597" s="1">
        <f t="shared" si="208"/>
        <v>0.52088270092237698</v>
      </c>
      <c r="F6597" s="1">
        <f t="shared" si="209"/>
        <v>40103.911733786903</v>
      </c>
    </row>
    <row r="6598" spans="1:6" x14ac:dyDescent="0.3">
      <c r="A6598" s="3">
        <v>0.69130978284324096</v>
      </c>
      <c r="B6598" s="3">
        <v>17104.861362028802</v>
      </c>
      <c r="C6598" s="3">
        <v>1.19004237541035</v>
      </c>
      <c r="D6598" s="3">
        <v>53834.204470247001</v>
      </c>
      <c r="E6598" s="1">
        <f t="shared" si="208"/>
        <v>0.498732592567109</v>
      </c>
      <c r="F6598" s="1">
        <f t="shared" si="209"/>
        <v>36729.3431082182</v>
      </c>
    </row>
    <row r="6599" spans="1:6" x14ac:dyDescent="0.3">
      <c r="A6599" s="3">
        <v>0.69384988136479897</v>
      </c>
      <c r="B6599" s="3">
        <v>25190.7805802976</v>
      </c>
      <c r="C6599" s="3">
        <v>1.2008930876652399</v>
      </c>
      <c r="D6599" s="3">
        <v>63580.113029622204</v>
      </c>
      <c r="E6599" s="1">
        <f t="shared" si="208"/>
        <v>0.50704320630044097</v>
      </c>
      <c r="F6599" s="1">
        <f t="shared" si="209"/>
        <v>38389.332449324604</v>
      </c>
    </row>
    <row r="6600" spans="1:6" x14ac:dyDescent="0.3">
      <c r="A6600" s="3">
        <v>0.70036929528972602</v>
      </c>
      <c r="B6600" s="3">
        <v>17199.7894419154</v>
      </c>
      <c r="C6600" s="3">
        <v>1.1842706044549101</v>
      </c>
      <c r="D6600" s="3">
        <v>55429.194228604698</v>
      </c>
      <c r="E6600" s="1">
        <f t="shared" si="208"/>
        <v>0.48390130916518403</v>
      </c>
      <c r="F6600" s="1">
        <f t="shared" si="209"/>
        <v>38229.404786689294</v>
      </c>
    </row>
    <row r="6601" spans="1:6" x14ac:dyDescent="0.3">
      <c r="A6601" s="3">
        <v>0.69551508206325696</v>
      </c>
      <c r="B6601" s="3">
        <v>19746.395124689501</v>
      </c>
      <c r="C6601" s="3">
        <v>1.2113684502575801</v>
      </c>
      <c r="D6601" s="3">
        <v>57814.436050128701</v>
      </c>
      <c r="E6601" s="1">
        <f t="shared" si="208"/>
        <v>0.51585336819432315</v>
      </c>
      <c r="F6601" s="1">
        <f t="shared" si="209"/>
        <v>38068.0409254392</v>
      </c>
    </row>
    <row r="6602" spans="1:6" x14ac:dyDescent="0.3">
      <c r="A6602" s="3">
        <v>0.68869985600517303</v>
      </c>
      <c r="B6602" s="3">
        <v>20277.044656313901</v>
      </c>
      <c r="C6602" s="3">
        <v>1.20385369833239</v>
      </c>
      <c r="D6602" s="3">
        <v>56543.755739164597</v>
      </c>
      <c r="E6602" s="1">
        <f t="shared" si="208"/>
        <v>0.51515384232721695</v>
      </c>
      <c r="F6602" s="1">
        <f t="shared" si="209"/>
        <v>36266.711082850699</v>
      </c>
    </row>
    <row r="6603" spans="1:6" x14ac:dyDescent="0.3">
      <c r="A6603" s="3">
        <v>0.60814272318221096</v>
      </c>
      <c r="B6603" s="3">
        <v>20490.4996315344</v>
      </c>
      <c r="C6603" s="3">
        <v>1.03960939416416</v>
      </c>
      <c r="D6603" s="3">
        <v>56705.909863983601</v>
      </c>
      <c r="E6603" s="1">
        <f t="shared" si="208"/>
        <v>0.43146667098194902</v>
      </c>
      <c r="F6603" s="1">
        <f t="shared" si="209"/>
        <v>36215.410232449198</v>
      </c>
    </row>
    <row r="6604" spans="1:6" x14ac:dyDescent="0.3">
      <c r="A6604" s="3">
        <v>0.70428259259197501</v>
      </c>
      <c r="B6604" s="3">
        <v>16992.670302932998</v>
      </c>
      <c r="C6604" s="3">
        <v>1.2181830418349999</v>
      </c>
      <c r="D6604" s="3">
        <v>52501.2796114632</v>
      </c>
      <c r="E6604" s="1">
        <f t="shared" si="208"/>
        <v>0.51390044924302491</v>
      </c>
      <c r="F6604" s="1">
        <f t="shared" si="209"/>
        <v>35508.609308530198</v>
      </c>
    </row>
    <row r="6605" spans="1:6" x14ac:dyDescent="0.3">
      <c r="A6605" s="3">
        <v>0.71366396732850701</v>
      </c>
      <c r="B6605" s="3">
        <v>24013.820508610399</v>
      </c>
      <c r="C6605" s="3">
        <v>1.19854687074977</v>
      </c>
      <c r="D6605" s="3">
        <v>64514.674349709203</v>
      </c>
      <c r="E6605" s="1">
        <f t="shared" si="208"/>
        <v>0.48488290342126295</v>
      </c>
      <c r="F6605" s="1">
        <f t="shared" si="209"/>
        <v>40500.853841098804</v>
      </c>
    </row>
    <row r="6606" spans="1:6" x14ac:dyDescent="0.3">
      <c r="A6606" s="3">
        <v>0.70997191012605998</v>
      </c>
      <c r="B6606" s="3">
        <v>19816.216252271701</v>
      </c>
      <c r="C6606" s="3">
        <v>1.24760739010467</v>
      </c>
      <c r="D6606" s="3">
        <v>57517.954217949497</v>
      </c>
      <c r="E6606" s="1">
        <f t="shared" si="208"/>
        <v>0.53763547997861005</v>
      </c>
      <c r="F6606" s="1">
        <f t="shared" si="209"/>
        <v>37701.737965677792</v>
      </c>
    </row>
    <row r="6607" spans="1:6" x14ac:dyDescent="0.3">
      <c r="A6607" s="3">
        <v>0.71020405753256199</v>
      </c>
      <c r="B6607" s="3">
        <v>15334.2130126953</v>
      </c>
      <c r="C6607" s="3">
        <v>1.2330951595124</v>
      </c>
      <c r="D6607" s="3">
        <v>49949.728914956402</v>
      </c>
      <c r="E6607" s="1">
        <f t="shared" si="208"/>
        <v>0.52289110197983801</v>
      </c>
      <c r="F6607" s="1">
        <f t="shared" si="209"/>
        <v>34615.515902261104</v>
      </c>
    </row>
    <row r="6608" spans="1:6" x14ac:dyDescent="0.3">
      <c r="A6608" s="3">
        <v>0.65907626063184199</v>
      </c>
      <c r="B6608" s="3">
        <v>21623.098496409999</v>
      </c>
      <c r="C6608" s="3">
        <v>1.12973205388882</v>
      </c>
      <c r="D6608" s="3">
        <v>59479.5672381931</v>
      </c>
      <c r="E6608" s="1">
        <f t="shared" si="208"/>
        <v>0.47065579325697804</v>
      </c>
      <c r="F6608" s="1">
        <f t="shared" si="209"/>
        <v>37856.468741783101</v>
      </c>
    </row>
    <row r="6609" spans="1:6" x14ac:dyDescent="0.3">
      <c r="A6609" s="3">
        <v>0.69667919588695704</v>
      </c>
      <c r="B6609" s="3">
        <v>23286.527881103299</v>
      </c>
      <c r="C6609" s="3">
        <v>1.2082803672789499</v>
      </c>
      <c r="D6609" s="3">
        <v>62468.224688822404</v>
      </c>
      <c r="E6609" s="1">
        <f t="shared" si="208"/>
        <v>0.5116011713919929</v>
      </c>
      <c r="F6609" s="1">
        <f t="shared" si="209"/>
        <v>39181.696807719105</v>
      </c>
    </row>
    <row r="6610" spans="1:6" x14ac:dyDescent="0.3">
      <c r="A6610" s="3">
        <v>0.69666930965003804</v>
      </c>
      <c r="B6610" s="3">
        <v>18299.7738755889</v>
      </c>
      <c r="C6610" s="3">
        <v>1.19588702215859</v>
      </c>
      <c r="D6610" s="3">
        <v>53706.382046929903</v>
      </c>
      <c r="E6610" s="1">
        <f t="shared" si="208"/>
        <v>0.49921771250855196</v>
      </c>
      <c r="F6610" s="1">
        <f t="shared" si="209"/>
        <v>35406.608171341002</v>
      </c>
    </row>
    <row r="6611" spans="1:6" x14ac:dyDescent="0.3">
      <c r="A6611" s="3">
        <v>0.72297312421340099</v>
      </c>
      <c r="B6611" s="3">
        <v>14289.904861279399</v>
      </c>
      <c r="C6611" s="3">
        <v>1.2436554121524399</v>
      </c>
      <c r="D6611" s="3">
        <v>49158.7351076993</v>
      </c>
      <c r="E6611" s="1">
        <f t="shared" si="208"/>
        <v>0.52068228793903892</v>
      </c>
      <c r="F6611" s="1">
        <f t="shared" si="209"/>
        <v>34868.830246419901</v>
      </c>
    </row>
    <row r="6612" spans="1:6" x14ac:dyDescent="0.3">
      <c r="A6612" s="3">
        <v>0.71047948125198401</v>
      </c>
      <c r="B6612" s="3">
        <v>21730.711596445901</v>
      </c>
      <c r="C6612" s="3">
        <v>1.26675397127083</v>
      </c>
      <c r="D6612" s="3">
        <v>61374.073532627197</v>
      </c>
      <c r="E6612" s="1">
        <f t="shared" si="208"/>
        <v>0.55627449001884599</v>
      </c>
      <c r="F6612" s="1">
        <f t="shared" si="209"/>
        <v>39643.361936181296</v>
      </c>
    </row>
    <row r="6613" spans="1:6" x14ac:dyDescent="0.3">
      <c r="A6613" s="3">
        <v>0.70058392987768403</v>
      </c>
      <c r="B6613" s="3">
        <v>16482.914253490399</v>
      </c>
      <c r="C6613" s="3">
        <v>1.19052573276292</v>
      </c>
      <c r="D6613" s="3">
        <v>52076.4928113715</v>
      </c>
      <c r="E6613" s="1">
        <f t="shared" si="208"/>
        <v>0.48994180288523592</v>
      </c>
      <c r="F6613" s="1">
        <f t="shared" si="209"/>
        <v>35593.578557881105</v>
      </c>
    </row>
    <row r="6614" spans="1:6" x14ac:dyDescent="0.3">
      <c r="A6614" s="3">
        <v>0.72070449273197301</v>
      </c>
      <c r="B6614" s="3">
        <v>21153.706159666101</v>
      </c>
      <c r="C6614" s="3">
        <v>1.2313075595560501</v>
      </c>
      <c r="D6614" s="3">
        <v>58828.2031677294</v>
      </c>
      <c r="E6614" s="1">
        <f t="shared" si="208"/>
        <v>0.51060306682407708</v>
      </c>
      <c r="F6614" s="1">
        <f t="shared" si="209"/>
        <v>37674.497008063299</v>
      </c>
    </row>
    <row r="6615" spans="1:6" x14ac:dyDescent="0.3">
      <c r="A6615" s="3">
        <v>0.696405903738751</v>
      </c>
      <c r="B6615" s="3">
        <v>25100.0754076796</v>
      </c>
      <c r="C6615" s="3">
        <v>1.18356805713552</v>
      </c>
      <c r="D6615" s="3">
        <v>61844.047933430003</v>
      </c>
      <c r="E6615" s="1">
        <f t="shared" si="208"/>
        <v>0.48716215339676905</v>
      </c>
      <c r="F6615" s="1">
        <f t="shared" si="209"/>
        <v>36743.972525750403</v>
      </c>
    </row>
    <row r="6616" spans="1:6" x14ac:dyDescent="0.3">
      <c r="A6616" s="3">
        <v>0.69123915825544302</v>
      </c>
      <c r="B6616" s="3">
        <v>21277.8894747427</v>
      </c>
      <c r="C6616" s="3">
        <v>1.1956626678980899</v>
      </c>
      <c r="D6616" s="3">
        <v>59515.890492157501</v>
      </c>
      <c r="E6616" s="1">
        <f t="shared" si="208"/>
        <v>0.50442350964264693</v>
      </c>
      <c r="F6616" s="1">
        <f t="shared" si="209"/>
        <v>38238.001017414805</v>
      </c>
    </row>
    <row r="6617" spans="1:6" x14ac:dyDescent="0.3">
      <c r="A6617" s="3">
        <v>0.74728256623225497</v>
      </c>
      <c r="B6617" s="3">
        <v>16456.721507919599</v>
      </c>
      <c r="C6617" s="3">
        <v>1.3105433001556701</v>
      </c>
      <c r="D6617" s="3">
        <v>52646.9271669788</v>
      </c>
      <c r="E6617" s="1">
        <f t="shared" si="208"/>
        <v>0.56326073392341514</v>
      </c>
      <c r="F6617" s="1">
        <f t="shared" si="209"/>
        <v>36190.205659059196</v>
      </c>
    </row>
    <row r="6618" spans="1:6" x14ac:dyDescent="0.3">
      <c r="A6618" s="3">
        <v>0.70344718738369705</v>
      </c>
      <c r="B6618" s="3">
        <v>21991.279753887</v>
      </c>
      <c r="C6618" s="3">
        <v>1.22212697905968</v>
      </c>
      <c r="D6618" s="3">
        <v>60944.517753748303</v>
      </c>
      <c r="E6618" s="1">
        <f t="shared" si="208"/>
        <v>0.51867979167598299</v>
      </c>
      <c r="F6618" s="1">
        <f t="shared" si="209"/>
        <v>38953.237999861303</v>
      </c>
    </row>
    <row r="6619" spans="1:6" x14ac:dyDescent="0.3">
      <c r="A6619" s="3">
        <v>0.71455626005533601</v>
      </c>
      <c r="B6619" s="3">
        <v>16124.933818171899</v>
      </c>
      <c r="C6619" s="3">
        <v>1.2034468708263499</v>
      </c>
      <c r="D6619" s="3">
        <v>52193.763292395903</v>
      </c>
      <c r="E6619" s="1">
        <f t="shared" si="208"/>
        <v>0.48889061077101392</v>
      </c>
      <c r="F6619" s="1">
        <f t="shared" si="209"/>
        <v>36068.829474224003</v>
      </c>
    </row>
    <row r="6620" spans="1:6" x14ac:dyDescent="0.3">
      <c r="A6620" s="3">
        <v>0.71876354513914498</v>
      </c>
      <c r="B6620" s="3">
        <v>16306.4864394987</v>
      </c>
      <c r="C6620" s="3">
        <v>1.2450207762001999</v>
      </c>
      <c r="D6620" s="3">
        <v>53171.900643491201</v>
      </c>
      <c r="E6620" s="1">
        <f t="shared" si="208"/>
        <v>0.52625723106105493</v>
      </c>
      <c r="F6620" s="1">
        <f t="shared" si="209"/>
        <v>36865.414203992499</v>
      </c>
    </row>
    <row r="6621" spans="1:6" x14ac:dyDescent="0.3">
      <c r="A6621" s="3">
        <v>0.65898698315496995</v>
      </c>
      <c r="B6621" s="3">
        <v>20455.355397926702</v>
      </c>
      <c r="C6621" s="3">
        <v>1.15613332757788</v>
      </c>
      <c r="D6621" s="3">
        <v>58322.227543801702</v>
      </c>
      <c r="E6621" s="1">
        <f t="shared" si="208"/>
        <v>0.49714634442291006</v>
      </c>
      <c r="F6621" s="1">
        <f t="shared" si="209"/>
        <v>37866.872145875001</v>
      </c>
    </row>
    <row r="6622" spans="1:6" x14ac:dyDescent="0.3">
      <c r="A6622" s="3">
        <v>0.65672905126738601</v>
      </c>
      <c r="B6622" s="3">
        <v>25154.548367588101</v>
      </c>
      <c r="C6622" s="3">
        <v>1.1256981526367</v>
      </c>
      <c r="D6622" s="3">
        <v>62319.4313655238</v>
      </c>
      <c r="E6622" s="1">
        <f t="shared" si="208"/>
        <v>0.46896910136931402</v>
      </c>
      <c r="F6622" s="1">
        <f t="shared" si="209"/>
        <v>37164.882997935696</v>
      </c>
    </row>
    <row r="6623" spans="1:6" x14ac:dyDescent="0.3">
      <c r="A6623" s="3">
        <v>0.74347217545293498</v>
      </c>
      <c r="B6623" s="3">
        <v>24269.221348736701</v>
      </c>
      <c r="C6623" s="3">
        <v>1.2507142943482901</v>
      </c>
      <c r="D6623" s="3">
        <v>59421.842597373703</v>
      </c>
      <c r="E6623" s="1">
        <f t="shared" si="208"/>
        <v>0.50724211889535509</v>
      </c>
      <c r="F6623" s="1">
        <f t="shared" si="209"/>
        <v>35152.621248637006</v>
      </c>
    </row>
    <row r="6624" spans="1:6" x14ac:dyDescent="0.3">
      <c r="A6624" s="3">
        <v>0.68235792272556695</v>
      </c>
      <c r="B6624" s="3">
        <v>24007.015857524399</v>
      </c>
      <c r="C6624" s="3">
        <v>1.2155496164825901</v>
      </c>
      <c r="D6624" s="3">
        <v>62478.096162728601</v>
      </c>
      <c r="E6624" s="1">
        <f t="shared" si="208"/>
        <v>0.53319169375702313</v>
      </c>
      <c r="F6624" s="1">
        <f t="shared" si="209"/>
        <v>38471.080305204203</v>
      </c>
    </row>
    <row r="6625" spans="1:6" x14ac:dyDescent="0.3">
      <c r="A6625" s="3">
        <v>0.73953366885845395</v>
      </c>
      <c r="B6625" s="3">
        <v>24782.1819121351</v>
      </c>
      <c r="C6625" s="3">
        <v>1.31539658430635</v>
      </c>
      <c r="D6625" s="3">
        <v>63894.117668049301</v>
      </c>
      <c r="E6625" s="1">
        <f t="shared" si="208"/>
        <v>0.57586291544789603</v>
      </c>
      <c r="F6625" s="1">
        <f t="shared" si="209"/>
        <v>39111.935755914201</v>
      </c>
    </row>
    <row r="6626" spans="1:6" x14ac:dyDescent="0.3">
      <c r="A6626" s="3">
        <v>0.658262077574159</v>
      </c>
      <c r="B6626" s="3">
        <v>19370.5489876055</v>
      </c>
      <c r="C6626" s="3">
        <v>1.1154794623494599</v>
      </c>
      <c r="D6626" s="3">
        <v>55103.324700958001</v>
      </c>
      <c r="E6626" s="1">
        <f t="shared" si="208"/>
        <v>0.45721738477530094</v>
      </c>
      <c r="F6626" s="1">
        <f t="shared" si="209"/>
        <v>35732.775713352501</v>
      </c>
    </row>
    <row r="6627" spans="1:6" x14ac:dyDescent="0.3">
      <c r="A6627" s="3">
        <v>0.73970381478829605</v>
      </c>
      <c r="B6627" s="3">
        <v>17628.4950936354</v>
      </c>
      <c r="C6627" s="3">
        <v>1.29250140598935</v>
      </c>
      <c r="D6627" s="3">
        <v>52423.796678739403</v>
      </c>
      <c r="E6627" s="1">
        <f t="shared" si="208"/>
        <v>0.55279759120105398</v>
      </c>
      <c r="F6627" s="1">
        <f t="shared" si="209"/>
        <v>34795.301585104004</v>
      </c>
    </row>
    <row r="6628" spans="1:6" x14ac:dyDescent="0.3">
      <c r="A6628" s="3">
        <v>0.73776572667277096</v>
      </c>
      <c r="B6628" s="3">
        <v>15164.461370689</v>
      </c>
      <c r="C6628" s="3">
        <v>1.2776607016247901</v>
      </c>
      <c r="D6628" s="3">
        <v>50793.319286556398</v>
      </c>
      <c r="E6628" s="1">
        <f t="shared" si="208"/>
        <v>0.5398949749520191</v>
      </c>
      <c r="F6628" s="1">
        <f t="shared" si="209"/>
        <v>35628.857915867397</v>
      </c>
    </row>
    <row r="6629" spans="1:6" x14ac:dyDescent="0.3">
      <c r="A6629" s="3">
        <v>0.74043881482674201</v>
      </c>
      <c r="B6629" s="3">
        <v>21439.587281019602</v>
      </c>
      <c r="C6629" s="3">
        <v>1.28607442250815</v>
      </c>
      <c r="D6629" s="3">
        <v>59898.598229383999</v>
      </c>
      <c r="E6629" s="1">
        <f t="shared" si="208"/>
        <v>0.54563560768140795</v>
      </c>
      <c r="F6629" s="1">
        <f t="shared" si="209"/>
        <v>38459.010948364397</v>
      </c>
    </row>
    <row r="6630" spans="1:6" x14ac:dyDescent="0.3">
      <c r="A6630" s="3">
        <v>0.72148188563492699</v>
      </c>
      <c r="B6630" s="3">
        <v>16994.296477644701</v>
      </c>
      <c r="C6630" s="3">
        <v>1.25632713559569</v>
      </c>
      <c r="D6630" s="3">
        <v>53882.648388610301</v>
      </c>
      <c r="E6630" s="1">
        <f t="shared" si="208"/>
        <v>0.53484524996076299</v>
      </c>
      <c r="F6630" s="1">
        <f t="shared" si="209"/>
        <v>36888.351910965604</v>
      </c>
    </row>
    <row r="6631" spans="1:6" x14ac:dyDescent="0.3">
      <c r="A6631" s="3">
        <v>0.68021386663455796</v>
      </c>
      <c r="B6631" s="3">
        <v>18813.219277407799</v>
      </c>
      <c r="C6631" s="3">
        <v>1.1683849518437801</v>
      </c>
      <c r="D6631" s="3">
        <v>57579.702942805001</v>
      </c>
      <c r="E6631" s="1">
        <f t="shared" si="208"/>
        <v>0.48817108520922214</v>
      </c>
      <c r="F6631" s="1">
        <f t="shared" si="209"/>
        <v>38766.483665397202</v>
      </c>
    </row>
    <row r="6632" spans="1:6" x14ac:dyDescent="0.3">
      <c r="A6632" s="3">
        <v>0.72429544411632596</v>
      </c>
      <c r="B6632" s="3">
        <v>13968.3004161101</v>
      </c>
      <c r="C6632" s="3">
        <v>1.2698896938198501</v>
      </c>
      <c r="D6632" s="3">
        <v>49670.632494479702</v>
      </c>
      <c r="E6632" s="1">
        <f t="shared" si="208"/>
        <v>0.5455942497035241</v>
      </c>
      <c r="F6632" s="1">
        <f t="shared" si="209"/>
        <v>35702.332078369604</v>
      </c>
    </row>
    <row r="6633" spans="1:6" x14ac:dyDescent="0.3">
      <c r="A6633" s="3">
        <v>0.65099550413287399</v>
      </c>
      <c r="B6633" s="3">
        <v>13679.1589129163</v>
      </c>
      <c r="C6633" s="3">
        <v>1.14905160146069</v>
      </c>
      <c r="D6633" s="3">
        <v>48849.105309611499</v>
      </c>
      <c r="E6633" s="1">
        <f t="shared" si="208"/>
        <v>0.49805609732781597</v>
      </c>
      <c r="F6633" s="1">
        <f t="shared" si="209"/>
        <v>35169.946396695203</v>
      </c>
    </row>
    <row r="6634" spans="1:6" x14ac:dyDescent="0.3">
      <c r="A6634" s="3">
        <v>0.70597465300470896</v>
      </c>
      <c r="B6634" s="3">
        <v>18539.738087694601</v>
      </c>
      <c r="C6634" s="3">
        <v>1.21560716335868</v>
      </c>
      <c r="D6634" s="3">
        <v>53669.029798630501</v>
      </c>
      <c r="E6634" s="1">
        <f t="shared" si="208"/>
        <v>0.50963251035397106</v>
      </c>
      <c r="F6634" s="1">
        <f t="shared" si="209"/>
        <v>35129.291710935897</v>
      </c>
    </row>
    <row r="6635" spans="1:6" x14ac:dyDescent="0.3">
      <c r="A6635" s="3">
        <v>0.75562663723967805</v>
      </c>
      <c r="B6635" s="3">
        <v>14693.822498089399</v>
      </c>
      <c r="C6635" s="3">
        <v>1.3635926234509601</v>
      </c>
      <c r="D6635" s="3">
        <v>52422.223114460503</v>
      </c>
      <c r="E6635" s="1">
        <f t="shared" si="208"/>
        <v>0.60796598621128206</v>
      </c>
      <c r="F6635" s="1">
        <f t="shared" si="209"/>
        <v>37728.400616371102</v>
      </c>
    </row>
    <row r="6636" spans="1:6" x14ac:dyDescent="0.3">
      <c r="A6636" s="3">
        <v>0.74678588815653202</v>
      </c>
      <c r="B6636" s="3">
        <v>22364.435407577999</v>
      </c>
      <c r="C6636" s="3">
        <v>1.2948577550556399</v>
      </c>
      <c r="D6636" s="3">
        <v>60351.813469961598</v>
      </c>
      <c r="E6636" s="1">
        <f t="shared" si="208"/>
        <v>0.54807186689910792</v>
      </c>
      <c r="F6636" s="1">
        <f t="shared" si="209"/>
        <v>37987.378062383599</v>
      </c>
    </row>
    <row r="6637" spans="1:6" x14ac:dyDescent="0.3">
      <c r="A6637" s="3">
        <v>0.68358714084863004</v>
      </c>
      <c r="B6637" s="3">
        <v>14208.127113016601</v>
      </c>
      <c r="C6637" s="3">
        <v>1.1920423347221301</v>
      </c>
      <c r="D6637" s="3">
        <v>49608.465595944697</v>
      </c>
      <c r="E6637" s="1">
        <f t="shared" si="208"/>
        <v>0.50845519387350002</v>
      </c>
      <c r="F6637" s="1">
        <f t="shared" si="209"/>
        <v>35400.338482928099</v>
      </c>
    </row>
    <row r="6638" spans="1:6" x14ac:dyDescent="0.3">
      <c r="A6638" s="3">
        <v>0.70986717966124502</v>
      </c>
      <c r="B6638" s="3">
        <v>19400.4144884284</v>
      </c>
      <c r="C6638" s="3">
        <v>1.2394372255814801</v>
      </c>
      <c r="D6638" s="3">
        <v>55263.473444158197</v>
      </c>
      <c r="E6638" s="1">
        <f t="shared" si="208"/>
        <v>0.52957004592023504</v>
      </c>
      <c r="F6638" s="1">
        <f t="shared" si="209"/>
        <v>35863.058955729794</v>
      </c>
    </row>
    <row r="6639" spans="1:6" x14ac:dyDescent="0.3">
      <c r="A6639" s="3">
        <v>0.74502635014739005</v>
      </c>
      <c r="B6639" s="3">
        <v>19383.071283021101</v>
      </c>
      <c r="C6639" s="3">
        <v>1.3023402888037501</v>
      </c>
      <c r="D6639" s="3">
        <v>54619.248662593898</v>
      </c>
      <c r="E6639" s="1">
        <f t="shared" si="208"/>
        <v>0.55731393865636003</v>
      </c>
      <c r="F6639" s="1">
        <f t="shared" si="209"/>
        <v>35236.177379572793</v>
      </c>
    </row>
    <row r="6640" spans="1:6" x14ac:dyDescent="0.3">
      <c r="A6640" s="3">
        <v>0.70226675823976503</v>
      </c>
      <c r="B6640" s="3">
        <v>22300.723524586301</v>
      </c>
      <c r="C6640" s="3">
        <v>1.21691759341561</v>
      </c>
      <c r="D6640" s="3">
        <v>60711.2795265479</v>
      </c>
      <c r="E6640" s="1">
        <f t="shared" si="208"/>
        <v>0.51465083517584498</v>
      </c>
      <c r="F6640" s="1">
        <f t="shared" si="209"/>
        <v>38410.556001961595</v>
      </c>
    </row>
    <row r="6641" spans="1:6" x14ac:dyDescent="0.3">
      <c r="A6641" s="3">
        <v>0.72994361282354103</v>
      </c>
      <c r="B6641" s="3">
        <v>25326.427801455298</v>
      </c>
      <c r="C6641" s="3">
        <v>1.25577277068439</v>
      </c>
      <c r="D6641" s="3">
        <v>64879.045045086801</v>
      </c>
      <c r="E6641" s="1">
        <f t="shared" si="208"/>
        <v>0.52582915786084894</v>
      </c>
      <c r="F6641" s="1">
        <f t="shared" si="209"/>
        <v>39552.617243631503</v>
      </c>
    </row>
    <row r="6642" spans="1:6" x14ac:dyDescent="0.3">
      <c r="A6642" s="3">
        <v>0.70471263189212097</v>
      </c>
      <c r="B6642" s="3">
        <v>18367.785523870501</v>
      </c>
      <c r="C6642" s="3">
        <v>1.21363508040225</v>
      </c>
      <c r="D6642" s="3">
        <v>54649.219150858502</v>
      </c>
      <c r="E6642" s="1">
        <f t="shared" si="208"/>
        <v>0.50892244851012902</v>
      </c>
      <c r="F6642" s="1">
        <f t="shared" si="209"/>
        <v>36281.433626988</v>
      </c>
    </row>
    <row r="6643" spans="1:6" x14ac:dyDescent="0.3">
      <c r="A6643" s="3">
        <v>0.73876157543797505</v>
      </c>
      <c r="B6643" s="3">
        <v>19853.8569974764</v>
      </c>
      <c r="C6643" s="3">
        <v>1.30294873766352</v>
      </c>
      <c r="D6643" s="3">
        <v>55228.2360385914</v>
      </c>
      <c r="E6643" s="1">
        <f t="shared" si="208"/>
        <v>0.56418716222554499</v>
      </c>
      <c r="F6643" s="1">
        <f t="shared" si="209"/>
        <v>35374.379041114997</v>
      </c>
    </row>
    <row r="6644" spans="1:6" x14ac:dyDescent="0.3">
      <c r="A6644" s="3">
        <v>0.68421578709326902</v>
      </c>
      <c r="B6644" s="3">
        <v>20655.239166097599</v>
      </c>
      <c r="C6644" s="3">
        <v>1.19678999477701</v>
      </c>
      <c r="D6644" s="3">
        <v>59867.434560727597</v>
      </c>
      <c r="E6644" s="1">
        <f t="shared" si="208"/>
        <v>0.51257420768374096</v>
      </c>
      <c r="F6644" s="1">
        <f t="shared" si="209"/>
        <v>39212.195394629998</v>
      </c>
    </row>
    <row r="6645" spans="1:6" x14ac:dyDescent="0.3">
      <c r="A6645" s="3">
        <v>0.69448378463896399</v>
      </c>
      <c r="B6645" s="3">
        <v>23895.745044299299</v>
      </c>
      <c r="C6645" s="3">
        <v>1.1929322668125999</v>
      </c>
      <c r="D6645" s="3">
        <v>61098.239605394199</v>
      </c>
      <c r="E6645" s="1">
        <f t="shared" si="208"/>
        <v>0.49844848217363591</v>
      </c>
      <c r="F6645" s="1">
        <f t="shared" si="209"/>
        <v>37202.4945610949</v>
      </c>
    </row>
    <row r="6646" spans="1:6" x14ac:dyDescent="0.3">
      <c r="A6646" s="3">
        <v>0.70756187942239102</v>
      </c>
      <c r="B6646" s="3">
        <v>14607.413931716599</v>
      </c>
      <c r="C6646" s="3">
        <v>1.2050553341624199</v>
      </c>
      <c r="D6646" s="3">
        <v>50674.419313365703</v>
      </c>
      <c r="E6646" s="1">
        <f t="shared" si="208"/>
        <v>0.49749345474002893</v>
      </c>
      <c r="F6646" s="1">
        <f t="shared" si="209"/>
        <v>36067.005381649105</v>
      </c>
    </row>
    <row r="6647" spans="1:6" x14ac:dyDescent="0.3">
      <c r="A6647" s="3">
        <v>0.70144317267258105</v>
      </c>
      <c r="B6647" s="3">
        <v>15064.269698984501</v>
      </c>
      <c r="C6647" s="3">
        <v>1.1992037764569601</v>
      </c>
      <c r="D6647" s="3">
        <v>50338.896172972898</v>
      </c>
      <c r="E6647" s="1">
        <f t="shared" si="208"/>
        <v>0.49776060378437903</v>
      </c>
      <c r="F6647" s="1">
        <f t="shared" si="209"/>
        <v>35274.626473988399</v>
      </c>
    </row>
    <row r="6648" spans="1:6" x14ac:dyDescent="0.3">
      <c r="A6648" s="3">
        <v>0.66152704567615705</v>
      </c>
      <c r="B6648" s="3">
        <v>17647.742296582001</v>
      </c>
      <c r="C6648" s="3">
        <v>1.1540388912363</v>
      </c>
      <c r="D6648" s="3">
        <v>54845.000747794002</v>
      </c>
      <c r="E6648" s="1">
        <f t="shared" si="208"/>
        <v>0.49251184556014294</v>
      </c>
      <c r="F6648" s="1">
        <f t="shared" si="209"/>
        <v>37197.258451212001</v>
      </c>
    </row>
    <row r="6649" spans="1:6" x14ac:dyDescent="0.3">
      <c r="A6649" s="3">
        <v>0.67409604660750999</v>
      </c>
      <c r="B6649" s="3">
        <v>20136.892898633101</v>
      </c>
      <c r="C6649" s="3">
        <v>1.17568014844264</v>
      </c>
      <c r="D6649" s="3">
        <v>58004.867516316503</v>
      </c>
      <c r="E6649" s="1">
        <f t="shared" si="208"/>
        <v>0.50158410183513003</v>
      </c>
      <c r="F6649" s="1">
        <f t="shared" si="209"/>
        <v>37867.974617683401</v>
      </c>
    </row>
    <row r="6650" spans="1:6" x14ac:dyDescent="0.3">
      <c r="A6650" s="3">
        <v>0.72577748411757803</v>
      </c>
      <c r="B6650" s="3">
        <v>19583.293276179698</v>
      </c>
      <c r="C6650" s="3">
        <v>1.2552779721258001</v>
      </c>
      <c r="D6650" s="3">
        <v>55559.8265989461</v>
      </c>
      <c r="E6650" s="1">
        <f t="shared" si="208"/>
        <v>0.52950048800822203</v>
      </c>
      <c r="F6650" s="1">
        <f t="shared" si="209"/>
        <v>35976.533322766401</v>
      </c>
    </row>
    <row r="6651" spans="1:6" x14ac:dyDescent="0.3">
      <c r="A6651" s="3">
        <v>0.72518853479565903</v>
      </c>
      <c r="B6651" s="3">
        <v>17862.8457885934</v>
      </c>
      <c r="C6651" s="3">
        <v>1.2748304799636401</v>
      </c>
      <c r="D6651" s="3">
        <v>53089.951584155497</v>
      </c>
      <c r="E6651" s="1">
        <f t="shared" si="208"/>
        <v>0.54964194516798104</v>
      </c>
      <c r="F6651" s="1">
        <f t="shared" si="209"/>
        <v>35227.105795562093</v>
      </c>
    </row>
    <row r="6652" spans="1:6" x14ac:dyDescent="0.3">
      <c r="A6652" s="3">
        <v>0.73940396424927002</v>
      </c>
      <c r="B6652" s="3">
        <v>20723.161462754899</v>
      </c>
      <c r="C6652" s="3">
        <v>1.31972431494215</v>
      </c>
      <c r="D6652" s="3">
        <v>58128.155633261202</v>
      </c>
      <c r="E6652" s="1">
        <f t="shared" si="208"/>
        <v>0.58032035069288002</v>
      </c>
      <c r="F6652" s="1">
        <f t="shared" si="209"/>
        <v>37404.994170506303</v>
      </c>
    </row>
    <row r="6653" spans="1:6" x14ac:dyDescent="0.3">
      <c r="A6653" s="3">
        <v>0.663351208197553</v>
      </c>
      <c r="B6653" s="3">
        <v>19930.0891584581</v>
      </c>
      <c r="C6653" s="3">
        <v>1.1293717551904501</v>
      </c>
      <c r="D6653" s="3">
        <v>57947.315368194097</v>
      </c>
      <c r="E6653" s="1">
        <f t="shared" si="208"/>
        <v>0.46602054699289708</v>
      </c>
      <c r="F6653" s="1">
        <f t="shared" si="209"/>
        <v>38017.226209735993</v>
      </c>
    </row>
    <row r="6654" spans="1:6" x14ac:dyDescent="0.3">
      <c r="A6654" s="3">
        <v>0.68290118352983997</v>
      </c>
      <c r="B6654" s="3">
        <v>17808.310410844599</v>
      </c>
      <c r="C6654" s="3">
        <v>1.19443291302111</v>
      </c>
      <c r="D6654" s="3">
        <v>55438.200403602503</v>
      </c>
      <c r="E6654" s="1">
        <f t="shared" si="208"/>
        <v>0.51153172949127002</v>
      </c>
      <c r="F6654" s="1">
        <f t="shared" si="209"/>
        <v>37629.889992757904</v>
      </c>
    </row>
    <row r="6655" spans="1:6" x14ac:dyDescent="0.3">
      <c r="A6655" s="3">
        <v>0.65726232613849001</v>
      </c>
      <c r="B6655" s="3">
        <v>26340.176477306701</v>
      </c>
      <c r="C6655" s="3">
        <v>1.1336684570611399</v>
      </c>
      <c r="D6655" s="3">
        <v>66577.265108208507</v>
      </c>
      <c r="E6655" s="1">
        <f t="shared" si="208"/>
        <v>0.47640613092264994</v>
      </c>
      <c r="F6655" s="1">
        <f t="shared" si="209"/>
        <v>40237.08863090181</v>
      </c>
    </row>
    <row r="6656" spans="1:6" x14ac:dyDescent="0.3">
      <c r="A6656" s="3">
        <v>0.704002817265167</v>
      </c>
      <c r="B6656" s="3">
        <v>17612.130161364901</v>
      </c>
      <c r="C6656" s="3">
        <v>1.2350574690868901</v>
      </c>
      <c r="D6656" s="3">
        <v>53694.865433117899</v>
      </c>
      <c r="E6656" s="1">
        <f t="shared" si="208"/>
        <v>0.53105465182172307</v>
      </c>
      <c r="F6656" s="1">
        <f t="shared" si="209"/>
        <v>36082.735271753001</v>
      </c>
    </row>
    <row r="6657" spans="1:6" x14ac:dyDescent="0.3">
      <c r="A6657" s="3">
        <v>0.73228933928682405</v>
      </c>
      <c r="B6657" s="3">
        <v>16058.5415795928</v>
      </c>
      <c r="C6657" s="3">
        <v>1.2849501501629501</v>
      </c>
      <c r="D6657" s="3">
        <v>52511.611684043499</v>
      </c>
      <c r="E6657" s="1">
        <f t="shared" si="208"/>
        <v>0.55266081087612606</v>
      </c>
      <c r="F6657" s="1">
        <f t="shared" si="209"/>
        <v>36453.0701044507</v>
      </c>
    </row>
    <row r="6658" spans="1:6" x14ac:dyDescent="0.3">
      <c r="A6658" s="3">
        <v>0.64262225165590503</v>
      </c>
      <c r="B6658" s="3">
        <v>20193.712462875301</v>
      </c>
      <c r="C6658" s="3">
        <v>1.0915586415487799</v>
      </c>
      <c r="D6658" s="3">
        <v>55214.508173857903</v>
      </c>
      <c r="E6658" s="1">
        <f t="shared" si="208"/>
        <v>0.44893638989287488</v>
      </c>
      <c r="F6658" s="1">
        <f t="shared" si="209"/>
        <v>35020.795710982602</v>
      </c>
    </row>
    <row r="6659" spans="1:6" x14ac:dyDescent="0.3">
      <c r="A6659" s="3">
        <v>0.689388062920682</v>
      </c>
      <c r="B6659" s="3">
        <v>19347.935108949601</v>
      </c>
      <c r="C6659" s="3">
        <v>1.1783942340746201</v>
      </c>
      <c r="D6659" s="3">
        <v>57993.337122513803</v>
      </c>
      <c r="E6659" s="1">
        <f t="shared" si="208"/>
        <v>0.48900617115393807</v>
      </c>
      <c r="F6659" s="1">
        <f t="shared" si="209"/>
        <v>38645.402013564206</v>
      </c>
    </row>
    <row r="6660" spans="1:6" x14ac:dyDescent="0.3">
      <c r="A6660" s="3">
        <v>0.65907344248070798</v>
      </c>
      <c r="B6660" s="3">
        <v>19464.2948204116</v>
      </c>
      <c r="C6660" s="3">
        <v>1.12726971370153</v>
      </c>
      <c r="D6660" s="3">
        <v>57070.983985649</v>
      </c>
      <c r="E6660" s="1">
        <f t="shared" ref="E6660:E6723" si="210">C6660-A6660</f>
        <v>0.46819627122082197</v>
      </c>
      <c r="F6660" s="1">
        <f t="shared" ref="F6660:F6723" si="211">D6660-B6660</f>
        <v>37606.689165237403</v>
      </c>
    </row>
    <row r="6661" spans="1:6" x14ac:dyDescent="0.3">
      <c r="A6661" s="3">
        <v>0.69547323497966196</v>
      </c>
      <c r="B6661" s="3">
        <v>22084.933765520102</v>
      </c>
      <c r="C6661" s="3">
        <v>1.2049464760164399</v>
      </c>
      <c r="D6661" s="3">
        <v>59528.163421459401</v>
      </c>
      <c r="E6661" s="1">
        <f t="shared" si="210"/>
        <v>0.50947324103677794</v>
      </c>
      <c r="F6661" s="1">
        <f t="shared" si="211"/>
        <v>37443.2296559393</v>
      </c>
    </row>
    <row r="6662" spans="1:6" x14ac:dyDescent="0.3">
      <c r="A6662" s="3">
        <v>0.69935118756377701</v>
      </c>
      <c r="B6662" s="3">
        <v>20302.8893048764</v>
      </c>
      <c r="C6662" s="3">
        <v>1.21152841414201</v>
      </c>
      <c r="D6662" s="3">
        <v>59009.824711395602</v>
      </c>
      <c r="E6662" s="1">
        <f t="shared" si="210"/>
        <v>0.51217722657823295</v>
      </c>
      <c r="F6662" s="1">
        <f t="shared" si="211"/>
        <v>38706.935406519202</v>
      </c>
    </row>
    <row r="6663" spans="1:6" x14ac:dyDescent="0.3">
      <c r="A6663" s="3">
        <v>0.70490250361122497</v>
      </c>
      <c r="B6663" s="3">
        <v>19500.105898344798</v>
      </c>
      <c r="C6663" s="3">
        <v>1.2081435010049399</v>
      </c>
      <c r="D6663" s="3">
        <v>57805.188812326298</v>
      </c>
      <c r="E6663" s="1">
        <f t="shared" si="210"/>
        <v>0.50324099739371497</v>
      </c>
      <c r="F6663" s="1">
        <f t="shared" si="211"/>
        <v>38305.082913981503</v>
      </c>
    </row>
    <row r="6664" spans="1:6" x14ac:dyDescent="0.3">
      <c r="A6664" s="3">
        <v>0.69773056743406703</v>
      </c>
      <c r="B6664" s="3">
        <v>19730.8033305153</v>
      </c>
      <c r="C6664" s="3">
        <v>1.1904727324887401</v>
      </c>
      <c r="D6664" s="3">
        <v>58290.119203786897</v>
      </c>
      <c r="E6664" s="1">
        <f t="shared" si="210"/>
        <v>0.49274216505467305</v>
      </c>
      <c r="F6664" s="1">
        <f t="shared" si="211"/>
        <v>38559.315873271597</v>
      </c>
    </row>
    <row r="6665" spans="1:6" x14ac:dyDescent="0.3">
      <c r="A6665" s="3">
        <v>0.70537746754838604</v>
      </c>
      <c r="B6665" s="3">
        <v>18445.857260029399</v>
      </c>
      <c r="C6665" s="3">
        <v>1.2209897171236099</v>
      </c>
      <c r="D6665" s="3">
        <v>55003.912834917297</v>
      </c>
      <c r="E6665" s="1">
        <f t="shared" si="210"/>
        <v>0.51561224957522389</v>
      </c>
      <c r="F6665" s="1">
        <f t="shared" si="211"/>
        <v>36558.055574887898</v>
      </c>
    </row>
    <row r="6666" spans="1:6" x14ac:dyDescent="0.3">
      <c r="A6666" s="3">
        <v>0.71108874606149597</v>
      </c>
      <c r="B6666" s="3">
        <v>18624.985636589499</v>
      </c>
      <c r="C6666" s="3">
        <v>1.25691546972559</v>
      </c>
      <c r="D6666" s="3">
        <v>57029.133544324999</v>
      </c>
      <c r="E6666" s="1">
        <f t="shared" si="210"/>
        <v>0.54582672366409402</v>
      </c>
      <c r="F6666" s="1">
        <f t="shared" si="211"/>
        <v>38404.147907735503</v>
      </c>
    </row>
    <row r="6667" spans="1:6" x14ac:dyDescent="0.3">
      <c r="A6667" s="3">
        <v>0.65491903737673796</v>
      </c>
      <c r="B6667" s="3">
        <v>17983.827555896401</v>
      </c>
      <c r="C6667" s="3">
        <v>1.14036280475485</v>
      </c>
      <c r="D6667" s="3">
        <v>55694.8628640198</v>
      </c>
      <c r="E6667" s="1">
        <f t="shared" si="210"/>
        <v>0.48544376737811201</v>
      </c>
      <c r="F6667" s="1">
        <f t="shared" si="211"/>
        <v>37711.035308123399</v>
      </c>
    </row>
    <row r="6668" spans="1:6" x14ac:dyDescent="0.3">
      <c r="A6668" s="3">
        <v>0.65078525068760096</v>
      </c>
      <c r="B6668" s="3">
        <v>22815.917855078598</v>
      </c>
      <c r="C6668" s="3">
        <v>1.1369925575890201</v>
      </c>
      <c r="D6668" s="3">
        <v>61614.529279740796</v>
      </c>
      <c r="E6668" s="1">
        <f t="shared" si="210"/>
        <v>0.48620730690141911</v>
      </c>
      <c r="F6668" s="1">
        <f t="shared" si="211"/>
        <v>38798.611424662202</v>
      </c>
    </row>
    <row r="6669" spans="1:6" x14ac:dyDescent="0.3">
      <c r="A6669" s="3">
        <v>0.67839476290398903</v>
      </c>
      <c r="B6669" s="3">
        <v>12318.192569664699</v>
      </c>
      <c r="C6669" s="3">
        <v>1.18153934930903</v>
      </c>
      <c r="D6669" s="3">
        <v>47594.394116209798</v>
      </c>
      <c r="E6669" s="1">
        <f t="shared" si="210"/>
        <v>0.50314458640504101</v>
      </c>
      <c r="F6669" s="1">
        <f t="shared" si="211"/>
        <v>35276.201546545097</v>
      </c>
    </row>
    <row r="6670" spans="1:6" x14ac:dyDescent="0.3">
      <c r="A6670" s="3">
        <v>0.71106221873332798</v>
      </c>
      <c r="B6670" s="3">
        <v>20570.4626136599</v>
      </c>
      <c r="C6670" s="3">
        <v>1.2616821920013099</v>
      </c>
      <c r="D6670" s="3">
        <v>58996.032694700203</v>
      </c>
      <c r="E6670" s="1">
        <f t="shared" si="210"/>
        <v>0.55061997326798195</v>
      </c>
      <c r="F6670" s="1">
        <f t="shared" si="211"/>
        <v>38425.570081040307</v>
      </c>
    </row>
    <row r="6671" spans="1:6" x14ac:dyDescent="0.3">
      <c r="A6671" s="3">
        <v>0.77158898671026799</v>
      </c>
      <c r="B6671" s="3">
        <v>17690.596932711102</v>
      </c>
      <c r="C6671" s="3">
        <v>1.3443280178752399</v>
      </c>
      <c r="D6671" s="3">
        <v>52627.657353347196</v>
      </c>
      <c r="E6671" s="1">
        <f t="shared" si="210"/>
        <v>0.57273903116497193</v>
      </c>
      <c r="F6671" s="1">
        <f t="shared" si="211"/>
        <v>34937.060420636095</v>
      </c>
    </row>
    <row r="6672" spans="1:6" x14ac:dyDescent="0.3">
      <c r="A6672" s="3">
        <v>0.67137265447217098</v>
      </c>
      <c r="B6672" s="3">
        <v>17372.168885603802</v>
      </c>
      <c r="C6672" s="3">
        <v>1.18815352897535</v>
      </c>
      <c r="D6672" s="3">
        <v>55231.150468293803</v>
      </c>
      <c r="E6672" s="1">
        <f t="shared" si="210"/>
        <v>0.516780874503179</v>
      </c>
      <c r="F6672" s="1">
        <f t="shared" si="211"/>
        <v>37858.981582690001</v>
      </c>
    </row>
    <row r="6673" spans="1:6" x14ac:dyDescent="0.3">
      <c r="A6673" s="3">
        <v>0.71470609051498102</v>
      </c>
      <c r="B6673" s="3">
        <v>22686.648408023801</v>
      </c>
      <c r="C6673" s="3">
        <v>1.22018736750909</v>
      </c>
      <c r="D6673" s="3">
        <v>62781.315241320699</v>
      </c>
      <c r="E6673" s="1">
        <f t="shared" si="210"/>
        <v>0.50548127699410894</v>
      </c>
      <c r="F6673" s="1">
        <f t="shared" si="211"/>
        <v>40094.666833296898</v>
      </c>
    </row>
    <row r="6674" spans="1:6" x14ac:dyDescent="0.3">
      <c r="A6674" s="3">
        <v>0.717336834654831</v>
      </c>
      <c r="B6674" s="3">
        <v>22064.427132631001</v>
      </c>
      <c r="C6674" s="3">
        <v>1.21929691608007</v>
      </c>
      <c r="D6674" s="3">
        <v>60339.6154758505</v>
      </c>
      <c r="E6674" s="1">
        <f t="shared" si="210"/>
        <v>0.50196008142523896</v>
      </c>
      <c r="F6674" s="1">
        <f t="shared" si="211"/>
        <v>38275.188343219503</v>
      </c>
    </row>
    <row r="6675" spans="1:6" x14ac:dyDescent="0.3">
      <c r="A6675" s="3">
        <v>0.73993699287406201</v>
      </c>
      <c r="B6675" s="3">
        <v>19256.7543326249</v>
      </c>
      <c r="C6675" s="3">
        <v>1.2628027191140001</v>
      </c>
      <c r="D6675" s="3">
        <v>57046.112256712098</v>
      </c>
      <c r="E6675" s="1">
        <f t="shared" si="210"/>
        <v>0.5228657262399381</v>
      </c>
      <c r="F6675" s="1">
        <f t="shared" si="211"/>
        <v>37789.357924087199</v>
      </c>
    </row>
    <row r="6676" spans="1:6" x14ac:dyDescent="0.3">
      <c r="A6676" s="3">
        <v>0.73166286991092899</v>
      </c>
      <c r="B6676" s="3">
        <v>18930.062258869399</v>
      </c>
      <c r="C6676" s="3">
        <v>1.2622984929440999</v>
      </c>
      <c r="D6676" s="3">
        <v>57016.604346322703</v>
      </c>
      <c r="E6676" s="1">
        <f t="shared" si="210"/>
        <v>0.53063562303317091</v>
      </c>
      <c r="F6676" s="1">
        <f t="shared" si="211"/>
        <v>38086.542087453301</v>
      </c>
    </row>
    <row r="6677" spans="1:6" x14ac:dyDescent="0.3">
      <c r="A6677" s="3">
        <v>0.662905316813304</v>
      </c>
      <c r="B6677" s="3">
        <v>19830.514489715999</v>
      </c>
      <c r="C6677" s="3">
        <v>1.1175867294462201</v>
      </c>
      <c r="D6677" s="3">
        <v>55923.0792217829</v>
      </c>
      <c r="E6677" s="1">
        <f t="shared" si="210"/>
        <v>0.45468141263291606</v>
      </c>
      <c r="F6677" s="1">
        <f t="shared" si="211"/>
        <v>36092.564732066901</v>
      </c>
    </row>
    <row r="6678" spans="1:6" x14ac:dyDescent="0.3">
      <c r="A6678" s="3">
        <v>0.68361146816057405</v>
      </c>
      <c r="B6678" s="3">
        <v>23984.020390911101</v>
      </c>
      <c r="C6678" s="3">
        <v>1.2241796915832199</v>
      </c>
      <c r="D6678" s="3">
        <v>64120.871045155698</v>
      </c>
      <c r="E6678" s="1">
        <f t="shared" si="210"/>
        <v>0.54056822342264588</v>
      </c>
      <c r="F6678" s="1">
        <f t="shared" si="211"/>
        <v>40136.850654244598</v>
      </c>
    </row>
    <row r="6679" spans="1:6" x14ac:dyDescent="0.3">
      <c r="A6679" s="3">
        <v>0.73386490663596105</v>
      </c>
      <c r="B6679" s="3">
        <v>16774.132184405698</v>
      </c>
      <c r="C6679" s="3">
        <v>1.2592116084852401</v>
      </c>
      <c r="D6679" s="3">
        <v>51905.755078963099</v>
      </c>
      <c r="E6679" s="1">
        <f t="shared" si="210"/>
        <v>0.52534670184927901</v>
      </c>
      <c r="F6679" s="1">
        <f t="shared" si="211"/>
        <v>35131.622894557397</v>
      </c>
    </row>
    <row r="6680" spans="1:6" x14ac:dyDescent="0.3">
      <c r="A6680" s="3">
        <v>0.70495333493728596</v>
      </c>
      <c r="B6680" s="3">
        <v>16077.264752605701</v>
      </c>
      <c r="C6680" s="3">
        <v>1.21111171392674</v>
      </c>
      <c r="D6680" s="3">
        <v>51809.184948148897</v>
      </c>
      <c r="E6680" s="1">
        <f t="shared" si="210"/>
        <v>0.50615837898945404</v>
      </c>
      <c r="F6680" s="1">
        <f t="shared" si="211"/>
        <v>35731.920195543193</v>
      </c>
    </row>
    <row r="6681" spans="1:6" x14ac:dyDescent="0.3">
      <c r="A6681" s="3">
        <v>0.68136073018791898</v>
      </c>
      <c r="B6681" s="3">
        <v>17516.211638447101</v>
      </c>
      <c r="C6681" s="3">
        <v>1.1869192578850301</v>
      </c>
      <c r="D6681" s="3">
        <v>54808.729196946297</v>
      </c>
      <c r="E6681" s="1">
        <f t="shared" si="210"/>
        <v>0.50555852769711107</v>
      </c>
      <c r="F6681" s="1">
        <f t="shared" si="211"/>
        <v>37292.517558499196</v>
      </c>
    </row>
    <row r="6682" spans="1:6" x14ac:dyDescent="0.3">
      <c r="A6682" s="3">
        <v>0.69067736404505997</v>
      </c>
      <c r="B6682" s="3">
        <v>20296.999978501899</v>
      </c>
      <c r="C6682" s="3">
        <v>1.21273448105617</v>
      </c>
      <c r="D6682" s="3">
        <v>55886.624889632098</v>
      </c>
      <c r="E6682" s="1">
        <f t="shared" si="210"/>
        <v>0.52205711701111002</v>
      </c>
      <c r="F6682" s="1">
        <f t="shared" si="211"/>
        <v>35589.624911130202</v>
      </c>
    </row>
    <row r="6683" spans="1:6" x14ac:dyDescent="0.3">
      <c r="A6683" s="3">
        <v>0.66560363013411405</v>
      </c>
      <c r="B6683" s="3">
        <v>18547.541388894701</v>
      </c>
      <c r="C6683" s="3">
        <v>1.09058837111082</v>
      </c>
      <c r="D6683" s="3">
        <v>56413.167409028501</v>
      </c>
      <c r="E6683" s="1">
        <f t="shared" si="210"/>
        <v>0.42498474097670591</v>
      </c>
      <c r="F6683" s="1">
        <f t="shared" si="211"/>
        <v>37865.626020133801</v>
      </c>
    </row>
    <row r="6684" spans="1:6" x14ac:dyDescent="0.3">
      <c r="A6684" s="3">
        <v>0.66755197198943195</v>
      </c>
      <c r="B6684" s="3">
        <v>17229.762124871701</v>
      </c>
      <c r="C6684" s="3">
        <v>1.14091893011614</v>
      </c>
      <c r="D6684" s="3">
        <v>53546.564299142097</v>
      </c>
      <c r="E6684" s="1">
        <f t="shared" si="210"/>
        <v>0.47336695812670804</v>
      </c>
      <c r="F6684" s="1">
        <f t="shared" si="211"/>
        <v>36316.8021742704</v>
      </c>
    </row>
    <row r="6685" spans="1:6" x14ac:dyDescent="0.3">
      <c r="A6685" s="3">
        <v>0.67552192473802797</v>
      </c>
      <c r="B6685" s="3">
        <v>18222.000178797101</v>
      </c>
      <c r="C6685" s="3">
        <v>1.19481512632696</v>
      </c>
      <c r="D6685" s="3">
        <v>56757.230977738996</v>
      </c>
      <c r="E6685" s="1">
        <f t="shared" si="210"/>
        <v>0.519293201588932</v>
      </c>
      <c r="F6685" s="1">
        <f t="shared" si="211"/>
        <v>38535.230798941891</v>
      </c>
    </row>
    <row r="6686" spans="1:6" x14ac:dyDescent="0.3">
      <c r="A6686" s="3">
        <v>0.73487335534074805</v>
      </c>
      <c r="B6686" s="3">
        <v>21038.8873868337</v>
      </c>
      <c r="C6686" s="3">
        <v>1.30235687591493</v>
      </c>
      <c r="D6686" s="3">
        <v>57801.129600885099</v>
      </c>
      <c r="E6686" s="1">
        <f t="shared" si="210"/>
        <v>0.56748352057418194</v>
      </c>
      <c r="F6686" s="1">
        <f t="shared" si="211"/>
        <v>36762.242214051395</v>
      </c>
    </row>
    <row r="6687" spans="1:6" x14ac:dyDescent="0.3">
      <c r="A6687" s="3">
        <v>0.71183999073149595</v>
      </c>
      <c r="B6687" s="3">
        <v>20219.949459840798</v>
      </c>
      <c r="C6687" s="3">
        <v>1.20583456845225</v>
      </c>
      <c r="D6687" s="3">
        <v>58045.372690520599</v>
      </c>
      <c r="E6687" s="1">
        <f t="shared" si="210"/>
        <v>0.49399457772075406</v>
      </c>
      <c r="F6687" s="1">
        <f t="shared" si="211"/>
        <v>37825.4232306798</v>
      </c>
    </row>
    <row r="6688" spans="1:6" x14ac:dyDescent="0.3">
      <c r="A6688" s="3">
        <v>0.68927826279322202</v>
      </c>
      <c r="B6688" s="3">
        <v>19890.6331964034</v>
      </c>
      <c r="C6688" s="3">
        <v>1.1934516841999001</v>
      </c>
      <c r="D6688" s="3">
        <v>57537.789401524999</v>
      </c>
      <c r="E6688" s="1">
        <f t="shared" si="210"/>
        <v>0.50417342140667809</v>
      </c>
      <c r="F6688" s="1">
        <f t="shared" si="211"/>
        <v>37647.156205121602</v>
      </c>
    </row>
    <row r="6689" spans="1:6" x14ac:dyDescent="0.3">
      <c r="A6689" s="3">
        <v>0.67701674277157597</v>
      </c>
      <c r="B6689" s="3">
        <v>20525.347980348401</v>
      </c>
      <c r="C6689" s="3">
        <v>1.1388983498946501</v>
      </c>
      <c r="D6689" s="3">
        <v>56519.465407862699</v>
      </c>
      <c r="E6689" s="1">
        <f t="shared" si="210"/>
        <v>0.46188160712307413</v>
      </c>
      <c r="F6689" s="1">
        <f t="shared" si="211"/>
        <v>35994.117427514298</v>
      </c>
    </row>
    <row r="6690" spans="1:6" x14ac:dyDescent="0.3">
      <c r="A6690" s="3">
        <v>0.72290155912805498</v>
      </c>
      <c r="B6690" s="3">
        <v>19449.505854726998</v>
      </c>
      <c r="C6690" s="3">
        <v>1.28861085605009</v>
      </c>
      <c r="D6690" s="3">
        <v>56644.323694752602</v>
      </c>
      <c r="E6690" s="1">
        <f t="shared" si="210"/>
        <v>0.56570929692203498</v>
      </c>
      <c r="F6690" s="1">
        <f t="shared" si="211"/>
        <v>37194.8178400256</v>
      </c>
    </row>
    <row r="6691" spans="1:6" x14ac:dyDescent="0.3">
      <c r="A6691" s="3">
        <v>0.74117304608453405</v>
      </c>
      <c r="B6691" s="3">
        <v>25390.139655737101</v>
      </c>
      <c r="C6691" s="3">
        <v>1.30153989937284</v>
      </c>
      <c r="D6691" s="3">
        <v>62481.931686294898</v>
      </c>
      <c r="E6691" s="1">
        <f t="shared" si="210"/>
        <v>0.56036685328830593</v>
      </c>
      <c r="F6691" s="1">
        <f t="shared" si="211"/>
        <v>37091.792030557801</v>
      </c>
    </row>
    <row r="6692" spans="1:6" x14ac:dyDescent="0.3">
      <c r="A6692" s="3">
        <v>0.75308604721165595</v>
      </c>
      <c r="B6692" s="3">
        <v>21517.206038476801</v>
      </c>
      <c r="C6692" s="3">
        <v>1.31771405716182</v>
      </c>
      <c r="D6692" s="3">
        <v>60100.693119059899</v>
      </c>
      <c r="E6692" s="1">
        <f t="shared" si="210"/>
        <v>0.56462800995016404</v>
      </c>
      <c r="F6692" s="1">
        <f t="shared" si="211"/>
        <v>38583.487080583101</v>
      </c>
    </row>
    <row r="6693" spans="1:6" x14ac:dyDescent="0.3">
      <c r="A6693" s="3">
        <v>0.73783107875649201</v>
      </c>
      <c r="B6693" s="3">
        <v>23453.8223548038</v>
      </c>
      <c r="C6693" s="3">
        <v>1.269274401171</v>
      </c>
      <c r="D6693" s="3">
        <v>62524.8151390157</v>
      </c>
      <c r="E6693" s="1">
        <f t="shared" si="210"/>
        <v>0.53144332241450798</v>
      </c>
      <c r="F6693" s="1">
        <f t="shared" si="211"/>
        <v>39070.9927842119</v>
      </c>
    </row>
    <row r="6694" spans="1:6" x14ac:dyDescent="0.3">
      <c r="A6694" s="3">
        <v>0.71180520405723802</v>
      </c>
      <c r="B6694" s="3">
        <v>17169.920079010601</v>
      </c>
      <c r="C6694" s="3">
        <v>1.2670210125500001</v>
      </c>
      <c r="D6694" s="3">
        <v>52686.017868676201</v>
      </c>
      <c r="E6694" s="1">
        <f t="shared" si="210"/>
        <v>0.55521580849276209</v>
      </c>
      <c r="F6694" s="1">
        <f t="shared" si="211"/>
        <v>35516.097789665597</v>
      </c>
    </row>
    <row r="6695" spans="1:6" x14ac:dyDescent="0.3">
      <c r="A6695" s="3">
        <v>0.68699170205196103</v>
      </c>
      <c r="B6695" s="3">
        <v>17326.0407256074</v>
      </c>
      <c r="C6695" s="3">
        <v>1.18441281374207</v>
      </c>
      <c r="D6695" s="3">
        <v>54894.939941342098</v>
      </c>
      <c r="E6695" s="1">
        <f t="shared" si="210"/>
        <v>0.49742111169010894</v>
      </c>
      <c r="F6695" s="1">
        <f t="shared" si="211"/>
        <v>37568.899215734695</v>
      </c>
    </row>
    <row r="6696" spans="1:6" x14ac:dyDescent="0.3">
      <c r="A6696" s="3">
        <v>0.73185821156330899</v>
      </c>
      <c r="B6696" s="3">
        <v>17787.317609603298</v>
      </c>
      <c r="C6696" s="3">
        <v>1.32603845939156</v>
      </c>
      <c r="D6696" s="3">
        <v>55881.057589091797</v>
      </c>
      <c r="E6696" s="1">
        <f t="shared" si="210"/>
        <v>0.59418024782825096</v>
      </c>
      <c r="F6696" s="1">
        <f t="shared" si="211"/>
        <v>38093.739979488499</v>
      </c>
    </row>
    <row r="6697" spans="1:6" x14ac:dyDescent="0.3">
      <c r="A6697" s="3">
        <v>0.72420048559319505</v>
      </c>
      <c r="B6697" s="3">
        <v>26700.216729096799</v>
      </c>
      <c r="C6697" s="3">
        <v>1.2341301579009001</v>
      </c>
      <c r="D6697" s="3">
        <v>64886.878172685298</v>
      </c>
      <c r="E6697" s="1">
        <f t="shared" si="210"/>
        <v>0.50992967230770503</v>
      </c>
      <c r="F6697" s="1">
        <f t="shared" si="211"/>
        <v>38186.661443588499</v>
      </c>
    </row>
    <row r="6698" spans="1:6" x14ac:dyDescent="0.3">
      <c r="A6698" s="3">
        <v>0.69073785327682402</v>
      </c>
      <c r="B6698" s="3">
        <v>15058.821791988699</v>
      </c>
      <c r="C6698" s="3">
        <v>1.21015761308138</v>
      </c>
      <c r="D6698" s="3">
        <v>51392.783169228402</v>
      </c>
      <c r="E6698" s="1">
        <f t="shared" si="210"/>
        <v>0.51941975980455601</v>
      </c>
      <c r="F6698" s="1">
        <f t="shared" si="211"/>
        <v>36333.961377239699</v>
      </c>
    </row>
    <row r="6699" spans="1:6" x14ac:dyDescent="0.3">
      <c r="A6699" s="3">
        <v>0.71459667401020799</v>
      </c>
      <c r="B6699" s="3">
        <v>18675.750554044502</v>
      </c>
      <c r="C6699" s="3">
        <v>1.2463897837150599</v>
      </c>
      <c r="D6699" s="3">
        <v>55815.247551720298</v>
      </c>
      <c r="E6699" s="1">
        <f t="shared" si="210"/>
        <v>0.53179310970485194</v>
      </c>
      <c r="F6699" s="1">
        <f t="shared" si="211"/>
        <v>37139.4969976758</v>
      </c>
    </row>
    <row r="6700" spans="1:6" x14ac:dyDescent="0.3">
      <c r="A6700" s="3">
        <v>0.66755325529813403</v>
      </c>
      <c r="B6700" s="3">
        <v>17754.237591740599</v>
      </c>
      <c r="C6700" s="3">
        <v>1.16184015005721</v>
      </c>
      <c r="D6700" s="3">
        <v>55121.837068007</v>
      </c>
      <c r="E6700" s="1">
        <f t="shared" si="210"/>
        <v>0.49428689475907595</v>
      </c>
      <c r="F6700" s="1">
        <f t="shared" si="211"/>
        <v>37367.599476266405</v>
      </c>
    </row>
    <row r="6701" spans="1:6" x14ac:dyDescent="0.3">
      <c r="A6701" s="3">
        <v>0.664081384742778</v>
      </c>
      <c r="B6701" s="3">
        <v>17543.625184402401</v>
      </c>
      <c r="C6701" s="3">
        <v>1.1457228763429801</v>
      </c>
      <c r="D6701" s="3">
        <v>55111.266792497001</v>
      </c>
      <c r="E6701" s="1">
        <f t="shared" si="210"/>
        <v>0.48164149160020209</v>
      </c>
      <c r="F6701" s="1">
        <f t="shared" si="211"/>
        <v>37567.6416080946</v>
      </c>
    </row>
    <row r="6702" spans="1:6" x14ac:dyDescent="0.3">
      <c r="A6702" s="3">
        <v>0.71224165206488499</v>
      </c>
      <c r="B6702" s="3">
        <v>22073.320525775998</v>
      </c>
      <c r="C6702" s="3">
        <v>1.2502753435406</v>
      </c>
      <c r="D6702" s="3">
        <v>61511.860602245397</v>
      </c>
      <c r="E6702" s="1">
        <f t="shared" si="210"/>
        <v>0.538033691475715</v>
      </c>
      <c r="F6702" s="1">
        <f t="shared" si="211"/>
        <v>39438.540076469399</v>
      </c>
    </row>
    <row r="6703" spans="1:6" x14ac:dyDescent="0.3">
      <c r="A6703" s="3">
        <v>0.70253854041854102</v>
      </c>
      <c r="B6703" s="3">
        <v>20899.559328073101</v>
      </c>
      <c r="C6703" s="3">
        <v>1.23398139546087</v>
      </c>
      <c r="D6703" s="3">
        <v>57436.363757162799</v>
      </c>
      <c r="E6703" s="1">
        <f t="shared" si="210"/>
        <v>0.53144285504232902</v>
      </c>
      <c r="F6703" s="1">
        <f t="shared" si="211"/>
        <v>36536.804429089694</v>
      </c>
    </row>
    <row r="6704" spans="1:6" x14ac:dyDescent="0.3">
      <c r="A6704" s="3">
        <v>0.71763317667459403</v>
      </c>
      <c r="B6704" s="3">
        <v>21166.947379940098</v>
      </c>
      <c r="C6704" s="3">
        <v>1.2737166317640001</v>
      </c>
      <c r="D6704" s="3">
        <v>60615.953196558999</v>
      </c>
      <c r="E6704" s="1">
        <f t="shared" si="210"/>
        <v>0.55608345508940604</v>
      </c>
      <c r="F6704" s="1">
        <f t="shared" si="211"/>
        <v>39449.005816618897</v>
      </c>
    </row>
    <row r="6705" spans="1:6" x14ac:dyDescent="0.3">
      <c r="A6705" s="3">
        <v>0.70077212469672101</v>
      </c>
      <c r="B6705" s="3">
        <v>16940.884134644399</v>
      </c>
      <c r="C6705" s="3">
        <v>1.2341815976433399</v>
      </c>
      <c r="D6705" s="3">
        <v>53308.966988045497</v>
      </c>
      <c r="E6705" s="1">
        <f t="shared" si="210"/>
        <v>0.53340947294661889</v>
      </c>
      <c r="F6705" s="1">
        <f t="shared" si="211"/>
        <v>36368.082853401094</v>
      </c>
    </row>
    <row r="6706" spans="1:6" x14ac:dyDescent="0.3">
      <c r="A6706" s="3">
        <v>0.71300074181060402</v>
      </c>
      <c r="B6706" s="3">
        <v>21860.938721316801</v>
      </c>
      <c r="C6706" s="3">
        <v>1.2391773389759899</v>
      </c>
      <c r="D6706" s="3">
        <v>59979.520893807698</v>
      </c>
      <c r="E6706" s="1">
        <f t="shared" si="210"/>
        <v>0.5261765971653859</v>
      </c>
      <c r="F6706" s="1">
        <f t="shared" si="211"/>
        <v>38118.582172490896</v>
      </c>
    </row>
    <row r="6707" spans="1:6" x14ac:dyDescent="0.3">
      <c r="A6707" s="3">
        <v>0.69427227110228795</v>
      </c>
      <c r="B6707" s="3">
        <v>15478.253412341601</v>
      </c>
      <c r="C6707" s="3">
        <v>1.1679870901233</v>
      </c>
      <c r="D6707" s="3">
        <v>50994.526734116698</v>
      </c>
      <c r="E6707" s="1">
        <f t="shared" si="210"/>
        <v>0.47371481902101209</v>
      </c>
      <c r="F6707" s="1">
        <f t="shared" si="211"/>
        <v>35516.273321775094</v>
      </c>
    </row>
    <row r="6708" spans="1:6" x14ac:dyDescent="0.3">
      <c r="A6708" s="3">
        <v>0.68389434269752802</v>
      </c>
      <c r="B6708" s="3">
        <v>22092.873801167199</v>
      </c>
      <c r="C6708" s="3">
        <v>1.2031050271631201</v>
      </c>
      <c r="D6708" s="3">
        <v>61489.544322698799</v>
      </c>
      <c r="E6708" s="1">
        <f t="shared" si="210"/>
        <v>0.51921068446559204</v>
      </c>
      <c r="F6708" s="1">
        <f t="shared" si="211"/>
        <v>39396.670521531603</v>
      </c>
    </row>
    <row r="6709" spans="1:6" x14ac:dyDescent="0.3">
      <c r="A6709" s="3">
        <v>0.710097620062065</v>
      </c>
      <c r="B6709" s="3">
        <v>17592.872404994501</v>
      </c>
      <c r="C6709" s="3">
        <v>1.1823137084041599</v>
      </c>
      <c r="D6709" s="3">
        <v>52393.607271355701</v>
      </c>
      <c r="E6709" s="1">
        <f t="shared" si="210"/>
        <v>0.47221608834209494</v>
      </c>
      <c r="F6709" s="1">
        <f t="shared" si="211"/>
        <v>34800.734866361199</v>
      </c>
    </row>
    <row r="6710" spans="1:6" x14ac:dyDescent="0.3">
      <c r="A6710" s="3">
        <v>0.71360470827908096</v>
      </c>
      <c r="B6710" s="3">
        <v>22435.526886553602</v>
      </c>
      <c r="C6710" s="3">
        <v>1.22545729065679</v>
      </c>
      <c r="D6710" s="3">
        <v>59628.415915122103</v>
      </c>
      <c r="E6710" s="1">
        <f t="shared" si="210"/>
        <v>0.51185258237770903</v>
      </c>
      <c r="F6710" s="1">
        <f t="shared" si="211"/>
        <v>37192.889028568505</v>
      </c>
    </row>
    <row r="6711" spans="1:6" x14ac:dyDescent="0.3">
      <c r="A6711" s="3">
        <v>0.71441728043820196</v>
      </c>
      <c r="B6711" s="3">
        <v>19917.963167160298</v>
      </c>
      <c r="C6711" s="3">
        <v>1.2185207740142201</v>
      </c>
      <c r="D6711" s="3">
        <v>55068.401570862101</v>
      </c>
      <c r="E6711" s="1">
        <f t="shared" si="210"/>
        <v>0.50410349357601814</v>
      </c>
      <c r="F6711" s="1">
        <f t="shared" si="211"/>
        <v>35150.438403701803</v>
      </c>
    </row>
    <row r="6712" spans="1:6" x14ac:dyDescent="0.3">
      <c r="A6712" s="3">
        <v>0.69704343304449901</v>
      </c>
      <c r="B6712" s="3">
        <v>17664.454387547201</v>
      </c>
      <c r="C6712" s="3">
        <v>1.20925246626437</v>
      </c>
      <c r="D6712" s="3">
        <v>54297.751904891396</v>
      </c>
      <c r="E6712" s="1">
        <f t="shared" si="210"/>
        <v>0.51220903321987099</v>
      </c>
      <c r="F6712" s="1">
        <f t="shared" si="211"/>
        <v>36633.297517344196</v>
      </c>
    </row>
    <row r="6713" spans="1:6" x14ac:dyDescent="0.3">
      <c r="A6713" s="3">
        <v>0.65760547402672498</v>
      </c>
      <c r="B6713" s="3">
        <v>15937.825241336201</v>
      </c>
      <c r="C6713" s="3">
        <v>1.1520266801605099</v>
      </c>
      <c r="D6713" s="3">
        <v>53002.103444125998</v>
      </c>
      <c r="E6713" s="1">
        <f t="shared" si="210"/>
        <v>0.49442120613378493</v>
      </c>
      <c r="F6713" s="1">
        <f t="shared" si="211"/>
        <v>37064.278202789799</v>
      </c>
    </row>
    <row r="6714" spans="1:6" x14ac:dyDescent="0.3">
      <c r="A6714" s="3">
        <v>0.715371090928278</v>
      </c>
      <c r="B6714" s="3">
        <v>16906.768251444901</v>
      </c>
      <c r="C6714" s="3">
        <v>1.2381539521249401</v>
      </c>
      <c r="D6714" s="3">
        <v>55231.996424343502</v>
      </c>
      <c r="E6714" s="1">
        <f t="shared" si="210"/>
        <v>0.52278286119666206</v>
      </c>
      <c r="F6714" s="1">
        <f t="shared" si="211"/>
        <v>38325.228172898598</v>
      </c>
    </row>
    <row r="6715" spans="1:6" x14ac:dyDescent="0.3">
      <c r="A6715" s="3">
        <v>0.69730466919179601</v>
      </c>
      <c r="B6715" s="3">
        <v>18243.828939857802</v>
      </c>
      <c r="C6715" s="3">
        <v>1.19323683948324</v>
      </c>
      <c r="D6715" s="3">
        <v>54432.557329808798</v>
      </c>
      <c r="E6715" s="1">
        <f t="shared" si="210"/>
        <v>0.49593217029144399</v>
      </c>
      <c r="F6715" s="1">
        <f t="shared" si="211"/>
        <v>36188.728389950993</v>
      </c>
    </row>
    <row r="6716" spans="1:6" x14ac:dyDescent="0.3">
      <c r="A6716" s="3">
        <v>0.64230563412573605</v>
      </c>
      <c r="B6716" s="3">
        <v>17909.358979012501</v>
      </c>
      <c r="C6716" s="3">
        <v>1.11194739905241</v>
      </c>
      <c r="D6716" s="3">
        <v>54721.001306755403</v>
      </c>
      <c r="E6716" s="1">
        <f t="shared" si="210"/>
        <v>0.46964176492667398</v>
      </c>
      <c r="F6716" s="1">
        <f t="shared" si="211"/>
        <v>36811.642327742898</v>
      </c>
    </row>
    <row r="6717" spans="1:6" x14ac:dyDescent="0.3">
      <c r="A6717" s="3">
        <v>0.76288652257744605</v>
      </c>
      <c r="B6717" s="3">
        <v>21644.566657029802</v>
      </c>
      <c r="C6717" s="3">
        <v>1.2870321398910101</v>
      </c>
      <c r="D6717" s="3">
        <v>62376.081241318199</v>
      </c>
      <c r="E6717" s="1">
        <f t="shared" si="210"/>
        <v>0.52414561731356402</v>
      </c>
      <c r="F6717" s="1">
        <f t="shared" si="211"/>
        <v>40731.514584288394</v>
      </c>
    </row>
    <row r="6718" spans="1:6" x14ac:dyDescent="0.3">
      <c r="A6718" s="3">
        <v>0.69883591293015501</v>
      </c>
      <c r="B6718" s="3">
        <v>16548.006425756601</v>
      </c>
      <c r="C6718" s="3">
        <v>1.2099347530936799</v>
      </c>
      <c r="D6718" s="3">
        <v>52998.266846688202</v>
      </c>
      <c r="E6718" s="1">
        <f t="shared" si="210"/>
        <v>0.51109884016352491</v>
      </c>
      <c r="F6718" s="1">
        <f t="shared" si="211"/>
        <v>36450.260420931605</v>
      </c>
    </row>
    <row r="6719" spans="1:6" x14ac:dyDescent="0.3">
      <c r="A6719" s="3">
        <v>0.67408756410595205</v>
      </c>
      <c r="B6719" s="3">
        <v>22223.586211067301</v>
      </c>
      <c r="C6719" s="3">
        <v>1.1413701033752901</v>
      </c>
      <c r="D6719" s="3">
        <v>60628.725175289801</v>
      </c>
      <c r="E6719" s="1">
        <f t="shared" si="210"/>
        <v>0.46728253926933805</v>
      </c>
      <c r="F6719" s="1">
        <f t="shared" si="211"/>
        <v>38405.138964222497</v>
      </c>
    </row>
    <row r="6720" spans="1:6" x14ac:dyDescent="0.3">
      <c r="A6720" s="3">
        <v>0.69986671568694003</v>
      </c>
      <c r="B6720" s="3">
        <v>21440.741182817699</v>
      </c>
      <c r="C6720" s="3">
        <v>1.20171435558256</v>
      </c>
      <c r="D6720" s="3">
        <v>58615.061898684799</v>
      </c>
      <c r="E6720" s="1">
        <f t="shared" si="210"/>
        <v>0.50184763989561998</v>
      </c>
      <c r="F6720" s="1">
        <f t="shared" si="211"/>
        <v>37174.320715867099</v>
      </c>
    </row>
    <row r="6721" spans="1:6" x14ac:dyDescent="0.3">
      <c r="A6721" s="3">
        <v>0.76823758428158595</v>
      </c>
      <c r="B6721" s="3">
        <v>23595.245665409999</v>
      </c>
      <c r="C6721" s="3">
        <v>1.3064187754430101</v>
      </c>
      <c r="D6721" s="3">
        <v>61716.814276957899</v>
      </c>
      <c r="E6721" s="1">
        <f t="shared" si="210"/>
        <v>0.53818119116142416</v>
      </c>
      <c r="F6721" s="1">
        <f t="shared" si="211"/>
        <v>38121.568611547904</v>
      </c>
    </row>
    <row r="6722" spans="1:6" x14ac:dyDescent="0.3">
      <c r="A6722" s="3">
        <v>0.63844394644136104</v>
      </c>
      <c r="B6722" s="3">
        <v>18800.149523617602</v>
      </c>
      <c r="C6722" s="3">
        <v>1.10479825277798</v>
      </c>
      <c r="D6722" s="3">
        <v>55500.901795564998</v>
      </c>
      <c r="E6722" s="1">
        <f t="shared" si="210"/>
        <v>0.46635430633661901</v>
      </c>
      <c r="F6722" s="1">
        <f t="shared" si="211"/>
        <v>36700.752271947393</v>
      </c>
    </row>
    <row r="6723" spans="1:6" x14ac:dyDescent="0.3">
      <c r="A6723" s="3">
        <v>0.68616826724958901</v>
      </c>
      <c r="B6723" s="3">
        <v>19671.227153602202</v>
      </c>
      <c r="C6723" s="3">
        <v>1.16035816011881</v>
      </c>
      <c r="D6723" s="3">
        <v>58628.665177697098</v>
      </c>
      <c r="E6723" s="1">
        <f t="shared" si="210"/>
        <v>0.47418989286922097</v>
      </c>
      <c r="F6723" s="1">
        <f t="shared" si="211"/>
        <v>38957.438024094896</v>
      </c>
    </row>
    <row r="6724" spans="1:6" x14ac:dyDescent="0.3">
      <c r="A6724" s="3">
        <v>0.70383320557873197</v>
      </c>
      <c r="B6724" s="3">
        <v>24199.037084195301</v>
      </c>
      <c r="C6724" s="3">
        <v>1.21735106628912</v>
      </c>
      <c r="D6724" s="3">
        <v>63377.981791052698</v>
      </c>
      <c r="E6724" s="1">
        <f t="shared" ref="E6724:E6787" si="212">C6724-A6724</f>
        <v>0.51351786071038807</v>
      </c>
      <c r="F6724" s="1">
        <f t="shared" ref="F6724:F6787" si="213">D6724-B6724</f>
        <v>39178.944706857394</v>
      </c>
    </row>
    <row r="6725" spans="1:6" x14ac:dyDescent="0.3">
      <c r="A6725" s="3">
        <v>0.69091862509008195</v>
      </c>
      <c r="B6725" s="3">
        <v>14457.086547066599</v>
      </c>
      <c r="C6725" s="3">
        <v>1.21646559330856</v>
      </c>
      <c r="D6725" s="3">
        <v>49975.085474553001</v>
      </c>
      <c r="E6725" s="1">
        <f t="shared" si="212"/>
        <v>0.52554696821847802</v>
      </c>
      <c r="F6725" s="1">
        <f t="shared" si="213"/>
        <v>35517.998927486406</v>
      </c>
    </row>
    <row r="6726" spans="1:6" x14ac:dyDescent="0.3">
      <c r="A6726" s="3">
        <v>0.70933020984290895</v>
      </c>
      <c r="B6726" s="3">
        <v>19329.807154538401</v>
      </c>
      <c r="C6726" s="3">
        <v>1.1936618196736399</v>
      </c>
      <c r="D6726" s="3">
        <v>56631.771831886901</v>
      </c>
      <c r="E6726" s="1">
        <f t="shared" si="212"/>
        <v>0.48433160983073098</v>
      </c>
      <c r="F6726" s="1">
        <f t="shared" si="213"/>
        <v>37301.9646773485</v>
      </c>
    </row>
    <row r="6727" spans="1:6" x14ac:dyDescent="0.3">
      <c r="A6727" s="3">
        <v>0.70436160432565598</v>
      </c>
      <c r="B6727" s="3">
        <v>20815.455040225999</v>
      </c>
      <c r="C6727" s="3">
        <v>1.23665189164943</v>
      </c>
      <c r="D6727" s="3">
        <v>59415.715630217499</v>
      </c>
      <c r="E6727" s="1">
        <f t="shared" si="212"/>
        <v>0.53229028732377404</v>
      </c>
      <c r="F6727" s="1">
        <f t="shared" si="213"/>
        <v>38600.2605899915</v>
      </c>
    </row>
    <row r="6728" spans="1:6" x14ac:dyDescent="0.3">
      <c r="A6728" s="3">
        <v>0.70745284369517902</v>
      </c>
      <c r="B6728" s="3">
        <v>21863.323493759999</v>
      </c>
      <c r="C6728" s="3">
        <v>1.2405512202626301</v>
      </c>
      <c r="D6728" s="3">
        <v>56413.422948198902</v>
      </c>
      <c r="E6728" s="1">
        <f t="shared" si="212"/>
        <v>0.53309837656745107</v>
      </c>
      <c r="F6728" s="1">
        <f t="shared" si="213"/>
        <v>34550.099454438903</v>
      </c>
    </row>
    <row r="6729" spans="1:6" x14ac:dyDescent="0.3">
      <c r="A6729" s="3">
        <v>0.73045890947011705</v>
      </c>
      <c r="B6729" s="3">
        <v>18239.7255334242</v>
      </c>
      <c r="C6729" s="3">
        <v>1.2337073720420599</v>
      </c>
      <c r="D6729" s="3">
        <v>55531.688638416497</v>
      </c>
      <c r="E6729" s="1">
        <f t="shared" si="212"/>
        <v>0.50324846257194289</v>
      </c>
      <c r="F6729" s="1">
        <f t="shared" si="213"/>
        <v>37291.963104992297</v>
      </c>
    </row>
    <row r="6730" spans="1:6" x14ac:dyDescent="0.3">
      <c r="A6730" s="3">
        <v>0.73301023773764895</v>
      </c>
      <c r="B6730" s="3">
        <v>20859.383422936498</v>
      </c>
      <c r="C6730" s="3">
        <v>1.29090833384388</v>
      </c>
      <c r="D6730" s="3">
        <v>60323.311632700301</v>
      </c>
      <c r="E6730" s="1">
        <f t="shared" si="212"/>
        <v>0.55789809610623109</v>
      </c>
      <c r="F6730" s="1">
        <f t="shared" si="213"/>
        <v>39463.928209763806</v>
      </c>
    </row>
    <row r="6731" spans="1:6" x14ac:dyDescent="0.3">
      <c r="A6731" s="3">
        <v>0.72478845059632502</v>
      </c>
      <c r="B6731" s="3">
        <v>18302.805554468301</v>
      </c>
      <c r="C6731" s="3">
        <v>1.2836380944647301</v>
      </c>
      <c r="D6731" s="3">
        <v>54351.809483733203</v>
      </c>
      <c r="E6731" s="1">
        <f t="shared" si="212"/>
        <v>0.55884964386840508</v>
      </c>
      <c r="F6731" s="1">
        <f t="shared" si="213"/>
        <v>36049.003929264902</v>
      </c>
    </row>
    <row r="6732" spans="1:6" x14ac:dyDescent="0.3">
      <c r="A6732" s="3">
        <v>0.70397062861431403</v>
      </c>
      <c r="B6732" s="3">
        <v>25781.313362120101</v>
      </c>
      <c r="C6732" s="3">
        <v>1.2348762670795601</v>
      </c>
      <c r="D6732" s="3">
        <v>65793.975319327306</v>
      </c>
      <c r="E6732" s="1">
        <f t="shared" si="212"/>
        <v>0.53090563846524608</v>
      </c>
      <c r="F6732" s="1">
        <f t="shared" si="213"/>
        <v>40012.661957207209</v>
      </c>
    </row>
    <row r="6733" spans="1:6" x14ac:dyDescent="0.3">
      <c r="A6733" s="3">
        <v>0.67783832045627501</v>
      </c>
      <c r="B6733" s="3">
        <v>21486.917037224201</v>
      </c>
      <c r="C6733" s="3">
        <v>1.17727253238322</v>
      </c>
      <c r="D6733" s="3">
        <v>58082.845213131302</v>
      </c>
      <c r="E6733" s="1">
        <f t="shared" si="212"/>
        <v>0.49943421192694504</v>
      </c>
      <c r="F6733" s="1">
        <f t="shared" si="213"/>
        <v>36595.928175907102</v>
      </c>
    </row>
    <row r="6734" spans="1:6" x14ac:dyDescent="0.3">
      <c r="A6734" s="3">
        <v>0.68235360429939895</v>
      </c>
      <c r="B6734" s="3">
        <v>23658.944787493001</v>
      </c>
      <c r="C6734" s="3">
        <v>1.16778316510873</v>
      </c>
      <c r="D6734" s="3">
        <v>63896.999494545496</v>
      </c>
      <c r="E6734" s="1">
        <f t="shared" si="212"/>
        <v>0.48542956080933108</v>
      </c>
      <c r="F6734" s="1">
        <f t="shared" si="213"/>
        <v>40238.054707052492</v>
      </c>
    </row>
    <row r="6735" spans="1:6" x14ac:dyDescent="0.3">
      <c r="A6735" s="3">
        <v>0.71632481031222495</v>
      </c>
      <c r="B6735" s="3">
        <v>20144.844268565801</v>
      </c>
      <c r="C6735" s="3">
        <v>1.2406315182774199</v>
      </c>
      <c r="D6735" s="3">
        <v>56750.542335632403</v>
      </c>
      <c r="E6735" s="1">
        <f t="shared" si="212"/>
        <v>0.52430670796519496</v>
      </c>
      <c r="F6735" s="1">
        <f t="shared" si="213"/>
        <v>36605.698067066602</v>
      </c>
    </row>
    <row r="6736" spans="1:6" x14ac:dyDescent="0.3">
      <c r="A6736" s="3">
        <v>0.73570447808381101</v>
      </c>
      <c r="B6736" s="3">
        <v>21642.286945196101</v>
      </c>
      <c r="C6736" s="3">
        <v>1.2960296687974</v>
      </c>
      <c r="D6736" s="3">
        <v>59145.440590148697</v>
      </c>
      <c r="E6736" s="1">
        <f t="shared" si="212"/>
        <v>0.56032519071358899</v>
      </c>
      <c r="F6736" s="1">
        <f t="shared" si="213"/>
        <v>37503.153644952596</v>
      </c>
    </row>
    <row r="6737" spans="1:6" x14ac:dyDescent="0.3">
      <c r="A6737" s="3">
        <v>0.73337484962983901</v>
      </c>
      <c r="B6737" s="3">
        <v>15318.375018565001</v>
      </c>
      <c r="C6737" s="3">
        <v>1.22770075219815</v>
      </c>
      <c r="D6737" s="3">
        <v>51311.048843458797</v>
      </c>
      <c r="E6737" s="1">
        <f t="shared" si="212"/>
        <v>0.49432590256831099</v>
      </c>
      <c r="F6737" s="1">
        <f t="shared" si="213"/>
        <v>35992.673824893798</v>
      </c>
    </row>
    <row r="6738" spans="1:6" x14ac:dyDescent="0.3">
      <c r="A6738" s="3">
        <v>0.69539535669666397</v>
      </c>
      <c r="B6738" s="3">
        <v>22524.888011887298</v>
      </c>
      <c r="C6738" s="3">
        <v>1.2072835868154299</v>
      </c>
      <c r="D6738" s="3">
        <v>56168.227194518797</v>
      </c>
      <c r="E6738" s="1">
        <f t="shared" si="212"/>
        <v>0.51188823011876594</v>
      </c>
      <c r="F6738" s="1">
        <f t="shared" si="213"/>
        <v>33643.339182631498</v>
      </c>
    </row>
    <row r="6739" spans="1:6" x14ac:dyDescent="0.3">
      <c r="A6739" s="3">
        <v>0.74007027097092104</v>
      </c>
      <c r="B6739" s="3">
        <v>21541.075977057801</v>
      </c>
      <c r="C6739" s="3">
        <v>1.27843411162248</v>
      </c>
      <c r="D6739" s="3">
        <v>61337.7634530254</v>
      </c>
      <c r="E6739" s="1">
        <f t="shared" si="212"/>
        <v>0.53836384065155896</v>
      </c>
      <c r="F6739" s="1">
        <f t="shared" si="213"/>
        <v>39796.687475967599</v>
      </c>
    </row>
    <row r="6740" spans="1:6" x14ac:dyDescent="0.3">
      <c r="A6740" s="3">
        <v>0.68520356674870397</v>
      </c>
      <c r="B6740" s="3">
        <v>18313.8134645424</v>
      </c>
      <c r="C6740" s="3">
        <v>1.2272124272596701</v>
      </c>
      <c r="D6740" s="3">
        <v>54463.378133947001</v>
      </c>
      <c r="E6740" s="1">
        <f t="shared" si="212"/>
        <v>0.54200886051096608</v>
      </c>
      <c r="F6740" s="1">
        <f t="shared" si="213"/>
        <v>36149.564669404601</v>
      </c>
    </row>
    <row r="6741" spans="1:6" x14ac:dyDescent="0.3">
      <c r="A6741" s="3">
        <v>0.67649962574919897</v>
      </c>
      <c r="B6741" s="3">
        <v>21639.382776460501</v>
      </c>
      <c r="C6741" s="3">
        <v>1.1733743241806101</v>
      </c>
      <c r="D6741" s="3">
        <v>59255.765135886097</v>
      </c>
      <c r="E6741" s="1">
        <f t="shared" si="212"/>
        <v>0.49687469843141108</v>
      </c>
      <c r="F6741" s="1">
        <f t="shared" si="213"/>
        <v>37616.382359425595</v>
      </c>
    </row>
    <row r="6742" spans="1:6" x14ac:dyDescent="0.3">
      <c r="A6742" s="3">
        <v>0.67200896269521904</v>
      </c>
      <c r="B6742" s="3">
        <v>23755.477905100401</v>
      </c>
      <c r="C6742" s="3">
        <v>1.1559667323973699</v>
      </c>
      <c r="D6742" s="3">
        <v>60676.215009548199</v>
      </c>
      <c r="E6742" s="1">
        <f t="shared" si="212"/>
        <v>0.48395776970215088</v>
      </c>
      <c r="F6742" s="1">
        <f t="shared" si="213"/>
        <v>36920.737104447799</v>
      </c>
    </row>
    <row r="6743" spans="1:6" x14ac:dyDescent="0.3">
      <c r="A6743" s="3">
        <v>0.70998316587712396</v>
      </c>
      <c r="B6743" s="3">
        <v>18856.057932997599</v>
      </c>
      <c r="C6743" s="3">
        <v>1.2245661742662</v>
      </c>
      <c r="D6743" s="3">
        <v>56040.078176536401</v>
      </c>
      <c r="E6743" s="1">
        <f t="shared" si="212"/>
        <v>0.514583008389076</v>
      </c>
      <c r="F6743" s="1">
        <f t="shared" si="213"/>
        <v>37184.020243538806</v>
      </c>
    </row>
    <row r="6744" spans="1:6" x14ac:dyDescent="0.3">
      <c r="A6744" s="3">
        <v>0.69245244921350402</v>
      </c>
      <c r="B6744" s="3">
        <v>21838.754369923099</v>
      </c>
      <c r="C6744" s="3">
        <v>1.2460414668236699</v>
      </c>
      <c r="D6744" s="3">
        <v>58344.280283241598</v>
      </c>
      <c r="E6744" s="1">
        <f t="shared" si="212"/>
        <v>0.55358901761016588</v>
      </c>
      <c r="F6744" s="1">
        <f t="shared" si="213"/>
        <v>36505.525913318503</v>
      </c>
    </row>
    <row r="6745" spans="1:6" x14ac:dyDescent="0.3">
      <c r="A6745" s="3">
        <v>0.74296056267794297</v>
      </c>
      <c r="B6745" s="3">
        <v>21598.640700946002</v>
      </c>
      <c r="C6745" s="3">
        <v>1.3127645526048</v>
      </c>
      <c r="D6745" s="3">
        <v>60697.891658619097</v>
      </c>
      <c r="E6745" s="1">
        <f t="shared" si="212"/>
        <v>0.56980398992685699</v>
      </c>
      <c r="F6745" s="1">
        <f t="shared" si="213"/>
        <v>39099.250957673095</v>
      </c>
    </row>
    <row r="6746" spans="1:6" x14ac:dyDescent="0.3">
      <c r="A6746" s="3">
        <v>0.75682474368721597</v>
      </c>
      <c r="B6746" s="3">
        <v>17820.428406295399</v>
      </c>
      <c r="C6746" s="3">
        <v>1.32250784164115</v>
      </c>
      <c r="D6746" s="3">
        <v>55799.076547291297</v>
      </c>
      <c r="E6746" s="1">
        <f t="shared" si="212"/>
        <v>0.56568309795393401</v>
      </c>
      <c r="F6746" s="1">
        <f t="shared" si="213"/>
        <v>37978.648140995894</v>
      </c>
    </row>
    <row r="6747" spans="1:6" x14ac:dyDescent="0.3">
      <c r="A6747" s="3">
        <v>0.77022605881270001</v>
      </c>
      <c r="B6747" s="3">
        <v>24651.232740977099</v>
      </c>
      <c r="C6747" s="3">
        <v>1.35662601866597</v>
      </c>
      <c r="D6747" s="3">
        <v>63168.557787550999</v>
      </c>
      <c r="E6747" s="1">
        <f t="shared" si="212"/>
        <v>0.58639995985326998</v>
      </c>
      <c r="F6747" s="1">
        <f t="shared" si="213"/>
        <v>38517.325046573897</v>
      </c>
    </row>
    <row r="6748" spans="1:6" x14ac:dyDescent="0.3">
      <c r="A6748" s="3">
        <v>0.72261404501087301</v>
      </c>
      <c r="B6748" s="3">
        <v>21483.433802993201</v>
      </c>
      <c r="C6748" s="3">
        <v>1.2339140557564201</v>
      </c>
      <c r="D6748" s="3">
        <v>60709.396044692097</v>
      </c>
      <c r="E6748" s="1">
        <f t="shared" si="212"/>
        <v>0.5113000107455471</v>
      </c>
      <c r="F6748" s="1">
        <f t="shared" si="213"/>
        <v>39225.9622416989</v>
      </c>
    </row>
    <row r="6749" spans="1:6" x14ac:dyDescent="0.3">
      <c r="A6749" s="3">
        <v>0.63665401204535699</v>
      </c>
      <c r="B6749" s="3">
        <v>19549.198618959399</v>
      </c>
      <c r="C6749" s="3">
        <v>1.0875839288942899</v>
      </c>
      <c r="D6749" s="3">
        <v>58055.691865058099</v>
      </c>
      <c r="E6749" s="1">
        <f t="shared" si="212"/>
        <v>0.45092991684893291</v>
      </c>
      <c r="F6749" s="1">
        <f t="shared" si="213"/>
        <v>38506.493246098704</v>
      </c>
    </row>
    <row r="6750" spans="1:6" x14ac:dyDescent="0.3">
      <c r="A6750" s="3">
        <v>0.749685541837948</v>
      </c>
      <c r="B6750" s="3">
        <v>22621.6991765975</v>
      </c>
      <c r="C6750" s="3">
        <v>1.297023007203</v>
      </c>
      <c r="D6750" s="3">
        <v>64155.414206813301</v>
      </c>
      <c r="E6750" s="1">
        <f t="shared" si="212"/>
        <v>0.54733746536505201</v>
      </c>
      <c r="F6750" s="1">
        <f t="shared" si="213"/>
        <v>41533.715030215797</v>
      </c>
    </row>
    <row r="6751" spans="1:6" x14ac:dyDescent="0.3">
      <c r="A6751" s="3">
        <v>0.72370219486881604</v>
      </c>
      <c r="B6751" s="3">
        <v>24201.312474024799</v>
      </c>
      <c r="C6751" s="3">
        <v>1.25625273295472</v>
      </c>
      <c r="D6751" s="3">
        <v>62170.448738866602</v>
      </c>
      <c r="E6751" s="1">
        <f t="shared" si="212"/>
        <v>0.53255053808590391</v>
      </c>
      <c r="F6751" s="1">
        <f t="shared" si="213"/>
        <v>37969.1362648418</v>
      </c>
    </row>
    <row r="6752" spans="1:6" x14ac:dyDescent="0.3">
      <c r="A6752" s="3">
        <v>0.67309804988791799</v>
      </c>
      <c r="B6752" s="3">
        <v>23753.715275848801</v>
      </c>
      <c r="C6752" s="3">
        <v>1.1896836983152901</v>
      </c>
      <c r="D6752" s="3">
        <v>60290.574180598203</v>
      </c>
      <c r="E6752" s="1">
        <f t="shared" si="212"/>
        <v>0.51658564842737209</v>
      </c>
      <c r="F6752" s="1">
        <f t="shared" si="213"/>
        <v>36536.858904749402</v>
      </c>
    </row>
    <row r="6753" spans="1:6" x14ac:dyDescent="0.3">
      <c r="A6753" s="3">
        <v>0.67241970027390996</v>
      </c>
      <c r="B6753" s="3">
        <v>18099.2234661931</v>
      </c>
      <c r="C6753" s="3">
        <v>1.14725390548684</v>
      </c>
      <c r="D6753" s="3">
        <v>53812.454387270001</v>
      </c>
      <c r="E6753" s="1">
        <f t="shared" si="212"/>
        <v>0.47483420521293007</v>
      </c>
      <c r="F6753" s="1">
        <f t="shared" si="213"/>
        <v>35713.230921076902</v>
      </c>
    </row>
    <row r="6754" spans="1:6" x14ac:dyDescent="0.3">
      <c r="A6754" s="3">
        <v>0.68393480028889597</v>
      </c>
      <c r="B6754" s="3">
        <v>18457.4023919512</v>
      </c>
      <c r="C6754" s="3">
        <v>1.19794527566221</v>
      </c>
      <c r="D6754" s="3">
        <v>54788.359375116997</v>
      </c>
      <c r="E6754" s="1">
        <f t="shared" si="212"/>
        <v>0.51401047537331401</v>
      </c>
      <c r="F6754" s="1">
        <f t="shared" si="213"/>
        <v>36330.956983165801</v>
      </c>
    </row>
    <row r="6755" spans="1:6" x14ac:dyDescent="0.3">
      <c r="A6755" s="3">
        <v>0.66344128639139299</v>
      </c>
      <c r="B6755" s="3">
        <v>19521.3971323597</v>
      </c>
      <c r="C6755" s="3">
        <v>1.1438115713103201</v>
      </c>
      <c r="D6755" s="3">
        <v>54003.9280511877</v>
      </c>
      <c r="E6755" s="1">
        <f t="shared" si="212"/>
        <v>0.48037028491892708</v>
      </c>
      <c r="F6755" s="1">
        <f t="shared" si="213"/>
        <v>34482.530918828001</v>
      </c>
    </row>
    <row r="6756" spans="1:6" x14ac:dyDescent="0.3">
      <c r="A6756" s="3">
        <v>0.68165974816728503</v>
      </c>
      <c r="B6756" s="3">
        <v>16127.3509401173</v>
      </c>
      <c r="C6756" s="3">
        <v>1.1906869978615999</v>
      </c>
      <c r="D6756" s="3">
        <v>52031.376232736096</v>
      </c>
      <c r="E6756" s="1">
        <f t="shared" si="212"/>
        <v>0.5090272496943149</v>
      </c>
      <c r="F6756" s="1">
        <f t="shared" si="213"/>
        <v>35904.025292618797</v>
      </c>
    </row>
    <row r="6757" spans="1:6" x14ac:dyDescent="0.3">
      <c r="A6757" s="3">
        <v>0.72798355909301304</v>
      </c>
      <c r="B6757" s="3">
        <v>18410.695963215101</v>
      </c>
      <c r="C6757" s="3">
        <v>1.2499239746315101</v>
      </c>
      <c r="D6757" s="3">
        <v>55168.683694172098</v>
      </c>
      <c r="E6757" s="1">
        <f t="shared" si="212"/>
        <v>0.52194041553849702</v>
      </c>
      <c r="F6757" s="1">
        <f t="shared" si="213"/>
        <v>36757.987730957</v>
      </c>
    </row>
    <row r="6758" spans="1:6" x14ac:dyDescent="0.3">
      <c r="A6758" s="3">
        <v>0.70134926776179396</v>
      </c>
      <c r="B6758" s="3">
        <v>14377.8546489783</v>
      </c>
      <c r="C6758" s="3">
        <v>1.20002693433176</v>
      </c>
      <c r="D6758" s="3">
        <v>48340.348403773998</v>
      </c>
      <c r="E6758" s="1">
        <f t="shared" si="212"/>
        <v>0.49867766656996604</v>
      </c>
      <c r="F6758" s="1">
        <f t="shared" si="213"/>
        <v>33962.493754795694</v>
      </c>
    </row>
    <row r="6759" spans="1:6" x14ac:dyDescent="0.3">
      <c r="A6759" s="3">
        <v>0.72271336616095105</v>
      </c>
      <c r="B6759" s="3">
        <v>18087.146495997898</v>
      </c>
      <c r="C6759" s="3">
        <v>1.21309799902886</v>
      </c>
      <c r="D6759" s="3">
        <v>55057.051487569901</v>
      </c>
      <c r="E6759" s="1">
        <f t="shared" si="212"/>
        <v>0.4903846328679089</v>
      </c>
      <c r="F6759" s="1">
        <f t="shared" si="213"/>
        <v>36969.904991572002</v>
      </c>
    </row>
    <row r="6760" spans="1:6" x14ac:dyDescent="0.3">
      <c r="A6760" s="3">
        <v>0.75333187855044503</v>
      </c>
      <c r="B6760" s="3">
        <v>22045.045995887998</v>
      </c>
      <c r="C6760" s="3">
        <v>1.3152245951353201</v>
      </c>
      <c r="D6760" s="3">
        <v>61530.8920517242</v>
      </c>
      <c r="E6760" s="1">
        <f t="shared" si="212"/>
        <v>0.56189271658487505</v>
      </c>
      <c r="F6760" s="1">
        <f t="shared" si="213"/>
        <v>39485.846055836199</v>
      </c>
    </row>
    <row r="6761" spans="1:6" x14ac:dyDescent="0.3">
      <c r="A6761" s="3">
        <v>0.73349627803541795</v>
      </c>
      <c r="B6761" s="3">
        <v>17100.240202324301</v>
      </c>
      <c r="C6761" s="3">
        <v>1.3064757048432001</v>
      </c>
      <c r="D6761" s="3">
        <v>53882.363541472201</v>
      </c>
      <c r="E6761" s="1">
        <f t="shared" si="212"/>
        <v>0.57297942680778213</v>
      </c>
      <c r="F6761" s="1">
        <f t="shared" si="213"/>
        <v>36782.123339147904</v>
      </c>
    </row>
    <row r="6762" spans="1:6" x14ac:dyDescent="0.3">
      <c r="A6762" s="3">
        <v>0.69346381690985703</v>
      </c>
      <c r="B6762" s="3">
        <v>21128.333944669499</v>
      </c>
      <c r="C6762" s="3">
        <v>1.20776613559392</v>
      </c>
      <c r="D6762" s="3">
        <v>58040.666590834298</v>
      </c>
      <c r="E6762" s="1">
        <f t="shared" si="212"/>
        <v>0.51430231868406295</v>
      </c>
      <c r="F6762" s="1">
        <f t="shared" si="213"/>
        <v>36912.332646164796</v>
      </c>
    </row>
    <row r="6763" spans="1:6" x14ac:dyDescent="0.3">
      <c r="A6763" s="3">
        <v>0.67615404899781395</v>
      </c>
      <c r="B6763" s="3">
        <v>14154.9249029852</v>
      </c>
      <c r="C6763" s="3">
        <v>1.1803654670769399</v>
      </c>
      <c r="D6763" s="3">
        <v>49751.500157125498</v>
      </c>
      <c r="E6763" s="1">
        <f t="shared" si="212"/>
        <v>0.50421141807912595</v>
      </c>
      <c r="F6763" s="1">
        <f t="shared" si="213"/>
        <v>35596.575254140298</v>
      </c>
    </row>
    <row r="6764" spans="1:6" x14ac:dyDescent="0.3">
      <c r="A6764" s="3">
        <v>0.692188445728528</v>
      </c>
      <c r="B6764" s="3">
        <v>17201.5817297252</v>
      </c>
      <c r="C6764" s="3">
        <v>1.20242797133186</v>
      </c>
      <c r="D6764" s="3">
        <v>52413.405919854697</v>
      </c>
      <c r="E6764" s="1">
        <f t="shared" si="212"/>
        <v>0.51023952560333197</v>
      </c>
      <c r="F6764" s="1">
        <f t="shared" si="213"/>
        <v>35211.824190129497</v>
      </c>
    </row>
    <row r="6765" spans="1:6" x14ac:dyDescent="0.3">
      <c r="A6765" s="3">
        <v>0.709622331125072</v>
      </c>
      <c r="B6765" s="3">
        <v>20105.593729600601</v>
      </c>
      <c r="C6765" s="3">
        <v>1.2362452715543999</v>
      </c>
      <c r="D6765" s="3">
        <v>59671.300296129099</v>
      </c>
      <c r="E6765" s="1">
        <f t="shared" si="212"/>
        <v>0.52662294042932789</v>
      </c>
      <c r="F6765" s="1">
        <f t="shared" si="213"/>
        <v>39565.706566528497</v>
      </c>
    </row>
    <row r="6766" spans="1:6" x14ac:dyDescent="0.3">
      <c r="A6766" s="3">
        <v>0.71647696498794899</v>
      </c>
      <c r="B6766" s="3">
        <v>17698.8867109604</v>
      </c>
      <c r="C6766" s="3">
        <v>1.2631619080763099</v>
      </c>
      <c r="D6766" s="3">
        <v>54576.378207378701</v>
      </c>
      <c r="E6766" s="1">
        <f t="shared" si="212"/>
        <v>0.54668494308836091</v>
      </c>
      <c r="F6766" s="1">
        <f t="shared" si="213"/>
        <v>36877.491496418297</v>
      </c>
    </row>
    <row r="6767" spans="1:6" x14ac:dyDescent="0.3">
      <c r="A6767" s="3">
        <v>0.684741996448612</v>
      </c>
      <c r="B6767" s="3">
        <v>17815.960190964201</v>
      </c>
      <c r="C6767" s="3">
        <v>1.20377634825854</v>
      </c>
      <c r="D6767" s="3">
        <v>53882.986370233302</v>
      </c>
      <c r="E6767" s="1">
        <f t="shared" si="212"/>
        <v>0.51903435180992796</v>
      </c>
      <c r="F6767" s="1">
        <f t="shared" si="213"/>
        <v>36067.026179269102</v>
      </c>
    </row>
    <row r="6768" spans="1:6" x14ac:dyDescent="0.3">
      <c r="A6768" s="3">
        <v>0.69602320572565402</v>
      </c>
      <c r="B6768" s="3">
        <v>19416.252803479099</v>
      </c>
      <c r="C6768" s="3">
        <v>1.18602241466585</v>
      </c>
      <c r="D6768" s="3">
        <v>57422.121877536301</v>
      </c>
      <c r="E6768" s="1">
        <f t="shared" si="212"/>
        <v>0.489999208940196</v>
      </c>
      <c r="F6768" s="1">
        <f t="shared" si="213"/>
        <v>38005.869074057206</v>
      </c>
    </row>
    <row r="6769" spans="1:6" x14ac:dyDescent="0.3">
      <c r="A6769" s="3">
        <v>0.73851067543987903</v>
      </c>
      <c r="B6769" s="3">
        <v>18563.076746236198</v>
      </c>
      <c r="C6769" s="3">
        <v>1.29049288820856</v>
      </c>
      <c r="D6769" s="3">
        <v>55372.332734590404</v>
      </c>
      <c r="E6769" s="1">
        <f t="shared" si="212"/>
        <v>0.55198221276868098</v>
      </c>
      <c r="F6769" s="1">
        <f t="shared" si="213"/>
        <v>36809.255988354205</v>
      </c>
    </row>
    <row r="6770" spans="1:6" x14ac:dyDescent="0.3">
      <c r="A6770" s="3">
        <v>0.75098364763483805</v>
      </c>
      <c r="B6770" s="3">
        <v>22385.900839591999</v>
      </c>
      <c r="C6770" s="3">
        <v>1.32627476482521</v>
      </c>
      <c r="D6770" s="3">
        <v>60101.009267402696</v>
      </c>
      <c r="E6770" s="1">
        <f t="shared" si="212"/>
        <v>0.57529111719037196</v>
      </c>
      <c r="F6770" s="1">
        <f t="shared" si="213"/>
        <v>37715.108427810701</v>
      </c>
    </row>
    <row r="6771" spans="1:6" x14ac:dyDescent="0.3">
      <c r="A6771" s="3">
        <v>0.65094159454637801</v>
      </c>
      <c r="B6771" s="3">
        <v>21410.306598736199</v>
      </c>
      <c r="C6771" s="3">
        <v>1.1076568662399</v>
      </c>
      <c r="D6771" s="3">
        <v>59180.074961048602</v>
      </c>
      <c r="E6771" s="1">
        <f t="shared" si="212"/>
        <v>0.456715271693522</v>
      </c>
      <c r="F6771" s="1">
        <f t="shared" si="213"/>
        <v>37769.768362312403</v>
      </c>
    </row>
    <row r="6772" spans="1:6" x14ac:dyDescent="0.3">
      <c r="A6772" s="3">
        <v>0.713850534498779</v>
      </c>
      <c r="B6772" s="3">
        <v>16334.124902130699</v>
      </c>
      <c r="C6772" s="3">
        <v>1.2353830184165</v>
      </c>
      <c r="D6772" s="3">
        <v>51829.311705368003</v>
      </c>
      <c r="E6772" s="1">
        <f t="shared" si="212"/>
        <v>0.521532483917721</v>
      </c>
      <c r="F6772" s="1">
        <f t="shared" si="213"/>
        <v>35495.186803237302</v>
      </c>
    </row>
    <row r="6773" spans="1:6" x14ac:dyDescent="0.3">
      <c r="A6773" s="3">
        <v>0.70181503473873097</v>
      </c>
      <c r="B6773" s="3">
        <v>18510.104957710999</v>
      </c>
      <c r="C6773" s="3">
        <v>1.2165906394338499</v>
      </c>
      <c r="D6773" s="3">
        <v>56839.735679834397</v>
      </c>
      <c r="E6773" s="1">
        <f t="shared" si="212"/>
        <v>0.51477560469511896</v>
      </c>
      <c r="F6773" s="1">
        <f t="shared" si="213"/>
        <v>38329.630722123402</v>
      </c>
    </row>
    <row r="6774" spans="1:6" x14ac:dyDescent="0.3">
      <c r="A6774" s="3">
        <v>0.67480628035647605</v>
      </c>
      <c r="B6774" s="3">
        <v>22129.471393956199</v>
      </c>
      <c r="C6774" s="3">
        <v>1.19003860235527</v>
      </c>
      <c r="D6774" s="3">
        <v>59283.9274038234</v>
      </c>
      <c r="E6774" s="1">
        <f t="shared" si="212"/>
        <v>0.51523232199879399</v>
      </c>
      <c r="F6774" s="1">
        <f t="shared" si="213"/>
        <v>37154.456009867201</v>
      </c>
    </row>
    <row r="6775" spans="1:6" x14ac:dyDescent="0.3">
      <c r="A6775" s="3">
        <v>0.71100263266292396</v>
      </c>
      <c r="B6775" s="3">
        <v>19500.157097081199</v>
      </c>
      <c r="C6775" s="3">
        <v>1.2202138152023001</v>
      </c>
      <c r="D6775" s="3">
        <v>57802.564532537399</v>
      </c>
      <c r="E6775" s="1">
        <f t="shared" si="212"/>
        <v>0.50921118253937614</v>
      </c>
      <c r="F6775" s="1">
        <f t="shared" si="213"/>
        <v>38302.407435456204</v>
      </c>
    </row>
    <row r="6776" spans="1:6" x14ac:dyDescent="0.3">
      <c r="A6776" s="3">
        <v>0.64336760904552104</v>
      </c>
      <c r="B6776" s="3">
        <v>18470.137033455401</v>
      </c>
      <c r="C6776" s="3">
        <v>1.1363657565448</v>
      </c>
      <c r="D6776" s="3">
        <v>54351.427688091499</v>
      </c>
      <c r="E6776" s="1">
        <f t="shared" si="212"/>
        <v>0.49299814749927895</v>
      </c>
      <c r="F6776" s="1">
        <f t="shared" si="213"/>
        <v>35881.290654636097</v>
      </c>
    </row>
    <row r="6777" spans="1:6" x14ac:dyDescent="0.3">
      <c r="A6777" s="3">
        <v>0.73616840541607198</v>
      </c>
      <c r="B6777" s="3">
        <v>27562.8156714834</v>
      </c>
      <c r="C6777" s="3">
        <v>1.2439576809421</v>
      </c>
      <c r="D6777" s="3">
        <v>68021.008667356306</v>
      </c>
      <c r="E6777" s="1">
        <f t="shared" si="212"/>
        <v>0.50778927552602804</v>
      </c>
      <c r="F6777" s="1">
        <f t="shared" si="213"/>
        <v>40458.192995872902</v>
      </c>
    </row>
    <row r="6778" spans="1:6" x14ac:dyDescent="0.3">
      <c r="A6778" s="3">
        <v>0.75748463784363396</v>
      </c>
      <c r="B6778" s="3">
        <v>16141.1811930248</v>
      </c>
      <c r="C6778" s="3">
        <v>1.3089306366325599</v>
      </c>
      <c r="D6778" s="3">
        <v>52085.6192305484</v>
      </c>
      <c r="E6778" s="1">
        <f t="shared" si="212"/>
        <v>0.55144599878892597</v>
      </c>
      <c r="F6778" s="1">
        <f t="shared" si="213"/>
        <v>35944.4380375236</v>
      </c>
    </row>
    <row r="6779" spans="1:6" x14ac:dyDescent="0.3">
      <c r="A6779" s="3">
        <v>0.70888212393237104</v>
      </c>
      <c r="B6779" s="3">
        <v>20956.623635350999</v>
      </c>
      <c r="C6779" s="3">
        <v>1.2480123843187501</v>
      </c>
      <c r="D6779" s="3">
        <v>57958.638364555802</v>
      </c>
      <c r="E6779" s="1">
        <f t="shared" si="212"/>
        <v>0.53913026038637901</v>
      </c>
      <c r="F6779" s="1">
        <f t="shared" si="213"/>
        <v>37002.014729204806</v>
      </c>
    </row>
    <row r="6780" spans="1:6" x14ac:dyDescent="0.3">
      <c r="A6780" s="3">
        <v>0.75467054260284305</v>
      </c>
      <c r="B6780" s="3">
        <v>22057.1790873553</v>
      </c>
      <c r="C6780" s="3">
        <v>1.3294374657713699</v>
      </c>
      <c r="D6780" s="3">
        <v>60208.042993829898</v>
      </c>
      <c r="E6780" s="1">
        <f t="shared" si="212"/>
        <v>0.57476692316852684</v>
      </c>
      <c r="F6780" s="1">
        <f t="shared" si="213"/>
        <v>38150.863906474595</v>
      </c>
    </row>
    <row r="6781" spans="1:6" x14ac:dyDescent="0.3">
      <c r="A6781" s="3">
        <v>0.74704062704654095</v>
      </c>
      <c r="B6781" s="3">
        <v>23510.683556655498</v>
      </c>
      <c r="C6781" s="3">
        <v>1.29190630544186</v>
      </c>
      <c r="D6781" s="3">
        <v>60828.356541628302</v>
      </c>
      <c r="E6781" s="1">
        <f t="shared" si="212"/>
        <v>0.54486567839531908</v>
      </c>
      <c r="F6781" s="1">
        <f t="shared" si="213"/>
        <v>37317.6729849728</v>
      </c>
    </row>
    <row r="6782" spans="1:6" x14ac:dyDescent="0.3">
      <c r="A6782" s="3">
        <v>0.671115071378937</v>
      </c>
      <c r="B6782" s="3">
        <v>16716.351166669399</v>
      </c>
      <c r="C6782" s="3">
        <v>1.18213818015718</v>
      </c>
      <c r="D6782" s="3">
        <v>52542.833178878303</v>
      </c>
      <c r="E6782" s="1">
        <f t="shared" si="212"/>
        <v>0.51102310877824297</v>
      </c>
      <c r="F6782" s="1">
        <f t="shared" si="213"/>
        <v>35826.4820122089</v>
      </c>
    </row>
    <row r="6783" spans="1:6" x14ac:dyDescent="0.3">
      <c r="A6783" s="3">
        <v>0.74230092333188502</v>
      </c>
      <c r="B6783" s="3">
        <v>18735.197122303802</v>
      </c>
      <c r="C6783" s="3">
        <v>1.29565215517831</v>
      </c>
      <c r="D6783" s="3">
        <v>56370.660705250499</v>
      </c>
      <c r="E6783" s="1">
        <f t="shared" si="212"/>
        <v>0.55335123184642498</v>
      </c>
      <c r="F6783" s="1">
        <f t="shared" si="213"/>
        <v>37635.463582946701</v>
      </c>
    </row>
    <row r="6784" spans="1:6" x14ac:dyDescent="0.3">
      <c r="A6784" s="3">
        <v>0.76519348204951398</v>
      </c>
      <c r="B6784" s="3">
        <v>18858.810680441398</v>
      </c>
      <c r="C6784" s="3">
        <v>1.32653436625937</v>
      </c>
      <c r="D6784" s="3">
        <v>55400.034785371703</v>
      </c>
      <c r="E6784" s="1">
        <f t="shared" si="212"/>
        <v>0.56134088420985606</v>
      </c>
      <c r="F6784" s="1">
        <f t="shared" si="213"/>
        <v>36541.224104930305</v>
      </c>
    </row>
    <row r="6785" spans="1:6" x14ac:dyDescent="0.3">
      <c r="A6785" s="3">
        <v>0.70025141395707302</v>
      </c>
      <c r="B6785" s="3">
        <v>19812.773381613799</v>
      </c>
      <c r="C6785" s="3">
        <v>1.23286366758891</v>
      </c>
      <c r="D6785" s="3">
        <v>55360.8389373393</v>
      </c>
      <c r="E6785" s="1">
        <f t="shared" si="212"/>
        <v>0.53261225363183695</v>
      </c>
      <c r="F6785" s="1">
        <f t="shared" si="213"/>
        <v>35548.065555725501</v>
      </c>
    </row>
    <row r="6786" spans="1:6" x14ac:dyDescent="0.3">
      <c r="A6786" s="3">
        <v>0.72553941505239805</v>
      </c>
      <c r="B6786" s="3">
        <v>23207.665815894201</v>
      </c>
      <c r="C6786" s="3">
        <v>1.22761906077107</v>
      </c>
      <c r="D6786" s="3">
        <v>62810.932028451702</v>
      </c>
      <c r="E6786" s="1">
        <f t="shared" si="212"/>
        <v>0.50207964571867192</v>
      </c>
      <c r="F6786" s="1">
        <f t="shared" si="213"/>
        <v>39603.266212557501</v>
      </c>
    </row>
    <row r="6787" spans="1:6" x14ac:dyDescent="0.3">
      <c r="A6787" s="3">
        <v>0.73230666042334203</v>
      </c>
      <c r="B6787" s="3">
        <v>18278.5340981394</v>
      </c>
      <c r="C6787" s="3">
        <v>1.27804630270577</v>
      </c>
      <c r="D6787" s="3">
        <v>57059.104769762002</v>
      </c>
      <c r="E6787" s="1">
        <f t="shared" si="212"/>
        <v>0.54573964228242799</v>
      </c>
      <c r="F6787" s="1">
        <f t="shared" si="213"/>
        <v>38780.570671622598</v>
      </c>
    </row>
    <row r="6788" spans="1:6" x14ac:dyDescent="0.3">
      <c r="A6788" s="3">
        <v>0.70056114946954295</v>
      </c>
      <c r="B6788" s="3">
        <v>17015.0616243562</v>
      </c>
      <c r="C6788" s="3">
        <v>1.23164680050451</v>
      </c>
      <c r="D6788" s="3">
        <v>52783.369467536402</v>
      </c>
      <c r="E6788" s="1">
        <f t="shared" ref="E6788:E6851" si="214">C6788-A6788</f>
        <v>0.53108565103496708</v>
      </c>
      <c r="F6788" s="1">
        <f t="shared" ref="F6788:F6851" si="215">D6788-B6788</f>
        <v>35768.307843180199</v>
      </c>
    </row>
    <row r="6789" spans="1:6" x14ac:dyDescent="0.3">
      <c r="A6789" s="3">
        <v>0.69683870110002499</v>
      </c>
      <c r="B6789" s="3">
        <v>20035.178384557599</v>
      </c>
      <c r="C6789" s="3">
        <v>1.1953755034456699</v>
      </c>
      <c r="D6789" s="3">
        <v>56522.701528741803</v>
      </c>
      <c r="E6789" s="1">
        <f t="shared" si="214"/>
        <v>0.4985368023456449</v>
      </c>
      <c r="F6789" s="1">
        <f t="shared" si="215"/>
        <v>36487.523144184204</v>
      </c>
    </row>
    <row r="6790" spans="1:6" x14ac:dyDescent="0.3">
      <c r="A6790" s="3">
        <v>0.73102630183549799</v>
      </c>
      <c r="B6790" s="3">
        <v>17144.3322413313</v>
      </c>
      <c r="C6790" s="3">
        <v>1.26143172295612</v>
      </c>
      <c r="D6790" s="3">
        <v>52266.958328853099</v>
      </c>
      <c r="E6790" s="1">
        <f t="shared" si="214"/>
        <v>0.53040542112062206</v>
      </c>
      <c r="F6790" s="1">
        <f t="shared" si="215"/>
        <v>35122.626087521799</v>
      </c>
    </row>
    <row r="6791" spans="1:6" x14ac:dyDescent="0.3">
      <c r="A6791" s="3">
        <v>0.73303747489854099</v>
      </c>
      <c r="B6791" s="3">
        <v>21609.684256537901</v>
      </c>
      <c r="C6791" s="3">
        <v>1.2682697955881399</v>
      </c>
      <c r="D6791" s="3">
        <v>59726.918360762997</v>
      </c>
      <c r="E6791" s="1">
        <f t="shared" si="214"/>
        <v>0.53523232068959892</v>
      </c>
      <c r="F6791" s="1">
        <f t="shared" si="215"/>
        <v>38117.234104225092</v>
      </c>
    </row>
    <row r="6792" spans="1:6" x14ac:dyDescent="0.3">
      <c r="A6792" s="3">
        <v>0.68422717121856802</v>
      </c>
      <c r="B6792" s="3">
        <v>23367.299833269401</v>
      </c>
      <c r="C6792" s="3">
        <v>1.21739665766293</v>
      </c>
      <c r="D6792" s="3">
        <v>60351.679657800101</v>
      </c>
      <c r="E6792" s="1">
        <f t="shared" si="214"/>
        <v>0.53316948644436202</v>
      </c>
      <c r="F6792" s="1">
        <f t="shared" si="215"/>
        <v>36984.379824530697</v>
      </c>
    </row>
    <row r="6793" spans="1:6" x14ac:dyDescent="0.3">
      <c r="A6793" s="3">
        <v>0.68486477739164697</v>
      </c>
      <c r="B6793" s="3">
        <v>20685.058800390801</v>
      </c>
      <c r="C6793" s="3">
        <v>1.13392372354933</v>
      </c>
      <c r="D6793" s="3">
        <v>58016.163731364999</v>
      </c>
      <c r="E6793" s="1">
        <f t="shared" si="214"/>
        <v>0.44905894615768305</v>
      </c>
      <c r="F6793" s="1">
        <f t="shared" si="215"/>
        <v>37331.104930974194</v>
      </c>
    </row>
    <row r="6794" spans="1:6" x14ac:dyDescent="0.3">
      <c r="A6794" s="3">
        <v>0.71668923374981397</v>
      </c>
      <c r="B6794" s="3">
        <v>17659.712894484499</v>
      </c>
      <c r="C6794" s="3">
        <v>1.26708974620909</v>
      </c>
      <c r="D6794" s="3">
        <v>54302.619523721201</v>
      </c>
      <c r="E6794" s="1">
        <f t="shared" si="214"/>
        <v>0.55040051245927601</v>
      </c>
      <c r="F6794" s="1">
        <f t="shared" si="215"/>
        <v>36642.906629236706</v>
      </c>
    </row>
    <row r="6795" spans="1:6" x14ac:dyDescent="0.3">
      <c r="A6795" s="3">
        <v>0.68178089401992303</v>
      </c>
      <c r="B6795" s="3">
        <v>22093.275769912001</v>
      </c>
      <c r="C6795" s="3">
        <v>1.2196631609272399</v>
      </c>
      <c r="D6795" s="3">
        <v>59654.182888863499</v>
      </c>
      <c r="E6795" s="1">
        <f t="shared" si="214"/>
        <v>0.53788226690731689</v>
      </c>
      <c r="F6795" s="1">
        <f t="shared" si="215"/>
        <v>37560.907118951494</v>
      </c>
    </row>
    <row r="6796" spans="1:6" x14ac:dyDescent="0.3">
      <c r="A6796" s="3">
        <v>0.69218331055811699</v>
      </c>
      <c r="B6796" s="3">
        <v>15414.9250623681</v>
      </c>
      <c r="C6796" s="3">
        <v>1.17527284425803</v>
      </c>
      <c r="D6796" s="3">
        <v>50029.662750418996</v>
      </c>
      <c r="E6796" s="1">
        <f t="shared" si="214"/>
        <v>0.48308953369991303</v>
      </c>
      <c r="F6796" s="1">
        <f t="shared" si="215"/>
        <v>34614.737688050896</v>
      </c>
    </row>
    <row r="6797" spans="1:6" x14ac:dyDescent="0.3">
      <c r="A6797" s="3">
        <v>0.76544165623315497</v>
      </c>
      <c r="B6797" s="3">
        <v>25297.397037590599</v>
      </c>
      <c r="C6797" s="3">
        <v>1.3453716950747301</v>
      </c>
      <c r="D6797" s="3">
        <v>66866.707484983097</v>
      </c>
      <c r="E6797" s="1">
        <f t="shared" si="214"/>
        <v>0.57993003884157512</v>
      </c>
      <c r="F6797" s="1">
        <f t="shared" si="215"/>
        <v>41569.310447392498</v>
      </c>
    </row>
    <row r="6798" spans="1:6" x14ac:dyDescent="0.3">
      <c r="A6798" s="3">
        <v>0.71704638698902901</v>
      </c>
      <c r="B6798" s="3">
        <v>19302.977044405499</v>
      </c>
      <c r="C6798" s="3">
        <v>1.2617192432587601</v>
      </c>
      <c r="D6798" s="3">
        <v>57620.286844391798</v>
      </c>
      <c r="E6798" s="1">
        <f t="shared" si="214"/>
        <v>0.54467285626973105</v>
      </c>
      <c r="F6798" s="1">
        <f t="shared" si="215"/>
        <v>38317.309799986295</v>
      </c>
    </row>
    <row r="6799" spans="1:6" x14ac:dyDescent="0.3">
      <c r="A6799" s="3">
        <v>0.732074940168852</v>
      </c>
      <c r="B6799" s="3">
        <v>27109.015901482398</v>
      </c>
      <c r="C6799" s="3">
        <v>1.2939655277503599</v>
      </c>
      <c r="D6799" s="3">
        <v>68606.191949298707</v>
      </c>
      <c r="E6799" s="1">
        <f t="shared" si="214"/>
        <v>0.56189058758150789</v>
      </c>
      <c r="F6799" s="1">
        <f t="shared" si="215"/>
        <v>41497.176047816305</v>
      </c>
    </row>
    <row r="6800" spans="1:6" x14ac:dyDescent="0.3">
      <c r="A6800" s="3">
        <v>0.73497705420024495</v>
      </c>
      <c r="B6800" s="3">
        <v>18929.028272383399</v>
      </c>
      <c r="C6800" s="3">
        <v>1.2750663173377299</v>
      </c>
      <c r="D6800" s="3">
        <v>56530.4087036657</v>
      </c>
      <c r="E6800" s="1">
        <f t="shared" si="214"/>
        <v>0.54008926313748495</v>
      </c>
      <c r="F6800" s="1">
        <f t="shared" si="215"/>
        <v>37601.380431282305</v>
      </c>
    </row>
    <row r="6801" spans="1:6" x14ac:dyDescent="0.3">
      <c r="A6801" s="3">
        <v>0.70996015248635902</v>
      </c>
      <c r="B6801" s="3">
        <v>17415.346401498598</v>
      </c>
      <c r="C6801" s="3">
        <v>1.23129310273808</v>
      </c>
      <c r="D6801" s="3">
        <v>54126.510596950597</v>
      </c>
      <c r="E6801" s="1">
        <f t="shared" si="214"/>
        <v>0.52133295025172099</v>
      </c>
      <c r="F6801" s="1">
        <f t="shared" si="215"/>
        <v>36711.164195452002</v>
      </c>
    </row>
    <row r="6802" spans="1:6" x14ac:dyDescent="0.3">
      <c r="A6802" s="3">
        <v>0.73409391773001198</v>
      </c>
      <c r="B6802" s="3">
        <v>19120.673660869001</v>
      </c>
      <c r="C6802" s="3">
        <v>1.26883668936417</v>
      </c>
      <c r="D6802" s="3">
        <v>56718.124897586</v>
      </c>
      <c r="E6802" s="1">
        <f t="shared" si="214"/>
        <v>0.53474277163415807</v>
      </c>
      <c r="F6802" s="1">
        <f t="shared" si="215"/>
        <v>37597.451236716995</v>
      </c>
    </row>
    <row r="6803" spans="1:6" x14ac:dyDescent="0.3">
      <c r="A6803" s="3">
        <v>0.63669377703198204</v>
      </c>
      <c r="B6803" s="3">
        <v>19353.3319021479</v>
      </c>
      <c r="C6803" s="3">
        <v>1.11096617879864</v>
      </c>
      <c r="D6803" s="3">
        <v>56839.516472778603</v>
      </c>
      <c r="E6803" s="1">
        <f t="shared" si="214"/>
        <v>0.47427240176665797</v>
      </c>
      <c r="F6803" s="1">
        <f t="shared" si="215"/>
        <v>37486.184570630707</v>
      </c>
    </row>
    <row r="6804" spans="1:6" x14ac:dyDescent="0.3">
      <c r="A6804" s="3">
        <v>0.65473242280120503</v>
      </c>
      <c r="B6804" s="3">
        <v>17223.2217214304</v>
      </c>
      <c r="C6804" s="3">
        <v>1.1239382021519699</v>
      </c>
      <c r="D6804" s="3">
        <v>53798.878166667098</v>
      </c>
      <c r="E6804" s="1">
        <f t="shared" si="214"/>
        <v>0.46920577935076491</v>
      </c>
      <c r="F6804" s="1">
        <f t="shared" si="215"/>
        <v>36575.656445236702</v>
      </c>
    </row>
    <row r="6805" spans="1:6" x14ac:dyDescent="0.3">
      <c r="A6805" s="3">
        <v>0.69817678422103302</v>
      </c>
      <c r="B6805" s="3">
        <v>21303.105153238099</v>
      </c>
      <c r="C6805" s="3">
        <v>1.23303331543324</v>
      </c>
      <c r="D6805" s="3">
        <v>58092.810936690097</v>
      </c>
      <c r="E6805" s="1">
        <f t="shared" si="214"/>
        <v>0.534856531212207</v>
      </c>
      <c r="F6805" s="1">
        <f t="shared" si="215"/>
        <v>36789.705783451995</v>
      </c>
    </row>
    <row r="6806" spans="1:6" x14ac:dyDescent="0.3">
      <c r="A6806" s="3">
        <v>0.72886370849486304</v>
      </c>
      <c r="B6806" s="3">
        <v>18922.792611596</v>
      </c>
      <c r="C6806" s="3">
        <v>1.28754962905043</v>
      </c>
      <c r="D6806" s="3">
        <v>56189.838857267998</v>
      </c>
      <c r="E6806" s="1">
        <f t="shared" si="214"/>
        <v>0.55868592055556698</v>
      </c>
      <c r="F6806" s="1">
        <f t="shared" si="215"/>
        <v>37267.046245671998</v>
      </c>
    </row>
    <row r="6807" spans="1:6" x14ac:dyDescent="0.3">
      <c r="A6807" s="3">
        <v>0.68585743557641399</v>
      </c>
      <c r="B6807" s="3">
        <v>16726.7816467513</v>
      </c>
      <c r="C6807" s="3">
        <v>1.19425154403984</v>
      </c>
      <c r="D6807" s="3">
        <v>53432.783702038003</v>
      </c>
      <c r="E6807" s="1">
        <f t="shared" si="214"/>
        <v>0.50839410846342603</v>
      </c>
      <c r="F6807" s="1">
        <f t="shared" si="215"/>
        <v>36706.002055286706</v>
      </c>
    </row>
    <row r="6808" spans="1:6" x14ac:dyDescent="0.3">
      <c r="A6808" s="3">
        <v>0.69646955657657195</v>
      </c>
      <c r="B6808" s="3">
        <v>18948.4279717641</v>
      </c>
      <c r="C6808" s="3">
        <v>1.2323423372917699</v>
      </c>
      <c r="D6808" s="3">
        <v>57612.032557203704</v>
      </c>
      <c r="E6808" s="1">
        <f t="shared" si="214"/>
        <v>0.53587278071519795</v>
      </c>
      <c r="F6808" s="1">
        <f t="shared" si="215"/>
        <v>38663.604585439607</v>
      </c>
    </row>
    <row r="6809" spans="1:6" x14ac:dyDescent="0.3">
      <c r="A6809" s="3">
        <v>0.69829782095284199</v>
      </c>
      <c r="B6809" s="3">
        <v>22104.013294787201</v>
      </c>
      <c r="C6809" s="3">
        <v>1.1852913616065499</v>
      </c>
      <c r="D6809" s="3">
        <v>58303.380451994199</v>
      </c>
      <c r="E6809" s="1">
        <f t="shared" si="214"/>
        <v>0.48699354065370792</v>
      </c>
      <c r="F6809" s="1">
        <f t="shared" si="215"/>
        <v>36199.367157207002</v>
      </c>
    </row>
    <row r="6810" spans="1:6" x14ac:dyDescent="0.3">
      <c r="A6810" s="3">
        <v>0.70316844233888798</v>
      </c>
      <c r="B6810" s="3">
        <v>17689.6857718764</v>
      </c>
      <c r="C6810" s="3">
        <v>1.2188306859924301</v>
      </c>
      <c r="D6810" s="3">
        <v>52705.342700390203</v>
      </c>
      <c r="E6810" s="1">
        <f t="shared" si="214"/>
        <v>0.51566224365354207</v>
      </c>
      <c r="F6810" s="1">
        <f t="shared" si="215"/>
        <v>35015.656928513803</v>
      </c>
    </row>
    <row r="6811" spans="1:6" x14ac:dyDescent="0.3">
      <c r="A6811" s="3">
        <v>0.73952908735802003</v>
      </c>
      <c r="B6811" s="3">
        <v>21842.806075686</v>
      </c>
      <c r="C6811" s="3">
        <v>1.28692713284509</v>
      </c>
      <c r="D6811" s="3">
        <v>61998.772057293099</v>
      </c>
      <c r="E6811" s="1">
        <f t="shared" si="214"/>
        <v>0.54739804548706994</v>
      </c>
      <c r="F6811" s="1">
        <f t="shared" si="215"/>
        <v>40155.9659816071</v>
      </c>
    </row>
    <row r="6812" spans="1:6" x14ac:dyDescent="0.3">
      <c r="A6812" s="3">
        <v>0.71411803803100604</v>
      </c>
      <c r="B6812" s="3">
        <v>16997.884315342999</v>
      </c>
      <c r="C6812" s="3">
        <v>1.2529321819133801</v>
      </c>
      <c r="D6812" s="3">
        <v>52239.088508691202</v>
      </c>
      <c r="E6812" s="1">
        <f t="shared" si="214"/>
        <v>0.53881414388237403</v>
      </c>
      <c r="F6812" s="1">
        <f t="shared" si="215"/>
        <v>35241.204193348203</v>
      </c>
    </row>
    <row r="6813" spans="1:6" x14ac:dyDescent="0.3">
      <c r="A6813" s="3">
        <v>0.718531093699735</v>
      </c>
      <c r="B6813" s="3">
        <v>17529.849989554001</v>
      </c>
      <c r="C6813" s="3">
        <v>1.24848626764468</v>
      </c>
      <c r="D6813" s="3">
        <v>54784.086587602404</v>
      </c>
      <c r="E6813" s="1">
        <f t="shared" si="214"/>
        <v>0.52995517394494496</v>
      </c>
      <c r="F6813" s="1">
        <f t="shared" si="215"/>
        <v>37254.236598048403</v>
      </c>
    </row>
    <row r="6814" spans="1:6" x14ac:dyDescent="0.3">
      <c r="A6814" s="3">
        <v>0.781109149639027</v>
      </c>
      <c r="B6814" s="3">
        <v>20230.947545940599</v>
      </c>
      <c r="C6814" s="3">
        <v>1.31644339542538</v>
      </c>
      <c r="D6814" s="3">
        <v>58071.718850880199</v>
      </c>
      <c r="E6814" s="1">
        <f t="shared" si="214"/>
        <v>0.53533424578635302</v>
      </c>
      <c r="F6814" s="1">
        <f t="shared" si="215"/>
        <v>37840.771304939597</v>
      </c>
    </row>
    <row r="6815" spans="1:6" x14ac:dyDescent="0.3">
      <c r="A6815" s="3">
        <v>0.67880732195978</v>
      </c>
      <c r="B6815" s="3">
        <v>17870.2643741637</v>
      </c>
      <c r="C6815" s="3">
        <v>1.18287457375908</v>
      </c>
      <c r="D6815" s="3">
        <v>55114.680282868198</v>
      </c>
      <c r="E6815" s="1">
        <f t="shared" si="214"/>
        <v>0.50406725179930001</v>
      </c>
      <c r="F6815" s="1">
        <f t="shared" si="215"/>
        <v>37244.415908704497</v>
      </c>
    </row>
    <row r="6816" spans="1:6" x14ac:dyDescent="0.3">
      <c r="A6816" s="3">
        <v>0.66081589074676805</v>
      </c>
      <c r="B6816" s="3">
        <v>15705.348518848299</v>
      </c>
      <c r="C6816" s="3">
        <v>1.1224180360045199</v>
      </c>
      <c r="D6816" s="3">
        <v>51665.7426855671</v>
      </c>
      <c r="E6816" s="1">
        <f t="shared" si="214"/>
        <v>0.46160214525775189</v>
      </c>
      <c r="F6816" s="1">
        <f t="shared" si="215"/>
        <v>35960.394166718805</v>
      </c>
    </row>
    <row r="6817" spans="1:6" x14ac:dyDescent="0.3">
      <c r="A6817" s="3">
        <v>0.68928421712680699</v>
      </c>
      <c r="B6817" s="3">
        <v>19191.8420899987</v>
      </c>
      <c r="C6817" s="3">
        <v>1.20063616819518</v>
      </c>
      <c r="D6817" s="3">
        <v>55332.034009982803</v>
      </c>
      <c r="E6817" s="1">
        <f t="shared" si="214"/>
        <v>0.51135195106837306</v>
      </c>
      <c r="F6817" s="1">
        <f t="shared" si="215"/>
        <v>36140.191919984107</v>
      </c>
    </row>
    <row r="6818" spans="1:6" x14ac:dyDescent="0.3">
      <c r="A6818" s="3">
        <v>0.67817877896128798</v>
      </c>
      <c r="B6818" s="3">
        <v>17766.9922963303</v>
      </c>
      <c r="C6818" s="3">
        <v>1.1835837156881199</v>
      </c>
      <c r="D6818" s="3">
        <v>54879.469839991303</v>
      </c>
      <c r="E6818" s="1">
        <f t="shared" si="214"/>
        <v>0.50540493672683195</v>
      </c>
      <c r="F6818" s="1">
        <f t="shared" si="215"/>
        <v>37112.477543661007</v>
      </c>
    </row>
    <row r="6819" spans="1:6" x14ac:dyDescent="0.3">
      <c r="A6819" s="3">
        <v>0.64379213011578695</v>
      </c>
      <c r="B6819" s="3">
        <v>19107.513905371001</v>
      </c>
      <c r="C6819" s="3">
        <v>1.1026073499858</v>
      </c>
      <c r="D6819" s="3">
        <v>55833.619442035997</v>
      </c>
      <c r="E6819" s="1">
        <f t="shared" si="214"/>
        <v>0.45881521987001306</v>
      </c>
      <c r="F6819" s="1">
        <f t="shared" si="215"/>
        <v>36726.105536664996</v>
      </c>
    </row>
    <row r="6820" spans="1:6" x14ac:dyDescent="0.3">
      <c r="A6820" s="3">
        <v>0.73056161915772599</v>
      </c>
      <c r="B6820" s="3">
        <v>18260.457548245002</v>
      </c>
      <c r="C6820" s="3">
        <v>1.2797830193426101</v>
      </c>
      <c r="D6820" s="3">
        <v>56974.5252378683</v>
      </c>
      <c r="E6820" s="1">
        <f t="shared" si="214"/>
        <v>0.54922140018488408</v>
      </c>
      <c r="F6820" s="1">
        <f t="shared" si="215"/>
        <v>38714.067689623298</v>
      </c>
    </row>
    <row r="6821" spans="1:6" x14ac:dyDescent="0.3">
      <c r="A6821" s="3">
        <v>0.69490400666928998</v>
      </c>
      <c r="B6821" s="3">
        <v>24349.982023614099</v>
      </c>
      <c r="C6821" s="3">
        <v>1.2238386863647901</v>
      </c>
      <c r="D6821" s="3">
        <v>61799.697210646598</v>
      </c>
      <c r="E6821" s="1">
        <f t="shared" si="214"/>
        <v>0.52893467969550012</v>
      </c>
      <c r="F6821" s="1">
        <f t="shared" si="215"/>
        <v>37449.715187032503</v>
      </c>
    </row>
    <row r="6822" spans="1:6" x14ac:dyDescent="0.3">
      <c r="A6822" s="3">
        <v>0.701351500520635</v>
      </c>
      <c r="B6822" s="3">
        <v>22303.109896633901</v>
      </c>
      <c r="C6822" s="3">
        <v>1.21849151747215</v>
      </c>
      <c r="D6822" s="3">
        <v>59082.344530204398</v>
      </c>
      <c r="E6822" s="1">
        <f t="shared" si="214"/>
        <v>0.51714001695151501</v>
      </c>
      <c r="F6822" s="1">
        <f t="shared" si="215"/>
        <v>36779.234633570493</v>
      </c>
    </row>
    <row r="6823" spans="1:6" x14ac:dyDescent="0.3">
      <c r="A6823" s="3">
        <v>0.71589390461995905</v>
      </c>
      <c r="B6823" s="3">
        <v>16258.1911381956</v>
      </c>
      <c r="C6823" s="3">
        <v>1.2344678104926201</v>
      </c>
      <c r="D6823" s="3">
        <v>53486.202365404002</v>
      </c>
      <c r="E6823" s="1">
        <f t="shared" si="214"/>
        <v>0.51857390587266106</v>
      </c>
      <c r="F6823" s="1">
        <f t="shared" si="215"/>
        <v>37228.011227208401</v>
      </c>
    </row>
    <row r="6824" spans="1:6" x14ac:dyDescent="0.3">
      <c r="A6824" s="3">
        <v>0.67622869242271899</v>
      </c>
      <c r="B6824" s="3">
        <v>19109.843245372202</v>
      </c>
      <c r="C6824" s="3">
        <v>1.12834913312267</v>
      </c>
      <c r="D6824" s="3">
        <v>55050.836177003301</v>
      </c>
      <c r="E6824" s="1">
        <f t="shared" si="214"/>
        <v>0.45212044069995105</v>
      </c>
      <c r="F6824" s="1">
        <f t="shared" si="215"/>
        <v>35940.992931631103</v>
      </c>
    </row>
    <row r="6825" spans="1:6" x14ac:dyDescent="0.3">
      <c r="A6825" s="3">
        <v>0.708824662615547</v>
      </c>
      <c r="B6825" s="3">
        <v>24386.889923651899</v>
      </c>
      <c r="C6825" s="3">
        <v>1.2405099034229601</v>
      </c>
      <c r="D6825" s="3">
        <v>60690.733157023999</v>
      </c>
      <c r="E6825" s="1">
        <f t="shared" si="214"/>
        <v>0.53168524080741308</v>
      </c>
      <c r="F6825" s="1">
        <f t="shared" si="215"/>
        <v>36303.843233372099</v>
      </c>
    </row>
    <row r="6826" spans="1:6" x14ac:dyDescent="0.3">
      <c r="A6826" s="3">
        <v>0.64209674775560199</v>
      </c>
      <c r="B6826" s="3">
        <v>21927.287219469599</v>
      </c>
      <c r="C6826" s="3">
        <v>1.08222041523712</v>
      </c>
      <c r="D6826" s="3">
        <v>58527.7580192854</v>
      </c>
      <c r="E6826" s="1">
        <f t="shared" si="214"/>
        <v>0.44012366748151799</v>
      </c>
      <c r="F6826" s="1">
        <f t="shared" si="215"/>
        <v>36600.470799815797</v>
      </c>
    </row>
    <row r="6827" spans="1:6" x14ac:dyDescent="0.3">
      <c r="A6827" s="3">
        <v>0.72232467411819601</v>
      </c>
      <c r="B6827" s="3">
        <v>17134.563523942801</v>
      </c>
      <c r="C6827" s="3">
        <v>1.24228426156149</v>
      </c>
      <c r="D6827" s="3">
        <v>52942.553502588104</v>
      </c>
      <c r="E6827" s="1">
        <f t="shared" si="214"/>
        <v>0.51995958744329396</v>
      </c>
      <c r="F6827" s="1">
        <f t="shared" si="215"/>
        <v>35807.989978645302</v>
      </c>
    </row>
    <row r="6828" spans="1:6" x14ac:dyDescent="0.3">
      <c r="A6828" s="3">
        <v>0.766098230255566</v>
      </c>
      <c r="B6828" s="3">
        <v>17415.155200230402</v>
      </c>
      <c r="C6828" s="3">
        <v>1.31183725702451</v>
      </c>
      <c r="D6828" s="3">
        <v>53460.023421341801</v>
      </c>
      <c r="E6828" s="1">
        <f t="shared" si="214"/>
        <v>0.54573902676894404</v>
      </c>
      <c r="F6828" s="1">
        <f t="shared" si="215"/>
        <v>36044.868221111399</v>
      </c>
    </row>
    <row r="6829" spans="1:6" x14ac:dyDescent="0.3">
      <c r="A6829" s="3">
        <v>0.71441435009223497</v>
      </c>
      <c r="B6829" s="3">
        <v>14433.273518321501</v>
      </c>
      <c r="C6829" s="3">
        <v>1.2520787449702599</v>
      </c>
      <c r="D6829" s="3">
        <v>50921.239338959203</v>
      </c>
      <c r="E6829" s="1">
        <f t="shared" si="214"/>
        <v>0.53766439487802498</v>
      </c>
      <c r="F6829" s="1">
        <f t="shared" si="215"/>
        <v>36487.965820637706</v>
      </c>
    </row>
    <row r="6830" spans="1:6" x14ac:dyDescent="0.3">
      <c r="A6830" s="3">
        <v>0.704349770537677</v>
      </c>
      <c r="B6830" s="3">
        <v>16344.964011515</v>
      </c>
      <c r="C6830" s="3">
        <v>1.24116926156143</v>
      </c>
      <c r="D6830" s="3">
        <v>53963.9578233473</v>
      </c>
      <c r="E6830" s="1">
        <f t="shared" si="214"/>
        <v>0.53681949102375304</v>
      </c>
      <c r="F6830" s="1">
        <f t="shared" si="215"/>
        <v>37618.993811832304</v>
      </c>
    </row>
    <row r="6831" spans="1:6" x14ac:dyDescent="0.3">
      <c r="A6831" s="3">
        <v>0.69523916071010705</v>
      </c>
      <c r="B6831" s="3">
        <v>21079.948778821599</v>
      </c>
      <c r="C6831" s="3">
        <v>1.2196812129817201</v>
      </c>
      <c r="D6831" s="3">
        <v>58638.228994231402</v>
      </c>
      <c r="E6831" s="1">
        <f t="shared" si="214"/>
        <v>0.524442052271613</v>
      </c>
      <c r="F6831" s="1">
        <f t="shared" si="215"/>
        <v>37558.280215409803</v>
      </c>
    </row>
    <row r="6832" spans="1:6" x14ac:dyDescent="0.3">
      <c r="A6832" s="3">
        <v>0.76843396570191302</v>
      </c>
      <c r="B6832" s="3">
        <v>15781.979252196001</v>
      </c>
      <c r="C6832" s="3">
        <v>1.3451930986555001</v>
      </c>
      <c r="D6832" s="3">
        <v>53183.777853167499</v>
      </c>
      <c r="E6832" s="1">
        <f t="shared" si="214"/>
        <v>0.57675913295358705</v>
      </c>
      <c r="F6832" s="1">
        <f t="shared" si="215"/>
        <v>37401.798600971495</v>
      </c>
    </row>
    <row r="6833" spans="1:6" x14ac:dyDescent="0.3">
      <c r="A6833" s="3">
        <v>0.67520626080661394</v>
      </c>
      <c r="B6833" s="3">
        <v>19751.5957816624</v>
      </c>
      <c r="C6833" s="3">
        <v>1.1949001246628601</v>
      </c>
      <c r="D6833" s="3">
        <v>57307.037292541398</v>
      </c>
      <c r="E6833" s="1">
        <f t="shared" si="214"/>
        <v>0.51969386385624616</v>
      </c>
      <c r="F6833" s="1">
        <f t="shared" si="215"/>
        <v>37555.441510878998</v>
      </c>
    </row>
    <row r="6834" spans="1:6" x14ac:dyDescent="0.3">
      <c r="A6834" s="3">
        <v>0.71350620614493898</v>
      </c>
      <c r="B6834" s="3">
        <v>18056.353277205901</v>
      </c>
      <c r="C6834" s="3">
        <v>1.2188107578901499</v>
      </c>
      <c r="D6834" s="3">
        <v>54254.269330548603</v>
      </c>
      <c r="E6834" s="1">
        <f t="shared" si="214"/>
        <v>0.50530455174521094</v>
      </c>
      <c r="F6834" s="1">
        <f t="shared" si="215"/>
        <v>36197.916053342706</v>
      </c>
    </row>
    <row r="6835" spans="1:6" x14ac:dyDescent="0.3">
      <c r="A6835" s="3">
        <v>0.71271890013101002</v>
      </c>
      <c r="B6835" s="3">
        <v>20980.685442665501</v>
      </c>
      <c r="C6835" s="3">
        <v>1.2592021245899701</v>
      </c>
      <c r="D6835" s="3">
        <v>57815.086670375596</v>
      </c>
      <c r="E6835" s="1">
        <f t="shared" si="214"/>
        <v>0.54648322445896003</v>
      </c>
      <c r="F6835" s="1">
        <f t="shared" si="215"/>
        <v>36834.401227710099</v>
      </c>
    </row>
    <row r="6836" spans="1:6" x14ac:dyDescent="0.3">
      <c r="A6836" s="3">
        <v>0.69654176921781596</v>
      </c>
      <c r="B6836" s="3">
        <v>23242.725656811101</v>
      </c>
      <c r="C6836" s="3">
        <v>1.18964693799789</v>
      </c>
      <c r="D6836" s="3">
        <v>62519.340270958601</v>
      </c>
      <c r="E6836" s="1">
        <f t="shared" si="214"/>
        <v>0.49310516878007404</v>
      </c>
      <c r="F6836" s="1">
        <f t="shared" si="215"/>
        <v>39276.614614147504</v>
      </c>
    </row>
    <row r="6837" spans="1:6" x14ac:dyDescent="0.3">
      <c r="A6837" s="3">
        <v>0.72835011025415097</v>
      </c>
      <c r="B6837" s="3">
        <v>16239.820400447299</v>
      </c>
      <c r="C6837" s="3">
        <v>1.2480937902105</v>
      </c>
      <c r="D6837" s="3">
        <v>52426.332857243098</v>
      </c>
      <c r="E6837" s="1">
        <f t="shared" si="214"/>
        <v>0.51974367995634907</v>
      </c>
      <c r="F6837" s="1">
        <f t="shared" si="215"/>
        <v>36186.512456795797</v>
      </c>
    </row>
    <row r="6838" spans="1:6" x14ac:dyDescent="0.3">
      <c r="A6838" s="3">
        <v>0.74487026497379105</v>
      </c>
      <c r="B6838" s="3">
        <v>18691.090066238099</v>
      </c>
      <c r="C6838" s="3">
        <v>1.3071235328236701</v>
      </c>
      <c r="D6838" s="3">
        <v>56469.375805091797</v>
      </c>
      <c r="E6838" s="1">
        <f t="shared" si="214"/>
        <v>0.56225326784987906</v>
      </c>
      <c r="F6838" s="1">
        <f t="shared" si="215"/>
        <v>37778.285738853694</v>
      </c>
    </row>
    <row r="6839" spans="1:6" x14ac:dyDescent="0.3">
      <c r="A6839" s="3">
        <v>0.70628354469938004</v>
      </c>
      <c r="B6839" s="3">
        <v>19745.991108529801</v>
      </c>
      <c r="C6839" s="3">
        <v>1.1766103725861099</v>
      </c>
      <c r="D6839" s="3">
        <v>56535.209937756197</v>
      </c>
      <c r="E6839" s="1">
        <f t="shared" si="214"/>
        <v>0.47032682788672986</v>
      </c>
      <c r="F6839" s="1">
        <f t="shared" si="215"/>
        <v>36789.218829226396</v>
      </c>
    </row>
    <row r="6840" spans="1:6" x14ac:dyDescent="0.3">
      <c r="A6840" s="3">
        <v>0.74845356931159801</v>
      </c>
      <c r="B6840" s="3">
        <v>16311.176981668999</v>
      </c>
      <c r="C6840" s="3">
        <v>1.2969943933771999</v>
      </c>
      <c r="D6840" s="3">
        <v>52190.456814102203</v>
      </c>
      <c r="E6840" s="1">
        <f t="shared" si="214"/>
        <v>0.5485408240656019</v>
      </c>
      <c r="F6840" s="1">
        <f t="shared" si="215"/>
        <v>35879.279832433203</v>
      </c>
    </row>
    <row r="6841" spans="1:6" x14ac:dyDescent="0.3">
      <c r="A6841" s="3">
        <v>0.64752278991826095</v>
      </c>
      <c r="B6841" s="3">
        <v>21289.534061615301</v>
      </c>
      <c r="C6841" s="3">
        <v>1.1169616585528299</v>
      </c>
      <c r="D6841" s="3">
        <v>57591.872147264497</v>
      </c>
      <c r="E6841" s="1">
        <f t="shared" si="214"/>
        <v>0.46943886863456896</v>
      </c>
      <c r="F6841" s="1">
        <f t="shared" si="215"/>
        <v>36302.3380856492</v>
      </c>
    </row>
    <row r="6842" spans="1:6" x14ac:dyDescent="0.3">
      <c r="A6842" s="3">
        <v>0.70428932714472703</v>
      </c>
      <c r="B6842" s="3">
        <v>21527.616281803799</v>
      </c>
      <c r="C6842" s="3">
        <v>1.20737647236866</v>
      </c>
      <c r="D6842" s="3">
        <v>58339.657091588801</v>
      </c>
      <c r="E6842" s="1">
        <f t="shared" si="214"/>
        <v>0.50308714522393294</v>
      </c>
      <c r="F6842" s="1">
        <f t="shared" si="215"/>
        <v>36812.040809785001</v>
      </c>
    </row>
    <row r="6843" spans="1:6" x14ac:dyDescent="0.3">
      <c r="A6843" s="3">
        <v>0.71509820016117198</v>
      </c>
      <c r="B6843" s="3">
        <v>20963.594615588299</v>
      </c>
      <c r="C6843" s="3">
        <v>1.2230050628812601</v>
      </c>
      <c r="D6843" s="3">
        <v>56484.352612185903</v>
      </c>
      <c r="E6843" s="1">
        <f t="shared" si="214"/>
        <v>0.50790686272008811</v>
      </c>
      <c r="F6843" s="1">
        <f t="shared" si="215"/>
        <v>35520.757996597604</v>
      </c>
    </row>
    <row r="6844" spans="1:6" x14ac:dyDescent="0.3">
      <c r="A6844" s="3">
        <v>0.73331927594913504</v>
      </c>
      <c r="B6844" s="3">
        <v>18343.459171196599</v>
      </c>
      <c r="C6844" s="3">
        <v>1.2862195504834799</v>
      </c>
      <c r="D6844" s="3">
        <v>57229.343535720298</v>
      </c>
      <c r="E6844" s="1">
        <f t="shared" si="214"/>
        <v>0.55290027453434487</v>
      </c>
      <c r="F6844" s="1">
        <f t="shared" si="215"/>
        <v>38885.884364523699</v>
      </c>
    </row>
    <row r="6845" spans="1:6" x14ac:dyDescent="0.3">
      <c r="A6845" s="3">
        <v>0.679090786364276</v>
      </c>
      <c r="B6845" s="3">
        <v>17347.563764862101</v>
      </c>
      <c r="C6845" s="3">
        <v>1.1748086885952</v>
      </c>
      <c r="D6845" s="3">
        <v>54337.502014485901</v>
      </c>
      <c r="E6845" s="1">
        <f t="shared" si="214"/>
        <v>0.49571790223092405</v>
      </c>
      <c r="F6845" s="1">
        <f t="shared" si="215"/>
        <v>36989.938249623796</v>
      </c>
    </row>
    <row r="6846" spans="1:6" x14ac:dyDescent="0.3">
      <c r="A6846" s="3">
        <v>0.66731306975948501</v>
      </c>
      <c r="B6846" s="3">
        <v>20924.909056571101</v>
      </c>
      <c r="C6846" s="3">
        <v>1.17320941677421</v>
      </c>
      <c r="D6846" s="3">
        <v>59282.345544315598</v>
      </c>
      <c r="E6846" s="1">
        <f t="shared" si="214"/>
        <v>0.50589634701472497</v>
      </c>
      <c r="F6846" s="1">
        <f t="shared" si="215"/>
        <v>38357.436487744497</v>
      </c>
    </row>
    <row r="6847" spans="1:6" x14ac:dyDescent="0.3">
      <c r="A6847" s="3">
        <v>0.70270769015360601</v>
      </c>
      <c r="B6847" s="3">
        <v>18838.655945902199</v>
      </c>
      <c r="C6847" s="3">
        <v>1.2224093624725401</v>
      </c>
      <c r="D6847" s="3">
        <v>54959.130622560799</v>
      </c>
      <c r="E6847" s="1">
        <f t="shared" si="214"/>
        <v>0.51970167231893405</v>
      </c>
      <c r="F6847" s="1">
        <f t="shared" si="215"/>
        <v>36120.474676658603</v>
      </c>
    </row>
    <row r="6848" spans="1:6" x14ac:dyDescent="0.3">
      <c r="A6848" s="3">
        <v>0.751737151275923</v>
      </c>
      <c r="B6848" s="3">
        <v>16533.731737640599</v>
      </c>
      <c r="C6848" s="3">
        <v>1.3043892408955</v>
      </c>
      <c r="D6848" s="3">
        <v>51205.450901575503</v>
      </c>
      <c r="E6848" s="1">
        <f t="shared" si="214"/>
        <v>0.55265208961957701</v>
      </c>
      <c r="F6848" s="1">
        <f t="shared" si="215"/>
        <v>34671.719163934904</v>
      </c>
    </row>
    <row r="6849" spans="1:6" x14ac:dyDescent="0.3">
      <c r="A6849" s="3">
        <v>0.74446592323988103</v>
      </c>
      <c r="B6849" s="3">
        <v>18625.7599204336</v>
      </c>
      <c r="C6849" s="3">
        <v>1.29981337842517</v>
      </c>
      <c r="D6849" s="3">
        <v>55669.487052791999</v>
      </c>
      <c r="E6849" s="1">
        <f t="shared" si="214"/>
        <v>0.55534745518528894</v>
      </c>
      <c r="F6849" s="1">
        <f t="shared" si="215"/>
        <v>37043.727132358399</v>
      </c>
    </row>
    <row r="6850" spans="1:6" x14ac:dyDescent="0.3">
      <c r="A6850" s="3">
        <v>0.68270729228915505</v>
      </c>
      <c r="B6850" s="3">
        <v>20933.885690737901</v>
      </c>
      <c r="C6850" s="3">
        <v>1.2040647655872401</v>
      </c>
      <c r="D6850" s="3">
        <v>57810.484588600397</v>
      </c>
      <c r="E6850" s="1">
        <f t="shared" si="214"/>
        <v>0.52135747329808502</v>
      </c>
      <c r="F6850" s="1">
        <f t="shared" si="215"/>
        <v>36876.598897862496</v>
      </c>
    </row>
    <row r="6851" spans="1:6" x14ac:dyDescent="0.3">
      <c r="A6851" s="3">
        <v>0.68673020474223001</v>
      </c>
      <c r="B6851" s="3">
        <v>16356.326309288201</v>
      </c>
      <c r="C6851" s="3">
        <v>1.1887454803478901</v>
      </c>
      <c r="D6851" s="3">
        <v>52575.107258788703</v>
      </c>
      <c r="E6851" s="1">
        <f t="shared" si="214"/>
        <v>0.50201527560566006</v>
      </c>
      <c r="F6851" s="1">
        <f t="shared" si="215"/>
        <v>36218.780949500506</v>
      </c>
    </row>
    <row r="6852" spans="1:6" x14ac:dyDescent="0.3">
      <c r="A6852" s="3">
        <v>0.74350773878529697</v>
      </c>
      <c r="B6852" s="3">
        <v>19141.6336265385</v>
      </c>
      <c r="C6852" s="3">
        <v>1.2696947018223199</v>
      </c>
      <c r="D6852" s="3">
        <v>56688.889759698199</v>
      </c>
      <c r="E6852" s="1">
        <f t="shared" ref="E6852:E6915" si="216">C6852-A6852</f>
        <v>0.52618696303702295</v>
      </c>
      <c r="F6852" s="1">
        <f t="shared" ref="F6852:F6915" si="217">D6852-B6852</f>
        <v>37547.256133159695</v>
      </c>
    </row>
    <row r="6853" spans="1:6" x14ac:dyDescent="0.3">
      <c r="A6853" s="3">
        <v>0.73260644520174101</v>
      </c>
      <c r="B6853" s="3">
        <v>23160.0591417781</v>
      </c>
      <c r="C6853" s="3">
        <v>1.26735547972989</v>
      </c>
      <c r="D6853" s="3">
        <v>62079.018974375802</v>
      </c>
      <c r="E6853" s="1">
        <f t="shared" si="216"/>
        <v>0.53474903452814904</v>
      </c>
      <c r="F6853" s="1">
        <f t="shared" si="217"/>
        <v>38918.959832597699</v>
      </c>
    </row>
    <row r="6854" spans="1:6" x14ac:dyDescent="0.3">
      <c r="A6854" s="3">
        <v>0.68353356322824599</v>
      </c>
      <c r="B6854" s="3">
        <v>25149.9457160733</v>
      </c>
      <c r="C6854" s="3">
        <v>1.20807673972507</v>
      </c>
      <c r="D6854" s="3">
        <v>62589.668595410803</v>
      </c>
      <c r="E6854" s="1">
        <f t="shared" si="216"/>
        <v>0.52454317649682403</v>
      </c>
      <c r="F6854" s="1">
        <f t="shared" si="217"/>
        <v>37439.722879337503</v>
      </c>
    </row>
    <row r="6855" spans="1:6" x14ac:dyDescent="0.3">
      <c r="A6855" s="3">
        <v>0.67281423766977899</v>
      </c>
      <c r="B6855" s="3">
        <v>18856.751435479899</v>
      </c>
      <c r="C6855" s="3">
        <v>1.1856852695820901</v>
      </c>
      <c r="D6855" s="3">
        <v>58184.573454365098</v>
      </c>
      <c r="E6855" s="1">
        <f t="shared" si="216"/>
        <v>0.51287103191231109</v>
      </c>
      <c r="F6855" s="1">
        <f t="shared" si="217"/>
        <v>39327.822018885199</v>
      </c>
    </row>
    <row r="6856" spans="1:6" x14ac:dyDescent="0.3">
      <c r="A6856" s="3">
        <v>0.70927722898251</v>
      </c>
      <c r="B6856" s="3">
        <v>20336.099915084302</v>
      </c>
      <c r="C6856" s="3">
        <v>1.24651347010137</v>
      </c>
      <c r="D6856" s="3">
        <v>59436.610873941099</v>
      </c>
      <c r="E6856" s="1">
        <f t="shared" si="216"/>
        <v>0.53723624111886004</v>
      </c>
      <c r="F6856" s="1">
        <f t="shared" si="217"/>
        <v>39100.510958856801</v>
      </c>
    </row>
    <row r="6857" spans="1:6" x14ac:dyDescent="0.3">
      <c r="A6857" s="3">
        <v>0.67293038631008695</v>
      </c>
      <c r="B6857" s="3">
        <v>17085.072512201699</v>
      </c>
      <c r="C6857" s="3">
        <v>1.17926139190068</v>
      </c>
      <c r="D6857" s="3">
        <v>53952.693429001898</v>
      </c>
      <c r="E6857" s="1">
        <f t="shared" si="216"/>
        <v>0.50633100559059308</v>
      </c>
      <c r="F6857" s="1">
        <f t="shared" si="217"/>
        <v>36867.620916800195</v>
      </c>
    </row>
    <row r="6858" spans="1:6" x14ac:dyDescent="0.3">
      <c r="A6858" s="3">
        <v>0.69873345136561105</v>
      </c>
      <c r="B6858" s="3">
        <v>16340.9530561503</v>
      </c>
      <c r="C6858" s="3">
        <v>1.21033615312148</v>
      </c>
      <c r="D6858" s="3">
        <v>53581.539014536</v>
      </c>
      <c r="E6858" s="1">
        <f t="shared" si="216"/>
        <v>0.51160270175586897</v>
      </c>
      <c r="F6858" s="1">
        <f t="shared" si="217"/>
        <v>37240.585958385702</v>
      </c>
    </row>
    <row r="6859" spans="1:6" x14ac:dyDescent="0.3">
      <c r="A6859" s="3">
        <v>0.67317719076917604</v>
      </c>
      <c r="B6859" s="3">
        <v>20015.020155980201</v>
      </c>
      <c r="C6859" s="3">
        <v>1.1691295571392299</v>
      </c>
      <c r="D6859" s="3">
        <v>55822.3426169792</v>
      </c>
      <c r="E6859" s="1">
        <f t="shared" si="216"/>
        <v>0.49595236637005391</v>
      </c>
      <c r="F6859" s="1">
        <f t="shared" si="217"/>
        <v>35807.322460998999</v>
      </c>
    </row>
    <row r="6860" spans="1:6" x14ac:dyDescent="0.3">
      <c r="A6860" s="3">
        <v>0.725135044829881</v>
      </c>
      <c r="B6860" s="3">
        <v>19417.386916930802</v>
      </c>
      <c r="C6860" s="3">
        <v>1.27069718977794</v>
      </c>
      <c r="D6860" s="3">
        <v>58131.137617679902</v>
      </c>
      <c r="E6860" s="1">
        <f t="shared" si="216"/>
        <v>0.54556214494805899</v>
      </c>
      <c r="F6860" s="1">
        <f t="shared" si="217"/>
        <v>38713.7507007491</v>
      </c>
    </row>
    <row r="6861" spans="1:6" x14ac:dyDescent="0.3">
      <c r="A6861" s="3">
        <v>0.69837115368345504</v>
      </c>
      <c r="B6861" s="3">
        <v>23464.9868032993</v>
      </c>
      <c r="C6861" s="3">
        <v>1.2614163670693399</v>
      </c>
      <c r="D6861" s="3">
        <v>63226.6808926718</v>
      </c>
      <c r="E6861" s="1">
        <f t="shared" si="216"/>
        <v>0.56304521338588487</v>
      </c>
      <c r="F6861" s="1">
        <f t="shared" si="217"/>
        <v>39761.694089372497</v>
      </c>
    </row>
    <row r="6862" spans="1:6" x14ac:dyDescent="0.3">
      <c r="A6862" s="3">
        <v>0.72887986608677202</v>
      </c>
      <c r="B6862" s="3">
        <v>21190.5351769913</v>
      </c>
      <c r="C6862" s="3">
        <v>1.2371026093295601</v>
      </c>
      <c r="D6862" s="3">
        <v>56419.492423404503</v>
      </c>
      <c r="E6862" s="1">
        <f t="shared" si="216"/>
        <v>0.50822274324278804</v>
      </c>
      <c r="F6862" s="1">
        <f t="shared" si="217"/>
        <v>35228.957246413207</v>
      </c>
    </row>
    <row r="6863" spans="1:6" x14ac:dyDescent="0.3">
      <c r="A6863" s="3">
        <v>0.72589836065091595</v>
      </c>
      <c r="B6863" s="3">
        <v>20443.3149939676</v>
      </c>
      <c r="C6863" s="3">
        <v>1.2711753166365001</v>
      </c>
      <c r="D6863" s="3">
        <v>58407.449150994798</v>
      </c>
      <c r="E6863" s="1">
        <f t="shared" si="216"/>
        <v>0.54527695598558412</v>
      </c>
      <c r="F6863" s="1">
        <f t="shared" si="217"/>
        <v>37964.134157027198</v>
      </c>
    </row>
    <row r="6864" spans="1:6" x14ac:dyDescent="0.3">
      <c r="A6864" s="3">
        <v>0.72060796583417097</v>
      </c>
      <c r="B6864" s="3">
        <v>20115.8218738121</v>
      </c>
      <c r="C6864" s="3">
        <v>1.2503529434723999</v>
      </c>
      <c r="D6864" s="3">
        <v>56416.934358396204</v>
      </c>
      <c r="E6864" s="1">
        <f t="shared" si="216"/>
        <v>0.52974497763822892</v>
      </c>
      <c r="F6864" s="1">
        <f t="shared" si="217"/>
        <v>36301.112484584104</v>
      </c>
    </row>
    <row r="6865" spans="1:6" x14ac:dyDescent="0.3">
      <c r="A6865" s="3">
        <v>0.71301915658581605</v>
      </c>
      <c r="B6865" s="3">
        <v>19980.1628337068</v>
      </c>
      <c r="C6865" s="3">
        <v>1.24862747566919</v>
      </c>
      <c r="D6865" s="3">
        <v>58208.642931107403</v>
      </c>
      <c r="E6865" s="1">
        <f t="shared" si="216"/>
        <v>0.53560831908337392</v>
      </c>
      <c r="F6865" s="1">
        <f t="shared" si="217"/>
        <v>38228.480097400607</v>
      </c>
    </row>
    <row r="6866" spans="1:6" x14ac:dyDescent="0.3">
      <c r="A6866" s="3">
        <v>0.71286153711740796</v>
      </c>
      <c r="B6866" s="3">
        <v>21675.388459886301</v>
      </c>
      <c r="C6866" s="3">
        <v>1.2332369588277501</v>
      </c>
      <c r="D6866" s="3">
        <v>57499.479735969799</v>
      </c>
      <c r="E6866" s="1">
        <f t="shared" si="216"/>
        <v>0.52037542171034212</v>
      </c>
      <c r="F6866" s="1">
        <f t="shared" si="217"/>
        <v>35824.091276083498</v>
      </c>
    </row>
    <row r="6867" spans="1:6" x14ac:dyDescent="0.3">
      <c r="A6867" s="3">
        <v>0.71664659391145202</v>
      </c>
      <c r="B6867" s="3">
        <v>18132.438072727899</v>
      </c>
      <c r="C6867" s="3">
        <v>1.2433850328507601</v>
      </c>
      <c r="D6867" s="3">
        <v>55234.483334596996</v>
      </c>
      <c r="E6867" s="1">
        <f t="shared" si="216"/>
        <v>0.52673843893930805</v>
      </c>
      <c r="F6867" s="1">
        <f t="shared" si="217"/>
        <v>37102.045261869098</v>
      </c>
    </row>
    <row r="6868" spans="1:6" x14ac:dyDescent="0.3">
      <c r="A6868" s="3">
        <v>0.70960211755148805</v>
      </c>
      <c r="B6868" s="3">
        <v>21975.555468607501</v>
      </c>
      <c r="C6868" s="3">
        <v>1.2416538321437001</v>
      </c>
      <c r="D6868" s="3">
        <v>60049.542924562797</v>
      </c>
      <c r="E6868" s="1">
        <f t="shared" si="216"/>
        <v>0.53205171459221201</v>
      </c>
      <c r="F6868" s="1">
        <f t="shared" si="217"/>
        <v>38073.987455955299</v>
      </c>
    </row>
    <row r="6869" spans="1:6" x14ac:dyDescent="0.3">
      <c r="A6869" s="3">
        <v>0.72799169361054505</v>
      </c>
      <c r="B6869" s="3">
        <v>22581.280415857502</v>
      </c>
      <c r="C6869" s="3">
        <v>1.28281023736652</v>
      </c>
      <c r="D6869" s="3">
        <v>64669.884917089999</v>
      </c>
      <c r="E6869" s="1">
        <f t="shared" si="216"/>
        <v>0.55481854375597495</v>
      </c>
      <c r="F6869" s="1">
        <f t="shared" si="217"/>
        <v>42088.604501232498</v>
      </c>
    </row>
    <row r="6870" spans="1:6" x14ac:dyDescent="0.3">
      <c r="A6870" s="3">
        <v>0.71613272713014398</v>
      </c>
      <c r="B6870" s="3">
        <v>17573.962194200602</v>
      </c>
      <c r="C6870" s="3">
        <v>1.25793517427978</v>
      </c>
      <c r="D6870" s="3">
        <v>54838.029006360899</v>
      </c>
      <c r="E6870" s="1">
        <f t="shared" si="216"/>
        <v>0.54180244714963599</v>
      </c>
      <c r="F6870" s="1">
        <f t="shared" si="217"/>
        <v>37264.066812160294</v>
      </c>
    </row>
    <row r="6871" spans="1:6" x14ac:dyDescent="0.3">
      <c r="A6871" s="3">
        <v>0.75271772223145395</v>
      </c>
      <c r="B6871" s="3">
        <v>16673.2925473049</v>
      </c>
      <c r="C6871" s="3">
        <v>1.2985042394240101</v>
      </c>
      <c r="D6871" s="3">
        <v>53675.689918514603</v>
      </c>
      <c r="E6871" s="1">
        <f t="shared" si="216"/>
        <v>0.54578651719255611</v>
      </c>
      <c r="F6871" s="1">
        <f t="shared" si="217"/>
        <v>37002.397371209707</v>
      </c>
    </row>
    <row r="6872" spans="1:6" x14ac:dyDescent="0.3">
      <c r="A6872" s="3">
        <v>0.69855325983038297</v>
      </c>
      <c r="B6872" s="3">
        <v>21710.940244251</v>
      </c>
      <c r="C6872" s="3">
        <v>1.2018617748343401</v>
      </c>
      <c r="D6872" s="3">
        <v>60451.919220362601</v>
      </c>
      <c r="E6872" s="1">
        <f t="shared" si="216"/>
        <v>0.50330851500395712</v>
      </c>
      <c r="F6872" s="1">
        <f t="shared" si="217"/>
        <v>38740.978976111597</v>
      </c>
    </row>
    <row r="6873" spans="1:6" x14ac:dyDescent="0.3">
      <c r="A6873" s="3">
        <v>0.66854054171037802</v>
      </c>
      <c r="B6873" s="3">
        <v>20956.464946516298</v>
      </c>
      <c r="C6873" s="3">
        <v>1.1353246799447201</v>
      </c>
      <c r="D6873" s="3">
        <v>56958.140983104699</v>
      </c>
      <c r="E6873" s="1">
        <f t="shared" si="216"/>
        <v>0.46678413823434206</v>
      </c>
      <c r="F6873" s="1">
        <f t="shared" si="217"/>
        <v>36001.676036588397</v>
      </c>
    </row>
    <row r="6874" spans="1:6" x14ac:dyDescent="0.3">
      <c r="A6874" s="3">
        <v>0.70504206060316399</v>
      </c>
      <c r="B6874" s="3">
        <v>23917.9723034579</v>
      </c>
      <c r="C6874" s="3">
        <v>1.2327272703036001</v>
      </c>
      <c r="D6874" s="3">
        <v>64285.291543626503</v>
      </c>
      <c r="E6874" s="1">
        <f t="shared" si="216"/>
        <v>0.52768520970043609</v>
      </c>
      <c r="F6874" s="1">
        <f t="shared" si="217"/>
        <v>40367.319240168603</v>
      </c>
    </row>
    <row r="6875" spans="1:6" x14ac:dyDescent="0.3">
      <c r="A6875" s="3">
        <v>0.72664329492525903</v>
      </c>
      <c r="B6875" s="3">
        <v>21990.6486755445</v>
      </c>
      <c r="C6875" s="3">
        <v>1.2597557008135301</v>
      </c>
      <c r="D6875" s="3">
        <v>59774.158475441</v>
      </c>
      <c r="E6875" s="1">
        <f t="shared" si="216"/>
        <v>0.53311240588827102</v>
      </c>
      <c r="F6875" s="1">
        <f t="shared" si="217"/>
        <v>37783.509799896499</v>
      </c>
    </row>
    <row r="6876" spans="1:6" x14ac:dyDescent="0.3">
      <c r="A6876" s="3">
        <v>0.73393147177467999</v>
      </c>
      <c r="B6876" s="3">
        <v>20979.171761792</v>
      </c>
      <c r="C6876" s="3">
        <v>1.27838243902564</v>
      </c>
      <c r="D6876" s="3">
        <v>56180.087730143299</v>
      </c>
      <c r="E6876" s="1">
        <f t="shared" si="216"/>
        <v>0.54445096725095998</v>
      </c>
      <c r="F6876" s="1">
        <f t="shared" si="217"/>
        <v>35200.915968351299</v>
      </c>
    </row>
    <row r="6877" spans="1:6" x14ac:dyDescent="0.3">
      <c r="A6877" s="3">
        <v>0.67197402783881699</v>
      </c>
      <c r="B6877" s="3">
        <v>22073.739823055501</v>
      </c>
      <c r="C6877" s="3">
        <v>1.1495137748097899</v>
      </c>
      <c r="D6877" s="3">
        <v>59180.944535140501</v>
      </c>
      <c r="E6877" s="1">
        <f t="shared" si="216"/>
        <v>0.4775397469709729</v>
      </c>
      <c r="F6877" s="1">
        <f t="shared" si="217"/>
        <v>37107.204712085004</v>
      </c>
    </row>
    <row r="6878" spans="1:6" x14ac:dyDescent="0.3">
      <c r="A6878" s="3">
        <v>0.730736952499209</v>
      </c>
      <c r="B6878" s="3">
        <v>21268.1454234706</v>
      </c>
      <c r="C6878" s="3">
        <v>1.28845535481411</v>
      </c>
      <c r="D6878" s="3">
        <v>59136.2148361367</v>
      </c>
      <c r="E6878" s="1">
        <f t="shared" si="216"/>
        <v>0.557718402314901</v>
      </c>
      <c r="F6878" s="1">
        <f t="shared" si="217"/>
        <v>37868.069412666096</v>
      </c>
    </row>
    <row r="6879" spans="1:6" x14ac:dyDescent="0.3">
      <c r="A6879" s="3">
        <v>0.74115849336155504</v>
      </c>
      <c r="B6879" s="3">
        <v>16967.019947951201</v>
      </c>
      <c r="C6879" s="3">
        <v>1.2919757805545899</v>
      </c>
      <c r="D6879" s="3">
        <v>54799.963748406</v>
      </c>
      <c r="E6879" s="1">
        <f t="shared" si="216"/>
        <v>0.55081728719303491</v>
      </c>
      <c r="F6879" s="1">
        <f t="shared" si="217"/>
        <v>37832.943800454799</v>
      </c>
    </row>
    <row r="6880" spans="1:6" x14ac:dyDescent="0.3">
      <c r="A6880" s="3">
        <v>0.70549695829514003</v>
      </c>
      <c r="B6880" s="3">
        <v>18885.950252624702</v>
      </c>
      <c r="C6880" s="3">
        <v>1.23090629029789</v>
      </c>
      <c r="D6880" s="3">
        <v>54996.490513596</v>
      </c>
      <c r="E6880" s="1">
        <f t="shared" si="216"/>
        <v>0.52540933200274997</v>
      </c>
      <c r="F6880" s="1">
        <f t="shared" si="217"/>
        <v>36110.540260971298</v>
      </c>
    </row>
    <row r="6881" spans="1:6" x14ac:dyDescent="0.3">
      <c r="A6881" s="3">
        <v>0.69054280781350197</v>
      </c>
      <c r="B6881" s="3">
        <v>18946.2156392047</v>
      </c>
      <c r="C6881" s="3">
        <v>1.23031068563372</v>
      </c>
      <c r="D6881" s="3">
        <v>54102.865693587097</v>
      </c>
      <c r="E6881" s="1">
        <f t="shared" si="216"/>
        <v>0.53976787782021807</v>
      </c>
      <c r="F6881" s="1">
        <f t="shared" si="217"/>
        <v>35156.650054382393</v>
      </c>
    </row>
    <row r="6882" spans="1:6" x14ac:dyDescent="0.3">
      <c r="A6882" s="3">
        <v>0.65549474952380304</v>
      </c>
      <c r="B6882" s="3">
        <v>17249.314181368001</v>
      </c>
      <c r="C6882" s="3">
        <v>1.1627582292041601</v>
      </c>
      <c r="D6882" s="3">
        <v>52849.330170772599</v>
      </c>
      <c r="E6882" s="1">
        <f t="shared" si="216"/>
        <v>0.50726347968035701</v>
      </c>
      <c r="F6882" s="1">
        <f t="shared" si="217"/>
        <v>35600.015989404594</v>
      </c>
    </row>
    <row r="6883" spans="1:6" x14ac:dyDescent="0.3">
      <c r="A6883" s="3">
        <v>0.67528800943989098</v>
      </c>
      <c r="B6883" s="3">
        <v>23343.5541757877</v>
      </c>
      <c r="C6883" s="3">
        <v>1.1403286639405199</v>
      </c>
      <c r="D6883" s="3">
        <v>65561.742538300794</v>
      </c>
      <c r="E6883" s="1">
        <f t="shared" si="216"/>
        <v>0.46504065450062892</v>
      </c>
      <c r="F6883" s="1">
        <f t="shared" si="217"/>
        <v>42218.188362513094</v>
      </c>
    </row>
    <row r="6884" spans="1:6" x14ac:dyDescent="0.3">
      <c r="A6884" s="3">
        <v>0.74840799995671303</v>
      </c>
      <c r="B6884" s="3">
        <v>23143.460485396801</v>
      </c>
      <c r="C6884" s="3">
        <v>1.2834574225023301</v>
      </c>
      <c r="D6884" s="3">
        <v>59789.5391222689</v>
      </c>
      <c r="E6884" s="1">
        <f t="shared" si="216"/>
        <v>0.53504942254561705</v>
      </c>
      <c r="F6884" s="1">
        <f t="shared" si="217"/>
        <v>36646.078636872102</v>
      </c>
    </row>
    <row r="6885" spans="1:6" x14ac:dyDescent="0.3">
      <c r="A6885" s="3">
        <v>0.69855518040824605</v>
      </c>
      <c r="B6885" s="3">
        <v>21436.3566511955</v>
      </c>
      <c r="C6885" s="3">
        <v>1.2264485879073099</v>
      </c>
      <c r="D6885" s="3">
        <v>59310.958085820697</v>
      </c>
      <c r="E6885" s="1">
        <f t="shared" si="216"/>
        <v>0.52789340749906388</v>
      </c>
      <c r="F6885" s="1">
        <f t="shared" si="217"/>
        <v>37874.601434625198</v>
      </c>
    </row>
    <row r="6886" spans="1:6" x14ac:dyDescent="0.3">
      <c r="A6886" s="3">
        <v>0.749921674535447</v>
      </c>
      <c r="B6886" s="3">
        <v>25989.825936905501</v>
      </c>
      <c r="C6886" s="3">
        <v>1.3063226217124499</v>
      </c>
      <c r="D6886" s="3">
        <v>62574.345506752499</v>
      </c>
      <c r="E6886" s="1">
        <f t="shared" si="216"/>
        <v>0.55640094717700295</v>
      </c>
      <c r="F6886" s="1">
        <f t="shared" si="217"/>
        <v>36584.519569846998</v>
      </c>
    </row>
    <row r="6887" spans="1:6" x14ac:dyDescent="0.3">
      <c r="A6887" s="3">
        <v>0.70274809194262</v>
      </c>
      <c r="B6887" s="3">
        <v>19051.671411721501</v>
      </c>
      <c r="C6887" s="3">
        <v>1.2228360876297499</v>
      </c>
      <c r="D6887" s="3">
        <v>56878.522655750203</v>
      </c>
      <c r="E6887" s="1">
        <f t="shared" si="216"/>
        <v>0.52008799568712993</v>
      </c>
      <c r="F6887" s="1">
        <f t="shared" si="217"/>
        <v>37826.851244028701</v>
      </c>
    </row>
    <row r="6888" spans="1:6" x14ac:dyDescent="0.3">
      <c r="A6888" s="3">
        <v>0.73708272790818696</v>
      </c>
      <c r="B6888" s="3">
        <v>19553.4201143705</v>
      </c>
      <c r="C6888" s="3">
        <v>1.27005519603466</v>
      </c>
      <c r="D6888" s="3">
        <v>56946.859183862398</v>
      </c>
      <c r="E6888" s="1">
        <f t="shared" si="216"/>
        <v>0.53297246812647303</v>
      </c>
      <c r="F6888" s="1">
        <f t="shared" si="217"/>
        <v>37393.439069491898</v>
      </c>
    </row>
    <row r="6889" spans="1:6" x14ac:dyDescent="0.3">
      <c r="A6889" s="3">
        <v>0.69416950697276603</v>
      </c>
      <c r="B6889" s="3">
        <v>19586.964289044099</v>
      </c>
      <c r="C6889" s="3">
        <v>1.23687108035204</v>
      </c>
      <c r="D6889" s="3">
        <v>56353.294270273298</v>
      </c>
      <c r="E6889" s="1">
        <f t="shared" si="216"/>
        <v>0.54270157337927394</v>
      </c>
      <c r="F6889" s="1">
        <f t="shared" si="217"/>
        <v>36766.329981229195</v>
      </c>
    </row>
    <row r="6890" spans="1:6" x14ac:dyDescent="0.3">
      <c r="A6890" s="3">
        <v>0.70104383794010094</v>
      </c>
      <c r="B6890" s="3">
        <v>17476.549512183701</v>
      </c>
      <c r="C6890" s="3">
        <v>1.22369523224345</v>
      </c>
      <c r="D6890" s="3">
        <v>54086.767514059196</v>
      </c>
      <c r="E6890" s="1">
        <f t="shared" si="216"/>
        <v>0.52265139430334906</v>
      </c>
      <c r="F6890" s="1">
        <f t="shared" si="217"/>
        <v>36610.218001875495</v>
      </c>
    </row>
    <row r="6891" spans="1:6" x14ac:dyDescent="0.3">
      <c r="A6891" s="3">
        <v>0.699568371177688</v>
      </c>
      <c r="B6891" s="3">
        <v>23280.4349530666</v>
      </c>
      <c r="C6891" s="3">
        <v>1.22594075344697</v>
      </c>
      <c r="D6891" s="3">
        <v>62621.142493086903</v>
      </c>
      <c r="E6891" s="1">
        <f t="shared" si="216"/>
        <v>0.52637238226928196</v>
      </c>
      <c r="F6891" s="1">
        <f t="shared" si="217"/>
        <v>39340.707540020303</v>
      </c>
    </row>
    <row r="6892" spans="1:6" x14ac:dyDescent="0.3">
      <c r="A6892" s="3">
        <v>0.66195604432049504</v>
      </c>
      <c r="B6892" s="3">
        <v>23971.312634303202</v>
      </c>
      <c r="C6892" s="3">
        <v>1.15235294885855</v>
      </c>
      <c r="D6892" s="3">
        <v>64223.716266042</v>
      </c>
      <c r="E6892" s="1">
        <f t="shared" si="216"/>
        <v>0.49039690453805496</v>
      </c>
      <c r="F6892" s="1">
        <f t="shared" si="217"/>
        <v>40252.403631738795</v>
      </c>
    </row>
    <row r="6893" spans="1:6" x14ac:dyDescent="0.3">
      <c r="A6893" s="3">
        <v>0.67603966965694795</v>
      </c>
      <c r="B6893" s="3">
        <v>16675.881329315602</v>
      </c>
      <c r="C6893" s="3">
        <v>1.19358832060304</v>
      </c>
      <c r="D6893" s="3">
        <v>54213.656775426898</v>
      </c>
      <c r="E6893" s="1">
        <f t="shared" si="216"/>
        <v>0.51754865094609204</v>
      </c>
      <c r="F6893" s="1">
        <f t="shared" si="217"/>
        <v>37537.775446111293</v>
      </c>
    </row>
    <row r="6894" spans="1:6" x14ac:dyDescent="0.3">
      <c r="A6894" s="3">
        <v>0.71282077032707702</v>
      </c>
      <c r="B6894" s="3">
        <v>20286.2500099061</v>
      </c>
      <c r="C6894" s="3">
        <v>1.2313334697523699</v>
      </c>
      <c r="D6894" s="3">
        <v>56513.732142670902</v>
      </c>
      <c r="E6894" s="1">
        <f t="shared" si="216"/>
        <v>0.51851269942529288</v>
      </c>
      <c r="F6894" s="1">
        <f t="shared" si="217"/>
        <v>36227.482132764802</v>
      </c>
    </row>
    <row r="6895" spans="1:6" x14ac:dyDescent="0.3">
      <c r="A6895" s="3">
        <v>0.71063538258855596</v>
      </c>
      <c r="B6895" s="3">
        <v>19380.814157589299</v>
      </c>
      <c r="C6895" s="3">
        <v>1.19755235307451</v>
      </c>
      <c r="D6895" s="3">
        <v>57577.782378884098</v>
      </c>
      <c r="E6895" s="1">
        <f t="shared" si="216"/>
        <v>0.48691697048595406</v>
      </c>
      <c r="F6895" s="1">
        <f t="shared" si="217"/>
        <v>38196.968221294796</v>
      </c>
    </row>
    <row r="6896" spans="1:6" x14ac:dyDescent="0.3">
      <c r="A6896" s="3">
        <v>0.72883126316846902</v>
      </c>
      <c r="B6896" s="3">
        <v>19969.197800543501</v>
      </c>
      <c r="C6896" s="3">
        <v>1.26561703401438</v>
      </c>
      <c r="D6896" s="3">
        <v>57547.565740722799</v>
      </c>
      <c r="E6896" s="1">
        <f t="shared" si="216"/>
        <v>0.53678577084591095</v>
      </c>
      <c r="F6896" s="1">
        <f t="shared" si="217"/>
        <v>37578.367940179298</v>
      </c>
    </row>
    <row r="6897" spans="1:6" x14ac:dyDescent="0.3">
      <c r="A6897" s="3">
        <v>0.74603530397312301</v>
      </c>
      <c r="B6897" s="3">
        <v>19053.7796186169</v>
      </c>
      <c r="C6897" s="3">
        <v>1.3151895477654301</v>
      </c>
      <c r="D6897" s="3">
        <v>55576.901699926799</v>
      </c>
      <c r="E6897" s="1">
        <f t="shared" si="216"/>
        <v>0.56915424379230706</v>
      </c>
      <c r="F6897" s="1">
        <f t="shared" si="217"/>
        <v>36523.122081309899</v>
      </c>
    </row>
    <row r="6898" spans="1:6" x14ac:dyDescent="0.3">
      <c r="A6898" s="3">
        <v>0.70308939887325195</v>
      </c>
      <c r="B6898" s="3">
        <v>23470.254681332601</v>
      </c>
      <c r="C6898" s="3">
        <v>1.20709129951454</v>
      </c>
      <c r="D6898" s="3">
        <v>63550.434035985403</v>
      </c>
      <c r="E6898" s="1">
        <f t="shared" si="216"/>
        <v>0.50400190064128803</v>
      </c>
      <c r="F6898" s="1">
        <f t="shared" si="217"/>
        <v>40080.179354652806</v>
      </c>
    </row>
    <row r="6899" spans="1:6" x14ac:dyDescent="0.3">
      <c r="A6899" s="3">
        <v>0.76807144982713604</v>
      </c>
      <c r="B6899" s="3">
        <v>19016.508920157201</v>
      </c>
      <c r="C6899" s="3">
        <v>1.33958789075787</v>
      </c>
      <c r="D6899" s="3">
        <v>58241.113788308503</v>
      </c>
      <c r="E6899" s="1">
        <f t="shared" si="216"/>
        <v>0.57151644093073395</v>
      </c>
      <c r="F6899" s="1">
        <f t="shared" si="217"/>
        <v>39224.604868151306</v>
      </c>
    </row>
    <row r="6900" spans="1:6" x14ac:dyDescent="0.3">
      <c r="A6900" s="3">
        <v>0.67393402171450001</v>
      </c>
      <c r="B6900" s="3">
        <v>15836.153407342499</v>
      </c>
      <c r="C6900" s="3">
        <v>1.1325045812957499</v>
      </c>
      <c r="D6900" s="3">
        <v>50899.033532908303</v>
      </c>
      <c r="E6900" s="1">
        <f t="shared" si="216"/>
        <v>0.45857055958124993</v>
      </c>
      <c r="F6900" s="1">
        <f t="shared" si="217"/>
        <v>35062.880125565804</v>
      </c>
    </row>
    <row r="6901" spans="1:6" x14ac:dyDescent="0.3">
      <c r="A6901" s="3">
        <v>0.68481715853914504</v>
      </c>
      <c r="B6901" s="3">
        <v>21142.911188628201</v>
      </c>
      <c r="C6901" s="3">
        <v>1.2163037186860699</v>
      </c>
      <c r="D6901" s="3">
        <v>60041.274273354</v>
      </c>
      <c r="E6901" s="1">
        <f t="shared" si="216"/>
        <v>0.53148656014692486</v>
      </c>
      <c r="F6901" s="1">
        <f t="shared" si="217"/>
        <v>38898.363084725803</v>
      </c>
    </row>
    <row r="6902" spans="1:6" x14ac:dyDescent="0.3">
      <c r="A6902" s="3">
        <v>0.67372631245626102</v>
      </c>
      <c r="B6902" s="3">
        <v>19973.242226984999</v>
      </c>
      <c r="C6902" s="3">
        <v>1.19966751072398</v>
      </c>
      <c r="D6902" s="3">
        <v>56952.900306601397</v>
      </c>
      <c r="E6902" s="1">
        <f t="shared" si="216"/>
        <v>0.52594119826771901</v>
      </c>
      <c r="F6902" s="1">
        <f t="shared" si="217"/>
        <v>36979.658079616398</v>
      </c>
    </row>
    <row r="6903" spans="1:6" x14ac:dyDescent="0.3">
      <c r="A6903" s="3">
        <v>0.70381896944021205</v>
      </c>
      <c r="B6903" s="3">
        <v>23174.669367464001</v>
      </c>
      <c r="C6903" s="3">
        <v>1.20994380263775</v>
      </c>
      <c r="D6903" s="3">
        <v>59797.797957689101</v>
      </c>
      <c r="E6903" s="1">
        <f t="shared" si="216"/>
        <v>0.50612483319753798</v>
      </c>
      <c r="F6903" s="1">
        <f t="shared" si="217"/>
        <v>36623.128590225097</v>
      </c>
    </row>
    <row r="6904" spans="1:6" x14ac:dyDescent="0.3">
      <c r="A6904" s="3">
        <v>0.75671411256032495</v>
      </c>
      <c r="B6904" s="3">
        <v>16578.5530044316</v>
      </c>
      <c r="C6904" s="3">
        <v>1.2883147454457</v>
      </c>
      <c r="D6904" s="3">
        <v>52436.970022764101</v>
      </c>
      <c r="E6904" s="1">
        <f t="shared" si="216"/>
        <v>0.53160063288537507</v>
      </c>
      <c r="F6904" s="1">
        <f t="shared" si="217"/>
        <v>35858.417018332504</v>
      </c>
    </row>
    <row r="6905" spans="1:6" x14ac:dyDescent="0.3">
      <c r="A6905" s="3">
        <v>0.68763255283854197</v>
      </c>
      <c r="B6905" s="3">
        <v>21434.9897327246</v>
      </c>
      <c r="C6905" s="3">
        <v>1.1912203445679199</v>
      </c>
      <c r="D6905" s="3">
        <v>60094.584864550103</v>
      </c>
      <c r="E6905" s="1">
        <f t="shared" si="216"/>
        <v>0.50358779172937795</v>
      </c>
      <c r="F6905" s="1">
        <f t="shared" si="217"/>
        <v>38659.595131825503</v>
      </c>
    </row>
    <row r="6906" spans="1:6" x14ac:dyDescent="0.3">
      <c r="A6906" s="3">
        <v>0.673575150774819</v>
      </c>
      <c r="B6906" s="3">
        <v>21850.351801515499</v>
      </c>
      <c r="C6906" s="3">
        <v>1.14580373676698</v>
      </c>
      <c r="D6906" s="3">
        <v>59211.908557886498</v>
      </c>
      <c r="E6906" s="1">
        <f t="shared" si="216"/>
        <v>0.472228585992161</v>
      </c>
      <c r="F6906" s="1">
        <f t="shared" si="217"/>
        <v>37361.556756370999</v>
      </c>
    </row>
    <row r="6907" spans="1:6" x14ac:dyDescent="0.3">
      <c r="A6907" s="3">
        <v>0.72527723539932898</v>
      </c>
      <c r="B6907" s="3">
        <v>18667.948366820601</v>
      </c>
      <c r="C6907" s="3">
        <v>1.2710523589850999</v>
      </c>
      <c r="D6907" s="3">
        <v>55509.737761645003</v>
      </c>
      <c r="E6907" s="1">
        <f t="shared" si="216"/>
        <v>0.54577512358577096</v>
      </c>
      <c r="F6907" s="1">
        <f t="shared" si="217"/>
        <v>36841.789394824402</v>
      </c>
    </row>
    <row r="6908" spans="1:6" x14ac:dyDescent="0.3">
      <c r="A6908" s="3">
        <v>0.67457655953994</v>
      </c>
      <c r="B6908" s="3">
        <v>20378.943868946699</v>
      </c>
      <c r="C6908" s="3">
        <v>1.1738263226135499</v>
      </c>
      <c r="D6908" s="3">
        <v>57744.772911927503</v>
      </c>
      <c r="E6908" s="1">
        <f t="shared" si="216"/>
        <v>0.49924976307360991</v>
      </c>
      <c r="F6908" s="1">
        <f t="shared" si="217"/>
        <v>37365.829042980804</v>
      </c>
    </row>
    <row r="6909" spans="1:6" x14ac:dyDescent="0.3">
      <c r="A6909" s="3">
        <v>0.71684631474996396</v>
      </c>
      <c r="B6909" s="3">
        <v>20078.541012308098</v>
      </c>
      <c r="C6909" s="3">
        <v>1.2455723272502399</v>
      </c>
      <c r="D6909" s="3">
        <v>55609.750958295997</v>
      </c>
      <c r="E6909" s="1">
        <f t="shared" si="216"/>
        <v>0.52872601250027595</v>
      </c>
      <c r="F6909" s="1">
        <f t="shared" si="217"/>
        <v>35531.209945987895</v>
      </c>
    </row>
    <row r="6910" spans="1:6" x14ac:dyDescent="0.3">
      <c r="A6910" s="3">
        <v>0.71052449651438299</v>
      </c>
      <c r="B6910" s="3">
        <v>23815.181701625701</v>
      </c>
      <c r="C6910" s="3">
        <v>1.2090854674445699</v>
      </c>
      <c r="D6910" s="3">
        <v>62351.600265674402</v>
      </c>
      <c r="E6910" s="1">
        <f t="shared" si="216"/>
        <v>0.49856097093018692</v>
      </c>
      <c r="F6910" s="1">
        <f t="shared" si="217"/>
        <v>38536.418564048698</v>
      </c>
    </row>
    <row r="6911" spans="1:6" x14ac:dyDescent="0.3">
      <c r="A6911" s="3">
        <v>0.69602366126716098</v>
      </c>
      <c r="B6911" s="3">
        <v>14565.897044638101</v>
      </c>
      <c r="C6911" s="3">
        <v>1.2120358598285299</v>
      </c>
      <c r="D6911" s="3">
        <v>50042.328905470102</v>
      </c>
      <c r="E6911" s="1">
        <f t="shared" si="216"/>
        <v>0.51601219856136893</v>
      </c>
      <c r="F6911" s="1">
        <f t="shared" si="217"/>
        <v>35476.431860832003</v>
      </c>
    </row>
    <row r="6912" spans="1:6" x14ac:dyDescent="0.3">
      <c r="A6912" s="3">
        <v>0.77706190133151898</v>
      </c>
      <c r="B6912" s="3">
        <v>17145.619514927399</v>
      </c>
      <c r="C6912" s="3">
        <v>1.35254318557228</v>
      </c>
      <c r="D6912" s="3">
        <v>53120.683993878702</v>
      </c>
      <c r="E6912" s="1">
        <f t="shared" si="216"/>
        <v>0.57548128424076106</v>
      </c>
      <c r="F6912" s="1">
        <f t="shared" si="217"/>
        <v>35975.064478951303</v>
      </c>
    </row>
    <row r="6913" spans="1:6" x14ac:dyDescent="0.3">
      <c r="A6913" s="3">
        <v>0.74669206595176396</v>
      </c>
      <c r="B6913" s="3">
        <v>14741.160304876699</v>
      </c>
      <c r="C6913" s="3">
        <v>1.30540423108808</v>
      </c>
      <c r="D6913" s="3">
        <v>51480.003813711301</v>
      </c>
      <c r="E6913" s="1">
        <f t="shared" si="216"/>
        <v>0.55871216513631605</v>
      </c>
      <c r="F6913" s="1">
        <f t="shared" si="217"/>
        <v>36738.843508834601</v>
      </c>
    </row>
    <row r="6914" spans="1:6" x14ac:dyDescent="0.3">
      <c r="A6914" s="3">
        <v>0.71819723184297202</v>
      </c>
      <c r="B6914" s="3">
        <v>20808.215283975202</v>
      </c>
      <c r="C6914" s="3">
        <v>1.2618833787547299</v>
      </c>
      <c r="D6914" s="3">
        <v>58123.178165960198</v>
      </c>
      <c r="E6914" s="1">
        <f t="shared" si="216"/>
        <v>0.54368614691175787</v>
      </c>
      <c r="F6914" s="1">
        <f t="shared" si="217"/>
        <v>37314.962881984997</v>
      </c>
    </row>
    <row r="6915" spans="1:6" x14ac:dyDescent="0.3">
      <c r="A6915" s="3">
        <v>0.64258335412478496</v>
      </c>
      <c r="B6915" s="3">
        <v>16484.231650500398</v>
      </c>
      <c r="C6915" s="3">
        <v>1.1268004639781</v>
      </c>
      <c r="D6915" s="3">
        <v>51540.7339907805</v>
      </c>
      <c r="E6915" s="1">
        <f t="shared" si="216"/>
        <v>0.48421710985331501</v>
      </c>
      <c r="F6915" s="1">
        <f t="shared" si="217"/>
        <v>35056.502340280102</v>
      </c>
    </row>
    <row r="6916" spans="1:6" x14ac:dyDescent="0.3">
      <c r="A6916" s="3">
        <v>0.68197272211652404</v>
      </c>
      <c r="B6916" s="3">
        <v>21085.709171889601</v>
      </c>
      <c r="C6916" s="3">
        <v>1.18756944319021</v>
      </c>
      <c r="D6916" s="3">
        <v>60200.378018649397</v>
      </c>
      <c r="E6916" s="1">
        <f t="shared" ref="E6916:E6979" si="218">C6916-A6916</f>
        <v>0.50559672107368592</v>
      </c>
      <c r="F6916" s="1">
        <f t="shared" ref="F6916:F6979" si="219">D6916-B6916</f>
        <v>39114.6688467598</v>
      </c>
    </row>
    <row r="6917" spans="1:6" x14ac:dyDescent="0.3">
      <c r="A6917" s="3">
        <v>0.77493383192263299</v>
      </c>
      <c r="B6917" s="3">
        <v>20040.246328643501</v>
      </c>
      <c r="C6917" s="3">
        <v>1.3050017587750999</v>
      </c>
      <c r="D6917" s="3">
        <v>55694.674964963</v>
      </c>
      <c r="E6917" s="1">
        <f t="shared" si="218"/>
        <v>0.53006792685246695</v>
      </c>
      <c r="F6917" s="1">
        <f t="shared" si="219"/>
        <v>35654.428636319499</v>
      </c>
    </row>
    <row r="6918" spans="1:6" x14ac:dyDescent="0.3">
      <c r="A6918" s="3">
        <v>0.689079048957013</v>
      </c>
      <c r="B6918" s="3">
        <v>24170.3817504781</v>
      </c>
      <c r="C6918" s="3">
        <v>1.20268681395161</v>
      </c>
      <c r="D6918" s="3">
        <v>61787.221850440801</v>
      </c>
      <c r="E6918" s="1">
        <f t="shared" si="218"/>
        <v>0.51360776499459704</v>
      </c>
      <c r="F6918" s="1">
        <f t="shared" si="219"/>
        <v>37616.840099962705</v>
      </c>
    </row>
    <row r="6919" spans="1:6" x14ac:dyDescent="0.3">
      <c r="A6919" s="3">
        <v>0.71252915539568196</v>
      </c>
      <c r="B6919" s="3">
        <v>16525.722783805501</v>
      </c>
      <c r="C6919" s="3">
        <v>1.2543895396890401</v>
      </c>
      <c r="D6919" s="3">
        <v>54537.9539577412</v>
      </c>
      <c r="E6919" s="1">
        <f t="shared" si="218"/>
        <v>0.54186038429335814</v>
      </c>
      <c r="F6919" s="1">
        <f t="shared" si="219"/>
        <v>38012.231173935696</v>
      </c>
    </row>
    <row r="6920" spans="1:6" x14ac:dyDescent="0.3">
      <c r="A6920" s="3">
        <v>0.72284143062813799</v>
      </c>
      <c r="B6920" s="3">
        <v>19334.512689125</v>
      </c>
      <c r="C6920" s="3">
        <v>1.2203185513947401</v>
      </c>
      <c r="D6920" s="3">
        <v>57146.436076312602</v>
      </c>
      <c r="E6920" s="1">
        <f t="shared" si="218"/>
        <v>0.49747712076660211</v>
      </c>
      <c r="F6920" s="1">
        <f t="shared" si="219"/>
        <v>37811.923387187606</v>
      </c>
    </row>
    <row r="6921" spans="1:6" x14ac:dyDescent="0.3">
      <c r="A6921" s="3">
        <v>0.70833804171977299</v>
      </c>
      <c r="B6921" s="3">
        <v>23306.9286877997</v>
      </c>
      <c r="C6921" s="3">
        <v>1.2081630936382799</v>
      </c>
      <c r="D6921" s="3">
        <v>59790.651382098098</v>
      </c>
      <c r="E6921" s="1">
        <f t="shared" si="218"/>
        <v>0.4998250519185069</v>
      </c>
      <c r="F6921" s="1">
        <f t="shared" si="219"/>
        <v>36483.722694298398</v>
      </c>
    </row>
    <row r="6922" spans="1:6" x14ac:dyDescent="0.3">
      <c r="A6922" s="3">
        <v>0.69981000281431605</v>
      </c>
      <c r="B6922" s="3">
        <v>23146.9704539093</v>
      </c>
      <c r="C6922" s="3">
        <v>1.2024927790985001</v>
      </c>
      <c r="D6922" s="3">
        <v>59748.864683624699</v>
      </c>
      <c r="E6922" s="1">
        <f t="shared" si="218"/>
        <v>0.50268277628418401</v>
      </c>
      <c r="F6922" s="1">
        <f t="shared" si="219"/>
        <v>36601.894229715399</v>
      </c>
    </row>
    <row r="6923" spans="1:6" x14ac:dyDescent="0.3">
      <c r="A6923" s="3">
        <v>0.71808372998336001</v>
      </c>
      <c r="B6923" s="3">
        <v>23032.3184203821</v>
      </c>
      <c r="C6923" s="3">
        <v>1.2704296872337999</v>
      </c>
      <c r="D6923" s="3">
        <v>60839.227516548897</v>
      </c>
      <c r="E6923" s="1">
        <f t="shared" si="218"/>
        <v>0.55234595725043989</v>
      </c>
      <c r="F6923" s="1">
        <f t="shared" si="219"/>
        <v>37806.909096166797</v>
      </c>
    </row>
    <row r="6924" spans="1:6" x14ac:dyDescent="0.3">
      <c r="A6924" s="3">
        <v>0.69936975561386505</v>
      </c>
      <c r="B6924" s="3">
        <v>17491.3560190842</v>
      </c>
      <c r="C6924" s="3">
        <v>1.21777003751366</v>
      </c>
      <c r="D6924" s="3">
        <v>53312.023477901501</v>
      </c>
      <c r="E6924" s="1">
        <f t="shared" si="218"/>
        <v>0.51840028189979492</v>
      </c>
      <c r="F6924" s="1">
        <f t="shared" si="219"/>
        <v>35820.667458817305</v>
      </c>
    </row>
    <row r="6925" spans="1:6" x14ac:dyDescent="0.3">
      <c r="A6925" s="3">
        <v>0.74306881883248799</v>
      </c>
      <c r="B6925" s="3">
        <v>18535.258110815699</v>
      </c>
      <c r="C6925" s="3">
        <v>1.2567390723423899</v>
      </c>
      <c r="D6925" s="3">
        <v>54649.355389745397</v>
      </c>
      <c r="E6925" s="1">
        <f t="shared" si="218"/>
        <v>0.51367025350990192</v>
      </c>
      <c r="F6925" s="1">
        <f t="shared" si="219"/>
        <v>36114.097278929694</v>
      </c>
    </row>
    <row r="6926" spans="1:6" x14ac:dyDescent="0.3">
      <c r="A6926" s="3">
        <v>0.63908288256964496</v>
      </c>
      <c r="B6926" s="3">
        <v>15724.757779175299</v>
      </c>
      <c r="C6926" s="3">
        <v>1.1304237741151399</v>
      </c>
      <c r="D6926" s="3">
        <v>50674.227794706203</v>
      </c>
      <c r="E6926" s="1">
        <f t="shared" si="218"/>
        <v>0.49134089154549498</v>
      </c>
      <c r="F6926" s="1">
        <f t="shared" si="219"/>
        <v>34949.470015530904</v>
      </c>
    </row>
    <row r="6927" spans="1:6" x14ac:dyDescent="0.3">
      <c r="A6927" s="3">
        <v>0.71665756832670702</v>
      </c>
      <c r="B6927" s="3">
        <v>19513.5744849888</v>
      </c>
      <c r="C6927" s="3">
        <v>1.2528969974720801</v>
      </c>
      <c r="D6927" s="3">
        <v>56878.380754514103</v>
      </c>
      <c r="E6927" s="1">
        <f t="shared" si="218"/>
        <v>0.53623942914537304</v>
      </c>
      <c r="F6927" s="1">
        <f t="shared" si="219"/>
        <v>37364.806269525303</v>
      </c>
    </row>
    <row r="6928" spans="1:6" x14ac:dyDescent="0.3">
      <c r="A6928" s="3">
        <v>0.70385028984536802</v>
      </c>
      <c r="B6928" s="3">
        <v>18344.043801151201</v>
      </c>
      <c r="C6928" s="3">
        <v>1.2335844040210899</v>
      </c>
      <c r="D6928" s="3">
        <v>55148.645985688403</v>
      </c>
      <c r="E6928" s="1">
        <f t="shared" si="218"/>
        <v>0.52973411417572192</v>
      </c>
      <c r="F6928" s="1">
        <f t="shared" si="219"/>
        <v>36804.602184537202</v>
      </c>
    </row>
    <row r="6929" spans="1:6" x14ac:dyDescent="0.3">
      <c r="A6929" s="3">
        <v>0.74045099957690896</v>
      </c>
      <c r="B6929" s="3">
        <v>16047.127815473899</v>
      </c>
      <c r="C6929" s="3">
        <v>1.28395567645468</v>
      </c>
      <c r="D6929" s="3">
        <v>51392.718051675402</v>
      </c>
      <c r="E6929" s="1">
        <f t="shared" si="218"/>
        <v>0.54350467687777104</v>
      </c>
      <c r="F6929" s="1">
        <f t="shared" si="219"/>
        <v>35345.590236201504</v>
      </c>
    </row>
    <row r="6930" spans="1:6" x14ac:dyDescent="0.3">
      <c r="A6930" s="3">
        <v>0.65262662350971101</v>
      </c>
      <c r="B6930" s="3">
        <v>22637.2475968285</v>
      </c>
      <c r="C6930" s="3">
        <v>1.0932971683963399</v>
      </c>
      <c r="D6930" s="3">
        <v>59899.466241521099</v>
      </c>
      <c r="E6930" s="1">
        <f t="shared" si="218"/>
        <v>0.44067054488662893</v>
      </c>
      <c r="F6930" s="1">
        <f t="shared" si="219"/>
        <v>37262.218644692599</v>
      </c>
    </row>
    <row r="6931" spans="1:6" x14ac:dyDescent="0.3">
      <c r="A6931" s="3">
        <v>0.66109427729735903</v>
      </c>
      <c r="B6931" s="3">
        <v>25018.930410706798</v>
      </c>
      <c r="C6931" s="3">
        <v>1.1170397611342699</v>
      </c>
      <c r="D6931" s="3">
        <v>64484.485023259898</v>
      </c>
      <c r="E6931" s="1">
        <f t="shared" si="218"/>
        <v>0.45594548383691091</v>
      </c>
      <c r="F6931" s="1">
        <f t="shared" si="219"/>
        <v>39465.554612553096</v>
      </c>
    </row>
    <row r="6932" spans="1:6" x14ac:dyDescent="0.3">
      <c r="A6932" s="3">
        <v>0.71000422369925698</v>
      </c>
      <c r="B6932" s="3">
        <v>15940.0548417561</v>
      </c>
      <c r="C6932" s="3">
        <v>1.21726295914659</v>
      </c>
      <c r="D6932" s="3">
        <v>52675.788263249902</v>
      </c>
      <c r="E6932" s="1">
        <f t="shared" si="218"/>
        <v>0.50725873544733302</v>
      </c>
      <c r="F6932" s="1">
        <f t="shared" si="219"/>
        <v>36735.733421493802</v>
      </c>
    </row>
    <row r="6933" spans="1:6" x14ac:dyDescent="0.3">
      <c r="A6933" s="3">
        <v>0.64385143277323598</v>
      </c>
      <c r="B6933" s="3">
        <v>21096.654881121402</v>
      </c>
      <c r="C6933" s="3">
        <v>1.1115262995653601</v>
      </c>
      <c r="D6933" s="3">
        <v>57383.315039697598</v>
      </c>
      <c r="E6933" s="1">
        <f t="shared" si="218"/>
        <v>0.46767486679212411</v>
      </c>
      <c r="F6933" s="1">
        <f t="shared" si="219"/>
        <v>36286.660158576196</v>
      </c>
    </row>
    <row r="6934" spans="1:6" x14ac:dyDescent="0.3">
      <c r="A6934" s="3">
        <v>0.69124598697383799</v>
      </c>
      <c r="B6934" s="3">
        <v>17231.531616451401</v>
      </c>
      <c r="C6934" s="3">
        <v>1.2020177397487799</v>
      </c>
      <c r="D6934" s="3">
        <v>53167.886817948201</v>
      </c>
      <c r="E6934" s="1">
        <f t="shared" si="218"/>
        <v>0.51077175277494191</v>
      </c>
      <c r="F6934" s="1">
        <f t="shared" si="219"/>
        <v>35936.355201496801</v>
      </c>
    </row>
    <row r="6935" spans="1:6" x14ac:dyDescent="0.3">
      <c r="A6935" s="3">
        <v>0.74491292255480202</v>
      </c>
      <c r="B6935" s="3">
        <v>21938.659248196702</v>
      </c>
      <c r="C6935" s="3">
        <v>1.2731720607632</v>
      </c>
      <c r="D6935" s="3">
        <v>59500.501680038498</v>
      </c>
      <c r="E6935" s="1">
        <f t="shared" si="218"/>
        <v>0.52825913820839798</v>
      </c>
      <c r="F6935" s="1">
        <f t="shared" si="219"/>
        <v>37561.842431841796</v>
      </c>
    </row>
    <row r="6936" spans="1:6" x14ac:dyDescent="0.3">
      <c r="A6936" s="3">
        <v>0.69610777946587199</v>
      </c>
      <c r="B6936" s="3">
        <v>20178.313359970802</v>
      </c>
      <c r="C6936" s="3">
        <v>1.19187377885169</v>
      </c>
      <c r="D6936" s="3">
        <v>58518.631269126599</v>
      </c>
      <c r="E6936" s="1">
        <f t="shared" si="218"/>
        <v>0.495765999385818</v>
      </c>
      <c r="F6936" s="1">
        <f t="shared" si="219"/>
        <v>38340.317909155798</v>
      </c>
    </row>
    <row r="6937" spans="1:6" x14ac:dyDescent="0.3">
      <c r="A6937" s="3">
        <v>0.72934986482039399</v>
      </c>
      <c r="B6937" s="3">
        <v>15987.470398220799</v>
      </c>
      <c r="C6937" s="3">
        <v>1.2470226428950499</v>
      </c>
      <c r="D6937" s="3">
        <v>52997.9681267911</v>
      </c>
      <c r="E6937" s="1">
        <f t="shared" si="218"/>
        <v>0.51767277807465595</v>
      </c>
      <c r="F6937" s="1">
        <f t="shared" si="219"/>
        <v>37010.497728570299</v>
      </c>
    </row>
    <row r="6938" spans="1:6" x14ac:dyDescent="0.3">
      <c r="A6938" s="3">
        <v>0.65810919501689902</v>
      </c>
      <c r="B6938" s="3">
        <v>18561.7988736484</v>
      </c>
      <c r="C6938" s="3">
        <v>1.12933149551887</v>
      </c>
      <c r="D6938" s="3">
        <v>56729.308762654997</v>
      </c>
      <c r="E6938" s="1">
        <f t="shared" si="218"/>
        <v>0.471222300501971</v>
      </c>
      <c r="F6938" s="1">
        <f t="shared" si="219"/>
        <v>38167.5098890066</v>
      </c>
    </row>
    <row r="6939" spans="1:6" x14ac:dyDescent="0.3">
      <c r="A6939" s="3">
        <v>0.72371312545579702</v>
      </c>
      <c r="B6939" s="3">
        <v>19439.9833184413</v>
      </c>
      <c r="C6939" s="3">
        <v>1.25420808176068</v>
      </c>
      <c r="D6939" s="3">
        <v>55584.391728107999</v>
      </c>
      <c r="E6939" s="1">
        <f t="shared" si="218"/>
        <v>0.53049495630488297</v>
      </c>
      <c r="F6939" s="1">
        <f t="shared" si="219"/>
        <v>36144.408409666699</v>
      </c>
    </row>
    <row r="6940" spans="1:6" x14ac:dyDescent="0.3">
      <c r="A6940" s="3">
        <v>0.75495011686101299</v>
      </c>
      <c r="B6940" s="3">
        <v>18161.776043469301</v>
      </c>
      <c r="C6940" s="3">
        <v>1.3413796215371301</v>
      </c>
      <c r="D6940" s="3">
        <v>57630.638851682103</v>
      </c>
      <c r="E6940" s="1">
        <f t="shared" si="218"/>
        <v>0.5864295046761171</v>
      </c>
      <c r="F6940" s="1">
        <f t="shared" si="219"/>
        <v>39468.862808212798</v>
      </c>
    </row>
    <row r="6941" spans="1:6" x14ac:dyDescent="0.3">
      <c r="A6941" s="3">
        <v>0.67573834741202099</v>
      </c>
      <c r="B6941" s="3">
        <v>17556.084188826</v>
      </c>
      <c r="C6941" s="3">
        <v>1.1525016383075</v>
      </c>
      <c r="D6941" s="3">
        <v>53986.8691754596</v>
      </c>
      <c r="E6941" s="1">
        <f t="shared" si="218"/>
        <v>0.47676329089547897</v>
      </c>
      <c r="F6941" s="1">
        <f t="shared" si="219"/>
        <v>36430.784986633604</v>
      </c>
    </row>
    <row r="6942" spans="1:6" x14ac:dyDescent="0.3">
      <c r="A6942" s="3">
        <v>0.71952169717637005</v>
      </c>
      <c r="B6942" s="3">
        <v>18525.1965456955</v>
      </c>
      <c r="C6942" s="3">
        <v>1.25031471709996</v>
      </c>
      <c r="D6942" s="3">
        <v>54816.267449917999</v>
      </c>
      <c r="E6942" s="1">
        <f t="shared" si="218"/>
        <v>0.53079301992358996</v>
      </c>
      <c r="F6942" s="1">
        <f t="shared" si="219"/>
        <v>36291.070904222499</v>
      </c>
    </row>
    <row r="6943" spans="1:6" x14ac:dyDescent="0.3">
      <c r="A6943" s="3">
        <v>0.714565909372745</v>
      </c>
      <c r="B6943" s="3">
        <v>21516.5554938395</v>
      </c>
      <c r="C6943" s="3">
        <v>1.2436948630796301</v>
      </c>
      <c r="D6943" s="3">
        <v>59874.258557123503</v>
      </c>
      <c r="E6943" s="1">
        <f t="shared" si="218"/>
        <v>0.52912895370688506</v>
      </c>
      <c r="F6943" s="1">
        <f t="shared" si="219"/>
        <v>38357.703063284003</v>
      </c>
    </row>
    <row r="6944" spans="1:6" x14ac:dyDescent="0.3">
      <c r="A6944" s="3">
        <v>0.73324747031276905</v>
      </c>
      <c r="B6944" s="3">
        <v>17914.831675986999</v>
      </c>
      <c r="C6944" s="3">
        <v>1.30796079934976</v>
      </c>
      <c r="D6944" s="3">
        <v>53808.658568913597</v>
      </c>
      <c r="E6944" s="1">
        <f t="shared" si="218"/>
        <v>0.57471332903699091</v>
      </c>
      <c r="F6944" s="1">
        <f t="shared" si="219"/>
        <v>35893.826892926598</v>
      </c>
    </row>
    <row r="6945" spans="1:6" x14ac:dyDescent="0.3">
      <c r="A6945" s="3">
        <v>0.69629246863439798</v>
      </c>
      <c r="B6945" s="3">
        <v>17853.094370916398</v>
      </c>
      <c r="C6945" s="3">
        <v>1.2069848457153001</v>
      </c>
      <c r="D6945" s="3">
        <v>54929.191140686598</v>
      </c>
      <c r="E6945" s="1">
        <f t="shared" si="218"/>
        <v>0.51069237708090209</v>
      </c>
      <c r="F6945" s="1">
        <f t="shared" si="219"/>
        <v>37076.0967697702</v>
      </c>
    </row>
    <row r="6946" spans="1:6" x14ac:dyDescent="0.3">
      <c r="A6946" s="3">
        <v>0.72703546547808895</v>
      </c>
      <c r="B6946" s="3">
        <v>20923.0048173547</v>
      </c>
      <c r="C6946" s="3">
        <v>1.26419194080996</v>
      </c>
      <c r="D6946" s="3">
        <v>58373.351205830899</v>
      </c>
      <c r="E6946" s="1">
        <f t="shared" si="218"/>
        <v>0.53715647533187105</v>
      </c>
      <c r="F6946" s="1">
        <f t="shared" si="219"/>
        <v>37450.346388476202</v>
      </c>
    </row>
    <row r="6947" spans="1:6" x14ac:dyDescent="0.3">
      <c r="A6947" s="3">
        <v>0.68867780058038097</v>
      </c>
      <c r="B6947" s="3">
        <v>18705.0194438498</v>
      </c>
      <c r="C6947" s="3">
        <v>1.16015381100501</v>
      </c>
      <c r="D6947" s="3">
        <v>52570.843494457098</v>
      </c>
      <c r="E6947" s="1">
        <f t="shared" si="218"/>
        <v>0.47147601042462906</v>
      </c>
      <c r="F6947" s="1">
        <f t="shared" si="219"/>
        <v>33865.824050607298</v>
      </c>
    </row>
    <row r="6948" spans="1:6" x14ac:dyDescent="0.3">
      <c r="A6948" s="3">
        <v>0.71487020948477298</v>
      </c>
      <c r="B6948" s="3">
        <v>19851.237563303599</v>
      </c>
      <c r="C6948" s="3">
        <v>1.2510006052626199</v>
      </c>
      <c r="D6948" s="3">
        <v>59105.360324573398</v>
      </c>
      <c r="E6948" s="1">
        <f t="shared" si="218"/>
        <v>0.53613039577784694</v>
      </c>
      <c r="F6948" s="1">
        <f t="shared" si="219"/>
        <v>39254.122761269799</v>
      </c>
    </row>
    <row r="6949" spans="1:6" x14ac:dyDescent="0.3">
      <c r="A6949" s="3">
        <v>0.70060877491798701</v>
      </c>
      <c r="B6949" s="3">
        <v>16334.0739472444</v>
      </c>
      <c r="C6949" s="3">
        <v>1.20546039757944</v>
      </c>
      <c r="D6949" s="3">
        <v>52554.469629062602</v>
      </c>
      <c r="E6949" s="1">
        <f t="shared" si="218"/>
        <v>0.504851622661453</v>
      </c>
      <c r="F6949" s="1">
        <f t="shared" si="219"/>
        <v>36220.395681818205</v>
      </c>
    </row>
    <row r="6950" spans="1:6" x14ac:dyDescent="0.3">
      <c r="A6950" s="3">
        <v>0.73869840864389702</v>
      </c>
      <c r="B6950" s="3">
        <v>16017.471975054599</v>
      </c>
      <c r="C6950" s="3">
        <v>1.2984335031343901</v>
      </c>
      <c r="D6950" s="3">
        <v>51375.746879328697</v>
      </c>
      <c r="E6950" s="1">
        <f t="shared" si="218"/>
        <v>0.55973509449049308</v>
      </c>
      <c r="F6950" s="1">
        <f t="shared" si="219"/>
        <v>35358.274904274098</v>
      </c>
    </row>
    <row r="6951" spans="1:6" x14ac:dyDescent="0.3">
      <c r="A6951" s="3">
        <v>0.65750828969636699</v>
      </c>
      <c r="B6951" s="3">
        <v>20194.9548793305</v>
      </c>
      <c r="C6951" s="3">
        <v>1.15682342501528</v>
      </c>
      <c r="D6951" s="3">
        <v>56764.976095743303</v>
      </c>
      <c r="E6951" s="1">
        <f t="shared" si="218"/>
        <v>0.49931513531891303</v>
      </c>
      <c r="F6951" s="1">
        <f t="shared" si="219"/>
        <v>36570.021216412802</v>
      </c>
    </row>
    <row r="6952" spans="1:6" x14ac:dyDescent="0.3">
      <c r="A6952" s="3">
        <v>0.77900631419870603</v>
      </c>
      <c r="B6952" s="3">
        <v>20794.5793857842</v>
      </c>
      <c r="C6952" s="3">
        <v>1.33179494050592</v>
      </c>
      <c r="D6952" s="3">
        <v>57940.859002906902</v>
      </c>
      <c r="E6952" s="1">
        <f t="shared" si="218"/>
        <v>0.55278862630721393</v>
      </c>
      <c r="F6952" s="1">
        <f t="shared" si="219"/>
        <v>37146.279617122702</v>
      </c>
    </row>
    <row r="6953" spans="1:6" x14ac:dyDescent="0.3">
      <c r="A6953" s="3">
        <v>0.68348070933315896</v>
      </c>
      <c r="B6953" s="3">
        <v>21373.634127027301</v>
      </c>
      <c r="C6953" s="3">
        <v>1.1710055691453001</v>
      </c>
      <c r="D6953" s="3">
        <v>59472.905402202399</v>
      </c>
      <c r="E6953" s="1">
        <f t="shared" si="218"/>
        <v>0.48752485981214111</v>
      </c>
      <c r="F6953" s="1">
        <f t="shared" si="219"/>
        <v>38099.271275175095</v>
      </c>
    </row>
    <row r="6954" spans="1:6" x14ac:dyDescent="0.3">
      <c r="A6954" s="3">
        <v>0.65622815365938403</v>
      </c>
      <c r="B6954" s="3">
        <v>16619.2588066069</v>
      </c>
      <c r="C6954" s="3">
        <v>1.1085397364385901</v>
      </c>
      <c r="D6954" s="3">
        <v>51998.376803113802</v>
      </c>
      <c r="E6954" s="1">
        <f t="shared" si="218"/>
        <v>0.45231158277920602</v>
      </c>
      <c r="F6954" s="1">
        <f t="shared" si="219"/>
        <v>35379.117996506902</v>
      </c>
    </row>
    <row r="6955" spans="1:6" x14ac:dyDescent="0.3">
      <c r="A6955" s="3">
        <v>0.71030010306726499</v>
      </c>
      <c r="B6955" s="3">
        <v>16235.9416126674</v>
      </c>
      <c r="C6955" s="3">
        <v>1.2471617086059399</v>
      </c>
      <c r="D6955" s="3">
        <v>52594.726399268002</v>
      </c>
      <c r="E6955" s="1">
        <f t="shared" si="218"/>
        <v>0.5368616055386749</v>
      </c>
      <c r="F6955" s="1">
        <f t="shared" si="219"/>
        <v>36358.784786600605</v>
      </c>
    </row>
    <row r="6956" spans="1:6" x14ac:dyDescent="0.3">
      <c r="A6956" s="3">
        <v>0.70658320901958804</v>
      </c>
      <c r="B6956" s="3">
        <v>17265.6730814814</v>
      </c>
      <c r="C6956" s="3">
        <v>1.24718587888793</v>
      </c>
      <c r="D6956" s="3">
        <v>53399.05229249</v>
      </c>
      <c r="E6956" s="1">
        <f t="shared" si="218"/>
        <v>0.54060266986834193</v>
      </c>
      <c r="F6956" s="1">
        <f t="shared" si="219"/>
        <v>36133.3792110086</v>
      </c>
    </row>
    <row r="6957" spans="1:6" x14ac:dyDescent="0.3">
      <c r="A6957" s="3">
        <v>0.72554055172408205</v>
      </c>
      <c r="B6957" s="3">
        <v>19569.098824796401</v>
      </c>
      <c r="C6957" s="3">
        <v>1.27059257524173</v>
      </c>
      <c r="D6957" s="3">
        <v>55286.3010473104</v>
      </c>
      <c r="E6957" s="1">
        <f t="shared" si="218"/>
        <v>0.54505202351764792</v>
      </c>
      <c r="F6957" s="1">
        <f t="shared" si="219"/>
        <v>35717.202222513995</v>
      </c>
    </row>
    <row r="6958" spans="1:6" x14ac:dyDescent="0.3">
      <c r="A6958" s="3">
        <v>0.67579622662642702</v>
      </c>
      <c r="B6958" s="3">
        <v>20982.649429129699</v>
      </c>
      <c r="C6958" s="3">
        <v>1.1623026924095801</v>
      </c>
      <c r="D6958" s="3">
        <v>59046.402541356503</v>
      </c>
      <c r="E6958" s="1">
        <f t="shared" si="218"/>
        <v>0.48650646578315304</v>
      </c>
      <c r="F6958" s="1">
        <f t="shared" si="219"/>
        <v>38063.753112226805</v>
      </c>
    </row>
    <row r="6959" spans="1:6" x14ac:dyDescent="0.3">
      <c r="A6959" s="3">
        <v>0.69945705671640801</v>
      </c>
      <c r="B6959" s="3">
        <v>17691.644404673501</v>
      </c>
      <c r="C6959" s="3">
        <v>1.1733729882772801</v>
      </c>
      <c r="D6959" s="3">
        <v>53476.5671223756</v>
      </c>
      <c r="E6959" s="1">
        <f t="shared" si="218"/>
        <v>0.47391593156087208</v>
      </c>
      <c r="F6959" s="1">
        <f t="shared" si="219"/>
        <v>35784.922717702095</v>
      </c>
    </row>
    <row r="6960" spans="1:6" x14ac:dyDescent="0.3">
      <c r="A6960" s="3">
        <v>0.72724202111374103</v>
      </c>
      <c r="B6960" s="3">
        <v>17759.7280629987</v>
      </c>
      <c r="C6960" s="3">
        <v>1.2493221110094701</v>
      </c>
      <c r="D6960" s="3">
        <v>55528.400542803101</v>
      </c>
      <c r="E6960" s="1">
        <f t="shared" si="218"/>
        <v>0.52208008989572907</v>
      </c>
      <c r="F6960" s="1">
        <f t="shared" si="219"/>
        <v>37768.672479804402</v>
      </c>
    </row>
    <row r="6961" spans="1:6" x14ac:dyDescent="0.3">
      <c r="A6961" s="3">
        <v>0.727805815541954</v>
      </c>
      <c r="B6961" s="3">
        <v>18516.7836062969</v>
      </c>
      <c r="C6961" s="3">
        <v>1.2662134387225099</v>
      </c>
      <c r="D6961" s="3">
        <v>55332.603357210297</v>
      </c>
      <c r="E6961" s="1">
        <f t="shared" si="218"/>
        <v>0.53840762318055591</v>
      </c>
      <c r="F6961" s="1">
        <f t="shared" si="219"/>
        <v>36815.819750913397</v>
      </c>
    </row>
    <row r="6962" spans="1:6" x14ac:dyDescent="0.3">
      <c r="A6962" s="3">
        <v>0.73589795179380102</v>
      </c>
      <c r="B6962" s="3">
        <v>17054.3443775983</v>
      </c>
      <c r="C6962" s="3">
        <v>1.27513994353347</v>
      </c>
      <c r="D6962" s="3">
        <v>53358.675256545801</v>
      </c>
      <c r="E6962" s="1">
        <f t="shared" si="218"/>
        <v>0.53924199173966902</v>
      </c>
      <c r="F6962" s="1">
        <f t="shared" si="219"/>
        <v>36304.330878947498</v>
      </c>
    </row>
    <row r="6963" spans="1:6" x14ac:dyDescent="0.3">
      <c r="A6963" s="3">
        <v>0.73669303020585997</v>
      </c>
      <c r="B6963" s="3">
        <v>18320.2243193459</v>
      </c>
      <c r="C6963" s="3">
        <v>1.2815869546985601</v>
      </c>
      <c r="D6963" s="3">
        <v>55900.563294185602</v>
      </c>
      <c r="E6963" s="1">
        <f t="shared" si="218"/>
        <v>0.54489392449270013</v>
      </c>
      <c r="F6963" s="1">
        <f t="shared" si="219"/>
        <v>37580.338974839702</v>
      </c>
    </row>
    <row r="6964" spans="1:6" x14ac:dyDescent="0.3">
      <c r="A6964" s="3">
        <v>0.75341295580494905</v>
      </c>
      <c r="B6964" s="3">
        <v>23689.804978771001</v>
      </c>
      <c r="C6964" s="3">
        <v>1.2992955048040999</v>
      </c>
      <c r="D6964" s="3">
        <v>63777.729370072098</v>
      </c>
      <c r="E6964" s="1">
        <f t="shared" si="218"/>
        <v>0.5458825489991509</v>
      </c>
      <c r="F6964" s="1">
        <f t="shared" si="219"/>
        <v>40087.924391301101</v>
      </c>
    </row>
    <row r="6965" spans="1:6" x14ac:dyDescent="0.3">
      <c r="A6965" s="3">
        <v>0.78608548492014396</v>
      </c>
      <c r="B6965" s="3">
        <v>18036.8697596897</v>
      </c>
      <c r="C6965" s="3">
        <v>1.36574356523647</v>
      </c>
      <c r="D6965" s="3">
        <v>56419.879528548197</v>
      </c>
      <c r="E6965" s="1">
        <f t="shared" si="218"/>
        <v>0.57965808031632604</v>
      </c>
      <c r="F6965" s="1">
        <f t="shared" si="219"/>
        <v>38383.009768858494</v>
      </c>
    </row>
    <row r="6966" spans="1:6" x14ac:dyDescent="0.3">
      <c r="A6966" s="3">
        <v>0.67606447582504103</v>
      </c>
      <c r="B6966" s="3">
        <v>20420.645534485499</v>
      </c>
      <c r="C6966" s="3">
        <v>1.1940174789126301</v>
      </c>
      <c r="D6966" s="3">
        <v>58978.849547373597</v>
      </c>
      <c r="E6966" s="1">
        <f t="shared" si="218"/>
        <v>0.51795300308758907</v>
      </c>
      <c r="F6966" s="1">
        <f t="shared" si="219"/>
        <v>38558.204012888098</v>
      </c>
    </row>
    <row r="6967" spans="1:6" x14ac:dyDescent="0.3">
      <c r="A6967" s="3">
        <v>0.709909317406475</v>
      </c>
      <c r="B6967" s="3">
        <v>22973.0010756212</v>
      </c>
      <c r="C6967" s="3">
        <v>1.2130390293356601</v>
      </c>
      <c r="D6967" s="3">
        <v>60722.499063795003</v>
      </c>
      <c r="E6967" s="1">
        <f t="shared" si="218"/>
        <v>0.5031297119291851</v>
      </c>
      <c r="F6967" s="1">
        <f t="shared" si="219"/>
        <v>37749.497988173804</v>
      </c>
    </row>
    <row r="6968" spans="1:6" x14ac:dyDescent="0.3">
      <c r="A6968" s="3">
        <v>0.642836873819013</v>
      </c>
      <c r="B6968" s="3">
        <v>20389.908624188702</v>
      </c>
      <c r="C6968" s="3">
        <v>1.10578606613839</v>
      </c>
      <c r="D6968" s="3">
        <v>57262.422207712902</v>
      </c>
      <c r="E6968" s="1">
        <f t="shared" si="218"/>
        <v>0.46294919231937703</v>
      </c>
      <c r="F6968" s="1">
        <f t="shared" si="219"/>
        <v>36872.513583524196</v>
      </c>
    </row>
    <row r="6969" spans="1:6" x14ac:dyDescent="0.3">
      <c r="A6969" s="3">
        <v>0.70420915998953604</v>
      </c>
      <c r="B6969" s="3">
        <v>17413.881222767501</v>
      </c>
      <c r="C6969" s="3">
        <v>1.20447067978531</v>
      </c>
      <c r="D6969" s="3">
        <v>53025.960569734998</v>
      </c>
      <c r="E6969" s="1">
        <f t="shared" si="218"/>
        <v>0.50026151979577393</v>
      </c>
      <c r="F6969" s="1">
        <f t="shared" si="219"/>
        <v>35612.079346967497</v>
      </c>
    </row>
    <row r="6970" spans="1:6" x14ac:dyDescent="0.3">
      <c r="A6970" s="3">
        <v>0.74181429983970504</v>
      </c>
      <c r="B6970" s="3">
        <v>21438.159317704001</v>
      </c>
      <c r="C6970" s="3">
        <v>1.29990864335998</v>
      </c>
      <c r="D6970" s="3">
        <v>59034.376295064401</v>
      </c>
      <c r="E6970" s="1">
        <f t="shared" si="218"/>
        <v>0.55809434352027498</v>
      </c>
      <c r="F6970" s="1">
        <f t="shared" si="219"/>
        <v>37596.216977360396</v>
      </c>
    </row>
    <row r="6971" spans="1:6" x14ac:dyDescent="0.3">
      <c r="A6971" s="3">
        <v>0.70750576517646502</v>
      </c>
      <c r="B6971" s="3">
        <v>19491.233125093098</v>
      </c>
      <c r="C6971" s="3">
        <v>1.24028588498806</v>
      </c>
      <c r="D6971" s="3">
        <v>55513.832997619997</v>
      </c>
      <c r="E6971" s="1">
        <f t="shared" si="218"/>
        <v>0.53278011981159501</v>
      </c>
      <c r="F6971" s="1">
        <f t="shared" si="219"/>
        <v>36022.599872526902</v>
      </c>
    </row>
    <row r="6972" spans="1:6" x14ac:dyDescent="0.3">
      <c r="A6972" s="3">
        <v>0.70735845470713599</v>
      </c>
      <c r="B6972" s="3">
        <v>24807.033382676</v>
      </c>
      <c r="C6972" s="3">
        <v>1.22533833708022</v>
      </c>
      <c r="D6972" s="3">
        <v>63703.097167485401</v>
      </c>
      <c r="E6972" s="1">
        <f t="shared" si="218"/>
        <v>0.51797988237308401</v>
      </c>
      <c r="F6972" s="1">
        <f t="shared" si="219"/>
        <v>38896.063784809405</v>
      </c>
    </row>
    <row r="6973" spans="1:6" x14ac:dyDescent="0.3">
      <c r="A6973" s="3">
        <v>0.68311723390322499</v>
      </c>
      <c r="B6973" s="3">
        <v>20027.5215371782</v>
      </c>
      <c r="C6973" s="3">
        <v>1.2125290736978001</v>
      </c>
      <c r="D6973" s="3">
        <v>59200.815459699501</v>
      </c>
      <c r="E6973" s="1">
        <f t="shared" si="218"/>
        <v>0.52941183979457507</v>
      </c>
      <c r="F6973" s="1">
        <f t="shared" si="219"/>
        <v>39173.293922521305</v>
      </c>
    </row>
    <row r="6974" spans="1:6" x14ac:dyDescent="0.3">
      <c r="A6974" s="3">
        <v>0.69832318148544303</v>
      </c>
      <c r="B6974" s="3">
        <v>19619.353532461599</v>
      </c>
      <c r="C6974" s="3">
        <v>1.19758499082451</v>
      </c>
      <c r="D6974" s="3">
        <v>56452.425490003203</v>
      </c>
      <c r="E6974" s="1">
        <f t="shared" si="218"/>
        <v>0.49926180933906694</v>
      </c>
      <c r="F6974" s="1">
        <f t="shared" si="219"/>
        <v>36833.071957541601</v>
      </c>
    </row>
    <row r="6975" spans="1:6" x14ac:dyDescent="0.3">
      <c r="A6975" s="3">
        <v>0.69382554071803004</v>
      </c>
      <c r="B6975" s="3">
        <v>19257.496311913699</v>
      </c>
      <c r="C6975" s="3">
        <v>1.20885050506394</v>
      </c>
      <c r="D6975" s="3">
        <v>56049.901421839</v>
      </c>
      <c r="E6975" s="1">
        <f t="shared" si="218"/>
        <v>0.51502496434590994</v>
      </c>
      <c r="F6975" s="1">
        <f t="shared" si="219"/>
        <v>36792.405109925297</v>
      </c>
    </row>
    <row r="6976" spans="1:6" x14ac:dyDescent="0.3">
      <c r="A6976" s="3">
        <v>0.71277166344698495</v>
      </c>
      <c r="B6976" s="3">
        <v>16136.512244112801</v>
      </c>
      <c r="C6976" s="3">
        <v>1.2652645283819399</v>
      </c>
      <c r="D6976" s="3">
        <v>53040.447236464497</v>
      </c>
      <c r="E6976" s="1">
        <f t="shared" si="218"/>
        <v>0.55249286493495497</v>
      </c>
      <c r="F6976" s="1">
        <f t="shared" si="219"/>
        <v>36903.9349923517</v>
      </c>
    </row>
    <row r="6977" spans="1:6" x14ac:dyDescent="0.3">
      <c r="A6977" s="3">
        <v>0.74824050201801895</v>
      </c>
      <c r="B6977" s="3">
        <v>16225.391361673301</v>
      </c>
      <c r="C6977" s="3">
        <v>1.2851754491435901</v>
      </c>
      <c r="D6977" s="3">
        <v>51213.125005171503</v>
      </c>
      <c r="E6977" s="1">
        <f t="shared" si="218"/>
        <v>0.5369349471255711</v>
      </c>
      <c r="F6977" s="1">
        <f t="shared" si="219"/>
        <v>34987.733643498199</v>
      </c>
    </row>
    <row r="6978" spans="1:6" x14ac:dyDescent="0.3">
      <c r="A6978" s="3">
        <v>0.69672582085116996</v>
      </c>
      <c r="B6978" s="3">
        <v>18476.306589016</v>
      </c>
      <c r="C6978" s="3">
        <v>1.17963607357222</v>
      </c>
      <c r="D6978" s="3">
        <v>51880.691077457697</v>
      </c>
      <c r="E6978" s="1">
        <f t="shared" si="218"/>
        <v>0.48291025272105004</v>
      </c>
      <c r="F6978" s="1">
        <f t="shared" si="219"/>
        <v>33404.384488441698</v>
      </c>
    </row>
    <row r="6979" spans="1:6" x14ac:dyDescent="0.3">
      <c r="A6979" s="3">
        <v>0.76746856294586896</v>
      </c>
      <c r="B6979" s="3">
        <v>16039.8221334802</v>
      </c>
      <c r="C6979" s="3">
        <v>1.33253865021508</v>
      </c>
      <c r="D6979" s="3">
        <v>54015.054367975798</v>
      </c>
      <c r="E6979" s="1">
        <f t="shared" si="218"/>
        <v>0.56507008726921104</v>
      </c>
      <c r="F6979" s="1">
        <f t="shared" si="219"/>
        <v>37975.232234495597</v>
      </c>
    </row>
    <row r="6980" spans="1:6" x14ac:dyDescent="0.3">
      <c r="A6980" s="3">
        <v>0.76450362695273799</v>
      </c>
      <c r="B6980" s="3">
        <v>16147.3875020916</v>
      </c>
      <c r="C6980" s="3">
        <v>1.34411478783715</v>
      </c>
      <c r="D6980" s="3">
        <v>52061.460004606299</v>
      </c>
      <c r="E6980" s="1">
        <f t="shared" ref="E6980:E7043" si="220">C6980-A6980</f>
        <v>0.579611160884412</v>
      </c>
      <c r="F6980" s="1">
        <f t="shared" ref="F6980:F7043" si="221">D6980-B6980</f>
        <v>35914.072502514697</v>
      </c>
    </row>
    <row r="6981" spans="1:6" x14ac:dyDescent="0.3">
      <c r="A6981" s="3">
        <v>0.73360919847380801</v>
      </c>
      <c r="B6981" s="3">
        <v>23736.036526297001</v>
      </c>
      <c r="C6981" s="3">
        <v>1.2963998911213299</v>
      </c>
      <c r="D6981" s="3">
        <v>60192.1756478182</v>
      </c>
      <c r="E6981" s="1">
        <f t="shared" si="220"/>
        <v>0.56279069264752191</v>
      </c>
      <c r="F6981" s="1">
        <f t="shared" si="221"/>
        <v>36456.139121521199</v>
      </c>
    </row>
    <row r="6982" spans="1:6" x14ac:dyDescent="0.3">
      <c r="A6982" s="3">
        <v>0.69713881578393999</v>
      </c>
      <c r="B6982" s="3">
        <v>22583.181104642001</v>
      </c>
      <c r="C6982" s="3">
        <v>1.2138524666500501</v>
      </c>
      <c r="D6982" s="3">
        <v>63162.498888310904</v>
      </c>
      <c r="E6982" s="1">
        <f t="shared" si="220"/>
        <v>0.5167136508661101</v>
      </c>
      <c r="F6982" s="1">
        <f t="shared" si="221"/>
        <v>40579.317783668899</v>
      </c>
    </row>
    <row r="6983" spans="1:6" x14ac:dyDescent="0.3">
      <c r="A6983" s="3">
        <v>0.72040637713313704</v>
      </c>
      <c r="B6983" s="3">
        <v>17565.410826223298</v>
      </c>
      <c r="C6983" s="3">
        <v>1.2378561738308</v>
      </c>
      <c r="D6983" s="3">
        <v>54056.526453724597</v>
      </c>
      <c r="E6983" s="1">
        <f t="shared" si="220"/>
        <v>0.517449796697663</v>
      </c>
      <c r="F6983" s="1">
        <f t="shared" si="221"/>
        <v>36491.115627501298</v>
      </c>
    </row>
    <row r="6984" spans="1:6" x14ac:dyDescent="0.3">
      <c r="A6984" s="3">
        <v>0.68364106067744601</v>
      </c>
      <c r="B6984" s="3">
        <v>16153.6258229634</v>
      </c>
      <c r="C6984" s="3">
        <v>1.1969318742231501</v>
      </c>
      <c r="D6984" s="3">
        <v>51946.846704895397</v>
      </c>
      <c r="E6984" s="1">
        <f t="shared" si="220"/>
        <v>0.51329081354570405</v>
      </c>
      <c r="F6984" s="1">
        <f t="shared" si="221"/>
        <v>35793.220881931993</v>
      </c>
    </row>
    <row r="6985" spans="1:6" x14ac:dyDescent="0.3">
      <c r="A6985" s="3">
        <v>0.72432081710337204</v>
      </c>
      <c r="B6985" s="3">
        <v>19173.8330846512</v>
      </c>
      <c r="C6985" s="3">
        <v>1.2511656614219899</v>
      </c>
      <c r="D6985" s="3">
        <v>56112.273887489398</v>
      </c>
      <c r="E6985" s="1">
        <f t="shared" si="220"/>
        <v>0.52684484431861789</v>
      </c>
      <c r="F6985" s="1">
        <f t="shared" si="221"/>
        <v>36938.440802838202</v>
      </c>
    </row>
    <row r="6986" spans="1:6" x14ac:dyDescent="0.3">
      <c r="A6986" s="3">
        <v>0.715057621972361</v>
      </c>
      <c r="B6986" s="3">
        <v>20995.5401428574</v>
      </c>
      <c r="C6986" s="3">
        <v>1.23354758874753</v>
      </c>
      <c r="D6986" s="3">
        <v>59268.988687872901</v>
      </c>
      <c r="E6986" s="1">
        <f t="shared" si="220"/>
        <v>0.51848996677516901</v>
      </c>
      <c r="F6986" s="1">
        <f t="shared" si="221"/>
        <v>38273.448545015504</v>
      </c>
    </row>
    <row r="6987" spans="1:6" x14ac:dyDescent="0.3">
      <c r="A6987" s="3">
        <v>0.70896794636452398</v>
      </c>
      <c r="B6987" s="3">
        <v>17465.0972479097</v>
      </c>
      <c r="C6987" s="3">
        <v>1.2614243891347099</v>
      </c>
      <c r="D6987" s="3">
        <v>52932.101672482902</v>
      </c>
      <c r="E6987" s="1">
        <f t="shared" si="220"/>
        <v>0.55245644277018591</v>
      </c>
      <c r="F6987" s="1">
        <f t="shared" si="221"/>
        <v>35467.004424573199</v>
      </c>
    </row>
    <row r="6988" spans="1:6" x14ac:dyDescent="0.3">
      <c r="A6988" s="3">
        <v>0.68215386237693598</v>
      </c>
      <c r="B6988" s="3">
        <v>19460.695666039501</v>
      </c>
      <c r="C6988" s="3">
        <v>1.2029832116781201</v>
      </c>
      <c r="D6988" s="3">
        <v>56315.096732456099</v>
      </c>
      <c r="E6988" s="1">
        <f t="shared" si="220"/>
        <v>0.52082934930118407</v>
      </c>
      <c r="F6988" s="1">
        <f t="shared" si="221"/>
        <v>36854.401066416598</v>
      </c>
    </row>
    <row r="6989" spans="1:6" x14ac:dyDescent="0.3">
      <c r="A6989" s="3">
        <v>0.708481169940402</v>
      </c>
      <c r="B6989" s="3">
        <v>15357.9731402782</v>
      </c>
      <c r="C6989" s="3">
        <v>1.20442774384545</v>
      </c>
      <c r="D6989" s="3">
        <v>51352.7270056501</v>
      </c>
      <c r="E6989" s="1">
        <f t="shared" si="220"/>
        <v>0.49594657390504804</v>
      </c>
      <c r="F6989" s="1">
        <f t="shared" si="221"/>
        <v>35994.753865371902</v>
      </c>
    </row>
    <row r="6990" spans="1:6" x14ac:dyDescent="0.3">
      <c r="A6990" s="3">
        <v>0.710143828801298</v>
      </c>
      <c r="B6990" s="3">
        <v>20288.837562406701</v>
      </c>
      <c r="C6990" s="3">
        <v>1.1902002111104799</v>
      </c>
      <c r="D6990" s="3">
        <v>56261.127949879599</v>
      </c>
      <c r="E6990" s="1">
        <f t="shared" si="220"/>
        <v>0.48005638230918191</v>
      </c>
      <c r="F6990" s="1">
        <f t="shared" si="221"/>
        <v>35972.290387472895</v>
      </c>
    </row>
    <row r="6991" spans="1:6" x14ac:dyDescent="0.3">
      <c r="A6991" s="3">
        <v>0.69825093592126397</v>
      </c>
      <c r="B6991" s="3">
        <v>19702.975761831702</v>
      </c>
      <c r="C6991" s="3">
        <v>1.2600861659360201</v>
      </c>
      <c r="D6991" s="3">
        <v>59123.587622710998</v>
      </c>
      <c r="E6991" s="1">
        <f t="shared" si="220"/>
        <v>0.5618352300147561</v>
      </c>
      <c r="F6991" s="1">
        <f t="shared" si="221"/>
        <v>39420.611860879297</v>
      </c>
    </row>
    <row r="6992" spans="1:6" x14ac:dyDescent="0.3">
      <c r="A6992" s="3">
        <v>0.72943812656002505</v>
      </c>
      <c r="B6992" s="3">
        <v>20880.978718181999</v>
      </c>
      <c r="C6992" s="3">
        <v>1.24716168611567</v>
      </c>
      <c r="D6992" s="3">
        <v>59403.466733831498</v>
      </c>
      <c r="E6992" s="1">
        <f t="shared" si="220"/>
        <v>0.51772355955564497</v>
      </c>
      <c r="F6992" s="1">
        <f t="shared" si="221"/>
        <v>38522.488015649498</v>
      </c>
    </row>
    <row r="6993" spans="1:6" x14ac:dyDescent="0.3">
      <c r="A6993" s="3">
        <v>0.70856450264531201</v>
      </c>
      <c r="B6993" s="3">
        <v>17237.718784479101</v>
      </c>
      <c r="C6993" s="3">
        <v>1.23208875028302</v>
      </c>
      <c r="D6993" s="3">
        <v>51592.889402676497</v>
      </c>
      <c r="E6993" s="1">
        <f t="shared" si="220"/>
        <v>0.523524247637708</v>
      </c>
      <c r="F6993" s="1">
        <f t="shared" si="221"/>
        <v>34355.1706181974</v>
      </c>
    </row>
    <row r="6994" spans="1:6" x14ac:dyDescent="0.3">
      <c r="A6994" s="3">
        <v>0.72038700528458</v>
      </c>
      <c r="B6994" s="3">
        <v>17527.172202412799</v>
      </c>
      <c r="C6994" s="3">
        <v>1.24276607808615</v>
      </c>
      <c r="D6994" s="3">
        <v>55328.812987206999</v>
      </c>
      <c r="E6994" s="1">
        <f t="shared" si="220"/>
        <v>0.52237907280157003</v>
      </c>
      <c r="F6994" s="1">
        <f t="shared" si="221"/>
        <v>37801.640784794203</v>
      </c>
    </row>
    <row r="6995" spans="1:6" x14ac:dyDescent="0.3">
      <c r="A6995" s="3">
        <v>0.72346003158834504</v>
      </c>
      <c r="B6995" s="3">
        <v>20343.769920336101</v>
      </c>
      <c r="C6995" s="3">
        <v>1.25555052262008</v>
      </c>
      <c r="D6995" s="3">
        <v>56025.1595195966</v>
      </c>
      <c r="E6995" s="1">
        <f t="shared" si="220"/>
        <v>0.532090491031735</v>
      </c>
      <c r="F6995" s="1">
        <f t="shared" si="221"/>
        <v>35681.389599260496</v>
      </c>
    </row>
    <row r="6996" spans="1:6" x14ac:dyDescent="0.3">
      <c r="A6996" s="3">
        <v>0.67305064513554702</v>
      </c>
      <c r="B6996" s="3">
        <v>23758.281841108401</v>
      </c>
      <c r="C6996" s="3">
        <v>1.15312207722247</v>
      </c>
      <c r="D6996" s="3">
        <v>64615.651303081802</v>
      </c>
      <c r="E6996" s="1">
        <f t="shared" si="220"/>
        <v>0.48007143208692293</v>
      </c>
      <c r="F6996" s="1">
        <f t="shared" si="221"/>
        <v>40857.369461973401</v>
      </c>
    </row>
    <row r="6997" spans="1:6" x14ac:dyDescent="0.3">
      <c r="A6997" s="3">
        <v>0.68808864252782298</v>
      </c>
      <c r="B6997" s="3">
        <v>26516.719472312001</v>
      </c>
      <c r="C6997" s="3">
        <v>1.2056134377825201</v>
      </c>
      <c r="D6997" s="3">
        <v>64821.901240839303</v>
      </c>
      <c r="E6997" s="1">
        <f t="shared" si="220"/>
        <v>0.51752479525469708</v>
      </c>
      <c r="F6997" s="1">
        <f t="shared" si="221"/>
        <v>38305.181768527298</v>
      </c>
    </row>
    <row r="6998" spans="1:6" x14ac:dyDescent="0.3">
      <c r="A6998" s="3">
        <v>0.66811200140081795</v>
      </c>
      <c r="B6998" s="3">
        <v>22001.1063980777</v>
      </c>
      <c r="C6998" s="3">
        <v>1.16232984786299</v>
      </c>
      <c r="D6998" s="3">
        <v>60016.433925989302</v>
      </c>
      <c r="E6998" s="1">
        <f t="shared" si="220"/>
        <v>0.49421784646217204</v>
      </c>
      <c r="F6998" s="1">
        <f t="shared" si="221"/>
        <v>38015.327527911606</v>
      </c>
    </row>
    <row r="6999" spans="1:6" x14ac:dyDescent="0.3">
      <c r="A6999" s="3">
        <v>0.732147793591024</v>
      </c>
      <c r="B6999" s="3">
        <v>18064.168068901901</v>
      </c>
      <c r="C6999" s="3">
        <v>1.2980383023870801</v>
      </c>
      <c r="D6999" s="3">
        <v>56870.129750519198</v>
      </c>
      <c r="E6999" s="1">
        <f t="shared" si="220"/>
        <v>0.56589050879605607</v>
      </c>
      <c r="F6999" s="1">
        <f t="shared" si="221"/>
        <v>38805.961681617293</v>
      </c>
    </row>
    <row r="7000" spans="1:6" x14ac:dyDescent="0.3">
      <c r="A7000" s="3">
        <v>0.72825522617835303</v>
      </c>
      <c r="B7000" s="3">
        <v>21656.070102779398</v>
      </c>
      <c r="C7000" s="3">
        <v>1.28339361022071</v>
      </c>
      <c r="D7000" s="3">
        <v>59255.827594234099</v>
      </c>
      <c r="E7000" s="1">
        <f t="shared" si="220"/>
        <v>0.55513838404235694</v>
      </c>
      <c r="F7000" s="1">
        <f t="shared" si="221"/>
        <v>37599.7574914547</v>
      </c>
    </row>
    <row r="7001" spans="1:6" x14ac:dyDescent="0.3">
      <c r="A7001" s="3">
        <v>0.70268174857235199</v>
      </c>
      <c r="B7001" s="3">
        <v>23006.825014820599</v>
      </c>
      <c r="C7001" s="3">
        <v>1.2237473499943901</v>
      </c>
      <c r="D7001" s="3">
        <v>63071.800381834903</v>
      </c>
      <c r="E7001" s="1">
        <f t="shared" si="220"/>
        <v>0.52106560142203806</v>
      </c>
      <c r="F7001" s="1">
        <f t="shared" si="221"/>
        <v>40064.975367014304</v>
      </c>
    </row>
    <row r="7002" spans="1:6" x14ac:dyDescent="0.3">
      <c r="A7002" s="3">
        <v>0.704648793488312</v>
      </c>
      <c r="B7002" s="3">
        <v>22742.121344452</v>
      </c>
      <c r="C7002" s="3">
        <v>1.22644902969407</v>
      </c>
      <c r="D7002" s="3">
        <v>62108.918744522402</v>
      </c>
      <c r="E7002" s="1">
        <f t="shared" si="220"/>
        <v>0.52180023620575799</v>
      </c>
      <c r="F7002" s="1">
        <f t="shared" si="221"/>
        <v>39366.797400070398</v>
      </c>
    </row>
    <row r="7003" spans="1:6" x14ac:dyDescent="0.3">
      <c r="A7003" s="3">
        <v>0.65491392440873297</v>
      </c>
      <c r="B7003" s="3">
        <v>19468.694825267201</v>
      </c>
      <c r="C7003" s="3">
        <v>1.1191032969319199</v>
      </c>
      <c r="D7003" s="3">
        <v>55834.863856971802</v>
      </c>
      <c r="E7003" s="1">
        <f t="shared" si="220"/>
        <v>0.46418937252318693</v>
      </c>
      <c r="F7003" s="1">
        <f t="shared" si="221"/>
        <v>36366.169031704601</v>
      </c>
    </row>
    <row r="7004" spans="1:6" x14ac:dyDescent="0.3">
      <c r="A7004" s="3">
        <v>0.70606566346449595</v>
      </c>
      <c r="B7004" s="3">
        <v>20990.939980097599</v>
      </c>
      <c r="C7004" s="3">
        <v>1.2433247383625301</v>
      </c>
      <c r="D7004" s="3">
        <v>56651.645453798497</v>
      </c>
      <c r="E7004" s="1">
        <f t="shared" si="220"/>
        <v>0.53725907489803415</v>
      </c>
      <c r="F7004" s="1">
        <f t="shared" si="221"/>
        <v>35660.705473700902</v>
      </c>
    </row>
    <row r="7005" spans="1:6" x14ac:dyDescent="0.3">
      <c r="A7005" s="3">
        <v>0.70160658170226098</v>
      </c>
      <c r="B7005" s="3">
        <v>19019.688030836202</v>
      </c>
      <c r="C7005" s="3">
        <v>1.2176103961695199</v>
      </c>
      <c r="D7005" s="3">
        <v>55685.068994488</v>
      </c>
      <c r="E7005" s="1">
        <f t="shared" si="220"/>
        <v>0.51600381446725896</v>
      </c>
      <c r="F7005" s="1">
        <f t="shared" si="221"/>
        <v>36665.380963651798</v>
      </c>
    </row>
    <row r="7006" spans="1:6" x14ac:dyDescent="0.3">
      <c r="A7006" s="3">
        <v>0.634231301960129</v>
      </c>
      <c r="B7006" s="3">
        <v>21754.472130972899</v>
      </c>
      <c r="C7006" s="3">
        <v>1.0833147070906199</v>
      </c>
      <c r="D7006" s="3">
        <v>60029.316834061603</v>
      </c>
      <c r="E7006" s="1">
        <f t="shared" si="220"/>
        <v>0.44908340513049094</v>
      </c>
      <c r="F7006" s="1">
        <f t="shared" si="221"/>
        <v>38274.844703088704</v>
      </c>
    </row>
    <row r="7007" spans="1:6" x14ac:dyDescent="0.3">
      <c r="A7007" s="3">
        <v>0.71515826074330902</v>
      </c>
      <c r="B7007" s="3">
        <v>22807.155210996501</v>
      </c>
      <c r="C7007" s="3">
        <v>1.2243005560300599</v>
      </c>
      <c r="D7007" s="3">
        <v>60480.770619339099</v>
      </c>
      <c r="E7007" s="1">
        <f t="shared" si="220"/>
        <v>0.50914229528675092</v>
      </c>
      <c r="F7007" s="1">
        <f t="shared" si="221"/>
        <v>37673.615408342594</v>
      </c>
    </row>
    <row r="7008" spans="1:6" x14ac:dyDescent="0.3">
      <c r="A7008" s="3">
        <v>0.72681017008159599</v>
      </c>
      <c r="B7008" s="3">
        <v>16665.1371126388</v>
      </c>
      <c r="C7008" s="3">
        <v>1.2705135639928</v>
      </c>
      <c r="D7008" s="3">
        <v>51781.320445644902</v>
      </c>
      <c r="E7008" s="1">
        <f t="shared" si="220"/>
        <v>0.54370339391120404</v>
      </c>
      <c r="F7008" s="1">
        <f t="shared" si="221"/>
        <v>35116.183333006105</v>
      </c>
    </row>
    <row r="7009" spans="1:6" x14ac:dyDescent="0.3">
      <c r="A7009" s="3">
        <v>0.67981069725608401</v>
      </c>
      <c r="B7009" s="3">
        <v>18130.3381291187</v>
      </c>
      <c r="C7009" s="3">
        <v>1.1925607290079001</v>
      </c>
      <c r="D7009" s="3">
        <v>54708.839478427901</v>
      </c>
      <c r="E7009" s="1">
        <f t="shared" si="220"/>
        <v>0.5127500317518161</v>
      </c>
      <c r="F7009" s="1">
        <f t="shared" si="221"/>
        <v>36578.501349309197</v>
      </c>
    </row>
    <row r="7010" spans="1:6" x14ac:dyDescent="0.3">
      <c r="A7010" s="3">
        <v>0.66803858599213695</v>
      </c>
      <c r="B7010" s="3">
        <v>18430.3315497896</v>
      </c>
      <c r="C7010" s="3">
        <v>1.1884681470551399</v>
      </c>
      <c r="D7010" s="3">
        <v>55540.219620652599</v>
      </c>
      <c r="E7010" s="1">
        <f t="shared" si="220"/>
        <v>0.52042956106300298</v>
      </c>
      <c r="F7010" s="1">
        <f t="shared" si="221"/>
        <v>37109.888070863002</v>
      </c>
    </row>
    <row r="7011" spans="1:6" x14ac:dyDescent="0.3">
      <c r="A7011" s="3">
        <v>0.70073861633766998</v>
      </c>
      <c r="B7011" s="3">
        <v>20300.4142302541</v>
      </c>
      <c r="C7011" s="3">
        <v>1.2195959330702699</v>
      </c>
      <c r="D7011" s="3">
        <v>57346.941219107197</v>
      </c>
      <c r="E7011" s="1">
        <f t="shared" si="220"/>
        <v>0.51885731673259994</v>
      </c>
      <c r="F7011" s="1">
        <f t="shared" si="221"/>
        <v>37046.526988853097</v>
      </c>
    </row>
    <row r="7012" spans="1:6" x14ac:dyDescent="0.3">
      <c r="A7012" s="3">
        <v>0.67228786052995904</v>
      </c>
      <c r="B7012" s="3">
        <v>21735.694096393901</v>
      </c>
      <c r="C7012" s="3">
        <v>1.16362472974889</v>
      </c>
      <c r="D7012" s="3">
        <v>57497.647991682497</v>
      </c>
      <c r="E7012" s="1">
        <f t="shared" si="220"/>
        <v>0.49133686921893094</v>
      </c>
      <c r="F7012" s="1">
        <f t="shared" si="221"/>
        <v>35761.953895288592</v>
      </c>
    </row>
    <row r="7013" spans="1:6" x14ac:dyDescent="0.3">
      <c r="A7013" s="3">
        <v>0.69001706830036103</v>
      </c>
      <c r="B7013" s="3">
        <v>14224.4087691202</v>
      </c>
      <c r="C7013" s="3">
        <v>1.19449116834934</v>
      </c>
      <c r="D7013" s="3">
        <v>49505.949475204499</v>
      </c>
      <c r="E7013" s="1">
        <f t="shared" si="220"/>
        <v>0.50447410004897897</v>
      </c>
      <c r="F7013" s="1">
        <f t="shared" si="221"/>
        <v>35281.540706084299</v>
      </c>
    </row>
    <row r="7014" spans="1:6" x14ac:dyDescent="0.3">
      <c r="A7014" s="3">
        <v>0.71947421656740396</v>
      </c>
      <c r="B7014" s="3">
        <v>22008.2199169956</v>
      </c>
      <c r="C7014" s="3">
        <v>1.2113484364653699</v>
      </c>
      <c r="D7014" s="3">
        <v>59739.135237700299</v>
      </c>
      <c r="E7014" s="1">
        <f t="shared" si="220"/>
        <v>0.49187421989796598</v>
      </c>
      <c r="F7014" s="1">
        <f t="shared" si="221"/>
        <v>37730.915320704698</v>
      </c>
    </row>
    <row r="7015" spans="1:6" x14ac:dyDescent="0.3">
      <c r="A7015" s="3">
        <v>0.666377398251086</v>
      </c>
      <c r="B7015" s="3">
        <v>17565.4792376859</v>
      </c>
      <c r="C7015" s="3">
        <v>1.14716347680957</v>
      </c>
      <c r="D7015" s="3">
        <v>54957.241726300803</v>
      </c>
      <c r="E7015" s="1">
        <f t="shared" si="220"/>
        <v>0.48078607855848399</v>
      </c>
      <c r="F7015" s="1">
        <f t="shared" si="221"/>
        <v>37391.762488614899</v>
      </c>
    </row>
    <row r="7016" spans="1:6" x14ac:dyDescent="0.3">
      <c r="A7016" s="3">
        <v>0.69854259520272299</v>
      </c>
      <c r="B7016" s="3">
        <v>18481.681308464798</v>
      </c>
      <c r="C7016" s="3">
        <v>1.22233293296732</v>
      </c>
      <c r="D7016" s="3">
        <v>54593.605138417501</v>
      </c>
      <c r="E7016" s="1">
        <f t="shared" si="220"/>
        <v>0.52379033776459705</v>
      </c>
      <c r="F7016" s="1">
        <f t="shared" si="221"/>
        <v>36111.923829952706</v>
      </c>
    </row>
    <row r="7017" spans="1:6" x14ac:dyDescent="0.3">
      <c r="A7017" s="3">
        <v>0.67596255823816997</v>
      </c>
      <c r="B7017" s="3">
        <v>17766.450410543399</v>
      </c>
      <c r="C7017" s="3">
        <v>1.1597657243238</v>
      </c>
      <c r="D7017" s="3">
        <v>54256.595837502296</v>
      </c>
      <c r="E7017" s="1">
        <f t="shared" si="220"/>
        <v>0.48380316608563001</v>
      </c>
      <c r="F7017" s="1">
        <f t="shared" si="221"/>
        <v>36490.145426958901</v>
      </c>
    </row>
    <row r="7018" spans="1:6" x14ac:dyDescent="0.3">
      <c r="A7018" s="3">
        <v>0.719002851350656</v>
      </c>
      <c r="B7018" s="3">
        <v>19724.745576331901</v>
      </c>
      <c r="C7018" s="3">
        <v>1.26080249578095</v>
      </c>
      <c r="D7018" s="3">
        <v>58951.485579120897</v>
      </c>
      <c r="E7018" s="1">
        <f t="shared" si="220"/>
        <v>0.54179964443029405</v>
      </c>
      <c r="F7018" s="1">
        <f t="shared" si="221"/>
        <v>39226.740002788996</v>
      </c>
    </row>
    <row r="7019" spans="1:6" x14ac:dyDescent="0.3">
      <c r="A7019" s="3">
        <v>0.691399771902375</v>
      </c>
      <c r="B7019" s="3">
        <v>21799.242257628401</v>
      </c>
      <c r="C7019" s="3">
        <v>1.1854887020632701</v>
      </c>
      <c r="D7019" s="3">
        <v>56635.751815340402</v>
      </c>
      <c r="E7019" s="1">
        <f t="shared" si="220"/>
        <v>0.49408893016089506</v>
      </c>
      <c r="F7019" s="1">
        <f t="shared" si="221"/>
        <v>34836.509557712001</v>
      </c>
    </row>
    <row r="7020" spans="1:6" x14ac:dyDescent="0.3">
      <c r="A7020" s="3">
        <v>0.71800763291785497</v>
      </c>
      <c r="B7020" s="3">
        <v>24211.5788669104</v>
      </c>
      <c r="C7020" s="3">
        <v>1.2191031249242099</v>
      </c>
      <c r="D7020" s="3">
        <v>60402.551197883899</v>
      </c>
      <c r="E7020" s="1">
        <f t="shared" si="220"/>
        <v>0.50109549200635495</v>
      </c>
      <c r="F7020" s="1">
        <f t="shared" si="221"/>
        <v>36190.972330973498</v>
      </c>
    </row>
    <row r="7021" spans="1:6" x14ac:dyDescent="0.3">
      <c r="A7021" s="3">
        <v>0.69225173557140596</v>
      </c>
      <c r="B7021" s="3">
        <v>19414.365600045399</v>
      </c>
      <c r="C7021" s="3">
        <v>1.19298194539124</v>
      </c>
      <c r="D7021" s="3">
        <v>55501.084559414303</v>
      </c>
      <c r="E7021" s="1">
        <f t="shared" si="220"/>
        <v>0.50073020981983407</v>
      </c>
      <c r="F7021" s="1">
        <f t="shared" si="221"/>
        <v>36086.718959368904</v>
      </c>
    </row>
    <row r="7022" spans="1:6" x14ac:dyDescent="0.3">
      <c r="A7022" s="3">
        <v>0.66539303060532595</v>
      </c>
      <c r="B7022" s="3">
        <v>24723.625524133899</v>
      </c>
      <c r="C7022" s="3">
        <v>1.14998307674679</v>
      </c>
      <c r="D7022" s="3">
        <v>63021.593071592499</v>
      </c>
      <c r="E7022" s="1">
        <f t="shared" si="220"/>
        <v>0.48459004614146406</v>
      </c>
      <c r="F7022" s="1">
        <f t="shared" si="221"/>
        <v>38297.967547458597</v>
      </c>
    </row>
    <row r="7023" spans="1:6" x14ac:dyDescent="0.3">
      <c r="A7023" s="3">
        <v>0.71371411797187201</v>
      </c>
      <c r="B7023" s="3">
        <v>16893.298708831899</v>
      </c>
      <c r="C7023" s="3">
        <v>1.23707642823186</v>
      </c>
      <c r="D7023" s="3">
        <v>52923.755487647199</v>
      </c>
      <c r="E7023" s="1">
        <f t="shared" si="220"/>
        <v>0.52336231025998803</v>
      </c>
      <c r="F7023" s="1">
        <f t="shared" si="221"/>
        <v>36030.4567788153</v>
      </c>
    </row>
    <row r="7024" spans="1:6" x14ac:dyDescent="0.3">
      <c r="A7024" s="3">
        <v>0.74161098619959698</v>
      </c>
      <c r="B7024" s="3">
        <v>15723.8533074068</v>
      </c>
      <c r="C7024" s="3">
        <v>1.28035818657551</v>
      </c>
      <c r="D7024" s="3">
        <v>51657.8120626323</v>
      </c>
      <c r="E7024" s="1">
        <f t="shared" si="220"/>
        <v>0.53874720037591306</v>
      </c>
      <c r="F7024" s="1">
        <f t="shared" si="221"/>
        <v>35933.958755225496</v>
      </c>
    </row>
    <row r="7025" spans="1:6" x14ac:dyDescent="0.3">
      <c r="A7025" s="3">
        <v>0.68634186873817904</v>
      </c>
      <c r="B7025" s="3">
        <v>17058.259205500501</v>
      </c>
      <c r="C7025" s="3">
        <v>1.18134351249815</v>
      </c>
      <c r="D7025" s="3">
        <v>52278.062265842796</v>
      </c>
      <c r="E7025" s="1">
        <f t="shared" si="220"/>
        <v>0.49500164375997091</v>
      </c>
      <c r="F7025" s="1">
        <f t="shared" si="221"/>
        <v>35219.803060342296</v>
      </c>
    </row>
    <row r="7026" spans="1:6" x14ac:dyDescent="0.3">
      <c r="A7026" s="3">
        <v>0.683873109945492</v>
      </c>
      <c r="B7026" s="3">
        <v>18231.564495468501</v>
      </c>
      <c r="C7026" s="3">
        <v>1.17613614153311</v>
      </c>
      <c r="D7026" s="3">
        <v>54414.151273460899</v>
      </c>
      <c r="E7026" s="1">
        <f t="shared" si="220"/>
        <v>0.49226303158761797</v>
      </c>
      <c r="F7026" s="1">
        <f t="shared" si="221"/>
        <v>36182.586777992401</v>
      </c>
    </row>
    <row r="7027" spans="1:6" x14ac:dyDescent="0.3">
      <c r="A7027" s="3">
        <v>0.64571838411738103</v>
      </c>
      <c r="B7027" s="3">
        <v>20833.182777227499</v>
      </c>
      <c r="C7027" s="3">
        <v>1.11229554318105</v>
      </c>
      <c r="D7027" s="3">
        <v>59138.762725941298</v>
      </c>
      <c r="E7027" s="1">
        <f t="shared" si="220"/>
        <v>0.46657715906366892</v>
      </c>
      <c r="F7027" s="1">
        <f t="shared" si="221"/>
        <v>38305.579948713799</v>
      </c>
    </row>
    <row r="7028" spans="1:6" x14ac:dyDescent="0.3">
      <c r="A7028" s="3">
        <v>0.69298426507690503</v>
      </c>
      <c r="B7028" s="3">
        <v>24499.913168965999</v>
      </c>
      <c r="C7028" s="3">
        <v>1.2180242270207899</v>
      </c>
      <c r="D7028" s="3">
        <v>62624.8418741926</v>
      </c>
      <c r="E7028" s="1">
        <f t="shared" si="220"/>
        <v>0.52503996194388491</v>
      </c>
      <c r="F7028" s="1">
        <f t="shared" si="221"/>
        <v>38124.928705226601</v>
      </c>
    </row>
    <row r="7029" spans="1:6" x14ac:dyDescent="0.3">
      <c r="A7029" s="3">
        <v>0.71906290169165199</v>
      </c>
      <c r="B7029" s="3">
        <v>16797.639166204601</v>
      </c>
      <c r="C7029" s="3">
        <v>1.2488668922688</v>
      </c>
      <c r="D7029" s="3">
        <v>51829.082393199598</v>
      </c>
      <c r="E7029" s="1">
        <f t="shared" si="220"/>
        <v>0.529803990577148</v>
      </c>
      <c r="F7029" s="1">
        <f t="shared" si="221"/>
        <v>35031.443226994998</v>
      </c>
    </row>
    <row r="7030" spans="1:6" x14ac:dyDescent="0.3">
      <c r="A7030" s="3">
        <v>0.66489257502962895</v>
      </c>
      <c r="B7030" s="3">
        <v>18755.711040102899</v>
      </c>
      <c r="C7030" s="3">
        <v>1.17016990342129</v>
      </c>
      <c r="D7030" s="3">
        <v>55354.378412706399</v>
      </c>
      <c r="E7030" s="1">
        <f t="shared" si="220"/>
        <v>0.50527732839166106</v>
      </c>
      <c r="F7030" s="1">
        <f t="shared" si="221"/>
        <v>36598.667372603501</v>
      </c>
    </row>
    <row r="7031" spans="1:6" x14ac:dyDescent="0.3">
      <c r="A7031" s="3">
        <v>0.70203510473207298</v>
      </c>
      <c r="B7031" s="3">
        <v>22028.9502525922</v>
      </c>
      <c r="C7031" s="3">
        <v>1.2390532321993599</v>
      </c>
      <c r="D7031" s="3">
        <v>59981.3130381589</v>
      </c>
      <c r="E7031" s="1">
        <f t="shared" si="220"/>
        <v>0.53701812746728694</v>
      </c>
      <c r="F7031" s="1">
        <f t="shared" si="221"/>
        <v>37952.3627855667</v>
      </c>
    </row>
    <row r="7032" spans="1:6" x14ac:dyDescent="0.3">
      <c r="A7032" s="3">
        <v>0.72516393413805602</v>
      </c>
      <c r="B7032" s="3">
        <v>18388.3276952423</v>
      </c>
      <c r="C7032" s="3">
        <v>1.21714109404227</v>
      </c>
      <c r="D7032" s="3">
        <v>54814.113267935303</v>
      </c>
      <c r="E7032" s="1">
        <f t="shared" si="220"/>
        <v>0.49197715990421398</v>
      </c>
      <c r="F7032" s="1">
        <f t="shared" si="221"/>
        <v>36425.785572692999</v>
      </c>
    </row>
    <row r="7033" spans="1:6" x14ac:dyDescent="0.3">
      <c r="A7033" s="3">
        <v>0.66147268218192601</v>
      </c>
      <c r="B7033" s="3">
        <v>18732.188152600302</v>
      </c>
      <c r="C7033" s="3">
        <v>1.14298426945044</v>
      </c>
      <c r="D7033" s="3">
        <v>56644.5271228536</v>
      </c>
      <c r="E7033" s="1">
        <f t="shared" si="220"/>
        <v>0.48151158726851395</v>
      </c>
      <c r="F7033" s="1">
        <f t="shared" si="221"/>
        <v>37912.338970253302</v>
      </c>
    </row>
    <row r="7034" spans="1:6" x14ac:dyDescent="0.3">
      <c r="A7034" s="3">
        <v>0.70066107277637901</v>
      </c>
      <c r="B7034" s="3">
        <v>19910.691414219498</v>
      </c>
      <c r="C7034" s="3">
        <v>1.2428173860562699</v>
      </c>
      <c r="D7034" s="3">
        <v>59985.411274205399</v>
      </c>
      <c r="E7034" s="1">
        <f t="shared" si="220"/>
        <v>0.54215631327989089</v>
      </c>
      <c r="F7034" s="1">
        <f t="shared" si="221"/>
        <v>40074.719859985897</v>
      </c>
    </row>
    <row r="7035" spans="1:6" x14ac:dyDescent="0.3">
      <c r="A7035" s="3">
        <v>0.70047377638137898</v>
      </c>
      <c r="B7035" s="3">
        <v>18234.403025898599</v>
      </c>
      <c r="C7035" s="3">
        <v>1.2277536717873201</v>
      </c>
      <c r="D7035" s="3">
        <v>54524.778997299501</v>
      </c>
      <c r="E7035" s="1">
        <f t="shared" si="220"/>
        <v>0.52727989540594111</v>
      </c>
      <c r="F7035" s="1">
        <f t="shared" si="221"/>
        <v>36290.375971400907</v>
      </c>
    </row>
    <row r="7036" spans="1:6" x14ac:dyDescent="0.3">
      <c r="A7036" s="3">
        <v>0.70525897422328698</v>
      </c>
      <c r="B7036" s="3">
        <v>21728.543532807002</v>
      </c>
      <c r="C7036" s="3">
        <v>1.2257210199308901</v>
      </c>
      <c r="D7036" s="3">
        <v>57847.375902311098</v>
      </c>
      <c r="E7036" s="1">
        <f t="shared" si="220"/>
        <v>0.52046204570760313</v>
      </c>
      <c r="F7036" s="1">
        <f t="shared" si="221"/>
        <v>36118.832369504096</v>
      </c>
    </row>
    <row r="7037" spans="1:6" x14ac:dyDescent="0.3">
      <c r="A7037" s="3">
        <v>0.69294797721699397</v>
      </c>
      <c r="B7037" s="3">
        <v>23542.906665419901</v>
      </c>
      <c r="C7037" s="3">
        <v>1.19468449117263</v>
      </c>
      <c r="D7037" s="3">
        <v>61582.581181426503</v>
      </c>
      <c r="E7037" s="1">
        <f t="shared" si="220"/>
        <v>0.50173651395563601</v>
      </c>
      <c r="F7037" s="1">
        <f t="shared" si="221"/>
        <v>38039.674516006606</v>
      </c>
    </row>
    <row r="7038" spans="1:6" x14ac:dyDescent="0.3">
      <c r="A7038" s="3">
        <v>0.69448110958202602</v>
      </c>
      <c r="B7038" s="3">
        <v>19957.0731630195</v>
      </c>
      <c r="C7038" s="3">
        <v>1.2087274581602701</v>
      </c>
      <c r="D7038" s="3">
        <v>57279.277224420497</v>
      </c>
      <c r="E7038" s="1">
        <f t="shared" si="220"/>
        <v>0.51424634857824403</v>
      </c>
      <c r="F7038" s="1">
        <f t="shared" si="221"/>
        <v>37322.204061400997</v>
      </c>
    </row>
    <row r="7039" spans="1:6" x14ac:dyDescent="0.3">
      <c r="A7039" s="3">
        <v>0.72724745880430197</v>
      </c>
      <c r="B7039" s="3">
        <v>18699.425563726101</v>
      </c>
      <c r="C7039" s="3">
        <v>1.2861854268829001</v>
      </c>
      <c r="D7039" s="3">
        <v>56951.142721489297</v>
      </c>
      <c r="E7039" s="1">
        <f t="shared" si="220"/>
        <v>0.55893796807859808</v>
      </c>
      <c r="F7039" s="1">
        <f t="shared" si="221"/>
        <v>38251.717157763196</v>
      </c>
    </row>
    <row r="7040" spans="1:6" x14ac:dyDescent="0.3">
      <c r="A7040" s="3">
        <v>0.78854090268857902</v>
      </c>
      <c r="B7040" s="3">
        <v>20093.371671770801</v>
      </c>
      <c r="C7040" s="3">
        <v>1.403418041543</v>
      </c>
      <c r="D7040" s="3">
        <v>58231.631968108697</v>
      </c>
      <c r="E7040" s="1">
        <f t="shared" si="220"/>
        <v>0.61487713885442097</v>
      </c>
      <c r="F7040" s="1">
        <f t="shared" si="221"/>
        <v>38138.260296337896</v>
      </c>
    </row>
    <row r="7041" spans="1:6" x14ac:dyDescent="0.3">
      <c r="A7041" s="3">
        <v>0.72101905077963002</v>
      </c>
      <c r="B7041" s="3">
        <v>18951.6875650681</v>
      </c>
      <c r="C7041" s="3">
        <v>1.24559750273794</v>
      </c>
      <c r="D7041" s="3">
        <v>55074.707123697503</v>
      </c>
      <c r="E7041" s="1">
        <f t="shared" si="220"/>
        <v>0.52457845195830999</v>
      </c>
      <c r="F7041" s="1">
        <f t="shared" si="221"/>
        <v>36123.019558629399</v>
      </c>
    </row>
    <row r="7042" spans="1:6" x14ac:dyDescent="0.3">
      <c r="A7042" s="3">
        <v>0.78471813449475503</v>
      </c>
      <c r="B7042" s="3">
        <v>19799.212821414101</v>
      </c>
      <c r="C7042" s="3">
        <v>1.3766875310061299</v>
      </c>
      <c r="D7042" s="3">
        <v>56438.348190792203</v>
      </c>
      <c r="E7042" s="1">
        <f t="shared" si="220"/>
        <v>0.59196939651137492</v>
      </c>
      <c r="F7042" s="1">
        <f t="shared" si="221"/>
        <v>36639.135369378098</v>
      </c>
    </row>
    <row r="7043" spans="1:6" x14ac:dyDescent="0.3">
      <c r="A7043" s="3">
        <v>0.70025594622712595</v>
      </c>
      <c r="B7043" s="3">
        <v>20143.740628018801</v>
      </c>
      <c r="C7043" s="3">
        <v>1.2274394099139001</v>
      </c>
      <c r="D7043" s="3">
        <v>56315.061874725798</v>
      </c>
      <c r="E7043" s="1">
        <f t="shared" si="220"/>
        <v>0.52718346368677416</v>
      </c>
      <c r="F7043" s="1">
        <f t="shared" si="221"/>
        <v>36171.321246706997</v>
      </c>
    </row>
    <row r="7044" spans="1:6" x14ac:dyDescent="0.3">
      <c r="A7044" s="3">
        <v>0.69256584274834698</v>
      </c>
      <c r="B7044" s="3">
        <v>22702.626257020998</v>
      </c>
      <c r="C7044" s="3">
        <v>1.2230016555588501</v>
      </c>
      <c r="D7044" s="3">
        <v>63661.676362774902</v>
      </c>
      <c r="E7044" s="1">
        <f t="shared" ref="E7044:E7107" si="222">C7044-A7044</f>
        <v>0.53043581281050312</v>
      </c>
      <c r="F7044" s="1">
        <f t="shared" ref="F7044:F7107" si="223">D7044-B7044</f>
        <v>40959.050105753908</v>
      </c>
    </row>
    <row r="7045" spans="1:6" x14ac:dyDescent="0.3">
      <c r="A7045" s="3">
        <v>0.67229986681446696</v>
      </c>
      <c r="B7045" s="3">
        <v>18521.732714166901</v>
      </c>
      <c r="C7045" s="3">
        <v>1.15855595150243</v>
      </c>
      <c r="D7045" s="3">
        <v>55323.395434461701</v>
      </c>
      <c r="E7045" s="1">
        <f t="shared" si="222"/>
        <v>0.486256084687963</v>
      </c>
      <c r="F7045" s="1">
        <f t="shared" si="223"/>
        <v>36801.6627202948</v>
      </c>
    </row>
    <row r="7046" spans="1:6" x14ac:dyDescent="0.3">
      <c r="A7046" s="3">
        <v>0.68213249523123198</v>
      </c>
      <c r="B7046" s="3">
        <v>20609.378812418701</v>
      </c>
      <c r="C7046" s="3">
        <v>1.15512077724152</v>
      </c>
      <c r="D7046" s="3">
        <v>57702.539517999903</v>
      </c>
      <c r="E7046" s="1">
        <f t="shared" si="222"/>
        <v>0.47298828201028797</v>
      </c>
      <c r="F7046" s="1">
        <f t="shared" si="223"/>
        <v>37093.160705581206</v>
      </c>
    </row>
    <row r="7047" spans="1:6" x14ac:dyDescent="0.3">
      <c r="A7047" s="3">
        <v>0.776326435214861</v>
      </c>
      <c r="B7047" s="3">
        <v>17509.3433121341</v>
      </c>
      <c r="C7047" s="3">
        <v>1.35328493269251</v>
      </c>
      <c r="D7047" s="3">
        <v>53450.600475702297</v>
      </c>
      <c r="E7047" s="1">
        <f t="shared" si="222"/>
        <v>0.57695849747764905</v>
      </c>
      <c r="F7047" s="1">
        <f t="shared" si="223"/>
        <v>35941.257163568196</v>
      </c>
    </row>
    <row r="7048" spans="1:6" x14ac:dyDescent="0.3">
      <c r="A7048" s="3">
        <v>0.72641094446069798</v>
      </c>
      <c r="B7048" s="3">
        <v>19492.584772575301</v>
      </c>
      <c r="C7048" s="3">
        <v>1.2866682495424899</v>
      </c>
      <c r="D7048" s="3">
        <v>56630.144954925599</v>
      </c>
      <c r="E7048" s="1">
        <f t="shared" si="222"/>
        <v>0.56025730508179195</v>
      </c>
      <c r="F7048" s="1">
        <f t="shared" si="223"/>
        <v>37137.560182350295</v>
      </c>
    </row>
    <row r="7049" spans="1:6" x14ac:dyDescent="0.3">
      <c r="A7049" s="3">
        <v>0.65629095720882602</v>
      </c>
      <c r="B7049" s="3">
        <v>16925.5470995545</v>
      </c>
      <c r="C7049" s="3">
        <v>1.1337001069203301</v>
      </c>
      <c r="D7049" s="3">
        <v>53325.560919804899</v>
      </c>
      <c r="E7049" s="1">
        <f t="shared" si="222"/>
        <v>0.47740914971150405</v>
      </c>
      <c r="F7049" s="1">
        <f t="shared" si="223"/>
        <v>36400.013820250402</v>
      </c>
    </row>
    <row r="7050" spans="1:6" x14ac:dyDescent="0.3">
      <c r="A7050" s="3">
        <v>0.68777509101914103</v>
      </c>
      <c r="B7050" s="3">
        <v>16965.5039243463</v>
      </c>
      <c r="C7050" s="3">
        <v>1.1807917745677401</v>
      </c>
      <c r="D7050" s="3">
        <v>52534.6528756146</v>
      </c>
      <c r="E7050" s="1">
        <f t="shared" si="222"/>
        <v>0.49301668354859907</v>
      </c>
      <c r="F7050" s="1">
        <f t="shared" si="223"/>
        <v>35569.148951268304</v>
      </c>
    </row>
    <row r="7051" spans="1:6" x14ac:dyDescent="0.3">
      <c r="A7051" s="3">
        <v>0.67743398887584305</v>
      </c>
      <c r="B7051" s="3">
        <v>18979.011340237699</v>
      </c>
      <c r="C7051" s="3">
        <v>1.1965729211598499</v>
      </c>
      <c r="D7051" s="3">
        <v>57135.793290777903</v>
      </c>
      <c r="E7051" s="1">
        <f t="shared" si="222"/>
        <v>0.51913893228400687</v>
      </c>
      <c r="F7051" s="1">
        <f t="shared" si="223"/>
        <v>38156.7819505402</v>
      </c>
    </row>
    <row r="7052" spans="1:6" x14ac:dyDescent="0.3">
      <c r="A7052" s="3">
        <v>0.75846699459603095</v>
      </c>
      <c r="B7052" s="3">
        <v>22629.2196469839</v>
      </c>
      <c r="C7052" s="3">
        <v>1.3076807090903</v>
      </c>
      <c r="D7052" s="3">
        <v>59904.662021281998</v>
      </c>
      <c r="E7052" s="1">
        <f t="shared" si="222"/>
        <v>0.54921371449426903</v>
      </c>
      <c r="F7052" s="1">
        <f t="shared" si="223"/>
        <v>37275.442374298102</v>
      </c>
    </row>
    <row r="7053" spans="1:6" x14ac:dyDescent="0.3">
      <c r="A7053" s="3">
        <v>0.71082558378029503</v>
      </c>
      <c r="B7053" s="3">
        <v>19855.0610672357</v>
      </c>
      <c r="C7053" s="3">
        <v>1.22198049583088</v>
      </c>
      <c r="D7053" s="3">
        <v>57072.415100388898</v>
      </c>
      <c r="E7053" s="1">
        <f t="shared" si="222"/>
        <v>0.51115491205058494</v>
      </c>
      <c r="F7053" s="1">
        <f t="shared" si="223"/>
        <v>37217.354033153199</v>
      </c>
    </row>
    <row r="7054" spans="1:6" x14ac:dyDescent="0.3">
      <c r="A7054" s="3">
        <v>0.72179815507716705</v>
      </c>
      <c r="B7054" s="3">
        <v>23683.1998135871</v>
      </c>
      <c r="C7054" s="3">
        <v>1.2533721462752301</v>
      </c>
      <c r="D7054" s="3">
        <v>59081.797997108501</v>
      </c>
      <c r="E7054" s="1">
        <f t="shared" si="222"/>
        <v>0.53157399119806303</v>
      </c>
      <c r="F7054" s="1">
        <f t="shared" si="223"/>
        <v>35398.598183521404</v>
      </c>
    </row>
    <row r="7055" spans="1:6" x14ac:dyDescent="0.3">
      <c r="A7055" s="3">
        <v>0.68348085353948296</v>
      </c>
      <c r="B7055" s="3">
        <v>16545.689831314601</v>
      </c>
      <c r="C7055" s="3">
        <v>1.1892177901316701</v>
      </c>
      <c r="D7055" s="3">
        <v>53597.640003400003</v>
      </c>
      <c r="E7055" s="1">
        <f t="shared" si="222"/>
        <v>0.5057369365921871</v>
      </c>
      <c r="F7055" s="1">
        <f t="shared" si="223"/>
        <v>37051.950172085402</v>
      </c>
    </row>
    <row r="7056" spans="1:6" x14ac:dyDescent="0.3">
      <c r="A7056" s="3">
        <v>0.66857196570462696</v>
      </c>
      <c r="B7056" s="3">
        <v>21036.463043019099</v>
      </c>
      <c r="C7056" s="3">
        <v>1.16058158732422</v>
      </c>
      <c r="D7056" s="3">
        <v>60718.501904512603</v>
      </c>
      <c r="E7056" s="1">
        <f t="shared" si="222"/>
        <v>0.49200962161959305</v>
      </c>
      <c r="F7056" s="1">
        <f t="shared" si="223"/>
        <v>39682.038861493507</v>
      </c>
    </row>
    <row r="7057" spans="1:6" x14ac:dyDescent="0.3">
      <c r="A7057" s="3">
        <v>0.72610962682519697</v>
      </c>
      <c r="B7057" s="3">
        <v>21070.031087265001</v>
      </c>
      <c r="C7057" s="3">
        <v>1.24562800640511</v>
      </c>
      <c r="D7057" s="3">
        <v>58599.665737443502</v>
      </c>
      <c r="E7057" s="1">
        <f t="shared" si="222"/>
        <v>0.51951837957991298</v>
      </c>
      <c r="F7057" s="1">
        <f t="shared" si="223"/>
        <v>37529.634650178501</v>
      </c>
    </row>
    <row r="7058" spans="1:6" x14ac:dyDescent="0.3">
      <c r="A7058" s="3">
        <v>0.70424676357055704</v>
      </c>
      <c r="B7058" s="3">
        <v>18703.956760932298</v>
      </c>
      <c r="C7058" s="3">
        <v>1.2246788585684201</v>
      </c>
      <c r="D7058" s="3">
        <v>55817.432681250903</v>
      </c>
      <c r="E7058" s="1">
        <f t="shared" si="222"/>
        <v>0.52043209499786303</v>
      </c>
      <c r="F7058" s="1">
        <f t="shared" si="223"/>
        <v>37113.475920318604</v>
      </c>
    </row>
    <row r="7059" spans="1:6" x14ac:dyDescent="0.3">
      <c r="A7059" s="3">
        <v>0.69677514997604595</v>
      </c>
      <c r="B7059" s="3">
        <v>21168.317538420401</v>
      </c>
      <c r="C7059" s="3">
        <v>1.19387314083149</v>
      </c>
      <c r="D7059" s="3">
        <v>59266.0450347468</v>
      </c>
      <c r="E7059" s="1">
        <f t="shared" si="222"/>
        <v>0.49709799085544404</v>
      </c>
      <c r="F7059" s="1">
        <f t="shared" si="223"/>
        <v>38097.727496326399</v>
      </c>
    </row>
    <row r="7060" spans="1:6" x14ac:dyDescent="0.3">
      <c r="A7060" s="3">
        <v>0.75264786148451301</v>
      </c>
      <c r="B7060" s="3">
        <v>20120.320088343</v>
      </c>
      <c r="C7060" s="3">
        <v>1.3348772831737601</v>
      </c>
      <c r="D7060" s="3">
        <v>57297.677479104801</v>
      </c>
      <c r="E7060" s="1">
        <f t="shared" si="222"/>
        <v>0.58222942168924707</v>
      </c>
      <c r="F7060" s="1">
        <f t="shared" si="223"/>
        <v>37177.357390761797</v>
      </c>
    </row>
    <row r="7061" spans="1:6" x14ac:dyDescent="0.3">
      <c r="A7061" s="3">
        <v>0.73497062033820704</v>
      </c>
      <c r="B7061" s="3">
        <v>23943.091236197499</v>
      </c>
      <c r="C7061" s="3">
        <v>1.2902327634611499</v>
      </c>
      <c r="D7061" s="3">
        <v>64209.9984276779</v>
      </c>
      <c r="E7061" s="1">
        <f t="shared" si="222"/>
        <v>0.55526214312294286</v>
      </c>
      <c r="F7061" s="1">
        <f t="shared" si="223"/>
        <v>40266.907191480401</v>
      </c>
    </row>
    <row r="7062" spans="1:6" x14ac:dyDescent="0.3">
      <c r="A7062" s="3">
        <v>0.69418763820454299</v>
      </c>
      <c r="B7062" s="3">
        <v>18819.839273833299</v>
      </c>
      <c r="C7062" s="3">
        <v>1.1775096364903199</v>
      </c>
      <c r="D7062" s="3">
        <v>54436.975644457299</v>
      </c>
      <c r="E7062" s="1">
        <f t="shared" si="222"/>
        <v>0.48332199828577693</v>
      </c>
      <c r="F7062" s="1">
        <f t="shared" si="223"/>
        <v>35617.136370624001</v>
      </c>
    </row>
    <row r="7063" spans="1:6" x14ac:dyDescent="0.3">
      <c r="A7063" s="3">
        <v>0.68970749529100295</v>
      </c>
      <c r="B7063" s="3">
        <v>17075.465277188901</v>
      </c>
      <c r="C7063" s="3">
        <v>1.1690717654176901</v>
      </c>
      <c r="D7063" s="3">
        <v>53405.018320952498</v>
      </c>
      <c r="E7063" s="1">
        <f t="shared" si="222"/>
        <v>0.47936427012668714</v>
      </c>
      <c r="F7063" s="1">
        <f t="shared" si="223"/>
        <v>36329.553043763597</v>
      </c>
    </row>
    <row r="7064" spans="1:6" x14ac:dyDescent="0.3">
      <c r="A7064" s="3">
        <v>0.67996055200852101</v>
      </c>
      <c r="B7064" s="3">
        <v>17914.108388893699</v>
      </c>
      <c r="C7064" s="3">
        <v>1.1934301725660099</v>
      </c>
      <c r="D7064" s="3">
        <v>55602.021203030403</v>
      </c>
      <c r="E7064" s="1">
        <f t="shared" si="222"/>
        <v>0.5134696205574889</v>
      </c>
      <c r="F7064" s="1">
        <f t="shared" si="223"/>
        <v>37687.912814136704</v>
      </c>
    </row>
    <row r="7065" spans="1:6" x14ac:dyDescent="0.3">
      <c r="A7065" s="3">
        <v>0.69765536342379397</v>
      </c>
      <c r="B7065" s="3">
        <v>19401.767921770799</v>
      </c>
      <c r="C7065" s="3">
        <v>1.20646974416729</v>
      </c>
      <c r="D7065" s="3">
        <v>55657.013999335097</v>
      </c>
      <c r="E7065" s="1">
        <f t="shared" si="222"/>
        <v>0.50881438074349605</v>
      </c>
      <c r="F7065" s="1">
        <f t="shared" si="223"/>
        <v>36255.246077564298</v>
      </c>
    </row>
    <row r="7066" spans="1:6" x14ac:dyDescent="0.3">
      <c r="A7066" s="3">
        <v>0.61948171453974799</v>
      </c>
      <c r="B7066" s="3">
        <v>19306.641278276598</v>
      </c>
      <c r="C7066" s="3">
        <v>1.07366570195055</v>
      </c>
      <c r="D7066" s="3">
        <v>54760.126816894997</v>
      </c>
      <c r="E7066" s="1">
        <f t="shared" si="222"/>
        <v>0.45418398741080201</v>
      </c>
      <c r="F7066" s="1">
        <f t="shared" si="223"/>
        <v>35453.485538618399</v>
      </c>
    </row>
    <row r="7067" spans="1:6" x14ac:dyDescent="0.3">
      <c r="A7067" s="3">
        <v>0.65961877536594404</v>
      </c>
      <c r="B7067" s="3">
        <v>20837.173440455601</v>
      </c>
      <c r="C7067" s="3">
        <v>1.14096698382671</v>
      </c>
      <c r="D7067" s="3">
        <v>57737.581591383299</v>
      </c>
      <c r="E7067" s="1">
        <f t="shared" si="222"/>
        <v>0.48134820846076598</v>
      </c>
      <c r="F7067" s="1">
        <f t="shared" si="223"/>
        <v>36900.408150927702</v>
      </c>
    </row>
    <row r="7068" spans="1:6" x14ac:dyDescent="0.3">
      <c r="A7068" s="3">
        <v>0.75371601154874901</v>
      </c>
      <c r="B7068" s="3">
        <v>19637.821288338699</v>
      </c>
      <c r="C7068" s="3">
        <v>1.30731380976181</v>
      </c>
      <c r="D7068" s="3">
        <v>56657.335390571301</v>
      </c>
      <c r="E7068" s="1">
        <f t="shared" si="222"/>
        <v>0.55359779821306099</v>
      </c>
      <c r="F7068" s="1">
        <f t="shared" si="223"/>
        <v>37019.514102232599</v>
      </c>
    </row>
    <row r="7069" spans="1:6" x14ac:dyDescent="0.3">
      <c r="A7069" s="3">
        <v>0.74387718972475803</v>
      </c>
      <c r="B7069" s="3">
        <v>22666.3085423989</v>
      </c>
      <c r="C7069" s="3">
        <v>1.2673085904410699</v>
      </c>
      <c r="D7069" s="3">
        <v>58727.989600403402</v>
      </c>
      <c r="E7069" s="1">
        <f t="shared" si="222"/>
        <v>0.52343140071631189</v>
      </c>
      <c r="F7069" s="1">
        <f t="shared" si="223"/>
        <v>36061.681058004498</v>
      </c>
    </row>
    <row r="7070" spans="1:6" x14ac:dyDescent="0.3">
      <c r="A7070" s="3">
        <v>0.65951571787478402</v>
      </c>
      <c r="B7070" s="3">
        <v>20469.728309328399</v>
      </c>
      <c r="C7070" s="3">
        <v>1.15200865538668</v>
      </c>
      <c r="D7070" s="3">
        <v>57062.6869249027</v>
      </c>
      <c r="E7070" s="1">
        <f t="shared" si="222"/>
        <v>0.49249293751189593</v>
      </c>
      <c r="F7070" s="1">
        <f t="shared" si="223"/>
        <v>36592.958615574302</v>
      </c>
    </row>
    <row r="7071" spans="1:6" x14ac:dyDescent="0.3">
      <c r="A7071" s="3">
        <v>0.69559947308830095</v>
      </c>
      <c r="B7071" s="3">
        <v>21219.578262076298</v>
      </c>
      <c r="C7071" s="3">
        <v>1.2203447281551101</v>
      </c>
      <c r="D7071" s="3">
        <v>60028.226535290203</v>
      </c>
      <c r="E7071" s="1">
        <f t="shared" si="222"/>
        <v>0.52474525506680914</v>
      </c>
      <c r="F7071" s="1">
        <f t="shared" si="223"/>
        <v>38808.648273213905</v>
      </c>
    </row>
    <row r="7072" spans="1:6" x14ac:dyDescent="0.3">
      <c r="A7072" s="3">
        <v>0.75040222327530004</v>
      </c>
      <c r="B7072" s="3">
        <v>17106.645305202401</v>
      </c>
      <c r="C7072" s="3">
        <v>1.28249433037089</v>
      </c>
      <c r="D7072" s="3">
        <v>52801.145098911802</v>
      </c>
      <c r="E7072" s="1">
        <f t="shared" si="222"/>
        <v>0.53209210709558996</v>
      </c>
      <c r="F7072" s="1">
        <f t="shared" si="223"/>
        <v>35694.499793709401</v>
      </c>
    </row>
    <row r="7073" spans="1:6" x14ac:dyDescent="0.3">
      <c r="A7073" s="3">
        <v>0.639343138375705</v>
      </c>
      <c r="B7073" s="3">
        <v>21380.524624653699</v>
      </c>
      <c r="C7073" s="3">
        <v>1.0942025222418901</v>
      </c>
      <c r="D7073" s="3">
        <v>61062.611763701301</v>
      </c>
      <c r="E7073" s="1">
        <f t="shared" si="222"/>
        <v>0.45485938386618507</v>
      </c>
      <c r="F7073" s="1">
        <f t="shared" si="223"/>
        <v>39682.087139047602</v>
      </c>
    </row>
    <row r="7074" spans="1:6" x14ac:dyDescent="0.3">
      <c r="A7074" s="3">
        <v>0.72066947954859095</v>
      </c>
      <c r="B7074" s="3">
        <v>27070.675747656602</v>
      </c>
      <c r="C7074" s="3">
        <v>1.23568617539601</v>
      </c>
      <c r="D7074" s="3">
        <v>65534.118943899797</v>
      </c>
      <c r="E7074" s="1">
        <f t="shared" si="222"/>
        <v>0.51501669584741905</v>
      </c>
      <c r="F7074" s="1">
        <f t="shared" si="223"/>
        <v>38463.443196243199</v>
      </c>
    </row>
    <row r="7075" spans="1:6" x14ac:dyDescent="0.3">
      <c r="A7075" s="3">
        <v>0.697003017737157</v>
      </c>
      <c r="B7075" s="3">
        <v>19599.741819824299</v>
      </c>
      <c r="C7075" s="3">
        <v>1.19929880429235</v>
      </c>
      <c r="D7075" s="3">
        <v>53785.328556538901</v>
      </c>
      <c r="E7075" s="1">
        <f t="shared" si="222"/>
        <v>0.50229578655519302</v>
      </c>
      <c r="F7075" s="1">
        <f t="shared" si="223"/>
        <v>34185.586736714598</v>
      </c>
    </row>
    <row r="7076" spans="1:6" x14ac:dyDescent="0.3">
      <c r="A7076" s="3">
        <v>0.72502203093212503</v>
      </c>
      <c r="B7076" s="3">
        <v>22508.1415353007</v>
      </c>
      <c r="C7076" s="3">
        <v>1.2408431316114601</v>
      </c>
      <c r="D7076" s="3">
        <v>60936.761001050501</v>
      </c>
      <c r="E7076" s="1">
        <f t="shared" si="222"/>
        <v>0.51582110067933507</v>
      </c>
      <c r="F7076" s="1">
        <f t="shared" si="223"/>
        <v>38428.619465749798</v>
      </c>
    </row>
    <row r="7077" spans="1:6" x14ac:dyDescent="0.3">
      <c r="A7077" s="3">
        <v>0.66200742327042394</v>
      </c>
      <c r="B7077" s="3">
        <v>19738.261909325902</v>
      </c>
      <c r="C7077" s="3">
        <v>1.1565258379232399</v>
      </c>
      <c r="D7077" s="3">
        <v>55469.268940681599</v>
      </c>
      <c r="E7077" s="1">
        <f t="shared" si="222"/>
        <v>0.49451841465281599</v>
      </c>
      <c r="F7077" s="1">
        <f t="shared" si="223"/>
        <v>35731.007031355693</v>
      </c>
    </row>
    <row r="7078" spans="1:6" x14ac:dyDescent="0.3">
      <c r="A7078" s="3">
        <v>0.68042295191539404</v>
      </c>
      <c r="B7078" s="3">
        <v>21065.539883789701</v>
      </c>
      <c r="C7078" s="3">
        <v>1.1665971085803899</v>
      </c>
      <c r="D7078" s="3">
        <v>58186.226630296398</v>
      </c>
      <c r="E7078" s="1">
        <f t="shared" si="222"/>
        <v>0.48617415666499586</v>
      </c>
      <c r="F7078" s="1">
        <f t="shared" si="223"/>
        <v>37120.686746506697</v>
      </c>
    </row>
    <row r="7079" spans="1:6" x14ac:dyDescent="0.3">
      <c r="A7079" s="3">
        <v>0.66302470362195598</v>
      </c>
      <c r="B7079" s="3">
        <v>21587.6177396864</v>
      </c>
      <c r="C7079" s="3">
        <v>1.1369389276784501</v>
      </c>
      <c r="D7079" s="3">
        <v>60442.366180413497</v>
      </c>
      <c r="E7079" s="1">
        <f t="shared" si="222"/>
        <v>0.47391422405649408</v>
      </c>
      <c r="F7079" s="1">
        <f t="shared" si="223"/>
        <v>38854.748440727097</v>
      </c>
    </row>
    <row r="7080" spans="1:6" x14ac:dyDescent="0.3">
      <c r="A7080" s="3">
        <v>0.66472892845290299</v>
      </c>
      <c r="B7080" s="3">
        <v>21298.670894419101</v>
      </c>
      <c r="C7080" s="3">
        <v>1.13547504865641</v>
      </c>
      <c r="D7080" s="3">
        <v>56843.146756255199</v>
      </c>
      <c r="E7080" s="1">
        <f t="shared" si="222"/>
        <v>0.47074612020350703</v>
      </c>
      <c r="F7080" s="1">
        <f t="shared" si="223"/>
        <v>35544.475861836094</v>
      </c>
    </row>
    <row r="7081" spans="1:6" x14ac:dyDescent="0.3">
      <c r="A7081" s="3">
        <v>0.73532321808096701</v>
      </c>
      <c r="B7081" s="3">
        <v>19792.956072314199</v>
      </c>
      <c r="C7081" s="3">
        <v>1.29819496771333</v>
      </c>
      <c r="D7081" s="3">
        <v>58082.020662174902</v>
      </c>
      <c r="E7081" s="1">
        <f t="shared" si="222"/>
        <v>0.56287174963236297</v>
      </c>
      <c r="F7081" s="1">
        <f t="shared" si="223"/>
        <v>38289.064589860704</v>
      </c>
    </row>
    <row r="7082" spans="1:6" x14ac:dyDescent="0.3">
      <c r="A7082" s="3">
        <v>0.70185840865097004</v>
      </c>
      <c r="B7082" s="3">
        <v>16124.8722056442</v>
      </c>
      <c r="C7082" s="3">
        <v>1.2340723765892001</v>
      </c>
      <c r="D7082" s="3">
        <v>53606.618559631497</v>
      </c>
      <c r="E7082" s="1">
        <f t="shared" si="222"/>
        <v>0.53221396793823006</v>
      </c>
      <c r="F7082" s="1">
        <f t="shared" si="223"/>
        <v>37481.746353987299</v>
      </c>
    </row>
    <row r="7083" spans="1:6" x14ac:dyDescent="0.3">
      <c r="A7083" s="3">
        <v>0.68423658253561803</v>
      </c>
      <c r="B7083" s="3">
        <v>16232.9829804497</v>
      </c>
      <c r="C7083" s="3">
        <v>1.1864583044531201</v>
      </c>
      <c r="D7083" s="3">
        <v>51687.420366995299</v>
      </c>
      <c r="E7083" s="1">
        <f t="shared" si="222"/>
        <v>0.50222172191750203</v>
      </c>
      <c r="F7083" s="1">
        <f t="shared" si="223"/>
        <v>35454.4373865456</v>
      </c>
    </row>
    <row r="7084" spans="1:6" x14ac:dyDescent="0.3">
      <c r="A7084" s="3">
        <v>0.70049117880313205</v>
      </c>
      <c r="B7084" s="3">
        <v>20097.577104905598</v>
      </c>
      <c r="C7084" s="3">
        <v>1.1998744325131601</v>
      </c>
      <c r="D7084" s="3">
        <v>57685.455043121299</v>
      </c>
      <c r="E7084" s="1">
        <f t="shared" si="222"/>
        <v>0.49938325371002801</v>
      </c>
      <c r="F7084" s="1">
        <f t="shared" si="223"/>
        <v>37587.877938215701</v>
      </c>
    </row>
    <row r="7085" spans="1:6" x14ac:dyDescent="0.3">
      <c r="A7085" s="3">
        <v>0.70936525500224701</v>
      </c>
      <c r="B7085" s="3">
        <v>17087.125906478399</v>
      </c>
      <c r="C7085" s="3">
        <v>1.2172442805355901</v>
      </c>
      <c r="D7085" s="3">
        <v>53428.084119407802</v>
      </c>
      <c r="E7085" s="1">
        <f t="shared" si="222"/>
        <v>0.50787902553334308</v>
      </c>
      <c r="F7085" s="1">
        <f t="shared" si="223"/>
        <v>36340.958212929399</v>
      </c>
    </row>
    <row r="7086" spans="1:6" x14ac:dyDescent="0.3">
      <c r="A7086" s="3">
        <v>0.71897453295232805</v>
      </c>
      <c r="B7086" s="3">
        <v>22874.589275076101</v>
      </c>
      <c r="C7086" s="3">
        <v>1.240585536205</v>
      </c>
      <c r="D7086" s="3">
        <v>62086.833603994099</v>
      </c>
      <c r="E7086" s="1">
        <f t="shared" si="222"/>
        <v>0.52161100325267196</v>
      </c>
      <c r="F7086" s="1">
        <f t="shared" si="223"/>
        <v>39212.244328917994</v>
      </c>
    </row>
    <row r="7087" spans="1:6" x14ac:dyDescent="0.3">
      <c r="A7087" s="3">
        <v>0.66804279816559997</v>
      </c>
      <c r="B7087" s="3">
        <v>18893.695548372601</v>
      </c>
      <c r="C7087" s="3">
        <v>1.1693192610044501</v>
      </c>
      <c r="D7087" s="3">
        <v>59193.996143392702</v>
      </c>
      <c r="E7087" s="1">
        <f t="shared" si="222"/>
        <v>0.50127646283885008</v>
      </c>
      <c r="F7087" s="1">
        <f t="shared" si="223"/>
        <v>40300.300595020104</v>
      </c>
    </row>
    <row r="7088" spans="1:6" x14ac:dyDescent="0.3">
      <c r="A7088" s="3">
        <v>0.66840559821126999</v>
      </c>
      <c r="B7088" s="3">
        <v>20548.6925963467</v>
      </c>
      <c r="C7088" s="3">
        <v>1.14015192207232</v>
      </c>
      <c r="D7088" s="3">
        <v>56193.422590479502</v>
      </c>
      <c r="E7088" s="1">
        <f t="shared" si="222"/>
        <v>0.47174632386104998</v>
      </c>
      <c r="F7088" s="1">
        <f t="shared" si="223"/>
        <v>35644.729994132802</v>
      </c>
    </row>
    <row r="7089" spans="1:6" x14ac:dyDescent="0.3">
      <c r="A7089" s="3">
        <v>0.71032994106854497</v>
      </c>
      <c r="B7089" s="3">
        <v>19049.2446162671</v>
      </c>
      <c r="C7089" s="3">
        <v>1.2552029540632901</v>
      </c>
      <c r="D7089" s="3">
        <v>56638.3353337925</v>
      </c>
      <c r="E7089" s="1">
        <f t="shared" si="222"/>
        <v>0.54487301299474511</v>
      </c>
      <c r="F7089" s="1">
        <f t="shared" si="223"/>
        <v>37589.090717525396</v>
      </c>
    </row>
    <row r="7090" spans="1:6" x14ac:dyDescent="0.3">
      <c r="A7090" s="3">
        <v>0.69231699755258103</v>
      </c>
      <c r="B7090" s="3">
        <v>18189.845081988198</v>
      </c>
      <c r="C7090" s="3">
        <v>1.16904074166468</v>
      </c>
      <c r="D7090" s="3">
        <v>54534.8548336073</v>
      </c>
      <c r="E7090" s="1">
        <f t="shared" si="222"/>
        <v>0.47672374411209895</v>
      </c>
      <c r="F7090" s="1">
        <f t="shared" si="223"/>
        <v>36345.009751619102</v>
      </c>
    </row>
    <row r="7091" spans="1:6" x14ac:dyDescent="0.3">
      <c r="A7091" s="3">
        <v>0.74800076122820103</v>
      </c>
      <c r="B7091" s="3">
        <v>18117.308663915101</v>
      </c>
      <c r="C7091" s="3">
        <v>1.2667556619627101</v>
      </c>
      <c r="D7091" s="3">
        <v>54002.884578722602</v>
      </c>
      <c r="E7091" s="1">
        <f t="shared" si="222"/>
        <v>0.51875490073450903</v>
      </c>
      <c r="F7091" s="1">
        <f t="shared" si="223"/>
        <v>35885.575914807501</v>
      </c>
    </row>
    <row r="7092" spans="1:6" x14ac:dyDescent="0.3">
      <c r="A7092" s="3">
        <v>0.62861346323910605</v>
      </c>
      <c r="B7092" s="3">
        <v>18951.3720839054</v>
      </c>
      <c r="C7092" s="3">
        <v>1.0595727037590701</v>
      </c>
      <c r="D7092" s="3">
        <v>56466.386818461302</v>
      </c>
      <c r="E7092" s="1">
        <f t="shared" si="222"/>
        <v>0.43095924051996404</v>
      </c>
      <c r="F7092" s="1">
        <f t="shared" si="223"/>
        <v>37515.014734555902</v>
      </c>
    </row>
    <row r="7093" spans="1:6" x14ac:dyDescent="0.3">
      <c r="A7093" s="3">
        <v>0.71143636310745595</v>
      </c>
      <c r="B7093" s="3">
        <v>24829.865370649299</v>
      </c>
      <c r="C7093" s="3">
        <v>1.2277687759129901</v>
      </c>
      <c r="D7093" s="3">
        <v>61156.4516031038</v>
      </c>
      <c r="E7093" s="1">
        <f t="shared" si="222"/>
        <v>0.5163324128055341</v>
      </c>
      <c r="F7093" s="1">
        <f t="shared" si="223"/>
        <v>36326.586232454501</v>
      </c>
    </row>
    <row r="7094" spans="1:6" x14ac:dyDescent="0.3">
      <c r="A7094" s="3">
        <v>0.70140716906234102</v>
      </c>
      <c r="B7094" s="3">
        <v>20351.796798606501</v>
      </c>
      <c r="C7094" s="3">
        <v>1.19006073309636</v>
      </c>
      <c r="D7094" s="3">
        <v>58501.093739810298</v>
      </c>
      <c r="E7094" s="1">
        <f t="shared" si="222"/>
        <v>0.48865356403401894</v>
      </c>
      <c r="F7094" s="1">
        <f t="shared" si="223"/>
        <v>38149.296941203793</v>
      </c>
    </row>
    <row r="7095" spans="1:6" x14ac:dyDescent="0.3">
      <c r="A7095" s="3">
        <v>0.64943205887698197</v>
      </c>
      <c r="B7095" s="3">
        <v>19261.404802544199</v>
      </c>
      <c r="C7095" s="3">
        <v>1.10691812624032</v>
      </c>
      <c r="D7095" s="3">
        <v>54837.033721744498</v>
      </c>
      <c r="E7095" s="1">
        <f t="shared" si="222"/>
        <v>0.45748606736333808</v>
      </c>
      <c r="F7095" s="1">
        <f t="shared" si="223"/>
        <v>35575.628919200302</v>
      </c>
    </row>
    <row r="7096" spans="1:6" x14ac:dyDescent="0.3">
      <c r="A7096" s="3">
        <v>0.720803234965673</v>
      </c>
      <c r="B7096" s="3">
        <v>20753.528503020101</v>
      </c>
      <c r="C7096" s="3">
        <v>1.2236159490096301</v>
      </c>
      <c r="D7096" s="3">
        <v>56148.8594027406</v>
      </c>
      <c r="E7096" s="1">
        <f t="shared" si="222"/>
        <v>0.50281271404395711</v>
      </c>
      <c r="F7096" s="1">
        <f t="shared" si="223"/>
        <v>35395.330899720502</v>
      </c>
    </row>
    <row r="7097" spans="1:6" x14ac:dyDescent="0.3">
      <c r="A7097" s="3">
        <v>0.73049196046623999</v>
      </c>
      <c r="B7097" s="3">
        <v>16467.689428315902</v>
      </c>
      <c r="C7097" s="3">
        <v>1.2521942896424501</v>
      </c>
      <c r="D7097" s="3">
        <v>51105.078192399902</v>
      </c>
      <c r="E7097" s="1">
        <f t="shared" si="222"/>
        <v>0.52170232917621007</v>
      </c>
      <c r="F7097" s="1">
        <f t="shared" si="223"/>
        <v>34637.388764083997</v>
      </c>
    </row>
    <row r="7098" spans="1:6" x14ac:dyDescent="0.3">
      <c r="A7098" s="3">
        <v>0.69394833656271404</v>
      </c>
      <c r="B7098" s="3">
        <v>17931.613435463001</v>
      </c>
      <c r="C7098" s="3">
        <v>1.19095464412709</v>
      </c>
      <c r="D7098" s="3">
        <v>55180.0165765231</v>
      </c>
      <c r="E7098" s="1">
        <f t="shared" si="222"/>
        <v>0.49700630756437592</v>
      </c>
      <c r="F7098" s="1">
        <f t="shared" si="223"/>
        <v>37248.403141060102</v>
      </c>
    </row>
    <row r="7099" spans="1:6" x14ac:dyDescent="0.3">
      <c r="A7099" s="3">
        <v>0.72207271137895501</v>
      </c>
      <c r="B7099" s="3">
        <v>21388.232734273199</v>
      </c>
      <c r="C7099" s="3">
        <v>1.25776181332605</v>
      </c>
      <c r="D7099" s="3">
        <v>59212.860352132899</v>
      </c>
      <c r="E7099" s="1">
        <f t="shared" si="222"/>
        <v>0.53568910194709496</v>
      </c>
      <c r="F7099" s="1">
        <f t="shared" si="223"/>
        <v>37824.627617859704</v>
      </c>
    </row>
    <row r="7100" spans="1:6" x14ac:dyDescent="0.3">
      <c r="A7100" s="3">
        <v>0.68454356154878004</v>
      </c>
      <c r="B7100" s="3">
        <v>20285.787058747799</v>
      </c>
      <c r="C7100" s="3">
        <v>1.1414267962535201</v>
      </c>
      <c r="D7100" s="3">
        <v>57001.757675922301</v>
      </c>
      <c r="E7100" s="1">
        <f t="shared" si="222"/>
        <v>0.45688323470474002</v>
      </c>
      <c r="F7100" s="1">
        <f t="shared" si="223"/>
        <v>36715.970617174506</v>
      </c>
    </row>
    <row r="7101" spans="1:6" x14ac:dyDescent="0.3">
      <c r="A7101" s="3">
        <v>0.70288597500440597</v>
      </c>
      <c r="B7101" s="3">
        <v>20074.0880225049</v>
      </c>
      <c r="C7101" s="3">
        <v>1.2163304198989799</v>
      </c>
      <c r="D7101" s="3">
        <v>58698.357705682698</v>
      </c>
      <c r="E7101" s="1">
        <f t="shared" si="222"/>
        <v>0.51344444489457397</v>
      </c>
      <c r="F7101" s="1">
        <f t="shared" si="223"/>
        <v>38624.269683177801</v>
      </c>
    </row>
    <row r="7102" spans="1:6" x14ac:dyDescent="0.3">
      <c r="A7102" s="3">
        <v>0.76008207636128799</v>
      </c>
      <c r="B7102" s="3">
        <v>18417.152826444999</v>
      </c>
      <c r="C7102" s="3">
        <v>1.2884340487080199</v>
      </c>
      <c r="D7102" s="3">
        <v>53917.8674162518</v>
      </c>
      <c r="E7102" s="1">
        <f t="shared" si="222"/>
        <v>0.52835197234673192</v>
      </c>
      <c r="F7102" s="1">
        <f t="shared" si="223"/>
        <v>35500.714589806797</v>
      </c>
    </row>
    <row r="7103" spans="1:6" x14ac:dyDescent="0.3">
      <c r="A7103" s="3">
        <v>0.73089863192036497</v>
      </c>
      <c r="B7103" s="3">
        <v>17776.746495660602</v>
      </c>
      <c r="C7103" s="3">
        <v>1.2862752453506601</v>
      </c>
      <c r="D7103" s="3">
        <v>57694.965001330202</v>
      </c>
      <c r="E7103" s="1">
        <f t="shared" si="222"/>
        <v>0.5553766134302951</v>
      </c>
      <c r="F7103" s="1">
        <f t="shared" si="223"/>
        <v>39918.218505669603</v>
      </c>
    </row>
    <row r="7104" spans="1:6" x14ac:dyDescent="0.3">
      <c r="A7104" s="3">
        <v>0.71163622599387599</v>
      </c>
      <c r="B7104" s="3">
        <v>28321.738161973699</v>
      </c>
      <c r="C7104" s="3">
        <v>1.26355095346859</v>
      </c>
      <c r="D7104" s="3">
        <v>68112.488480730593</v>
      </c>
      <c r="E7104" s="1">
        <f t="shared" si="222"/>
        <v>0.55191472747471404</v>
      </c>
      <c r="F7104" s="1">
        <f t="shared" si="223"/>
        <v>39790.750318756895</v>
      </c>
    </row>
    <row r="7105" spans="1:6" x14ac:dyDescent="0.3">
      <c r="A7105" s="3">
        <v>0.76133982743138695</v>
      </c>
      <c r="B7105" s="3">
        <v>21861.119973293899</v>
      </c>
      <c r="C7105" s="3">
        <v>1.28332304165458</v>
      </c>
      <c r="D7105" s="3">
        <v>60677.446624983102</v>
      </c>
      <c r="E7105" s="1">
        <f t="shared" si="222"/>
        <v>0.52198321422319305</v>
      </c>
      <c r="F7105" s="1">
        <f t="shared" si="223"/>
        <v>38816.326651689204</v>
      </c>
    </row>
    <row r="7106" spans="1:6" x14ac:dyDescent="0.3">
      <c r="A7106" s="3">
        <v>0.68841404469136602</v>
      </c>
      <c r="B7106" s="3">
        <v>20033.373013570999</v>
      </c>
      <c r="C7106" s="3">
        <v>1.20143291664408</v>
      </c>
      <c r="D7106" s="3">
        <v>58999.086534744398</v>
      </c>
      <c r="E7106" s="1">
        <f t="shared" si="222"/>
        <v>0.51301887195271401</v>
      </c>
      <c r="F7106" s="1">
        <f t="shared" si="223"/>
        <v>38965.713521173398</v>
      </c>
    </row>
    <row r="7107" spans="1:6" x14ac:dyDescent="0.3">
      <c r="A7107" s="3">
        <v>0.66012477720935803</v>
      </c>
      <c r="B7107" s="3">
        <v>18755.158885893401</v>
      </c>
      <c r="C7107" s="3">
        <v>1.1093476837712899</v>
      </c>
      <c r="D7107" s="3">
        <v>53682.2307599942</v>
      </c>
      <c r="E7107" s="1">
        <f t="shared" si="222"/>
        <v>0.44922290656193187</v>
      </c>
      <c r="F7107" s="1">
        <f t="shared" si="223"/>
        <v>34927.071874100802</v>
      </c>
    </row>
    <row r="7108" spans="1:6" x14ac:dyDescent="0.3">
      <c r="A7108" s="3">
        <v>0.65975509574095204</v>
      </c>
      <c r="B7108" s="3">
        <v>17772.9311638738</v>
      </c>
      <c r="C7108" s="3">
        <v>1.1871191204265601</v>
      </c>
      <c r="D7108" s="3">
        <v>53890.720634588099</v>
      </c>
      <c r="E7108" s="1">
        <f t="shared" ref="E7108:E7171" si="224">C7108-A7108</f>
        <v>0.52736402468560806</v>
      </c>
      <c r="F7108" s="1">
        <f t="shared" ref="F7108:F7171" si="225">D7108-B7108</f>
        <v>36117.789470714299</v>
      </c>
    </row>
    <row r="7109" spans="1:6" x14ac:dyDescent="0.3">
      <c r="A7109" s="3">
        <v>0.779854687311614</v>
      </c>
      <c r="B7109" s="3">
        <v>19285.181735194699</v>
      </c>
      <c r="C7109" s="3">
        <v>1.3610576603726201</v>
      </c>
      <c r="D7109" s="3">
        <v>54999.595790940999</v>
      </c>
      <c r="E7109" s="1">
        <f t="shared" si="224"/>
        <v>0.5812029730610061</v>
      </c>
      <c r="F7109" s="1">
        <f t="shared" si="225"/>
        <v>35714.414055746296</v>
      </c>
    </row>
    <row r="7110" spans="1:6" x14ac:dyDescent="0.3">
      <c r="A7110" s="3">
        <v>0.65318653478043098</v>
      </c>
      <c r="B7110" s="3">
        <v>17930.593380548002</v>
      </c>
      <c r="C7110" s="3">
        <v>1.13151539542872</v>
      </c>
      <c r="D7110" s="3">
        <v>53423.892688706997</v>
      </c>
      <c r="E7110" s="1">
        <f t="shared" si="224"/>
        <v>0.47832886064828906</v>
      </c>
      <c r="F7110" s="1">
        <f t="shared" si="225"/>
        <v>35493.299308158996</v>
      </c>
    </row>
    <row r="7111" spans="1:6" x14ac:dyDescent="0.3">
      <c r="A7111" s="3">
        <v>0.67777721971432403</v>
      </c>
      <c r="B7111" s="3">
        <v>20309.4538125664</v>
      </c>
      <c r="C7111" s="3">
        <v>1.18285204114262</v>
      </c>
      <c r="D7111" s="3">
        <v>58704.176236997599</v>
      </c>
      <c r="E7111" s="1">
        <f t="shared" si="224"/>
        <v>0.50507482142829596</v>
      </c>
      <c r="F7111" s="1">
        <f t="shared" si="225"/>
        <v>38394.722424431195</v>
      </c>
    </row>
    <row r="7112" spans="1:6" x14ac:dyDescent="0.3">
      <c r="A7112" s="3">
        <v>0.67632872366294705</v>
      </c>
      <c r="B7112" s="3">
        <v>18031.712472184699</v>
      </c>
      <c r="C7112" s="3">
        <v>1.1734219093852001</v>
      </c>
      <c r="D7112" s="3">
        <v>54500.086011250998</v>
      </c>
      <c r="E7112" s="1">
        <f t="shared" si="224"/>
        <v>0.49709318572225303</v>
      </c>
      <c r="F7112" s="1">
        <f t="shared" si="225"/>
        <v>36468.373539066299</v>
      </c>
    </row>
    <row r="7113" spans="1:6" x14ac:dyDescent="0.3">
      <c r="A7113" s="3">
        <v>0.67116861347914303</v>
      </c>
      <c r="B7113" s="3">
        <v>13212.4906796996</v>
      </c>
      <c r="C7113" s="3">
        <v>1.1734923338971199</v>
      </c>
      <c r="D7113" s="3">
        <v>47916.039979928297</v>
      </c>
      <c r="E7113" s="1">
        <f t="shared" si="224"/>
        <v>0.5023237204179769</v>
      </c>
      <c r="F7113" s="1">
        <f t="shared" si="225"/>
        <v>34703.549300228697</v>
      </c>
    </row>
    <row r="7114" spans="1:6" x14ac:dyDescent="0.3">
      <c r="A7114" s="3">
        <v>0.72302333888089798</v>
      </c>
      <c r="B7114" s="3">
        <v>19187.073060641898</v>
      </c>
      <c r="C7114" s="3">
        <v>1.26306975661334</v>
      </c>
      <c r="D7114" s="3">
        <v>57689.262386606497</v>
      </c>
      <c r="E7114" s="1">
        <f t="shared" si="224"/>
        <v>0.540046417732442</v>
      </c>
      <c r="F7114" s="1">
        <f t="shared" si="225"/>
        <v>38502.189325964602</v>
      </c>
    </row>
    <row r="7115" spans="1:6" x14ac:dyDescent="0.3">
      <c r="A7115" s="3">
        <v>0.682867969134208</v>
      </c>
      <c r="B7115" s="3">
        <v>24322.5399006845</v>
      </c>
      <c r="C7115" s="3">
        <v>1.1571234444788401</v>
      </c>
      <c r="D7115" s="3">
        <v>64512.875037163103</v>
      </c>
      <c r="E7115" s="1">
        <f t="shared" si="224"/>
        <v>0.47425547534463208</v>
      </c>
      <c r="F7115" s="1">
        <f t="shared" si="225"/>
        <v>40190.335136478607</v>
      </c>
    </row>
    <row r="7116" spans="1:6" x14ac:dyDescent="0.3">
      <c r="A7116" s="3">
        <v>0.63688242513035298</v>
      </c>
      <c r="B7116" s="3">
        <v>18508.884420092301</v>
      </c>
      <c r="C7116" s="3">
        <v>1.07500617606587</v>
      </c>
      <c r="D7116" s="3">
        <v>52090.148026174596</v>
      </c>
      <c r="E7116" s="1">
        <f t="shared" si="224"/>
        <v>0.43812375093551703</v>
      </c>
      <c r="F7116" s="1">
        <f t="shared" si="225"/>
        <v>33581.263606082299</v>
      </c>
    </row>
    <row r="7117" spans="1:6" x14ac:dyDescent="0.3">
      <c r="A7117" s="3">
        <v>0.65715711005789301</v>
      </c>
      <c r="B7117" s="3">
        <v>21918.209746452801</v>
      </c>
      <c r="C7117" s="3">
        <v>1.1364686326370399</v>
      </c>
      <c r="D7117" s="3">
        <v>58834.1473600975</v>
      </c>
      <c r="E7117" s="1">
        <f t="shared" si="224"/>
        <v>0.47931152257914689</v>
      </c>
      <c r="F7117" s="1">
        <f t="shared" si="225"/>
        <v>36915.937613644695</v>
      </c>
    </row>
    <row r="7118" spans="1:6" x14ac:dyDescent="0.3">
      <c r="A7118" s="3">
        <v>0.71741782341231897</v>
      </c>
      <c r="B7118" s="3">
        <v>14886.2251787273</v>
      </c>
      <c r="C7118" s="3">
        <v>1.27061373096199</v>
      </c>
      <c r="D7118" s="3">
        <v>51358.785180532403</v>
      </c>
      <c r="E7118" s="1">
        <f t="shared" si="224"/>
        <v>0.55319590754967107</v>
      </c>
      <c r="F7118" s="1">
        <f t="shared" si="225"/>
        <v>36472.560001805105</v>
      </c>
    </row>
    <row r="7119" spans="1:6" x14ac:dyDescent="0.3">
      <c r="A7119" s="3">
        <v>0.67288890698057602</v>
      </c>
      <c r="B7119" s="3">
        <v>23101.755466679799</v>
      </c>
      <c r="C7119" s="3">
        <v>1.18617748406353</v>
      </c>
      <c r="D7119" s="3">
        <v>63141.043178067797</v>
      </c>
      <c r="E7119" s="1">
        <f t="shared" si="224"/>
        <v>0.51328857708295395</v>
      </c>
      <c r="F7119" s="1">
        <f t="shared" si="225"/>
        <v>40039.287711387995</v>
      </c>
    </row>
    <row r="7120" spans="1:6" x14ac:dyDescent="0.3">
      <c r="A7120" s="3">
        <v>0.66411546072612404</v>
      </c>
      <c r="B7120" s="3">
        <v>21190.009000326601</v>
      </c>
      <c r="C7120" s="3">
        <v>1.1804674084875399</v>
      </c>
      <c r="D7120" s="3">
        <v>60825.139451300398</v>
      </c>
      <c r="E7120" s="1">
        <f t="shared" si="224"/>
        <v>0.51635194776141591</v>
      </c>
      <c r="F7120" s="1">
        <f t="shared" si="225"/>
        <v>39635.130450973797</v>
      </c>
    </row>
    <row r="7121" spans="1:6" x14ac:dyDescent="0.3">
      <c r="A7121" s="3">
        <v>0.69124601676637998</v>
      </c>
      <c r="B7121" s="3">
        <v>19261.5312158653</v>
      </c>
      <c r="C7121" s="3">
        <v>1.18578588334686</v>
      </c>
      <c r="D7121" s="3">
        <v>57056.160278371797</v>
      </c>
      <c r="E7121" s="1">
        <f t="shared" si="224"/>
        <v>0.49453986658047999</v>
      </c>
      <c r="F7121" s="1">
        <f t="shared" si="225"/>
        <v>37794.629062506501</v>
      </c>
    </row>
    <row r="7122" spans="1:6" x14ac:dyDescent="0.3">
      <c r="A7122" s="3">
        <v>0.72260541544488299</v>
      </c>
      <c r="B7122" s="3">
        <v>20322.910053240201</v>
      </c>
      <c r="C7122" s="3">
        <v>1.2639344452869099</v>
      </c>
      <c r="D7122" s="3">
        <v>58762.762131125899</v>
      </c>
      <c r="E7122" s="1">
        <f t="shared" si="224"/>
        <v>0.54132902984202691</v>
      </c>
      <c r="F7122" s="1">
        <f t="shared" si="225"/>
        <v>38439.852077885698</v>
      </c>
    </row>
    <row r="7123" spans="1:6" x14ac:dyDescent="0.3">
      <c r="A7123" s="3">
        <v>0.69625295148802502</v>
      </c>
      <c r="B7123" s="3">
        <v>18689.018894521101</v>
      </c>
      <c r="C7123" s="3">
        <v>1.19149872964212</v>
      </c>
      <c r="D7123" s="3">
        <v>55410.017039745602</v>
      </c>
      <c r="E7123" s="1">
        <f t="shared" si="224"/>
        <v>0.49524577815409498</v>
      </c>
      <c r="F7123" s="1">
        <f t="shared" si="225"/>
        <v>36720.998145224497</v>
      </c>
    </row>
    <row r="7124" spans="1:6" x14ac:dyDescent="0.3">
      <c r="A7124" s="3">
        <v>0.74121007492543101</v>
      </c>
      <c r="B7124" s="3">
        <v>20037.256746116898</v>
      </c>
      <c r="C7124" s="3">
        <v>1.2915974966574799</v>
      </c>
      <c r="D7124" s="3">
        <v>58380.774702318296</v>
      </c>
      <c r="E7124" s="1">
        <f t="shared" si="224"/>
        <v>0.55038742173204891</v>
      </c>
      <c r="F7124" s="1">
        <f t="shared" si="225"/>
        <v>38343.517956201395</v>
      </c>
    </row>
    <row r="7125" spans="1:6" x14ac:dyDescent="0.3">
      <c r="A7125" s="3">
        <v>0.72077223894952402</v>
      </c>
      <c r="B7125" s="3">
        <v>17648.761727319801</v>
      </c>
      <c r="C7125" s="3">
        <v>1.2140617553753199</v>
      </c>
      <c r="D7125" s="3">
        <v>54511.564293394098</v>
      </c>
      <c r="E7125" s="1">
        <f t="shared" si="224"/>
        <v>0.49328951642579588</v>
      </c>
      <c r="F7125" s="1">
        <f t="shared" si="225"/>
        <v>36862.802566074301</v>
      </c>
    </row>
    <row r="7126" spans="1:6" x14ac:dyDescent="0.3">
      <c r="A7126" s="3">
        <v>0.70344212198597</v>
      </c>
      <c r="B7126" s="3">
        <v>16886.090422065499</v>
      </c>
      <c r="C7126" s="3">
        <v>1.2176565062532501</v>
      </c>
      <c r="D7126" s="3">
        <v>53556.321729846801</v>
      </c>
      <c r="E7126" s="1">
        <f t="shared" si="224"/>
        <v>0.51421438426728006</v>
      </c>
      <c r="F7126" s="1">
        <f t="shared" si="225"/>
        <v>36670.231307781301</v>
      </c>
    </row>
    <row r="7127" spans="1:6" x14ac:dyDescent="0.3">
      <c r="A7127" s="3">
        <v>0.72122049285068701</v>
      </c>
      <c r="B7127" s="3">
        <v>17123.595094291999</v>
      </c>
      <c r="C7127" s="3">
        <v>1.23292286462153</v>
      </c>
      <c r="D7127" s="3">
        <v>54240.486827166998</v>
      </c>
      <c r="E7127" s="1">
        <f t="shared" si="224"/>
        <v>0.51170237177084299</v>
      </c>
      <c r="F7127" s="1">
        <f t="shared" si="225"/>
        <v>37116.891732874996</v>
      </c>
    </row>
    <row r="7128" spans="1:6" x14ac:dyDescent="0.3">
      <c r="A7128" s="3">
        <v>0.74209982512980499</v>
      </c>
      <c r="B7128" s="3">
        <v>19295.712564772701</v>
      </c>
      <c r="C7128" s="3">
        <v>1.25041971569542</v>
      </c>
      <c r="D7128" s="3">
        <v>55564.032043424697</v>
      </c>
      <c r="E7128" s="1">
        <f t="shared" si="224"/>
        <v>0.508319890565615</v>
      </c>
      <c r="F7128" s="1">
        <f t="shared" si="225"/>
        <v>36268.319478651996</v>
      </c>
    </row>
    <row r="7129" spans="1:6" x14ac:dyDescent="0.3">
      <c r="A7129" s="3">
        <v>0.67910502502785597</v>
      </c>
      <c r="B7129" s="3">
        <v>17853.7468108102</v>
      </c>
      <c r="C7129" s="3">
        <v>1.1567030887121901</v>
      </c>
      <c r="D7129" s="3">
        <v>53196.367033633302</v>
      </c>
      <c r="E7129" s="1">
        <f t="shared" si="224"/>
        <v>0.47759806368433411</v>
      </c>
      <c r="F7129" s="1">
        <f t="shared" si="225"/>
        <v>35342.620222823098</v>
      </c>
    </row>
    <row r="7130" spans="1:6" x14ac:dyDescent="0.3">
      <c r="A7130" s="3">
        <v>0.71648534003082798</v>
      </c>
      <c r="B7130" s="3">
        <v>17592.6476087136</v>
      </c>
      <c r="C7130" s="3">
        <v>1.25728371328007</v>
      </c>
      <c r="D7130" s="3">
        <v>54887.936911036602</v>
      </c>
      <c r="E7130" s="1">
        <f t="shared" si="224"/>
        <v>0.54079837324924207</v>
      </c>
      <c r="F7130" s="1">
        <f t="shared" si="225"/>
        <v>37295.289302322999</v>
      </c>
    </row>
    <row r="7131" spans="1:6" x14ac:dyDescent="0.3">
      <c r="A7131" s="3">
        <v>0.75673773686093304</v>
      </c>
      <c r="B7131" s="3">
        <v>21637.8858854221</v>
      </c>
      <c r="C7131" s="3">
        <v>1.31150436477667</v>
      </c>
      <c r="D7131" s="3">
        <v>57999.218944553897</v>
      </c>
      <c r="E7131" s="1">
        <f t="shared" si="224"/>
        <v>0.55476662791573694</v>
      </c>
      <c r="F7131" s="1">
        <f t="shared" si="225"/>
        <v>36361.333059131794</v>
      </c>
    </row>
    <row r="7132" spans="1:6" x14ac:dyDescent="0.3">
      <c r="A7132" s="3">
        <v>0.72774442451586896</v>
      </c>
      <c r="B7132" s="3">
        <v>20453.356018579299</v>
      </c>
      <c r="C7132" s="3">
        <v>1.24582007838578</v>
      </c>
      <c r="D7132" s="3">
        <v>57569.4414357032</v>
      </c>
      <c r="E7132" s="1">
        <f t="shared" si="224"/>
        <v>0.51807565386991106</v>
      </c>
      <c r="F7132" s="1">
        <f t="shared" si="225"/>
        <v>37116.085417123904</v>
      </c>
    </row>
    <row r="7133" spans="1:6" x14ac:dyDescent="0.3">
      <c r="A7133" s="3">
        <v>0.73866242964949202</v>
      </c>
      <c r="B7133" s="3">
        <v>17651.605981132299</v>
      </c>
      <c r="C7133" s="3">
        <v>1.2908725575745801</v>
      </c>
      <c r="D7133" s="3">
        <v>55251.859767943701</v>
      </c>
      <c r="E7133" s="1">
        <f t="shared" si="224"/>
        <v>0.55221012792508806</v>
      </c>
      <c r="F7133" s="1">
        <f t="shared" si="225"/>
        <v>37600.253786811401</v>
      </c>
    </row>
    <row r="7134" spans="1:6" x14ac:dyDescent="0.3">
      <c r="A7134" s="3">
        <v>0.68469572240551801</v>
      </c>
      <c r="B7134" s="3">
        <v>20478.1529475559</v>
      </c>
      <c r="C7134" s="3">
        <v>1.1998331547201899</v>
      </c>
      <c r="D7134" s="3">
        <v>58610.597844623102</v>
      </c>
      <c r="E7134" s="1">
        <f t="shared" si="224"/>
        <v>0.51513743231467191</v>
      </c>
      <c r="F7134" s="1">
        <f t="shared" si="225"/>
        <v>38132.444897067202</v>
      </c>
    </row>
    <row r="7135" spans="1:6" x14ac:dyDescent="0.3">
      <c r="A7135" s="3">
        <v>0.68023651829317799</v>
      </c>
      <c r="B7135" s="3">
        <v>23391.094618032399</v>
      </c>
      <c r="C7135" s="3">
        <v>1.1622990958798201</v>
      </c>
      <c r="D7135" s="3">
        <v>61506.023059659303</v>
      </c>
      <c r="E7135" s="1">
        <f t="shared" si="224"/>
        <v>0.48206257758664206</v>
      </c>
      <c r="F7135" s="1">
        <f t="shared" si="225"/>
        <v>38114.928441626907</v>
      </c>
    </row>
    <row r="7136" spans="1:6" x14ac:dyDescent="0.3">
      <c r="A7136" s="3">
        <v>0.71302287564049605</v>
      </c>
      <c r="B7136" s="3">
        <v>23168.8605483867</v>
      </c>
      <c r="C7136" s="3">
        <v>1.24072162412038</v>
      </c>
      <c r="D7136" s="3">
        <v>62597.508256434703</v>
      </c>
      <c r="E7136" s="1">
        <f t="shared" si="224"/>
        <v>0.52769874847988396</v>
      </c>
      <c r="F7136" s="1">
        <f t="shared" si="225"/>
        <v>39428.647708048004</v>
      </c>
    </row>
    <row r="7137" spans="1:6" x14ac:dyDescent="0.3">
      <c r="A7137" s="3">
        <v>0.65798348380449301</v>
      </c>
      <c r="B7137" s="3">
        <v>15652.090754897899</v>
      </c>
      <c r="C7137" s="3">
        <v>1.09643215469888</v>
      </c>
      <c r="D7137" s="3">
        <v>50919.138321219601</v>
      </c>
      <c r="E7137" s="1">
        <f t="shared" si="224"/>
        <v>0.43844867089438699</v>
      </c>
      <c r="F7137" s="1">
        <f t="shared" si="225"/>
        <v>35267.0475663217</v>
      </c>
    </row>
    <row r="7138" spans="1:6" x14ac:dyDescent="0.3">
      <c r="A7138" s="3">
        <v>0.68685961065305601</v>
      </c>
      <c r="B7138" s="3">
        <v>16787.413552133599</v>
      </c>
      <c r="C7138" s="3">
        <v>1.1943611615560501</v>
      </c>
      <c r="D7138" s="3">
        <v>51705.164292240297</v>
      </c>
      <c r="E7138" s="1">
        <f t="shared" si="224"/>
        <v>0.50750155090299409</v>
      </c>
      <c r="F7138" s="1">
        <f t="shared" si="225"/>
        <v>34917.750740106698</v>
      </c>
    </row>
    <row r="7139" spans="1:6" x14ac:dyDescent="0.3">
      <c r="A7139" s="3">
        <v>0.69644408855540396</v>
      </c>
      <c r="B7139" s="3">
        <v>19081.3450890284</v>
      </c>
      <c r="C7139" s="3">
        <v>1.2306028059434999</v>
      </c>
      <c r="D7139" s="3">
        <v>55025.189833642398</v>
      </c>
      <c r="E7139" s="1">
        <f t="shared" si="224"/>
        <v>0.53415871738809595</v>
      </c>
      <c r="F7139" s="1">
        <f t="shared" si="225"/>
        <v>35943.844744613998</v>
      </c>
    </row>
    <row r="7140" spans="1:6" x14ac:dyDescent="0.3">
      <c r="A7140" s="3">
        <v>0.67450559331720095</v>
      </c>
      <c r="B7140" s="3">
        <v>15995.576926456901</v>
      </c>
      <c r="C7140" s="3">
        <v>1.2035349313777</v>
      </c>
      <c r="D7140" s="3">
        <v>52184.157841745502</v>
      </c>
      <c r="E7140" s="1">
        <f t="shared" si="224"/>
        <v>0.52902933806049901</v>
      </c>
      <c r="F7140" s="1">
        <f t="shared" si="225"/>
        <v>36188.580915288599</v>
      </c>
    </row>
    <row r="7141" spans="1:6" x14ac:dyDescent="0.3">
      <c r="A7141" s="3">
        <v>0.68459188253791103</v>
      </c>
      <c r="B7141" s="3">
        <v>23277.3710564516</v>
      </c>
      <c r="C7141" s="3">
        <v>1.2014725968490501</v>
      </c>
      <c r="D7141" s="3">
        <v>62295.174660319302</v>
      </c>
      <c r="E7141" s="1">
        <f t="shared" si="224"/>
        <v>0.51688071431113902</v>
      </c>
      <c r="F7141" s="1">
        <f t="shared" si="225"/>
        <v>39017.803603867702</v>
      </c>
    </row>
    <row r="7142" spans="1:6" x14ac:dyDescent="0.3">
      <c r="A7142" s="3">
        <v>0.74344588888443597</v>
      </c>
      <c r="B7142" s="3">
        <v>16140.248535401999</v>
      </c>
      <c r="C7142" s="3">
        <v>1.2833468395467</v>
      </c>
      <c r="D7142" s="3">
        <v>53742.325205749301</v>
      </c>
      <c r="E7142" s="1">
        <f t="shared" si="224"/>
        <v>0.53990095066226407</v>
      </c>
      <c r="F7142" s="1">
        <f t="shared" si="225"/>
        <v>37602.076670347305</v>
      </c>
    </row>
    <row r="7143" spans="1:6" x14ac:dyDescent="0.3">
      <c r="A7143" s="3">
        <v>0.66808348778235604</v>
      </c>
      <c r="B7143" s="3">
        <v>21703.5159938627</v>
      </c>
      <c r="C7143" s="3">
        <v>1.1511414735904499</v>
      </c>
      <c r="D7143" s="3">
        <v>57916.349025295</v>
      </c>
      <c r="E7143" s="1">
        <f t="shared" si="224"/>
        <v>0.48305798580809389</v>
      </c>
      <c r="F7143" s="1">
        <f t="shared" si="225"/>
        <v>36212.833031432296</v>
      </c>
    </row>
    <row r="7144" spans="1:6" x14ac:dyDescent="0.3">
      <c r="A7144" s="3">
        <v>0.72171044400233797</v>
      </c>
      <c r="B7144" s="3">
        <v>15325.5546901866</v>
      </c>
      <c r="C7144" s="3">
        <v>1.24910444971208</v>
      </c>
      <c r="D7144" s="3">
        <v>50386.7990362825</v>
      </c>
      <c r="E7144" s="1">
        <f t="shared" si="224"/>
        <v>0.52739400570974204</v>
      </c>
      <c r="F7144" s="1">
        <f t="shared" si="225"/>
        <v>35061.244346095904</v>
      </c>
    </row>
    <row r="7145" spans="1:6" x14ac:dyDescent="0.3">
      <c r="A7145" s="3">
        <v>0.71575547795026795</v>
      </c>
      <c r="B7145" s="3">
        <v>13959.6701717673</v>
      </c>
      <c r="C7145" s="3">
        <v>1.2394056146869401</v>
      </c>
      <c r="D7145" s="3">
        <v>49602.008285018303</v>
      </c>
      <c r="E7145" s="1">
        <f t="shared" si="224"/>
        <v>0.52365013673667216</v>
      </c>
      <c r="F7145" s="1">
        <f t="shared" si="225"/>
        <v>35642.338113251004</v>
      </c>
    </row>
    <row r="7146" spans="1:6" x14ac:dyDescent="0.3">
      <c r="A7146" s="3">
        <v>0.69863027302454095</v>
      </c>
      <c r="B7146" s="3">
        <v>20950.7639875405</v>
      </c>
      <c r="C7146" s="3">
        <v>1.2335408475671401</v>
      </c>
      <c r="D7146" s="3">
        <v>57195.511026950902</v>
      </c>
      <c r="E7146" s="1">
        <f t="shared" si="224"/>
        <v>0.53491057454259916</v>
      </c>
      <c r="F7146" s="1">
        <f t="shared" si="225"/>
        <v>36244.747039410402</v>
      </c>
    </row>
    <row r="7147" spans="1:6" x14ac:dyDescent="0.3">
      <c r="A7147" s="3">
        <v>0.73603069863252502</v>
      </c>
      <c r="B7147" s="3">
        <v>18979.975339000601</v>
      </c>
      <c r="C7147" s="3">
        <v>1.27441958099678</v>
      </c>
      <c r="D7147" s="3">
        <v>55268.083387919803</v>
      </c>
      <c r="E7147" s="1">
        <f t="shared" si="224"/>
        <v>0.53838888236425497</v>
      </c>
      <c r="F7147" s="1">
        <f t="shared" si="225"/>
        <v>36288.108048919203</v>
      </c>
    </row>
    <row r="7148" spans="1:6" x14ac:dyDescent="0.3">
      <c r="A7148" s="3">
        <v>0.65202919094644995</v>
      </c>
      <c r="B7148" s="3">
        <v>20136.795598482899</v>
      </c>
      <c r="C7148" s="3">
        <v>1.12368075996587</v>
      </c>
      <c r="D7148" s="3">
        <v>54065.058518591301</v>
      </c>
      <c r="E7148" s="1">
        <f t="shared" si="224"/>
        <v>0.47165156901942007</v>
      </c>
      <c r="F7148" s="1">
        <f t="shared" si="225"/>
        <v>33928.262920108406</v>
      </c>
    </row>
    <row r="7149" spans="1:6" x14ac:dyDescent="0.3">
      <c r="A7149" s="3">
        <v>0.66769827748020805</v>
      </c>
      <c r="B7149" s="3">
        <v>15912.2498992529</v>
      </c>
      <c r="C7149" s="3">
        <v>1.1457592365582401</v>
      </c>
      <c r="D7149" s="3">
        <v>51650.901522562897</v>
      </c>
      <c r="E7149" s="1">
        <f t="shared" si="224"/>
        <v>0.47806095907803203</v>
      </c>
      <c r="F7149" s="1">
        <f t="shared" si="225"/>
        <v>35738.651623309997</v>
      </c>
    </row>
    <row r="7150" spans="1:6" x14ac:dyDescent="0.3">
      <c r="A7150" s="3">
        <v>0.74681591448831497</v>
      </c>
      <c r="B7150" s="3">
        <v>16369.0863691869</v>
      </c>
      <c r="C7150" s="3">
        <v>1.30030166521653</v>
      </c>
      <c r="D7150" s="3">
        <v>52801.122125093803</v>
      </c>
      <c r="E7150" s="1">
        <f t="shared" si="224"/>
        <v>0.55348575072821504</v>
      </c>
      <c r="F7150" s="1">
        <f t="shared" si="225"/>
        <v>36432.035755906902</v>
      </c>
    </row>
    <row r="7151" spans="1:6" x14ac:dyDescent="0.3">
      <c r="A7151" s="3">
        <v>0.73070375070432803</v>
      </c>
      <c r="B7151" s="3">
        <v>18824.2047650479</v>
      </c>
      <c r="C7151" s="3">
        <v>1.26083681756473</v>
      </c>
      <c r="D7151" s="3">
        <v>55572.960103211699</v>
      </c>
      <c r="E7151" s="1">
        <f t="shared" si="224"/>
        <v>0.53013306686040196</v>
      </c>
      <c r="F7151" s="1">
        <f t="shared" si="225"/>
        <v>36748.755338163799</v>
      </c>
    </row>
    <row r="7152" spans="1:6" x14ac:dyDescent="0.3">
      <c r="A7152" s="3">
        <v>0.64570645266212001</v>
      </c>
      <c r="B7152" s="3">
        <v>22644.186868168199</v>
      </c>
      <c r="C7152" s="3">
        <v>1.1571332879986</v>
      </c>
      <c r="D7152" s="3">
        <v>65228.212226440803</v>
      </c>
      <c r="E7152" s="1">
        <f t="shared" si="224"/>
        <v>0.51142683533648003</v>
      </c>
      <c r="F7152" s="1">
        <f t="shared" si="225"/>
        <v>42584.0253582726</v>
      </c>
    </row>
    <row r="7153" spans="1:6" x14ac:dyDescent="0.3">
      <c r="A7153" s="3">
        <v>0.77822682125776899</v>
      </c>
      <c r="B7153" s="3">
        <v>19055.6518032965</v>
      </c>
      <c r="C7153" s="3">
        <v>1.37270857291266</v>
      </c>
      <c r="D7153" s="3">
        <v>54536.993066589799</v>
      </c>
      <c r="E7153" s="1">
        <f t="shared" si="224"/>
        <v>0.59448175165489103</v>
      </c>
      <c r="F7153" s="1">
        <f t="shared" si="225"/>
        <v>35481.341263293303</v>
      </c>
    </row>
    <row r="7154" spans="1:6" x14ac:dyDescent="0.3">
      <c r="A7154" s="3">
        <v>0.71106199495128297</v>
      </c>
      <c r="B7154" s="3">
        <v>20586.622694718099</v>
      </c>
      <c r="C7154" s="3">
        <v>1.23069383001457</v>
      </c>
      <c r="D7154" s="3">
        <v>56979.876001869998</v>
      </c>
      <c r="E7154" s="1">
        <f t="shared" si="224"/>
        <v>0.51963183506328703</v>
      </c>
      <c r="F7154" s="1">
        <f t="shared" si="225"/>
        <v>36393.253307151899</v>
      </c>
    </row>
    <row r="7155" spans="1:6" x14ac:dyDescent="0.3">
      <c r="A7155" s="3">
        <v>0.66186641783687195</v>
      </c>
      <c r="B7155" s="3">
        <v>18167.765723954399</v>
      </c>
      <c r="C7155" s="3">
        <v>1.14355808286667</v>
      </c>
      <c r="D7155" s="3">
        <v>55104.457816970797</v>
      </c>
      <c r="E7155" s="1">
        <f t="shared" si="224"/>
        <v>0.4816916650297981</v>
      </c>
      <c r="F7155" s="1">
        <f t="shared" si="225"/>
        <v>36936.692093016398</v>
      </c>
    </row>
    <row r="7156" spans="1:6" x14ac:dyDescent="0.3">
      <c r="A7156" s="3">
        <v>0.65255867455687899</v>
      </c>
      <c r="B7156" s="3">
        <v>20770.893239895599</v>
      </c>
      <c r="C7156" s="3">
        <v>1.1841499367361299</v>
      </c>
      <c r="D7156" s="3">
        <v>59919.974625888302</v>
      </c>
      <c r="E7156" s="1">
        <f t="shared" si="224"/>
        <v>0.5315912621792509</v>
      </c>
      <c r="F7156" s="1">
        <f t="shared" si="225"/>
        <v>39149.0813859927</v>
      </c>
    </row>
    <row r="7157" spans="1:6" x14ac:dyDescent="0.3">
      <c r="A7157" s="3">
        <v>0.77421806374320501</v>
      </c>
      <c r="B7157" s="3">
        <v>25148.2926048175</v>
      </c>
      <c r="C7157" s="3">
        <v>1.3389438882444999</v>
      </c>
      <c r="D7157" s="3">
        <v>67324.364210734799</v>
      </c>
      <c r="E7157" s="1">
        <f t="shared" si="224"/>
        <v>0.56472582450129494</v>
      </c>
      <c r="F7157" s="1">
        <f t="shared" si="225"/>
        <v>42176.071605917299</v>
      </c>
    </row>
    <row r="7158" spans="1:6" x14ac:dyDescent="0.3">
      <c r="A7158" s="3">
        <v>0.77290127966417599</v>
      </c>
      <c r="B7158" s="3">
        <v>14061.2128771588</v>
      </c>
      <c r="C7158" s="3">
        <v>1.32638266568611</v>
      </c>
      <c r="D7158" s="3">
        <v>49641.684808710197</v>
      </c>
      <c r="E7158" s="1">
        <f t="shared" si="224"/>
        <v>0.55348138602193397</v>
      </c>
      <c r="F7158" s="1">
        <f t="shared" si="225"/>
        <v>35580.471931551394</v>
      </c>
    </row>
    <row r="7159" spans="1:6" x14ac:dyDescent="0.3">
      <c r="A7159" s="3">
        <v>0.70399220362829296</v>
      </c>
      <c r="B7159" s="3">
        <v>20111.033150746702</v>
      </c>
      <c r="C7159" s="3">
        <v>1.2346622220182399</v>
      </c>
      <c r="D7159" s="3">
        <v>58458.620559442803</v>
      </c>
      <c r="E7159" s="1">
        <f t="shared" si="224"/>
        <v>0.53067001838994698</v>
      </c>
      <c r="F7159" s="1">
        <f t="shared" si="225"/>
        <v>38347.587408696098</v>
      </c>
    </row>
    <row r="7160" spans="1:6" x14ac:dyDescent="0.3">
      <c r="A7160" s="3">
        <v>0.66351768132244704</v>
      </c>
      <c r="B7160" s="3">
        <v>19179.897296679501</v>
      </c>
      <c r="C7160" s="3">
        <v>1.1396094497537701</v>
      </c>
      <c r="D7160" s="3">
        <v>54696.102546773996</v>
      </c>
      <c r="E7160" s="1">
        <f t="shared" si="224"/>
        <v>0.47609176843132306</v>
      </c>
      <c r="F7160" s="1">
        <f t="shared" si="225"/>
        <v>35516.205250094499</v>
      </c>
    </row>
    <row r="7161" spans="1:6" x14ac:dyDescent="0.3">
      <c r="A7161" s="3">
        <v>0.664970041218091</v>
      </c>
      <c r="B7161" s="3">
        <v>21286.101276498401</v>
      </c>
      <c r="C7161" s="3">
        <v>1.1471476507426701</v>
      </c>
      <c r="D7161" s="3">
        <v>57636.798144938402</v>
      </c>
      <c r="E7161" s="1">
        <f t="shared" si="224"/>
        <v>0.48217760952457911</v>
      </c>
      <c r="F7161" s="1">
        <f t="shared" si="225"/>
        <v>36350.696868440005</v>
      </c>
    </row>
    <row r="7162" spans="1:6" x14ac:dyDescent="0.3">
      <c r="A7162" s="3">
        <v>0.68645621076932295</v>
      </c>
      <c r="B7162" s="3">
        <v>19548.359550262401</v>
      </c>
      <c r="C7162" s="3">
        <v>1.17033065438393</v>
      </c>
      <c r="D7162" s="3">
        <v>55765.186642474997</v>
      </c>
      <c r="E7162" s="1">
        <f t="shared" si="224"/>
        <v>0.48387444361460707</v>
      </c>
      <c r="F7162" s="1">
        <f t="shared" si="225"/>
        <v>36216.827092212596</v>
      </c>
    </row>
    <row r="7163" spans="1:6" x14ac:dyDescent="0.3">
      <c r="A7163" s="3">
        <v>0.71997857080930405</v>
      </c>
      <c r="B7163" s="3">
        <v>17781.989004993698</v>
      </c>
      <c r="C7163" s="3">
        <v>1.24610177454396</v>
      </c>
      <c r="D7163" s="3">
        <v>53661.812999472801</v>
      </c>
      <c r="E7163" s="1">
        <f t="shared" si="224"/>
        <v>0.52612320373465593</v>
      </c>
      <c r="F7163" s="1">
        <f t="shared" si="225"/>
        <v>35879.823994479098</v>
      </c>
    </row>
    <row r="7164" spans="1:6" x14ac:dyDescent="0.3">
      <c r="A7164" s="3">
        <v>0.71112453149837895</v>
      </c>
      <c r="B7164" s="3">
        <v>17814.594302794201</v>
      </c>
      <c r="C7164" s="3">
        <v>1.2212826292237999</v>
      </c>
      <c r="D7164" s="3">
        <v>53880.594782733999</v>
      </c>
      <c r="E7164" s="1">
        <f t="shared" si="224"/>
        <v>0.51015809772542098</v>
      </c>
      <c r="F7164" s="1">
        <f t="shared" si="225"/>
        <v>36066.000479939801</v>
      </c>
    </row>
    <row r="7165" spans="1:6" x14ac:dyDescent="0.3">
      <c r="A7165" s="3">
        <v>0.71898576088855404</v>
      </c>
      <c r="B7165" s="3">
        <v>16474.5934364647</v>
      </c>
      <c r="C7165" s="3">
        <v>1.24733103455266</v>
      </c>
      <c r="D7165" s="3">
        <v>52936.896471097702</v>
      </c>
      <c r="E7165" s="1">
        <f t="shared" si="224"/>
        <v>0.528345273664106</v>
      </c>
      <c r="F7165" s="1">
        <f t="shared" si="225"/>
        <v>36462.303034633005</v>
      </c>
    </row>
    <row r="7166" spans="1:6" x14ac:dyDescent="0.3">
      <c r="A7166" s="3">
        <v>0.73487529569617904</v>
      </c>
      <c r="B7166" s="3">
        <v>16601.882005990501</v>
      </c>
      <c r="C7166" s="3">
        <v>1.2855130586825501</v>
      </c>
      <c r="D7166" s="3">
        <v>53206.449094017502</v>
      </c>
      <c r="E7166" s="1">
        <f t="shared" si="224"/>
        <v>0.55063776298637102</v>
      </c>
      <c r="F7166" s="1">
        <f t="shared" si="225"/>
        <v>36604.567088027005</v>
      </c>
    </row>
    <row r="7167" spans="1:6" x14ac:dyDescent="0.3">
      <c r="A7167" s="3">
        <v>0.69604104512018705</v>
      </c>
      <c r="B7167" s="3">
        <v>16593.026019946999</v>
      </c>
      <c r="C7167" s="3">
        <v>1.19123984348167</v>
      </c>
      <c r="D7167" s="3">
        <v>52465.486504456603</v>
      </c>
      <c r="E7167" s="1">
        <f t="shared" si="224"/>
        <v>0.49519879836148295</v>
      </c>
      <c r="F7167" s="1">
        <f t="shared" si="225"/>
        <v>35872.460484509604</v>
      </c>
    </row>
    <row r="7168" spans="1:6" x14ac:dyDescent="0.3">
      <c r="A7168" s="3">
        <v>0.69092177017652301</v>
      </c>
      <c r="B7168" s="3">
        <v>19460.776022522601</v>
      </c>
      <c r="C7168" s="3">
        <v>1.19644074528906</v>
      </c>
      <c r="D7168" s="3">
        <v>58441.482453350101</v>
      </c>
      <c r="E7168" s="1">
        <f t="shared" si="224"/>
        <v>0.50551897511253696</v>
      </c>
      <c r="F7168" s="1">
        <f t="shared" si="225"/>
        <v>38980.7064308275</v>
      </c>
    </row>
    <row r="7169" spans="1:6" x14ac:dyDescent="0.3">
      <c r="A7169" s="3">
        <v>0.68279092590964496</v>
      </c>
      <c r="B7169" s="3">
        <v>25527.9752148154</v>
      </c>
      <c r="C7169" s="3">
        <v>1.1596655158451501</v>
      </c>
      <c r="D7169" s="3">
        <v>63381.5646721827</v>
      </c>
      <c r="E7169" s="1">
        <f t="shared" si="224"/>
        <v>0.47687458993550513</v>
      </c>
      <c r="F7169" s="1">
        <f t="shared" si="225"/>
        <v>37853.589457367299</v>
      </c>
    </row>
    <row r="7170" spans="1:6" x14ac:dyDescent="0.3">
      <c r="A7170" s="3">
        <v>0.72797280100359296</v>
      </c>
      <c r="B7170" s="3">
        <v>20545.632082665801</v>
      </c>
      <c r="C7170" s="3">
        <v>1.27080234771214</v>
      </c>
      <c r="D7170" s="3">
        <v>57866.154631292899</v>
      </c>
      <c r="E7170" s="1">
        <f t="shared" si="224"/>
        <v>0.54282954670854699</v>
      </c>
      <c r="F7170" s="1">
        <f t="shared" si="225"/>
        <v>37320.522548627094</v>
      </c>
    </row>
    <row r="7171" spans="1:6" x14ac:dyDescent="0.3">
      <c r="A7171" s="3">
        <v>0.718081627600199</v>
      </c>
      <c r="B7171" s="3">
        <v>18058.917660995401</v>
      </c>
      <c r="C7171" s="3">
        <v>1.2106750831028901</v>
      </c>
      <c r="D7171" s="3">
        <v>54424.936802836899</v>
      </c>
      <c r="E7171" s="1">
        <f t="shared" si="224"/>
        <v>0.49259345550269107</v>
      </c>
      <c r="F7171" s="1">
        <f t="shared" si="225"/>
        <v>36366.019141841498</v>
      </c>
    </row>
    <row r="7172" spans="1:6" x14ac:dyDescent="0.3">
      <c r="A7172" s="3">
        <v>0.69176119074717102</v>
      </c>
      <c r="B7172" s="3">
        <v>16381.155358469699</v>
      </c>
      <c r="C7172" s="3">
        <v>1.2173268611871</v>
      </c>
      <c r="D7172" s="3">
        <v>51963.033103230002</v>
      </c>
      <c r="E7172" s="1">
        <f t="shared" ref="E7172:E7235" si="226">C7172-A7172</f>
        <v>0.52556567043992897</v>
      </c>
      <c r="F7172" s="1">
        <f t="shared" ref="F7172:F7235" si="227">D7172-B7172</f>
        <v>35581.877744760306</v>
      </c>
    </row>
    <row r="7173" spans="1:6" x14ac:dyDescent="0.3">
      <c r="A7173" s="3">
        <v>0.70026668515794599</v>
      </c>
      <c r="B7173" s="3">
        <v>18485.5502998993</v>
      </c>
      <c r="C7173" s="3">
        <v>1.1860588541030099</v>
      </c>
      <c r="D7173" s="3">
        <v>55997.9272128089</v>
      </c>
      <c r="E7173" s="1">
        <f t="shared" si="226"/>
        <v>0.48579216894506394</v>
      </c>
      <c r="F7173" s="1">
        <f t="shared" si="227"/>
        <v>37512.376912909604</v>
      </c>
    </row>
    <row r="7174" spans="1:6" x14ac:dyDescent="0.3">
      <c r="A7174" s="3">
        <v>0.68224983636081005</v>
      </c>
      <c r="B7174" s="3">
        <v>24986.326022992202</v>
      </c>
      <c r="C7174" s="3">
        <v>1.19759853422383</v>
      </c>
      <c r="D7174" s="3">
        <v>63374.573916879897</v>
      </c>
      <c r="E7174" s="1">
        <f t="shared" si="226"/>
        <v>0.51534869786301996</v>
      </c>
      <c r="F7174" s="1">
        <f t="shared" si="227"/>
        <v>38388.247893887696</v>
      </c>
    </row>
    <row r="7175" spans="1:6" x14ac:dyDescent="0.3">
      <c r="A7175" s="3">
        <v>0.68627433911411695</v>
      </c>
      <c r="B7175" s="3">
        <v>17671.204251095402</v>
      </c>
      <c r="C7175" s="3">
        <v>1.1726784464693401</v>
      </c>
      <c r="D7175" s="3">
        <v>53955.565536746501</v>
      </c>
      <c r="E7175" s="1">
        <f t="shared" si="226"/>
        <v>0.4864041073552231</v>
      </c>
      <c r="F7175" s="1">
        <f t="shared" si="227"/>
        <v>36284.361285651103</v>
      </c>
    </row>
    <row r="7176" spans="1:6" x14ac:dyDescent="0.3">
      <c r="A7176" s="3">
        <v>0.716834139168399</v>
      </c>
      <c r="B7176" s="3">
        <v>20544.914995815801</v>
      </c>
      <c r="C7176" s="3">
        <v>1.2347991770990101</v>
      </c>
      <c r="D7176" s="3">
        <v>59578.584021120201</v>
      </c>
      <c r="E7176" s="1">
        <f t="shared" si="226"/>
        <v>0.51796503793061111</v>
      </c>
      <c r="F7176" s="1">
        <f t="shared" si="227"/>
        <v>39033.6690253044</v>
      </c>
    </row>
    <row r="7177" spans="1:6" x14ac:dyDescent="0.3">
      <c r="A7177" s="3">
        <v>0.68274784518498</v>
      </c>
      <c r="B7177" s="3">
        <v>15131.3228347453</v>
      </c>
      <c r="C7177" s="3">
        <v>1.18547317414913</v>
      </c>
      <c r="D7177" s="3">
        <v>50467.764225771301</v>
      </c>
      <c r="E7177" s="1">
        <f t="shared" si="226"/>
        <v>0.50272532896415001</v>
      </c>
      <c r="F7177" s="1">
        <f t="shared" si="227"/>
        <v>35336.441391026005</v>
      </c>
    </row>
    <row r="7178" spans="1:6" x14ac:dyDescent="0.3">
      <c r="A7178" s="3">
        <v>0.69434747809888797</v>
      </c>
      <c r="B7178" s="3">
        <v>21115.2532760127</v>
      </c>
      <c r="C7178" s="3">
        <v>1.20699412995169</v>
      </c>
      <c r="D7178" s="3">
        <v>57223.153203289898</v>
      </c>
      <c r="E7178" s="1">
        <f t="shared" si="226"/>
        <v>0.512646651852802</v>
      </c>
      <c r="F7178" s="1">
        <f t="shared" si="227"/>
        <v>36107.899927277198</v>
      </c>
    </row>
    <row r="7179" spans="1:6" x14ac:dyDescent="0.3">
      <c r="A7179" s="3">
        <v>0.67066268368336301</v>
      </c>
      <c r="B7179" s="3">
        <v>16431.532562943299</v>
      </c>
      <c r="C7179" s="3">
        <v>1.18836724219613</v>
      </c>
      <c r="D7179" s="3">
        <v>52115.060401128998</v>
      </c>
      <c r="E7179" s="1">
        <f t="shared" si="226"/>
        <v>0.51770455851276698</v>
      </c>
      <c r="F7179" s="1">
        <f t="shared" si="227"/>
        <v>35683.527838185699</v>
      </c>
    </row>
    <row r="7180" spans="1:6" x14ac:dyDescent="0.3">
      <c r="A7180" s="3">
        <v>0.75778290260984504</v>
      </c>
      <c r="B7180" s="3">
        <v>17086.678201647399</v>
      </c>
      <c r="C7180" s="3">
        <v>1.30314592474708</v>
      </c>
      <c r="D7180" s="3">
        <v>52561.420508708899</v>
      </c>
      <c r="E7180" s="1">
        <f t="shared" si="226"/>
        <v>0.54536302213723498</v>
      </c>
      <c r="F7180" s="1">
        <f t="shared" si="227"/>
        <v>35474.742307061504</v>
      </c>
    </row>
    <row r="7181" spans="1:6" x14ac:dyDescent="0.3">
      <c r="A7181" s="3">
        <v>0.73874170646677595</v>
      </c>
      <c r="B7181" s="3">
        <v>17864.267509665598</v>
      </c>
      <c r="C7181" s="3">
        <v>1.2915750861713899</v>
      </c>
      <c r="D7181" s="3">
        <v>53610.215678725297</v>
      </c>
      <c r="E7181" s="1">
        <f t="shared" si="226"/>
        <v>0.55283337970461399</v>
      </c>
      <c r="F7181" s="1">
        <f t="shared" si="227"/>
        <v>35745.948169059702</v>
      </c>
    </row>
    <row r="7182" spans="1:6" x14ac:dyDescent="0.3">
      <c r="A7182" s="3">
        <v>0.71565199043821204</v>
      </c>
      <c r="B7182" s="3">
        <v>18945.708800938301</v>
      </c>
      <c r="C7182" s="3">
        <v>1.2328419622706099</v>
      </c>
      <c r="D7182" s="3">
        <v>56071.923620868198</v>
      </c>
      <c r="E7182" s="1">
        <f t="shared" si="226"/>
        <v>0.5171899718323979</v>
      </c>
      <c r="F7182" s="1">
        <f t="shared" si="227"/>
        <v>37126.214819929897</v>
      </c>
    </row>
    <row r="7183" spans="1:6" x14ac:dyDescent="0.3">
      <c r="A7183" s="3">
        <v>0.75297459276072498</v>
      </c>
      <c r="B7183" s="3">
        <v>18111.284375118201</v>
      </c>
      <c r="C7183" s="3">
        <v>1.33228926357988</v>
      </c>
      <c r="D7183" s="3">
        <v>55424.037854070601</v>
      </c>
      <c r="E7183" s="1">
        <f t="shared" si="226"/>
        <v>0.579314670819155</v>
      </c>
      <c r="F7183" s="1">
        <f t="shared" si="227"/>
        <v>37312.7534789524</v>
      </c>
    </row>
    <row r="7184" spans="1:6" x14ac:dyDescent="0.3">
      <c r="A7184" s="3">
        <v>0.71346211614458199</v>
      </c>
      <c r="B7184" s="3">
        <v>22385.5621905474</v>
      </c>
      <c r="C7184" s="3">
        <v>1.2352555259943401</v>
      </c>
      <c r="D7184" s="3">
        <v>62889.844848993198</v>
      </c>
      <c r="E7184" s="1">
        <f t="shared" si="226"/>
        <v>0.52179340984975808</v>
      </c>
      <c r="F7184" s="1">
        <f t="shared" si="227"/>
        <v>40504.282658445794</v>
      </c>
    </row>
    <row r="7185" spans="1:6" x14ac:dyDescent="0.3">
      <c r="A7185" s="3">
        <v>0.72360020085722898</v>
      </c>
      <c r="B7185" s="3">
        <v>17144.1884595066</v>
      </c>
      <c r="C7185" s="3">
        <v>1.27670733984323</v>
      </c>
      <c r="D7185" s="3">
        <v>53841.138825903901</v>
      </c>
      <c r="E7185" s="1">
        <f t="shared" si="226"/>
        <v>0.55310713898600106</v>
      </c>
      <c r="F7185" s="1">
        <f t="shared" si="227"/>
        <v>36696.950366397301</v>
      </c>
    </row>
    <row r="7186" spans="1:6" x14ac:dyDescent="0.3">
      <c r="A7186" s="3">
        <v>0.72458717822527696</v>
      </c>
      <c r="B7186" s="3">
        <v>25129.3478958538</v>
      </c>
      <c r="C7186" s="3">
        <v>1.23922906777026</v>
      </c>
      <c r="D7186" s="3">
        <v>63722.777963425797</v>
      </c>
      <c r="E7186" s="1">
        <f t="shared" si="226"/>
        <v>0.51464188954498302</v>
      </c>
      <c r="F7186" s="1">
        <f t="shared" si="227"/>
        <v>38593.430067572001</v>
      </c>
    </row>
    <row r="7187" spans="1:6" x14ac:dyDescent="0.3">
      <c r="A7187" s="3">
        <v>0.70231500464478402</v>
      </c>
      <c r="B7187" s="3">
        <v>20843.301523104299</v>
      </c>
      <c r="C7187" s="3">
        <v>1.2409649023114899</v>
      </c>
      <c r="D7187" s="3">
        <v>58823.667686047796</v>
      </c>
      <c r="E7187" s="1">
        <f t="shared" si="226"/>
        <v>0.5386498976667059</v>
      </c>
      <c r="F7187" s="1">
        <f t="shared" si="227"/>
        <v>37980.366162943494</v>
      </c>
    </row>
    <row r="7188" spans="1:6" x14ac:dyDescent="0.3">
      <c r="A7188" s="3">
        <v>0.71843527521136297</v>
      </c>
      <c r="B7188" s="3">
        <v>19533.037323476699</v>
      </c>
      <c r="C7188" s="3">
        <v>1.2580406322075699</v>
      </c>
      <c r="D7188" s="3">
        <v>55352.742472508602</v>
      </c>
      <c r="E7188" s="1">
        <f t="shared" si="226"/>
        <v>0.53960535699620693</v>
      </c>
      <c r="F7188" s="1">
        <f t="shared" si="227"/>
        <v>35819.705149031899</v>
      </c>
    </row>
    <row r="7189" spans="1:6" x14ac:dyDescent="0.3">
      <c r="A7189" s="3">
        <v>0.72632127607326502</v>
      </c>
      <c r="B7189" s="3">
        <v>21952.596914784401</v>
      </c>
      <c r="C7189" s="3">
        <v>1.2660147357767</v>
      </c>
      <c r="D7189" s="3">
        <v>58493.121194576597</v>
      </c>
      <c r="E7189" s="1">
        <f t="shared" si="226"/>
        <v>0.53969345970343496</v>
      </c>
      <c r="F7189" s="1">
        <f t="shared" si="227"/>
        <v>36540.524279792196</v>
      </c>
    </row>
    <row r="7190" spans="1:6" x14ac:dyDescent="0.3">
      <c r="A7190" s="3">
        <v>0.714805381259769</v>
      </c>
      <c r="B7190" s="3">
        <v>18495.950690987502</v>
      </c>
      <c r="C7190" s="3">
        <v>1.2271063321473801</v>
      </c>
      <c r="D7190" s="3">
        <v>52304.105611429601</v>
      </c>
      <c r="E7190" s="1">
        <f t="shared" si="226"/>
        <v>0.51230095088761107</v>
      </c>
      <c r="F7190" s="1">
        <f t="shared" si="227"/>
        <v>33808.154920442103</v>
      </c>
    </row>
    <row r="7191" spans="1:6" x14ac:dyDescent="0.3">
      <c r="A7191" s="3">
        <v>0.71618632630713097</v>
      </c>
      <c r="B7191" s="3">
        <v>17379.188877354201</v>
      </c>
      <c r="C7191" s="3">
        <v>1.26605466390986</v>
      </c>
      <c r="D7191" s="3">
        <v>52366.329040064702</v>
      </c>
      <c r="E7191" s="1">
        <f t="shared" si="226"/>
        <v>0.54986833760272902</v>
      </c>
      <c r="F7191" s="1">
        <f t="shared" si="227"/>
        <v>34987.140162710501</v>
      </c>
    </row>
    <row r="7192" spans="1:6" x14ac:dyDescent="0.3">
      <c r="A7192" s="3">
        <v>0.74667724454248097</v>
      </c>
      <c r="B7192" s="3">
        <v>23147.339456773501</v>
      </c>
      <c r="C7192" s="3">
        <v>1.3113315469645599</v>
      </c>
      <c r="D7192" s="3">
        <v>59702.321901061499</v>
      </c>
      <c r="E7192" s="1">
        <f t="shared" si="226"/>
        <v>0.56465430242207892</v>
      </c>
      <c r="F7192" s="1">
        <f t="shared" si="227"/>
        <v>36554.982444287998</v>
      </c>
    </row>
    <row r="7193" spans="1:6" x14ac:dyDescent="0.3">
      <c r="A7193" s="3">
        <v>0.72719444718999304</v>
      </c>
      <c r="B7193" s="3">
        <v>17828.904197456599</v>
      </c>
      <c r="C7193" s="3">
        <v>1.2747876974755401</v>
      </c>
      <c r="D7193" s="3">
        <v>54876.754533831801</v>
      </c>
      <c r="E7193" s="1">
        <f t="shared" si="226"/>
        <v>0.54759325028554706</v>
      </c>
      <c r="F7193" s="1">
        <f t="shared" si="227"/>
        <v>37047.850336375202</v>
      </c>
    </row>
    <row r="7194" spans="1:6" x14ac:dyDescent="0.3">
      <c r="A7194" s="3">
        <v>0.723936192516067</v>
      </c>
      <c r="B7194" s="3">
        <v>15504.110393675201</v>
      </c>
      <c r="C7194" s="3">
        <v>1.26840740292872</v>
      </c>
      <c r="D7194" s="3">
        <v>50696.010342436603</v>
      </c>
      <c r="E7194" s="1">
        <f t="shared" si="226"/>
        <v>0.54447121041265301</v>
      </c>
      <c r="F7194" s="1">
        <f t="shared" si="227"/>
        <v>35191.899948761406</v>
      </c>
    </row>
    <row r="7195" spans="1:6" x14ac:dyDescent="0.3">
      <c r="A7195" s="3">
        <v>0.66892862482818605</v>
      </c>
      <c r="B7195" s="3">
        <v>20754.0820237068</v>
      </c>
      <c r="C7195" s="3">
        <v>1.1717520157618599</v>
      </c>
      <c r="D7195" s="3">
        <v>56867.545997290203</v>
      </c>
      <c r="E7195" s="1">
        <f t="shared" si="226"/>
        <v>0.5028233909336739</v>
      </c>
      <c r="F7195" s="1">
        <f t="shared" si="227"/>
        <v>36113.463973583406</v>
      </c>
    </row>
    <row r="7196" spans="1:6" x14ac:dyDescent="0.3">
      <c r="A7196" s="3">
        <v>0.69719295443916196</v>
      </c>
      <c r="B7196" s="3">
        <v>15343.7162330062</v>
      </c>
      <c r="C7196" s="3">
        <v>1.1615333630499101</v>
      </c>
      <c r="D7196" s="3">
        <v>50590.892377109201</v>
      </c>
      <c r="E7196" s="1">
        <f t="shared" si="226"/>
        <v>0.4643404086107481</v>
      </c>
      <c r="F7196" s="1">
        <f t="shared" si="227"/>
        <v>35247.176144103003</v>
      </c>
    </row>
    <row r="7197" spans="1:6" x14ac:dyDescent="0.3">
      <c r="A7197" s="3">
        <v>0.69217047560593903</v>
      </c>
      <c r="B7197" s="3">
        <v>24382.9887292208</v>
      </c>
      <c r="C7197" s="3">
        <v>1.2088674162950801</v>
      </c>
      <c r="D7197" s="3">
        <v>66098.899123867697</v>
      </c>
      <c r="E7197" s="1">
        <f t="shared" si="226"/>
        <v>0.51669694068914107</v>
      </c>
      <c r="F7197" s="1">
        <f t="shared" si="227"/>
        <v>41715.910394646897</v>
      </c>
    </row>
    <row r="7198" spans="1:6" x14ac:dyDescent="0.3">
      <c r="A7198" s="3">
        <v>0.73724763305388596</v>
      </c>
      <c r="B7198" s="3">
        <v>18756.555841450601</v>
      </c>
      <c r="C7198" s="3">
        <v>1.31015489819104</v>
      </c>
      <c r="D7198" s="3">
        <v>56575.452142080401</v>
      </c>
      <c r="E7198" s="1">
        <f t="shared" si="226"/>
        <v>0.57290726513715406</v>
      </c>
      <c r="F7198" s="1">
        <f t="shared" si="227"/>
        <v>37818.8963006298</v>
      </c>
    </row>
    <row r="7199" spans="1:6" x14ac:dyDescent="0.3">
      <c r="A7199" s="3">
        <v>0.66945361481662402</v>
      </c>
      <c r="B7199" s="3">
        <v>19998.649415846499</v>
      </c>
      <c r="C7199" s="3">
        <v>1.14317555497057</v>
      </c>
      <c r="D7199" s="3">
        <v>55358.811754511502</v>
      </c>
      <c r="E7199" s="1">
        <f t="shared" si="226"/>
        <v>0.47372194015394598</v>
      </c>
      <c r="F7199" s="1">
        <f t="shared" si="227"/>
        <v>35360.162338665003</v>
      </c>
    </row>
    <row r="7200" spans="1:6" x14ac:dyDescent="0.3">
      <c r="A7200" s="3">
        <v>0.67279955059899899</v>
      </c>
      <c r="B7200" s="3">
        <v>22848.000130320801</v>
      </c>
      <c r="C7200" s="3">
        <v>1.1461768120825699</v>
      </c>
      <c r="D7200" s="3">
        <v>63246.979134562898</v>
      </c>
      <c r="E7200" s="1">
        <f t="shared" si="226"/>
        <v>0.47337726148357095</v>
      </c>
      <c r="F7200" s="1">
        <f t="shared" si="227"/>
        <v>40398.979004242094</v>
      </c>
    </row>
    <row r="7201" spans="1:6" x14ac:dyDescent="0.3">
      <c r="A7201" s="3">
        <v>0.70531943879556702</v>
      </c>
      <c r="B7201" s="3">
        <v>21446.902886571599</v>
      </c>
      <c r="C7201" s="3">
        <v>1.2236330736091601</v>
      </c>
      <c r="D7201" s="3">
        <v>59086.418242293803</v>
      </c>
      <c r="E7201" s="1">
        <f t="shared" si="226"/>
        <v>0.51831363481359305</v>
      </c>
      <c r="F7201" s="1">
        <f t="shared" si="227"/>
        <v>37639.515355722207</v>
      </c>
    </row>
    <row r="7202" spans="1:6" x14ac:dyDescent="0.3">
      <c r="A7202" s="3">
        <v>0.68812745561497901</v>
      </c>
      <c r="B7202" s="3">
        <v>22434.9781107376</v>
      </c>
      <c r="C7202" s="3">
        <v>1.20387996670938</v>
      </c>
      <c r="D7202" s="3">
        <v>63366.935558351899</v>
      </c>
      <c r="E7202" s="1">
        <f t="shared" si="226"/>
        <v>0.51575251109440101</v>
      </c>
      <c r="F7202" s="1">
        <f t="shared" si="227"/>
        <v>40931.957447614303</v>
      </c>
    </row>
    <row r="7203" spans="1:6" x14ac:dyDescent="0.3">
      <c r="A7203" s="3">
        <v>0.63551842519905299</v>
      </c>
      <c r="B7203" s="3">
        <v>22689.189924953898</v>
      </c>
      <c r="C7203" s="3">
        <v>1.0694868070183099</v>
      </c>
      <c r="D7203" s="3">
        <v>62160.190409104303</v>
      </c>
      <c r="E7203" s="1">
        <f t="shared" si="226"/>
        <v>0.4339683818192569</v>
      </c>
      <c r="F7203" s="1">
        <f t="shared" si="227"/>
        <v>39471.000484150405</v>
      </c>
    </row>
    <row r="7204" spans="1:6" x14ac:dyDescent="0.3">
      <c r="A7204" s="3">
        <v>0.73167078948429998</v>
      </c>
      <c r="B7204" s="3">
        <v>20415.450435294701</v>
      </c>
      <c r="C7204" s="3">
        <v>1.29666691464617</v>
      </c>
      <c r="D7204" s="3">
        <v>58394.811559673501</v>
      </c>
      <c r="E7204" s="1">
        <f t="shared" si="226"/>
        <v>0.56499612516187003</v>
      </c>
      <c r="F7204" s="1">
        <f t="shared" si="227"/>
        <v>37979.361124378804</v>
      </c>
    </row>
    <row r="7205" spans="1:6" x14ac:dyDescent="0.3">
      <c r="A7205" s="3">
        <v>0.71005508905621895</v>
      </c>
      <c r="B7205" s="3">
        <v>16532.550807326901</v>
      </c>
      <c r="C7205" s="3">
        <v>1.2224535459403201</v>
      </c>
      <c r="D7205" s="3">
        <v>53342.058562879298</v>
      </c>
      <c r="E7205" s="1">
        <f t="shared" si="226"/>
        <v>0.51239845688410113</v>
      </c>
      <c r="F7205" s="1">
        <f t="shared" si="227"/>
        <v>36809.507755552397</v>
      </c>
    </row>
    <row r="7206" spans="1:6" x14ac:dyDescent="0.3">
      <c r="A7206" s="3">
        <v>0.67782071775724195</v>
      </c>
      <c r="B7206" s="3">
        <v>17400.390951374698</v>
      </c>
      <c r="C7206" s="3">
        <v>1.2048052675509</v>
      </c>
      <c r="D7206" s="3">
        <v>54081.472001784801</v>
      </c>
      <c r="E7206" s="1">
        <f t="shared" si="226"/>
        <v>0.52698454979365805</v>
      </c>
      <c r="F7206" s="1">
        <f t="shared" si="227"/>
        <v>36681.081050410103</v>
      </c>
    </row>
    <row r="7207" spans="1:6" x14ac:dyDescent="0.3">
      <c r="A7207" s="3">
        <v>0.72131899549553602</v>
      </c>
      <c r="B7207" s="3">
        <v>15481.8123686733</v>
      </c>
      <c r="C7207" s="3">
        <v>1.25099467628495</v>
      </c>
      <c r="D7207" s="3">
        <v>50677.279660217398</v>
      </c>
      <c r="E7207" s="1">
        <f t="shared" si="226"/>
        <v>0.52967568078941396</v>
      </c>
      <c r="F7207" s="1">
        <f t="shared" si="227"/>
        <v>35195.467291544097</v>
      </c>
    </row>
    <row r="7208" spans="1:6" x14ac:dyDescent="0.3">
      <c r="A7208" s="3">
        <v>0.66549522023712904</v>
      </c>
      <c r="B7208" s="3">
        <v>15033.8944732214</v>
      </c>
      <c r="C7208" s="3">
        <v>1.1693289044059201</v>
      </c>
      <c r="D7208" s="3">
        <v>51730.6884040808</v>
      </c>
      <c r="E7208" s="1">
        <f t="shared" si="226"/>
        <v>0.50383368416879104</v>
      </c>
      <c r="F7208" s="1">
        <f t="shared" si="227"/>
        <v>36696.7939308594</v>
      </c>
    </row>
    <row r="7209" spans="1:6" x14ac:dyDescent="0.3">
      <c r="A7209" s="3">
        <v>0.73683703451764204</v>
      </c>
      <c r="B7209" s="3">
        <v>20057.665508396502</v>
      </c>
      <c r="C7209" s="3">
        <v>1.2690766804331799</v>
      </c>
      <c r="D7209" s="3">
        <v>59240.568263936198</v>
      </c>
      <c r="E7209" s="1">
        <f t="shared" si="226"/>
        <v>0.53223964591553785</v>
      </c>
      <c r="F7209" s="1">
        <f t="shared" si="227"/>
        <v>39182.902755539697</v>
      </c>
    </row>
    <row r="7210" spans="1:6" x14ac:dyDescent="0.3">
      <c r="A7210" s="3">
        <v>0.73952913587726199</v>
      </c>
      <c r="B7210" s="3">
        <v>17812.883156464301</v>
      </c>
      <c r="C7210" s="3">
        <v>1.2992696933207999</v>
      </c>
      <c r="D7210" s="3">
        <v>55125.041046025603</v>
      </c>
      <c r="E7210" s="1">
        <f t="shared" si="226"/>
        <v>0.5597405574435379</v>
      </c>
      <c r="F7210" s="1">
        <f t="shared" si="227"/>
        <v>37312.157889561306</v>
      </c>
    </row>
    <row r="7211" spans="1:6" x14ac:dyDescent="0.3">
      <c r="A7211" s="3">
        <v>0.71755077826090596</v>
      </c>
      <c r="B7211" s="3">
        <v>22028.5988736691</v>
      </c>
      <c r="C7211" s="3">
        <v>1.2503961973023201</v>
      </c>
      <c r="D7211" s="3">
        <v>59610.389521926998</v>
      </c>
      <c r="E7211" s="1">
        <f t="shared" si="226"/>
        <v>0.53284541904141414</v>
      </c>
      <c r="F7211" s="1">
        <f t="shared" si="227"/>
        <v>37581.790648257898</v>
      </c>
    </row>
    <row r="7212" spans="1:6" x14ac:dyDescent="0.3">
      <c r="A7212" s="3">
        <v>0.68180850355757705</v>
      </c>
      <c r="B7212" s="3">
        <v>16276.861646236601</v>
      </c>
      <c r="C7212" s="3">
        <v>1.1932953095983101</v>
      </c>
      <c r="D7212" s="3">
        <v>51422.168308562803</v>
      </c>
      <c r="E7212" s="1">
        <f t="shared" si="226"/>
        <v>0.51148680604073304</v>
      </c>
      <c r="F7212" s="1">
        <f t="shared" si="227"/>
        <v>35145.306662326198</v>
      </c>
    </row>
    <row r="7213" spans="1:6" x14ac:dyDescent="0.3">
      <c r="A7213" s="3">
        <v>0.733940763830913</v>
      </c>
      <c r="B7213" s="3">
        <v>21477.4887632916</v>
      </c>
      <c r="C7213" s="3">
        <v>1.28550791861136</v>
      </c>
      <c r="D7213" s="3">
        <v>58027.970256654196</v>
      </c>
      <c r="E7213" s="1">
        <f t="shared" si="226"/>
        <v>0.55156715478044704</v>
      </c>
      <c r="F7213" s="1">
        <f t="shared" si="227"/>
        <v>36550.481493362597</v>
      </c>
    </row>
    <row r="7214" spans="1:6" x14ac:dyDescent="0.3">
      <c r="A7214" s="3">
        <v>0.65008006491597403</v>
      </c>
      <c r="B7214" s="3">
        <v>18249.346202409401</v>
      </c>
      <c r="C7214" s="3">
        <v>1.15876553202508</v>
      </c>
      <c r="D7214" s="3">
        <v>55754.846530601797</v>
      </c>
      <c r="E7214" s="1">
        <f t="shared" si="226"/>
        <v>0.508685467109106</v>
      </c>
      <c r="F7214" s="1">
        <f t="shared" si="227"/>
        <v>37505.5003281924</v>
      </c>
    </row>
    <row r="7215" spans="1:6" x14ac:dyDescent="0.3">
      <c r="A7215" s="3">
        <v>0.72254590858603795</v>
      </c>
      <c r="B7215" s="3">
        <v>18990.696808518602</v>
      </c>
      <c r="C7215" s="3">
        <v>1.2715482959675599</v>
      </c>
      <c r="D7215" s="3">
        <v>55076.368125052097</v>
      </c>
      <c r="E7215" s="1">
        <f t="shared" si="226"/>
        <v>0.54900238738152196</v>
      </c>
      <c r="F7215" s="1">
        <f t="shared" si="227"/>
        <v>36085.671316533495</v>
      </c>
    </row>
    <row r="7216" spans="1:6" x14ac:dyDescent="0.3">
      <c r="A7216" s="3">
        <v>0.74492195580160703</v>
      </c>
      <c r="B7216" s="3">
        <v>19424.646254612901</v>
      </c>
      <c r="C7216" s="3">
        <v>1.2850367864986501</v>
      </c>
      <c r="D7216" s="3">
        <v>56126.186312212201</v>
      </c>
      <c r="E7216" s="1">
        <f t="shared" si="226"/>
        <v>0.54011483069704302</v>
      </c>
      <c r="F7216" s="1">
        <f t="shared" si="227"/>
        <v>36701.540057599297</v>
      </c>
    </row>
    <row r="7217" spans="1:6" x14ac:dyDescent="0.3">
      <c r="A7217" s="3">
        <v>0.69974873415710104</v>
      </c>
      <c r="B7217" s="3">
        <v>16873.631660779702</v>
      </c>
      <c r="C7217" s="3">
        <v>1.2158666499817099</v>
      </c>
      <c r="D7217" s="3">
        <v>54522.605304120902</v>
      </c>
      <c r="E7217" s="1">
        <f t="shared" si="226"/>
        <v>0.51611791582460886</v>
      </c>
      <c r="F7217" s="1">
        <f t="shared" si="227"/>
        <v>37648.973643341204</v>
      </c>
    </row>
    <row r="7218" spans="1:6" x14ac:dyDescent="0.3">
      <c r="A7218" s="3">
        <v>0.71000063148638404</v>
      </c>
      <c r="B7218" s="3">
        <v>23881.238777373401</v>
      </c>
      <c r="C7218" s="3">
        <v>1.2414397757695099</v>
      </c>
      <c r="D7218" s="3">
        <v>58922.3901810799</v>
      </c>
      <c r="E7218" s="1">
        <f t="shared" si="226"/>
        <v>0.53143914428312589</v>
      </c>
      <c r="F7218" s="1">
        <f t="shared" si="227"/>
        <v>35041.151403706499</v>
      </c>
    </row>
    <row r="7219" spans="1:6" x14ac:dyDescent="0.3">
      <c r="A7219" s="3">
        <v>0.66131469803931298</v>
      </c>
      <c r="B7219" s="3">
        <v>18721.241018192199</v>
      </c>
      <c r="C7219" s="3">
        <v>1.14567840192829</v>
      </c>
      <c r="D7219" s="3">
        <v>55114.238964424498</v>
      </c>
      <c r="E7219" s="1">
        <f t="shared" si="226"/>
        <v>0.48436370388897698</v>
      </c>
      <c r="F7219" s="1">
        <f t="shared" si="227"/>
        <v>36392.997946232295</v>
      </c>
    </row>
    <row r="7220" spans="1:6" x14ac:dyDescent="0.3">
      <c r="A7220" s="3">
        <v>0.69003237377179205</v>
      </c>
      <c r="B7220" s="3">
        <v>22420.445926357799</v>
      </c>
      <c r="C7220" s="3">
        <v>1.1861371247208301</v>
      </c>
      <c r="D7220" s="3">
        <v>60195.517558000698</v>
      </c>
      <c r="E7220" s="1">
        <f t="shared" si="226"/>
        <v>0.49610475094903805</v>
      </c>
      <c r="F7220" s="1">
        <f t="shared" si="227"/>
        <v>37775.071631642903</v>
      </c>
    </row>
    <row r="7221" spans="1:6" x14ac:dyDescent="0.3">
      <c r="A7221" s="3">
        <v>0.67774648071408905</v>
      </c>
      <c r="B7221" s="3">
        <v>17639.920326926302</v>
      </c>
      <c r="C7221" s="3">
        <v>1.1594681110403899</v>
      </c>
      <c r="D7221" s="3">
        <v>53924.129941251798</v>
      </c>
      <c r="E7221" s="1">
        <f t="shared" si="226"/>
        <v>0.48172163032630089</v>
      </c>
      <c r="F7221" s="1">
        <f t="shared" si="227"/>
        <v>36284.209614325497</v>
      </c>
    </row>
    <row r="7222" spans="1:6" x14ac:dyDescent="0.3">
      <c r="A7222" s="3">
        <v>0.71906298407231795</v>
      </c>
      <c r="B7222" s="3">
        <v>16144.4612666023</v>
      </c>
      <c r="C7222" s="3">
        <v>1.2475773187964301</v>
      </c>
      <c r="D7222" s="3">
        <v>52502.516320654402</v>
      </c>
      <c r="E7222" s="1">
        <f t="shared" si="226"/>
        <v>0.52851433472411213</v>
      </c>
      <c r="F7222" s="1">
        <f t="shared" si="227"/>
        <v>36358.0550540521</v>
      </c>
    </row>
    <row r="7223" spans="1:6" x14ac:dyDescent="0.3">
      <c r="A7223" s="3">
        <v>0.72886953388452402</v>
      </c>
      <c r="B7223" s="3">
        <v>22087.325437962201</v>
      </c>
      <c r="C7223" s="3">
        <v>1.2852877885749601</v>
      </c>
      <c r="D7223" s="3">
        <v>59369.217621504002</v>
      </c>
      <c r="E7223" s="1">
        <f t="shared" si="226"/>
        <v>0.55641825469043604</v>
      </c>
      <c r="F7223" s="1">
        <f t="shared" si="227"/>
        <v>37281.8921835418</v>
      </c>
    </row>
    <row r="7224" spans="1:6" x14ac:dyDescent="0.3">
      <c r="A7224" s="3">
        <v>0.70536757214630597</v>
      </c>
      <c r="B7224" s="3">
        <v>21120.879082609699</v>
      </c>
      <c r="C7224" s="3">
        <v>1.18219798288222</v>
      </c>
      <c r="D7224" s="3">
        <v>57399.833377745199</v>
      </c>
      <c r="E7224" s="1">
        <f t="shared" si="226"/>
        <v>0.47683041073591403</v>
      </c>
      <c r="F7224" s="1">
        <f t="shared" si="227"/>
        <v>36278.954295135496</v>
      </c>
    </row>
    <row r="7225" spans="1:6" x14ac:dyDescent="0.3">
      <c r="A7225" s="3">
        <v>0.68574748165243804</v>
      </c>
      <c r="B7225" s="3">
        <v>22030.0082317571</v>
      </c>
      <c r="C7225" s="3">
        <v>1.1991612493395101</v>
      </c>
      <c r="D7225" s="3">
        <v>58712.681713429803</v>
      </c>
      <c r="E7225" s="1">
        <f t="shared" si="226"/>
        <v>0.51341376768707203</v>
      </c>
      <c r="F7225" s="1">
        <f t="shared" si="227"/>
        <v>36682.673481672704</v>
      </c>
    </row>
    <row r="7226" spans="1:6" x14ac:dyDescent="0.3">
      <c r="A7226" s="3">
        <v>0.71148701132157699</v>
      </c>
      <c r="B7226" s="3">
        <v>17113.146128790999</v>
      </c>
      <c r="C7226" s="3">
        <v>1.2252307322204501</v>
      </c>
      <c r="D7226" s="3">
        <v>53007.798730567803</v>
      </c>
      <c r="E7226" s="1">
        <f t="shared" si="226"/>
        <v>0.5137437208988731</v>
      </c>
      <c r="F7226" s="1">
        <f t="shared" si="227"/>
        <v>35894.652601776805</v>
      </c>
    </row>
    <row r="7227" spans="1:6" x14ac:dyDescent="0.3">
      <c r="A7227" s="3">
        <v>0.73148491773402102</v>
      </c>
      <c r="B7227" s="3">
        <v>18114.491145628199</v>
      </c>
      <c r="C7227" s="3">
        <v>1.2742315424950801</v>
      </c>
      <c r="D7227" s="3">
        <v>55830.254405134299</v>
      </c>
      <c r="E7227" s="1">
        <f t="shared" si="226"/>
        <v>0.54274662476105906</v>
      </c>
      <c r="F7227" s="1">
        <f t="shared" si="227"/>
        <v>37715.7632595061</v>
      </c>
    </row>
    <row r="7228" spans="1:6" x14ac:dyDescent="0.3">
      <c r="A7228" s="3">
        <v>0.62147886052568502</v>
      </c>
      <c r="B7228" s="3">
        <v>18983.713474228101</v>
      </c>
      <c r="C7228" s="3">
        <v>1.064044481294</v>
      </c>
      <c r="D7228" s="3">
        <v>55658.2088738522</v>
      </c>
      <c r="E7228" s="1">
        <f t="shared" si="226"/>
        <v>0.44256562076831496</v>
      </c>
      <c r="F7228" s="1">
        <f t="shared" si="227"/>
        <v>36674.495399624095</v>
      </c>
    </row>
    <row r="7229" spans="1:6" x14ac:dyDescent="0.3">
      <c r="A7229" s="3">
        <v>0.69771736782562999</v>
      </c>
      <c r="B7229" s="3">
        <v>18541.272761408702</v>
      </c>
      <c r="C7229" s="3">
        <v>1.23316267422409</v>
      </c>
      <c r="D7229" s="3">
        <v>55568.699911008604</v>
      </c>
      <c r="E7229" s="1">
        <f t="shared" si="226"/>
        <v>0.53544530639846</v>
      </c>
      <c r="F7229" s="1">
        <f t="shared" si="227"/>
        <v>37027.427149599898</v>
      </c>
    </row>
    <row r="7230" spans="1:6" x14ac:dyDescent="0.3">
      <c r="A7230" s="3">
        <v>0.75161453076120599</v>
      </c>
      <c r="B7230" s="3">
        <v>18648.573902952201</v>
      </c>
      <c r="C7230" s="3">
        <v>1.31683590962859</v>
      </c>
      <c r="D7230" s="3">
        <v>55850.577614011403</v>
      </c>
      <c r="E7230" s="1">
        <f t="shared" si="226"/>
        <v>0.56522137886738399</v>
      </c>
      <c r="F7230" s="1">
        <f t="shared" si="227"/>
        <v>37202.003711059202</v>
      </c>
    </row>
    <row r="7231" spans="1:6" x14ac:dyDescent="0.3">
      <c r="A7231" s="3">
        <v>0.68183535250663296</v>
      </c>
      <c r="B7231" s="3">
        <v>23215.708915787702</v>
      </c>
      <c r="C7231" s="3">
        <v>1.18702187038658</v>
      </c>
      <c r="D7231" s="3">
        <v>61350.512585970697</v>
      </c>
      <c r="E7231" s="1">
        <f t="shared" si="226"/>
        <v>0.50518651787994706</v>
      </c>
      <c r="F7231" s="1">
        <f t="shared" si="227"/>
        <v>38134.803670182999</v>
      </c>
    </row>
    <row r="7232" spans="1:6" x14ac:dyDescent="0.3">
      <c r="A7232" s="3">
        <v>0.70706343788378301</v>
      </c>
      <c r="B7232" s="3">
        <v>15063.8438299672</v>
      </c>
      <c r="C7232" s="3">
        <v>1.23550503468367</v>
      </c>
      <c r="D7232" s="3">
        <v>53047.675172547002</v>
      </c>
      <c r="E7232" s="1">
        <f t="shared" si="226"/>
        <v>0.528441596799887</v>
      </c>
      <c r="F7232" s="1">
        <f t="shared" si="227"/>
        <v>37983.831342579804</v>
      </c>
    </row>
    <row r="7233" spans="1:6" x14ac:dyDescent="0.3">
      <c r="A7233" s="3">
        <v>0.71092149059506704</v>
      </c>
      <c r="B7233" s="3">
        <v>17565.989094714001</v>
      </c>
      <c r="C7233" s="3">
        <v>1.24818090724282</v>
      </c>
      <c r="D7233" s="3">
        <v>55403.325228899703</v>
      </c>
      <c r="E7233" s="1">
        <f t="shared" si="226"/>
        <v>0.53725941664775301</v>
      </c>
      <c r="F7233" s="1">
        <f t="shared" si="227"/>
        <v>37837.336134185702</v>
      </c>
    </row>
    <row r="7234" spans="1:6" x14ac:dyDescent="0.3">
      <c r="A7234" s="3">
        <v>0.77395191819934495</v>
      </c>
      <c r="B7234" s="3">
        <v>20030.071935353801</v>
      </c>
      <c r="C7234" s="3">
        <v>1.35011462987527</v>
      </c>
      <c r="D7234" s="3">
        <v>55816.860534512998</v>
      </c>
      <c r="E7234" s="1">
        <f t="shared" si="226"/>
        <v>0.57616271167592503</v>
      </c>
      <c r="F7234" s="1">
        <f t="shared" si="227"/>
        <v>35786.788599159197</v>
      </c>
    </row>
    <row r="7235" spans="1:6" x14ac:dyDescent="0.3">
      <c r="A7235" s="3">
        <v>0.727810634276575</v>
      </c>
      <c r="B7235" s="3">
        <v>24979.058097723901</v>
      </c>
      <c r="C7235" s="3">
        <v>1.28160391506556</v>
      </c>
      <c r="D7235" s="3">
        <v>65495.277910161298</v>
      </c>
      <c r="E7235" s="1">
        <f t="shared" si="226"/>
        <v>0.55379328078898504</v>
      </c>
      <c r="F7235" s="1">
        <f t="shared" si="227"/>
        <v>40516.219812437397</v>
      </c>
    </row>
    <row r="7236" spans="1:6" x14ac:dyDescent="0.3">
      <c r="A7236" s="3">
        <v>0.72928531021026199</v>
      </c>
      <c r="B7236" s="3">
        <v>21509.257261959199</v>
      </c>
      <c r="C7236" s="3">
        <v>1.2775343170304201</v>
      </c>
      <c r="D7236" s="3">
        <v>57970.688409885101</v>
      </c>
      <c r="E7236" s="1">
        <f t="shared" ref="E7236:E7299" si="228">C7236-A7236</f>
        <v>0.54824900682015809</v>
      </c>
      <c r="F7236" s="1">
        <f t="shared" ref="F7236:F7299" si="229">D7236-B7236</f>
        <v>36461.431147925905</v>
      </c>
    </row>
    <row r="7237" spans="1:6" x14ac:dyDescent="0.3">
      <c r="A7237" s="3">
        <v>0.71262204091019399</v>
      </c>
      <c r="B7237" s="3">
        <v>19165.578057671199</v>
      </c>
      <c r="C7237" s="3">
        <v>1.2656862962415301</v>
      </c>
      <c r="D7237" s="3">
        <v>55089.8760483933</v>
      </c>
      <c r="E7237" s="1">
        <f t="shared" si="228"/>
        <v>0.55306425533133607</v>
      </c>
      <c r="F7237" s="1">
        <f t="shared" si="229"/>
        <v>35924.297990722102</v>
      </c>
    </row>
    <row r="7238" spans="1:6" x14ac:dyDescent="0.3">
      <c r="A7238" s="3">
        <v>0.70151962288053904</v>
      </c>
      <c r="B7238" s="3">
        <v>20608.986262185699</v>
      </c>
      <c r="C7238" s="3">
        <v>1.20300751473018</v>
      </c>
      <c r="D7238" s="3">
        <v>58082.680106142099</v>
      </c>
      <c r="E7238" s="1">
        <f t="shared" si="228"/>
        <v>0.50148789184964093</v>
      </c>
      <c r="F7238" s="1">
        <f t="shared" si="229"/>
        <v>37473.693843956396</v>
      </c>
    </row>
    <row r="7239" spans="1:6" x14ac:dyDescent="0.3">
      <c r="A7239" s="3">
        <v>0.67217493767430003</v>
      </c>
      <c r="B7239" s="3">
        <v>20819.989998794299</v>
      </c>
      <c r="C7239" s="3">
        <v>1.1552643351441401</v>
      </c>
      <c r="D7239" s="3">
        <v>59136.929481830499</v>
      </c>
      <c r="E7239" s="1">
        <f t="shared" si="228"/>
        <v>0.48308939746984003</v>
      </c>
      <c r="F7239" s="1">
        <f t="shared" si="229"/>
        <v>38316.9394830362</v>
      </c>
    </row>
    <row r="7240" spans="1:6" x14ac:dyDescent="0.3">
      <c r="A7240" s="3">
        <v>0.72387672616824905</v>
      </c>
      <c r="B7240" s="3">
        <v>20425.048714695298</v>
      </c>
      <c r="C7240" s="3">
        <v>1.2686163317167101</v>
      </c>
      <c r="D7240" s="3">
        <v>56775.474156899298</v>
      </c>
      <c r="E7240" s="1">
        <f t="shared" si="228"/>
        <v>0.54473960554846101</v>
      </c>
      <c r="F7240" s="1">
        <f t="shared" si="229"/>
        <v>36350.425442203996</v>
      </c>
    </row>
    <row r="7241" spans="1:6" x14ac:dyDescent="0.3">
      <c r="A7241" s="3">
        <v>0.69026288641134204</v>
      </c>
      <c r="B7241" s="3">
        <v>25839.4852066688</v>
      </c>
      <c r="C7241" s="3">
        <v>1.1635285645276201</v>
      </c>
      <c r="D7241" s="3">
        <v>62664.956771923898</v>
      </c>
      <c r="E7241" s="1">
        <f t="shared" si="228"/>
        <v>0.47326567811627807</v>
      </c>
      <c r="F7241" s="1">
        <f t="shared" si="229"/>
        <v>36825.471565255095</v>
      </c>
    </row>
    <row r="7242" spans="1:6" x14ac:dyDescent="0.3">
      <c r="A7242" s="3">
        <v>0.74575550466381502</v>
      </c>
      <c r="B7242" s="3">
        <v>20879.822149910698</v>
      </c>
      <c r="C7242" s="3">
        <v>1.3475321741659301</v>
      </c>
      <c r="D7242" s="3">
        <v>61385.609034531699</v>
      </c>
      <c r="E7242" s="1">
        <f t="shared" si="228"/>
        <v>0.60177666950211506</v>
      </c>
      <c r="F7242" s="1">
        <f t="shared" si="229"/>
        <v>40505.786884621004</v>
      </c>
    </row>
    <row r="7243" spans="1:6" x14ac:dyDescent="0.3">
      <c r="A7243" s="3">
        <v>0.67711556635890602</v>
      </c>
      <c r="B7243" s="3">
        <v>19747.0191881147</v>
      </c>
      <c r="C7243" s="3">
        <v>1.1756458175094699</v>
      </c>
      <c r="D7243" s="3">
        <v>56652.317325609503</v>
      </c>
      <c r="E7243" s="1">
        <f t="shared" si="228"/>
        <v>0.49853025115056393</v>
      </c>
      <c r="F7243" s="1">
        <f t="shared" si="229"/>
        <v>36905.298137494799</v>
      </c>
    </row>
    <row r="7244" spans="1:6" x14ac:dyDescent="0.3">
      <c r="A7244" s="3">
        <v>0.72192825210960598</v>
      </c>
      <c r="B7244" s="3">
        <v>19734.001818096502</v>
      </c>
      <c r="C7244" s="3">
        <v>1.2397849242958601</v>
      </c>
      <c r="D7244" s="3">
        <v>56492.571231425201</v>
      </c>
      <c r="E7244" s="1">
        <f t="shared" si="228"/>
        <v>0.51785667218625409</v>
      </c>
      <c r="F7244" s="1">
        <f t="shared" si="229"/>
        <v>36758.569413328703</v>
      </c>
    </row>
    <row r="7245" spans="1:6" x14ac:dyDescent="0.3">
      <c r="A7245" s="3">
        <v>0.70262769093334998</v>
      </c>
      <c r="B7245" s="3">
        <v>16789.3112848698</v>
      </c>
      <c r="C7245" s="3">
        <v>1.20160620308404</v>
      </c>
      <c r="D7245" s="3">
        <v>51837.114211601001</v>
      </c>
      <c r="E7245" s="1">
        <f t="shared" si="228"/>
        <v>0.49897851215069</v>
      </c>
      <c r="F7245" s="1">
        <f t="shared" si="229"/>
        <v>35047.802926731201</v>
      </c>
    </row>
    <row r="7246" spans="1:6" x14ac:dyDescent="0.3">
      <c r="A7246" s="3">
        <v>0.70851999440239399</v>
      </c>
      <c r="B7246" s="3">
        <v>17375.778241118802</v>
      </c>
      <c r="C7246" s="3">
        <v>1.2287008659182801</v>
      </c>
      <c r="D7246" s="3">
        <v>53625.161490054801</v>
      </c>
      <c r="E7246" s="1">
        <f t="shared" si="228"/>
        <v>0.5201808715158861</v>
      </c>
      <c r="F7246" s="1">
        <f t="shared" si="229"/>
        <v>36249.383248935999</v>
      </c>
    </row>
    <row r="7247" spans="1:6" x14ac:dyDescent="0.3">
      <c r="A7247" s="3">
        <v>0.64309933879110803</v>
      </c>
      <c r="B7247" s="3">
        <v>20438.737499432002</v>
      </c>
      <c r="C7247" s="3">
        <v>1.0870520355731601</v>
      </c>
      <c r="D7247" s="3">
        <v>56368.576484217097</v>
      </c>
      <c r="E7247" s="1">
        <f t="shared" si="228"/>
        <v>0.44395269678205207</v>
      </c>
      <c r="F7247" s="1">
        <f t="shared" si="229"/>
        <v>35929.838984785092</v>
      </c>
    </row>
    <row r="7248" spans="1:6" x14ac:dyDescent="0.3">
      <c r="A7248" s="3">
        <v>0.69452311478744599</v>
      </c>
      <c r="B7248" s="3">
        <v>22492.824926362398</v>
      </c>
      <c r="C7248" s="3">
        <v>1.2438330747317199</v>
      </c>
      <c r="D7248" s="3">
        <v>61541.153772012098</v>
      </c>
      <c r="E7248" s="1">
        <f t="shared" si="228"/>
        <v>0.5493099599442739</v>
      </c>
      <c r="F7248" s="1">
        <f t="shared" si="229"/>
        <v>39048.328845649696</v>
      </c>
    </row>
    <row r="7249" spans="1:6" x14ac:dyDescent="0.3">
      <c r="A7249" s="3">
        <v>0.737723951042213</v>
      </c>
      <c r="B7249" s="3">
        <v>19088.141152623099</v>
      </c>
      <c r="C7249" s="3">
        <v>1.2702057059045599</v>
      </c>
      <c r="D7249" s="3">
        <v>55942.5386113028</v>
      </c>
      <c r="E7249" s="1">
        <f t="shared" si="228"/>
        <v>0.53248175486234695</v>
      </c>
      <c r="F7249" s="1">
        <f t="shared" si="229"/>
        <v>36854.397458679698</v>
      </c>
    </row>
    <row r="7250" spans="1:6" x14ac:dyDescent="0.3">
      <c r="A7250" s="3">
        <v>0.71847288018537903</v>
      </c>
      <c r="B7250" s="3">
        <v>22342.3552016213</v>
      </c>
      <c r="C7250" s="3">
        <v>1.2770857509098901</v>
      </c>
      <c r="D7250" s="3">
        <v>60568.963921282397</v>
      </c>
      <c r="E7250" s="1">
        <f t="shared" si="228"/>
        <v>0.55861287072451105</v>
      </c>
      <c r="F7250" s="1">
        <f t="shared" si="229"/>
        <v>38226.608719661097</v>
      </c>
    </row>
    <row r="7251" spans="1:6" x14ac:dyDescent="0.3">
      <c r="A7251" s="3">
        <v>0.68615268011926001</v>
      </c>
      <c r="B7251" s="3">
        <v>22874.8386350449</v>
      </c>
      <c r="C7251" s="3">
        <v>1.1932713736723599</v>
      </c>
      <c r="D7251" s="3">
        <v>61636.416967577898</v>
      </c>
      <c r="E7251" s="1">
        <f t="shared" si="228"/>
        <v>0.50711869355309991</v>
      </c>
      <c r="F7251" s="1">
        <f t="shared" si="229"/>
        <v>38761.578332532998</v>
      </c>
    </row>
    <row r="7252" spans="1:6" x14ac:dyDescent="0.3">
      <c r="A7252" s="3">
        <v>0.66345330406910497</v>
      </c>
      <c r="B7252" s="3">
        <v>18140.217973156701</v>
      </c>
      <c r="C7252" s="3">
        <v>1.1608883973677799</v>
      </c>
      <c r="D7252" s="3">
        <v>53865.506572916202</v>
      </c>
      <c r="E7252" s="1">
        <f t="shared" si="228"/>
        <v>0.49743509329867497</v>
      </c>
      <c r="F7252" s="1">
        <f t="shared" si="229"/>
        <v>35725.2885997595</v>
      </c>
    </row>
    <row r="7253" spans="1:6" x14ac:dyDescent="0.3">
      <c r="A7253" s="3">
        <v>0.69762629859454095</v>
      </c>
      <c r="B7253" s="3">
        <v>18398.967037096401</v>
      </c>
      <c r="C7253" s="3">
        <v>1.2157606352061601</v>
      </c>
      <c r="D7253" s="3">
        <v>54118.640464888398</v>
      </c>
      <c r="E7253" s="1">
        <f t="shared" si="228"/>
        <v>0.51813433661161912</v>
      </c>
      <c r="F7253" s="1">
        <f t="shared" si="229"/>
        <v>35719.673427791997</v>
      </c>
    </row>
    <row r="7254" spans="1:6" x14ac:dyDescent="0.3">
      <c r="A7254" s="3">
        <v>0.71104635373166003</v>
      </c>
      <c r="B7254" s="3">
        <v>21020.6783888477</v>
      </c>
      <c r="C7254" s="3">
        <v>1.2524561820994899</v>
      </c>
      <c r="D7254" s="3">
        <v>55951.685935953901</v>
      </c>
      <c r="E7254" s="1">
        <f t="shared" si="228"/>
        <v>0.54140982836782992</v>
      </c>
      <c r="F7254" s="1">
        <f t="shared" si="229"/>
        <v>34931.007547106201</v>
      </c>
    </row>
    <row r="7255" spans="1:6" x14ac:dyDescent="0.3">
      <c r="A7255" s="3">
        <v>0.62536167586355895</v>
      </c>
      <c r="B7255" s="3">
        <v>20399.9882222345</v>
      </c>
      <c r="C7255" s="3">
        <v>1.08236654459022</v>
      </c>
      <c r="D7255" s="3">
        <v>55745.875969535002</v>
      </c>
      <c r="E7255" s="1">
        <f t="shared" si="228"/>
        <v>0.45700486872666102</v>
      </c>
      <c r="F7255" s="1">
        <f t="shared" si="229"/>
        <v>35345.887747300498</v>
      </c>
    </row>
    <row r="7256" spans="1:6" x14ac:dyDescent="0.3">
      <c r="A7256" s="3">
        <v>0.686144858116576</v>
      </c>
      <c r="B7256" s="3">
        <v>19588.801934070802</v>
      </c>
      <c r="C7256" s="3">
        <v>1.18820296086465</v>
      </c>
      <c r="D7256" s="3">
        <v>55003.8354264933</v>
      </c>
      <c r="E7256" s="1">
        <f t="shared" si="228"/>
        <v>0.50205810274807405</v>
      </c>
      <c r="F7256" s="1">
        <f t="shared" si="229"/>
        <v>35415.033492422503</v>
      </c>
    </row>
    <row r="7257" spans="1:6" x14ac:dyDescent="0.3">
      <c r="A7257" s="3">
        <v>0.73234660667113904</v>
      </c>
      <c r="B7257" s="3">
        <v>19794.967177347298</v>
      </c>
      <c r="C7257" s="3">
        <v>1.28766494301117</v>
      </c>
      <c r="D7257" s="3">
        <v>58117.957102254302</v>
      </c>
      <c r="E7257" s="1">
        <f t="shared" si="228"/>
        <v>0.55531833634003092</v>
      </c>
      <c r="F7257" s="1">
        <f t="shared" si="229"/>
        <v>38322.989924907</v>
      </c>
    </row>
    <row r="7258" spans="1:6" x14ac:dyDescent="0.3">
      <c r="A7258" s="3">
        <v>0.67390407569244704</v>
      </c>
      <c r="B7258" s="3">
        <v>15729.382624431501</v>
      </c>
      <c r="C7258" s="3">
        <v>1.1992077824601499</v>
      </c>
      <c r="D7258" s="3">
        <v>52127.914852238697</v>
      </c>
      <c r="E7258" s="1">
        <f t="shared" si="228"/>
        <v>0.52530370676770288</v>
      </c>
      <c r="F7258" s="1">
        <f t="shared" si="229"/>
        <v>36398.532227807198</v>
      </c>
    </row>
    <row r="7259" spans="1:6" x14ac:dyDescent="0.3">
      <c r="A7259" s="3">
        <v>0.67919477351556101</v>
      </c>
      <c r="B7259" s="3">
        <v>22824.962713245099</v>
      </c>
      <c r="C7259" s="3">
        <v>1.2059428175308</v>
      </c>
      <c r="D7259" s="3">
        <v>60458.062865453401</v>
      </c>
      <c r="E7259" s="1">
        <f t="shared" si="228"/>
        <v>0.526748044015239</v>
      </c>
      <c r="F7259" s="1">
        <f t="shared" si="229"/>
        <v>37633.100152208302</v>
      </c>
    </row>
    <row r="7260" spans="1:6" x14ac:dyDescent="0.3">
      <c r="A7260" s="3">
        <v>0.69855355929891905</v>
      </c>
      <c r="B7260" s="3">
        <v>23073.5215463391</v>
      </c>
      <c r="C7260" s="3">
        <v>1.1884868898296199</v>
      </c>
      <c r="D7260" s="3">
        <v>61708.916447142001</v>
      </c>
      <c r="E7260" s="1">
        <f t="shared" si="228"/>
        <v>0.48993333053070087</v>
      </c>
      <c r="F7260" s="1">
        <f t="shared" si="229"/>
        <v>38635.394900802901</v>
      </c>
    </row>
    <row r="7261" spans="1:6" x14ac:dyDescent="0.3">
      <c r="A7261" s="3">
        <v>0.73644161092050897</v>
      </c>
      <c r="B7261" s="3">
        <v>21018.291810666298</v>
      </c>
      <c r="C7261" s="3">
        <v>1.2423929117527901</v>
      </c>
      <c r="D7261" s="3">
        <v>57551.014377704698</v>
      </c>
      <c r="E7261" s="1">
        <f t="shared" si="228"/>
        <v>0.50595130083228113</v>
      </c>
      <c r="F7261" s="1">
        <f t="shared" si="229"/>
        <v>36532.7225670384</v>
      </c>
    </row>
    <row r="7262" spans="1:6" x14ac:dyDescent="0.3">
      <c r="A7262" s="3">
        <v>0.69061114481208896</v>
      </c>
      <c r="B7262" s="3">
        <v>20145.837057525801</v>
      </c>
      <c r="C7262" s="3">
        <v>1.21477741396337</v>
      </c>
      <c r="D7262" s="3">
        <v>59377.831653319197</v>
      </c>
      <c r="E7262" s="1">
        <f t="shared" si="228"/>
        <v>0.52416626915128106</v>
      </c>
      <c r="F7262" s="1">
        <f t="shared" si="229"/>
        <v>39231.994595793396</v>
      </c>
    </row>
    <row r="7263" spans="1:6" x14ac:dyDescent="0.3">
      <c r="A7263" s="3">
        <v>0.69836764700128195</v>
      </c>
      <c r="B7263" s="3">
        <v>16082.753306528501</v>
      </c>
      <c r="C7263" s="3">
        <v>1.2002437686773699</v>
      </c>
      <c r="D7263" s="3">
        <v>52506.3260559478</v>
      </c>
      <c r="E7263" s="1">
        <f t="shared" si="228"/>
        <v>0.50187612167608797</v>
      </c>
      <c r="F7263" s="1">
        <f t="shared" si="229"/>
        <v>36423.572749419298</v>
      </c>
    </row>
    <row r="7264" spans="1:6" x14ac:dyDescent="0.3">
      <c r="A7264" s="3">
        <v>0.69130680878921702</v>
      </c>
      <c r="B7264" s="3">
        <v>17925.9903735978</v>
      </c>
      <c r="C7264" s="3">
        <v>1.200025343726</v>
      </c>
      <c r="D7264" s="3">
        <v>55153.624045144199</v>
      </c>
      <c r="E7264" s="1">
        <f t="shared" si="228"/>
        <v>0.50871853493678298</v>
      </c>
      <c r="F7264" s="1">
        <f t="shared" si="229"/>
        <v>37227.633671546399</v>
      </c>
    </row>
    <row r="7265" spans="1:6" x14ac:dyDescent="0.3">
      <c r="A7265" s="3">
        <v>0.66846642746822404</v>
      </c>
      <c r="B7265" s="3">
        <v>18215.299184740401</v>
      </c>
      <c r="C7265" s="3">
        <v>1.16862031146861</v>
      </c>
      <c r="D7265" s="3">
        <v>54827.8965433712</v>
      </c>
      <c r="E7265" s="1">
        <f t="shared" si="228"/>
        <v>0.50015388400038596</v>
      </c>
      <c r="F7265" s="1">
        <f t="shared" si="229"/>
        <v>36612.597358630795</v>
      </c>
    </row>
    <row r="7266" spans="1:6" x14ac:dyDescent="0.3">
      <c r="A7266" s="3">
        <v>0.75229699227392599</v>
      </c>
      <c r="B7266" s="3">
        <v>18576.4890978523</v>
      </c>
      <c r="C7266" s="3">
        <v>1.33202662102807</v>
      </c>
      <c r="D7266" s="3">
        <v>57862.525418391597</v>
      </c>
      <c r="E7266" s="1">
        <f t="shared" si="228"/>
        <v>0.57972962875414402</v>
      </c>
      <c r="F7266" s="1">
        <f t="shared" si="229"/>
        <v>39286.036320539293</v>
      </c>
    </row>
    <row r="7267" spans="1:6" x14ac:dyDescent="0.3">
      <c r="A7267" s="3">
        <v>0.66249917489125398</v>
      </c>
      <c r="B7267" s="3">
        <v>21289.462671088499</v>
      </c>
      <c r="C7267" s="3">
        <v>1.1419137398870101</v>
      </c>
      <c r="D7267" s="3">
        <v>58425.588240316203</v>
      </c>
      <c r="E7267" s="1">
        <f t="shared" si="228"/>
        <v>0.47941456499575608</v>
      </c>
      <c r="F7267" s="1">
        <f t="shared" si="229"/>
        <v>37136.125569227705</v>
      </c>
    </row>
    <row r="7268" spans="1:6" x14ac:dyDescent="0.3">
      <c r="A7268" s="3">
        <v>0.75331357842100299</v>
      </c>
      <c r="B7268" s="3">
        <v>23090.562439269401</v>
      </c>
      <c r="C7268" s="3">
        <v>1.29853871162389</v>
      </c>
      <c r="D7268" s="3">
        <v>60735.997873906897</v>
      </c>
      <c r="E7268" s="1">
        <f t="shared" si="228"/>
        <v>0.54522513320288701</v>
      </c>
      <c r="F7268" s="1">
        <f t="shared" si="229"/>
        <v>37645.435434637497</v>
      </c>
    </row>
    <row r="7269" spans="1:6" x14ac:dyDescent="0.3">
      <c r="A7269" s="3">
        <v>0.66249143964615897</v>
      </c>
      <c r="B7269" s="3">
        <v>14689.900735562</v>
      </c>
      <c r="C7269" s="3">
        <v>1.1394772036399401</v>
      </c>
      <c r="D7269" s="3">
        <v>50390.9914242128</v>
      </c>
      <c r="E7269" s="1">
        <f t="shared" si="228"/>
        <v>0.47698576399378112</v>
      </c>
      <c r="F7269" s="1">
        <f t="shared" si="229"/>
        <v>35701.090688650802</v>
      </c>
    </row>
    <row r="7270" spans="1:6" x14ac:dyDescent="0.3">
      <c r="A7270" s="3">
        <v>0.68592268846589299</v>
      </c>
      <c r="B7270" s="3">
        <v>18972.8530556806</v>
      </c>
      <c r="C7270" s="3">
        <v>1.1555200163702899</v>
      </c>
      <c r="D7270" s="3">
        <v>55440.087144642202</v>
      </c>
      <c r="E7270" s="1">
        <f t="shared" si="228"/>
        <v>0.4695973279043969</v>
      </c>
      <c r="F7270" s="1">
        <f t="shared" si="229"/>
        <v>36467.234088961603</v>
      </c>
    </row>
    <row r="7271" spans="1:6" x14ac:dyDescent="0.3">
      <c r="A7271" s="3">
        <v>0.75090136566128396</v>
      </c>
      <c r="B7271" s="3">
        <v>21488.794643757701</v>
      </c>
      <c r="C7271" s="3">
        <v>1.2948192655975399</v>
      </c>
      <c r="D7271" s="3">
        <v>58851.506691290597</v>
      </c>
      <c r="E7271" s="1">
        <f t="shared" si="228"/>
        <v>0.54391789993625594</v>
      </c>
      <c r="F7271" s="1">
        <f t="shared" si="229"/>
        <v>37362.712047532899</v>
      </c>
    </row>
    <row r="7272" spans="1:6" x14ac:dyDescent="0.3">
      <c r="A7272" s="3">
        <v>0.66618343398922297</v>
      </c>
      <c r="B7272" s="3">
        <v>18326.8184433264</v>
      </c>
      <c r="C7272" s="3">
        <v>1.18232778275809</v>
      </c>
      <c r="D7272" s="3">
        <v>54179.847350693701</v>
      </c>
      <c r="E7272" s="1">
        <f t="shared" si="228"/>
        <v>0.51614434876886706</v>
      </c>
      <c r="F7272" s="1">
        <f t="shared" si="229"/>
        <v>35853.028907367305</v>
      </c>
    </row>
    <row r="7273" spans="1:6" x14ac:dyDescent="0.3">
      <c r="A7273" s="3">
        <v>0.73965203666452495</v>
      </c>
      <c r="B7273" s="3">
        <v>23517.1817636165</v>
      </c>
      <c r="C7273" s="3">
        <v>1.26935597326131</v>
      </c>
      <c r="D7273" s="3">
        <v>63203.269914900397</v>
      </c>
      <c r="E7273" s="1">
        <f t="shared" si="228"/>
        <v>0.52970393659678505</v>
      </c>
      <c r="F7273" s="1">
        <f t="shared" si="229"/>
        <v>39686.088151283897</v>
      </c>
    </row>
    <row r="7274" spans="1:6" x14ac:dyDescent="0.3">
      <c r="A7274" s="3">
        <v>0.71044791623773595</v>
      </c>
      <c r="B7274" s="3">
        <v>19028.061666352001</v>
      </c>
      <c r="C7274" s="3">
        <v>1.2318783253360801</v>
      </c>
      <c r="D7274" s="3">
        <v>54525.247464419699</v>
      </c>
      <c r="E7274" s="1">
        <f t="shared" si="228"/>
        <v>0.52143040909834415</v>
      </c>
      <c r="F7274" s="1">
        <f t="shared" si="229"/>
        <v>35497.185798067701</v>
      </c>
    </row>
    <row r="7275" spans="1:6" x14ac:dyDescent="0.3">
      <c r="A7275" s="3">
        <v>0.681000057298357</v>
      </c>
      <c r="B7275" s="3">
        <v>18517.0537079477</v>
      </c>
      <c r="C7275" s="3">
        <v>1.17404231982227</v>
      </c>
      <c r="D7275" s="3">
        <v>56872.538988483298</v>
      </c>
      <c r="E7275" s="1">
        <f t="shared" si="228"/>
        <v>0.49304226252391303</v>
      </c>
      <c r="F7275" s="1">
        <f t="shared" si="229"/>
        <v>38355.485280535599</v>
      </c>
    </row>
    <row r="7276" spans="1:6" x14ac:dyDescent="0.3">
      <c r="A7276" s="3">
        <v>0.716051769708129</v>
      </c>
      <c r="B7276" s="3">
        <v>16153.841002261301</v>
      </c>
      <c r="C7276" s="3">
        <v>1.24653687530844</v>
      </c>
      <c r="D7276" s="3">
        <v>51754.165938361301</v>
      </c>
      <c r="E7276" s="1">
        <f t="shared" si="228"/>
        <v>0.53048510560031104</v>
      </c>
      <c r="F7276" s="1">
        <f t="shared" si="229"/>
        <v>35600.324936099998</v>
      </c>
    </row>
    <row r="7277" spans="1:6" x14ac:dyDescent="0.3">
      <c r="A7277" s="3">
        <v>0.68353670378974996</v>
      </c>
      <c r="B7277" s="3">
        <v>21877.649992029699</v>
      </c>
      <c r="C7277" s="3">
        <v>1.1922565295407299</v>
      </c>
      <c r="D7277" s="3">
        <v>58402.369427726102</v>
      </c>
      <c r="E7277" s="1">
        <f t="shared" si="228"/>
        <v>0.50871982575097996</v>
      </c>
      <c r="F7277" s="1">
        <f t="shared" si="229"/>
        <v>36524.719435696403</v>
      </c>
    </row>
    <row r="7278" spans="1:6" x14ac:dyDescent="0.3">
      <c r="A7278" s="3">
        <v>0.71922131204054895</v>
      </c>
      <c r="B7278" s="3">
        <v>20774.992562602401</v>
      </c>
      <c r="C7278" s="3">
        <v>1.2343373630983601</v>
      </c>
      <c r="D7278" s="3">
        <v>60092.409313924101</v>
      </c>
      <c r="E7278" s="1">
        <f t="shared" si="228"/>
        <v>0.51511605105781111</v>
      </c>
      <c r="F7278" s="1">
        <f t="shared" si="229"/>
        <v>39317.416751321696</v>
      </c>
    </row>
    <row r="7279" spans="1:6" x14ac:dyDescent="0.3">
      <c r="A7279" s="3">
        <v>0.69997564417326597</v>
      </c>
      <c r="B7279" s="3">
        <v>20692.9833540904</v>
      </c>
      <c r="C7279" s="3">
        <v>1.22320353518514</v>
      </c>
      <c r="D7279" s="3">
        <v>58579.345093023097</v>
      </c>
      <c r="E7279" s="1">
        <f t="shared" si="228"/>
        <v>0.52322789101187406</v>
      </c>
      <c r="F7279" s="1">
        <f t="shared" si="229"/>
        <v>37886.361738932697</v>
      </c>
    </row>
    <row r="7280" spans="1:6" x14ac:dyDescent="0.3">
      <c r="A7280" s="3">
        <v>0.72514919566481395</v>
      </c>
      <c r="B7280" s="3">
        <v>16236.4229159675</v>
      </c>
      <c r="C7280" s="3">
        <v>1.27185362338966</v>
      </c>
      <c r="D7280" s="3">
        <v>54229.266862233198</v>
      </c>
      <c r="E7280" s="1">
        <f t="shared" si="228"/>
        <v>0.54670442772484606</v>
      </c>
      <c r="F7280" s="1">
        <f t="shared" si="229"/>
        <v>37992.843946265697</v>
      </c>
    </row>
    <row r="7281" spans="1:6" x14ac:dyDescent="0.3">
      <c r="A7281" s="3">
        <v>0.67001097121498698</v>
      </c>
      <c r="B7281" s="3">
        <v>21944.545833161901</v>
      </c>
      <c r="C7281" s="3">
        <v>1.12115663734624</v>
      </c>
      <c r="D7281" s="3">
        <v>60232.896749425003</v>
      </c>
      <c r="E7281" s="1">
        <f t="shared" si="228"/>
        <v>0.45114566613125306</v>
      </c>
      <c r="F7281" s="1">
        <f t="shared" si="229"/>
        <v>38288.350916263102</v>
      </c>
    </row>
    <row r="7282" spans="1:6" x14ac:dyDescent="0.3">
      <c r="A7282" s="3">
        <v>0.65414325515055405</v>
      </c>
      <c r="B7282" s="3">
        <v>17999.844608530198</v>
      </c>
      <c r="C7282" s="3">
        <v>1.1162750162497499</v>
      </c>
      <c r="D7282" s="3">
        <v>54031.850906764397</v>
      </c>
      <c r="E7282" s="1">
        <f t="shared" si="228"/>
        <v>0.46213176109919585</v>
      </c>
      <c r="F7282" s="1">
        <f t="shared" si="229"/>
        <v>36032.006298234199</v>
      </c>
    </row>
    <row r="7283" spans="1:6" x14ac:dyDescent="0.3">
      <c r="A7283" s="3">
        <v>0.68872553039052498</v>
      </c>
      <c r="B7283" s="3">
        <v>19395.925345510699</v>
      </c>
      <c r="C7283" s="3">
        <v>1.21454861887873</v>
      </c>
      <c r="D7283" s="3">
        <v>54894.076211361004</v>
      </c>
      <c r="E7283" s="1">
        <f t="shared" si="228"/>
        <v>0.52582308848820503</v>
      </c>
      <c r="F7283" s="1">
        <f t="shared" si="229"/>
        <v>35498.150865850301</v>
      </c>
    </row>
    <row r="7284" spans="1:6" x14ac:dyDescent="0.3">
      <c r="A7284" s="3">
        <v>0.712763055811658</v>
      </c>
      <c r="B7284" s="3">
        <v>22056.103832415101</v>
      </c>
      <c r="C7284" s="3">
        <v>1.2539752127466499</v>
      </c>
      <c r="D7284" s="3">
        <v>62409.7722228817</v>
      </c>
      <c r="E7284" s="1">
        <f t="shared" si="228"/>
        <v>0.54121215693499192</v>
      </c>
      <c r="F7284" s="1">
        <f t="shared" si="229"/>
        <v>40353.668390466599</v>
      </c>
    </row>
    <row r="7285" spans="1:6" x14ac:dyDescent="0.3">
      <c r="A7285" s="3">
        <v>0.71994169978414702</v>
      </c>
      <c r="B7285" s="3">
        <v>17820.581479172</v>
      </c>
      <c r="C7285" s="3">
        <v>1.23796841577267</v>
      </c>
      <c r="D7285" s="3">
        <v>52995.009423287796</v>
      </c>
      <c r="E7285" s="1">
        <f t="shared" si="228"/>
        <v>0.51802671598852301</v>
      </c>
      <c r="F7285" s="1">
        <f t="shared" si="229"/>
        <v>35174.4279441158</v>
      </c>
    </row>
    <row r="7286" spans="1:6" x14ac:dyDescent="0.3">
      <c r="A7286" s="3">
        <v>0.71412741532869095</v>
      </c>
      <c r="B7286" s="3">
        <v>17454.301967963002</v>
      </c>
      <c r="C7286" s="3">
        <v>1.2532923937843199</v>
      </c>
      <c r="D7286" s="3">
        <v>53918.349709920498</v>
      </c>
      <c r="E7286" s="1">
        <f t="shared" si="228"/>
        <v>0.53916497845562894</v>
      </c>
      <c r="F7286" s="1">
        <f t="shared" si="229"/>
        <v>36464.047741957496</v>
      </c>
    </row>
    <row r="7287" spans="1:6" x14ac:dyDescent="0.3">
      <c r="A7287" s="3">
        <v>0.72092517573111004</v>
      </c>
      <c r="B7287" s="3">
        <v>17487.206502495501</v>
      </c>
      <c r="C7287" s="3">
        <v>1.2497885063626999</v>
      </c>
      <c r="D7287" s="3">
        <v>54900.4985419605</v>
      </c>
      <c r="E7287" s="1">
        <f t="shared" si="228"/>
        <v>0.52886333063158986</v>
      </c>
      <c r="F7287" s="1">
        <f t="shared" si="229"/>
        <v>37413.292039464999</v>
      </c>
    </row>
    <row r="7288" spans="1:6" x14ac:dyDescent="0.3">
      <c r="A7288" s="3">
        <v>0.70472668962326501</v>
      </c>
      <c r="B7288" s="3">
        <v>19699.906608379799</v>
      </c>
      <c r="C7288" s="3">
        <v>1.21896423994164</v>
      </c>
      <c r="D7288" s="3">
        <v>55328.289109504403</v>
      </c>
      <c r="E7288" s="1">
        <f t="shared" si="228"/>
        <v>0.51423755031837504</v>
      </c>
      <c r="F7288" s="1">
        <f t="shared" si="229"/>
        <v>35628.382501124608</v>
      </c>
    </row>
    <row r="7289" spans="1:6" x14ac:dyDescent="0.3">
      <c r="A7289" s="3">
        <v>0.72535319051000502</v>
      </c>
      <c r="B7289" s="3">
        <v>21396.9395114976</v>
      </c>
      <c r="C7289" s="3">
        <v>1.2672023788647999</v>
      </c>
      <c r="D7289" s="3">
        <v>58086.560004963401</v>
      </c>
      <c r="E7289" s="1">
        <f t="shared" si="228"/>
        <v>0.5418491883547949</v>
      </c>
      <c r="F7289" s="1">
        <f t="shared" si="229"/>
        <v>36689.620493465802</v>
      </c>
    </row>
    <row r="7290" spans="1:6" x14ac:dyDescent="0.3">
      <c r="A7290" s="3">
        <v>0.70772756204137799</v>
      </c>
      <c r="B7290" s="3">
        <v>18785.136070132299</v>
      </c>
      <c r="C7290" s="3">
        <v>1.1711367009146201</v>
      </c>
      <c r="D7290" s="3">
        <v>54237.143649335201</v>
      </c>
      <c r="E7290" s="1">
        <f t="shared" si="228"/>
        <v>0.46340913887324209</v>
      </c>
      <c r="F7290" s="1">
        <f t="shared" si="229"/>
        <v>35452.007579202902</v>
      </c>
    </row>
    <row r="7291" spans="1:6" x14ac:dyDescent="0.3">
      <c r="A7291" s="3">
        <v>0.69506930335542705</v>
      </c>
      <c r="B7291" s="3">
        <v>19557.7636327777</v>
      </c>
      <c r="C7291" s="3">
        <v>1.2150067806465401</v>
      </c>
      <c r="D7291" s="3">
        <v>56333.669290774102</v>
      </c>
      <c r="E7291" s="1">
        <f t="shared" si="228"/>
        <v>0.51993747729111306</v>
      </c>
      <c r="F7291" s="1">
        <f t="shared" si="229"/>
        <v>36775.905657996402</v>
      </c>
    </row>
    <row r="7292" spans="1:6" x14ac:dyDescent="0.3">
      <c r="A7292" s="3">
        <v>0.74913805106905895</v>
      </c>
      <c r="B7292" s="3">
        <v>24491.0531443377</v>
      </c>
      <c r="C7292" s="3">
        <v>1.3146765944762799</v>
      </c>
      <c r="D7292" s="3">
        <v>61470.630568353998</v>
      </c>
      <c r="E7292" s="1">
        <f t="shared" si="228"/>
        <v>0.56553854340722098</v>
      </c>
      <c r="F7292" s="1">
        <f t="shared" si="229"/>
        <v>36979.577424016301</v>
      </c>
    </row>
    <row r="7293" spans="1:6" x14ac:dyDescent="0.3">
      <c r="A7293" s="3">
        <v>0.72836560135611805</v>
      </c>
      <c r="B7293" s="3">
        <v>25526.4713208256</v>
      </c>
      <c r="C7293" s="3">
        <v>1.2577701175609901</v>
      </c>
      <c r="D7293" s="3">
        <v>61710.131498317103</v>
      </c>
      <c r="E7293" s="1">
        <f t="shared" si="228"/>
        <v>0.52940451620487206</v>
      </c>
      <c r="F7293" s="1">
        <f t="shared" si="229"/>
        <v>36183.660177491503</v>
      </c>
    </row>
    <row r="7294" spans="1:6" x14ac:dyDescent="0.3">
      <c r="A7294" s="3">
        <v>0.61714474001622899</v>
      </c>
      <c r="B7294" s="3">
        <v>14798.418469307901</v>
      </c>
      <c r="C7294" s="3">
        <v>1.0537949612058399</v>
      </c>
      <c r="D7294" s="3">
        <v>50820.933866441701</v>
      </c>
      <c r="E7294" s="1">
        <f t="shared" si="228"/>
        <v>0.43665022118961094</v>
      </c>
      <c r="F7294" s="1">
        <f t="shared" si="229"/>
        <v>36022.5153971338</v>
      </c>
    </row>
    <row r="7295" spans="1:6" x14ac:dyDescent="0.3">
      <c r="A7295" s="3">
        <v>0.64118454027531901</v>
      </c>
      <c r="B7295" s="3">
        <v>18133.570723667501</v>
      </c>
      <c r="C7295" s="3">
        <v>1.1137488055270801</v>
      </c>
      <c r="D7295" s="3">
        <v>55259.481668737601</v>
      </c>
      <c r="E7295" s="1">
        <f t="shared" si="228"/>
        <v>0.4725642652517611</v>
      </c>
      <c r="F7295" s="1">
        <f t="shared" si="229"/>
        <v>37125.9109450701</v>
      </c>
    </row>
    <row r="7296" spans="1:6" x14ac:dyDescent="0.3">
      <c r="A7296" s="3">
        <v>0.69589604584602305</v>
      </c>
      <c r="B7296" s="3">
        <v>20024.040972550902</v>
      </c>
      <c r="C7296" s="3">
        <v>1.2069113117322301</v>
      </c>
      <c r="D7296" s="3">
        <v>57235.6604123043</v>
      </c>
      <c r="E7296" s="1">
        <f t="shared" si="228"/>
        <v>0.51101526588620705</v>
      </c>
      <c r="F7296" s="1">
        <f t="shared" si="229"/>
        <v>37211.619439753398</v>
      </c>
    </row>
    <row r="7297" spans="1:6" x14ac:dyDescent="0.3">
      <c r="A7297" s="3">
        <v>0.66626907896016996</v>
      </c>
      <c r="B7297" s="3">
        <v>19319.6163895272</v>
      </c>
      <c r="C7297" s="3">
        <v>1.1387364094300101</v>
      </c>
      <c r="D7297" s="3">
        <v>54064.9467010382</v>
      </c>
      <c r="E7297" s="1">
        <f t="shared" si="228"/>
        <v>0.47246733046984013</v>
      </c>
      <c r="F7297" s="1">
        <f t="shared" si="229"/>
        <v>34745.330311511003</v>
      </c>
    </row>
    <row r="7298" spans="1:6" x14ac:dyDescent="0.3">
      <c r="A7298" s="3">
        <v>0.68593988079864399</v>
      </c>
      <c r="B7298" s="3">
        <v>21260.974884906402</v>
      </c>
      <c r="C7298" s="3">
        <v>1.1922569987818199</v>
      </c>
      <c r="D7298" s="3">
        <v>59487.017997078001</v>
      </c>
      <c r="E7298" s="1">
        <f t="shared" si="228"/>
        <v>0.50631711798317591</v>
      </c>
      <c r="F7298" s="1">
        <f t="shared" si="229"/>
        <v>38226.043112171596</v>
      </c>
    </row>
    <row r="7299" spans="1:6" x14ac:dyDescent="0.3">
      <c r="A7299" s="3">
        <v>0.73974161954070805</v>
      </c>
      <c r="B7299" s="3">
        <v>17705.6896676592</v>
      </c>
      <c r="C7299" s="3">
        <v>1.28271714133562</v>
      </c>
      <c r="D7299" s="3">
        <v>55145.174045187603</v>
      </c>
      <c r="E7299" s="1">
        <f t="shared" si="228"/>
        <v>0.54297552179491193</v>
      </c>
      <c r="F7299" s="1">
        <f t="shared" si="229"/>
        <v>37439.484377528403</v>
      </c>
    </row>
    <row r="7300" spans="1:6" x14ac:dyDescent="0.3">
      <c r="A7300" s="3">
        <v>0.68666417299772897</v>
      </c>
      <c r="B7300" s="3">
        <v>18055.020482587399</v>
      </c>
      <c r="C7300" s="3">
        <v>1.2061526289688</v>
      </c>
      <c r="D7300" s="3">
        <v>55124.347339197899</v>
      </c>
      <c r="E7300" s="1">
        <f t="shared" ref="E7300:E7363" si="230">C7300-A7300</f>
        <v>0.51948845597107107</v>
      </c>
      <c r="F7300" s="1">
        <f t="shared" ref="F7300:F7363" si="231">D7300-B7300</f>
        <v>37069.326856610496</v>
      </c>
    </row>
    <row r="7301" spans="1:6" x14ac:dyDescent="0.3">
      <c r="A7301" s="3">
        <v>0.75055395901764899</v>
      </c>
      <c r="B7301" s="3">
        <v>22276.9702348352</v>
      </c>
      <c r="C7301" s="3">
        <v>1.3003634670801101</v>
      </c>
      <c r="D7301" s="3">
        <v>59755.292753960297</v>
      </c>
      <c r="E7301" s="1">
        <f t="shared" si="230"/>
        <v>0.54980950806246109</v>
      </c>
      <c r="F7301" s="1">
        <f t="shared" si="231"/>
        <v>37478.322519125097</v>
      </c>
    </row>
    <row r="7302" spans="1:6" x14ac:dyDescent="0.3">
      <c r="A7302" s="3">
        <v>0.72189284026703504</v>
      </c>
      <c r="B7302" s="3">
        <v>19953.499338096</v>
      </c>
      <c r="C7302" s="3">
        <v>1.25637806189779</v>
      </c>
      <c r="D7302" s="3">
        <v>57929.844540725797</v>
      </c>
      <c r="E7302" s="1">
        <f t="shared" si="230"/>
        <v>0.53448522163075496</v>
      </c>
      <c r="F7302" s="1">
        <f t="shared" si="231"/>
        <v>37976.345202629796</v>
      </c>
    </row>
    <row r="7303" spans="1:6" x14ac:dyDescent="0.3">
      <c r="A7303" s="3">
        <v>0.71538979843569905</v>
      </c>
      <c r="B7303" s="3">
        <v>17237.318626583801</v>
      </c>
      <c r="C7303" s="3">
        <v>1.26532467890935</v>
      </c>
      <c r="D7303" s="3">
        <v>54002.746929724097</v>
      </c>
      <c r="E7303" s="1">
        <f t="shared" si="230"/>
        <v>0.54993488047365091</v>
      </c>
      <c r="F7303" s="1">
        <f t="shared" si="231"/>
        <v>36765.428303140296</v>
      </c>
    </row>
    <row r="7304" spans="1:6" x14ac:dyDescent="0.3">
      <c r="A7304" s="3">
        <v>0.72931322684307898</v>
      </c>
      <c r="B7304" s="3">
        <v>19431.6476756882</v>
      </c>
      <c r="C7304" s="3">
        <v>1.31075989886001</v>
      </c>
      <c r="D7304" s="3">
        <v>57997.093968516499</v>
      </c>
      <c r="E7304" s="1">
        <f t="shared" si="230"/>
        <v>0.58144667201693101</v>
      </c>
      <c r="F7304" s="1">
        <f t="shared" si="231"/>
        <v>38565.446292828303</v>
      </c>
    </row>
    <row r="7305" spans="1:6" x14ac:dyDescent="0.3">
      <c r="A7305" s="3">
        <v>0.70977552769351504</v>
      </c>
      <c r="B7305" s="3">
        <v>23339.749731110998</v>
      </c>
      <c r="C7305" s="3">
        <v>1.21629397867275</v>
      </c>
      <c r="D7305" s="3">
        <v>62389.489694084303</v>
      </c>
      <c r="E7305" s="1">
        <f t="shared" si="230"/>
        <v>0.50651845097923498</v>
      </c>
      <c r="F7305" s="1">
        <f t="shared" si="231"/>
        <v>39049.739962973305</v>
      </c>
    </row>
    <row r="7306" spans="1:6" x14ac:dyDescent="0.3">
      <c r="A7306" s="3">
        <v>0.70351937342042403</v>
      </c>
      <c r="B7306" s="3">
        <v>22122.8772451697</v>
      </c>
      <c r="C7306" s="3">
        <v>1.2114087653907699</v>
      </c>
      <c r="D7306" s="3">
        <v>57626.847764357102</v>
      </c>
      <c r="E7306" s="1">
        <f t="shared" si="230"/>
        <v>0.50788939197034588</v>
      </c>
      <c r="F7306" s="1">
        <f t="shared" si="231"/>
        <v>35503.970519187402</v>
      </c>
    </row>
    <row r="7307" spans="1:6" x14ac:dyDescent="0.3">
      <c r="A7307" s="3">
        <v>0.73904088463550799</v>
      </c>
      <c r="B7307" s="3">
        <v>23339.585963178401</v>
      </c>
      <c r="C7307" s="3">
        <v>1.27486155338537</v>
      </c>
      <c r="D7307" s="3">
        <v>63627.717402114802</v>
      </c>
      <c r="E7307" s="1">
        <f t="shared" si="230"/>
        <v>0.53582066874986201</v>
      </c>
      <c r="F7307" s="1">
        <f t="shared" si="231"/>
        <v>40288.131438936398</v>
      </c>
    </row>
    <row r="7308" spans="1:6" x14ac:dyDescent="0.3">
      <c r="A7308" s="3">
        <v>0.71239377803207704</v>
      </c>
      <c r="B7308" s="3">
        <v>19578.9273778647</v>
      </c>
      <c r="C7308" s="3">
        <v>1.2305641191816299</v>
      </c>
      <c r="D7308" s="3">
        <v>56998.727912964001</v>
      </c>
      <c r="E7308" s="1">
        <f t="shared" si="230"/>
        <v>0.51817034114955285</v>
      </c>
      <c r="F7308" s="1">
        <f t="shared" si="231"/>
        <v>37419.800535099304</v>
      </c>
    </row>
    <row r="7309" spans="1:6" x14ac:dyDescent="0.3">
      <c r="A7309" s="3">
        <v>0.64489679619530205</v>
      </c>
      <c r="B7309" s="3">
        <v>24478.7257096377</v>
      </c>
      <c r="C7309" s="3">
        <v>1.1265341711991099</v>
      </c>
      <c r="D7309" s="3">
        <v>65133.663197519199</v>
      </c>
      <c r="E7309" s="1">
        <f t="shared" si="230"/>
        <v>0.48163737500380788</v>
      </c>
      <c r="F7309" s="1">
        <f t="shared" si="231"/>
        <v>40654.9374878815</v>
      </c>
    </row>
    <row r="7310" spans="1:6" x14ac:dyDescent="0.3">
      <c r="A7310" s="3">
        <v>0.70943506196944595</v>
      </c>
      <c r="B7310" s="3">
        <v>22729.5485164571</v>
      </c>
      <c r="C7310" s="3">
        <v>1.2291682326019799</v>
      </c>
      <c r="D7310" s="3">
        <v>60433.055081030398</v>
      </c>
      <c r="E7310" s="1">
        <f t="shared" si="230"/>
        <v>0.51973317063253399</v>
      </c>
      <c r="F7310" s="1">
        <f t="shared" si="231"/>
        <v>37703.506564573298</v>
      </c>
    </row>
    <row r="7311" spans="1:6" x14ac:dyDescent="0.3">
      <c r="A7311" s="3">
        <v>0.72024831228813402</v>
      </c>
      <c r="B7311" s="3">
        <v>21015.142590740699</v>
      </c>
      <c r="C7311" s="3">
        <v>1.249609642829</v>
      </c>
      <c r="D7311" s="3">
        <v>56101.769267522701</v>
      </c>
      <c r="E7311" s="1">
        <f t="shared" si="230"/>
        <v>0.52936133054086598</v>
      </c>
      <c r="F7311" s="1">
        <f t="shared" si="231"/>
        <v>35086.626676782005</v>
      </c>
    </row>
    <row r="7312" spans="1:6" x14ac:dyDescent="0.3">
      <c r="A7312" s="3">
        <v>0.71414292115330902</v>
      </c>
      <c r="B7312" s="3">
        <v>14349.1008002488</v>
      </c>
      <c r="C7312" s="3">
        <v>1.2464245344040601</v>
      </c>
      <c r="D7312" s="3">
        <v>50004.732018110997</v>
      </c>
      <c r="E7312" s="1">
        <f t="shared" si="230"/>
        <v>0.53228161325075107</v>
      </c>
      <c r="F7312" s="1">
        <f t="shared" si="231"/>
        <v>35655.631217862196</v>
      </c>
    </row>
    <row r="7313" spans="1:6" x14ac:dyDescent="0.3">
      <c r="A7313" s="3">
        <v>0.74332267539595198</v>
      </c>
      <c r="B7313" s="3">
        <v>18607.0241556898</v>
      </c>
      <c r="C7313" s="3">
        <v>1.2686696029608799</v>
      </c>
      <c r="D7313" s="3">
        <v>55281.085437490903</v>
      </c>
      <c r="E7313" s="1">
        <f t="shared" si="230"/>
        <v>0.52534692756492796</v>
      </c>
      <c r="F7313" s="1">
        <f t="shared" si="231"/>
        <v>36674.0612818011</v>
      </c>
    </row>
    <row r="7314" spans="1:6" x14ac:dyDescent="0.3">
      <c r="A7314" s="3">
        <v>0.75315009259096599</v>
      </c>
      <c r="B7314" s="3">
        <v>16311.3685490892</v>
      </c>
      <c r="C7314" s="3">
        <v>1.3233601063398901</v>
      </c>
      <c r="D7314" s="3">
        <v>52679.897587076302</v>
      </c>
      <c r="E7314" s="1">
        <f t="shared" si="230"/>
        <v>0.5702100137489241</v>
      </c>
      <c r="F7314" s="1">
        <f t="shared" si="231"/>
        <v>36368.5290379871</v>
      </c>
    </row>
    <row r="7315" spans="1:6" x14ac:dyDescent="0.3">
      <c r="A7315" s="3">
        <v>0.72038510687586399</v>
      </c>
      <c r="B7315" s="3">
        <v>20489.272957468402</v>
      </c>
      <c r="C7315" s="3">
        <v>1.2872718948483099</v>
      </c>
      <c r="D7315" s="3">
        <v>55906.1040688988</v>
      </c>
      <c r="E7315" s="1">
        <f t="shared" si="230"/>
        <v>0.56688678797244596</v>
      </c>
      <c r="F7315" s="1">
        <f t="shared" si="231"/>
        <v>35416.831111430394</v>
      </c>
    </row>
    <row r="7316" spans="1:6" x14ac:dyDescent="0.3">
      <c r="A7316" s="3">
        <v>0.65858403981495495</v>
      </c>
      <c r="B7316" s="3">
        <v>27090.5264977808</v>
      </c>
      <c r="C7316" s="3">
        <v>1.1555551133147</v>
      </c>
      <c r="D7316" s="3">
        <v>69127.037340484094</v>
      </c>
      <c r="E7316" s="1">
        <f t="shared" si="230"/>
        <v>0.49697107349974501</v>
      </c>
      <c r="F7316" s="1">
        <f t="shared" si="231"/>
        <v>42036.510842703297</v>
      </c>
    </row>
    <row r="7317" spans="1:6" x14ac:dyDescent="0.3">
      <c r="A7317" s="3">
        <v>0.66205968929070602</v>
      </c>
      <c r="B7317" s="3">
        <v>18857.311819748302</v>
      </c>
      <c r="C7317" s="3">
        <v>1.1601781213742</v>
      </c>
      <c r="D7317" s="3">
        <v>55992.453732865099</v>
      </c>
      <c r="E7317" s="1">
        <f t="shared" si="230"/>
        <v>0.49811843208349393</v>
      </c>
      <c r="F7317" s="1">
        <f t="shared" si="231"/>
        <v>37135.141913116793</v>
      </c>
    </row>
    <row r="7318" spans="1:6" x14ac:dyDescent="0.3">
      <c r="A7318" s="3">
        <v>0.69334738939524199</v>
      </c>
      <c r="B7318" s="3">
        <v>28296.395953198698</v>
      </c>
      <c r="C7318" s="3">
        <v>1.17634450559384</v>
      </c>
      <c r="D7318" s="3">
        <v>64906.262444129003</v>
      </c>
      <c r="E7318" s="1">
        <f t="shared" si="230"/>
        <v>0.48299711619859798</v>
      </c>
      <c r="F7318" s="1">
        <f t="shared" si="231"/>
        <v>36609.866490930304</v>
      </c>
    </row>
    <row r="7319" spans="1:6" x14ac:dyDescent="0.3">
      <c r="A7319" s="3">
        <v>0.65789725866364202</v>
      </c>
      <c r="B7319" s="3">
        <v>15497.6972669321</v>
      </c>
      <c r="C7319" s="3">
        <v>1.13534682366666</v>
      </c>
      <c r="D7319" s="3">
        <v>51319.203187967803</v>
      </c>
      <c r="E7319" s="1">
        <f t="shared" si="230"/>
        <v>0.47744956500301794</v>
      </c>
      <c r="F7319" s="1">
        <f t="shared" si="231"/>
        <v>35821.505921035699</v>
      </c>
    </row>
    <row r="7320" spans="1:6" x14ac:dyDescent="0.3">
      <c r="A7320" s="3">
        <v>0.72746002333075299</v>
      </c>
      <c r="B7320" s="3">
        <v>19595.474792001001</v>
      </c>
      <c r="C7320" s="3">
        <v>1.25651195287304</v>
      </c>
      <c r="D7320" s="3">
        <v>55029.191187901903</v>
      </c>
      <c r="E7320" s="1">
        <f t="shared" si="230"/>
        <v>0.52905192954228697</v>
      </c>
      <c r="F7320" s="1">
        <f t="shared" si="231"/>
        <v>35433.716395900905</v>
      </c>
    </row>
    <row r="7321" spans="1:6" x14ac:dyDescent="0.3">
      <c r="A7321" s="3">
        <v>0.72128922808262297</v>
      </c>
      <c r="B7321" s="3">
        <v>22808.813981361502</v>
      </c>
      <c r="C7321" s="3">
        <v>1.26024114064026</v>
      </c>
      <c r="D7321" s="3">
        <v>60981.087412312503</v>
      </c>
      <c r="E7321" s="1">
        <f t="shared" si="230"/>
        <v>0.53895191255763708</v>
      </c>
      <c r="F7321" s="1">
        <f t="shared" si="231"/>
        <v>38172.273430950998</v>
      </c>
    </row>
    <row r="7322" spans="1:6" x14ac:dyDescent="0.3">
      <c r="A7322" s="3">
        <v>0.71119453175977398</v>
      </c>
      <c r="B7322" s="3">
        <v>27025.6401529266</v>
      </c>
      <c r="C7322" s="3">
        <v>1.2429995759238699</v>
      </c>
      <c r="D7322" s="3">
        <v>65495.925545349703</v>
      </c>
      <c r="E7322" s="1">
        <f t="shared" si="230"/>
        <v>0.53180504416409591</v>
      </c>
      <c r="F7322" s="1">
        <f t="shared" si="231"/>
        <v>38470.285392423102</v>
      </c>
    </row>
    <row r="7323" spans="1:6" x14ac:dyDescent="0.3">
      <c r="A7323" s="3">
        <v>0.67477998505385195</v>
      </c>
      <c r="B7323" s="3">
        <v>20151.9956874196</v>
      </c>
      <c r="C7323" s="3">
        <v>1.15444616801082</v>
      </c>
      <c r="D7323" s="3">
        <v>56520.642711767701</v>
      </c>
      <c r="E7323" s="1">
        <f t="shared" si="230"/>
        <v>0.47966618295696806</v>
      </c>
      <c r="F7323" s="1">
        <f t="shared" si="231"/>
        <v>36368.647024348102</v>
      </c>
    </row>
    <row r="7324" spans="1:6" x14ac:dyDescent="0.3">
      <c r="A7324" s="3">
        <v>0.667855151142417</v>
      </c>
      <c r="B7324" s="3">
        <v>20271.109946637</v>
      </c>
      <c r="C7324" s="3">
        <v>1.16166448521169</v>
      </c>
      <c r="D7324" s="3">
        <v>56513.7096581566</v>
      </c>
      <c r="E7324" s="1">
        <f t="shared" si="230"/>
        <v>0.49380933406927296</v>
      </c>
      <c r="F7324" s="1">
        <f t="shared" si="231"/>
        <v>36242.599711519601</v>
      </c>
    </row>
    <row r="7325" spans="1:6" x14ac:dyDescent="0.3">
      <c r="A7325" s="3">
        <v>0.69117830159427796</v>
      </c>
      <c r="B7325" s="3">
        <v>18384.213747075399</v>
      </c>
      <c r="C7325" s="3">
        <v>1.20219155204629</v>
      </c>
      <c r="D7325" s="3">
        <v>54124.473872225797</v>
      </c>
      <c r="E7325" s="1">
        <f t="shared" si="230"/>
        <v>0.51101325045201207</v>
      </c>
      <c r="F7325" s="1">
        <f t="shared" si="231"/>
        <v>35740.260125150395</v>
      </c>
    </row>
    <row r="7326" spans="1:6" x14ac:dyDescent="0.3">
      <c r="A7326" s="3">
        <v>0.68047218170149604</v>
      </c>
      <c r="B7326" s="3">
        <v>20878.748470332899</v>
      </c>
      <c r="C7326" s="3">
        <v>1.1815930968158901</v>
      </c>
      <c r="D7326" s="3">
        <v>58998.456004678003</v>
      </c>
      <c r="E7326" s="1">
        <f t="shared" si="230"/>
        <v>0.50112091511439405</v>
      </c>
      <c r="F7326" s="1">
        <f t="shared" si="231"/>
        <v>38119.7075343451</v>
      </c>
    </row>
    <row r="7327" spans="1:6" x14ac:dyDescent="0.3">
      <c r="A7327" s="3">
        <v>0.65545320791690198</v>
      </c>
      <c r="B7327" s="3">
        <v>24611.420015651998</v>
      </c>
      <c r="C7327" s="3">
        <v>1.1377619128361101</v>
      </c>
      <c r="D7327" s="3">
        <v>61120.742529638999</v>
      </c>
      <c r="E7327" s="1">
        <f t="shared" si="230"/>
        <v>0.48230870491920808</v>
      </c>
      <c r="F7327" s="1">
        <f t="shared" si="231"/>
        <v>36509.322513987005</v>
      </c>
    </row>
    <row r="7328" spans="1:6" x14ac:dyDescent="0.3">
      <c r="A7328" s="3">
        <v>0.68092209019317596</v>
      </c>
      <c r="B7328" s="3">
        <v>16992.137789645501</v>
      </c>
      <c r="C7328" s="3">
        <v>1.1951383513902001</v>
      </c>
      <c r="D7328" s="3">
        <v>53469.325122937</v>
      </c>
      <c r="E7328" s="1">
        <f t="shared" si="230"/>
        <v>0.51421626119702413</v>
      </c>
      <c r="F7328" s="1">
        <f t="shared" si="231"/>
        <v>36477.187333291498</v>
      </c>
    </row>
    <row r="7329" spans="1:6" x14ac:dyDescent="0.3">
      <c r="A7329" s="3">
        <v>0.66147560040236797</v>
      </c>
      <c r="B7329" s="3">
        <v>20648.428192966701</v>
      </c>
      <c r="C7329" s="3">
        <v>1.1575891054975</v>
      </c>
      <c r="D7329" s="3">
        <v>60293.248429262698</v>
      </c>
      <c r="E7329" s="1">
        <f t="shared" si="230"/>
        <v>0.49611350509513208</v>
      </c>
      <c r="F7329" s="1">
        <f t="shared" si="231"/>
        <v>39644.820236296</v>
      </c>
    </row>
    <row r="7330" spans="1:6" x14ac:dyDescent="0.3">
      <c r="A7330" s="3">
        <v>0.71064337643755005</v>
      </c>
      <c r="B7330" s="3">
        <v>18212.081686386799</v>
      </c>
      <c r="C7330" s="3">
        <v>1.23940157103265</v>
      </c>
      <c r="D7330" s="3">
        <v>56656.002557933098</v>
      </c>
      <c r="E7330" s="1">
        <f t="shared" si="230"/>
        <v>0.52875819459509998</v>
      </c>
      <c r="F7330" s="1">
        <f t="shared" si="231"/>
        <v>38443.920871546303</v>
      </c>
    </row>
    <row r="7331" spans="1:6" x14ac:dyDescent="0.3">
      <c r="A7331" s="3">
        <v>0.68784046709795499</v>
      </c>
      <c r="B7331" s="3">
        <v>22704.154113711898</v>
      </c>
      <c r="C7331" s="3">
        <v>1.19573826007023</v>
      </c>
      <c r="D7331" s="3">
        <v>62536.7635480424</v>
      </c>
      <c r="E7331" s="1">
        <f t="shared" si="230"/>
        <v>0.507897792972275</v>
      </c>
      <c r="F7331" s="1">
        <f t="shared" si="231"/>
        <v>39832.609434330501</v>
      </c>
    </row>
    <row r="7332" spans="1:6" x14ac:dyDescent="0.3">
      <c r="A7332" s="3">
        <v>0.64268750968223198</v>
      </c>
      <c r="B7332" s="3">
        <v>20121.128753212099</v>
      </c>
      <c r="C7332" s="3">
        <v>1.1343324027042301</v>
      </c>
      <c r="D7332" s="3">
        <v>58494.208488319702</v>
      </c>
      <c r="E7332" s="1">
        <f t="shared" si="230"/>
        <v>0.4916448930219981</v>
      </c>
      <c r="F7332" s="1">
        <f t="shared" si="231"/>
        <v>38373.079735107603</v>
      </c>
    </row>
    <row r="7333" spans="1:6" x14ac:dyDescent="0.3">
      <c r="A7333" s="3">
        <v>0.72807715404699003</v>
      </c>
      <c r="B7333" s="3">
        <v>20583.189483065999</v>
      </c>
      <c r="C7333" s="3">
        <v>1.2624349065378899</v>
      </c>
      <c r="D7333" s="3">
        <v>55740.884227281902</v>
      </c>
      <c r="E7333" s="1">
        <f t="shared" si="230"/>
        <v>0.5343577524908999</v>
      </c>
      <c r="F7333" s="1">
        <f t="shared" si="231"/>
        <v>35157.6947442159</v>
      </c>
    </row>
    <row r="7334" spans="1:6" x14ac:dyDescent="0.3">
      <c r="A7334" s="3">
        <v>0.76383373608319005</v>
      </c>
      <c r="B7334" s="3">
        <v>21158.971400010701</v>
      </c>
      <c r="C7334" s="3">
        <v>1.3095231240092899</v>
      </c>
      <c r="D7334" s="3">
        <v>56318.702824585896</v>
      </c>
      <c r="E7334" s="1">
        <f t="shared" si="230"/>
        <v>0.54568938792609989</v>
      </c>
      <c r="F7334" s="1">
        <f t="shared" si="231"/>
        <v>35159.731424575191</v>
      </c>
    </row>
    <row r="7335" spans="1:6" x14ac:dyDescent="0.3">
      <c r="A7335" s="3">
        <v>0.68359192443956496</v>
      </c>
      <c r="B7335" s="3">
        <v>16891.338582390501</v>
      </c>
      <c r="C7335" s="3">
        <v>1.19274498845823</v>
      </c>
      <c r="D7335" s="3">
        <v>52147.971945963101</v>
      </c>
      <c r="E7335" s="1">
        <f t="shared" si="230"/>
        <v>0.509153064018665</v>
      </c>
      <c r="F7335" s="1">
        <f t="shared" si="231"/>
        <v>35256.633363572604</v>
      </c>
    </row>
    <row r="7336" spans="1:6" x14ac:dyDescent="0.3">
      <c r="A7336" s="3">
        <v>0.70437098026849498</v>
      </c>
      <c r="B7336" s="3">
        <v>21769.262607566499</v>
      </c>
      <c r="C7336" s="3">
        <v>1.2186331048946399</v>
      </c>
      <c r="D7336" s="3">
        <v>59669.307890079799</v>
      </c>
      <c r="E7336" s="1">
        <f t="shared" si="230"/>
        <v>0.51426212462614496</v>
      </c>
      <c r="F7336" s="1">
        <f t="shared" si="231"/>
        <v>37900.045282513296</v>
      </c>
    </row>
    <row r="7337" spans="1:6" x14ac:dyDescent="0.3">
      <c r="A7337" s="3">
        <v>0.68816217423076098</v>
      </c>
      <c r="B7337" s="3">
        <v>18200.619820530999</v>
      </c>
      <c r="C7337" s="3">
        <v>1.1903412734821801</v>
      </c>
      <c r="D7337" s="3">
        <v>53194.174105042701</v>
      </c>
      <c r="E7337" s="1">
        <f t="shared" si="230"/>
        <v>0.50217909925141913</v>
      </c>
      <c r="F7337" s="1">
        <f t="shared" si="231"/>
        <v>34993.554284511702</v>
      </c>
    </row>
    <row r="7338" spans="1:6" x14ac:dyDescent="0.3">
      <c r="A7338" s="3">
        <v>0.64923309032594301</v>
      </c>
      <c r="B7338" s="3">
        <v>20508.019998407199</v>
      </c>
      <c r="C7338" s="3">
        <v>1.1208994352645101</v>
      </c>
      <c r="D7338" s="3">
        <v>59319.423608660101</v>
      </c>
      <c r="E7338" s="1">
        <f t="shared" si="230"/>
        <v>0.47166634493856707</v>
      </c>
      <c r="F7338" s="1">
        <f t="shared" si="231"/>
        <v>38811.403610252906</v>
      </c>
    </row>
    <row r="7339" spans="1:6" x14ac:dyDescent="0.3">
      <c r="A7339" s="3">
        <v>0.67762583681108202</v>
      </c>
      <c r="B7339" s="3">
        <v>18022.045307532</v>
      </c>
      <c r="C7339" s="3">
        <v>1.1382775460939201</v>
      </c>
      <c r="D7339" s="3">
        <v>52918.1088621405</v>
      </c>
      <c r="E7339" s="1">
        <f t="shared" si="230"/>
        <v>0.46065170928283805</v>
      </c>
      <c r="F7339" s="1">
        <f t="shared" si="231"/>
        <v>34896.063554608496</v>
      </c>
    </row>
    <row r="7340" spans="1:6" x14ac:dyDescent="0.3">
      <c r="A7340" s="3">
        <v>0.71649203252641103</v>
      </c>
      <c r="B7340" s="3">
        <v>27165.153871546601</v>
      </c>
      <c r="C7340" s="3">
        <v>1.25139474129605</v>
      </c>
      <c r="D7340" s="3">
        <v>65525.788494397399</v>
      </c>
      <c r="E7340" s="1">
        <f t="shared" si="230"/>
        <v>0.53490270876963897</v>
      </c>
      <c r="F7340" s="1">
        <f t="shared" si="231"/>
        <v>38360.634622850797</v>
      </c>
    </row>
    <row r="7341" spans="1:6" x14ac:dyDescent="0.3">
      <c r="A7341" s="3">
        <v>0.70381839672451096</v>
      </c>
      <c r="B7341" s="3">
        <v>18628.728468485901</v>
      </c>
      <c r="C7341" s="3">
        <v>1.2316520174218499</v>
      </c>
      <c r="D7341" s="3">
        <v>55719.249580279502</v>
      </c>
      <c r="E7341" s="1">
        <f t="shared" si="230"/>
        <v>0.52783362069733897</v>
      </c>
      <c r="F7341" s="1">
        <f t="shared" si="231"/>
        <v>37090.521111793598</v>
      </c>
    </row>
    <row r="7342" spans="1:6" x14ac:dyDescent="0.3">
      <c r="A7342" s="3">
        <v>0.70871738679887797</v>
      </c>
      <c r="B7342" s="3">
        <v>19069.548554184901</v>
      </c>
      <c r="C7342" s="3">
        <v>1.2327382430488201</v>
      </c>
      <c r="D7342" s="3">
        <v>55719.204197139901</v>
      </c>
      <c r="E7342" s="1">
        <f t="shared" si="230"/>
        <v>0.5240208562499421</v>
      </c>
      <c r="F7342" s="1">
        <f t="shared" si="231"/>
        <v>36649.655642954996</v>
      </c>
    </row>
    <row r="7343" spans="1:6" x14ac:dyDescent="0.3">
      <c r="A7343" s="3">
        <v>0.703364870826656</v>
      </c>
      <c r="B7343" s="3">
        <v>20770.187177264099</v>
      </c>
      <c r="C7343" s="3">
        <v>1.2469251497025</v>
      </c>
      <c r="D7343" s="3">
        <v>55504.688720350197</v>
      </c>
      <c r="E7343" s="1">
        <f t="shared" si="230"/>
        <v>0.54356027887584402</v>
      </c>
      <c r="F7343" s="1">
        <f t="shared" si="231"/>
        <v>34734.501543086095</v>
      </c>
    </row>
    <row r="7344" spans="1:6" x14ac:dyDescent="0.3">
      <c r="A7344" s="3">
        <v>0.69115591620873795</v>
      </c>
      <c r="B7344" s="3">
        <v>21493.049827010502</v>
      </c>
      <c r="C7344" s="3">
        <v>1.14780312867597</v>
      </c>
      <c r="D7344" s="3">
        <v>60350.2844070461</v>
      </c>
      <c r="E7344" s="1">
        <f t="shared" si="230"/>
        <v>0.45664721246723206</v>
      </c>
      <c r="F7344" s="1">
        <f t="shared" si="231"/>
        <v>38857.234580035598</v>
      </c>
    </row>
    <row r="7345" spans="1:6" x14ac:dyDescent="0.3">
      <c r="A7345" s="3">
        <v>0.71852500421211796</v>
      </c>
      <c r="B7345" s="3">
        <v>25334.4324505599</v>
      </c>
      <c r="C7345" s="3">
        <v>1.26136951178538</v>
      </c>
      <c r="D7345" s="3">
        <v>63148.263897776698</v>
      </c>
      <c r="E7345" s="1">
        <f t="shared" si="230"/>
        <v>0.54284450757326208</v>
      </c>
      <c r="F7345" s="1">
        <f t="shared" si="231"/>
        <v>37813.831447216799</v>
      </c>
    </row>
    <row r="7346" spans="1:6" x14ac:dyDescent="0.3">
      <c r="A7346" s="3">
        <v>0.71304532573472201</v>
      </c>
      <c r="B7346" s="3">
        <v>19234.4943020924</v>
      </c>
      <c r="C7346" s="3">
        <v>1.25903692915764</v>
      </c>
      <c r="D7346" s="3">
        <v>53529.665862472997</v>
      </c>
      <c r="E7346" s="1">
        <f t="shared" si="230"/>
        <v>0.54599160342291797</v>
      </c>
      <c r="F7346" s="1">
        <f t="shared" si="231"/>
        <v>34295.171560380593</v>
      </c>
    </row>
    <row r="7347" spans="1:6" x14ac:dyDescent="0.3">
      <c r="A7347" s="3">
        <v>0.721028711852572</v>
      </c>
      <c r="B7347" s="3">
        <v>21199.851837025701</v>
      </c>
      <c r="C7347" s="3">
        <v>1.26462038970438</v>
      </c>
      <c r="D7347" s="3">
        <v>60068.878411463098</v>
      </c>
      <c r="E7347" s="1">
        <f t="shared" si="230"/>
        <v>0.54359167785180795</v>
      </c>
      <c r="F7347" s="1">
        <f t="shared" si="231"/>
        <v>38869.026574437397</v>
      </c>
    </row>
    <row r="7348" spans="1:6" x14ac:dyDescent="0.3">
      <c r="A7348" s="3">
        <v>0.69437020428918705</v>
      </c>
      <c r="B7348" s="3">
        <v>14589.269731189701</v>
      </c>
      <c r="C7348" s="3">
        <v>1.1826485710205801</v>
      </c>
      <c r="D7348" s="3">
        <v>49855.885831438798</v>
      </c>
      <c r="E7348" s="1">
        <f t="shared" si="230"/>
        <v>0.48827836673139302</v>
      </c>
      <c r="F7348" s="1">
        <f t="shared" si="231"/>
        <v>35266.616100249099</v>
      </c>
    </row>
    <row r="7349" spans="1:6" x14ac:dyDescent="0.3">
      <c r="A7349" s="3">
        <v>0.685933076963822</v>
      </c>
      <c r="B7349" s="3">
        <v>19389.506706777702</v>
      </c>
      <c r="C7349" s="3">
        <v>1.2007868685068599</v>
      </c>
      <c r="D7349" s="3">
        <v>57020.429024590303</v>
      </c>
      <c r="E7349" s="1">
        <f t="shared" si="230"/>
        <v>0.5148537915430379</v>
      </c>
      <c r="F7349" s="1">
        <f t="shared" si="231"/>
        <v>37630.922317812598</v>
      </c>
    </row>
    <row r="7350" spans="1:6" x14ac:dyDescent="0.3">
      <c r="A7350" s="3">
        <v>0.71396615465855895</v>
      </c>
      <c r="B7350" s="3">
        <v>17790.275561701299</v>
      </c>
      <c r="C7350" s="3">
        <v>1.2120412321256</v>
      </c>
      <c r="D7350" s="3">
        <v>52301.458325799198</v>
      </c>
      <c r="E7350" s="1">
        <f t="shared" si="230"/>
        <v>0.49807507746704105</v>
      </c>
      <c r="F7350" s="1">
        <f t="shared" si="231"/>
        <v>34511.182764097903</v>
      </c>
    </row>
    <row r="7351" spans="1:6" x14ac:dyDescent="0.3">
      <c r="A7351" s="3">
        <v>0.72687729940368895</v>
      </c>
      <c r="B7351" s="3">
        <v>19715.216862539899</v>
      </c>
      <c r="C7351" s="3">
        <v>1.25924540220573</v>
      </c>
      <c r="D7351" s="3">
        <v>57740.347275405802</v>
      </c>
      <c r="E7351" s="1">
        <f t="shared" si="230"/>
        <v>0.53236810280204105</v>
      </c>
      <c r="F7351" s="1">
        <f t="shared" si="231"/>
        <v>38025.130412865903</v>
      </c>
    </row>
    <row r="7352" spans="1:6" x14ac:dyDescent="0.3">
      <c r="A7352" s="3">
        <v>0.69866164668854103</v>
      </c>
      <c r="B7352" s="3">
        <v>16134.203621733899</v>
      </c>
      <c r="C7352" s="3">
        <v>1.23675802509151</v>
      </c>
      <c r="D7352" s="3">
        <v>52499.393835752096</v>
      </c>
      <c r="E7352" s="1">
        <f t="shared" si="230"/>
        <v>0.53809637840296898</v>
      </c>
      <c r="F7352" s="1">
        <f t="shared" si="231"/>
        <v>36365.190214018199</v>
      </c>
    </row>
    <row r="7353" spans="1:6" x14ac:dyDescent="0.3">
      <c r="A7353" s="3">
        <v>0.76127131911150303</v>
      </c>
      <c r="B7353" s="3">
        <v>18047.621403803601</v>
      </c>
      <c r="C7353" s="3">
        <v>1.3304274188788801</v>
      </c>
      <c r="D7353" s="3">
        <v>54229.310389477898</v>
      </c>
      <c r="E7353" s="1">
        <f t="shared" si="230"/>
        <v>0.56915609976737702</v>
      </c>
      <c r="F7353" s="1">
        <f t="shared" si="231"/>
        <v>36181.688985674293</v>
      </c>
    </row>
    <row r="7354" spans="1:6" x14ac:dyDescent="0.3">
      <c r="A7354" s="3">
        <v>0.72771845064246798</v>
      </c>
      <c r="B7354" s="3">
        <v>25732.772191632001</v>
      </c>
      <c r="C7354" s="3">
        <v>1.2838840209689999</v>
      </c>
      <c r="D7354" s="3">
        <v>71365.194909738697</v>
      </c>
      <c r="E7354" s="1">
        <f t="shared" si="230"/>
        <v>0.55616557032653191</v>
      </c>
      <c r="F7354" s="1">
        <f t="shared" si="231"/>
        <v>45632.422718106696</v>
      </c>
    </row>
    <row r="7355" spans="1:6" x14ac:dyDescent="0.3">
      <c r="A7355" s="3">
        <v>0.71803271295419002</v>
      </c>
      <c r="B7355" s="3">
        <v>18042.739322499401</v>
      </c>
      <c r="C7355" s="3">
        <v>1.24415990068019</v>
      </c>
      <c r="D7355" s="3">
        <v>54130.004971149603</v>
      </c>
      <c r="E7355" s="1">
        <f t="shared" si="230"/>
        <v>0.52612718772599998</v>
      </c>
      <c r="F7355" s="1">
        <f t="shared" si="231"/>
        <v>36087.265648650202</v>
      </c>
    </row>
    <row r="7356" spans="1:6" x14ac:dyDescent="0.3">
      <c r="A7356" s="3">
        <v>0.69503155240861203</v>
      </c>
      <c r="B7356" s="3">
        <v>18439.7372020117</v>
      </c>
      <c r="C7356" s="3">
        <v>1.2137205379739799</v>
      </c>
      <c r="D7356" s="3">
        <v>54893.783744774599</v>
      </c>
      <c r="E7356" s="1">
        <f t="shared" si="230"/>
        <v>0.51868898556536791</v>
      </c>
      <c r="F7356" s="1">
        <f t="shared" si="231"/>
        <v>36454.046542762895</v>
      </c>
    </row>
    <row r="7357" spans="1:6" x14ac:dyDescent="0.3">
      <c r="A7357" s="3">
        <v>0.71676256003275596</v>
      </c>
      <c r="B7357" s="3">
        <v>19187.374331507599</v>
      </c>
      <c r="C7357" s="3">
        <v>1.2719774487198801</v>
      </c>
      <c r="D7357" s="3">
        <v>57166.008648914401</v>
      </c>
      <c r="E7357" s="1">
        <f t="shared" si="230"/>
        <v>0.5552148886871241</v>
      </c>
      <c r="F7357" s="1">
        <f t="shared" si="231"/>
        <v>37978.634317406802</v>
      </c>
    </row>
    <row r="7358" spans="1:6" x14ac:dyDescent="0.3">
      <c r="A7358" s="3">
        <v>0.68104156573883601</v>
      </c>
      <c r="B7358" s="3">
        <v>18943.547014678101</v>
      </c>
      <c r="C7358" s="3">
        <v>1.18870555831705</v>
      </c>
      <c r="D7358" s="3">
        <v>57430.545308655303</v>
      </c>
      <c r="E7358" s="1">
        <f t="shared" si="230"/>
        <v>0.50766399257821404</v>
      </c>
      <c r="F7358" s="1">
        <f t="shared" si="231"/>
        <v>38486.998293977202</v>
      </c>
    </row>
    <row r="7359" spans="1:6" x14ac:dyDescent="0.3">
      <c r="A7359" s="3">
        <v>0.62946995282218698</v>
      </c>
      <c r="B7359" s="3">
        <v>23947.039747569099</v>
      </c>
      <c r="C7359" s="3">
        <v>1.12582940224855</v>
      </c>
      <c r="D7359" s="3">
        <v>65886.525445680702</v>
      </c>
      <c r="E7359" s="1">
        <f t="shared" si="230"/>
        <v>0.49635944942636301</v>
      </c>
      <c r="F7359" s="1">
        <f t="shared" si="231"/>
        <v>41939.485698111603</v>
      </c>
    </row>
    <row r="7360" spans="1:6" x14ac:dyDescent="0.3">
      <c r="A7360" s="3">
        <v>0.726767216533447</v>
      </c>
      <c r="B7360" s="3">
        <v>21088.784927389599</v>
      </c>
      <c r="C7360" s="3">
        <v>1.2497742262217</v>
      </c>
      <c r="D7360" s="3">
        <v>58252.004364187902</v>
      </c>
      <c r="E7360" s="1">
        <f t="shared" si="230"/>
        <v>0.52300700968825298</v>
      </c>
      <c r="F7360" s="1">
        <f t="shared" si="231"/>
        <v>37163.219436798303</v>
      </c>
    </row>
    <row r="7361" spans="1:6" x14ac:dyDescent="0.3">
      <c r="A7361" s="3">
        <v>0.72183675023343696</v>
      </c>
      <c r="B7361" s="3">
        <v>19709.4872109936</v>
      </c>
      <c r="C7361" s="3">
        <v>1.2618125122803101</v>
      </c>
      <c r="D7361" s="3">
        <v>54195.063252977001</v>
      </c>
      <c r="E7361" s="1">
        <f t="shared" si="230"/>
        <v>0.53997576204687314</v>
      </c>
      <c r="F7361" s="1">
        <f t="shared" si="231"/>
        <v>34485.576041983397</v>
      </c>
    </row>
    <row r="7362" spans="1:6" x14ac:dyDescent="0.3">
      <c r="A7362" s="3">
        <v>0.72244227017007701</v>
      </c>
      <c r="B7362" s="3">
        <v>16321.549865974001</v>
      </c>
      <c r="C7362" s="3">
        <v>1.2388686231127199</v>
      </c>
      <c r="D7362" s="3">
        <v>51011.638218534099</v>
      </c>
      <c r="E7362" s="1">
        <f t="shared" si="230"/>
        <v>0.51642635294264294</v>
      </c>
      <c r="F7362" s="1">
        <f t="shared" si="231"/>
        <v>34690.088352560095</v>
      </c>
    </row>
    <row r="7363" spans="1:6" x14ac:dyDescent="0.3">
      <c r="A7363" s="3">
        <v>0.75030508041497801</v>
      </c>
      <c r="B7363" s="3">
        <v>17308.638843730001</v>
      </c>
      <c r="C7363" s="3">
        <v>1.29156504729968</v>
      </c>
      <c r="D7363" s="3">
        <v>53016.023441512203</v>
      </c>
      <c r="E7363" s="1">
        <f t="shared" si="230"/>
        <v>0.54125996688470202</v>
      </c>
      <c r="F7363" s="1">
        <f t="shared" si="231"/>
        <v>35707.384597782206</v>
      </c>
    </row>
    <row r="7364" spans="1:6" x14ac:dyDescent="0.3">
      <c r="A7364" s="3">
        <v>0.64592851650678496</v>
      </c>
      <c r="B7364" s="3">
        <v>17411.015893587799</v>
      </c>
      <c r="C7364" s="3">
        <v>1.07649036494961</v>
      </c>
      <c r="D7364" s="3">
        <v>53220.7338493805</v>
      </c>
      <c r="E7364" s="1">
        <f t="shared" ref="E7364:E7427" si="232">C7364-A7364</f>
        <v>0.43056184844282508</v>
      </c>
      <c r="F7364" s="1">
        <f t="shared" ref="F7364:F7427" si="233">D7364-B7364</f>
        <v>35809.717955792701</v>
      </c>
    </row>
    <row r="7365" spans="1:6" x14ac:dyDescent="0.3">
      <c r="A7365" s="3">
        <v>0.72109363376535596</v>
      </c>
      <c r="B7365" s="3">
        <v>18805.468851440099</v>
      </c>
      <c r="C7365" s="3">
        <v>1.26492301150032</v>
      </c>
      <c r="D7365" s="3">
        <v>54126.561716976597</v>
      </c>
      <c r="E7365" s="1">
        <f t="shared" si="232"/>
        <v>0.54382937773496409</v>
      </c>
      <c r="F7365" s="1">
        <f t="shared" si="233"/>
        <v>35321.092865536499</v>
      </c>
    </row>
    <row r="7366" spans="1:6" x14ac:dyDescent="0.3">
      <c r="A7366" s="3">
        <v>0.716699528427032</v>
      </c>
      <c r="B7366" s="3">
        <v>22799.487492233198</v>
      </c>
      <c r="C7366" s="3">
        <v>1.2345603641207501</v>
      </c>
      <c r="D7366" s="3">
        <v>61033.459340199501</v>
      </c>
      <c r="E7366" s="1">
        <f t="shared" si="232"/>
        <v>0.5178608356937181</v>
      </c>
      <c r="F7366" s="1">
        <f t="shared" si="233"/>
        <v>38233.971847966299</v>
      </c>
    </row>
    <row r="7367" spans="1:6" x14ac:dyDescent="0.3">
      <c r="A7367" s="3">
        <v>0.68118550205255202</v>
      </c>
      <c r="B7367" s="3">
        <v>19667.791201031901</v>
      </c>
      <c r="C7367" s="3">
        <v>1.1894276465306599</v>
      </c>
      <c r="D7367" s="3">
        <v>60189.594734743601</v>
      </c>
      <c r="E7367" s="1">
        <f t="shared" si="232"/>
        <v>0.50824214447810789</v>
      </c>
      <c r="F7367" s="1">
        <f t="shared" si="233"/>
        <v>40521.803533711703</v>
      </c>
    </row>
    <row r="7368" spans="1:6" x14ac:dyDescent="0.3">
      <c r="A7368" s="3">
        <v>0.73812375131529295</v>
      </c>
      <c r="B7368" s="3">
        <v>18764.315689449999</v>
      </c>
      <c r="C7368" s="3">
        <v>1.2760539779765601</v>
      </c>
      <c r="D7368" s="3">
        <v>54626.293253257601</v>
      </c>
      <c r="E7368" s="1">
        <f t="shared" si="232"/>
        <v>0.53793022666126711</v>
      </c>
      <c r="F7368" s="1">
        <f t="shared" si="233"/>
        <v>35861.977563807603</v>
      </c>
    </row>
    <row r="7369" spans="1:6" x14ac:dyDescent="0.3">
      <c r="A7369" s="3">
        <v>0.66211614478685199</v>
      </c>
      <c r="B7369" s="3">
        <v>14122.1116293013</v>
      </c>
      <c r="C7369" s="3">
        <v>1.1454425703131199</v>
      </c>
      <c r="D7369" s="3">
        <v>49800.994659520104</v>
      </c>
      <c r="E7369" s="1">
        <f t="shared" si="232"/>
        <v>0.48332642552626792</v>
      </c>
      <c r="F7369" s="1">
        <f t="shared" si="233"/>
        <v>35678.8830302188</v>
      </c>
    </row>
    <row r="7370" spans="1:6" x14ac:dyDescent="0.3">
      <c r="A7370" s="3">
        <v>0.74203340785143601</v>
      </c>
      <c r="B7370" s="3">
        <v>21249.595953144599</v>
      </c>
      <c r="C7370" s="3">
        <v>1.31177557454408</v>
      </c>
      <c r="D7370" s="3">
        <v>56985.002801286901</v>
      </c>
      <c r="E7370" s="1">
        <f t="shared" si="232"/>
        <v>0.56974216669264399</v>
      </c>
      <c r="F7370" s="1">
        <f t="shared" si="233"/>
        <v>35735.406848142302</v>
      </c>
    </row>
    <row r="7371" spans="1:6" x14ac:dyDescent="0.3">
      <c r="A7371" s="3">
        <v>0.72059383288875001</v>
      </c>
      <c r="B7371" s="3">
        <v>26310.722060031199</v>
      </c>
      <c r="C7371" s="3">
        <v>1.2179648288890099</v>
      </c>
      <c r="D7371" s="3">
        <v>66188.340823947598</v>
      </c>
      <c r="E7371" s="1">
        <f t="shared" si="232"/>
        <v>0.49737099600025991</v>
      </c>
      <c r="F7371" s="1">
        <f t="shared" si="233"/>
        <v>39877.618763916398</v>
      </c>
    </row>
    <row r="7372" spans="1:6" x14ac:dyDescent="0.3">
      <c r="A7372" s="3">
        <v>0.72050784924842903</v>
      </c>
      <c r="B7372" s="3">
        <v>21187.073064893801</v>
      </c>
      <c r="C7372" s="3">
        <v>1.2267397358621299</v>
      </c>
      <c r="D7372" s="3">
        <v>58493.294252322703</v>
      </c>
      <c r="E7372" s="1">
        <f t="shared" si="232"/>
        <v>0.50623188661370089</v>
      </c>
      <c r="F7372" s="1">
        <f t="shared" si="233"/>
        <v>37306.221187428906</v>
      </c>
    </row>
    <row r="7373" spans="1:6" x14ac:dyDescent="0.3">
      <c r="A7373" s="3">
        <v>0.66824267972836804</v>
      </c>
      <c r="B7373" s="3">
        <v>20429.051547442999</v>
      </c>
      <c r="C7373" s="3">
        <v>1.1572725667674799</v>
      </c>
      <c r="D7373" s="3">
        <v>57220.6774231866</v>
      </c>
      <c r="E7373" s="1">
        <f t="shared" si="232"/>
        <v>0.48902988703911188</v>
      </c>
      <c r="F7373" s="1">
        <f t="shared" si="233"/>
        <v>36791.625875743601</v>
      </c>
    </row>
    <row r="7374" spans="1:6" x14ac:dyDescent="0.3">
      <c r="A7374" s="3">
        <v>0.65736913846607703</v>
      </c>
      <c r="B7374" s="3">
        <v>13425.5117522604</v>
      </c>
      <c r="C7374" s="3">
        <v>1.1489387934486901</v>
      </c>
      <c r="D7374" s="3">
        <v>48589.3596935448</v>
      </c>
      <c r="E7374" s="1">
        <f t="shared" si="232"/>
        <v>0.49156965498261307</v>
      </c>
      <c r="F7374" s="1">
        <f t="shared" si="233"/>
        <v>35163.847941284403</v>
      </c>
    </row>
    <row r="7375" spans="1:6" x14ac:dyDescent="0.3">
      <c r="A7375" s="3">
        <v>0.67879610913532096</v>
      </c>
      <c r="B7375" s="3">
        <v>18839.884609439199</v>
      </c>
      <c r="C7375" s="3">
        <v>1.18982236736881</v>
      </c>
      <c r="D7375" s="3">
        <v>54964.3111742662</v>
      </c>
      <c r="E7375" s="1">
        <f t="shared" si="232"/>
        <v>0.51102625823348902</v>
      </c>
      <c r="F7375" s="1">
        <f t="shared" si="233"/>
        <v>36124.426564827001</v>
      </c>
    </row>
    <row r="7376" spans="1:6" x14ac:dyDescent="0.3">
      <c r="A7376" s="3">
        <v>0.66849258144060597</v>
      </c>
      <c r="B7376" s="3">
        <v>17549.015453069202</v>
      </c>
      <c r="C7376" s="3">
        <v>1.1635621081368701</v>
      </c>
      <c r="D7376" s="3">
        <v>53583.060174884398</v>
      </c>
      <c r="E7376" s="1">
        <f t="shared" si="232"/>
        <v>0.49506952669626414</v>
      </c>
      <c r="F7376" s="1">
        <f t="shared" si="233"/>
        <v>36034.044721815197</v>
      </c>
    </row>
    <row r="7377" spans="1:6" x14ac:dyDescent="0.3">
      <c r="A7377" s="3">
        <v>0.716621827456287</v>
      </c>
      <c r="B7377" s="3">
        <v>16941.965466414698</v>
      </c>
      <c r="C7377" s="3">
        <v>1.22486842636839</v>
      </c>
      <c r="D7377" s="3">
        <v>55960.275798859002</v>
      </c>
      <c r="E7377" s="1">
        <f t="shared" si="232"/>
        <v>0.508246598912103</v>
      </c>
      <c r="F7377" s="1">
        <f t="shared" si="233"/>
        <v>39018.310332444307</v>
      </c>
    </row>
    <row r="7378" spans="1:6" x14ac:dyDescent="0.3">
      <c r="A7378" s="3">
        <v>0.69734205808561101</v>
      </c>
      <c r="B7378" s="3">
        <v>19042.648619970099</v>
      </c>
      <c r="C7378" s="3">
        <v>1.1954051361537701</v>
      </c>
      <c r="D7378" s="3">
        <v>54984.410667137498</v>
      </c>
      <c r="E7378" s="1">
        <f t="shared" si="232"/>
        <v>0.49806307806815908</v>
      </c>
      <c r="F7378" s="1">
        <f t="shared" si="233"/>
        <v>35941.762047167402</v>
      </c>
    </row>
    <row r="7379" spans="1:6" x14ac:dyDescent="0.3">
      <c r="A7379" s="3">
        <v>0.71705166418956201</v>
      </c>
      <c r="B7379" s="3">
        <v>18151.084071081099</v>
      </c>
      <c r="C7379" s="3">
        <v>1.2751532219003501</v>
      </c>
      <c r="D7379" s="3">
        <v>55754.143609262501</v>
      </c>
      <c r="E7379" s="1">
        <f t="shared" si="232"/>
        <v>0.55810155771078807</v>
      </c>
      <c r="F7379" s="1">
        <f t="shared" si="233"/>
        <v>37603.059538181406</v>
      </c>
    </row>
    <row r="7380" spans="1:6" x14ac:dyDescent="0.3">
      <c r="A7380" s="3">
        <v>0.73319468514474995</v>
      </c>
      <c r="B7380" s="3">
        <v>20259.998882855001</v>
      </c>
      <c r="C7380" s="3">
        <v>1.3161991729393301</v>
      </c>
      <c r="D7380" s="3">
        <v>58927.04244895</v>
      </c>
      <c r="E7380" s="1">
        <f t="shared" si="232"/>
        <v>0.58300448779458014</v>
      </c>
      <c r="F7380" s="1">
        <f t="shared" si="233"/>
        <v>38667.043566095002</v>
      </c>
    </row>
    <row r="7381" spans="1:6" x14ac:dyDescent="0.3">
      <c r="A7381" s="3">
        <v>0.67058471046564005</v>
      </c>
      <c r="B7381" s="3">
        <v>16366.8807620308</v>
      </c>
      <c r="C7381" s="3">
        <v>1.16888490089834</v>
      </c>
      <c r="D7381" s="3">
        <v>51593.661007243303</v>
      </c>
      <c r="E7381" s="1">
        <f t="shared" si="232"/>
        <v>0.49830019043269991</v>
      </c>
      <c r="F7381" s="1">
        <f t="shared" si="233"/>
        <v>35226.780245212503</v>
      </c>
    </row>
    <row r="7382" spans="1:6" x14ac:dyDescent="0.3">
      <c r="A7382" s="3">
        <v>0.72379877444904095</v>
      </c>
      <c r="B7382" s="3">
        <v>15497.5002545855</v>
      </c>
      <c r="C7382" s="3">
        <v>1.2596971715729599</v>
      </c>
      <c r="D7382" s="3">
        <v>51311.223556969497</v>
      </c>
      <c r="E7382" s="1">
        <f t="shared" si="232"/>
        <v>0.53589839712391896</v>
      </c>
      <c r="F7382" s="1">
        <f t="shared" si="233"/>
        <v>35813.723302383994</v>
      </c>
    </row>
    <row r="7383" spans="1:6" x14ac:dyDescent="0.3">
      <c r="A7383" s="3">
        <v>0.70531953688842997</v>
      </c>
      <c r="B7383" s="3">
        <v>21928.2125122365</v>
      </c>
      <c r="C7383" s="3">
        <v>1.2468137898211999</v>
      </c>
      <c r="D7383" s="3">
        <v>62197.174627807297</v>
      </c>
      <c r="E7383" s="1">
        <f t="shared" si="232"/>
        <v>0.54149425293276998</v>
      </c>
      <c r="F7383" s="1">
        <f t="shared" si="233"/>
        <v>40268.962115570801</v>
      </c>
    </row>
    <row r="7384" spans="1:6" x14ac:dyDescent="0.3">
      <c r="A7384" s="3">
        <v>0.72967118335040804</v>
      </c>
      <c r="B7384" s="3">
        <v>23589.4205078823</v>
      </c>
      <c r="C7384" s="3">
        <v>1.2518625747479499</v>
      </c>
      <c r="D7384" s="3">
        <v>60434.738054312496</v>
      </c>
      <c r="E7384" s="1">
        <f t="shared" si="232"/>
        <v>0.52219139139754189</v>
      </c>
      <c r="F7384" s="1">
        <f t="shared" si="233"/>
        <v>36845.317546430197</v>
      </c>
    </row>
    <row r="7385" spans="1:6" x14ac:dyDescent="0.3">
      <c r="A7385" s="3">
        <v>0.67344350093044703</v>
      </c>
      <c r="B7385" s="3">
        <v>26214.3362746762</v>
      </c>
      <c r="C7385" s="3">
        <v>1.15350887631424</v>
      </c>
      <c r="D7385" s="3">
        <v>68041.871198051798</v>
      </c>
      <c r="E7385" s="1">
        <f t="shared" si="232"/>
        <v>0.48006537538379301</v>
      </c>
      <c r="F7385" s="1">
        <f t="shared" si="233"/>
        <v>41827.534923375599</v>
      </c>
    </row>
    <row r="7386" spans="1:6" x14ac:dyDescent="0.3">
      <c r="A7386" s="3">
        <v>0.72345982205401205</v>
      </c>
      <c r="B7386" s="3">
        <v>15435.4404739328</v>
      </c>
      <c r="C7386" s="3">
        <v>1.2470943514252499</v>
      </c>
      <c r="D7386" s="3">
        <v>50794.2600628699</v>
      </c>
      <c r="E7386" s="1">
        <f t="shared" si="232"/>
        <v>0.52363452937123789</v>
      </c>
      <c r="F7386" s="1">
        <f t="shared" si="233"/>
        <v>35358.819588937098</v>
      </c>
    </row>
    <row r="7387" spans="1:6" x14ac:dyDescent="0.3">
      <c r="A7387" s="3">
        <v>0.73025291934286196</v>
      </c>
      <c r="B7387" s="3">
        <v>23539.140217017</v>
      </c>
      <c r="C7387" s="3">
        <v>1.2721862718489101</v>
      </c>
      <c r="D7387" s="3">
        <v>60077.412369268801</v>
      </c>
      <c r="E7387" s="1">
        <f t="shared" si="232"/>
        <v>0.54193335250604813</v>
      </c>
      <c r="F7387" s="1">
        <f t="shared" si="233"/>
        <v>36538.272152251797</v>
      </c>
    </row>
    <row r="7388" spans="1:6" x14ac:dyDescent="0.3">
      <c r="A7388" s="3">
        <v>0.71289677152055697</v>
      </c>
      <c r="B7388" s="3">
        <v>22127.4206705861</v>
      </c>
      <c r="C7388" s="3">
        <v>1.194490979579</v>
      </c>
      <c r="D7388" s="3">
        <v>57068.6289233188</v>
      </c>
      <c r="E7388" s="1">
        <f t="shared" si="232"/>
        <v>0.481594208058443</v>
      </c>
      <c r="F7388" s="1">
        <f t="shared" si="233"/>
        <v>34941.2082527327</v>
      </c>
    </row>
    <row r="7389" spans="1:6" x14ac:dyDescent="0.3">
      <c r="A7389" s="3">
        <v>0.74661772427707995</v>
      </c>
      <c r="B7389" s="3">
        <v>19741.6507573979</v>
      </c>
      <c r="C7389" s="3">
        <v>1.29817963188707</v>
      </c>
      <c r="D7389" s="3">
        <v>55803.331190063604</v>
      </c>
      <c r="E7389" s="1">
        <f t="shared" si="232"/>
        <v>0.55156190760999002</v>
      </c>
      <c r="F7389" s="1">
        <f t="shared" si="233"/>
        <v>36061.6804326657</v>
      </c>
    </row>
    <row r="7390" spans="1:6" x14ac:dyDescent="0.3">
      <c r="A7390" s="3">
        <v>0.690074594860275</v>
      </c>
      <c r="B7390" s="3">
        <v>19089.399936680598</v>
      </c>
      <c r="C7390" s="3">
        <v>1.2082873943485799</v>
      </c>
      <c r="D7390" s="3">
        <v>57671.215768412898</v>
      </c>
      <c r="E7390" s="1">
        <f t="shared" si="232"/>
        <v>0.5182127994883049</v>
      </c>
      <c r="F7390" s="1">
        <f t="shared" si="233"/>
        <v>38581.815831732296</v>
      </c>
    </row>
    <row r="7391" spans="1:6" x14ac:dyDescent="0.3">
      <c r="A7391" s="3">
        <v>0.68246504108310702</v>
      </c>
      <c r="B7391" s="3">
        <v>20210.7975571321</v>
      </c>
      <c r="C7391" s="3">
        <v>1.17645478933234</v>
      </c>
      <c r="D7391" s="3">
        <v>58263.675785020103</v>
      </c>
      <c r="E7391" s="1">
        <f t="shared" si="232"/>
        <v>0.49398974824923303</v>
      </c>
      <c r="F7391" s="1">
        <f t="shared" si="233"/>
        <v>38052.878227888003</v>
      </c>
    </row>
    <row r="7392" spans="1:6" x14ac:dyDescent="0.3">
      <c r="A7392" s="3">
        <v>0.70409769600750405</v>
      </c>
      <c r="B7392" s="3">
        <v>18834.912985651899</v>
      </c>
      <c r="C7392" s="3">
        <v>1.23767473707315</v>
      </c>
      <c r="D7392" s="3">
        <v>55329.930768495797</v>
      </c>
      <c r="E7392" s="1">
        <f t="shared" si="232"/>
        <v>0.53357704106564596</v>
      </c>
      <c r="F7392" s="1">
        <f t="shared" si="233"/>
        <v>36495.017782843897</v>
      </c>
    </row>
    <row r="7393" spans="1:6" x14ac:dyDescent="0.3">
      <c r="A7393" s="3">
        <v>0.73209585414511202</v>
      </c>
      <c r="B7393" s="3">
        <v>20815.822531857801</v>
      </c>
      <c r="C7393" s="3">
        <v>1.25892154255332</v>
      </c>
      <c r="D7393" s="3">
        <v>57125.139374659899</v>
      </c>
      <c r="E7393" s="1">
        <f t="shared" si="232"/>
        <v>0.52682568840820798</v>
      </c>
      <c r="F7393" s="1">
        <f t="shared" si="233"/>
        <v>36309.316842802102</v>
      </c>
    </row>
    <row r="7394" spans="1:6" x14ac:dyDescent="0.3">
      <c r="A7394" s="3">
        <v>0.70428786725633297</v>
      </c>
      <c r="B7394" s="3">
        <v>19783.890091937701</v>
      </c>
      <c r="C7394" s="3">
        <v>1.23630450819436</v>
      </c>
      <c r="D7394" s="3">
        <v>57599.493795668299</v>
      </c>
      <c r="E7394" s="1">
        <f t="shared" si="232"/>
        <v>0.53201664093802703</v>
      </c>
      <c r="F7394" s="1">
        <f t="shared" si="233"/>
        <v>37815.603703730594</v>
      </c>
    </row>
    <row r="7395" spans="1:6" x14ac:dyDescent="0.3">
      <c r="A7395" s="3">
        <v>0.67726647582085397</v>
      </c>
      <c r="B7395" s="3">
        <v>22518.9291526446</v>
      </c>
      <c r="C7395" s="3">
        <v>1.1762267730934699</v>
      </c>
      <c r="D7395" s="3">
        <v>62245.936693738098</v>
      </c>
      <c r="E7395" s="1">
        <f t="shared" si="232"/>
        <v>0.49896029727261593</v>
      </c>
      <c r="F7395" s="1">
        <f t="shared" si="233"/>
        <v>39727.007541093495</v>
      </c>
    </row>
    <row r="7396" spans="1:6" x14ac:dyDescent="0.3">
      <c r="A7396" s="3">
        <v>0.683124013153808</v>
      </c>
      <c r="B7396" s="3">
        <v>17395.2604842453</v>
      </c>
      <c r="C7396" s="3">
        <v>1.16904180959465</v>
      </c>
      <c r="D7396" s="3">
        <v>52452.596634780697</v>
      </c>
      <c r="E7396" s="1">
        <f t="shared" si="232"/>
        <v>0.48591779644084199</v>
      </c>
      <c r="F7396" s="1">
        <f t="shared" si="233"/>
        <v>35057.336150535397</v>
      </c>
    </row>
    <row r="7397" spans="1:6" x14ac:dyDescent="0.3">
      <c r="A7397" s="3">
        <v>0.70896058976699805</v>
      </c>
      <c r="B7397" s="3">
        <v>16445.525508488001</v>
      </c>
      <c r="C7397" s="3">
        <v>1.2524715130850099</v>
      </c>
      <c r="D7397" s="3">
        <v>52724.223644824102</v>
      </c>
      <c r="E7397" s="1">
        <f t="shared" si="232"/>
        <v>0.54351092331801187</v>
      </c>
      <c r="F7397" s="1">
        <f t="shared" si="233"/>
        <v>36278.698136336097</v>
      </c>
    </row>
    <row r="7398" spans="1:6" x14ac:dyDescent="0.3">
      <c r="A7398" s="3">
        <v>0.65858757119557498</v>
      </c>
      <c r="B7398" s="3">
        <v>16280.241118370801</v>
      </c>
      <c r="C7398" s="3">
        <v>1.1556055323323899</v>
      </c>
      <c r="D7398" s="3">
        <v>52114.903290132403</v>
      </c>
      <c r="E7398" s="1">
        <f t="shared" si="232"/>
        <v>0.49701796113681496</v>
      </c>
      <c r="F7398" s="1">
        <f t="shared" si="233"/>
        <v>35834.6621717616</v>
      </c>
    </row>
    <row r="7399" spans="1:6" x14ac:dyDescent="0.3">
      <c r="A7399" s="3">
        <v>0.66210778342474297</v>
      </c>
      <c r="B7399" s="3">
        <v>18530.914840171401</v>
      </c>
      <c r="C7399" s="3">
        <v>1.1347517446167601</v>
      </c>
      <c r="D7399" s="3">
        <v>53133.464570525801</v>
      </c>
      <c r="E7399" s="1">
        <f t="shared" si="232"/>
        <v>0.47264396119201713</v>
      </c>
      <c r="F7399" s="1">
        <f t="shared" si="233"/>
        <v>34602.549730354396</v>
      </c>
    </row>
    <row r="7400" spans="1:6" x14ac:dyDescent="0.3">
      <c r="A7400" s="3">
        <v>0.71032358152375896</v>
      </c>
      <c r="B7400" s="3">
        <v>18238.8753747968</v>
      </c>
      <c r="C7400" s="3">
        <v>1.24789882307043</v>
      </c>
      <c r="D7400" s="3">
        <v>54099.5500298841</v>
      </c>
      <c r="E7400" s="1">
        <f t="shared" si="232"/>
        <v>0.53757524154667102</v>
      </c>
      <c r="F7400" s="1">
        <f t="shared" si="233"/>
        <v>35860.674655087299</v>
      </c>
    </row>
    <row r="7401" spans="1:6" x14ac:dyDescent="0.3">
      <c r="A7401" s="3">
        <v>0.69750305332151297</v>
      </c>
      <c r="B7401" s="3">
        <v>14983.5722332515</v>
      </c>
      <c r="C7401" s="3">
        <v>1.2301370629572701</v>
      </c>
      <c r="D7401" s="3">
        <v>51517.4402776317</v>
      </c>
      <c r="E7401" s="1">
        <f t="shared" si="232"/>
        <v>0.53263400963575713</v>
      </c>
      <c r="F7401" s="1">
        <f t="shared" si="233"/>
        <v>36533.8680443802</v>
      </c>
    </row>
    <row r="7402" spans="1:6" x14ac:dyDescent="0.3">
      <c r="A7402" s="3">
        <v>0.70595723057128001</v>
      </c>
      <c r="B7402" s="3">
        <v>14850.5390696958</v>
      </c>
      <c r="C7402" s="3">
        <v>1.21655363829222</v>
      </c>
      <c r="D7402" s="3">
        <v>49677.218909759496</v>
      </c>
      <c r="E7402" s="1">
        <f t="shared" si="232"/>
        <v>0.51059640772093995</v>
      </c>
      <c r="F7402" s="1">
        <f t="shared" si="233"/>
        <v>34826.679840063698</v>
      </c>
    </row>
    <row r="7403" spans="1:6" x14ac:dyDescent="0.3">
      <c r="A7403" s="3">
        <v>0.69121501056389201</v>
      </c>
      <c r="B7403" s="3">
        <v>18497.978177818299</v>
      </c>
      <c r="C7403" s="3">
        <v>1.20967324460368</v>
      </c>
      <c r="D7403" s="3">
        <v>55601.609922102798</v>
      </c>
      <c r="E7403" s="1">
        <f t="shared" si="232"/>
        <v>0.51845823403978797</v>
      </c>
      <c r="F7403" s="1">
        <f t="shared" si="233"/>
        <v>37103.631744284503</v>
      </c>
    </row>
    <row r="7404" spans="1:6" x14ac:dyDescent="0.3">
      <c r="A7404" s="3">
        <v>0.67266807371035298</v>
      </c>
      <c r="B7404" s="3">
        <v>21668.302643884501</v>
      </c>
      <c r="C7404" s="3">
        <v>1.13865380082277</v>
      </c>
      <c r="D7404" s="3">
        <v>57946.031147513801</v>
      </c>
      <c r="E7404" s="1">
        <f t="shared" si="232"/>
        <v>0.46598572711241704</v>
      </c>
      <c r="F7404" s="1">
        <f t="shared" si="233"/>
        <v>36277.728503629303</v>
      </c>
    </row>
    <row r="7405" spans="1:6" x14ac:dyDescent="0.3">
      <c r="A7405" s="3">
        <v>0.73489291502138498</v>
      </c>
      <c r="B7405" s="3">
        <v>18844.232654019299</v>
      </c>
      <c r="C7405" s="3">
        <v>1.2604196925780999</v>
      </c>
      <c r="D7405" s="3">
        <v>55492.8716116664</v>
      </c>
      <c r="E7405" s="1">
        <f t="shared" si="232"/>
        <v>0.52552677755671495</v>
      </c>
      <c r="F7405" s="1">
        <f t="shared" si="233"/>
        <v>36648.638957647097</v>
      </c>
    </row>
    <row r="7406" spans="1:6" x14ac:dyDescent="0.3">
      <c r="A7406" s="3">
        <v>0.73999108815488701</v>
      </c>
      <c r="B7406" s="3">
        <v>17598.891132954101</v>
      </c>
      <c r="C7406" s="3">
        <v>1.2706565339046301</v>
      </c>
      <c r="D7406" s="3">
        <v>54549.467702270798</v>
      </c>
      <c r="E7406" s="1">
        <f t="shared" si="232"/>
        <v>0.53066544574974306</v>
      </c>
      <c r="F7406" s="1">
        <f t="shared" si="233"/>
        <v>36950.576569316698</v>
      </c>
    </row>
    <row r="7407" spans="1:6" x14ac:dyDescent="0.3">
      <c r="A7407" s="3">
        <v>0.68064965795878296</v>
      </c>
      <c r="B7407" s="3">
        <v>16702.999751706499</v>
      </c>
      <c r="C7407" s="3">
        <v>1.17196302500295</v>
      </c>
      <c r="D7407" s="3">
        <v>52540.306178282102</v>
      </c>
      <c r="E7407" s="1">
        <f t="shared" si="232"/>
        <v>0.49131336704416706</v>
      </c>
      <c r="F7407" s="1">
        <f t="shared" si="233"/>
        <v>35837.306426575604</v>
      </c>
    </row>
    <row r="7408" spans="1:6" x14ac:dyDescent="0.3">
      <c r="A7408" s="3">
        <v>0.71438424123187305</v>
      </c>
      <c r="B7408" s="3">
        <v>16280.957015652901</v>
      </c>
      <c r="C7408" s="3">
        <v>1.2378059776421599</v>
      </c>
      <c r="D7408" s="3">
        <v>52801.752161555203</v>
      </c>
      <c r="E7408" s="1">
        <f t="shared" si="232"/>
        <v>0.52342173641028689</v>
      </c>
      <c r="F7408" s="1">
        <f t="shared" si="233"/>
        <v>36520.795145902302</v>
      </c>
    </row>
    <row r="7409" spans="1:6" x14ac:dyDescent="0.3">
      <c r="A7409" s="3">
        <v>0.70601428392612997</v>
      </c>
      <c r="B7409" s="3">
        <v>24261.635298096699</v>
      </c>
      <c r="C7409" s="3">
        <v>1.23425917047931</v>
      </c>
      <c r="D7409" s="3">
        <v>64095.414419121204</v>
      </c>
      <c r="E7409" s="1">
        <f t="shared" si="232"/>
        <v>0.52824488655318003</v>
      </c>
      <c r="F7409" s="1">
        <f t="shared" si="233"/>
        <v>39833.779121024505</v>
      </c>
    </row>
    <row r="7410" spans="1:6" x14ac:dyDescent="0.3">
      <c r="A7410" s="3">
        <v>0.72316087399520002</v>
      </c>
      <c r="B7410" s="3">
        <v>21385.503767821399</v>
      </c>
      <c r="C7410" s="3">
        <v>1.28665345758413</v>
      </c>
      <c r="D7410" s="3">
        <v>60593.270522595703</v>
      </c>
      <c r="E7410" s="1">
        <f t="shared" si="232"/>
        <v>0.56349258358892995</v>
      </c>
      <c r="F7410" s="1">
        <f t="shared" si="233"/>
        <v>39207.766754774304</v>
      </c>
    </row>
    <row r="7411" spans="1:6" x14ac:dyDescent="0.3">
      <c r="A7411" s="3">
        <v>0.70147304953026801</v>
      </c>
      <c r="B7411" s="3">
        <v>19148.138000213399</v>
      </c>
      <c r="C7411" s="3">
        <v>1.2153062619717101</v>
      </c>
      <c r="D7411" s="3">
        <v>52734.572482338102</v>
      </c>
      <c r="E7411" s="1">
        <f t="shared" si="232"/>
        <v>0.51383321244144209</v>
      </c>
      <c r="F7411" s="1">
        <f t="shared" si="233"/>
        <v>33586.434482124707</v>
      </c>
    </row>
    <row r="7412" spans="1:6" x14ac:dyDescent="0.3">
      <c r="A7412" s="3">
        <v>0.73204906703614903</v>
      </c>
      <c r="B7412" s="3">
        <v>19342.571434541798</v>
      </c>
      <c r="C7412" s="3">
        <v>1.2948786141955899</v>
      </c>
      <c r="D7412" s="3">
        <v>57805.563680757499</v>
      </c>
      <c r="E7412" s="1">
        <f t="shared" si="232"/>
        <v>0.56282954715944089</v>
      </c>
      <c r="F7412" s="1">
        <f t="shared" si="233"/>
        <v>38462.992246215697</v>
      </c>
    </row>
    <row r="7413" spans="1:6" x14ac:dyDescent="0.3">
      <c r="A7413" s="3">
        <v>0.71616837816585999</v>
      </c>
      <c r="B7413" s="3">
        <v>19404.353849582301</v>
      </c>
      <c r="C7413" s="3">
        <v>1.2278041376887301</v>
      </c>
      <c r="D7413" s="3">
        <v>57350.098650438696</v>
      </c>
      <c r="E7413" s="1">
        <f t="shared" si="232"/>
        <v>0.5116357595228701</v>
      </c>
      <c r="F7413" s="1">
        <f t="shared" si="233"/>
        <v>37945.744800856395</v>
      </c>
    </row>
    <row r="7414" spans="1:6" x14ac:dyDescent="0.3">
      <c r="A7414" s="3">
        <v>0.73450882805116602</v>
      </c>
      <c r="B7414" s="3">
        <v>16888.696448851199</v>
      </c>
      <c r="C7414" s="3">
        <v>1.29028886937429</v>
      </c>
      <c r="D7414" s="3">
        <v>52053.823091742102</v>
      </c>
      <c r="E7414" s="1">
        <f t="shared" si="232"/>
        <v>0.55578004132312397</v>
      </c>
      <c r="F7414" s="1">
        <f t="shared" si="233"/>
        <v>35165.1266428909</v>
      </c>
    </row>
    <row r="7415" spans="1:6" x14ac:dyDescent="0.3">
      <c r="A7415" s="3">
        <v>0.62522171113537905</v>
      </c>
      <c r="B7415" s="3">
        <v>24598.677452690099</v>
      </c>
      <c r="C7415" s="3">
        <v>1.08146757722278</v>
      </c>
      <c r="D7415" s="3">
        <v>61793.612656386496</v>
      </c>
      <c r="E7415" s="1">
        <f t="shared" si="232"/>
        <v>0.45624586608740092</v>
      </c>
      <c r="F7415" s="1">
        <f t="shared" si="233"/>
        <v>37194.935203696397</v>
      </c>
    </row>
    <row r="7416" spans="1:6" x14ac:dyDescent="0.3">
      <c r="A7416" s="3">
        <v>0.67781041911388795</v>
      </c>
      <c r="B7416" s="3">
        <v>19385.477894109201</v>
      </c>
      <c r="C7416" s="3">
        <v>1.17929200375433</v>
      </c>
      <c r="D7416" s="3">
        <v>59598.078960291103</v>
      </c>
      <c r="E7416" s="1">
        <f t="shared" si="232"/>
        <v>0.50148158464044201</v>
      </c>
      <c r="F7416" s="1">
        <f t="shared" si="233"/>
        <v>40212.601066181902</v>
      </c>
    </row>
    <row r="7417" spans="1:6" x14ac:dyDescent="0.3">
      <c r="A7417" s="3">
        <v>0.69483399898788401</v>
      </c>
      <c r="B7417" s="3">
        <v>17952.227473298</v>
      </c>
      <c r="C7417" s="3">
        <v>1.22462326571748</v>
      </c>
      <c r="D7417" s="3">
        <v>54524.824693594703</v>
      </c>
      <c r="E7417" s="1">
        <f t="shared" si="232"/>
        <v>0.52978926672959603</v>
      </c>
      <c r="F7417" s="1">
        <f t="shared" si="233"/>
        <v>36572.597220296702</v>
      </c>
    </row>
    <row r="7418" spans="1:6" x14ac:dyDescent="0.3">
      <c r="A7418" s="3">
        <v>0.67146140586119196</v>
      </c>
      <c r="B7418" s="3">
        <v>25875.592887254701</v>
      </c>
      <c r="C7418" s="3">
        <v>1.1646163176411</v>
      </c>
      <c r="D7418" s="3">
        <v>66871.9200065123</v>
      </c>
      <c r="E7418" s="1">
        <f t="shared" si="232"/>
        <v>0.493154911779908</v>
      </c>
      <c r="F7418" s="1">
        <f t="shared" si="233"/>
        <v>40996.327119257599</v>
      </c>
    </row>
    <row r="7419" spans="1:6" x14ac:dyDescent="0.3">
      <c r="A7419" s="3">
        <v>0.71400953597892103</v>
      </c>
      <c r="B7419" s="3">
        <v>20796.180586480699</v>
      </c>
      <c r="C7419" s="3">
        <v>1.2627148208433201</v>
      </c>
      <c r="D7419" s="3">
        <v>58932.862055750498</v>
      </c>
      <c r="E7419" s="1">
        <f t="shared" si="232"/>
        <v>0.54870528486439907</v>
      </c>
      <c r="F7419" s="1">
        <f t="shared" si="233"/>
        <v>38136.681469269795</v>
      </c>
    </row>
    <row r="7420" spans="1:6" x14ac:dyDescent="0.3">
      <c r="A7420" s="3">
        <v>0.69697971119067903</v>
      </c>
      <c r="B7420" s="3">
        <v>20505.758221399399</v>
      </c>
      <c r="C7420" s="3">
        <v>1.16952019583843</v>
      </c>
      <c r="D7420" s="3">
        <v>57770.262294370899</v>
      </c>
      <c r="E7420" s="1">
        <f t="shared" si="232"/>
        <v>0.472540484647751</v>
      </c>
      <c r="F7420" s="1">
        <f t="shared" si="233"/>
        <v>37264.504072971496</v>
      </c>
    </row>
    <row r="7421" spans="1:6" x14ac:dyDescent="0.3">
      <c r="A7421" s="3">
        <v>0.70501052092330496</v>
      </c>
      <c r="B7421" s="3">
        <v>20754.861130977701</v>
      </c>
      <c r="C7421" s="3">
        <v>1.2159867399947999</v>
      </c>
      <c r="D7421" s="3">
        <v>60068.830385730696</v>
      </c>
      <c r="E7421" s="1">
        <f t="shared" si="232"/>
        <v>0.51097621907149493</v>
      </c>
      <c r="F7421" s="1">
        <f t="shared" si="233"/>
        <v>39313.969254752999</v>
      </c>
    </row>
    <row r="7422" spans="1:6" x14ac:dyDescent="0.3">
      <c r="A7422" s="3">
        <v>0.68106922367610701</v>
      </c>
      <c r="B7422" s="3">
        <v>20009.089742467098</v>
      </c>
      <c r="C7422" s="3">
        <v>1.19139067270899</v>
      </c>
      <c r="D7422" s="3">
        <v>57197.047964814999</v>
      </c>
      <c r="E7422" s="1">
        <f t="shared" si="232"/>
        <v>0.51032144903288301</v>
      </c>
      <c r="F7422" s="1">
        <f t="shared" si="233"/>
        <v>37187.958222347901</v>
      </c>
    </row>
    <row r="7423" spans="1:6" x14ac:dyDescent="0.3">
      <c r="A7423" s="3">
        <v>0.73871466341688097</v>
      </c>
      <c r="B7423" s="3">
        <v>19995.4210343169</v>
      </c>
      <c r="C7423" s="3">
        <v>1.2780379378708699</v>
      </c>
      <c r="D7423" s="3">
        <v>58123.9130245341</v>
      </c>
      <c r="E7423" s="1">
        <f t="shared" si="232"/>
        <v>0.53932327445398898</v>
      </c>
      <c r="F7423" s="1">
        <f t="shared" si="233"/>
        <v>38128.491990217197</v>
      </c>
    </row>
    <row r="7424" spans="1:6" x14ac:dyDescent="0.3">
      <c r="A7424" s="3">
        <v>0.70003296805304804</v>
      </c>
      <c r="B7424" s="3">
        <v>20653.438439182199</v>
      </c>
      <c r="C7424" s="3">
        <v>1.2587198737535601</v>
      </c>
      <c r="D7424" s="3">
        <v>60411.6863558404</v>
      </c>
      <c r="E7424" s="1">
        <f t="shared" si="232"/>
        <v>0.55868690570051205</v>
      </c>
      <c r="F7424" s="1">
        <f t="shared" si="233"/>
        <v>39758.247916658205</v>
      </c>
    </row>
    <row r="7425" spans="1:6" x14ac:dyDescent="0.3">
      <c r="A7425" s="3">
        <v>0.67484144162464899</v>
      </c>
      <c r="B7425" s="3">
        <v>18547.181931128998</v>
      </c>
      <c r="C7425" s="3">
        <v>1.1879285132809301</v>
      </c>
      <c r="D7425" s="3">
        <v>55065.0744925537</v>
      </c>
      <c r="E7425" s="1">
        <f t="shared" si="232"/>
        <v>0.51308707165628109</v>
      </c>
      <c r="F7425" s="1">
        <f t="shared" si="233"/>
        <v>36517.892561424698</v>
      </c>
    </row>
    <row r="7426" spans="1:6" x14ac:dyDescent="0.3">
      <c r="A7426" s="3">
        <v>0.67842978165210799</v>
      </c>
      <c r="B7426" s="3">
        <v>20855.0867577688</v>
      </c>
      <c r="C7426" s="3">
        <v>1.1848790756697001</v>
      </c>
      <c r="D7426" s="3">
        <v>59017.833982869</v>
      </c>
      <c r="E7426" s="1">
        <f t="shared" si="232"/>
        <v>0.50644929401759209</v>
      </c>
      <c r="F7426" s="1">
        <f t="shared" si="233"/>
        <v>38162.747225100204</v>
      </c>
    </row>
    <row r="7427" spans="1:6" x14ac:dyDescent="0.3">
      <c r="A7427" s="3">
        <v>0.72384242609765104</v>
      </c>
      <c r="B7427" s="3">
        <v>16767.4380789274</v>
      </c>
      <c r="C7427" s="3">
        <v>1.2596611400256601</v>
      </c>
      <c r="D7427" s="3">
        <v>52357.226133092699</v>
      </c>
      <c r="E7427" s="1">
        <f t="shared" si="232"/>
        <v>0.53581871392800906</v>
      </c>
      <c r="F7427" s="1">
        <f t="shared" si="233"/>
        <v>35589.788054165299</v>
      </c>
    </row>
    <row r="7428" spans="1:6" x14ac:dyDescent="0.3">
      <c r="A7428" s="3">
        <v>0.73241704151333298</v>
      </c>
      <c r="B7428" s="3">
        <v>19186.9556604346</v>
      </c>
      <c r="C7428" s="3">
        <v>1.28310632275045</v>
      </c>
      <c r="D7428" s="3">
        <v>55873.322611536903</v>
      </c>
      <c r="E7428" s="1">
        <f t="shared" ref="E7428:E7491" si="234">C7428-A7428</f>
        <v>0.55068928123711702</v>
      </c>
      <c r="F7428" s="1">
        <f t="shared" ref="F7428:F7491" si="235">D7428-B7428</f>
        <v>36686.366951102304</v>
      </c>
    </row>
    <row r="7429" spans="1:6" x14ac:dyDescent="0.3">
      <c r="A7429" s="3">
        <v>0.71291762942356096</v>
      </c>
      <c r="B7429" s="3">
        <v>17940.471412942799</v>
      </c>
      <c r="C7429" s="3">
        <v>1.2216671904430001</v>
      </c>
      <c r="D7429" s="3">
        <v>54565.571532372902</v>
      </c>
      <c r="E7429" s="1">
        <f t="shared" si="234"/>
        <v>0.50874956101943913</v>
      </c>
      <c r="F7429" s="1">
        <f t="shared" si="235"/>
        <v>36625.100119430106</v>
      </c>
    </row>
    <row r="7430" spans="1:6" x14ac:dyDescent="0.3">
      <c r="A7430" s="3">
        <v>0.74604251699095603</v>
      </c>
      <c r="B7430" s="3">
        <v>23804.997823102101</v>
      </c>
      <c r="C7430" s="3">
        <v>1.3006631236417701</v>
      </c>
      <c r="D7430" s="3">
        <v>62520.957018723697</v>
      </c>
      <c r="E7430" s="1">
        <f t="shared" si="234"/>
        <v>0.55462060665081403</v>
      </c>
      <c r="F7430" s="1">
        <f t="shared" si="235"/>
        <v>38715.959195621595</v>
      </c>
    </row>
    <row r="7431" spans="1:6" x14ac:dyDescent="0.3">
      <c r="A7431" s="3">
        <v>0.69957123887403805</v>
      </c>
      <c r="B7431" s="3">
        <v>21129.086054183001</v>
      </c>
      <c r="C7431" s="3">
        <v>1.2155577366050201</v>
      </c>
      <c r="D7431" s="3">
        <v>58588.056619560499</v>
      </c>
      <c r="E7431" s="1">
        <f t="shared" si="234"/>
        <v>0.51598649773098204</v>
      </c>
      <c r="F7431" s="1">
        <f t="shared" si="235"/>
        <v>37458.970565377502</v>
      </c>
    </row>
    <row r="7432" spans="1:6" x14ac:dyDescent="0.3">
      <c r="A7432" s="3">
        <v>0.73420506362086002</v>
      </c>
      <c r="B7432" s="3">
        <v>14441.8012459079</v>
      </c>
      <c r="C7432" s="3">
        <v>1.2577374619264901</v>
      </c>
      <c r="D7432" s="3">
        <v>49427.285374702697</v>
      </c>
      <c r="E7432" s="1">
        <f t="shared" si="234"/>
        <v>0.52353239830563003</v>
      </c>
      <c r="F7432" s="1">
        <f t="shared" si="235"/>
        <v>34985.484128794793</v>
      </c>
    </row>
    <row r="7433" spans="1:6" x14ac:dyDescent="0.3">
      <c r="A7433" s="3">
        <v>0.73888565990031996</v>
      </c>
      <c r="B7433" s="3">
        <v>16628.679660256599</v>
      </c>
      <c r="C7433" s="3">
        <v>1.2760849876007301</v>
      </c>
      <c r="D7433" s="3">
        <v>53502.714804263902</v>
      </c>
      <c r="E7433" s="1">
        <f t="shared" si="234"/>
        <v>0.53719932770041012</v>
      </c>
      <c r="F7433" s="1">
        <f t="shared" si="235"/>
        <v>36874.035144007299</v>
      </c>
    </row>
    <row r="7434" spans="1:6" x14ac:dyDescent="0.3">
      <c r="A7434" s="3">
        <v>0.73197254060103101</v>
      </c>
      <c r="B7434" s="3">
        <v>15009.4084428849</v>
      </c>
      <c r="C7434" s="3">
        <v>1.28682340317903</v>
      </c>
      <c r="D7434" s="3">
        <v>51754.317087331598</v>
      </c>
      <c r="E7434" s="1">
        <f t="shared" si="234"/>
        <v>0.55485086257799898</v>
      </c>
      <c r="F7434" s="1">
        <f t="shared" si="235"/>
        <v>36744.908644446696</v>
      </c>
    </row>
    <row r="7435" spans="1:6" x14ac:dyDescent="0.3">
      <c r="A7435" s="3">
        <v>0.67586138082685498</v>
      </c>
      <c r="B7435" s="3">
        <v>17840.998640310201</v>
      </c>
      <c r="C7435" s="3">
        <v>1.1569242591796101</v>
      </c>
      <c r="D7435" s="3">
        <v>55260.955316277097</v>
      </c>
      <c r="E7435" s="1">
        <f t="shared" si="234"/>
        <v>0.48106287835275507</v>
      </c>
      <c r="F7435" s="1">
        <f t="shared" si="235"/>
        <v>37419.956675966896</v>
      </c>
    </row>
    <row r="7436" spans="1:6" x14ac:dyDescent="0.3">
      <c r="A7436" s="3">
        <v>0.63923303399676501</v>
      </c>
      <c r="B7436" s="3">
        <v>16459.7227014942</v>
      </c>
      <c r="C7436" s="3">
        <v>1.10602068700419</v>
      </c>
      <c r="D7436" s="3">
        <v>52447.362104163898</v>
      </c>
      <c r="E7436" s="1">
        <f t="shared" si="234"/>
        <v>0.46678765300742497</v>
      </c>
      <c r="F7436" s="1">
        <f t="shared" si="235"/>
        <v>35987.639402669694</v>
      </c>
    </row>
    <row r="7437" spans="1:6" x14ac:dyDescent="0.3">
      <c r="A7437" s="3">
        <v>0.67294228837240699</v>
      </c>
      <c r="B7437" s="3">
        <v>22060.605055735799</v>
      </c>
      <c r="C7437" s="3">
        <v>1.1817001277785999</v>
      </c>
      <c r="D7437" s="3">
        <v>59622.143091979</v>
      </c>
      <c r="E7437" s="1">
        <f t="shared" si="234"/>
        <v>0.5087578394061929</v>
      </c>
      <c r="F7437" s="1">
        <f t="shared" si="235"/>
        <v>37561.538036243204</v>
      </c>
    </row>
    <row r="7438" spans="1:6" x14ac:dyDescent="0.3">
      <c r="A7438" s="3">
        <v>0.70495849977694902</v>
      </c>
      <c r="B7438" s="3">
        <v>17846.184177916399</v>
      </c>
      <c r="C7438" s="3">
        <v>1.23524781113503</v>
      </c>
      <c r="D7438" s="3">
        <v>54352.108133387301</v>
      </c>
      <c r="E7438" s="1">
        <f t="shared" si="234"/>
        <v>0.53028931135808099</v>
      </c>
      <c r="F7438" s="1">
        <f t="shared" si="235"/>
        <v>36505.923955470906</v>
      </c>
    </row>
    <row r="7439" spans="1:6" x14ac:dyDescent="0.3">
      <c r="A7439" s="3">
        <v>0.725901370224732</v>
      </c>
      <c r="B7439" s="3">
        <v>22133.969718589899</v>
      </c>
      <c r="C7439" s="3">
        <v>1.2434572787873499</v>
      </c>
      <c r="D7439" s="3">
        <v>58240.944010562198</v>
      </c>
      <c r="E7439" s="1">
        <f t="shared" si="234"/>
        <v>0.51755590856261791</v>
      </c>
      <c r="F7439" s="1">
        <f t="shared" si="235"/>
        <v>36106.974291972299</v>
      </c>
    </row>
    <row r="7440" spans="1:6" x14ac:dyDescent="0.3">
      <c r="A7440" s="3">
        <v>0.649742475035189</v>
      </c>
      <c r="B7440" s="3">
        <v>19997.722447901098</v>
      </c>
      <c r="C7440" s="3">
        <v>1.1154141098924699</v>
      </c>
      <c r="D7440" s="3">
        <v>57912.362815851302</v>
      </c>
      <c r="E7440" s="1">
        <f t="shared" si="234"/>
        <v>0.46567163485728091</v>
      </c>
      <c r="F7440" s="1">
        <f t="shared" si="235"/>
        <v>37914.640367950204</v>
      </c>
    </row>
    <row r="7441" spans="1:6" x14ac:dyDescent="0.3">
      <c r="A7441" s="3">
        <v>0.69291156176193702</v>
      </c>
      <c r="B7441" s="3">
        <v>21441.4435712062</v>
      </c>
      <c r="C7441" s="3">
        <v>1.20707186333409</v>
      </c>
      <c r="D7441" s="3">
        <v>61323.0440060541</v>
      </c>
      <c r="E7441" s="1">
        <f t="shared" si="234"/>
        <v>0.51416030157215298</v>
      </c>
      <c r="F7441" s="1">
        <f t="shared" si="235"/>
        <v>39881.600434847904</v>
      </c>
    </row>
    <row r="7442" spans="1:6" x14ac:dyDescent="0.3">
      <c r="A7442" s="3">
        <v>0.70929882533294397</v>
      </c>
      <c r="B7442" s="3">
        <v>20070.109127950702</v>
      </c>
      <c r="C7442" s="3">
        <v>1.23513992754324</v>
      </c>
      <c r="D7442" s="3">
        <v>57646.121662762402</v>
      </c>
      <c r="E7442" s="1">
        <f t="shared" si="234"/>
        <v>0.52584110221029601</v>
      </c>
      <c r="F7442" s="1">
        <f t="shared" si="235"/>
        <v>37576.0125348117</v>
      </c>
    </row>
    <row r="7443" spans="1:6" x14ac:dyDescent="0.3">
      <c r="A7443" s="3">
        <v>0.76543401757329899</v>
      </c>
      <c r="B7443" s="3">
        <v>20533.583926515399</v>
      </c>
      <c r="C7443" s="3">
        <v>1.32328881349229</v>
      </c>
      <c r="D7443" s="3">
        <v>57188.093506818099</v>
      </c>
      <c r="E7443" s="1">
        <f t="shared" si="234"/>
        <v>0.55785479591899101</v>
      </c>
      <c r="F7443" s="1">
        <f t="shared" si="235"/>
        <v>36654.5095803027</v>
      </c>
    </row>
    <row r="7444" spans="1:6" x14ac:dyDescent="0.3">
      <c r="A7444" s="3">
        <v>0.65320029062491602</v>
      </c>
      <c r="B7444" s="3">
        <v>18162.443979749602</v>
      </c>
      <c r="C7444" s="3">
        <v>1.1512599074916801</v>
      </c>
      <c r="D7444" s="3">
        <v>55529.240656382302</v>
      </c>
      <c r="E7444" s="1">
        <f t="shared" si="234"/>
        <v>0.49805961686676403</v>
      </c>
      <c r="F7444" s="1">
        <f t="shared" si="235"/>
        <v>37366.796676632701</v>
      </c>
    </row>
    <row r="7445" spans="1:6" x14ac:dyDescent="0.3">
      <c r="A7445" s="3">
        <v>0.70120953996597102</v>
      </c>
      <c r="B7445" s="3">
        <v>16132.2821670661</v>
      </c>
      <c r="C7445" s="3">
        <v>1.2080139739995099</v>
      </c>
      <c r="D7445" s="3">
        <v>51817.921377902901</v>
      </c>
      <c r="E7445" s="1">
        <f t="shared" si="234"/>
        <v>0.50680443403353892</v>
      </c>
      <c r="F7445" s="1">
        <f t="shared" si="235"/>
        <v>35685.639210836802</v>
      </c>
    </row>
    <row r="7446" spans="1:6" x14ac:dyDescent="0.3">
      <c r="A7446" s="3">
        <v>0.67755151859682305</v>
      </c>
      <c r="B7446" s="3">
        <v>20174.195176955101</v>
      </c>
      <c r="C7446" s="3">
        <v>1.1855306507399299</v>
      </c>
      <c r="D7446" s="3">
        <v>59814.917620107502</v>
      </c>
      <c r="E7446" s="1">
        <f t="shared" si="234"/>
        <v>0.50797913214310686</v>
      </c>
      <c r="F7446" s="1">
        <f t="shared" si="235"/>
        <v>39640.722443152401</v>
      </c>
    </row>
    <row r="7447" spans="1:6" x14ac:dyDescent="0.3">
      <c r="A7447" s="3">
        <v>0.67495525269480405</v>
      </c>
      <c r="B7447" s="3">
        <v>21200.2067228917</v>
      </c>
      <c r="C7447" s="3">
        <v>1.1812701763757401</v>
      </c>
      <c r="D7447" s="3">
        <v>58872.348378378301</v>
      </c>
      <c r="E7447" s="1">
        <f t="shared" si="234"/>
        <v>0.506314923680936</v>
      </c>
      <c r="F7447" s="1">
        <f t="shared" si="235"/>
        <v>37672.141655486601</v>
      </c>
    </row>
    <row r="7448" spans="1:6" x14ac:dyDescent="0.3">
      <c r="A7448" s="3">
        <v>0.66931103246369095</v>
      </c>
      <c r="B7448" s="3">
        <v>15989.779956447101</v>
      </c>
      <c r="C7448" s="3">
        <v>1.1475086317416601</v>
      </c>
      <c r="D7448" s="3">
        <v>52643.511609241003</v>
      </c>
      <c r="E7448" s="1">
        <f t="shared" si="234"/>
        <v>0.47819759927796912</v>
      </c>
      <c r="F7448" s="1">
        <f t="shared" si="235"/>
        <v>36653.731652793904</v>
      </c>
    </row>
    <row r="7449" spans="1:6" x14ac:dyDescent="0.3">
      <c r="A7449" s="3">
        <v>0.67159748751144899</v>
      </c>
      <c r="B7449" s="3">
        <v>18389.704219003099</v>
      </c>
      <c r="C7449" s="3">
        <v>1.12720358771051</v>
      </c>
      <c r="D7449" s="3">
        <v>53635.5420560926</v>
      </c>
      <c r="E7449" s="1">
        <f t="shared" si="234"/>
        <v>0.455606100199061</v>
      </c>
      <c r="F7449" s="1">
        <f t="shared" si="235"/>
        <v>35245.837837089501</v>
      </c>
    </row>
    <row r="7450" spans="1:6" x14ac:dyDescent="0.3">
      <c r="A7450" s="3">
        <v>0.71738310194842503</v>
      </c>
      <c r="B7450" s="3">
        <v>27697.387675130001</v>
      </c>
      <c r="C7450" s="3">
        <v>1.2149705958024799</v>
      </c>
      <c r="D7450" s="3">
        <v>64915.559303185699</v>
      </c>
      <c r="E7450" s="1">
        <f t="shared" si="234"/>
        <v>0.49758749385405487</v>
      </c>
      <c r="F7450" s="1">
        <f t="shared" si="235"/>
        <v>37218.171628055701</v>
      </c>
    </row>
    <row r="7451" spans="1:6" x14ac:dyDescent="0.3">
      <c r="A7451" s="3">
        <v>0.71655078251963999</v>
      </c>
      <c r="B7451" s="3">
        <v>21916.0383033053</v>
      </c>
      <c r="C7451" s="3">
        <v>1.2148530861904401</v>
      </c>
      <c r="D7451" s="3">
        <v>60765.380172482903</v>
      </c>
      <c r="E7451" s="1">
        <f t="shared" si="234"/>
        <v>0.49830230367080008</v>
      </c>
      <c r="F7451" s="1">
        <f t="shared" si="235"/>
        <v>38849.341869177602</v>
      </c>
    </row>
    <row r="7452" spans="1:6" x14ac:dyDescent="0.3">
      <c r="A7452" s="3">
        <v>0.67192107322379901</v>
      </c>
      <c r="B7452" s="3">
        <v>20211.970391936899</v>
      </c>
      <c r="C7452" s="3">
        <v>1.16677862522121</v>
      </c>
      <c r="D7452" s="3">
        <v>56401.863885086503</v>
      </c>
      <c r="E7452" s="1">
        <f t="shared" si="234"/>
        <v>0.49485755199741099</v>
      </c>
      <c r="F7452" s="1">
        <f t="shared" si="235"/>
        <v>36189.893493149604</v>
      </c>
    </row>
    <row r="7453" spans="1:6" x14ac:dyDescent="0.3">
      <c r="A7453" s="3">
        <v>0.68455412994796205</v>
      </c>
      <c r="B7453" s="3">
        <v>17093.213062149101</v>
      </c>
      <c r="C7453" s="3">
        <v>1.1642712916392299</v>
      </c>
      <c r="D7453" s="3">
        <v>53915.397087066704</v>
      </c>
      <c r="E7453" s="1">
        <f t="shared" si="234"/>
        <v>0.47971716169126788</v>
      </c>
      <c r="F7453" s="1">
        <f t="shared" si="235"/>
        <v>36822.184024917602</v>
      </c>
    </row>
    <row r="7454" spans="1:6" x14ac:dyDescent="0.3">
      <c r="A7454" s="3">
        <v>0.67104115130723196</v>
      </c>
      <c r="B7454" s="3">
        <v>16537.047000326402</v>
      </c>
      <c r="C7454" s="3">
        <v>1.14068256350027</v>
      </c>
      <c r="D7454" s="3">
        <v>52081.7604863132</v>
      </c>
      <c r="E7454" s="1">
        <f t="shared" si="234"/>
        <v>0.46964141219303801</v>
      </c>
      <c r="F7454" s="1">
        <f t="shared" si="235"/>
        <v>35544.713485986795</v>
      </c>
    </row>
    <row r="7455" spans="1:6" x14ac:dyDescent="0.3">
      <c r="A7455" s="3">
        <v>0.69423700683843304</v>
      </c>
      <c r="B7455" s="3">
        <v>23232.088482669002</v>
      </c>
      <c r="C7455" s="3">
        <v>1.17901895948644</v>
      </c>
      <c r="D7455" s="3">
        <v>60523.738301162302</v>
      </c>
      <c r="E7455" s="1">
        <f t="shared" si="234"/>
        <v>0.48478195264800694</v>
      </c>
      <c r="F7455" s="1">
        <f t="shared" si="235"/>
        <v>37291.649818493301</v>
      </c>
    </row>
    <row r="7456" spans="1:6" x14ac:dyDescent="0.3">
      <c r="A7456" s="3">
        <v>0.69195999905916195</v>
      </c>
      <c r="B7456" s="3">
        <v>23785.414521412898</v>
      </c>
      <c r="C7456" s="3">
        <v>1.2013486639825199</v>
      </c>
      <c r="D7456" s="3">
        <v>61277.195590224997</v>
      </c>
      <c r="E7456" s="1">
        <f t="shared" si="234"/>
        <v>0.50938866492335799</v>
      </c>
      <c r="F7456" s="1">
        <f t="shared" si="235"/>
        <v>37491.781068812095</v>
      </c>
    </row>
    <row r="7457" spans="1:6" x14ac:dyDescent="0.3">
      <c r="A7457" s="3">
        <v>0.72322785303474901</v>
      </c>
      <c r="B7457" s="3">
        <v>21073.128702947801</v>
      </c>
      <c r="C7457" s="3">
        <v>1.26580929041752</v>
      </c>
      <c r="D7457" s="3">
        <v>59095.940742658102</v>
      </c>
      <c r="E7457" s="1">
        <f t="shared" si="234"/>
        <v>0.54258143738277098</v>
      </c>
      <c r="F7457" s="1">
        <f t="shared" si="235"/>
        <v>38022.812039710305</v>
      </c>
    </row>
    <row r="7458" spans="1:6" x14ac:dyDescent="0.3">
      <c r="A7458" s="3">
        <v>0.70776839722323903</v>
      </c>
      <c r="B7458" s="3">
        <v>21545.776357929</v>
      </c>
      <c r="C7458" s="3">
        <v>1.2489970277770599</v>
      </c>
      <c r="D7458" s="3">
        <v>60965.754824227603</v>
      </c>
      <c r="E7458" s="1">
        <f t="shared" si="234"/>
        <v>0.54122863055382087</v>
      </c>
      <c r="F7458" s="1">
        <f t="shared" si="235"/>
        <v>39419.978466298606</v>
      </c>
    </row>
    <row r="7459" spans="1:6" x14ac:dyDescent="0.3">
      <c r="A7459" s="3">
        <v>0.66631343315246605</v>
      </c>
      <c r="B7459" s="3">
        <v>20861.629058707498</v>
      </c>
      <c r="C7459" s="3">
        <v>1.15029121826588</v>
      </c>
      <c r="D7459" s="3">
        <v>58628.895736188897</v>
      </c>
      <c r="E7459" s="1">
        <f t="shared" si="234"/>
        <v>0.48397778511341394</v>
      </c>
      <c r="F7459" s="1">
        <f t="shared" si="235"/>
        <v>37767.266677481399</v>
      </c>
    </row>
    <row r="7460" spans="1:6" x14ac:dyDescent="0.3">
      <c r="A7460" s="3">
        <v>0.72819616115445895</v>
      </c>
      <c r="B7460" s="3">
        <v>23348.542282493701</v>
      </c>
      <c r="C7460" s="3">
        <v>1.2575901118672399</v>
      </c>
      <c r="D7460" s="3">
        <v>59101.225095970702</v>
      </c>
      <c r="E7460" s="1">
        <f t="shared" si="234"/>
        <v>0.52939395071278095</v>
      </c>
      <c r="F7460" s="1">
        <f t="shared" si="235"/>
        <v>35752.682813477004</v>
      </c>
    </row>
    <row r="7461" spans="1:6" x14ac:dyDescent="0.3">
      <c r="A7461" s="3">
        <v>0.74777064434012597</v>
      </c>
      <c r="B7461" s="3">
        <v>16581.399608363601</v>
      </c>
      <c r="C7461" s="3">
        <v>1.3008733771612799</v>
      </c>
      <c r="D7461" s="3">
        <v>53480.659353199</v>
      </c>
      <c r="E7461" s="1">
        <f t="shared" si="234"/>
        <v>0.55310273282115396</v>
      </c>
      <c r="F7461" s="1">
        <f t="shared" si="235"/>
        <v>36899.259744835399</v>
      </c>
    </row>
    <row r="7462" spans="1:6" x14ac:dyDescent="0.3">
      <c r="A7462" s="3">
        <v>0.73702125538301499</v>
      </c>
      <c r="B7462" s="3">
        <v>15032.2135734287</v>
      </c>
      <c r="C7462" s="3">
        <v>1.22656591221267</v>
      </c>
      <c r="D7462" s="3">
        <v>49849.850108450497</v>
      </c>
      <c r="E7462" s="1">
        <f t="shared" si="234"/>
        <v>0.48954465682965498</v>
      </c>
      <c r="F7462" s="1">
        <f t="shared" si="235"/>
        <v>34817.636535021797</v>
      </c>
    </row>
    <row r="7463" spans="1:6" x14ac:dyDescent="0.3">
      <c r="A7463" s="3">
        <v>0.70758327930104103</v>
      </c>
      <c r="B7463" s="3">
        <v>15408.4827408642</v>
      </c>
      <c r="C7463" s="3">
        <v>1.2379172873953299</v>
      </c>
      <c r="D7463" s="3">
        <v>51927.561584425697</v>
      </c>
      <c r="E7463" s="1">
        <f t="shared" si="234"/>
        <v>0.53033400809428888</v>
      </c>
      <c r="F7463" s="1">
        <f t="shared" si="235"/>
        <v>36519.078843561496</v>
      </c>
    </row>
    <row r="7464" spans="1:6" x14ac:dyDescent="0.3">
      <c r="A7464" s="3">
        <v>0.75881942753027798</v>
      </c>
      <c r="B7464" s="3">
        <v>18989.167092007599</v>
      </c>
      <c r="C7464" s="3">
        <v>1.3596236778669799</v>
      </c>
      <c r="D7464" s="3">
        <v>57135.015558312203</v>
      </c>
      <c r="E7464" s="1">
        <f t="shared" si="234"/>
        <v>0.60080425033670193</v>
      </c>
      <c r="F7464" s="1">
        <f t="shared" si="235"/>
        <v>38145.848466304604</v>
      </c>
    </row>
    <row r="7465" spans="1:6" x14ac:dyDescent="0.3">
      <c r="A7465" s="3">
        <v>0.69815763038691103</v>
      </c>
      <c r="B7465" s="3">
        <v>19716.342995901599</v>
      </c>
      <c r="C7465" s="3">
        <v>1.2181839711551901</v>
      </c>
      <c r="D7465" s="3">
        <v>57713.1050230783</v>
      </c>
      <c r="E7465" s="1">
        <f t="shared" si="234"/>
        <v>0.52002634076827903</v>
      </c>
      <c r="F7465" s="1">
        <f t="shared" si="235"/>
        <v>37996.762027176701</v>
      </c>
    </row>
    <row r="7466" spans="1:6" x14ac:dyDescent="0.3">
      <c r="A7466" s="3">
        <v>0.71522160918407796</v>
      </c>
      <c r="B7466" s="3">
        <v>19505.801357633001</v>
      </c>
      <c r="C7466" s="3">
        <v>1.24782358990208</v>
      </c>
      <c r="D7466" s="3">
        <v>56333.414807705201</v>
      </c>
      <c r="E7466" s="1">
        <f t="shared" si="234"/>
        <v>0.53260198071800202</v>
      </c>
      <c r="F7466" s="1">
        <f t="shared" si="235"/>
        <v>36827.613450072196</v>
      </c>
    </row>
    <row r="7467" spans="1:6" x14ac:dyDescent="0.3">
      <c r="A7467" s="3">
        <v>0.70334138611548203</v>
      </c>
      <c r="B7467" s="3">
        <v>20579.823166330902</v>
      </c>
      <c r="C7467" s="3">
        <v>1.18493700309913</v>
      </c>
      <c r="D7467" s="3">
        <v>58647.280304954897</v>
      </c>
      <c r="E7467" s="1">
        <f t="shared" si="234"/>
        <v>0.48159561698364795</v>
      </c>
      <c r="F7467" s="1">
        <f t="shared" si="235"/>
        <v>38067.457138623999</v>
      </c>
    </row>
    <row r="7468" spans="1:6" x14ac:dyDescent="0.3">
      <c r="A7468" s="3">
        <v>0.70958894011898799</v>
      </c>
      <c r="B7468" s="3">
        <v>21254.022804360899</v>
      </c>
      <c r="C7468" s="3">
        <v>1.2018648027910299</v>
      </c>
      <c r="D7468" s="3">
        <v>59459.579853385701</v>
      </c>
      <c r="E7468" s="1">
        <f t="shared" si="234"/>
        <v>0.49227586267204193</v>
      </c>
      <c r="F7468" s="1">
        <f t="shared" si="235"/>
        <v>38205.557049024806</v>
      </c>
    </row>
    <row r="7469" spans="1:6" x14ac:dyDescent="0.3">
      <c r="A7469" s="3">
        <v>0.68120099881160101</v>
      </c>
      <c r="B7469" s="3">
        <v>16284.553584862801</v>
      </c>
      <c r="C7469" s="3">
        <v>1.17085093199227</v>
      </c>
      <c r="D7469" s="3">
        <v>51981.791378310802</v>
      </c>
      <c r="E7469" s="1">
        <f t="shared" si="234"/>
        <v>0.48964993318066896</v>
      </c>
      <c r="F7469" s="1">
        <f t="shared" si="235"/>
        <v>35697.237793448003</v>
      </c>
    </row>
    <row r="7470" spans="1:6" x14ac:dyDescent="0.3">
      <c r="A7470" s="3">
        <v>0.72038793888374597</v>
      </c>
      <c r="B7470" s="3">
        <v>22750.678475262699</v>
      </c>
      <c r="C7470" s="3">
        <v>1.24370466931256</v>
      </c>
      <c r="D7470" s="3">
        <v>65228.545097651302</v>
      </c>
      <c r="E7470" s="1">
        <f t="shared" si="234"/>
        <v>0.52331673042881399</v>
      </c>
      <c r="F7470" s="1">
        <f t="shared" si="235"/>
        <v>42477.866622388603</v>
      </c>
    </row>
    <row r="7471" spans="1:6" x14ac:dyDescent="0.3">
      <c r="A7471" s="3">
        <v>0.67515852783116503</v>
      </c>
      <c r="B7471" s="3">
        <v>20535.630466041599</v>
      </c>
      <c r="C7471" s="3">
        <v>1.1679183480279101</v>
      </c>
      <c r="D7471" s="3">
        <v>59927.801110586202</v>
      </c>
      <c r="E7471" s="1">
        <f t="shared" si="234"/>
        <v>0.49275982019674502</v>
      </c>
      <c r="F7471" s="1">
        <f t="shared" si="235"/>
        <v>39392.170644544603</v>
      </c>
    </row>
    <row r="7472" spans="1:6" x14ac:dyDescent="0.3">
      <c r="A7472" s="3">
        <v>0.73584656272846405</v>
      </c>
      <c r="B7472" s="3">
        <v>17787.024243854401</v>
      </c>
      <c r="C7472" s="3">
        <v>1.25495322191993</v>
      </c>
      <c r="D7472" s="3">
        <v>52682.511863293701</v>
      </c>
      <c r="E7472" s="1">
        <f t="shared" si="234"/>
        <v>0.51910665919146592</v>
      </c>
      <c r="F7472" s="1">
        <f t="shared" si="235"/>
        <v>34895.4876194393</v>
      </c>
    </row>
    <row r="7473" spans="1:6" x14ac:dyDescent="0.3">
      <c r="A7473" s="3">
        <v>0.680441812170682</v>
      </c>
      <c r="B7473" s="3">
        <v>15162.2014785671</v>
      </c>
      <c r="C7473" s="3">
        <v>1.16185503899391</v>
      </c>
      <c r="D7473" s="3">
        <v>50689.339459778799</v>
      </c>
      <c r="E7473" s="1">
        <f t="shared" si="234"/>
        <v>0.48141322682322796</v>
      </c>
      <c r="F7473" s="1">
        <f t="shared" si="235"/>
        <v>35527.137981211701</v>
      </c>
    </row>
    <row r="7474" spans="1:6" x14ac:dyDescent="0.3">
      <c r="A7474" s="3">
        <v>0.64414139312773999</v>
      </c>
      <c r="B7474" s="3">
        <v>18125.1138135728</v>
      </c>
      <c r="C7474" s="3">
        <v>1.1338349759992099</v>
      </c>
      <c r="D7474" s="3">
        <v>55209.485399887897</v>
      </c>
      <c r="E7474" s="1">
        <f t="shared" si="234"/>
        <v>0.48969358287146991</v>
      </c>
      <c r="F7474" s="1">
        <f t="shared" si="235"/>
        <v>37084.371586315101</v>
      </c>
    </row>
    <row r="7475" spans="1:6" x14ac:dyDescent="0.3">
      <c r="A7475" s="3">
        <v>0.650537493153302</v>
      </c>
      <c r="B7475" s="3">
        <v>17743.914068210201</v>
      </c>
      <c r="C7475" s="3">
        <v>1.1348664388977301</v>
      </c>
      <c r="D7475" s="3">
        <v>53893.243330121702</v>
      </c>
      <c r="E7475" s="1">
        <f t="shared" si="234"/>
        <v>0.48432894574442809</v>
      </c>
      <c r="F7475" s="1">
        <f t="shared" si="235"/>
        <v>36149.329261911502</v>
      </c>
    </row>
    <row r="7476" spans="1:6" x14ac:dyDescent="0.3">
      <c r="A7476" s="3">
        <v>0.70588246987816605</v>
      </c>
      <c r="B7476" s="3">
        <v>17103.746055318301</v>
      </c>
      <c r="C7476" s="3">
        <v>1.26230819119143</v>
      </c>
      <c r="D7476" s="3">
        <v>53417.5080250186</v>
      </c>
      <c r="E7476" s="1">
        <f t="shared" si="234"/>
        <v>0.55642572131326395</v>
      </c>
      <c r="F7476" s="1">
        <f t="shared" si="235"/>
        <v>36313.761969700296</v>
      </c>
    </row>
    <row r="7477" spans="1:6" x14ac:dyDescent="0.3">
      <c r="A7477" s="3">
        <v>0.74766527421733497</v>
      </c>
      <c r="B7477" s="3">
        <v>15491.8460587424</v>
      </c>
      <c r="C7477" s="3">
        <v>1.24037597795435</v>
      </c>
      <c r="D7477" s="3">
        <v>51560.2519465035</v>
      </c>
      <c r="E7477" s="1">
        <f t="shared" si="234"/>
        <v>0.49271070373701498</v>
      </c>
      <c r="F7477" s="1">
        <f t="shared" si="235"/>
        <v>36068.405887761102</v>
      </c>
    </row>
    <row r="7478" spans="1:6" x14ac:dyDescent="0.3">
      <c r="A7478" s="3">
        <v>0.70692127879460698</v>
      </c>
      <c r="B7478" s="3">
        <v>23516.6924939325</v>
      </c>
      <c r="C7478" s="3">
        <v>1.22059340651467</v>
      </c>
      <c r="D7478" s="3">
        <v>62551.261565480199</v>
      </c>
      <c r="E7478" s="1">
        <f t="shared" si="234"/>
        <v>0.51367212772006299</v>
      </c>
      <c r="F7478" s="1">
        <f t="shared" si="235"/>
        <v>39034.569071547696</v>
      </c>
    </row>
    <row r="7479" spans="1:6" x14ac:dyDescent="0.3">
      <c r="A7479" s="3">
        <v>0.77960552065685196</v>
      </c>
      <c r="B7479" s="3">
        <v>17909.9061204032</v>
      </c>
      <c r="C7479" s="3">
        <v>1.3113604183557499</v>
      </c>
      <c r="D7479" s="3">
        <v>54212.429581963297</v>
      </c>
      <c r="E7479" s="1">
        <f t="shared" si="234"/>
        <v>0.53175489769889794</v>
      </c>
      <c r="F7479" s="1">
        <f t="shared" si="235"/>
        <v>36302.523461560093</v>
      </c>
    </row>
    <row r="7480" spans="1:6" x14ac:dyDescent="0.3">
      <c r="A7480" s="3">
        <v>0.71223626756967295</v>
      </c>
      <c r="B7480" s="3">
        <v>21403.857900504001</v>
      </c>
      <c r="C7480" s="3">
        <v>1.22583320869955</v>
      </c>
      <c r="D7480" s="3">
        <v>59810.436444358304</v>
      </c>
      <c r="E7480" s="1">
        <f t="shared" si="234"/>
        <v>0.51359694112987708</v>
      </c>
      <c r="F7480" s="1">
        <f t="shared" si="235"/>
        <v>38406.578543854303</v>
      </c>
    </row>
    <row r="7481" spans="1:6" x14ac:dyDescent="0.3">
      <c r="A7481" s="3">
        <v>0.68232209371548802</v>
      </c>
      <c r="B7481" s="3">
        <v>19240.1013150861</v>
      </c>
      <c r="C7481" s="3">
        <v>1.15626930262936</v>
      </c>
      <c r="D7481" s="3">
        <v>58026.429149159398</v>
      </c>
      <c r="E7481" s="1">
        <f t="shared" si="234"/>
        <v>0.47394720891387199</v>
      </c>
      <c r="F7481" s="1">
        <f t="shared" si="235"/>
        <v>38786.327834073294</v>
      </c>
    </row>
    <row r="7482" spans="1:6" x14ac:dyDescent="0.3">
      <c r="A7482" s="3">
        <v>0.67836783993425098</v>
      </c>
      <c r="B7482" s="3">
        <v>22071.351332085502</v>
      </c>
      <c r="C7482" s="3">
        <v>1.1702365862235899</v>
      </c>
      <c r="D7482" s="3">
        <v>57564.487087437599</v>
      </c>
      <c r="E7482" s="1">
        <f t="shared" si="234"/>
        <v>0.49186874628933897</v>
      </c>
      <c r="F7482" s="1">
        <f t="shared" si="235"/>
        <v>35493.135755352094</v>
      </c>
    </row>
    <row r="7483" spans="1:6" x14ac:dyDescent="0.3">
      <c r="A7483" s="3">
        <v>0.74614284064240399</v>
      </c>
      <c r="B7483" s="3">
        <v>19647.856984031801</v>
      </c>
      <c r="C7483" s="3">
        <v>1.31023062232964</v>
      </c>
      <c r="D7483" s="3">
        <v>55014.424660076897</v>
      </c>
      <c r="E7483" s="1">
        <f t="shared" si="234"/>
        <v>0.56408778168723606</v>
      </c>
      <c r="F7483" s="1">
        <f t="shared" si="235"/>
        <v>35366.567676045095</v>
      </c>
    </row>
    <row r="7484" spans="1:6" x14ac:dyDescent="0.3">
      <c r="A7484" s="3">
        <v>0.63908209693315099</v>
      </c>
      <c r="B7484" s="3">
        <v>18162.937990578899</v>
      </c>
      <c r="C7484" s="3">
        <v>1.13518502552418</v>
      </c>
      <c r="D7484" s="3">
        <v>55976.450335367903</v>
      </c>
      <c r="E7484" s="1">
        <f t="shared" si="234"/>
        <v>0.496102928591029</v>
      </c>
      <c r="F7484" s="1">
        <f t="shared" si="235"/>
        <v>37813.512344789007</v>
      </c>
    </row>
    <row r="7485" spans="1:6" x14ac:dyDescent="0.3">
      <c r="A7485" s="3">
        <v>0.74837369977688195</v>
      </c>
      <c r="B7485" s="3">
        <v>17917.835386475799</v>
      </c>
      <c r="C7485" s="3">
        <v>1.26559088950541</v>
      </c>
      <c r="D7485" s="3">
        <v>54103.976112350399</v>
      </c>
      <c r="E7485" s="1">
        <f t="shared" si="234"/>
        <v>0.51721718972852804</v>
      </c>
      <c r="F7485" s="1">
        <f t="shared" si="235"/>
        <v>36186.140725874604</v>
      </c>
    </row>
    <row r="7486" spans="1:6" x14ac:dyDescent="0.3">
      <c r="A7486" s="3">
        <v>0.70136890726477097</v>
      </c>
      <c r="B7486" s="3">
        <v>16824.841060686998</v>
      </c>
      <c r="C7486" s="3">
        <v>1.2173069281526101</v>
      </c>
      <c r="D7486" s="3">
        <v>53017.452935555797</v>
      </c>
      <c r="E7486" s="1">
        <f t="shared" si="234"/>
        <v>0.51593802088783913</v>
      </c>
      <c r="F7486" s="1">
        <f t="shared" si="235"/>
        <v>36192.611874868802</v>
      </c>
    </row>
    <row r="7487" spans="1:6" x14ac:dyDescent="0.3">
      <c r="A7487" s="3">
        <v>0.73251626516036605</v>
      </c>
      <c r="B7487" s="3">
        <v>18844.742512861299</v>
      </c>
      <c r="C7487" s="3">
        <v>1.2706468346326101</v>
      </c>
      <c r="D7487" s="3">
        <v>53951.043465100702</v>
      </c>
      <c r="E7487" s="1">
        <f t="shared" si="234"/>
        <v>0.53813056947224402</v>
      </c>
      <c r="F7487" s="1">
        <f t="shared" si="235"/>
        <v>35106.300952239399</v>
      </c>
    </row>
    <row r="7488" spans="1:6" x14ac:dyDescent="0.3">
      <c r="A7488" s="3">
        <v>0.69427179524939797</v>
      </c>
      <c r="B7488" s="3">
        <v>18260.879290010598</v>
      </c>
      <c r="C7488" s="3">
        <v>1.24870676394141</v>
      </c>
      <c r="D7488" s="3">
        <v>54094.146641883402</v>
      </c>
      <c r="E7488" s="1">
        <f t="shared" si="234"/>
        <v>0.55443496869201203</v>
      </c>
      <c r="F7488" s="1">
        <f t="shared" si="235"/>
        <v>35833.267351872804</v>
      </c>
    </row>
    <row r="7489" spans="1:6" x14ac:dyDescent="0.3">
      <c r="A7489" s="3">
        <v>0.70243521356849603</v>
      </c>
      <c r="B7489" s="3">
        <v>18191.123850671702</v>
      </c>
      <c r="C7489" s="3">
        <v>1.2194315282111701</v>
      </c>
      <c r="D7489" s="3">
        <v>53866.699766321603</v>
      </c>
      <c r="E7489" s="1">
        <f t="shared" si="234"/>
        <v>0.51699631464267404</v>
      </c>
      <c r="F7489" s="1">
        <f t="shared" si="235"/>
        <v>35675.575915649897</v>
      </c>
    </row>
    <row r="7490" spans="1:6" x14ac:dyDescent="0.3">
      <c r="A7490" s="3">
        <v>0.733945039329988</v>
      </c>
      <c r="B7490" s="3">
        <v>19778.465994019902</v>
      </c>
      <c r="C7490" s="3">
        <v>1.27640405083651</v>
      </c>
      <c r="D7490" s="3">
        <v>56192.983050753399</v>
      </c>
      <c r="E7490" s="1">
        <f t="shared" si="234"/>
        <v>0.54245901150652198</v>
      </c>
      <c r="F7490" s="1">
        <f t="shared" si="235"/>
        <v>36414.517056733501</v>
      </c>
    </row>
    <row r="7491" spans="1:6" x14ac:dyDescent="0.3">
      <c r="A7491" s="3">
        <v>0.70901316375790202</v>
      </c>
      <c r="B7491" s="3">
        <v>17583.9667784837</v>
      </c>
      <c r="C7491" s="3">
        <v>1.2430395546083799</v>
      </c>
      <c r="D7491" s="3">
        <v>55770.95816599</v>
      </c>
      <c r="E7491" s="1">
        <f t="shared" si="234"/>
        <v>0.53402639085047787</v>
      </c>
      <c r="F7491" s="1">
        <f t="shared" si="235"/>
        <v>38186.991387506299</v>
      </c>
    </row>
    <row r="7492" spans="1:6" x14ac:dyDescent="0.3">
      <c r="A7492" s="3">
        <v>0.70667241830951999</v>
      </c>
      <c r="B7492" s="3">
        <v>21795.773230368399</v>
      </c>
      <c r="C7492" s="3">
        <v>1.2131974853091101</v>
      </c>
      <c r="D7492" s="3">
        <v>57680.592261247199</v>
      </c>
      <c r="E7492" s="1">
        <f t="shared" ref="E7492:E7555" si="236">C7492-A7492</f>
        <v>0.5065250669995901</v>
      </c>
      <c r="F7492" s="1">
        <f t="shared" ref="F7492:F7555" si="237">D7492-B7492</f>
        <v>35884.819030878803</v>
      </c>
    </row>
    <row r="7493" spans="1:6" x14ac:dyDescent="0.3">
      <c r="A7493" s="3">
        <v>0.653290901403346</v>
      </c>
      <c r="B7493" s="3">
        <v>19393.039869425498</v>
      </c>
      <c r="C7493" s="3">
        <v>1.08236917469109</v>
      </c>
      <c r="D7493" s="3">
        <v>57050.4287904831</v>
      </c>
      <c r="E7493" s="1">
        <f t="shared" si="236"/>
        <v>0.42907827328774395</v>
      </c>
      <c r="F7493" s="1">
        <f t="shared" si="237"/>
        <v>37657.388921057602</v>
      </c>
    </row>
    <row r="7494" spans="1:6" x14ac:dyDescent="0.3">
      <c r="A7494" s="3">
        <v>0.67576103430439305</v>
      </c>
      <c r="B7494" s="3">
        <v>17730.182928600101</v>
      </c>
      <c r="C7494" s="3">
        <v>1.1725919166269201</v>
      </c>
      <c r="D7494" s="3">
        <v>53467.9452137349</v>
      </c>
      <c r="E7494" s="1">
        <f t="shared" si="236"/>
        <v>0.49683088232252703</v>
      </c>
      <c r="F7494" s="1">
        <f t="shared" si="237"/>
        <v>35737.762285134799</v>
      </c>
    </row>
    <row r="7495" spans="1:6" x14ac:dyDescent="0.3">
      <c r="A7495" s="3">
        <v>0.71889460137328198</v>
      </c>
      <c r="B7495" s="3">
        <v>17258.808098142901</v>
      </c>
      <c r="C7495" s="3">
        <v>1.2596852602322599</v>
      </c>
      <c r="D7495" s="3">
        <v>54689.7006353299</v>
      </c>
      <c r="E7495" s="1">
        <f t="shared" si="236"/>
        <v>0.54079065885897792</v>
      </c>
      <c r="F7495" s="1">
        <f t="shared" si="237"/>
        <v>37430.892537186999</v>
      </c>
    </row>
    <row r="7496" spans="1:6" x14ac:dyDescent="0.3">
      <c r="A7496" s="3">
        <v>0.74100188171542303</v>
      </c>
      <c r="B7496" s="3">
        <v>18718.261583259002</v>
      </c>
      <c r="C7496" s="3">
        <v>1.27413119317845</v>
      </c>
      <c r="D7496" s="3">
        <v>54998.227582359599</v>
      </c>
      <c r="E7496" s="1">
        <f t="shared" si="236"/>
        <v>0.533129311463027</v>
      </c>
      <c r="F7496" s="1">
        <f t="shared" si="237"/>
        <v>36279.965999100597</v>
      </c>
    </row>
    <row r="7497" spans="1:6" x14ac:dyDescent="0.3">
      <c r="A7497" s="3">
        <v>0.7265886151009</v>
      </c>
      <c r="B7497" s="3">
        <v>19600.664899327599</v>
      </c>
      <c r="C7497" s="3">
        <v>1.21801563365768</v>
      </c>
      <c r="D7497" s="3">
        <v>56066.809972641102</v>
      </c>
      <c r="E7497" s="1">
        <f t="shared" si="236"/>
        <v>0.49142701855677995</v>
      </c>
      <c r="F7497" s="1">
        <f t="shared" si="237"/>
        <v>36466.145073313499</v>
      </c>
    </row>
    <row r="7498" spans="1:6" x14ac:dyDescent="0.3">
      <c r="A7498" s="3">
        <v>0.71778025979592497</v>
      </c>
      <c r="B7498" s="3">
        <v>17977.282336919401</v>
      </c>
      <c r="C7498" s="3">
        <v>1.23926705157103</v>
      </c>
      <c r="D7498" s="3">
        <v>55474.003454784797</v>
      </c>
      <c r="E7498" s="1">
        <f t="shared" si="236"/>
        <v>0.52148679177510504</v>
      </c>
      <c r="F7498" s="1">
        <f t="shared" si="237"/>
        <v>37496.721117865396</v>
      </c>
    </row>
    <row r="7499" spans="1:6" x14ac:dyDescent="0.3">
      <c r="A7499" s="3">
        <v>0.70357148107179202</v>
      </c>
      <c r="B7499" s="3">
        <v>19481.6487232338</v>
      </c>
      <c r="C7499" s="3">
        <v>1.2094855095549899</v>
      </c>
      <c r="D7499" s="3">
        <v>56892.831490648598</v>
      </c>
      <c r="E7499" s="1">
        <f t="shared" si="236"/>
        <v>0.50591402848319789</v>
      </c>
      <c r="F7499" s="1">
        <f t="shared" si="237"/>
        <v>37411.182767414793</v>
      </c>
    </row>
    <row r="7500" spans="1:6" x14ac:dyDescent="0.3">
      <c r="A7500" s="3">
        <v>0.74949482582329896</v>
      </c>
      <c r="B7500" s="3">
        <v>17094.397984671301</v>
      </c>
      <c r="C7500" s="3">
        <v>1.3165576174465701</v>
      </c>
      <c r="D7500" s="3">
        <v>53857.527959300103</v>
      </c>
      <c r="E7500" s="1">
        <f t="shared" si="236"/>
        <v>0.56706279162327111</v>
      </c>
      <c r="F7500" s="1">
        <f t="shared" si="237"/>
        <v>36763.129974628799</v>
      </c>
    </row>
    <row r="7501" spans="1:6" x14ac:dyDescent="0.3">
      <c r="A7501" s="3">
        <v>0.69189565079710802</v>
      </c>
      <c r="B7501" s="3">
        <v>16725.7225208415</v>
      </c>
      <c r="C7501" s="3">
        <v>1.22582832790911</v>
      </c>
      <c r="D7501" s="3">
        <v>51951.929134969003</v>
      </c>
      <c r="E7501" s="1">
        <f t="shared" si="236"/>
        <v>0.53393267711200199</v>
      </c>
      <c r="F7501" s="1">
        <f t="shared" si="237"/>
        <v>35226.206614127499</v>
      </c>
    </row>
    <row r="7502" spans="1:6" x14ac:dyDescent="0.3">
      <c r="A7502" s="3">
        <v>0.70810099776247104</v>
      </c>
      <c r="B7502" s="3">
        <v>16155.303229133</v>
      </c>
      <c r="C7502" s="3">
        <v>1.18713912876242</v>
      </c>
      <c r="D7502" s="3">
        <v>52117.466438670803</v>
      </c>
      <c r="E7502" s="1">
        <f t="shared" si="236"/>
        <v>0.47903813099994896</v>
      </c>
      <c r="F7502" s="1">
        <f t="shared" si="237"/>
        <v>35962.163209537801</v>
      </c>
    </row>
    <row r="7503" spans="1:6" x14ac:dyDescent="0.3">
      <c r="A7503" s="3">
        <v>0.68501377739944802</v>
      </c>
      <c r="B7503" s="3">
        <v>20103.665314015801</v>
      </c>
      <c r="C7503" s="3">
        <v>1.1791259253334301</v>
      </c>
      <c r="D7503" s="3">
        <v>58093.618202854697</v>
      </c>
      <c r="E7503" s="1">
        <f t="shared" si="236"/>
        <v>0.49411214793398206</v>
      </c>
      <c r="F7503" s="1">
        <f t="shared" si="237"/>
        <v>37989.952888838896</v>
      </c>
    </row>
    <row r="7504" spans="1:6" x14ac:dyDescent="0.3">
      <c r="A7504" s="3">
        <v>0.67978056036076695</v>
      </c>
      <c r="B7504" s="3">
        <v>18390.865873841802</v>
      </c>
      <c r="C7504" s="3">
        <v>1.19017348476927</v>
      </c>
      <c r="D7504" s="3">
        <v>55260.3889947633</v>
      </c>
      <c r="E7504" s="1">
        <f t="shared" si="236"/>
        <v>0.51039292440850303</v>
      </c>
      <c r="F7504" s="1">
        <f t="shared" si="237"/>
        <v>36869.523120921498</v>
      </c>
    </row>
    <row r="7505" spans="1:6" x14ac:dyDescent="0.3">
      <c r="A7505" s="3">
        <v>0.70723727524191404</v>
      </c>
      <c r="B7505" s="3">
        <v>17980.236716438802</v>
      </c>
      <c r="C7505" s="3">
        <v>1.2418144833917799</v>
      </c>
      <c r="D7505" s="3">
        <v>55499.739354482903</v>
      </c>
      <c r="E7505" s="1">
        <f t="shared" si="236"/>
        <v>0.53457720814986587</v>
      </c>
      <c r="F7505" s="1">
        <f t="shared" si="237"/>
        <v>37519.502638044098</v>
      </c>
    </row>
    <row r="7506" spans="1:6" x14ac:dyDescent="0.3">
      <c r="A7506" s="3">
        <v>0.74500245480756699</v>
      </c>
      <c r="B7506" s="3">
        <v>20024.744586672801</v>
      </c>
      <c r="C7506" s="3">
        <v>1.30921403207922</v>
      </c>
      <c r="D7506" s="3">
        <v>58058.487141511498</v>
      </c>
      <c r="E7506" s="1">
        <f t="shared" si="236"/>
        <v>0.56421157727165305</v>
      </c>
      <c r="F7506" s="1">
        <f t="shared" si="237"/>
        <v>38033.742554838696</v>
      </c>
    </row>
    <row r="7507" spans="1:6" x14ac:dyDescent="0.3">
      <c r="A7507" s="3">
        <v>0.72406022817676496</v>
      </c>
      <c r="B7507" s="3">
        <v>17355.258215370999</v>
      </c>
      <c r="C7507" s="3">
        <v>1.28234962366195</v>
      </c>
      <c r="D7507" s="3">
        <v>53799.078416980403</v>
      </c>
      <c r="E7507" s="1">
        <f t="shared" si="236"/>
        <v>0.55828939548518508</v>
      </c>
      <c r="F7507" s="1">
        <f t="shared" si="237"/>
        <v>36443.8202016094</v>
      </c>
    </row>
    <row r="7508" spans="1:6" x14ac:dyDescent="0.3">
      <c r="A7508" s="3">
        <v>0.71442858143282495</v>
      </c>
      <c r="B7508" s="3">
        <v>15181.179888074101</v>
      </c>
      <c r="C7508" s="3">
        <v>1.2157723231920401</v>
      </c>
      <c r="D7508" s="3">
        <v>51140.149730556303</v>
      </c>
      <c r="E7508" s="1">
        <f t="shared" si="236"/>
        <v>0.50134374175921514</v>
      </c>
      <c r="F7508" s="1">
        <f t="shared" si="237"/>
        <v>35958.969842482198</v>
      </c>
    </row>
    <row r="7509" spans="1:6" x14ac:dyDescent="0.3">
      <c r="A7509" s="3">
        <v>0.70532240859169104</v>
      </c>
      <c r="B7509" s="3">
        <v>21453.867537797501</v>
      </c>
      <c r="C7509" s="3">
        <v>1.26788036495905</v>
      </c>
      <c r="D7509" s="3">
        <v>60042.032805981602</v>
      </c>
      <c r="E7509" s="1">
        <f t="shared" si="236"/>
        <v>0.56255795636735895</v>
      </c>
      <c r="F7509" s="1">
        <f t="shared" si="237"/>
        <v>38588.165268184101</v>
      </c>
    </row>
    <row r="7510" spans="1:6" x14ac:dyDescent="0.3">
      <c r="A7510" s="3">
        <v>0.71208814191439795</v>
      </c>
      <c r="B7510" s="3">
        <v>18304.224918810902</v>
      </c>
      <c r="C7510" s="3">
        <v>1.21959725295181</v>
      </c>
      <c r="D7510" s="3">
        <v>53786.932231906801</v>
      </c>
      <c r="E7510" s="1">
        <f t="shared" si="236"/>
        <v>0.50750911103741203</v>
      </c>
      <c r="F7510" s="1">
        <f t="shared" si="237"/>
        <v>35482.707313095903</v>
      </c>
    </row>
    <row r="7511" spans="1:6" x14ac:dyDescent="0.3">
      <c r="A7511" s="3">
        <v>0.71177025653853598</v>
      </c>
      <c r="B7511" s="3">
        <v>18853.6156411552</v>
      </c>
      <c r="C7511" s="3">
        <v>1.21634688311442</v>
      </c>
      <c r="D7511" s="3">
        <v>55334.870440073901</v>
      </c>
      <c r="E7511" s="1">
        <f t="shared" si="236"/>
        <v>0.50457662657588398</v>
      </c>
      <c r="F7511" s="1">
        <f t="shared" si="237"/>
        <v>36481.254798918701</v>
      </c>
    </row>
    <row r="7512" spans="1:6" x14ac:dyDescent="0.3">
      <c r="A7512" s="3">
        <v>0.71376435920005599</v>
      </c>
      <c r="B7512" s="3">
        <v>29436.017874958201</v>
      </c>
      <c r="C7512" s="3">
        <v>1.2347158179889199</v>
      </c>
      <c r="D7512" s="3">
        <v>70523.179796531404</v>
      </c>
      <c r="E7512" s="1">
        <f t="shared" si="236"/>
        <v>0.52095145878886395</v>
      </c>
      <c r="F7512" s="1">
        <f t="shared" si="237"/>
        <v>41087.161921573206</v>
      </c>
    </row>
    <row r="7513" spans="1:6" x14ac:dyDescent="0.3">
      <c r="A7513" s="3">
        <v>0.66546907455576199</v>
      </c>
      <c r="B7513" s="3">
        <v>15282.8865646662</v>
      </c>
      <c r="C7513" s="3">
        <v>1.1225802956703901</v>
      </c>
      <c r="D7513" s="3">
        <v>51670.475839127103</v>
      </c>
      <c r="E7513" s="1">
        <f t="shared" si="236"/>
        <v>0.4571112211146281</v>
      </c>
      <c r="F7513" s="1">
        <f t="shared" si="237"/>
        <v>36387.589274460901</v>
      </c>
    </row>
    <row r="7514" spans="1:6" x14ac:dyDescent="0.3">
      <c r="A7514" s="3">
        <v>0.67998631931278197</v>
      </c>
      <c r="B7514" s="3">
        <v>19565.325199008599</v>
      </c>
      <c r="C7514" s="3">
        <v>1.17622954318696</v>
      </c>
      <c r="D7514" s="3">
        <v>55428.9213447933</v>
      </c>
      <c r="E7514" s="1">
        <f t="shared" si="236"/>
        <v>0.49624322387417807</v>
      </c>
      <c r="F7514" s="1">
        <f t="shared" si="237"/>
        <v>35863.596145784701</v>
      </c>
    </row>
    <row r="7515" spans="1:6" x14ac:dyDescent="0.3">
      <c r="A7515" s="3">
        <v>0.69088238819419001</v>
      </c>
      <c r="B7515" s="3">
        <v>17567.544575645301</v>
      </c>
      <c r="C7515" s="3">
        <v>1.2007454790114001</v>
      </c>
      <c r="D7515" s="3">
        <v>55873.924939744102</v>
      </c>
      <c r="E7515" s="1">
        <f t="shared" si="236"/>
        <v>0.50986309081721004</v>
      </c>
      <c r="F7515" s="1">
        <f t="shared" si="237"/>
        <v>38306.380364098804</v>
      </c>
    </row>
    <row r="7516" spans="1:6" x14ac:dyDescent="0.3">
      <c r="A7516" s="3">
        <v>0.70710119027431795</v>
      </c>
      <c r="B7516" s="3">
        <v>18417.8619917264</v>
      </c>
      <c r="C7516" s="3">
        <v>1.24269949624668</v>
      </c>
      <c r="D7516" s="3">
        <v>55275.982879785101</v>
      </c>
      <c r="E7516" s="1">
        <f t="shared" si="236"/>
        <v>0.53559830597236202</v>
      </c>
      <c r="F7516" s="1">
        <f t="shared" si="237"/>
        <v>36858.1208880587</v>
      </c>
    </row>
    <row r="7517" spans="1:6" x14ac:dyDescent="0.3">
      <c r="A7517" s="3">
        <v>0.73861014537692904</v>
      </c>
      <c r="B7517" s="3">
        <v>20488.9180554579</v>
      </c>
      <c r="C7517" s="3">
        <v>1.2634987096248</v>
      </c>
      <c r="D7517" s="3">
        <v>56902.401317385003</v>
      </c>
      <c r="E7517" s="1">
        <f t="shared" si="236"/>
        <v>0.524888564247871</v>
      </c>
      <c r="F7517" s="1">
        <f t="shared" si="237"/>
        <v>36413.483261927104</v>
      </c>
    </row>
    <row r="7518" spans="1:6" x14ac:dyDescent="0.3">
      <c r="A7518" s="3">
        <v>0.69803108390879298</v>
      </c>
      <c r="B7518" s="3">
        <v>21573.519996202998</v>
      </c>
      <c r="C7518" s="3">
        <v>1.2037718471157799</v>
      </c>
      <c r="D7518" s="3">
        <v>59548.044995410499</v>
      </c>
      <c r="E7518" s="1">
        <f t="shared" si="236"/>
        <v>0.50574076320698691</v>
      </c>
      <c r="F7518" s="1">
        <f t="shared" si="237"/>
        <v>37974.524999207497</v>
      </c>
    </row>
    <row r="7519" spans="1:6" x14ac:dyDescent="0.3">
      <c r="A7519" s="3">
        <v>0.68678383705393398</v>
      </c>
      <c r="B7519" s="3">
        <v>21465.2013069268</v>
      </c>
      <c r="C7519" s="3">
        <v>1.20540378038712</v>
      </c>
      <c r="D7519" s="3">
        <v>59402.420745519303</v>
      </c>
      <c r="E7519" s="1">
        <f t="shared" si="236"/>
        <v>0.51861994333318606</v>
      </c>
      <c r="F7519" s="1">
        <f t="shared" si="237"/>
        <v>37937.219438592503</v>
      </c>
    </row>
    <row r="7520" spans="1:6" x14ac:dyDescent="0.3">
      <c r="A7520" s="3">
        <v>0.71852495781310999</v>
      </c>
      <c r="B7520" s="3">
        <v>22829.003626371599</v>
      </c>
      <c r="C7520" s="3">
        <v>1.23510669612678</v>
      </c>
      <c r="D7520" s="3">
        <v>57076.533758321901</v>
      </c>
      <c r="E7520" s="1">
        <f t="shared" si="236"/>
        <v>0.51658173831367005</v>
      </c>
      <c r="F7520" s="1">
        <f t="shared" si="237"/>
        <v>34247.530131950305</v>
      </c>
    </row>
    <row r="7521" spans="1:6" x14ac:dyDescent="0.3">
      <c r="A7521" s="3">
        <v>0.75240200378316302</v>
      </c>
      <c r="B7521" s="3">
        <v>20862.222443990999</v>
      </c>
      <c r="C7521" s="3">
        <v>1.27323152185425</v>
      </c>
      <c r="D7521" s="3">
        <v>56354.5767741128</v>
      </c>
      <c r="E7521" s="1">
        <f t="shared" si="236"/>
        <v>0.52082951807108702</v>
      </c>
      <c r="F7521" s="1">
        <f t="shared" si="237"/>
        <v>35492.354330121801</v>
      </c>
    </row>
    <row r="7522" spans="1:6" x14ac:dyDescent="0.3">
      <c r="A7522" s="3">
        <v>0.72374544476463398</v>
      </c>
      <c r="B7522" s="3">
        <v>19185.594529991198</v>
      </c>
      <c r="C7522" s="3">
        <v>1.2338277528394199</v>
      </c>
      <c r="D7522" s="3">
        <v>55704.113551858201</v>
      </c>
      <c r="E7522" s="1">
        <f t="shared" si="236"/>
        <v>0.51008230807478594</v>
      </c>
      <c r="F7522" s="1">
        <f t="shared" si="237"/>
        <v>36518.519021867003</v>
      </c>
    </row>
    <row r="7523" spans="1:6" x14ac:dyDescent="0.3">
      <c r="A7523" s="3">
        <v>0.69676500942507902</v>
      </c>
      <c r="B7523" s="3">
        <v>17710.942280896099</v>
      </c>
      <c r="C7523" s="3">
        <v>1.2510485130592901</v>
      </c>
      <c r="D7523" s="3">
        <v>55678.362831452301</v>
      </c>
      <c r="E7523" s="1">
        <f t="shared" si="236"/>
        <v>0.55428350363421108</v>
      </c>
      <c r="F7523" s="1">
        <f t="shared" si="237"/>
        <v>37967.420550556199</v>
      </c>
    </row>
    <row r="7524" spans="1:6" x14ac:dyDescent="0.3">
      <c r="A7524" s="3">
        <v>0.7004202228602</v>
      </c>
      <c r="B7524" s="3">
        <v>20526.240705978202</v>
      </c>
      <c r="C7524" s="3">
        <v>1.19134153236174</v>
      </c>
      <c r="D7524" s="3">
        <v>58054.232012380497</v>
      </c>
      <c r="E7524" s="1">
        <f t="shared" si="236"/>
        <v>0.49092130950154</v>
      </c>
      <c r="F7524" s="1">
        <f t="shared" si="237"/>
        <v>37527.991306402299</v>
      </c>
    </row>
    <row r="7525" spans="1:6" x14ac:dyDescent="0.3">
      <c r="A7525" s="3">
        <v>0.71534795227126602</v>
      </c>
      <c r="B7525" s="3">
        <v>15188.358880023299</v>
      </c>
      <c r="C7525" s="3">
        <v>1.2334572157199599</v>
      </c>
      <c r="D7525" s="3">
        <v>49389.295548172697</v>
      </c>
      <c r="E7525" s="1">
        <f t="shared" si="236"/>
        <v>0.5181092634486939</v>
      </c>
      <c r="F7525" s="1">
        <f t="shared" si="237"/>
        <v>34200.936668149399</v>
      </c>
    </row>
    <row r="7526" spans="1:6" x14ac:dyDescent="0.3">
      <c r="A7526" s="3">
        <v>0.75347598078511901</v>
      </c>
      <c r="B7526" s="3">
        <v>18538.816269611001</v>
      </c>
      <c r="C7526" s="3">
        <v>1.30519002948924</v>
      </c>
      <c r="D7526" s="3">
        <v>55961.026380401701</v>
      </c>
      <c r="E7526" s="1">
        <f t="shared" si="236"/>
        <v>0.551714048704121</v>
      </c>
      <c r="F7526" s="1">
        <f t="shared" si="237"/>
        <v>37422.2101107907</v>
      </c>
    </row>
    <row r="7527" spans="1:6" x14ac:dyDescent="0.3">
      <c r="A7527" s="3">
        <v>0.69274273338565395</v>
      </c>
      <c r="B7527" s="3">
        <v>21320.229692287201</v>
      </c>
      <c r="C7527" s="3">
        <v>1.18995500934475</v>
      </c>
      <c r="D7527" s="3">
        <v>56707.262042872702</v>
      </c>
      <c r="E7527" s="1">
        <f t="shared" si="236"/>
        <v>0.49721227595909601</v>
      </c>
      <c r="F7527" s="1">
        <f t="shared" si="237"/>
        <v>35387.032350585505</v>
      </c>
    </row>
    <row r="7528" spans="1:6" x14ac:dyDescent="0.3">
      <c r="A7528" s="3">
        <v>0.70979131172186805</v>
      </c>
      <c r="B7528" s="3">
        <v>20746.074735288701</v>
      </c>
      <c r="C7528" s="3">
        <v>1.2602151082372299</v>
      </c>
      <c r="D7528" s="3">
        <v>60170.232043702599</v>
      </c>
      <c r="E7528" s="1">
        <f t="shared" si="236"/>
        <v>0.55042379651536189</v>
      </c>
      <c r="F7528" s="1">
        <f t="shared" si="237"/>
        <v>39424.157308413894</v>
      </c>
    </row>
    <row r="7529" spans="1:6" x14ac:dyDescent="0.3">
      <c r="A7529" s="3">
        <v>0.64029091583153896</v>
      </c>
      <c r="B7529" s="3">
        <v>18327.918049342501</v>
      </c>
      <c r="C7529" s="3">
        <v>1.0858647697172501</v>
      </c>
      <c r="D7529" s="3">
        <v>54591.539451516001</v>
      </c>
      <c r="E7529" s="1">
        <f t="shared" si="236"/>
        <v>0.44557385388571114</v>
      </c>
      <c r="F7529" s="1">
        <f t="shared" si="237"/>
        <v>36263.6214021735</v>
      </c>
    </row>
    <row r="7530" spans="1:6" x14ac:dyDescent="0.3">
      <c r="A7530" s="3">
        <v>0.67946631625321197</v>
      </c>
      <c r="B7530" s="3">
        <v>11663.691765823</v>
      </c>
      <c r="C7530" s="3">
        <v>1.1724678004507001</v>
      </c>
      <c r="D7530" s="3">
        <v>45999.263747158897</v>
      </c>
      <c r="E7530" s="1">
        <f t="shared" si="236"/>
        <v>0.49300148419748813</v>
      </c>
      <c r="F7530" s="1">
        <f t="shared" si="237"/>
        <v>34335.571981335896</v>
      </c>
    </row>
    <row r="7531" spans="1:6" x14ac:dyDescent="0.3">
      <c r="A7531" s="3">
        <v>0.69926811080906504</v>
      </c>
      <c r="B7531" s="3">
        <v>20313.7568515479</v>
      </c>
      <c r="C7531" s="3">
        <v>1.2191637166268801</v>
      </c>
      <c r="D7531" s="3">
        <v>57889.488214979603</v>
      </c>
      <c r="E7531" s="1">
        <f t="shared" si="236"/>
        <v>0.51989560581781502</v>
      </c>
      <c r="F7531" s="1">
        <f t="shared" si="237"/>
        <v>37575.731363431703</v>
      </c>
    </row>
    <row r="7532" spans="1:6" x14ac:dyDescent="0.3">
      <c r="A7532" s="3">
        <v>0.67420061068003401</v>
      </c>
      <c r="B7532" s="3">
        <v>18445.492925976701</v>
      </c>
      <c r="C7532" s="3">
        <v>1.14390638374347</v>
      </c>
      <c r="D7532" s="3">
        <v>54058.189138662201</v>
      </c>
      <c r="E7532" s="1">
        <f t="shared" si="236"/>
        <v>0.46970577306343597</v>
      </c>
      <c r="F7532" s="1">
        <f t="shared" si="237"/>
        <v>35612.6962126855</v>
      </c>
    </row>
    <row r="7533" spans="1:6" x14ac:dyDescent="0.3">
      <c r="A7533" s="3">
        <v>0.70686084191265597</v>
      </c>
      <c r="B7533" s="3">
        <v>17493.386427697402</v>
      </c>
      <c r="C7533" s="3">
        <v>1.23666108092779</v>
      </c>
      <c r="D7533" s="3">
        <v>54707.585476371598</v>
      </c>
      <c r="E7533" s="1">
        <f t="shared" si="236"/>
        <v>0.52980023901513407</v>
      </c>
      <c r="F7533" s="1">
        <f t="shared" si="237"/>
        <v>37214.1990486742</v>
      </c>
    </row>
    <row r="7534" spans="1:6" x14ac:dyDescent="0.3">
      <c r="A7534" s="3">
        <v>0.67425334589755404</v>
      </c>
      <c r="B7534" s="3">
        <v>21074.9786996777</v>
      </c>
      <c r="C7534" s="3">
        <v>1.1738808713157201</v>
      </c>
      <c r="D7534" s="3">
        <v>56938.781003242497</v>
      </c>
      <c r="E7534" s="1">
        <f t="shared" si="236"/>
        <v>0.49962752541816602</v>
      </c>
      <c r="F7534" s="1">
        <f t="shared" si="237"/>
        <v>35863.802303564793</v>
      </c>
    </row>
    <row r="7535" spans="1:6" x14ac:dyDescent="0.3">
      <c r="A7535" s="3">
        <v>0.68999901308719902</v>
      </c>
      <c r="B7535" s="3">
        <v>19876.388039572099</v>
      </c>
      <c r="C7535" s="3">
        <v>1.2048835854776001</v>
      </c>
      <c r="D7535" s="3">
        <v>56838.355217931799</v>
      </c>
      <c r="E7535" s="1">
        <f t="shared" si="236"/>
        <v>0.51488457239040109</v>
      </c>
      <c r="F7535" s="1">
        <f t="shared" si="237"/>
        <v>36961.9671783597</v>
      </c>
    </row>
    <row r="7536" spans="1:6" x14ac:dyDescent="0.3">
      <c r="A7536" s="3">
        <v>0.69393198874572903</v>
      </c>
      <c r="B7536" s="3">
        <v>26102.338816587999</v>
      </c>
      <c r="C7536" s="3">
        <v>1.2199604762102401</v>
      </c>
      <c r="D7536" s="3">
        <v>65986.577800917701</v>
      </c>
      <c r="E7536" s="1">
        <f t="shared" si="236"/>
        <v>0.52602848746451103</v>
      </c>
      <c r="F7536" s="1">
        <f t="shared" si="237"/>
        <v>39884.238984329699</v>
      </c>
    </row>
    <row r="7537" spans="1:6" x14ac:dyDescent="0.3">
      <c r="A7537" s="3">
        <v>0.74349217416077995</v>
      </c>
      <c r="B7537" s="3">
        <v>19835.997930771398</v>
      </c>
      <c r="C7537" s="3">
        <v>1.27299236760186</v>
      </c>
      <c r="D7537" s="3">
        <v>56205.5797714117</v>
      </c>
      <c r="E7537" s="1">
        <f t="shared" si="236"/>
        <v>0.52950019344108001</v>
      </c>
      <c r="F7537" s="1">
        <f t="shared" si="237"/>
        <v>36369.581840640298</v>
      </c>
    </row>
    <row r="7538" spans="1:6" x14ac:dyDescent="0.3">
      <c r="A7538" s="3">
        <v>0.70305664963897396</v>
      </c>
      <c r="B7538" s="3">
        <v>21587.986508150901</v>
      </c>
      <c r="C7538" s="3">
        <v>1.17554577391489</v>
      </c>
      <c r="D7538" s="3">
        <v>58040.816392534703</v>
      </c>
      <c r="E7538" s="1">
        <f t="shared" si="236"/>
        <v>0.47248912427591605</v>
      </c>
      <c r="F7538" s="1">
        <f t="shared" si="237"/>
        <v>36452.829884383798</v>
      </c>
    </row>
    <row r="7539" spans="1:6" x14ac:dyDescent="0.3">
      <c r="A7539" s="3">
        <v>0.72175065152353002</v>
      </c>
      <c r="B7539" s="3">
        <v>20292.312307762299</v>
      </c>
      <c r="C7539" s="3">
        <v>1.2312033055276901</v>
      </c>
      <c r="D7539" s="3">
        <v>60931.502882020897</v>
      </c>
      <c r="E7539" s="1">
        <f t="shared" si="236"/>
        <v>0.50945265400416007</v>
      </c>
      <c r="F7539" s="1">
        <f t="shared" si="237"/>
        <v>40639.190574258595</v>
      </c>
    </row>
    <row r="7540" spans="1:6" x14ac:dyDescent="0.3">
      <c r="A7540" s="3">
        <v>0.67758234294284803</v>
      </c>
      <c r="B7540" s="3">
        <v>21274.043367387199</v>
      </c>
      <c r="C7540" s="3">
        <v>1.20138629396491</v>
      </c>
      <c r="D7540" s="3">
        <v>59828.137589112899</v>
      </c>
      <c r="E7540" s="1">
        <f t="shared" si="236"/>
        <v>0.52380395102206201</v>
      </c>
      <c r="F7540" s="1">
        <f t="shared" si="237"/>
        <v>38554.094221725696</v>
      </c>
    </row>
    <row r="7541" spans="1:6" x14ac:dyDescent="0.3">
      <c r="A7541" s="3">
        <v>0.68785342198428701</v>
      </c>
      <c r="B7541" s="3">
        <v>21873.107159712301</v>
      </c>
      <c r="C7541" s="3">
        <v>1.2066584833876099</v>
      </c>
      <c r="D7541" s="3">
        <v>61739.902021736401</v>
      </c>
      <c r="E7541" s="1">
        <f t="shared" si="236"/>
        <v>0.51880506140332294</v>
      </c>
      <c r="F7541" s="1">
        <f t="shared" si="237"/>
        <v>39866.7948620241</v>
      </c>
    </row>
    <row r="7542" spans="1:6" x14ac:dyDescent="0.3">
      <c r="A7542" s="3">
        <v>0.69739119528541105</v>
      </c>
      <c r="B7542" s="3">
        <v>18878.086284181602</v>
      </c>
      <c r="C7542" s="3">
        <v>1.2562320736521799</v>
      </c>
      <c r="D7542" s="3">
        <v>57077.711603039403</v>
      </c>
      <c r="E7542" s="1">
        <f t="shared" si="236"/>
        <v>0.55884087836676888</v>
      </c>
      <c r="F7542" s="1">
        <f t="shared" si="237"/>
        <v>38199.625318857798</v>
      </c>
    </row>
    <row r="7543" spans="1:6" x14ac:dyDescent="0.3">
      <c r="A7543" s="3">
        <v>0.66731414621671503</v>
      </c>
      <c r="B7543" s="3">
        <v>17016.224781380399</v>
      </c>
      <c r="C7543" s="3">
        <v>1.17027101740971</v>
      </c>
      <c r="D7543" s="3">
        <v>53771.4810222097</v>
      </c>
      <c r="E7543" s="1">
        <f t="shared" si="236"/>
        <v>0.50295687119299493</v>
      </c>
      <c r="F7543" s="1">
        <f t="shared" si="237"/>
        <v>36755.256240829302</v>
      </c>
    </row>
    <row r="7544" spans="1:6" x14ac:dyDescent="0.3">
      <c r="A7544" s="3">
        <v>0.74188801842607199</v>
      </c>
      <c r="B7544" s="3">
        <v>22291.984728253701</v>
      </c>
      <c r="C7544" s="3">
        <v>1.29712162469188</v>
      </c>
      <c r="D7544" s="3">
        <v>62724.434632098601</v>
      </c>
      <c r="E7544" s="1">
        <f t="shared" si="236"/>
        <v>0.55523360626580798</v>
      </c>
      <c r="F7544" s="1">
        <f t="shared" si="237"/>
        <v>40432.449903844899</v>
      </c>
    </row>
    <row r="7545" spans="1:6" x14ac:dyDescent="0.3">
      <c r="A7545" s="3">
        <v>0.727873883500049</v>
      </c>
      <c r="B7545" s="3">
        <v>19545.794184198199</v>
      </c>
      <c r="C7545" s="3">
        <v>1.3048180983548301</v>
      </c>
      <c r="D7545" s="3">
        <v>58855.655108240702</v>
      </c>
      <c r="E7545" s="1">
        <f t="shared" si="236"/>
        <v>0.57694421485478109</v>
      </c>
      <c r="F7545" s="1">
        <f t="shared" si="237"/>
        <v>39309.860924042499</v>
      </c>
    </row>
    <row r="7546" spans="1:6" x14ac:dyDescent="0.3">
      <c r="A7546" s="3">
        <v>0.63937687421504397</v>
      </c>
      <c r="B7546" s="3">
        <v>20145.708745563101</v>
      </c>
      <c r="C7546" s="3">
        <v>1.1125108349837201</v>
      </c>
      <c r="D7546" s="3">
        <v>57708.470413107003</v>
      </c>
      <c r="E7546" s="1">
        <f t="shared" si="236"/>
        <v>0.47313396076867609</v>
      </c>
      <c r="F7546" s="1">
        <f t="shared" si="237"/>
        <v>37562.761667543906</v>
      </c>
    </row>
    <row r="7547" spans="1:6" x14ac:dyDescent="0.3">
      <c r="A7547" s="3">
        <v>0.72843669024187097</v>
      </c>
      <c r="B7547" s="3">
        <v>21489.187372785302</v>
      </c>
      <c r="C7547" s="3">
        <v>1.2911717466680099</v>
      </c>
      <c r="D7547" s="3">
        <v>60810.630808055197</v>
      </c>
      <c r="E7547" s="1">
        <f t="shared" si="236"/>
        <v>0.56273505642613897</v>
      </c>
      <c r="F7547" s="1">
        <f t="shared" si="237"/>
        <v>39321.443435269895</v>
      </c>
    </row>
    <row r="7548" spans="1:6" x14ac:dyDescent="0.3">
      <c r="A7548" s="3">
        <v>0.678013108330217</v>
      </c>
      <c r="B7548" s="3">
        <v>20557.9750855897</v>
      </c>
      <c r="C7548" s="3">
        <v>1.18219536695761</v>
      </c>
      <c r="D7548" s="3">
        <v>59085.734809635003</v>
      </c>
      <c r="E7548" s="1">
        <f t="shared" si="236"/>
        <v>0.50418225862739297</v>
      </c>
      <c r="F7548" s="1">
        <f t="shared" si="237"/>
        <v>38527.759724045303</v>
      </c>
    </row>
    <row r="7549" spans="1:6" x14ac:dyDescent="0.3">
      <c r="A7549" s="3">
        <v>0.68236499320902999</v>
      </c>
      <c r="B7549" s="3">
        <v>19667.151782280998</v>
      </c>
      <c r="C7549" s="3">
        <v>1.1772927078642099</v>
      </c>
      <c r="D7549" s="3">
        <v>55452.808826444198</v>
      </c>
      <c r="E7549" s="1">
        <f t="shared" si="236"/>
        <v>0.49492771465517993</v>
      </c>
      <c r="F7549" s="1">
        <f t="shared" si="237"/>
        <v>35785.657044163199</v>
      </c>
    </row>
    <row r="7550" spans="1:6" x14ac:dyDescent="0.3">
      <c r="A7550" s="3">
        <v>0.72525824788976301</v>
      </c>
      <c r="B7550" s="3">
        <v>18946.263730883798</v>
      </c>
      <c r="C7550" s="3">
        <v>1.28380272283606</v>
      </c>
      <c r="D7550" s="3">
        <v>54597.664062004798</v>
      </c>
      <c r="E7550" s="1">
        <f t="shared" si="236"/>
        <v>0.558544474946297</v>
      </c>
      <c r="F7550" s="1">
        <f t="shared" si="237"/>
        <v>35651.400331120996</v>
      </c>
    </row>
    <row r="7551" spans="1:6" x14ac:dyDescent="0.3">
      <c r="A7551" s="3">
        <v>0.73017464314399905</v>
      </c>
      <c r="B7551" s="3">
        <v>19889.8803614881</v>
      </c>
      <c r="C7551" s="3">
        <v>1.2173737546835699</v>
      </c>
      <c r="D7551" s="3">
        <v>55726.7755515549</v>
      </c>
      <c r="E7551" s="1">
        <f t="shared" si="236"/>
        <v>0.48719911153957085</v>
      </c>
      <c r="F7551" s="1">
        <f t="shared" si="237"/>
        <v>35836.895190066803</v>
      </c>
    </row>
    <row r="7552" spans="1:6" x14ac:dyDescent="0.3">
      <c r="A7552" s="3">
        <v>0.75683448794683195</v>
      </c>
      <c r="B7552" s="3">
        <v>20483.387832675598</v>
      </c>
      <c r="C7552" s="3">
        <v>1.30648017217935</v>
      </c>
      <c r="D7552" s="3">
        <v>57824.270582199002</v>
      </c>
      <c r="E7552" s="1">
        <f t="shared" si="236"/>
        <v>0.54964568423251803</v>
      </c>
      <c r="F7552" s="1">
        <f t="shared" si="237"/>
        <v>37340.8827495234</v>
      </c>
    </row>
    <row r="7553" spans="1:6" x14ac:dyDescent="0.3">
      <c r="A7553" s="3">
        <v>0.712659677927027</v>
      </c>
      <c r="B7553" s="3">
        <v>19895.394550329798</v>
      </c>
      <c r="C7553" s="3">
        <v>1.23347135962252</v>
      </c>
      <c r="D7553" s="3">
        <v>55686.648160939701</v>
      </c>
      <c r="E7553" s="1">
        <f t="shared" si="236"/>
        <v>0.52081168169549297</v>
      </c>
      <c r="F7553" s="1">
        <f t="shared" si="237"/>
        <v>35791.2536106099</v>
      </c>
    </row>
    <row r="7554" spans="1:6" x14ac:dyDescent="0.3">
      <c r="A7554" s="3">
        <v>0.67093827037422304</v>
      </c>
      <c r="B7554" s="3">
        <v>19941.975337166601</v>
      </c>
      <c r="C7554" s="3">
        <v>1.1576175793999</v>
      </c>
      <c r="D7554" s="3">
        <v>59055.825245051798</v>
      </c>
      <c r="E7554" s="1">
        <f t="shared" si="236"/>
        <v>0.48667930902567691</v>
      </c>
      <c r="F7554" s="1">
        <f t="shared" si="237"/>
        <v>39113.849907885196</v>
      </c>
    </row>
    <row r="7555" spans="1:6" x14ac:dyDescent="0.3">
      <c r="A7555" s="3">
        <v>0.69094069568274796</v>
      </c>
      <c r="B7555" s="3">
        <v>20264.1657719418</v>
      </c>
      <c r="C7555" s="3">
        <v>1.1790680399262901</v>
      </c>
      <c r="D7555" s="3">
        <v>56431.475390562802</v>
      </c>
      <c r="E7555" s="1">
        <f t="shared" si="236"/>
        <v>0.48812734424354209</v>
      </c>
      <c r="F7555" s="1">
        <f t="shared" si="237"/>
        <v>36167.309618621002</v>
      </c>
    </row>
    <row r="7556" spans="1:6" x14ac:dyDescent="0.3">
      <c r="A7556" s="3">
        <v>0.71340775926562805</v>
      </c>
      <c r="B7556" s="3">
        <v>26676.802994895999</v>
      </c>
      <c r="C7556" s="3">
        <v>1.2801933870108799</v>
      </c>
      <c r="D7556" s="3">
        <v>67327.818830419201</v>
      </c>
      <c r="E7556" s="1">
        <f t="shared" ref="E7556:E7619" si="238">C7556-A7556</f>
        <v>0.56678562774525187</v>
      </c>
      <c r="F7556" s="1">
        <f t="shared" ref="F7556:F7619" si="239">D7556-B7556</f>
        <v>40651.015835523198</v>
      </c>
    </row>
    <row r="7557" spans="1:6" x14ac:dyDescent="0.3">
      <c r="A7557" s="3">
        <v>0.72423459668742396</v>
      </c>
      <c r="B7557" s="3">
        <v>17986.030235069898</v>
      </c>
      <c r="C7557" s="3">
        <v>1.24082045401785</v>
      </c>
      <c r="D7557" s="3">
        <v>52351.293885001302</v>
      </c>
      <c r="E7557" s="1">
        <f t="shared" si="238"/>
        <v>0.51658585733042606</v>
      </c>
      <c r="F7557" s="1">
        <f t="shared" si="239"/>
        <v>34365.263649931403</v>
      </c>
    </row>
    <row r="7558" spans="1:6" x14ac:dyDescent="0.3">
      <c r="A7558" s="3">
        <v>0.68700873217895697</v>
      </c>
      <c r="B7558" s="3">
        <v>15722.885114787499</v>
      </c>
      <c r="C7558" s="3">
        <v>1.16495350984855</v>
      </c>
      <c r="D7558" s="3">
        <v>51548.8920188228</v>
      </c>
      <c r="E7558" s="1">
        <f t="shared" si="238"/>
        <v>0.47794477766959298</v>
      </c>
      <c r="F7558" s="1">
        <f t="shared" si="239"/>
        <v>35826.006904035297</v>
      </c>
    </row>
    <row r="7559" spans="1:6" x14ac:dyDescent="0.3">
      <c r="A7559" s="3">
        <v>0.73533626299904697</v>
      </c>
      <c r="B7559" s="3">
        <v>18692.697184208599</v>
      </c>
      <c r="C7559" s="3">
        <v>1.2592002004076801</v>
      </c>
      <c r="D7559" s="3">
        <v>56164.612929370902</v>
      </c>
      <c r="E7559" s="1">
        <f t="shared" si="238"/>
        <v>0.52386393740863313</v>
      </c>
      <c r="F7559" s="1">
        <f t="shared" si="239"/>
        <v>37471.915745162303</v>
      </c>
    </row>
    <row r="7560" spans="1:6" x14ac:dyDescent="0.3">
      <c r="A7560" s="3">
        <v>0.63564929368917</v>
      </c>
      <c r="B7560" s="3">
        <v>17345.089778302699</v>
      </c>
      <c r="C7560" s="3">
        <v>1.1078057613747601</v>
      </c>
      <c r="D7560" s="3">
        <v>53837.186415119599</v>
      </c>
      <c r="E7560" s="1">
        <f t="shared" si="238"/>
        <v>0.47215646768559005</v>
      </c>
      <c r="F7560" s="1">
        <f t="shared" si="239"/>
        <v>36492.096636816903</v>
      </c>
    </row>
    <row r="7561" spans="1:6" x14ac:dyDescent="0.3">
      <c r="A7561" s="3">
        <v>0.66650087700431004</v>
      </c>
      <c r="B7561" s="3">
        <v>17128.4913632758</v>
      </c>
      <c r="C7561" s="3">
        <v>1.1619832576514699</v>
      </c>
      <c r="D7561" s="3">
        <v>52522.4793781142</v>
      </c>
      <c r="E7561" s="1">
        <f t="shared" si="238"/>
        <v>0.49548238064715988</v>
      </c>
      <c r="F7561" s="1">
        <f t="shared" si="239"/>
        <v>35393.988014838396</v>
      </c>
    </row>
    <row r="7562" spans="1:6" x14ac:dyDescent="0.3">
      <c r="A7562" s="3">
        <v>0.71726804290901303</v>
      </c>
      <c r="B7562" s="3">
        <v>21861.132162103298</v>
      </c>
      <c r="C7562" s="3">
        <v>1.2384886019497201</v>
      </c>
      <c r="D7562" s="3">
        <v>60135.4775879261</v>
      </c>
      <c r="E7562" s="1">
        <f t="shared" si="238"/>
        <v>0.52122055904070708</v>
      </c>
      <c r="F7562" s="1">
        <f t="shared" si="239"/>
        <v>38274.345425822801</v>
      </c>
    </row>
    <row r="7563" spans="1:6" x14ac:dyDescent="0.3">
      <c r="A7563" s="3">
        <v>0.72273597592586902</v>
      </c>
      <c r="B7563" s="3">
        <v>18466.086138735802</v>
      </c>
      <c r="C7563" s="3">
        <v>1.2220415305100201</v>
      </c>
      <c r="D7563" s="3">
        <v>55383.9838453271</v>
      </c>
      <c r="E7563" s="1">
        <f t="shared" si="238"/>
        <v>0.49930555458415105</v>
      </c>
      <c r="F7563" s="1">
        <f t="shared" si="239"/>
        <v>36917.897706591299</v>
      </c>
    </row>
    <row r="7564" spans="1:6" x14ac:dyDescent="0.3">
      <c r="A7564" s="3">
        <v>0.68104882648521303</v>
      </c>
      <c r="B7564" s="3">
        <v>21144.344473912199</v>
      </c>
      <c r="C7564" s="3">
        <v>1.1804877012222299</v>
      </c>
      <c r="D7564" s="3">
        <v>57682.203749974004</v>
      </c>
      <c r="E7564" s="1">
        <f t="shared" si="238"/>
        <v>0.49943887473701687</v>
      </c>
      <c r="F7564" s="1">
        <f t="shared" si="239"/>
        <v>36537.859276061805</v>
      </c>
    </row>
    <row r="7565" spans="1:6" x14ac:dyDescent="0.3">
      <c r="A7565" s="3">
        <v>0.70406554455679904</v>
      </c>
      <c r="B7565" s="3">
        <v>21144.666964588101</v>
      </c>
      <c r="C7565" s="3">
        <v>1.23561160557014</v>
      </c>
      <c r="D7565" s="3">
        <v>58750.706762047303</v>
      </c>
      <c r="E7565" s="1">
        <f t="shared" si="238"/>
        <v>0.53154606101334101</v>
      </c>
      <c r="F7565" s="1">
        <f t="shared" si="239"/>
        <v>37606.039797459205</v>
      </c>
    </row>
    <row r="7566" spans="1:6" x14ac:dyDescent="0.3">
      <c r="A7566" s="3">
        <v>0.68355679292979399</v>
      </c>
      <c r="B7566" s="3">
        <v>23809.0705311243</v>
      </c>
      <c r="C7566" s="3">
        <v>1.1893604947431</v>
      </c>
      <c r="D7566" s="3">
        <v>64957.367295753204</v>
      </c>
      <c r="E7566" s="1">
        <f t="shared" si="238"/>
        <v>0.50580370181330603</v>
      </c>
      <c r="F7566" s="1">
        <f t="shared" si="239"/>
        <v>41148.296764628903</v>
      </c>
    </row>
    <row r="7567" spans="1:6" x14ac:dyDescent="0.3">
      <c r="A7567" s="3">
        <v>0.65371426946336697</v>
      </c>
      <c r="B7567" s="3">
        <v>24941.930292621299</v>
      </c>
      <c r="C7567" s="3">
        <v>1.1395679216305801</v>
      </c>
      <c r="D7567" s="3">
        <v>65275.719900162199</v>
      </c>
      <c r="E7567" s="1">
        <f t="shared" si="238"/>
        <v>0.4858536521672131</v>
      </c>
      <c r="F7567" s="1">
        <f t="shared" si="239"/>
        <v>40333.789607540901</v>
      </c>
    </row>
    <row r="7568" spans="1:6" x14ac:dyDescent="0.3">
      <c r="A7568" s="3">
        <v>0.68493099697427395</v>
      </c>
      <c r="B7568" s="3">
        <v>20068.453534537999</v>
      </c>
      <c r="C7568" s="3">
        <v>1.17988094881935</v>
      </c>
      <c r="D7568" s="3">
        <v>57431.246670819797</v>
      </c>
      <c r="E7568" s="1">
        <f t="shared" si="238"/>
        <v>0.49494995184507606</v>
      </c>
      <c r="F7568" s="1">
        <f t="shared" si="239"/>
        <v>37362.793136281798</v>
      </c>
    </row>
    <row r="7569" spans="1:6" x14ac:dyDescent="0.3">
      <c r="A7569" s="3">
        <v>0.71216208119031399</v>
      </c>
      <c r="B7569" s="3">
        <v>16035.4365299826</v>
      </c>
      <c r="C7569" s="3">
        <v>1.24506766118811</v>
      </c>
      <c r="D7569" s="3">
        <v>51595.616651557699</v>
      </c>
      <c r="E7569" s="1">
        <f t="shared" si="238"/>
        <v>0.53290557999779598</v>
      </c>
      <c r="F7569" s="1">
        <f t="shared" si="239"/>
        <v>35560.180121575097</v>
      </c>
    </row>
    <row r="7570" spans="1:6" x14ac:dyDescent="0.3">
      <c r="A7570" s="3">
        <v>0.68998691720577598</v>
      </c>
      <c r="B7570" s="3">
        <v>21471.2791644844</v>
      </c>
      <c r="C7570" s="3">
        <v>1.2013574701937699</v>
      </c>
      <c r="D7570" s="3">
        <v>57685.093560379297</v>
      </c>
      <c r="E7570" s="1">
        <f t="shared" si="238"/>
        <v>0.51137055298799394</v>
      </c>
      <c r="F7570" s="1">
        <f t="shared" si="239"/>
        <v>36213.814395894893</v>
      </c>
    </row>
    <row r="7571" spans="1:6" x14ac:dyDescent="0.3">
      <c r="A7571" s="3">
        <v>0.68805665919257597</v>
      </c>
      <c r="B7571" s="3">
        <v>18383.467660462498</v>
      </c>
      <c r="C7571" s="3">
        <v>1.1779716126884601</v>
      </c>
      <c r="D7571" s="3">
        <v>55636.501269722903</v>
      </c>
      <c r="E7571" s="1">
        <f t="shared" si="238"/>
        <v>0.4899149534958841</v>
      </c>
      <c r="F7571" s="1">
        <f t="shared" si="239"/>
        <v>37253.033609260405</v>
      </c>
    </row>
    <row r="7572" spans="1:6" x14ac:dyDescent="0.3">
      <c r="A7572" s="3">
        <v>0.67233242766728196</v>
      </c>
      <c r="B7572" s="3">
        <v>19081.212079489</v>
      </c>
      <c r="C7572" s="3">
        <v>1.17478305510843</v>
      </c>
      <c r="D7572" s="3">
        <v>55831.005595236798</v>
      </c>
      <c r="E7572" s="1">
        <f t="shared" si="238"/>
        <v>0.50245062744114799</v>
      </c>
      <c r="F7572" s="1">
        <f t="shared" si="239"/>
        <v>36749.793515747799</v>
      </c>
    </row>
    <row r="7573" spans="1:6" x14ac:dyDescent="0.3">
      <c r="A7573" s="3">
        <v>0.693136776423253</v>
      </c>
      <c r="B7573" s="3">
        <v>20890.809746151401</v>
      </c>
      <c r="C7573" s="3">
        <v>1.20987320946999</v>
      </c>
      <c r="D7573" s="3">
        <v>56612.848151178601</v>
      </c>
      <c r="E7573" s="1">
        <f t="shared" si="238"/>
        <v>0.516736433046737</v>
      </c>
      <c r="F7573" s="1">
        <f t="shared" si="239"/>
        <v>35722.038405027197</v>
      </c>
    </row>
    <row r="7574" spans="1:6" x14ac:dyDescent="0.3">
      <c r="A7574" s="3">
        <v>0.70897373969993704</v>
      </c>
      <c r="B7574" s="3">
        <v>20794.487448627398</v>
      </c>
      <c r="C7574" s="3">
        <v>1.21486673914321</v>
      </c>
      <c r="D7574" s="3">
        <v>58004.797051372698</v>
      </c>
      <c r="E7574" s="1">
        <f t="shared" si="238"/>
        <v>0.50589299944327293</v>
      </c>
      <c r="F7574" s="1">
        <f t="shared" si="239"/>
        <v>37210.309602745299</v>
      </c>
    </row>
    <row r="7575" spans="1:6" x14ac:dyDescent="0.3">
      <c r="A7575" s="3">
        <v>0.71020077541471505</v>
      </c>
      <c r="B7575" s="3">
        <v>23400.159520155001</v>
      </c>
      <c r="C7575" s="3">
        <v>1.2265058709607899</v>
      </c>
      <c r="D7575" s="3">
        <v>62182.643227086701</v>
      </c>
      <c r="E7575" s="1">
        <f t="shared" si="238"/>
        <v>0.51630509554607484</v>
      </c>
      <c r="F7575" s="1">
        <f t="shared" si="239"/>
        <v>38782.4837069317</v>
      </c>
    </row>
    <row r="7576" spans="1:6" x14ac:dyDescent="0.3">
      <c r="A7576" s="3">
        <v>0.73836316751817499</v>
      </c>
      <c r="B7576" s="3">
        <v>19209.885266847701</v>
      </c>
      <c r="C7576" s="3">
        <v>1.2478903687629701</v>
      </c>
      <c r="D7576" s="3">
        <v>54874.197703355203</v>
      </c>
      <c r="E7576" s="1">
        <f t="shared" si="238"/>
        <v>0.50952720124479511</v>
      </c>
      <c r="F7576" s="1">
        <f t="shared" si="239"/>
        <v>35664.312436507505</v>
      </c>
    </row>
    <row r="7577" spans="1:6" x14ac:dyDescent="0.3">
      <c r="A7577" s="3">
        <v>0.71582758944875102</v>
      </c>
      <c r="B7577" s="3">
        <v>15398.778389658301</v>
      </c>
      <c r="C7577" s="3">
        <v>1.2500420585179499</v>
      </c>
      <c r="D7577" s="3">
        <v>50164.473712293802</v>
      </c>
      <c r="E7577" s="1">
        <f t="shared" si="238"/>
        <v>0.53421446906919889</v>
      </c>
      <c r="F7577" s="1">
        <f t="shared" si="239"/>
        <v>34765.695322635504</v>
      </c>
    </row>
    <row r="7578" spans="1:6" x14ac:dyDescent="0.3">
      <c r="A7578" s="3">
        <v>0.71892617049833996</v>
      </c>
      <c r="B7578" s="3">
        <v>18858.891366607601</v>
      </c>
      <c r="C7578" s="3">
        <v>1.2487540990610499</v>
      </c>
      <c r="D7578" s="3">
        <v>57067.6186307358</v>
      </c>
      <c r="E7578" s="1">
        <f t="shared" si="238"/>
        <v>0.52982792856270999</v>
      </c>
      <c r="F7578" s="1">
        <f t="shared" si="239"/>
        <v>38208.727264128203</v>
      </c>
    </row>
    <row r="7579" spans="1:6" x14ac:dyDescent="0.3">
      <c r="A7579" s="3">
        <v>0.72171229362738099</v>
      </c>
      <c r="B7579" s="3">
        <v>14675.5313767219</v>
      </c>
      <c r="C7579" s="3">
        <v>1.2336363816607701</v>
      </c>
      <c r="D7579" s="3">
        <v>49342.779917985798</v>
      </c>
      <c r="E7579" s="1">
        <f t="shared" si="238"/>
        <v>0.51192408803338907</v>
      </c>
      <c r="F7579" s="1">
        <f t="shared" si="239"/>
        <v>34667.2485412639</v>
      </c>
    </row>
    <row r="7580" spans="1:6" x14ac:dyDescent="0.3">
      <c r="A7580" s="3">
        <v>0.74736396321981002</v>
      </c>
      <c r="B7580" s="3">
        <v>18970.8351100933</v>
      </c>
      <c r="C7580" s="3">
        <v>1.2653287047350801</v>
      </c>
      <c r="D7580" s="3">
        <v>54344.211664030998</v>
      </c>
      <c r="E7580" s="1">
        <f t="shared" si="238"/>
        <v>0.51796474151527006</v>
      </c>
      <c r="F7580" s="1">
        <f t="shared" si="239"/>
        <v>35373.376553937698</v>
      </c>
    </row>
    <row r="7581" spans="1:6" x14ac:dyDescent="0.3">
      <c r="A7581" s="3">
        <v>0.67737541786607103</v>
      </c>
      <c r="B7581" s="3">
        <v>20040.835523819798</v>
      </c>
      <c r="C7581" s="3">
        <v>1.1718677765316201</v>
      </c>
      <c r="D7581" s="3">
        <v>55637.871240014203</v>
      </c>
      <c r="E7581" s="1">
        <f t="shared" si="238"/>
        <v>0.49449235866554908</v>
      </c>
      <c r="F7581" s="1">
        <f t="shared" si="239"/>
        <v>35597.035716194405</v>
      </c>
    </row>
    <row r="7582" spans="1:6" x14ac:dyDescent="0.3">
      <c r="A7582" s="3">
        <v>0.74835106933537998</v>
      </c>
      <c r="B7582" s="3">
        <v>19510.866347800998</v>
      </c>
      <c r="C7582" s="3">
        <v>1.33013093469484</v>
      </c>
      <c r="D7582" s="3">
        <v>56333.3416289698</v>
      </c>
      <c r="E7582" s="1">
        <f t="shared" si="238"/>
        <v>0.58177986535946002</v>
      </c>
      <c r="F7582" s="1">
        <f t="shared" si="239"/>
        <v>36822.475281168801</v>
      </c>
    </row>
    <row r="7583" spans="1:6" x14ac:dyDescent="0.3">
      <c r="A7583" s="3">
        <v>0.727721168640862</v>
      </c>
      <c r="B7583" s="3">
        <v>15814.1248535665</v>
      </c>
      <c r="C7583" s="3">
        <v>1.2739294647411401</v>
      </c>
      <c r="D7583" s="3">
        <v>53395.107102454698</v>
      </c>
      <c r="E7583" s="1">
        <f t="shared" si="238"/>
        <v>0.5462082961002781</v>
      </c>
      <c r="F7583" s="1">
        <f t="shared" si="239"/>
        <v>37580.982248888198</v>
      </c>
    </row>
    <row r="7584" spans="1:6" x14ac:dyDescent="0.3">
      <c r="A7584" s="3">
        <v>0.74110948377608099</v>
      </c>
      <c r="B7584" s="3">
        <v>18747.484031521199</v>
      </c>
      <c r="C7584" s="3">
        <v>1.2888293561252999</v>
      </c>
      <c r="D7584" s="3">
        <v>56601.644456407099</v>
      </c>
      <c r="E7584" s="1">
        <f t="shared" si="238"/>
        <v>0.54771987234921893</v>
      </c>
      <c r="F7584" s="1">
        <f t="shared" si="239"/>
        <v>37854.1604248859</v>
      </c>
    </row>
    <row r="7585" spans="1:6" x14ac:dyDescent="0.3">
      <c r="A7585" s="3">
        <v>0.70906078158018304</v>
      </c>
      <c r="B7585" s="3">
        <v>20333.5232466735</v>
      </c>
      <c r="C7585" s="3">
        <v>1.21413587353182</v>
      </c>
      <c r="D7585" s="3">
        <v>58279.508018947497</v>
      </c>
      <c r="E7585" s="1">
        <f t="shared" si="238"/>
        <v>0.50507509195163691</v>
      </c>
      <c r="F7585" s="1">
        <f t="shared" si="239"/>
        <v>37945.984772273994</v>
      </c>
    </row>
    <row r="7586" spans="1:6" x14ac:dyDescent="0.3">
      <c r="A7586" s="3">
        <v>0.71140050159448598</v>
      </c>
      <c r="B7586" s="3">
        <v>19334.118394799199</v>
      </c>
      <c r="C7586" s="3">
        <v>1.22283996952817</v>
      </c>
      <c r="D7586" s="3">
        <v>56262.151300302998</v>
      </c>
      <c r="E7586" s="1">
        <f t="shared" si="238"/>
        <v>0.511439467933684</v>
      </c>
      <c r="F7586" s="1">
        <f t="shared" si="239"/>
        <v>36928.032905503802</v>
      </c>
    </row>
    <row r="7587" spans="1:6" x14ac:dyDescent="0.3">
      <c r="A7587" s="3">
        <v>0.67828067149051896</v>
      </c>
      <c r="B7587" s="3">
        <v>18680.2806294689</v>
      </c>
      <c r="C7587" s="3">
        <v>1.19070539849922</v>
      </c>
      <c r="D7587" s="3">
        <v>53086.931630181898</v>
      </c>
      <c r="E7587" s="1">
        <f t="shared" si="238"/>
        <v>0.51242472700870101</v>
      </c>
      <c r="F7587" s="1">
        <f t="shared" si="239"/>
        <v>34406.651000712998</v>
      </c>
    </row>
    <row r="7588" spans="1:6" x14ac:dyDescent="0.3">
      <c r="A7588" s="3">
        <v>0.69855527631357905</v>
      </c>
      <c r="B7588" s="3">
        <v>22001.148402401501</v>
      </c>
      <c r="C7588" s="3">
        <v>1.22789903003324</v>
      </c>
      <c r="D7588" s="3">
        <v>59901.621945932398</v>
      </c>
      <c r="E7588" s="1">
        <f t="shared" si="238"/>
        <v>0.52934375371966091</v>
      </c>
      <c r="F7588" s="1">
        <f t="shared" si="239"/>
        <v>37900.473543530898</v>
      </c>
    </row>
    <row r="7589" spans="1:6" x14ac:dyDescent="0.3">
      <c r="A7589" s="3">
        <v>0.71128116577061995</v>
      </c>
      <c r="B7589" s="3">
        <v>19868.185904167702</v>
      </c>
      <c r="C7589" s="3">
        <v>1.23018172923737</v>
      </c>
      <c r="D7589" s="3">
        <v>59462.031343317103</v>
      </c>
      <c r="E7589" s="1">
        <f t="shared" si="238"/>
        <v>0.51890056346675006</v>
      </c>
      <c r="F7589" s="1">
        <f t="shared" si="239"/>
        <v>39593.845439149401</v>
      </c>
    </row>
    <row r="7590" spans="1:6" x14ac:dyDescent="0.3">
      <c r="A7590" s="3">
        <v>0.77021696819730401</v>
      </c>
      <c r="B7590" s="3">
        <v>20974.088588070401</v>
      </c>
      <c r="C7590" s="3">
        <v>1.3337369541933399</v>
      </c>
      <c r="D7590" s="3">
        <v>60478.667257310197</v>
      </c>
      <c r="E7590" s="1">
        <f t="shared" si="238"/>
        <v>0.56351998599603592</v>
      </c>
      <c r="F7590" s="1">
        <f t="shared" si="239"/>
        <v>39504.578669239796</v>
      </c>
    </row>
    <row r="7591" spans="1:6" x14ac:dyDescent="0.3">
      <c r="A7591" s="3">
        <v>0.69776090281652803</v>
      </c>
      <c r="B7591" s="3">
        <v>16056.4465998222</v>
      </c>
      <c r="C7591" s="3">
        <v>1.2013741437313299</v>
      </c>
      <c r="D7591" s="3">
        <v>51515.400708891502</v>
      </c>
      <c r="E7591" s="1">
        <f t="shared" si="238"/>
        <v>0.50361324091480186</v>
      </c>
      <c r="F7591" s="1">
        <f t="shared" si="239"/>
        <v>35458.954109069302</v>
      </c>
    </row>
    <row r="7592" spans="1:6" x14ac:dyDescent="0.3">
      <c r="A7592" s="3">
        <v>0.69706637461415999</v>
      </c>
      <c r="B7592" s="3">
        <v>19622.297555994701</v>
      </c>
      <c r="C7592" s="3">
        <v>1.2265203059729699</v>
      </c>
      <c r="D7592" s="3">
        <v>55595.153620921403</v>
      </c>
      <c r="E7592" s="1">
        <f t="shared" si="238"/>
        <v>0.52945393135880991</v>
      </c>
      <c r="F7592" s="1">
        <f t="shared" si="239"/>
        <v>35972.856064926702</v>
      </c>
    </row>
    <row r="7593" spans="1:6" x14ac:dyDescent="0.3">
      <c r="A7593" s="3">
        <v>0.71213668846116196</v>
      </c>
      <c r="B7593" s="3">
        <v>19481.0466348763</v>
      </c>
      <c r="C7593" s="3">
        <v>1.2516924105300899</v>
      </c>
      <c r="D7593" s="3">
        <v>58258.286525752497</v>
      </c>
      <c r="E7593" s="1">
        <f t="shared" si="238"/>
        <v>0.53955572206892799</v>
      </c>
      <c r="F7593" s="1">
        <f t="shared" si="239"/>
        <v>38777.239890876197</v>
      </c>
    </row>
    <row r="7594" spans="1:6" x14ac:dyDescent="0.3">
      <c r="A7594" s="3">
        <v>0.67014731455851395</v>
      </c>
      <c r="B7594" s="3">
        <v>19949.3551922193</v>
      </c>
      <c r="C7594" s="3">
        <v>1.1196350152377399</v>
      </c>
      <c r="D7594" s="3">
        <v>57334.3420404223</v>
      </c>
      <c r="E7594" s="1">
        <f t="shared" si="238"/>
        <v>0.44948770067922594</v>
      </c>
      <c r="F7594" s="1">
        <f t="shared" si="239"/>
        <v>37384.986848203</v>
      </c>
    </row>
    <row r="7595" spans="1:6" x14ac:dyDescent="0.3">
      <c r="A7595" s="3">
        <v>0.67070617439656099</v>
      </c>
      <c r="B7595" s="3">
        <v>12881.6815580526</v>
      </c>
      <c r="C7595" s="3">
        <v>1.1257492031921299</v>
      </c>
      <c r="D7595" s="3">
        <v>47418.530997684997</v>
      </c>
      <c r="E7595" s="1">
        <f t="shared" si="238"/>
        <v>0.4550430287955689</v>
      </c>
      <c r="F7595" s="1">
        <f t="shared" si="239"/>
        <v>34536.849439632395</v>
      </c>
    </row>
    <row r="7596" spans="1:6" x14ac:dyDescent="0.3">
      <c r="A7596" s="3">
        <v>0.66112825078524196</v>
      </c>
      <c r="B7596" s="3">
        <v>15804.019279120501</v>
      </c>
      <c r="C7596" s="3">
        <v>1.1379035726559901</v>
      </c>
      <c r="D7596" s="3">
        <v>51913.563993623902</v>
      </c>
      <c r="E7596" s="1">
        <f t="shared" si="238"/>
        <v>0.47677532187074811</v>
      </c>
      <c r="F7596" s="1">
        <f t="shared" si="239"/>
        <v>36109.544714503398</v>
      </c>
    </row>
    <row r="7597" spans="1:6" x14ac:dyDescent="0.3">
      <c r="A7597" s="3">
        <v>0.65833614128511997</v>
      </c>
      <c r="B7597" s="3">
        <v>25002.603197194701</v>
      </c>
      <c r="C7597" s="3">
        <v>1.1424382682530001</v>
      </c>
      <c r="D7597" s="3">
        <v>64820.866838137998</v>
      </c>
      <c r="E7597" s="1">
        <f t="shared" si="238"/>
        <v>0.48410212696788013</v>
      </c>
      <c r="F7597" s="1">
        <f t="shared" si="239"/>
        <v>39818.263640943296</v>
      </c>
    </row>
    <row r="7598" spans="1:6" x14ac:dyDescent="0.3">
      <c r="A7598" s="3">
        <v>0.70239946712208301</v>
      </c>
      <c r="B7598" s="3">
        <v>17046.108254249299</v>
      </c>
      <c r="C7598" s="3">
        <v>1.20495610550441</v>
      </c>
      <c r="D7598" s="3">
        <v>53658.8371799132</v>
      </c>
      <c r="E7598" s="1">
        <f t="shared" si="238"/>
        <v>0.502556638382327</v>
      </c>
      <c r="F7598" s="1">
        <f t="shared" si="239"/>
        <v>36612.728925663905</v>
      </c>
    </row>
    <row r="7599" spans="1:6" x14ac:dyDescent="0.3">
      <c r="A7599" s="3">
        <v>0.61515519187084899</v>
      </c>
      <c r="B7599" s="3">
        <v>19495.244633996499</v>
      </c>
      <c r="C7599" s="3">
        <v>1.1072041344896399</v>
      </c>
      <c r="D7599" s="3">
        <v>55062.790418754201</v>
      </c>
      <c r="E7599" s="1">
        <f t="shared" si="238"/>
        <v>0.49204894261879095</v>
      </c>
      <c r="F7599" s="1">
        <f t="shared" si="239"/>
        <v>35567.545784757705</v>
      </c>
    </row>
    <row r="7600" spans="1:6" x14ac:dyDescent="0.3">
      <c r="A7600" s="3">
        <v>0.71698672489616899</v>
      </c>
      <c r="B7600" s="3">
        <v>20407.442560864802</v>
      </c>
      <c r="C7600" s="3">
        <v>1.2519418019862001</v>
      </c>
      <c r="D7600" s="3">
        <v>58574.1147111315</v>
      </c>
      <c r="E7600" s="1">
        <f t="shared" si="238"/>
        <v>0.53495507709003109</v>
      </c>
      <c r="F7600" s="1">
        <f t="shared" si="239"/>
        <v>38166.672150266699</v>
      </c>
    </row>
    <row r="7601" spans="1:6" x14ac:dyDescent="0.3">
      <c r="A7601" s="3">
        <v>0.68200461642533206</v>
      </c>
      <c r="B7601" s="3">
        <v>20884.553636091801</v>
      </c>
      <c r="C7601" s="3">
        <v>1.12637706524815</v>
      </c>
      <c r="D7601" s="3">
        <v>57667.048908517398</v>
      </c>
      <c r="E7601" s="1">
        <f t="shared" si="238"/>
        <v>0.4443724488228179</v>
      </c>
      <c r="F7601" s="1">
        <f t="shared" si="239"/>
        <v>36782.4952724256</v>
      </c>
    </row>
    <row r="7602" spans="1:6" x14ac:dyDescent="0.3">
      <c r="A7602" s="3">
        <v>0.70446016940288703</v>
      </c>
      <c r="B7602" s="3">
        <v>23624.729556129401</v>
      </c>
      <c r="C7602" s="3">
        <v>1.2042929335111701</v>
      </c>
      <c r="D7602" s="3">
        <v>59665.013254260499</v>
      </c>
      <c r="E7602" s="1">
        <f t="shared" si="238"/>
        <v>0.49983276410828303</v>
      </c>
      <c r="F7602" s="1">
        <f t="shared" si="239"/>
        <v>36040.283698131097</v>
      </c>
    </row>
    <row r="7603" spans="1:6" x14ac:dyDescent="0.3">
      <c r="A7603" s="3">
        <v>0.79014648433794299</v>
      </c>
      <c r="B7603" s="3">
        <v>18509.522439247699</v>
      </c>
      <c r="C7603" s="3">
        <v>1.35128681663614</v>
      </c>
      <c r="D7603" s="3">
        <v>54210.521774914298</v>
      </c>
      <c r="E7603" s="1">
        <f t="shared" si="238"/>
        <v>0.56114033229819704</v>
      </c>
      <c r="F7603" s="1">
        <f t="shared" si="239"/>
        <v>35700.999335666595</v>
      </c>
    </row>
    <row r="7604" spans="1:6" x14ac:dyDescent="0.3">
      <c r="A7604" s="3">
        <v>0.71458274434399405</v>
      </c>
      <c r="B7604" s="3">
        <v>16288.001738067</v>
      </c>
      <c r="C7604" s="3">
        <v>1.2596452035292001</v>
      </c>
      <c r="D7604" s="3">
        <v>52423.846474245802</v>
      </c>
      <c r="E7604" s="1">
        <f t="shared" si="238"/>
        <v>0.54506245918520602</v>
      </c>
      <c r="F7604" s="1">
        <f t="shared" si="239"/>
        <v>36135.844736178798</v>
      </c>
    </row>
    <row r="7605" spans="1:6" x14ac:dyDescent="0.3">
      <c r="A7605" s="3">
        <v>0.719851185596177</v>
      </c>
      <c r="B7605" s="3">
        <v>18623.792406407902</v>
      </c>
      <c r="C7605" s="3">
        <v>1.26839186646</v>
      </c>
      <c r="D7605" s="3">
        <v>56927.117367069601</v>
      </c>
      <c r="E7605" s="1">
        <f t="shared" si="238"/>
        <v>0.54854068086382302</v>
      </c>
      <c r="F7605" s="1">
        <f t="shared" si="239"/>
        <v>38303.324960661703</v>
      </c>
    </row>
    <row r="7606" spans="1:6" x14ac:dyDescent="0.3">
      <c r="A7606" s="3">
        <v>0.73481995807730605</v>
      </c>
      <c r="B7606" s="3">
        <v>18533.780828286599</v>
      </c>
      <c r="C7606" s="3">
        <v>1.2391258684273101</v>
      </c>
      <c r="D7606" s="3">
        <v>54489.302535317503</v>
      </c>
      <c r="E7606" s="1">
        <f t="shared" si="238"/>
        <v>0.50430591035000405</v>
      </c>
      <c r="F7606" s="1">
        <f t="shared" si="239"/>
        <v>35955.521707030901</v>
      </c>
    </row>
    <row r="7607" spans="1:6" x14ac:dyDescent="0.3">
      <c r="A7607" s="3">
        <v>0.68791000887823295</v>
      </c>
      <c r="B7607" s="3">
        <v>19670.767676162901</v>
      </c>
      <c r="C7607" s="3">
        <v>1.19241705039561</v>
      </c>
      <c r="D7607" s="3">
        <v>56162.400309934303</v>
      </c>
      <c r="E7607" s="1">
        <f t="shared" si="238"/>
        <v>0.50450704151737702</v>
      </c>
      <c r="F7607" s="1">
        <f t="shared" si="239"/>
        <v>36491.632633771398</v>
      </c>
    </row>
    <row r="7608" spans="1:6" x14ac:dyDescent="0.3">
      <c r="A7608" s="3">
        <v>0.71902608793263501</v>
      </c>
      <c r="B7608" s="3">
        <v>21987.404236415201</v>
      </c>
      <c r="C7608" s="3">
        <v>1.27040416040593</v>
      </c>
      <c r="D7608" s="3">
        <v>59856.5159385507</v>
      </c>
      <c r="E7608" s="1">
        <f t="shared" si="238"/>
        <v>0.55137807247329496</v>
      </c>
      <c r="F7608" s="1">
        <f t="shared" si="239"/>
        <v>37869.111702135502</v>
      </c>
    </row>
    <row r="7609" spans="1:6" x14ac:dyDescent="0.3">
      <c r="A7609" s="3">
        <v>0.67885550333956601</v>
      </c>
      <c r="B7609" s="3">
        <v>20607.905791553902</v>
      </c>
      <c r="C7609" s="3">
        <v>1.1834504772763501</v>
      </c>
      <c r="D7609" s="3">
        <v>58151.143030751999</v>
      </c>
      <c r="E7609" s="1">
        <f t="shared" si="238"/>
        <v>0.5045949739367841</v>
      </c>
      <c r="F7609" s="1">
        <f t="shared" si="239"/>
        <v>37543.237239198097</v>
      </c>
    </row>
    <row r="7610" spans="1:6" x14ac:dyDescent="0.3">
      <c r="A7610" s="3">
        <v>0.66104916967556704</v>
      </c>
      <c r="B7610" s="3">
        <v>21992.6677968476</v>
      </c>
      <c r="C7610" s="3">
        <v>1.1659447187879599</v>
      </c>
      <c r="D7610" s="3">
        <v>60167.348423490897</v>
      </c>
      <c r="E7610" s="1">
        <f t="shared" si="238"/>
        <v>0.50489554911239287</v>
      </c>
      <c r="F7610" s="1">
        <f t="shared" si="239"/>
        <v>38174.680626643298</v>
      </c>
    </row>
    <row r="7611" spans="1:6" x14ac:dyDescent="0.3">
      <c r="A7611" s="3">
        <v>0.70241998401519101</v>
      </c>
      <c r="B7611" s="3">
        <v>21161.197189438401</v>
      </c>
      <c r="C7611" s="3">
        <v>1.2292367296550499</v>
      </c>
      <c r="D7611" s="3">
        <v>58170.964636329998</v>
      </c>
      <c r="E7611" s="1">
        <f t="shared" si="238"/>
        <v>0.52681674563985892</v>
      </c>
      <c r="F7611" s="1">
        <f t="shared" si="239"/>
        <v>37009.767446891594</v>
      </c>
    </row>
    <row r="7612" spans="1:6" x14ac:dyDescent="0.3">
      <c r="A7612" s="3">
        <v>0.68961257723981295</v>
      </c>
      <c r="B7612" s="3">
        <v>18185.2782016616</v>
      </c>
      <c r="C7612" s="3">
        <v>1.19809524848446</v>
      </c>
      <c r="D7612" s="3">
        <v>54590.512065737603</v>
      </c>
      <c r="E7612" s="1">
        <f t="shared" si="238"/>
        <v>0.50848267124464708</v>
      </c>
      <c r="F7612" s="1">
        <f t="shared" si="239"/>
        <v>36405.233864075999</v>
      </c>
    </row>
    <row r="7613" spans="1:6" x14ac:dyDescent="0.3">
      <c r="A7613" s="3">
        <v>0.66757706217249901</v>
      </c>
      <c r="B7613" s="3">
        <v>16356.0170634717</v>
      </c>
      <c r="C7613" s="3">
        <v>1.1609652151551</v>
      </c>
      <c r="D7613" s="3">
        <v>51672.212728240796</v>
      </c>
      <c r="E7613" s="1">
        <f t="shared" si="238"/>
        <v>0.49338815298260097</v>
      </c>
      <c r="F7613" s="1">
        <f t="shared" si="239"/>
        <v>35316.195664769097</v>
      </c>
    </row>
    <row r="7614" spans="1:6" x14ac:dyDescent="0.3">
      <c r="A7614" s="3">
        <v>0.66219503845946304</v>
      </c>
      <c r="B7614" s="3">
        <v>16054.937982167499</v>
      </c>
      <c r="C7614" s="3">
        <v>1.13384779114476</v>
      </c>
      <c r="D7614" s="3">
        <v>50564.7329372893</v>
      </c>
      <c r="E7614" s="1">
        <f t="shared" si="238"/>
        <v>0.47165275268529694</v>
      </c>
      <c r="F7614" s="1">
        <f t="shared" si="239"/>
        <v>34509.794955121804</v>
      </c>
    </row>
    <row r="7615" spans="1:6" x14ac:dyDescent="0.3">
      <c r="A7615" s="3">
        <v>0.73426295392846497</v>
      </c>
      <c r="B7615" s="3">
        <v>17254.172952548401</v>
      </c>
      <c r="C7615" s="3">
        <v>1.2701308983583099</v>
      </c>
      <c r="D7615" s="3">
        <v>53451.8342864281</v>
      </c>
      <c r="E7615" s="1">
        <f t="shared" si="238"/>
        <v>0.53586794442984498</v>
      </c>
      <c r="F7615" s="1">
        <f t="shared" si="239"/>
        <v>36197.661333879703</v>
      </c>
    </row>
    <row r="7616" spans="1:6" x14ac:dyDescent="0.3">
      <c r="A7616" s="3">
        <v>0.66593403216137104</v>
      </c>
      <c r="B7616" s="3">
        <v>23759.139593318301</v>
      </c>
      <c r="C7616" s="3">
        <v>1.1273144524711201</v>
      </c>
      <c r="D7616" s="3">
        <v>62205.519686887703</v>
      </c>
      <c r="E7616" s="1">
        <f t="shared" si="238"/>
        <v>0.46138042030974902</v>
      </c>
      <c r="F7616" s="1">
        <f t="shared" si="239"/>
        <v>38446.380093569402</v>
      </c>
    </row>
    <row r="7617" spans="1:6" x14ac:dyDescent="0.3">
      <c r="A7617" s="3">
        <v>0.731784397674209</v>
      </c>
      <c r="B7617" s="3">
        <v>23378.286220989401</v>
      </c>
      <c r="C7617" s="3">
        <v>1.2680553063299</v>
      </c>
      <c r="D7617" s="3">
        <v>62019.3726203517</v>
      </c>
      <c r="E7617" s="1">
        <f t="shared" si="238"/>
        <v>0.53627090865569105</v>
      </c>
      <c r="F7617" s="1">
        <f t="shared" si="239"/>
        <v>38641.086399362299</v>
      </c>
    </row>
    <row r="7618" spans="1:6" x14ac:dyDescent="0.3">
      <c r="A7618" s="3">
        <v>0.74551102139999204</v>
      </c>
      <c r="B7618" s="3">
        <v>17679.845973046598</v>
      </c>
      <c r="C7618" s="3">
        <v>1.29468309956974</v>
      </c>
      <c r="D7618" s="3">
        <v>54910.315052079699</v>
      </c>
      <c r="E7618" s="1">
        <f t="shared" si="238"/>
        <v>0.549172078169748</v>
      </c>
      <c r="F7618" s="1">
        <f t="shared" si="239"/>
        <v>37230.469079033101</v>
      </c>
    </row>
    <row r="7619" spans="1:6" x14ac:dyDescent="0.3">
      <c r="A7619" s="3">
        <v>0.714957461137119</v>
      </c>
      <c r="B7619" s="3">
        <v>18389.046073906899</v>
      </c>
      <c r="C7619" s="3">
        <v>1.23923908175457</v>
      </c>
      <c r="D7619" s="3">
        <v>56875.034585570203</v>
      </c>
      <c r="E7619" s="1">
        <f t="shared" si="238"/>
        <v>0.52428162061745098</v>
      </c>
      <c r="F7619" s="1">
        <f t="shared" si="239"/>
        <v>38485.988511663309</v>
      </c>
    </row>
    <row r="7620" spans="1:6" x14ac:dyDescent="0.3">
      <c r="A7620" s="3">
        <v>0.69476848848441597</v>
      </c>
      <c r="B7620" s="3">
        <v>18771.7927654013</v>
      </c>
      <c r="C7620" s="3">
        <v>1.1882746446100301</v>
      </c>
      <c r="D7620" s="3">
        <v>54048.056749897201</v>
      </c>
      <c r="E7620" s="1">
        <f t="shared" ref="E7620:E7683" si="240">C7620-A7620</f>
        <v>0.4935061561256141</v>
      </c>
      <c r="F7620" s="1">
        <f t="shared" ref="F7620:F7683" si="241">D7620-B7620</f>
        <v>35276.263984495905</v>
      </c>
    </row>
    <row r="7621" spans="1:6" x14ac:dyDescent="0.3">
      <c r="A7621" s="3">
        <v>0.627131782898525</v>
      </c>
      <c r="B7621" s="3">
        <v>16863.899792484299</v>
      </c>
      <c r="C7621" s="3">
        <v>1.1067793579196701</v>
      </c>
      <c r="D7621" s="3">
        <v>53659.683607701401</v>
      </c>
      <c r="E7621" s="1">
        <f t="shared" si="240"/>
        <v>0.47964757502114508</v>
      </c>
      <c r="F7621" s="1">
        <f t="shared" si="241"/>
        <v>36795.783815217103</v>
      </c>
    </row>
    <row r="7622" spans="1:6" x14ac:dyDescent="0.3">
      <c r="A7622" s="3">
        <v>0.74384700418402705</v>
      </c>
      <c r="B7622" s="3">
        <v>23488.173985010799</v>
      </c>
      <c r="C7622" s="3">
        <v>1.3040577040290799</v>
      </c>
      <c r="D7622" s="3">
        <v>62141.513283619097</v>
      </c>
      <c r="E7622" s="1">
        <f t="shared" si="240"/>
        <v>0.5602106998450529</v>
      </c>
      <c r="F7622" s="1">
        <f t="shared" si="241"/>
        <v>38653.339298608298</v>
      </c>
    </row>
    <row r="7623" spans="1:6" x14ac:dyDescent="0.3">
      <c r="A7623" s="3">
        <v>0.68780075849435596</v>
      </c>
      <c r="B7623" s="3">
        <v>18125.231331853101</v>
      </c>
      <c r="C7623" s="3">
        <v>1.1948965095275801</v>
      </c>
      <c r="D7623" s="3">
        <v>53233.301505973002</v>
      </c>
      <c r="E7623" s="1">
        <f t="shared" si="240"/>
        <v>0.50709575103322413</v>
      </c>
      <c r="F7623" s="1">
        <f t="shared" si="241"/>
        <v>35108.070174119901</v>
      </c>
    </row>
    <row r="7624" spans="1:6" x14ac:dyDescent="0.3">
      <c r="A7624" s="3">
        <v>0.72192656658031895</v>
      </c>
      <c r="B7624" s="3">
        <v>17559.237982558701</v>
      </c>
      <c r="C7624" s="3">
        <v>1.2313999528989299</v>
      </c>
      <c r="D7624" s="3">
        <v>52864.950954312597</v>
      </c>
      <c r="E7624" s="1">
        <f t="shared" si="240"/>
        <v>0.50947338631861094</v>
      </c>
      <c r="F7624" s="1">
        <f t="shared" si="241"/>
        <v>35305.712971753892</v>
      </c>
    </row>
    <row r="7625" spans="1:6" x14ac:dyDescent="0.3">
      <c r="A7625" s="3">
        <v>0.71503846345321398</v>
      </c>
      <c r="B7625" s="3">
        <v>23439.077680632101</v>
      </c>
      <c r="C7625" s="3">
        <v>1.25624542328496</v>
      </c>
      <c r="D7625" s="3">
        <v>64182.741651418903</v>
      </c>
      <c r="E7625" s="1">
        <f t="shared" si="240"/>
        <v>0.54120695983174605</v>
      </c>
      <c r="F7625" s="1">
        <f t="shared" si="241"/>
        <v>40743.663970786802</v>
      </c>
    </row>
    <row r="7626" spans="1:6" x14ac:dyDescent="0.3">
      <c r="A7626" s="3">
        <v>0.66896836992058994</v>
      </c>
      <c r="B7626" s="3">
        <v>18535.832762149799</v>
      </c>
      <c r="C7626" s="3">
        <v>1.17756556987314</v>
      </c>
      <c r="D7626" s="3">
        <v>57373.774476680599</v>
      </c>
      <c r="E7626" s="1">
        <f t="shared" si="240"/>
        <v>0.50859719995255004</v>
      </c>
      <c r="F7626" s="1">
        <f t="shared" si="241"/>
        <v>38837.941714530796</v>
      </c>
    </row>
    <row r="7627" spans="1:6" x14ac:dyDescent="0.3">
      <c r="A7627" s="3">
        <v>0.72895708469079001</v>
      </c>
      <c r="B7627" s="3">
        <v>19311.997413983801</v>
      </c>
      <c r="C7627" s="3">
        <v>1.2110257478448101</v>
      </c>
      <c r="D7627" s="3">
        <v>55733.337186206903</v>
      </c>
      <c r="E7627" s="1">
        <f t="shared" si="240"/>
        <v>0.48206866315402008</v>
      </c>
      <c r="F7627" s="1">
        <f t="shared" si="241"/>
        <v>36421.339772223102</v>
      </c>
    </row>
    <row r="7628" spans="1:6" x14ac:dyDescent="0.3">
      <c r="A7628" s="3">
        <v>0.70862896181619495</v>
      </c>
      <c r="B7628" s="3">
        <v>18866.733544405</v>
      </c>
      <c r="C7628" s="3">
        <v>1.23699834693572</v>
      </c>
      <c r="D7628" s="3">
        <v>55028.858278521999</v>
      </c>
      <c r="E7628" s="1">
        <f t="shared" si="240"/>
        <v>0.52836938511952503</v>
      </c>
      <c r="F7628" s="1">
        <f t="shared" si="241"/>
        <v>36162.124734116995</v>
      </c>
    </row>
    <row r="7629" spans="1:6" x14ac:dyDescent="0.3">
      <c r="A7629" s="3">
        <v>0.70408320321309503</v>
      </c>
      <c r="B7629" s="3">
        <v>19615.3247244909</v>
      </c>
      <c r="C7629" s="3">
        <v>1.22905272360636</v>
      </c>
      <c r="D7629" s="3">
        <v>55754.905846918897</v>
      </c>
      <c r="E7629" s="1">
        <f t="shared" si="240"/>
        <v>0.52496952039326494</v>
      </c>
      <c r="F7629" s="1">
        <f t="shared" si="241"/>
        <v>36139.581122427997</v>
      </c>
    </row>
    <row r="7630" spans="1:6" x14ac:dyDescent="0.3">
      <c r="A7630" s="3">
        <v>0.72009626951037797</v>
      </c>
      <c r="B7630" s="3">
        <v>16013.467707400399</v>
      </c>
      <c r="C7630" s="3">
        <v>1.2275692455262599</v>
      </c>
      <c r="D7630" s="3">
        <v>51347.1349302858</v>
      </c>
      <c r="E7630" s="1">
        <f t="shared" si="240"/>
        <v>0.50747297601588193</v>
      </c>
      <c r="F7630" s="1">
        <f t="shared" si="241"/>
        <v>35333.6672228854</v>
      </c>
    </row>
    <row r="7631" spans="1:6" x14ac:dyDescent="0.3">
      <c r="A7631" s="3">
        <v>0.70269537352366995</v>
      </c>
      <c r="B7631" s="3">
        <v>18627.3609817588</v>
      </c>
      <c r="C7631" s="3">
        <v>1.20057223924807</v>
      </c>
      <c r="D7631" s="3">
        <v>56312.764776334399</v>
      </c>
      <c r="E7631" s="1">
        <f t="shared" si="240"/>
        <v>0.49787686572440004</v>
      </c>
      <c r="F7631" s="1">
        <f t="shared" si="241"/>
        <v>37685.403794575599</v>
      </c>
    </row>
    <row r="7632" spans="1:6" x14ac:dyDescent="0.3">
      <c r="A7632" s="3">
        <v>0.72343194761584695</v>
      </c>
      <c r="B7632" s="3">
        <v>18194.545334521801</v>
      </c>
      <c r="C7632" s="3">
        <v>1.2492436834143801</v>
      </c>
      <c r="D7632" s="3">
        <v>55137.806190991701</v>
      </c>
      <c r="E7632" s="1">
        <f t="shared" si="240"/>
        <v>0.52581173579853313</v>
      </c>
      <c r="F7632" s="1">
        <f t="shared" si="241"/>
        <v>36943.260856469904</v>
      </c>
    </row>
    <row r="7633" spans="1:6" x14ac:dyDescent="0.3">
      <c r="A7633" s="3">
        <v>0.68254666940497299</v>
      </c>
      <c r="B7633" s="3">
        <v>19151.1237191812</v>
      </c>
      <c r="C7633" s="3">
        <v>1.1681699043385101</v>
      </c>
      <c r="D7633" s="3">
        <v>54253.989705817599</v>
      </c>
      <c r="E7633" s="1">
        <f t="shared" si="240"/>
        <v>0.4856232349335371</v>
      </c>
      <c r="F7633" s="1">
        <f t="shared" si="241"/>
        <v>35102.865986636403</v>
      </c>
    </row>
    <row r="7634" spans="1:6" x14ac:dyDescent="0.3">
      <c r="A7634" s="3">
        <v>0.61952625034606501</v>
      </c>
      <c r="B7634" s="3">
        <v>19262.3133684409</v>
      </c>
      <c r="C7634" s="3">
        <v>1.07689664506158</v>
      </c>
      <c r="D7634" s="3">
        <v>57033.520199699698</v>
      </c>
      <c r="E7634" s="1">
        <f t="shared" si="240"/>
        <v>0.45737039471551499</v>
      </c>
      <c r="F7634" s="1">
        <f t="shared" si="241"/>
        <v>37771.206831258794</v>
      </c>
    </row>
    <row r="7635" spans="1:6" x14ac:dyDescent="0.3">
      <c r="A7635" s="3">
        <v>0.75272831325610801</v>
      </c>
      <c r="B7635" s="3">
        <v>21093.752013158399</v>
      </c>
      <c r="C7635" s="3">
        <v>1.3252406117948701</v>
      </c>
      <c r="D7635" s="3">
        <v>59568.109088768499</v>
      </c>
      <c r="E7635" s="1">
        <f t="shared" si="240"/>
        <v>0.57251229853876207</v>
      </c>
      <c r="F7635" s="1">
        <f t="shared" si="241"/>
        <v>38474.357075610096</v>
      </c>
    </row>
    <row r="7636" spans="1:6" x14ac:dyDescent="0.3">
      <c r="A7636" s="3">
        <v>0.66985591998575</v>
      </c>
      <c r="B7636" s="3">
        <v>23723.572370026599</v>
      </c>
      <c r="C7636" s="3">
        <v>1.15445076982572</v>
      </c>
      <c r="D7636" s="3">
        <v>64845.909565620103</v>
      </c>
      <c r="E7636" s="1">
        <f t="shared" si="240"/>
        <v>0.48459484983997003</v>
      </c>
      <c r="F7636" s="1">
        <f t="shared" si="241"/>
        <v>41122.3371955935</v>
      </c>
    </row>
    <row r="7637" spans="1:6" x14ac:dyDescent="0.3">
      <c r="A7637" s="3">
        <v>0.70305832722337702</v>
      </c>
      <c r="B7637" s="3">
        <v>20643.040404211501</v>
      </c>
      <c r="C7637" s="3">
        <v>1.20610347250487</v>
      </c>
      <c r="D7637" s="3">
        <v>57244.217267838503</v>
      </c>
      <c r="E7637" s="1">
        <f t="shared" si="240"/>
        <v>0.50304514528149302</v>
      </c>
      <c r="F7637" s="1">
        <f t="shared" si="241"/>
        <v>36601.176863626999</v>
      </c>
    </row>
    <row r="7638" spans="1:6" x14ac:dyDescent="0.3">
      <c r="A7638" s="3">
        <v>0.74486910262412198</v>
      </c>
      <c r="B7638" s="3">
        <v>20482.925349818201</v>
      </c>
      <c r="C7638" s="3">
        <v>1.3330795492582499</v>
      </c>
      <c r="D7638" s="3">
        <v>58891.363006512802</v>
      </c>
      <c r="E7638" s="1">
        <f t="shared" si="240"/>
        <v>0.58821044663412791</v>
      </c>
      <c r="F7638" s="1">
        <f t="shared" si="241"/>
        <v>38408.437656694601</v>
      </c>
    </row>
    <row r="7639" spans="1:6" x14ac:dyDescent="0.3">
      <c r="A7639" s="3">
        <v>0.69727545008120295</v>
      </c>
      <c r="B7639" s="3">
        <v>21373.010456023399</v>
      </c>
      <c r="C7639" s="3">
        <v>1.196798100069</v>
      </c>
      <c r="D7639" s="3">
        <v>58479.872849315601</v>
      </c>
      <c r="E7639" s="1">
        <f t="shared" si="240"/>
        <v>0.49952264998779705</v>
      </c>
      <c r="F7639" s="1">
        <f t="shared" si="241"/>
        <v>37106.862393292206</v>
      </c>
    </row>
    <row r="7640" spans="1:6" x14ac:dyDescent="0.3">
      <c r="A7640" s="3">
        <v>0.72350905725259296</v>
      </c>
      <c r="B7640" s="3">
        <v>22090.8919724187</v>
      </c>
      <c r="C7640" s="3">
        <v>1.3045713655784601</v>
      </c>
      <c r="D7640" s="3">
        <v>60440.0915760473</v>
      </c>
      <c r="E7640" s="1">
        <f t="shared" si="240"/>
        <v>0.58106230832586714</v>
      </c>
      <c r="F7640" s="1">
        <f t="shared" si="241"/>
        <v>38349.1996036286</v>
      </c>
    </row>
    <row r="7641" spans="1:6" x14ac:dyDescent="0.3">
      <c r="A7641" s="3">
        <v>0.68804534325897004</v>
      </c>
      <c r="B7641" s="3">
        <v>19470.295074223399</v>
      </c>
      <c r="C7641" s="3">
        <v>1.17672527123169</v>
      </c>
      <c r="D7641" s="3">
        <v>58090.774447607102</v>
      </c>
      <c r="E7641" s="1">
        <f t="shared" si="240"/>
        <v>0.48867992797271997</v>
      </c>
      <c r="F7641" s="1">
        <f t="shared" si="241"/>
        <v>38620.4793733837</v>
      </c>
    </row>
    <row r="7642" spans="1:6" x14ac:dyDescent="0.3">
      <c r="A7642" s="3">
        <v>0.65123210186867297</v>
      </c>
      <c r="B7642" s="3">
        <v>23455.259973312899</v>
      </c>
      <c r="C7642" s="3">
        <v>1.12406698895207</v>
      </c>
      <c r="D7642" s="3">
        <v>60836.472923522102</v>
      </c>
      <c r="E7642" s="1">
        <f t="shared" si="240"/>
        <v>0.47283488708339705</v>
      </c>
      <c r="F7642" s="1">
        <f t="shared" si="241"/>
        <v>37381.212950209199</v>
      </c>
    </row>
    <row r="7643" spans="1:6" x14ac:dyDescent="0.3">
      <c r="A7643" s="3">
        <v>0.72186369573238696</v>
      </c>
      <c r="B7643" s="3">
        <v>18992.3426377006</v>
      </c>
      <c r="C7643" s="3">
        <v>1.2205975626922501</v>
      </c>
      <c r="D7643" s="3">
        <v>56974.480316296802</v>
      </c>
      <c r="E7643" s="1">
        <f t="shared" si="240"/>
        <v>0.4987338669598631</v>
      </c>
      <c r="F7643" s="1">
        <f t="shared" si="241"/>
        <v>37982.137678596206</v>
      </c>
    </row>
    <row r="7644" spans="1:6" x14ac:dyDescent="0.3">
      <c r="A7644" s="3">
        <v>0.70936439791515404</v>
      </c>
      <c r="B7644" s="3">
        <v>18395.090715291801</v>
      </c>
      <c r="C7644" s="3">
        <v>1.2224814009764999</v>
      </c>
      <c r="D7644" s="3">
        <v>55160.266078746201</v>
      </c>
      <c r="E7644" s="1">
        <f t="shared" si="240"/>
        <v>0.51311700306134589</v>
      </c>
      <c r="F7644" s="1">
        <f t="shared" si="241"/>
        <v>36765.1753634544</v>
      </c>
    </row>
    <row r="7645" spans="1:6" x14ac:dyDescent="0.3">
      <c r="A7645" s="3">
        <v>0.73513127321231797</v>
      </c>
      <c r="B7645" s="3">
        <v>22362.112647698701</v>
      </c>
      <c r="C7645" s="3">
        <v>1.3038246714583599</v>
      </c>
      <c r="D7645" s="3">
        <v>58686.916680984003</v>
      </c>
      <c r="E7645" s="1">
        <f t="shared" si="240"/>
        <v>0.56869339824604193</v>
      </c>
      <c r="F7645" s="1">
        <f t="shared" si="241"/>
        <v>36324.804033285298</v>
      </c>
    </row>
    <row r="7646" spans="1:6" x14ac:dyDescent="0.3">
      <c r="A7646" s="3">
        <v>0.69695507607172402</v>
      </c>
      <c r="B7646" s="3">
        <v>17992.471879263099</v>
      </c>
      <c r="C7646" s="3">
        <v>1.2357769016672699</v>
      </c>
      <c r="D7646" s="3">
        <v>54541.194452615797</v>
      </c>
      <c r="E7646" s="1">
        <f t="shared" si="240"/>
        <v>0.53882182559554592</v>
      </c>
      <c r="F7646" s="1">
        <f t="shared" si="241"/>
        <v>36548.722573352701</v>
      </c>
    </row>
    <row r="7647" spans="1:6" x14ac:dyDescent="0.3">
      <c r="A7647" s="3">
        <v>0.70452694157204299</v>
      </c>
      <c r="B7647" s="3">
        <v>21689.834642549202</v>
      </c>
      <c r="C7647" s="3">
        <v>1.2573640173592999</v>
      </c>
      <c r="D7647" s="3">
        <v>59244.320258664397</v>
      </c>
      <c r="E7647" s="1">
        <f t="shared" si="240"/>
        <v>0.55283707578725694</v>
      </c>
      <c r="F7647" s="1">
        <f t="shared" si="241"/>
        <v>37554.485616115198</v>
      </c>
    </row>
    <row r="7648" spans="1:6" x14ac:dyDescent="0.3">
      <c r="A7648" s="3">
        <v>0.71322559247102402</v>
      </c>
      <c r="B7648" s="3">
        <v>16348.134084318101</v>
      </c>
      <c r="C7648" s="3">
        <v>1.2177131543269999</v>
      </c>
      <c r="D7648" s="3">
        <v>52551.2492927657</v>
      </c>
      <c r="E7648" s="1">
        <f t="shared" si="240"/>
        <v>0.50448756185597587</v>
      </c>
      <c r="F7648" s="1">
        <f t="shared" si="241"/>
        <v>36203.115208447598</v>
      </c>
    </row>
    <row r="7649" spans="1:6" x14ac:dyDescent="0.3">
      <c r="A7649" s="3">
        <v>0.67399493883403505</v>
      </c>
      <c r="B7649" s="3">
        <v>18885.483976851901</v>
      </c>
      <c r="C7649" s="3">
        <v>1.1811199075185399</v>
      </c>
      <c r="D7649" s="3">
        <v>55666.696351633502</v>
      </c>
      <c r="E7649" s="1">
        <f t="shared" si="240"/>
        <v>0.50712496868450485</v>
      </c>
      <c r="F7649" s="1">
        <f t="shared" si="241"/>
        <v>36781.2123747816</v>
      </c>
    </row>
    <row r="7650" spans="1:6" x14ac:dyDescent="0.3">
      <c r="A7650" s="3">
        <v>0.75107333511153795</v>
      </c>
      <c r="B7650" s="3">
        <v>20136.2080871607</v>
      </c>
      <c r="C7650" s="3">
        <v>1.3246297501470401</v>
      </c>
      <c r="D7650" s="3">
        <v>57980.166167241798</v>
      </c>
      <c r="E7650" s="1">
        <f t="shared" si="240"/>
        <v>0.57355641503550214</v>
      </c>
      <c r="F7650" s="1">
        <f t="shared" si="241"/>
        <v>37843.958080081095</v>
      </c>
    </row>
    <row r="7651" spans="1:6" x14ac:dyDescent="0.3">
      <c r="A7651" s="3">
        <v>0.70652622535613396</v>
      </c>
      <c r="B7651" s="3">
        <v>16038.7899552285</v>
      </c>
      <c r="C7651" s="3">
        <v>1.20949503463078</v>
      </c>
      <c r="D7651" s="3">
        <v>52363.021558820197</v>
      </c>
      <c r="E7651" s="1">
        <f t="shared" si="240"/>
        <v>0.50296880927464604</v>
      </c>
      <c r="F7651" s="1">
        <f t="shared" si="241"/>
        <v>36324.231603591696</v>
      </c>
    </row>
    <row r="7652" spans="1:6" x14ac:dyDescent="0.3">
      <c r="A7652" s="3">
        <v>0.72724934810359498</v>
      </c>
      <c r="B7652" s="3">
        <v>19648.972916573999</v>
      </c>
      <c r="C7652" s="3">
        <v>1.2704968460614501</v>
      </c>
      <c r="D7652" s="3">
        <v>55213.803775347697</v>
      </c>
      <c r="E7652" s="1">
        <f t="shared" si="240"/>
        <v>0.5432474979578551</v>
      </c>
      <c r="F7652" s="1">
        <f t="shared" si="241"/>
        <v>35564.830858773697</v>
      </c>
    </row>
    <row r="7653" spans="1:6" x14ac:dyDescent="0.3">
      <c r="A7653" s="3">
        <v>0.71800206478384698</v>
      </c>
      <c r="B7653" s="3">
        <v>21732.509015015701</v>
      </c>
      <c r="C7653" s="3">
        <v>1.26321749226596</v>
      </c>
      <c r="D7653" s="3">
        <v>59502.811333211597</v>
      </c>
      <c r="E7653" s="1">
        <f t="shared" si="240"/>
        <v>0.54521542748211305</v>
      </c>
      <c r="F7653" s="1">
        <f t="shared" si="241"/>
        <v>37770.3023181959</v>
      </c>
    </row>
    <row r="7654" spans="1:6" x14ac:dyDescent="0.3">
      <c r="A7654" s="3">
        <v>0.69941203264255603</v>
      </c>
      <c r="B7654" s="3">
        <v>23992.820292468801</v>
      </c>
      <c r="C7654" s="3">
        <v>1.2073963670086301</v>
      </c>
      <c r="D7654" s="3">
        <v>61999.699556871601</v>
      </c>
      <c r="E7654" s="1">
        <f t="shared" si="240"/>
        <v>0.50798433436607404</v>
      </c>
      <c r="F7654" s="1">
        <f t="shared" si="241"/>
        <v>38006.8792644028</v>
      </c>
    </row>
    <row r="7655" spans="1:6" x14ac:dyDescent="0.3">
      <c r="A7655" s="3">
        <v>0.69136383798384804</v>
      </c>
      <c r="B7655" s="3">
        <v>15145.676910583599</v>
      </c>
      <c r="C7655" s="3">
        <v>1.20044659567849</v>
      </c>
      <c r="D7655" s="3">
        <v>50037.5204712013</v>
      </c>
      <c r="E7655" s="1">
        <f t="shared" si="240"/>
        <v>0.50908275769464195</v>
      </c>
      <c r="F7655" s="1">
        <f t="shared" si="241"/>
        <v>34891.843560617701</v>
      </c>
    </row>
    <row r="7656" spans="1:6" x14ac:dyDescent="0.3">
      <c r="A7656" s="3">
        <v>0.72434402869907499</v>
      </c>
      <c r="B7656" s="3">
        <v>19149.407312031999</v>
      </c>
      <c r="C7656" s="3">
        <v>1.2360006366656699</v>
      </c>
      <c r="D7656" s="3">
        <v>57975.533901715797</v>
      </c>
      <c r="E7656" s="1">
        <f t="shared" si="240"/>
        <v>0.51165660796659496</v>
      </c>
      <c r="F7656" s="1">
        <f t="shared" si="241"/>
        <v>38826.126589683801</v>
      </c>
    </row>
    <row r="7657" spans="1:6" x14ac:dyDescent="0.3">
      <c r="A7657" s="3">
        <v>0.683442473087015</v>
      </c>
      <c r="B7657" s="3">
        <v>17265.034125189701</v>
      </c>
      <c r="C7657" s="3">
        <v>1.17726938366069</v>
      </c>
      <c r="D7657" s="3">
        <v>54774.101420029503</v>
      </c>
      <c r="E7657" s="1">
        <f t="shared" si="240"/>
        <v>0.493826910573675</v>
      </c>
      <c r="F7657" s="1">
        <f t="shared" si="241"/>
        <v>37509.067294839799</v>
      </c>
    </row>
    <row r="7658" spans="1:6" x14ac:dyDescent="0.3">
      <c r="A7658" s="3">
        <v>0.75423599919505302</v>
      </c>
      <c r="B7658" s="3">
        <v>16912.9507491125</v>
      </c>
      <c r="C7658" s="3">
        <v>1.3232453225715901</v>
      </c>
      <c r="D7658" s="3">
        <v>52907.107109985198</v>
      </c>
      <c r="E7658" s="1">
        <f t="shared" si="240"/>
        <v>0.56900932337653709</v>
      </c>
      <c r="F7658" s="1">
        <f t="shared" si="241"/>
        <v>35994.156360872701</v>
      </c>
    </row>
    <row r="7659" spans="1:6" x14ac:dyDescent="0.3">
      <c r="A7659" s="3">
        <v>0.65920659082101296</v>
      </c>
      <c r="B7659" s="3">
        <v>16488.240825774799</v>
      </c>
      <c r="C7659" s="3">
        <v>1.1185866351873099</v>
      </c>
      <c r="D7659" s="3">
        <v>51148.018465102999</v>
      </c>
      <c r="E7659" s="1">
        <f t="shared" si="240"/>
        <v>0.45938004436629698</v>
      </c>
      <c r="F7659" s="1">
        <f t="shared" si="241"/>
        <v>34659.777639328197</v>
      </c>
    </row>
    <row r="7660" spans="1:6" x14ac:dyDescent="0.3">
      <c r="A7660" s="3">
        <v>0.73041642274793495</v>
      </c>
      <c r="B7660" s="3">
        <v>23778.615495102102</v>
      </c>
      <c r="C7660" s="3">
        <v>1.2656092527085501</v>
      </c>
      <c r="D7660" s="3">
        <v>61261.0278731699</v>
      </c>
      <c r="E7660" s="1">
        <f t="shared" si="240"/>
        <v>0.53519282996061512</v>
      </c>
      <c r="F7660" s="1">
        <f t="shared" si="241"/>
        <v>37482.412378067798</v>
      </c>
    </row>
    <row r="7661" spans="1:6" x14ac:dyDescent="0.3">
      <c r="A7661" s="3">
        <v>0.68935572635392395</v>
      </c>
      <c r="B7661" s="3">
        <v>14939.082707403701</v>
      </c>
      <c r="C7661" s="3">
        <v>1.1492821240531399</v>
      </c>
      <c r="D7661" s="3">
        <v>50592.362741698002</v>
      </c>
      <c r="E7661" s="1">
        <f t="shared" si="240"/>
        <v>0.45992639769921595</v>
      </c>
      <c r="F7661" s="1">
        <f t="shared" si="241"/>
        <v>35653.280034294301</v>
      </c>
    </row>
    <row r="7662" spans="1:6" x14ac:dyDescent="0.3">
      <c r="A7662" s="3">
        <v>0.68764918867899705</v>
      </c>
      <c r="B7662" s="3">
        <v>18628.288049488401</v>
      </c>
      <c r="C7662" s="3">
        <v>1.18372049425127</v>
      </c>
      <c r="D7662" s="3">
        <v>55174.629553846396</v>
      </c>
      <c r="E7662" s="1">
        <f t="shared" si="240"/>
        <v>0.49607130557227297</v>
      </c>
      <c r="F7662" s="1">
        <f t="shared" si="241"/>
        <v>36546.341504357995</v>
      </c>
    </row>
    <row r="7663" spans="1:6" x14ac:dyDescent="0.3">
      <c r="A7663" s="3">
        <v>0.65174010145242001</v>
      </c>
      <c r="B7663" s="3">
        <v>19331.073304866699</v>
      </c>
      <c r="C7663" s="3">
        <v>1.09416294434947</v>
      </c>
      <c r="D7663" s="3">
        <v>56119.310127180499</v>
      </c>
      <c r="E7663" s="1">
        <f t="shared" si="240"/>
        <v>0.44242284289705003</v>
      </c>
      <c r="F7663" s="1">
        <f t="shared" si="241"/>
        <v>36788.236822313804</v>
      </c>
    </row>
    <row r="7664" spans="1:6" x14ac:dyDescent="0.3">
      <c r="A7664" s="3">
        <v>0.72035062135299799</v>
      </c>
      <c r="B7664" s="3">
        <v>16936.911370498099</v>
      </c>
      <c r="C7664" s="3">
        <v>1.23007483277269</v>
      </c>
      <c r="D7664" s="3">
        <v>53045.1310319732</v>
      </c>
      <c r="E7664" s="1">
        <f t="shared" si="240"/>
        <v>0.50972421141969204</v>
      </c>
      <c r="F7664" s="1">
        <f t="shared" si="241"/>
        <v>36108.219661475101</v>
      </c>
    </row>
    <row r="7665" spans="1:6" x14ac:dyDescent="0.3">
      <c r="A7665" s="3">
        <v>0.72980241725860595</v>
      </c>
      <c r="B7665" s="3">
        <v>19427.931339166</v>
      </c>
      <c r="C7665" s="3">
        <v>1.27897812545826</v>
      </c>
      <c r="D7665" s="3">
        <v>56254.8283120325</v>
      </c>
      <c r="E7665" s="1">
        <f t="shared" si="240"/>
        <v>0.549175708199654</v>
      </c>
      <c r="F7665" s="1">
        <f t="shared" si="241"/>
        <v>36826.896972866496</v>
      </c>
    </row>
    <row r="7666" spans="1:6" x14ac:dyDescent="0.3">
      <c r="A7666" s="3">
        <v>0.70335611038504797</v>
      </c>
      <c r="B7666" s="3">
        <v>18177.3466308198</v>
      </c>
      <c r="C7666" s="3">
        <v>1.2175861981754099</v>
      </c>
      <c r="D7666" s="3">
        <v>55180.810883650403</v>
      </c>
      <c r="E7666" s="1">
        <f t="shared" si="240"/>
        <v>0.51423008779036194</v>
      </c>
      <c r="F7666" s="1">
        <f t="shared" si="241"/>
        <v>37003.464252830599</v>
      </c>
    </row>
    <row r="7667" spans="1:6" x14ac:dyDescent="0.3">
      <c r="A7667" s="3">
        <v>0.67298079656502496</v>
      </c>
      <c r="B7667" s="3">
        <v>17822.6200626953</v>
      </c>
      <c r="C7667" s="3">
        <v>1.16915305596898</v>
      </c>
      <c r="D7667" s="3">
        <v>53553.3994914258</v>
      </c>
      <c r="E7667" s="1">
        <f t="shared" si="240"/>
        <v>0.49617225940395504</v>
      </c>
      <c r="F7667" s="1">
        <f t="shared" si="241"/>
        <v>35730.779428730501</v>
      </c>
    </row>
    <row r="7668" spans="1:6" x14ac:dyDescent="0.3">
      <c r="A7668" s="3">
        <v>0.64416201167818099</v>
      </c>
      <c r="B7668" s="3">
        <v>15459.0094717427</v>
      </c>
      <c r="C7668" s="3">
        <v>1.0909652115914601</v>
      </c>
      <c r="D7668" s="3">
        <v>49822.721259875099</v>
      </c>
      <c r="E7668" s="1">
        <f t="shared" si="240"/>
        <v>0.4468031999132791</v>
      </c>
      <c r="F7668" s="1">
        <f t="shared" si="241"/>
        <v>34363.711788132401</v>
      </c>
    </row>
    <row r="7669" spans="1:6" x14ac:dyDescent="0.3">
      <c r="A7669" s="3">
        <v>0.64525258615484005</v>
      </c>
      <c r="B7669" s="3">
        <v>21820.4744219022</v>
      </c>
      <c r="C7669" s="3">
        <v>1.1335386855865699</v>
      </c>
      <c r="D7669" s="3">
        <v>61990.497536755203</v>
      </c>
      <c r="E7669" s="1">
        <f t="shared" si="240"/>
        <v>0.48828609943172985</v>
      </c>
      <c r="F7669" s="1">
        <f t="shared" si="241"/>
        <v>40170.023114853</v>
      </c>
    </row>
    <row r="7670" spans="1:6" x14ac:dyDescent="0.3">
      <c r="A7670" s="3">
        <v>0.67168539921502801</v>
      </c>
      <c r="B7670" s="3">
        <v>19404.018376460499</v>
      </c>
      <c r="C7670" s="3">
        <v>1.16869144673225</v>
      </c>
      <c r="D7670" s="3">
        <v>54204.682316552498</v>
      </c>
      <c r="E7670" s="1">
        <f t="shared" si="240"/>
        <v>0.49700604751722199</v>
      </c>
      <c r="F7670" s="1">
        <f t="shared" si="241"/>
        <v>34800.663940091996</v>
      </c>
    </row>
    <row r="7671" spans="1:6" x14ac:dyDescent="0.3">
      <c r="A7671" s="3">
        <v>0.67132591090543203</v>
      </c>
      <c r="B7671" s="3">
        <v>19439.305395976</v>
      </c>
      <c r="C7671" s="3">
        <v>1.1730663440731299</v>
      </c>
      <c r="D7671" s="3">
        <v>57199.768583534598</v>
      </c>
      <c r="E7671" s="1">
        <f t="shared" si="240"/>
        <v>0.5017404331676979</v>
      </c>
      <c r="F7671" s="1">
        <f t="shared" si="241"/>
        <v>37760.463187558598</v>
      </c>
    </row>
    <row r="7672" spans="1:6" x14ac:dyDescent="0.3">
      <c r="A7672" s="3">
        <v>0.61695788296637</v>
      </c>
      <c r="B7672" s="3">
        <v>20187.067617263001</v>
      </c>
      <c r="C7672" s="3">
        <v>1.06940274568134</v>
      </c>
      <c r="D7672" s="3">
        <v>59045.332909351302</v>
      </c>
      <c r="E7672" s="1">
        <f t="shared" si="240"/>
        <v>0.45244486271496998</v>
      </c>
      <c r="F7672" s="1">
        <f t="shared" si="241"/>
        <v>38858.265292088297</v>
      </c>
    </row>
    <row r="7673" spans="1:6" x14ac:dyDescent="0.3">
      <c r="A7673" s="3">
        <v>0.65785889953403998</v>
      </c>
      <c r="B7673" s="3">
        <v>21550.624885099602</v>
      </c>
      <c r="C7673" s="3">
        <v>1.12948959791851</v>
      </c>
      <c r="D7673" s="3">
        <v>60378.184418278302</v>
      </c>
      <c r="E7673" s="1">
        <f t="shared" si="240"/>
        <v>0.47163069838447003</v>
      </c>
      <c r="F7673" s="1">
        <f t="shared" si="241"/>
        <v>38827.559533178704</v>
      </c>
    </row>
    <row r="7674" spans="1:6" x14ac:dyDescent="0.3">
      <c r="A7674" s="3">
        <v>0.68068015332431697</v>
      </c>
      <c r="B7674" s="3">
        <v>22101.2076090312</v>
      </c>
      <c r="C7674" s="3">
        <v>1.1968703462436201</v>
      </c>
      <c r="D7674" s="3">
        <v>58830.892788148201</v>
      </c>
      <c r="E7674" s="1">
        <f t="shared" si="240"/>
        <v>0.51619019291930313</v>
      </c>
      <c r="F7674" s="1">
        <f t="shared" si="241"/>
        <v>36729.685179117005</v>
      </c>
    </row>
    <row r="7675" spans="1:6" x14ac:dyDescent="0.3">
      <c r="A7675" s="3">
        <v>0.73363351304175894</v>
      </c>
      <c r="B7675" s="3">
        <v>21511.511076688301</v>
      </c>
      <c r="C7675" s="3">
        <v>1.2732695664009599</v>
      </c>
      <c r="D7675" s="3">
        <v>59294.542410946699</v>
      </c>
      <c r="E7675" s="1">
        <f t="shared" si="240"/>
        <v>0.53963605335920095</v>
      </c>
      <c r="F7675" s="1">
        <f t="shared" si="241"/>
        <v>37783.031334258398</v>
      </c>
    </row>
    <row r="7676" spans="1:6" x14ac:dyDescent="0.3">
      <c r="A7676" s="3">
        <v>0.68243029699949698</v>
      </c>
      <c r="B7676" s="3">
        <v>18187.459239752799</v>
      </c>
      <c r="C7676" s="3">
        <v>1.19472009703559</v>
      </c>
      <c r="D7676" s="3">
        <v>57526.531516955401</v>
      </c>
      <c r="E7676" s="1">
        <f t="shared" si="240"/>
        <v>0.51228980003609303</v>
      </c>
      <c r="F7676" s="1">
        <f t="shared" si="241"/>
        <v>39339.072277202606</v>
      </c>
    </row>
    <row r="7677" spans="1:6" x14ac:dyDescent="0.3">
      <c r="A7677" s="3">
        <v>0.70388631251018197</v>
      </c>
      <c r="B7677" s="3">
        <v>22903.559656055899</v>
      </c>
      <c r="C7677" s="3">
        <v>1.23519997047255</v>
      </c>
      <c r="D7677" s="3">
        <v>59150.5507011152</v>
      </c>
      <c r="E7677" s="1">
        <f t="shared" si="240"/>
        <v>0.53131365796236807</v>
      </c>
      <c r="F7677" s="1">
        <f t="shared" si="241"/>
        <v>36246.991045059302</v>
      </c>
    </row>
    <row r="7678" spans="1:6" x14ac:dyDescent="0.3">
      <c r="A7678" s="3">
        <v>0.69179985151370205</v>
      </c>
      <c r="B7678" s="3">
        <v>14657.4660571364</v>
      </c>
      <c r="C7678" s="3">
        <v>1.17451095482683</v>
      </c>
      <c r="D7678" s="3">
        <v>50718.491804790603</v>
      </c>
      <c r="E7678" s="1">
        <f t="shared" si="240"/>
        <v>0.48271110331312794</v>
      </c>
      <c r="F7678" s="1">
        <f t="shared" si="241"/>
        <v>36061.025747654203</v>
      </c>
    </row>
    <row r="7679" spans="1:6" x14ac:dyDescent="0.3">
      <c r="A7679" s="3">
        <v>0.73276440403566701</v>
      </c>
      <c r="B7679" s="3">
        <v>24068.524197919702</v>
      </c>
      <c r="C7679" s="3">
        <v>1.2564156238406901</v>
      </c>
      <c r="D7679" s="3">
        <v>63200.3159750415</v>
      </c>
      <c r="E7679" s="1">
        <f t="shared" si="240"/>
        <v>0.52365121980502305</v>
      </c>
      <c r="F7679" s="1">
        <f t="shared" si="241"/>
        <v>39131.791777121798</v>
      </c>
    </row>
    <row r="7680" spans="1:6" x14ac:dyDescent="0.3">
      <c r="A7680" s="3">
        <v>0.76800211648311301</v>
      </c>
      <c r="B7680" s="3">
        <v>21077.820530527901</v>
      </c>
      <c r="C7680" s="3">
        <v>1.34627510092809</v>
      </c>
      <c r="D7680" s="3">
        <v>60172.914122807197</v>
      </c>
      <c r="E7680" s="1">
        <f t="shared" si="240"/>
        <v>0.57827298444497699</v>
      </c>
      <c r="F7680" s="1">
        <f t="shared" si="241"/>
        <v>39095.0935922793</v>
      </c>
    </row>
    <row r="7681" spans="1:6" x14ac:dyDescent="0.3">
      <c r="A7681" s="3">
        <v>0.71061320431669095</v>
      </c>
      <c r="B7681" s="3">
        <v>18161.025510425199</v>
      </c>
      <c r="C7681" s="3">
        <v>1.218741547444</v>
      </c>
      <c r="D7681" s="3">
        <v>53315.454446678399</v>
      </c>
      <c r="E7681" s="1">
        <f t="shared" si="240"/>
        <v>0.50812834312730903</v>
      </c>
      <c r="F7681" s="1">
        <f t="shared" si="241"/>
        <v>35154.4289362532</v>
      </c>
    </row>
    <row r="7682" spans="1:6" x14ac:dyDescent="0.3">
      <c r="A7682" s="3">
        <v>0.69547322614690199</v>
      </c>
      <c r="B7682" s="3">
        <v>17716.484913545399</v>
      </c>
      <c r="C7682" s="3">
        <v>1.2031838682287299</v>
      </c>
      <c r="D7682" s="3">
        <v>55987.599844310898</v>
      </c>
      <c r="E7682" s="1">
        <f t="shared" si="240"/>
        <v>0.50771064208182792</v>
      </c>
      <c r="F7682" s="1">
        <f t="shared" si="241"/>
        <v>38271.1149307655</v>
      </c>
    </row>
    <row r="7683" spans="1:6" x14ac:dyDescent="0.3">
      <c r="A7683" s="3">
        <v>0.68632379749865002</v>
      </c>
      <c r="B7683" s="3">
        <v>27223.483604348701</v>
      </c>
      <c r="C7683" s="3">
        <v>1.1913566793167101</v>
      </c>
      <c r="D7683" s="3">
        <v>70363.188864577794</v>
      </c>
      <c r="E7683" s="1">
        <f t="shared" si="240"/>
        <v>0.50503288181806005</v>
      </c>
      <c r="F7683" s="1">
        <f t="shared" si="241"/>
        <v>43139.705260229093</v>
      </c>
    </row>
    <row r="7684" spans="1:6" x14ac:dyDescent="0.3">
      <c r="A7684" s="3">
        <v>0.69838341656301495</v>
      </c>
      <c r="B7684" s="3">
        <v>19715.804828603799</v>
      </c>
      <c r="C7684" s="3">
        <v>1.22157873166161</v>
      </c>
      <c r="D7684" s="3">
        <v>56539.606250021199</v>
      </c>
      <c r="E7684" s="1">
        <f t="shared" ref="E7684:E7747" si="242">C7684-A7684</f>
        <v>0.52319531509859507</v>
      </c>
      <c r="F7684" s="1">
        <f t="shared" ref="F7684:F7747" si="243">D7684-B7684</f>
        <v>36823.801421417404</v>
      </c>
    </row>
    <row r="7685" spans="1:6" x14ac:dyDescent="0.3">
      <c r="A7685" s="3">
        <v>0.70305855306736298</v>
      </c>
      <c r="B7685" s="3">
        <v>18739.453394185301</v>
      </c>
      <c r="C7685" s="3">
        <v>1.1984475654578</v>
      </c>
      <c r="D7685" s="3">
        <v>56014.119731011197</v>
      </c>
      <c r="E7685" s="1">
        <f t="shared" si="242"/>
        <v>0.49538901239043698</v>
      </c>
      <c r="F7685" s="1">
        <f t="shared" si="243"/>
        <v>37274.666336825896</v>
      </c>
    </row>
    <row r="7686" spans="1:6" x14ac:dyDescent="0.3">
      <c r="A7686" s="3">
        <v>0.71141378844122705</v>
      </c>
      <c r="B7686" s="3">
        <v>20013.5807977115</v>
      </c>
      <c r="C7686" s="3">
        <v>1.23569703920357</v>
      </c>
      <c r="D7686" s="3">
        <v>54154.9955452375</v>
      </c>
      <c r="E7686" s="1">
        <f t="shared" si="242"/>
        <v>0.52428325076234294</v>
      </c>
      <c r="F7686" s="1">
        <f t="shared" si="243"/>
        <v>34141.414747525996</v>
      </c>
    </row>
    <row r="7687" spans="1:6" x14ac:dyDescent="0.3">
      <c r="A7687" s="3">
        <v>0.74838389505752101</v>
      </c>
      <c r="B7687" s="3">
        <v>22341.1740643923</v>
      </c>
      <c r="C7687" s="3">
        <v>1.2884104679211099</v>
      </c>
      <c r="D7687" s="3">
        <v>61574.714988427302</v>
      </c>
      <c r="E7687" s="1">
        <f t="shared" si="242"/>
        <v>0.54002657286358891</v>
      </c>
      <c r="F7687" s="1">
        <f t="shared" si="243"/>
        <v>39233.540924034998</v>
      </c>
    </row>
    <row r="7688" spans="1:6" x14ac:dyDescent="0.3">
      <c r="A7688" s="3">
        <v>0.71188649336218601</v>
      </c>
      <c r="B7688" s="3">
        <v>17133.123160385399</v>
      </c>
      <c r="C7688" s="3">
        <v>1.2464924675228899</v>
      </c>
      <c r="D7688" s="3">
        <v>52026.7811334691</v>
      </c>
      <c r="E7688" s="1">
        <f t="shared" si="242"/>
        <v>0.53460597416070388</v>
      </c>
      <c r="F7688" s="1">
        <f t="shared" si="243"/>
        <v>34893.657973083697</v>
      </c>
    </row>
    <row r="7689" spans="1:6" x14ac:dyDescent="0.3">
      <c r="A7689" s="3">
        <v>0.65908416337015796</v>
      </c>
      <c r="B7689" s="3">
        <v>16230.3166389655</v>
      </c>
      <c r="C7689" s="3">
        <v>1.1386007111038501</v>
      </c>
      <c r="D7689" s="3">
        <v>50491.551937368997</v>
      </c>
      <c r="E7689" s="1">
        <f t="shared" si="242"/>
        <v>0.47951654773369212</v>
      </c>
      <c r="F7689" s="1">
        <f t="shared" si="243"/>
        <v>34261.235298403495</v>
      </c>
    </row>
    <row r="7690" spans="1:6" x14ac:dyDescent="0.3">
      <c r="A7690" s="3">
        <v>0.69735333238028097</v>
      </c>
      <c r="B7690" s="3">
        <v>17152.4686674445</v>
      </c>
      <c r="C7690" s="3">
        <v>1.2235959874045499</v>
      </c>
      <c r="D7690" s="3">
        <v>53524.407253164602</v>
      </c>
      <c r="E7690" s="1">
        <f t="shared" si="242"/>
        <v>0.52624265502426892</v>
      </c>
      <c r="F7690" s="1">
        <f t="shared" si="243"/>
        <v>36371.938585720098</v>
      </c>
    </row>
    <row r="7691" spans="1:6" x14ac:dyDescent="0.3">
      <c r="A7691" s="3">
        <v>0.72061921717395505</v>
      </c>
      <c r="B7691" s="3">
        <v>19423.6117354173</v>
      </c>
      <c r="C7691" s="3">
        <v>1.25819535987665</v>
      </c>
      <c r="D7691" s="3">
        <v>57293.609920027302</v>
      </c>
      <c r="E7691" s="1">
        <f t="shared" si="242"/>
        <v>0.53757614270269494</v>
      </c>
      <c r="F7691" s="1">
        <f t="shared" si="243"/>
        <v>37869.998184609998</v>
      </c>
    </row>
    <row r="7692" spans="1:6" x14ac:dyDescent="0.3">
      <c r="A7692" s="3">
        <v>0.73007636886443295</v>
      </c>
      <c r="B7692" s="3">
        <v>19549.138289988801</v>
      </c>
      <c r="C7692" s="3">
        <v>1.2927613236836699</v>
      </c>
      <c r="D7692" s="3">
        <v>57491.475583617299</v>
      </c>
      <c r="E7692" s="1">
        <f t="shared" si="242"/>
        <v>0.56268495481923697</v>
      </c>
      <c r="F7692" s="1">
        <f t="shared" si="243"/>
        <v>37942.337293628501</v>
      </c>
    </row>
    <row r="7693" spans="1:6" x14ac:dyDescent="0.3">
      <c r="A7693" s="3">
        <v>0.71197030302951403</v>
      </c>
      <c r="B7693" s="3">
        <v>19996.767604792702</v>
      </c>
      <c r="C7693" s="3">
        <v>1.1960657035303699</v>
      </c>
      <c r="D7693" s="3">
        <v>57705.245274974601</v>
      </c>
      <c r="E7693" s="1">
        <f t="shared" si="242"/>
        <v>0.48409540050085587</v>
      </c>
      <c r="F7693" s="1">
        <f t="shared" si="243"/>
        <v>37708.477670181899</v>
      </c>
    </row>
    <row r="7694" spans="1:6" x14ac:dyDescent="0.3">
      <c r="A7694" s="3">
        <v>0.72781137188422695</v>
      </c>
      <c r="B7694" s="3">
        <v>18458.666991666301</v>
      </c>
      <c r="C7694" s="3">
        <v>1.3009867408848901</v>
      </c>
      <c r="D7694" s="3">
        <v>55596.697018764098</v>
      </c>
      <c r="E7694" s="1">
        <f t="shared" si="242"/>
        <v>0.57317536900066313</v>
      </c>
      <c r="F7694" s="1">
        <f t="shared" si="243"/>
        <v>37138.030027097797</v>
      </c>
    </row>
    <row r="7695" spans="1:6" x14ac:dyDescent="0.3">
      <c r="A7695" s="3">
        <v>0.663785281602011</v>
      </c>
      <c r="B7695" s="3">
        <v>20751.7320455915</v>
      </c>
      <c r="C7695" s="3">
        <v>1.1491870481684601</v>
      </c>
      <c r="D7695" s="3">
        <v>58040.545754993203</v>
      </c>
      <c r="E7695" s="1">
        <f t="shared" si="242"/>
        <v>0.48540176656644907</v>
      </c>
      <c r="F7695" s="1">
        <f t="shared" si="243"/>
        <v>37288.8137094017</v>
      </c>
    </row>
    <row r="7696" spans="1:6" x14ac:dyDescent="0.3">
      <c r="A7696" s="3">
        <v>0.77817336782836799</v>
      </c>
      <c r="B7696" s="3">
        <v>18047.522592650799</v>
      </c>
      <c r="C7696" s="3">
        <v>1.30386480920666</v>
      </c>
      <c r="D7696" s="3">
        <v>53410.728649576202</v>
      </c>
      <c r="E7696" s="1">
        <f t="shared" si="242"/>
        <v>0.52569144137829205</v>
      </c>
      <c r="F7696" s="1">
        <f t="shared" si="243"/>
        <v>35363.206056925403</v>
      </c>
    </row>
    <row r="7697" spans="1:6" x14ac:dyDescent="0.3">
      <c r="A7697" s="3">
        <v>0.72132677254602595</v>
      </c>
      <c r="B7697" s="3">
        <v>21341.412033660901</v>
      </c>
      <c r="C7697" s="3">
        <v>1.2578400361190301</v>
      </c>
      <c r="D7697" s="3">
        <v>57881.121833414902</v>
      </c>
      <c r="E7697" s="1">
        <f t="shared" si="242"/>
        <v>0.53651326357300411</v>
      </c>
      <c r="F7697" s="1">
        <f t="shared" si="243"/>
        <v>36539.709799753997</v>
      </c>
    </row>
    <row r="7698" spans="1:6" x14ac:dyDescent="0.3">
      <c r="A7698" s="3">
        <v>0.72368693852419697</v>
      </c>
      <c r="B7698" s="3">
        <v>16923.094235603799</v>
      </c>
      <c r="C7698" s="3">
        <v>1.2784299245039299</v>
      </c>
      <c r="D7698" s="3">
        <v>54926.0874341784</v>
      </c>
      <c r="E7698" s="1">
        <f t="shared" si="242"/>
        <v>0.55474298597973293</v>
      </c>
      <c r="F7698" s="1">
        <f t="shared" si="243"/>
        <v>38002.993198574601</v>
      </c>
    </row>
    <row r="7699" spans="1:6" x14ac:dyDescent="0.3">
      <c r="A7699" s="3">
        <v>0.70448943324781699</v>
      </c>
      <c r="B7699" s="3">
        <v>19636.6377308257</v>
      </c>
      <c r="C7699" s="3">
        <v>1.2188903025967399</v>
      </c>
      <c r="D7699" s="3">
        <v>56644.149932004897</v>
      </c>
      <c r="E7699" s="1">
        <f t="shared" si="242"/>
        <v>0.51440086934892293</v>
      </c>
      <c r="F7699" s="1">
        <f t="shared" si="243"/>
        <v>37007.512201179197</v>
      </c>
    </row>
    <row r="7700" spans="1:6" x14ac:dyDescent="0.3">
      <c r="A7700" s="3">
        <v>0.69850651774711703</v>
      </c>
      <c r="B7700" s="3">
        <v>18653.320444397599</v>
      </c>
      <c r="C7700" s="3">
        <v>1.2273967468848099</v>
      </c>
      <c r="D7700" s="3">
        <v>56724.446657516201</v>
      </c>
      <c r="E7700" s="1">
        <f t="shared" si="242"/>
        <v>0.5288902291376929</v>
      </c>
      <c r="F7700" s="1">
        <f t="shared" si="243"/>
        <v>38071.126213118601</v>
      </c>
    </row>
    <row r="7701" spans="1:6" x14ac:dyDescent="0.3">
      <c r="A7701" s="3">
        <v>0.72417163230696702</v>
      </c>
      <c r="B7701" s="3">
        <v>18526.979403875201</v>
      </c>
      <c r="C7701" s="3">
        <v>1.24917067160773</v>
      </c>
      <c r="D7701" s="3">
        <v>53999.444844236998</v>
      </c>
      <c r="E7701" s="1">
        <f t="shared" si="242"/>
        <v>0.52499903930076297</v>
      </c>
      <c r="F7701" s="1">
        <f t="shared" si="243"/>
        <v>35472.465440361797</v>
      </c>
    </row>
    <row r="7702" spans="1:6" x14ac:dyDescent="0.3">
      <c r="A7702" s="3">
        <v>0.71140936108373998</v>
      </c>
      <c r="B7702" s="3">
        <v>23868.6572838428</v>
      </c>
      <c r="C7702" s="3">
        <v>1.2358156035060099</v>
      </c>
      <c r="D7702" s="3">
        <v>62030.232557633397</v>
      </c>
      <c r="E7702" s="1">
        <f t="shared" si="242"/>
        <v>0.52440624242226996</v>
      </c>
      <c r="F7702" s="1">
        <f t="shared" si="243"/>
        <v>38161.5752737906</v>
      </c>
    </row>
    <row r="7703" spans="1:6" x14ac:dyDescent="0.3">
      <c r="A7703" s="3">
        <v>0.64813805888491105</v>
      </c>
      <c r="B7703" s="3">
        <v>20037.853739235099</v>
      </c>
      <c r="C7703" s="3">
        <v>1.08803603515807</v>
      </c>
      <c r="D7703" s="3">
        <v>56643.688088289899</v>
      </c>
      <c r="E7703" s="1">
        <f t="shared" si="242"/>
        <v>0.43989797627315896</v>
      </c>
      <c r="F7703" s="1">
        <f t="shared" si="243"/>
        <v>36605.8343490548</v>
      </c>
    </row>
    <row r="7704" spans="1:6" x14ac:dyDescent="0.3">
      <c r="A7704" s="3">
        <v>0.69073353102840596</v>
      </c>
      <c r="B7704" s="3">
        <v>18891.3889059953</v>
      </c>
      <c r="C7704" s="3">
        <v>1.2155345308646599</v>
      </c>
      <c r="D7704" s="3">
        <v>55860.224257075497</v>
      </c>
      <c r="E7704" s="1">
        <f t="shared" si="242"/>
        <v>0.52480099983625395</v>
      </c>
      <c r="F7704" s="1">
        <f t="shared" si="243"/>
        <v>36968.835351080197</v>
      </c>
    </row>
    <row r="7705" spans="1:6" x14ac:dyDescent="0.3">
      <c r="A7705" s="3">
        <v>0.72262307582432805</v>
      </c>
      <c r="B7705" s="3">
        <v>23481.072006474798</v>
      </c>
      <c r="C7705" s="3">
        <v>1.23858897689225</v>
      </c>
      <c r="D7705" s="3">
        <v>63907.558163310401</v>
      </c>
      <c r="E7705" s="1">
        <f t="shared" si="242"/>
        <v>0.51596590106792195</v>
      </c>
      <c r="F7705" s="1">
        <f t="shared" si="243"/>
        <v>40426.486156835599</v>
      </c>
    </row>
    <row r="7706" spans="1:6" x14ac:dyDescent="0.3">
      <c r="A7706" s="3">
        <v>0.68366649270342705</v>
      </c>
      <c r="B7706" s="3">
        <v>15121.0346123659</v>
      </c>
      <c r="C7706" s="3">
        <v>1.19989818719292</v>
      </c>
      <c r="D7706" s="3">
        <v>52379.351227450497</v>
      </c>
      <c r="E7706" s="1">
        <f t="shared" si="242"/>
        <v>0.51623169448949291</v>
      </c>
      <c r="F7706" s="1">
        <f t="shared" si="243"/>
        <v>37258.316615084594</v>
      </c>
    </row>
    <row r="7707" spans="1:6" x14ac:dyDescent="0.3">
      <c r="A7707" s="3">
        <v>0.73258484700294402</v>
      </c>
      <c r="B7707" s="3">
        <v>15898.769625294701</v>
      </c>
      <c r="C7707" s="3">
        <v>1.27777338338167</v>
      </c>
      <c r="D7707" s="3">
        <v>52249.345182086297</v>
      </c>
      <c r="E7707" s="1">
        <f t="shared" si="242"/>
        <v>0.545188536378726</v>
      </c>
      <c r="F7707" s="1">
        <f t="shared" si="243"/>
        <v>36350.575556791599</v>
      </c>
    </row>
    <row r="7708" spans="1:6" x14ac:dyDescent="0.3">
      <c r="A7708" s="3">
        <v>0.68520263098212597</v>
      </c>
      <c r="B7708" s="3">
        <v>22704.912900622599</v>
      </c>
      <c r="C7708" s="3">
        <v>1.1730470392099199</v>
      </c>
      <c r="D7708" s="3">
        <v>58804.008386097303</v>
      </c>
      <c r="E7708" s="1">
        <f t="shared" si="242"/>
        <v>0.48784440822779396</v>
      </c>
      <c r="F7708" s="1">
        <f t="shared" si="243"/>
        <v>36099.095485474703</v>
      </c>
    </row>
    <row r="7709" spans="1:6" x14ac:dyDescent="0.3">
      <c r="A7709" s="3">
        <v>0.74103368348863397</v>
      </c>
      <c r="B7709" s="3">
        <v>20947.932187238799</v>
      </c>
      <c r="C7709" s="3">
        <v>1.29958228215196</v>
      </c>
      <c r="D7709" s="3">
        <v>59554.204958459697</v>
      </c>
      <c r="E7709" s="1">
        <f t="shared" si="242"/>
        <v>0.55854859866332607</v>
      </c>
      <c r="F7709" s="1">
        <f t="shared" si="243"/>
        <v>38606.272771220902</v>
      </c>
    </row>
    <row r="7710" spans="1:6" x14ac:dyDescent="0.3">
      <c r="A7710" s="3">
        <v>0.74740005869211701</v>
      </c>
      <c r="B7710" s="3">
        <v>16441.2559549783</v>
      </c>
      <c r="C7710" s="3">
        <v>1.29120624260884</v>
      </c>
      <c r="D7710" s="3">
        <v>54667.840041426403</v>
      </c>
      <c r="E7710" s="1">
        <f t="shared" si="242"/>
        <v>0.54380618391672297</v>
      </c>
      <c r="F7710" s="1">
        <f t="shared" si="243"/>
        <v>38226.5840864481</v>
      </c>
    </row>
    <row r="7711" spans="1:6" x14ac:dyDescent="0.3">
      <c r="A7711" s="3">
        <v>0.73345228331825896</v>
      </c>
      <c r="B7711" s="3">
        <v>23940.3195252728</v>
      </c>
      <c r="C7711" s="3">
        <v>1.26071617905259</v>
      </c>
      <c r="D7711" s="3">
        <v>63459.1999576772</v>
      </c>
      <c r="E7711" s="1">
        <f t="shared" si="242"/>
        <v>0.52726389573433108</v>
      </c>
      <c r="F7711" s="1">
        <f t="shared" si="243"/>
        <v>39518.880432404403</v>
      </c>
    </row>
    <row r="7712" spans="1:6" x14ac:dyDescent="0.3">
      <c r="A7712" s="3">
        <v>0.67824067308591296</v>
      </c>
      <c r="B7712" s="3">
        <v>22511.315475384701</v>
      </c>
      <c r="C7712" s="3">
        <v>1.1731814743731901</v>
      </c>
      <c r="D7712" s="3">
        <v>58785.873633975003</v>
      </c>
      <c r="E7712" s="1">
        <f t="shared" si="242"/>
        <v>0.49494080128727713</v>
      </c>
      <c r="F7712" s="1">
        <f t="shared" si="243"/>
        <v>36274.558158590298</v>
      </c>
    </row>
    <row r="7713" spans="1:6" x14ac:dyDescent="0.3">
      <c r="A7713" s="3">
        <v>0.68957487964910702</v>
      </c>
      <c r="B7713" s="3">
        <v>25955.0812362836</v>
      </c>
      <c r="C7713" s="3">
        <v>1.19103249634819</v>
      </c>
      <c r="D7713" s="3">
        <v>62188.292982398503</v>
      </c>
      <c r="E7713" s="1">
        <f t="shared" si="242"/>
        <v>0.50145761669908295</v>
      </c>
      <c r="F7713" s="1">
        <f t="shared" si="243"/>
        <v>36233.211746114903</v>
      </c>
    </row>
    <row r="7714" spans="1:6" x14ac:dyDescent="0.3">
      <c r="A7714" s="3">
        <v>0.69946114789496605</v>
      </c>
      <c r="B7714" s="3">
        <v>18443.999455450401</v>
      </c>
      <c r="C7714" s="3">
        <v>1.18442927508337</v>
      </c>
      <c r="D7714" s="3">
        <v>55174.189940292803</v>
      </c>
      <c r="E7714" s="1">
        <f t="shared" si="242"/>
        <v>0.48496812718840399</v>
      </c>
      <c r="F7714" s="1">
        <f t="shared" si="243"/>
        <v>36730.190484842402</v>
      </c>
    </row>
    <row r="7715" spans="1:6" x14ac:dyDescent="0.3">
      <c r="A7715" s="3">
        <v>0.66319442589355504</v>
      </c>
      <c r="B7715" s="3">
        <v>17893.6292459617</v>
      </c>
      <c r="C7715" s="3">
        <v>1.1374710926657801</v>
      </c>
      <c r="D7715" s="3">
        <v>55275.6782283387</v>
      </c>
      <c r="E7715" s="1">
        <f t="shared" si="242"/>
        <v>0.47427666677222502</v>
      </c>
      <c r="F7715" s="1">
        <f t="shared" si="243"/>
        <v>37382.048982377004</v>
      </c>
    </row>
    <row r="7716" spans="1:6" x14ac:dyDescent="0.3">
      <c r="A7716" s="3">
        <v>0.68800600048440197</v>
      </c>
      <c r="B7716" s="3">
        <v>21506.447829368601</v>
      </c>
      <c r="C7716" s="3">
        <v>1.15891385128351</v>
      </c>
      <c r="D7716" s="3">
        <v>56380.4772177302</v>
      </c>
      <c r="E7716" s="1">
        <f t="shared" si="242"/>
        <v>0.47090785079910802</v>
      </c>
      <c r="F7716" s="1">
        <f t="shared" si="243"/>
        <v>34874.029388361596</v>
      </c>
    </row>
    <row r="7717" spans="1:6" x14ac:dyDescent="0.3">
      <c r="A7717" s="3">
        <v>0.68086948336084696</v>
      </c>
      <c r="B7717" s="3">
        <v>23101.696227283501</v>
      </c>
      <c r="C7717" s="3">
        <v>1.1770233459405099</v>
      </c>
      <c r="D7717" s="3">
        <v>61807.0560120562</v>
      </c>
      <c r="E7717" s="1">
        <f t="shared" si="242"/>
        <v>0.49615386257966299</v>
      </c>
      <c r="F7717" s="1">
        <f t="shared" si="243"/>
        <v>38705.3597847727</v>
      </c>
    </row>
    <row r="7718" spans="1:6" x14ac:dyDescent="0.3">
      <c r="A7718" s="3">
        <v>0.69633676848597004</v>
      </c>
      <c r="B7718" s="3">
        <v>19984.376207721401</v>
      </c>
      <c r="C7718" s="3">
        <v>1.1679527538097501</v>
      </c>
      <c r="D7718" s="3">
        <v>56042.051364684703</v>
      </c>
      <c r="E7718" s="1">
        <f t="shared" si="242"/>
        <v>0.47161598532378002</v>
      </c>
      <c r="F7718" s="1">
        <f t="shared" si="243"/>
        <v>36057.675156963305</v>
      </c>
    </row>
    <row r="7719" spans="1:6" x14ac:dyDescent="0.3">
      <c r="A7719" s="3">
        <v>0.70241017942066397</v>
      </c>
      <c r="B7719" s="3">
        <v>23622.935228139198</v>
      </c>
      <c r="C7719" s="3">
        <v>1.22281629888809</v>
      </c>
      <c r="D7719" s="3">
        <v>62711.653594704301</v>
      </c>
      <c r="E7719" s="1">
        <f t="shared" si="242"/>
        <v>0.52040611946742599</v>
      </c>
      <c r="F7719" s="1">
        <f t="shared" si="243"/>
        <v>39088.718366565103</v>
      </c>
    </row>
    <row r="7720" spans="1:6" x14ac:dyDescent="0.3">
      <c r="A7720" s="3">
        <v>0.66548700383639603</v>
      </c>
      <c r="B7720" s="3">
        <v>19745.147034547299</v>
      </c>
      <c r="C7720" s="3">
        <v>1.1305139399678501</v>
      </c>
      <c r="D7720" s="3">
        <v>55496.096575519899</v>
      </c>
      <c r="E7720" s="1">
        <f t="shared" si="242"/>
        <v>0.46502693613145407</v>
      </c>
      <c r="F7720" s="1">
        <f t="shared" si="243"/>
        <v>35750.949540972601</v>
      </c>
    </row>
    <row r="7721" spans="1:6" x14ac:dyDescent="0.3">
      <c r="A7721" s="3">
        <v>0.68419765653307596</v>
      </c>
      <c r="B7721" s="3">
        <v>17299.170191504301</v>
      </c>
      <c r="C7721" s="3">
        <v>1.2288416495302601</v>
      </c>
      <c r="D7721" s="3">
        <v>53114.720007098796</v>
      </c>
      <c r="E7721" s="1">
        <f t="shared" si="242"/>
        <v>0.54464399299718413</v>
      </c>
      <c r="F7721" s="1">
        <f t="shared" si="243"/>
        <v>35815.549815594495</v>
      </c>
    </row>
    <row r="7722" spans="1:6" x14ac:dyDescent="0.3">
      <c r="A7722" s="3">
        <v>0.74927396308895899</v>
      </c>
      <c r="B7722" s="3">
        <v>14011.0730224133</v>
      </c>
      <c r="C7722" s="3">
        <v>1.2948393266967999</v>
      </c>
      <c r="D7722" s="3">
        <v>48973.396325080103</v>
      </c>
      <c r="E7722" s="1">
        <f t="shared" si="242"/>
        <v>0.54556536360784091</v>
      </c>
      <c r="F7722" s="1">
        <f t="shared" si="243"/>
        <v>34962.323302666802</v>
      </c>
    </row>
    <row r="7723" spans="1:6" x14ac:dyDescent="0.3">
      <c r="A7723" s="3">
        <v>0.71522942791560695</v>
      </c>
      <c r="B7723" s="3">
        <v>22074.364759249998</v>
      </c>
      <c r="C7723" s="3">
        <v>1.2591734762634199</v>
      </c>
      <c r="D7723" s="3">
        <v>58270.205825504898</v>
      </c>
      <c r="E7723" s="1">
        <f t="shared" si="242"/>
        <v>0.54394404834781296</v>
      </c>
      <c r="F7723" s="1">
        <f t="shared" si="243"/>
        <v>36195.841066254899</v>
      </c>
    </row>
    <row r="7724" spans="1:6" x14ac:dyDescent="0.3">
      <c r="A7724" s="3">
        <v>0.70880466846652701</v>
      </c>
      <c r="B7724" s="3">
        <v>16873.5209029322</v>
      </c>
      <c r="C7724" s="3">
        <v>1.2418469524745599</v>
      </c>
      <c r="D7724" s="3">
        <v>52669.742239136001</v>
      </c>
      <c r="E7724" s="1">
        <f t="shared" si="242"/>
        <v>0.53304228400803289</v>
      </c>
      <c r="F7724" s="1">
        <f t="shared" si="243"/>
        <v>35796.221336203802</v>
      </c>
    </row>
    <row r="7725" spans="1:6" x14ac:dyDescent="0.3">
      <c r="A7725" s="3">
        <v>0.692677719450146</v>
      </c>
      <c r="B7725" s="3">
        <v>21018.237169409102</v>
      </c>
      <c r="C7725" s="3">
        <v>1.2089499845465299</v>
      </c>
      <c r="D7725" s="3">
        <v>57430.041114038999</v>
      </c>
      <c r="E7725" s="1">
        <f t="shared" si="242"/>
        <v>0.51627226509638391</v>
      </c>
      <c r="F7725" s="1">
        <f t="shared" si="243"/>
        <v>36411.803944629894</v>
      </c>
    </row>
    <row r="7726" spans="1:6" x14ac:dyDescent="0.3">
      <c r="A7726" s="3">
        <v>0.73436944195642495</v>
      </c>
      <c r="B7726" s="3">
        <v>25414.597899259501</v>
      </c>
      <c r="C7726" s="3">
        <v>1.2757110218187599</v>
      </c>
      <c r="D7726" s="3">
        <v>64974.6822682001</v>
      </c>
      <c r="E7726" s="1">
        <f t="shared" si="242"/>
        <v>0.541341579862335</v>
      </c>
      <c r="F7726" s="1">
        <f t="shared" si="243"/>
        <v>39560.084368940603</v>
      </c>
    </row>
    <row r="7727" spans="1:6" x14ac:dyDescent="0.3">
      <c r="A7727" s="3">
        <v>0.76948283167034603</v>
      </c>
      <c r="B7727" s="3">
        <v>25498.714130771201</v>
      </c>
      <c r="C7727" s="3">
        <v>1.3229641754231301</v>
      </c>
      <c r="D7727" s="3">
        <v>65789.551757296402</v>
      </c>
      <c r="E7727" s="1">
        <f t="shared" si="242"/>
        <v>0.55348134375278402</v>
      </c>
      <c r="F7727" s="1">
        <f t="shared" si="243"/>
        <v>40290.837626525201</v>
      </c>
    </row>
    <row r="7728" spans="1:6" x14ac:dyDescent="0.3">
      <c r="A7728" s="3">
        <v>0.71845808102771003</v>
      </c>
      <c r="B7728" s="3">
        <v>22372.8740541999</v>
      </c>
      <c r="C7728" s="3">
        <v>1.26359633863687</v>
      </c>
      <c r="D7728" s="3">
        <v>60865.019649891401</v>
      </c>
      <c r="E7728" s="1">
        <f t="shared" si="242"/>
        <v>0.54513825760916002</v>
      </c>
      <c r="F7728" s="1">
        <f t="shared" si="243"/>
        <v>38492.145595691502</v>
      </c>
    </row>
    <row r="7729" spans="1:6" x14ac:dyDescent="0.3">
      <c r="A7729" s="3">
        <v>0.70198445301873003</v>
      </c>
      <c r="B7729" s="3">
        <v>24598.255495565802</v>
      </c>
      <c r="C7729" s="3">
        <v>1.24534149894503</v>
      </c>
      <c r="D7729" s="3">
        <v>63482.4874475748</v>
      </c>
      <c r="E7729" s="1">
        <f t="shared" si="242"/>
        <v>0.54335704592629996</v>
      </c>
      <c r="F7729" s="1">
        <f t="shared" si="243"/>
        <v>38884.231952008995</v>
      </c>
    </row>
    <row r="7730" spans="1:6" x14ac:dyDescent="0.3">
      <c r="A7730" s="3">
        <v>0.67739589545537104</v>
      </c>
      <c r="B7730" s="3">
        <v>19802.604125222599</v>
      </c>
      <c r="C7730" s="3">
        <v>1.2122498923168901</v>
      </c>
      <c r="D7730" s="3">
        <v>57594.417823335702</v>
      </c>
      <c r="E7730" s="1">
        <f t="shared" si="242"/>
        <v>0.53485399686151902</v>
      </c>
      <c r="F7730" s="1">
        <f t="shared" si="243"/>
        <v>37791.813698113103</v>
      </c>
    </row>
    <row r="7731" spans="1:6" x14ac:dyDescent="0.3">
      <c r="A7731" s="3">
        <v>0.73406546696289598</v>
      </c>
      <c r="B7731" s="3">
        <v>20953.9545754469</v>
      </c>
      <c r="C7731" s="3">
        <v>1.25700444776853</v>
      </c>
      <c r="D7731" s="3">
        <v>58192.357251519803</v>
      </c>
      <c r="E7731" s="1">
        <f t="shared" si="242"/>
        <v>0.52293898080563406</v>
      </c>
      <c r="F7731" s="1">
        <f t="shared" si="243"/>
        <v>37238.402676072903</v>
      </c>
    </row>
    <row r="7732" spans="1:6" x14ac:dyDescent="0.3">
      <c r="A7732" s="3">
        <v>0.68254016839634002</v>
      </c>
      <c r="B7732" s="3">
        <v>17959.725465943498</v>
      </c>
      <c r="C7732" s="3">
        <v>1.192409933735</v>
      </c>
      <c r="D7732" s="3">
        <v>54677.314471698897</v>
      </c>
      <c r="E7732" s="1">
        <f t="shared" si="242"/>
        <v>0.50986976533866002</v>
      </c>
      <c r="F7732" s="1">
        <f t="shared" si="243"/>
        <v>36717.589005755399</v>
      </c>
    </row>
    <row r="7733" spans="1:6" x14ac:dyDescent="0.3">
      <c r="A7733" s="3">
        <v>0.66542056825547102</v>
      </c>
      <c r="B7733" s="3">
        <v>24725.9909051461</v>
      </c>
      <c r="C7733" s="3">
        <v>1.16508074449474</v>
      </c>
      <c r="D7733" s="3">
        <v>65744.784539576794</v>
      </c>
      <c r="E7733" s="1">
        <f t="shared" si="242"/>
        <v>0.49966017623926895</v>
      </c>
      <c r="F7733" s="1">
        <f t="shared" si="243"/>
        <v>41018.793634430695</v>
      </c>
    </row>
    <row r="7734" spans="1:6" x14ac:dyDescent="0.3">
      <c r="A7734" s="3">
        <v>0.69319617085095198</v>
      </c>
      <c r="B7734" s="3">
        <v>20540.024290165002</v>
      </c>
      <c r="C7734" s="3">
        <v>1.2010299436357601</v>
      </c>
      <c r="D7734" s="3">
        <v>59703.917099512299</v>
      </c>
      <c r="E7734" s="1">
        <f t="shared" si="242"/>
        <v>0.50783377278480812</v>
      </c>
      <c r="F7734" s="1">
        <f t="shared" si="243"/>
        <v>39163.892809347293</v>
      </c>
    </row>
    <row r="7735" spans="1:6" x14ac:dyDescent="0.3">
      <c r="A7735" s="3">
        <v>0.69872000112890498</v>
      </c>
      <c r="B7735" s="3">
        <v>19628.030691786</v>
      </c>
      <c r="C7735" s="3">
        <v>1.2394532065198001</v>
      </c>
      <c r="D7735" s="3">
        <v>56070.7861693667</v>
      </c>
      <c r="E7735" s="1">
        <f t="shared" si="242"/>
        <v>0.54073320539089509</v>
      </c>
      <c r="F7735" s="1">
        <f t="shared" si="243"/>
        <v>36442.7554775807</v>
      </c>
    </row>
    <row r="7736" spans="1:6" x14ac:dyDescent="0.3">
      <c r="A7736" s="3">
        <v>0.77473105627424399</v>
      </c>
      <c r="B7736" s="3">
        <v>17189.270201746</v>
      </c>
      <c r="C7736" s="3">
        <v>1.3219280722179501</v>
      </c>
      <c r="D7736" s="3">
        <v>52023.690129372997</v>
      </c>
      <c r="E7736" s="1">
        <f t="shared" si="242"/>
        <v>0.54719701594370607</v>
      </c>
      <c r="F7736" s="1">
        <f t="shared" si="243"/>
        <v>34834.419927626994</v>
      </c>
    </row>
    <row r="7737" spans="1:6" x14ac:dyDescent="0.3">
      <c r="A7737" s="3">
        <v>0.70422396992112202</v>
      </c>
      <c r="B7737" s="3">
        <v>16499.031752349601</v>
      </c>
      <c r="C7737" s="3">
        <v>1.19645546815626</v>
      </c>
      <c r="D7737" s="3">
        <v>52484.179209625203</v>
      </c>
      <c r="E7737" s="1">
        <f t="shared" si="242"/>
        <v>0.49223149823513801</v>
      </c>
      <c r="F7737" s="1">
        <f t="shared" si="243"/>
        <v>35985.147457275598</v>
      </c>
    </row>
    <row r="7738" spans="1:6" x14ac:dyDescent="0.3">
      <c r="A7738" s="3">
        <v>0.75355148806191796</v>
      </c>
      <c r="B7738" s="3">
        <v>19488.369651350498</v>
      </c>
      <c r="C7738" s="3">
        <v>1.30062329296093</v>
      </c>
      <c r="D7738" s="3">
        <v>56396.7556567258</v>
      </c>
      <c r="E7738" s="1">
        <f t="shared" si="242"/>
        <v>0.54707180489901208</v>
      </c>
      <c r="F7738" s="1">
        <f t="shared" si="243"/>
        <v>36908.386005375301</v>
      </c>
    </row>
    <row r="7739" spans="1:6" x14ac:dyDescent="0.3">
      <c r="A7739" s="3">
        <v>0.70524964165717796</v>
      </c>
      <c r="B7739" s="3">
        <v>16846.4413733703</v>
      </c>
      <c r="C7739" s="3">
        <v>1.17362192435433</v>
      </c>
      <c r="D7739" s="3">
        <v>54759.816435979199</v>
      </c>
      <c r="E7739" s="1">
        <f t="shared" si="242"/>
        <v>0.46837228269715203</v>
      </c>
      <c r="F7739" s="1">
        <f t="shared" si="243"/>
        <v>37913.375062608902</v>
      </c>
    </row>
    <row r="7740" spans="1:6" x14ac:dyDescent="0.3">
      <c r="A7740" s="3">
        <v>0.70597916685534301</v>
      </c>
      <c r="B7740" s="3">
        <v>15942.2808756087</v>
      </c>
      <c r="C7740" s="3">
        <v>1.2099800970325401</v>
      </c>
      <c r="D7740" s="3">
        <v>50941.641803464299</v>
      </c>
      <c r="E7740" s="1">
        <f t="shared" si="242"/>
        <v>0.50400093017719705</v>
      </c>
      <c r="F7740" s="1">
        <f t="shared" si="243"/>
        <v>34999.360927855596</v>
      </c>
    </row>
    <row r="7741" spans="1:6" x14ac:dyDescent="0.3">
      <c r="A7741" s="3">
        <v>0.705087930887079</v>
      </c>
      <c r="B7741" s="3">
        <v>19791.9593829853</v>
      </c>
      <c r="C7741" s="3">
        <v>1.2299931616064801</v>
      </c>
      <c r="D7741" s="3">
        <v>58376.777597943998</v>
      </c>
      <c r="E7741" s="1">
        <f t="shared" si="242"/>
        <v>0.52490523071940109</v>
      </c>
      <c r="F7741" s="1">
        <f t="shared" si="243"/>
        <v>38584.818214958694</v>
      </c>
    </row>
    <row r="7742" spans="1:6" x14ac:dyDescent="0.3">
      <c r="A7742" s="3">
        <v>0.65483417013792999</v>
      </c>
      <c r="B7742" s="3">
        <v>18999.358601678599</v>
      </c>
      <c r="C7742" s="3">
        <v>1.1235664144220301</v>
      </c>
      <c r="D7742" s="3">
        <v>56748.859889822197</v>
      </c>
      <c r="E7742" s="1">
        <f t="shared" si="242"/>
        <v>0.4687322442841001</v>
      </c>
      <c r="F7742" s="1">
        <f t="shared" si="243"/>
        <v>37749.501288143598</v>
      </c>
    </row>
    <row r="7743" spans="1:6" x14ac:dyDescent="0.3">
      <c r="A7743" s="3">
        <v>0.67354268223677005</v>
      </c>
      <c r="B7743" s="3">
        <v>20899.4790140511</v>
      </c>
      <c r="C7743" s="3">
        <v>1.17204888972479</v>
      </c>
      <c r="D7743" s="3">
        <v>61256.312069346299</v>
      </c>
      <c r="E7743" s="1">
        <f t="shared" si="242"/>
        <v>0.49850620748801999</v>
      </c>
      <c r="F7743" s="1">
        <f t="shared" si="243"/>
        <v>40356.833055295196</v>
      </c>
    </row>
    <row r="7744" spans="1:6" x14ac:dyDescent="0.3">
      <c r="A7744" s="3">
        <v>0.69494515829220904</v>
      </c>
      <c r="B7744" s="3">
        <v>15897.2060792094</v>
      </c>
      <c r="C7744" s="3">
        <v>1.229708296638</v>
      </c>
      <c r="D7744" s="3">
        <v>51392.159856545302</v>
      </c>
      <c r="E7744" s="1">
        <f t="shared" si="242"/>
        <v>0.53476313834579092</v>
      </c>
      <c r="F7744" s="1">
        <f t="shared" si="243"/>
        <v>35494.953777335904</v>
      </c>
    </row>
    <row r="7745" spans="1:6" x14ac:dyDescent="0.3">
      <c r="A7745" s="3">
        <v>0.70377665670954903</v>
      </c>
      <c r="B7745" s="3">
        <v>19423.891193006901</v>
      </c>
      <c r="C7745" s="3">
        <v>1.2131939742294</v>
      </c>
      <c r="D7745" s="3">
        <v>56420.882314648203</v>
      </c>
      <c r="E7745" s="1">
        <f t="shared" si="242"/>
        <v>0.50941731751985098</v>
      </c>
      <c r="F7745" s="1">
        <f t="shared" si="243"/>
        <v>36996.991121641302</v>
      </c>
    </row>
    <row r="7746" spans="1:6" x14ac:dyDescent="0.3">
      <c r="A7746" s="3">
        <v>0.69941292760679297</v>
      </c>
      <c r="B7746" s="3">
        <v>18508.048142761501</v>
      </c>
      <c r="C7746" s="3">
        <v>1.2193853300148501</v>
      </c>
      <c r="D7746" s="3">
        <v>53477.064076110597</v>
      </c>
      <c r="E7746" s="1">
        <f t="shared" si="242"/>
        <v>0.51997240240805709</v>
      </c>
      <c r="F7746" s="1">
        <f t="shared" si="243"/>
        <v>34969.015933349096</v>
      </c>
    </row>
    <row r="7747" spans="1:6" x14ac:dyDescent="0.3">
      <c r="A7747" s="3">
        <v>0.66316542827501401</v>
      </c>
      <c r="B7747" s="3">
        <v>16253.825561665401</v>
      </c>
      <c r="C7747" s="3">
        <v>1.1447598661337399</v>
      </c>
      <c r="D7747" s="3">
        <v>51143.745973526798</v>
      </c>
      <c r="E7747" s="1">
        <f t="shared" si="242"/>
        <v>0.48159443785872591</v>
      </c>
      <c r="F7747" s="1">
        <f t="shared" si="243"/>
        <v>34889.9204118614</v>
      </c>
    </row>
    <row r="7748" spans="1:6" x14ac:dyDescent="0.3">
      <c r="A7748" s="3">
        <v>0.62306493204625601</v>
      </c>
      <c r="B7748" s="3">
        <v>20427.746459503</v>
      </c>
      <c r="C7748" s="3">
        <v>1.12210810357173</v>
      </c>
      <c r="D7748" s="3">
        <v>58075.8246062939</v>
      </c>
      <c r="E7748" s="1">
        <f t="shared" ref="E7748:E7811" si="244">C7748-A7748</f>
        <v>0.49904317152547395</v>
      </c>
      <c r="F7748" s="1">
        <f t="shared" ref="F7748:F7811" si="245">D7748-B7748</f>
        <v>37648.078146790896</v>
      </c>
    </row>
    <row r="7749" spans="1:6" x14ac:dyDescent="0.3">
      <c r="A7749" s="3">
        <v>0.65189524190311499</v>
      </c>
      <c r="B7749" s="3">
        <v>20002.516255520499</v>
      </c>
      <c r="C7749" s="3">
        <v>1.10946625981136</v>
      </c>
      <c r="D7749" s="3">
        <v>55743.938496126299</v>
      </c>
      <c r="E7749" s="1">
        <f t="shared" si="244"/>
        <v>0.45757101790824506</v>
      </c>
      <c r="F7749" s="1">
        <f t="shared" si="245"/>
        <v>35741.422240605796</v>
      </c>
    </row>
    <row r="7750" spans="1:6" x14ac:dyDescent="0.3">
      <c r="A7750" s="3">
        <v>0.65735575171421601</v>
      </c>
      <c r="B7750" s="3">
        <v>19607.639858468901</v>
      </c>
      <c r="C7750" s="3">
        <v>1.1459499238136801</v>
      </c>
      <c r="D7750" s="3">
        <v>55789.870980705098</v>
      </c>
      <c r="E7750" s="1">
        <f t="shared" si="244"/>
        <v>0.4885941720994641</v>
      </c>
      <c r="F7750" s="1">
        <f t="shared" si="245"/>
        <v>36182.231122236197</v>
      </c>
    </row>
    <row r="7751" spans="1:6" x14ac:dyDescent="0.3">
      <c r="A7751" s="3">
        <v>0.70551555489391105</v>
      </c>
      <c r="B7751" s="3">
        <v>21713.308732759</v>
      </c>
      <c r="C7751" s="3">
        <v>1.2377789025657899</v>
      </c>
      <c r="D7751" s="3">
        <v>59653.577455680002</v>
      </c>
      <c r="E7751" s="1">
        <f t="shared" si="244"/>
        <v>0.53226334767187888</v>
      </c>
      <c r="F7751" s="1">
        <f t="shared" si="245"/>
        <v>37940.268722920999</v>
      </c>
    </row>
    <row r="7752" spans="1:6" x14ac:dyDescent="0.3">
      <c r="A7752" s="3">
        <v>0.736342885236837</v>
      </c>
      <c r="B7752" s="3">
        <v>21220.794549975901</v>
      </c>
      <c r="C7752" s="3">
        <v>1.3252446925932</v>
      </c>
      <c r="D7752" s="3">
        <v>60166.803590739699</v>
      </c>
      <c r="E7752" s="1">
        <f t="shared" si="244"/>
        <v>0.58890180735636299</v>
      </c>
      <c r="F7752" s="1">
        <f t="shared" si="245"/>
        <v>38946.009040763798</v>
      </c>
    </row>
    <row r="7753" spans="1:6" x14ac:dyDescent="0.3">
      <c r="A7753" s="3">
        <v>0.65771569096274196</v>
      </c>
      <c r="B7753" s="3">
        <v>17377.242885765201</v>
      </c>
      <c r="C7753" s="3">
        <v>1.13749420968953</v>
      </c>
      <c r="D7753" s="3">
        <v>54873.815029765203</v>
      </c>
      <c r="E7753" s="1">
        <f t="shared" si="244"/>
        <v>0.47977851872678801</v>
      </c>
      <c r="F7753" s="1">
        <f t="shared" si="245"/>
        <v>37496.572144000005</v>
      </c>
    </row>
    <row r="7754" spans="1:6" x14ac:dyDescent="0.3">
      <c r="A7754" s="3">
        <v>0.69689599535887203</v>
      </c>
      <c r="B7754" s="3">
        <v>16912.121175116899</v>
      </c>
      <c r="C7754" s="3">
        <v>1.2071073707445401</v>
      </c>
      <c r="D7754" s="3">
        <v>51999.095610492899</v>
      </c>
      <c r="E7754" s="1">
        <f t="shared" si="244"/>
        <v>0.51021137538566808</v>
      </c>
      <c r="F7754" s="1">
        <f t="shared" si="245"/>
        <v>35086.974435376003</v>
      </c>
    </row>
    <row r="7755" spans="1:6" x14ac:dyDescent="0.3">
      <c r="A7755" s="3">
        <v>0.644071482878535</v>
      </c>
      <c r="B7755" s="3">
        <v>20705.900783367699</v>
      </c>
      <c r="C7755" s="3">
        <v>1.1292204865022499</v>
      </c>
      <c r="D7755" s="3">
        <v>59727.508421799503</v>
      </c>
      <c r="E7755" s="1">
        <f t="shared" si="244"/>
        <v>0.48514900362371494</v>
      </c>
      <c r="F7755" s="1">
        <f t="shared" si="245"/>
        <v>39021.6076384318</v>
      </c>
    </row>
    <row r="7756" spans="1:6" x14ac:dyDescent="0.3">
      <c r="A7756" s="3">
        <v>0.71110276090902602</v>
      </c>
      <c r="B7756" s="3">
        <v>20054.846039649499</v>
      </c>
      <c r="C7756" s="3">
        <v>1.2448497407121899</v>
      </c>
      <c r="D7756" s="3">
        <v>56081.108659657002</v>
      </c>
      <c r="E7756" s="1">
        <f t="shared" si="244"/>
        <v>0.53374697980316388</v>
      </c>
      <c r="F7756" s="1">
        <f t="shared" si="245"/>
        <v>36026.262620007503</v>
      </c>
    </row>
    <row r="7757" spans="1:6" x14ac:dyDescent="0.3">
      <c r="A7757" s="3">
        <v>0.73104383702156295</v>
      </c>
      <c r="B7757" s="3">
        <v>19249.033868250299</v>
      </c>
      <c r="C7757" s="3">
        <v>1.2840212391754799</v>
      </c>
      <c r="D7757" s="3">
        <v>57117.188135148303</v>
      </c>
      <c r="E7757" s="1">
        <f t="shared" si="244"/>
        <v>0.552977402153917</v>
      </c>
      <c r="F7757" s="1">
        <f t="shared" si="245"/>
        <v>37868.154266898004</v>
      </c>
    </row>
    <row r="7758" spans="1:6" x14ac:dyDescent="0.3">
      <c r="A7758" s="3">
        <v>0.76313937653997499</v>
      </c>
      <c r="B7758" s="3">
        <v>19760.730809856901</v>
      </c>
      <c r="C7758" s="3">
        <v>1.33799898006144</v>
      </c>
      <c r="D7758" s="3">
        <v>56080.561077679697</v>
      </c>
      <c r="E7758" s="1">
        <f t="shared" si="244"/>
        <v>0.57485960352146503</v>
      </c>
      <c r="F7758" s="1">
        <f t="shared" si="245"/>
        <v>36319.830267822792</v>
      </c>
    </row>
    <row r="7759" spans="1:6" x14ac:dyDescent="0.3">
      <c r="A7759" s="3">
        <v>0.72697971275923401</v>
      </c>
      <c r="B7759" s="3">
        <v>21783.9291492841</v>
      </c>
      <c r="C7759" s="3">
        <v>1.2907709329402901</v>
      </c>
      <c r="D7759" s="3">
        <v>59971.200836765602</v>
      </c>
      <c r="E7759" s="1">
        <f t="shared" si="244"/>
        <v>0.5637912201810561</v>
      </c>
      <c r="F7759" s="1">
        <f t="shared" si="245"/>
        <v>38187.271687481501</v>
      </c>
    </row>
    <row r="7760" spans="1:6" x14ac:dyDescent="0.3">
      <c r="A7760" s="3">
        <v>0.65293296207809604</v>
      </c>
      <c r="B7760" s="3">
        <v>19622.761844263299</v>
      </c>
      <c r="C7760" s="3">
        <v>1.1538875069244801</v>
      </c>
      <c r="D7760" s="3">
        <v>54523.28626465</v>
      </c>
      <c r="E7760" s="1">
        <f t="shared" si="244"/>
        <v>0.50095454484638402</v>
      </c>
      <c r="F7760" s="1">
        <f t="shared" si="245"/>
        <v>34900.524420386704</v>
      </c>
    </row>
    <row r="7761" spans="1:6" x14ac:dyDescent="0.3">
      <c r="A7761" s="3">
        <v>0.71226523531205399</v>
      </c>
      <c r="B7761" s="3">
        <v>17594.0103399451</v>
      </c>
      <c r="C7761" s="3">
        <v>1.23709704167059</v>
      </c>
      <c r="D7761" s="3">
        <v>52843.437858093203</v>
      </c>
      <c r="E7761" s="1">
        <f t="shared" si="244"/>
        <v>0.52483180635853599</v>
      </c>
      <c r="F7761" s="1">
        <f t="shared" si="245"/>
        <v>35249.427518148106</v>
      </c>
    </row>
    <row r="7762" spans="1:6" x14ac:dyDescent="0.3">
      <c r="A7762" s="3">
        <v>0.70479669214504503</v>
      </c>
      <c r="B7762" s="3">
        <v>20266.0984845577</v>
      </c>
      <c r="C7762" s="3">
        <v>1.2381765041052899</v>
      </c>
      <c r="D7762" s="3">
        <v>58448.302071067097</v>
      </c>
      <c r="E7762" s="1">
        <f t="shared" si="244"/>
        <v>0.53337981196024487</v>
      </c>
      <c r="F7762" s="1">
        <f t="shared" si="245"/>
        <v>38182.203586509393</v>
      </c>
    </row>
    <row r="7763" spans="1:6" x14ac:dyDescent="0.3">
      <c r="A7763" s="3">
        <v>0.74752284467410002</v>
      </c>
      <c r="B7763" s="3">
        <v>18896.9221524491</v>
      </c>
      <c r="C7763" s="3">
        <v>1.32986240139469</v>
      </c>
      <c r="D7763" s="3">
        <v>54198.383322283698</v>
      </c>
      <c r="E7763" s="1">
        <f t="shared" si="244"/>
        <v>0.58233955672059001</v>
      </c>
      <c r="F7763" s="1">
        <f t="shared" si="245"/>
        <v>35301.461169834598</v>
      </c>
    </row>
    <row r="7764" spans="1:6" x14ac:dyDescent="0.3">
      <c r="A7764" s="3">
        <v>0.65929523189621997</v>
      </c>
      <c r="B7764" s="3">
        <v>16672.321421365999</v>
      </c>
      <c r="C7764" s="3">
        <v>1.15970373783403</v>
      </c>
      <c r="D7764" s="3">
        <v>54780.986078963302</v>
      </c>
      <c r="E7764" s="1">
        <f t="shared" si="244"/>
        <v>0.50040850593781006</v>
      </c>
      <c r="F7764" s="1">
        <f t="shared" si="245"/>
        <v>38108.664657597299</v>
      </c>
    </row>
    <row r="7765" spans="1:6" x14ac:dyDescent="0.3">
      <c r="A7765" s="3">
        <v>0.72848444252565603</v>
      </c>
      <c r="B7765" s="3">
        <v>22611.517249704099</v>
      </c>
      <c r="C7765" s="3">
        <v>1.27341974334738</v>
      </c>
      <c r="D7765" s="3">
        <v>60670.418449254699</v>
      </c>
      <c r="E7765" s="1">
        <f t="shared" si="244"/>
        <v>0.54493530082172392</v>
      </c>
      <c r="F7765" s="1">
        <f t="shared" si="245"/>
        <v>38058.901199550601</v>
      </c>
    </row>
    <row r="7766" spans="1:6" x14ac:dyDescent="0.3">
      <c r="A7766" s="3">
        <v>0.67328926384124999</v>
      </c>
      <c r="B7766" s="3">
        <v>21992.936688459198</v>
      </c>
      <c r="C7766" s="3">
        <v>1.1492987757872699</v>
      </c>
      <c r="D7766" s="3">
        <v>58739.714646957102</v>
      </c>
      <c r="E7766" s="1">
        <f t="shared" si="244"/>
        <v>0.47600951194601993</v>
      </c>
      <c r="F7766" s="1">
        <f t="shared" si="245"/>
        <v>36746.7779584979</v>
      </c>
    </row>
    <row r="7767" spans="1:6" x14ac:dyDescent="0.3">
      <c r="A7767" s="3">
        <v>0.678135375738249</v>
      </c>
      <c r="B7767" s="3">
        <v>21323.225607497301</v>
      </c>
      <c r="C7767" s="3">
        <v>1.17702033240107</v>
      </c>
      <c r="D7767" s="3">
        <v>60239.764165669003</v>
      </c>
      <c r="E7767" s="1">
        <f t="shared" si="244"/>
        <v>0.49888495666282096</v>
      </c>
      <c r="F7767" s="1">
        <f t="shared" si="245"/>
        <v>38916.538558171698</v>
      </c>
    </row>
    <row r="7768" spans="1:6" x14ac:dyDescent="0.3">
      <c r="A7768" s="3">
        <v>0.67381289914815901</v>
      </c>
      <c r="B7768" s="3">
        <v>20832.836277866802</v>
      </c>
      <c r="C7768" s="3">
        <v>1.17685956826333</v>
      </c>
      <c r="D7768" s="3">
        <v>60367.4452897624</v>
      </c>
      <c r="E7768" s="1">
        <f t="shared" si="244"/>
        <v>0.50304666911517104</v>
      </c>
      <c r="F7768" s="1">
        <f t="shared" si="245"/>
        <v>39534.609011895598</v>
      </c>
    </row>
    <row r="7769" spans="1:6" x14ac:dyDescent="0.3">
      <c r="A7769" s="3">
        <v>0.70228943153789203</v>
      </c>
      <c r="B7769" s="3">
        <v>16298.269632510701</v>
      </c>
      <c r="C7769" s="3">
        <v>1.2185749511806701</v>
      </c>
      <c r="D7769" s="3">
        <v>53775.710390428801</v>
      </c>
      <c r="E7769" s="1">
        <f t="shared" si="244"/>
        <v>0.51628551964277802</v>
      </c>
      <c r="F7769" s="1">
        <f t="shared" si="245"/>
        <v>37477.440757918099</v>
      </c>
    </row>
    <row r="7770" spans="1:6" x14ac:dyDescent="0.3">
      <c r="A7770" s="3">
        <v>0.72752499318045105</v>
      </c>
      <c r="B7770" s="3">
        <v>21011.944823624101</v>
      </c>
      <c r="C7770" s="3">
        <v>1.2611188992967699</v>
      </c>
      <c r="D7770" s="3">
        <v>59874.354743242802</v>
      </c>
      <c r="E7770" s="1">
        <f t="shared" si="244"/>
        <v>0.53359390611631885</v>
      </c>
      <c r="F7770" s="1">
        <f t="shared" si="245"/>
        <v>38862.409919618702</v>
      </c>
    </row>
    <row r="7771" spans="1:6" x14ac:dyDescent="0.3">
      <c r="A7771" s="3">
        <v>0.70202914808188699</v>
      </c>
      <c r="B7771" s="3">
        <v>20574.941085777002</v>
      </c>
      <c r="C7771" s="3">
        <v>1.22989197420872</v>
      </c>
      <c r="D7771" s="3">
        <v>58566.472370402102</v>
      </c>
      <c r="E7771" s="1">
        <f t="shared" si="244"/>
        <v>0.527862826126833</v>
      </c>
      <c r="F7771" s="1">
        <f t="shared" si="245"/>
        <v>37991.531284625104</v>
      </c>
    </row>
    <row r="7772" spans="1:6" x14ac:dyDescent="0.3">
      <c r="A7772" s="3">
        <v>0.64299433459952104</v>
      </c>
      <c r="B7772" s="3">
        <v>19540.942093478501</v>
      </c>
      <c r="C7772" s="3">
        <v>1.1420375719243201</v>
      </c>
      <c r="D7772" s="3">
        <v>56683.756986732202</v>
      </c>
      <c r="E7772" s="1">
        <f t="shared" si="244"/>
        <v>0.49904323732479905</v>
      </c>
      <c r="F7772" s="1">
        <f t="shared" si="245"/>
        <v>37142.814893253701</v>
      </c>
    </row>
    <row r="7773" spans="1:6" x14ac:dyDescent="0.3">
      <c r="A7773" s="3">
        <v>0.68284256173648294</v>
      </c>
      <c r="B7773" s="3">
        <v>23093.838505572701</v>
      </c>
      <c r="C7773" s="3">
        <v>1.1915682063551001</v>
      </c>
      <c r="D7773" s="3">
        <v>59833.221882684396</v>
      </c>
      <c r="E7773" s="1">
        <f t="shared" si="244"/>
        <v>0.50872564461861713</v>
      </c>
      <c r="F7773" s="1">
        <f t="shared" si="245"/>
        <v>36739.383377111692</v>
      </c>
    </row>
    <row r="7774" spans="1:6" x14ac:dyDescent="0.3">
      <c r="A7774" s="3">
        <v>0.69752415951386904</v>
      </c>
      <c r="B7774" s="3">
        <v>22360.874634920401</v>
      </c>
      <c r="C7774" s="3">
        <v>1.20316283376327</v>
      </c>
      <c r="D7774" s="3">
        <v>58171.174188650999</v>
      </c>
      <c r="E7774" s="1">
        <f t="shared" si="244"/>
        <v>0.50563867424940101</v>
      </c>
      <c r="F7774" s="1">
        <f t="shared" si="245"/>
        <v>35810.299553730598</v>
      </c>
    </row>
    <row r="7775" spans="1:6" x14ac:dyDescent="0.3">
      <c r="A7775" s="3">
        <v>0.65894762853646505</v>
      </c>
      <c r="B7775" s="3">
        <v>18100.034143645302</v>
      </c>
      <c r="C7775" s="3">
        <v>1.13063883656833</v>
      </c>
      <c r="D7775" s="3">
        <v>54732.097302707101</v>
      </c>
      <c r="E7775" s="1">
        <f t="shared" si="244"/>
        <v>0.47169120803186493</v>
      </c>
      <c r="F7775" s="1">
        <f t="shared" si="245"/>
        <v>36632.0631590618</v>
      </c>
    </row>
    <row r="7776" spans="1:6" x14ac:dyDescent="0.3">
      <c r="A7776" s="3">
        <v>0.67118741340253196</v>
      </c>
      <c r="B7776" s="3">
        <v>21385.5114697963</v>
      </c>
      <c r="C7776" s="3">
        <v>1.1580540335432501</v>
      </c>
      <c r="D7776" s="3">
        <v>60587.070350094</v>
      </c>
      <c r="E7776" s="1">
        <f t="shared" si="244"/>
        <v>0.48686662014071813</v>
      </c>
      <c r="F7776" s="1">
        <f t="shared" si="245"/>
        <v>39201.5588802977</v>
      </c>
    </row>
    <row r="7777" spans="1:6" x14ac:dyDescent="0.3">
      <c r="A7777" s="3">
        <v>0.680957266117585</v>
      </c>
      <c r="B7777" s="3">
        <v>19483.064971188898</v>
      </c>
      <c r="C7777" s="3">
        <v>1.21020560212729</v>
      </c>
      <c r="D7777" s="3">
        <v>56033.803196109402</v>
      </c>
      <c r="E7777" s="1">
        <f t="shared" si="244"/>
        <v>0.529248336009705</v>
      </c>
      <c r="F7777" s="1">
        <f t="shared" si="245"/>
        <v>36550.738224920504</v>
      </c>
    </row>
    <row r="7778" spans="1:6" x14ac:dyDescent="0.3">
      <c r="A7778" s="3">
        <v>0.69255484549657098</v>
      </c>
      <c r="B7778" s="3">
        <v>19839.632156939599</v>
      </c>
      <c r="C7778" s="3">
        <v>1.18720160831845</v>
      </c>
      <c r="D7778" s="3">
        <v>54803.188469583103</v>
      </c>
      <c r="E7778" s="1">
        <f t="shared" si="244"/>
        <v>0.49464676282187903</v>
      </c>
      <c r="F7778" s="1">
        <f t="shared" si="245"/>
        <v>34963.556312643501</v>
      </c>
    </row>
    <row r="7779" spans="1:6" x14ac:dyDescent="0.3">
      <c r="A7779" s="3">
        <v>0.668379135463813</v>
      </c>
      <c r="B7779" s="3">
        <v>18595.0739648993</v>
      </c>
      <c r="C7779" s="3">
        <v>1.1596489311147899</v>
      </c>
      <c r="D7779" s="3">
        <v>56240.7813984647</v>
      </c>
      <c r="E7779" s="1">
        <f t="shared" si="244"/>
        <v>0.49126979565097695</v>
      </c>
      <c r="F7779" s="1">
        <f t="shared" si="245"/>
        <v>37645.707433565403</v>
      </c>
    </row>
    <row r="7780" spans="1:6" x14ac:dyDescent="0.3">
      <c r="A7780" s="3">
        <v>0.68739514956685999</v>
      </c>
      <c r="B7780" s="3">
        <v>15522.608418652</v>
      </c>
      <c r="C7780" s="3">
        <v>1.2211672117205801</v>
      </c>
      <c r="D7780" s="3">
        <v>51837.445108515203</v>
      </c>
      <c r="E7780" s="1">
        <f t="shared" si="244"/>
        <v>0.53377206215372008</v>
      </c>
      <c r="F7780" s="1">
        <f t="shared" si="245"/>
        <v>36314.836689863201</v>
      </c>
    </row>
    <row r="7781" spans="1:6" x14ac:dyDescent="0.3">
      <c r="A7781" s="3">
        <v>0.69626249635140802</v>
      </c>
      <c r="B7781" s="3">
        <v>21134.6551972458</v>
      </c>
      <c r="C7781" s="3">
        <v>1.22575903383185</v>
      </c>
      <c r="D7781" s="3">
        <v>59344.590655047701</v>
      </c>
      <c r="E7781" s="1">
        <f t="shared" si="244"/>
        <v>0.52949653748044201</v>
      </c>
      <c r="F7781" s="1">
        <f t="shared" si="245"/>
        <v>38209.935457801897</v>
      </c>
    </row>
    <row r="7782" spans="1:6" x14ac:dyDescent="0.3">
      <c r="A7782" s="3">
        <v>0.69950840096655298</v>
      </c>
      <c r="B7782" s="3">
        <v>22569.194455881701</v>
      </c>
      <c r="C7782" s="3">
        <v>1.2069660337913</v>
      </c>
      <c r="D7782" s="3">
        <v>60005.252748473104</v>
      </c>
      <c r="E7782" s="1">
        <f t="shared" si="244"/>
        <v>0.50745763282474698</v>
      </c>
      <c r="F7782" s="1">
        <f t="shared" si="245"/>
        <v>37436.058292591406</v>
      </c>
    </row>
    <row r="7783" spans="1:6" x14ac:dyDescent="0.3">
      <c r="A7783" s="3">
        <v>0.72996416975406198</v>
      </c>
      <c r="B7783" s="3">
        <v>18597.5597415136</v>
      </c>
      <c r="C7783" s="3">
        <v>1.2631668446805799</v>
      </c>
      <c r="D7783" s="3">
        <v>56582.218996128999</v>
      </c>
      <c r="E7783" s="1">
        <f t="shared" si="244"/>
        <v>0.53320267492651796</v>
      </c>
      <c r="F7783" s="1">
        <f t="shared" si="245"/>
        <v>37984.659254615399</v>
      </c>
    </row>
    <row r="7784" spans="1:6" x14ac:dyDescent="0.3">
      <c r="A7784" s="3">
        <v>0.70401087869352297</v>
      </c>
      <c r="B7784" s="3">
        <v>24500.154283500899</v>
      </c>
      <c r="C7784" s="3">
        <v>1.21258527529487</v>
      </c>
      <c r="D7784" s="3">
        <v>63345.622994331003</v>
      </c>
      <c r="E7784" s="1">
        <f t="shared" si="244"/>
        <v>0.50857439660134707</v>
      </c>
      <c r="F7784" s="1">
        <f t="shared" si="245"/>
        <v>38845.4687108301</v>
      </c>
    </row>
    <row r="7785" spans="1:6" x14ac:dyDescent="0.3">
      <c r="A7785" s="3">
        <v>0.69259125610632499</v>
      </c>
      <c r="B7785" s="3">
        <v>19251.267067216901</v>
      </c>
      <c r="C7785" s="3">
        <v>1.22220785549282</v>
      </c>
      <c r="D7785" s="3">
        <v>54886.435308792301</v>
      </c>
      <c r="E7785" s="1">
        <f t="shared" si="244"/>
        <v>0.52961659938649497</v>
      </c>
      <c r="F7785" s="1">
        <f t="shared" si="245"/>
        <v>35635.168241575404</v>
      </c>
    </row>
    <row r="7786" spans="1:6" x14ac:dyDescent="0.3">
      <c r="A7786" s="3">
        <v>0.68387688845234995</v>
      </c>
      <c r="B7786" s="3">
        <v>22993.827667881698</v>
      </c>
      <c r="C7786" s="3">
        <v>1.19115431960621</v>
      </c>
      <c r="D7786" s="3">
        <v>62502.9103790589</v>
      </c>
      <c r="E7786" s="1">
        <f t="shared" si="244"/>
        <v>0.50727743115386004</v>
      </c>
      <c r="F7786" s="1">
        <f t="shared" si="245"/>
        <v>39509.082711177201</v>
      </c>
    </row>
    <row r="7787" spans="1:6" x14ac:dyDescent="0.3">
      <c r="A7787" s="3">
        <v>0.64190180450282397</v>
      </c>
      <c r="B7787" s="3">
        <v>21960.419211150998</v>
      </c>
      <c r="C7787" s="3">
        <v>1.10540115125635</v>
      </c>
      <c r="D7787" s="3">
        <v>56097.629433052804</v>
      </c>
      <c r="E7787" s="1">
        <f t="shared" si="244"/>
        <v>0.463499346753526</v>
      </c>
      <c r="F7787" s="1">
        <f t="shared" si="245"/>
        <v>34137.210221901805</v>
      </c>
    </row>
    <row r="7788" spans="1:6" x14ac:dyDescent="0.3">
      <c r="A7788" s="3">
        <v>0.71445047549420604</v>
      </c>
      <c r="B7788" s="3">
        <v>16942.991941505599</v>
      </c>
      <c r="C7788" s="3">
        <v>1.2298749121066801</v>
      </c>
      <c r="D7788" s="3">
        <v>53842.403614811301</v>
      </c>
      <c r="E7788" s="1">
        <f t="shared" si="244"/>
        <v>0.51542443661247406</v>
      </c>
      <c r="F7788" s="1">
        <f t="shared" si="245"/>
        <v>36899.411673305702</v>
      </c>
    </row>
    <row r="7789" spans="1:6" x14ac:dyDescent="0.3">
      <c r="A7789" s="3">
        <v>0.728053432491237</v>
      </c>
      <c r="B7789" s="3">
        <v>20839.962406208899</v>
      </c>
      <c r="C7789" s="3">
        <v>1.2606223971258399</v>
      </c>
      <c r="D7789" s="3">
        <v>58836.603626266296</v>
      </c>
      <c r="E7789" s="1">
        <f t="shared" si="244"/>
        <v>0.5325689646346029</v>
      </c>
      <c r="F7789" s="1">
        <f t="shared" si="245"/>
        <v>37996.641220057398</v>
      </c>
    </row>
    <row r="7790" spans="1:6" x14ac:dyDescent="0.3">
      <c r="A7790" s="3">
        <v>0.70399658634829398</v>
      </c>
      <c r="B7790" s="3">
        <v>22094.035244205501</v>
      </c>
      <c r="C7790" s="3">
        <v>1.2359030444129799</v>
      </c>
      <c r="D7790" s="3">
        <v>59726.527264309902</v>
      </c>
      <c r="E7790" s="1">
        <f t="shared" si="244"/>
        <v>0.53190645806468595</v>
      </c>
      <c r="F7790" s="1">
        <f t="shared" si="245"/>
        <v>37632.492020104401</v>
      </c>
    </row>
    <row r="7791" spans="1:6" x14ac:dyDescent="0.3">
      <c r="A7791" s="3">
        <v>0.71560069956795702</v>
      </c>
      <c r="B7791" s="3">
        <v>19046.596703762902</v>
      </c>
      <c r="C7791" s="3">
        <v>1.2071053747726199</v>
      </c>
      <c r="D7791" s="3">
        <v>56712.811775848597</v>
      </c>
      <c r="E7791" s="1">
        <f t="shared" si="244"/>
        <v>0.4915046752046629</v>
      </c>
      <c r="F7791" s="1">
        <f t="shared" si="245"/>
        <v>37666.215072085695</v>
      </c>
    </row>
    <row r="7792" spans="1:6" x14ac:dyDescent="0.3">
      <c r="A7792" s="3">
        <v>0.67925080837256602</v>
      </c>
      <c r="B7792" s="3">
        <v>19269.915419427201</v>
      </c>
      <c r="C7792" s="3">
        <v>1.17935951294402</v>
      </c>
      <c r="D7792" s="3">
        <v>57479.938860204202</v>
      </c>
      <c r="E7792" s="1">
        <f t="shared" si="244"/>
        <v>0.50010870457145395</v>
      </c>
      <c r="F7792" s="1">
        <f t="shared" si="245"/>
        <v>38210.023440777004</v>
      </c>
    </row>
    <row r="7793" spans="1:6" x14ac:dyDescent="0.3">
      <c r="A7793" s="3">
        <v>0.69533266631835999</v>
      </c>
      <c r="B7793" s="3">
        <v>18718.296363159501</v>
      </c>
      <c r="C7793" s="3">
        <v>1.1857364420085601</v>
      </c>
      <c r="D7793" s="3">
        <v>57598.657663314101</v>
      </c>
      <c r="E7793" s="1">
        <f t="shared" si="244"/>
        <v>0.49040377569020011</v>
      </c>
      <c r="F7793" s="1">
        <f t="shared" si="245"/>
        <v>38880.361300154604</v>
      </c>
    </row>
    <row r="7794" spans="1:6" x14ac:dyDescent="0.3">
      <c r="A7794" s="3">
        <v>0.71504354675389104</v>
      </c>
      <c r="B7794" s="3">
        <v>14211.2110804616</v>
      </c>
      <c r="C7794" s="3">
        <v>1.22632811732946</v>
      </c>
      <c r="D7794" s="3">
        <v>51021.055020239699</v>
      </c>
      <c r="E7794" s="1">
        <f t="shared" si="244"/>
        <v>0.51128457057556898</v>
      </c>
      <c r="F7794" s="1">
        <f t="shared" si="245"/>
        <v>36809.843939778097</v>
      </c>
    </row>
    <row r="7795" spans="1:6" x14ac:dyDescent="0.3">
      <c r="A7795" s="3">
        <v>0.682892636363162</v>
      </c>
      <c r="B7795" s="3">
        <v>18880.1453039197</v>
      </c>
      <c r="C7795" s="3">
        <v>1.1955404395846001</v>
      </c>
      <c r="D7795" s="3">
        <v>56092.283346139797</v>
      </c>
      <c r="E7795" s="1">
        <f t="shared" si="244"/>
        <v>0.5126478032214381</v>
      </c>
      <c r="F7795" s="1">
        <f t="shared" si="245"/>
        <v>37212.138042220096</v>
      </c>
    </row>
    <row r="7796" spans="1:6" x14ac:dyDescent="0.3">
      <c r="A7796" s="3">
        <v>0.67062187710815002</v>
      </c>
      <c r="B7796" s="3">
        <v>19960.145528151901</v>
      </c>
      <c r="C7796" s="3">
        <v>1.1862493293813099</v>
      </c>
      <c r="D7796" s="3">
        <v>56943.286117262302</v>
      </c>
      <c r="E7796" s="1">
        <f t="shared" si="244"/>
        <v>0.51562745227315987</v>
      </c>
      <c r="F7796" s="1">
        <f t="shared" si="245"/>
        <v>36983.1405891104</v>
      </c>
    </row>
    <row r="7797" spans="1:6" x14ac:dyDescent="0.3">
      <c r="A7797" s="3">
        <v>0.68706592859941396</v>
      </c>
      <c r="B7797" s="3">
        <v>20408.368498736199</v>
      </c>
      <c r="C7797" s="3">
        <v>1.2114799027329</v>
      </c>
      <c r="D7797" s="3">
        <v>57552.215078969799</v>
      </c>
      <c r="E7797" s="1">
        <f t="shared" si="244"/>
        <v>0.524413974133486</v>
      </c>
      <c r="F7797" s="1">
        <f t="shared" si="245"/>
        <v>37143.8465802336</v>
      </c>
    </row>
    <row r="7798" spans="1:6" x14ac:dyDescent="0.3">
      <c r="A7798" s="3">
        <v>0.71691312980085498</v>
      </c>
      <c r="B7798" s="3">
        <v>24055.470597262702</v>
      </c>
      <c r="C7798" s="3">
        <v>1.22482698509031</v>
      </c>
      <c r="D7798" s="3">
        <v>65260.003312922097</v>
      </c>
      <c r="E7798" s="1">
        <f t="shared" si="244"/>
        <v>0.50791385528945499</v>
      </c>
      <c r="F7798" s="1">
        <f t="shared" si="245"/>
        <v>41204.532715659399</v>
      </c>
    </row>
    <row r="7799" spans="1:6" x14ac:dyDescent="0.3">
      <c r="A7799" s="3">
        <v>0.64463437215757202</v>
      </c>
      <c r="B7799" s="3">
        <v>21529.1919465258</v>
      </c>
      <c r="C7799" s="3">
        <v>1.1387004457356</v>
      </c>
      <c r="D7799" s="3">
        <v>58419.601231027402</v>
      </c>
      <c r="E7799" s="1">
        <f t="shared" si="244"/>
        <v>0.49406607357802801</v>
      </c>
      <c r="F7799" s="1">
        <f t="shared" si="245"/>
        <v>36890.409284501598</v>
      </c>
    </row>
    <row r="7800" spans="1:6" x14ac:dyDescent="0.3">
      <c r="A7800" s="3">
        <v>0.70667443192794799</v>
      </c>
      <c r="B7800" s="3">
        <v>16886.4436276325</v>
      </c>
      <c r="C7800" s="3">
        <v>1.26715902305037</v>
      </c>
      <c r="D7800" s="3">
        <v>54723.303590592601</v>
      </c>
      <c r="E7800" s="1">
        <f t="shared" si="244"/>
        <v>0.56048459112242199</v>
      </c>
      <c r="F7800" s="1">
        <f t="shared" si="245"/>
        <v>37836.859962960101</v>
      </c>
    </row>
    <row r="7801" spans="1:6" x14ac:dyDescent="0.3">
      <c r="A7801" s="3">
        <v>0.64528893526586995</v>
      </c>
      <c r="B7801" s="3">
        <v>19761.415590099699</v>
      </c>
      <c r="C7801" s="3">
        <v>1.12100223399396</v>
      </c>
      <c r="D7801" s="3">
        <v>55435.412411951103</v>
      </c>
      <c r="E7801" s="1">
        <f t="shared" si="244"/>
        <v>0.47571329872809009</v>
      </c>
      <c r="F7801" s="1">
        <f t="shared" si="245"/>
        <v>35673.996821851404</v>
      </c>
    </row>
    <row r="7802" spans="1:6" x14ac:dyDescent="0.3">
      <c r="A7802" s="3">
        <v>0.70433208362081001</v>
      </c>
      <c r="B7802" s="3">
        <v>14791.532003210301</v>
      </c>
      <c r="C7802" s="3">
        <v>1.21498531826904</v>
      </c>
      <c r="D7802" s="3">
        <v>50325.894228153702</v>
      </c>
      <c r="E7802" s="1">
        <f t="shared" si="244"/>
        <v>0.51065323464822998</v>
      </c>
      <c r="F7802" s="1">
        <f t="shared" si="245"/>
        <v>35534.362224943397</v>
      </c>
    </row>
    <row r="7803" spans="1:6" x14ac:dyDescent="0.3">
      <c r="A7803" s="3">
        <v>0.73292162234375702</v>
      </c>
      <c r="B7803" s="3">
        <v>17902.437572434901</v>
      </c>
      <c r="C7803" s="3">
        <v>1.2851669417484299</v>
      </c>
      <c r="D7803" s="3">
        <v>54763.788207158897</v>
      </c>
      <c r="E7803" s="1">
        <f t="shared" si="244"/>
        <v>0.55224531940467292</v>
      </c>
      <c r="F7803" s="1">
        <f t="shared" si="245"/>
        <v>36861.350634723996</v>
      </c>
    </row>
    <row r="7804" spans="1:6" x14ac:dyDescent="0.3">
      <c r="A7804" s="3">
        <v>0.709450204372575</v>
      </c>
      <c r="B7804" s="3">
        <v>24390.672998218401</v>
      </c>
      <c r="C7804" s="3">
        <v>1.2103913281858201</v>
      </c>
      <c r="D7804" s="3">
        <v>59956.481181642797</v>
      </c>
      <c r="E7804" s="1">
        <f t="shared" si="244"/>
        <v>0.50094112381324507</v>
      </c>
      <c r="F7804" s="1">
        <f t="shared" si="245"/>
        <v>35565.808183424393</v>
      </c>
    </row>
    <row r="7805" spans="1:6" x14ac:dyDescent="0.3">
      <c r="A7805" s="3">
        <v>0.68432438442493804</v>
      </c>
      <c r="B7805" s="3">
        <v>16324.8737681278</v>
      </c>
      <c r="C7805" s="3">
        <v>1.1640441607948</v>
      </c>
      <c r="D7805" s="3">
        <v>52649.617132979402</v>
      </c>
      <c r="E7805" s="1">
        <f t="shared" si="244"/>
        <v>0.47971977636986196</v>
      </c>
      <c r="F7805" s="1">
        <f t="shared" si="245"/>
        <v>36324.743364851602</v>
      </c>
    </row>
    <row r="7806" spans="1:6" x14ac:dyDescent="0.3">
      <c r="A7806" s="3">
        <v>0.72495172072323599</v>
      </c>
      <c r="B7806" s="3">
        <v>18402.331560987801</v>
      </c>
      <c r="C7806" s="3">
        <v>1.24649398863357</v>
      </c>
      <c r="D7806" s="3">
        <v>54930.486335227601</v>
      </c>
      <c r="E7806" s="1">
        <f t="shared" si="244"/>
        <v>0.52154226791033398</v>
      </c>
      <c r="F7806" s="1">
        <f t="shared" si="245"/>
        <v>36528.154774239796</v>
      </c>
    </row>
    <row r="7807" spans="1:6" x14ac:dyDescent="0.3">
      <c r="A7807" s="3">
        <v>0.71605891331233396</v>
      </c>
      <c r="B7807" s="3">
        <v>19481.887314303902</v>
      </c>
      <c r="C7807" s="3">
        <v>1.24679105428621</v>
      </c>
      <c r="D7807" s="3">
        <v>59004.970840534203</v>
      </c>
      <c r="E7807" s="1">
        <f t="shared" si="244"/>
        <v>0.530732140973876</v>
      </c>
      <c r="F7807" s="1">
        <f t="shared" si="245"/>
        <v>39523.083526230301</v>
      </c>
    </row>
    <row r="7808" spans="1:6" x14ac:dyDescent="0.3">
      <c r="A7808" s="3">
        <v>0.73939891973804095</v>
      </c>
      <c r="B7808" s="3">
        <v>17791.487895728798</v>
      </c>
      <c r="C7808" s="3">
        <v>1.303700057486</v>
      </c>
      <c r="D7808" s="3">
        <v>53232.642572469304</v>
      </c>
      <c r="E7808" s="1">
        <f t="shared" si="244"/>
        <v>0.56430113774795909</v>
      </c>
      <c r="F7808" s="1">
        <f t="shared" si="245"/>
        <v>35441.154676740509</v>
      </c>
    </row>
    <row r="7809" spans="1:6" x14ac:dyDescent="0.3">
      <c r="A7809" s="3">
        <v>0.67457111029935302</v>
      </c>
      <c r="B7809" s="3">
        <v>20032.359002775102</v>
      </c>
      <c r="C7809" s="3">
        <v>1.1925439117296399</v>
      </c>
      <c r="D7809" s="3">
        <v>57034.980707811803</v>
      </c>
      <c r="E7809" s="1">
        <f t="shared" si="244"/>
        <v>0.5179728014302869</v>
      </c>
      <c r="F7809" s="1">
        <f t="shared" si="245"/>
        <v>37002.621705036698</v>
      </c>
    </row>
    <row r="7810" spans="1:6" x14ac:dyDescent="0.3">
      <c r="A7810" s="3">
        <v>0.65135765124560796</v>
      </c>
      <c r="B7810" s="3">
        <v>17477.806091594201</v>
      </c>
      <c r="C7810" s="3">
        <v>1.1517365411140299</v>
      </c>
      <c r="D7810" s="3">
        <v>53197.841700263103</v>
      </c>
      <c r="E7810" s="1">
        <f t="shared" si="244"/>
        <v>0.50037888986842194</v>
      </c>
      <c r="F7810" s="1">
        <f t="shared" si="245"/>
        <v>35720.035608668899</v>
      </c>
    </row>
    <row r="7811" spans="1:6" x14ac:dyDescent="0.3">
      <c r="A7811" s="3">
        <v>0.65042267235804196</v>
      </c>
      <c r="B7811" s="3">
        <v>16530.965188731701</v>
      </c>
      <c r="C7811" s="3">
        <v>1.06676202522985</v>
      </c>
      <c r="D7811" s="3">
        <v>51535.588430670403</v>
      </c>
      <c r="E7811" s="1">
        <f t="shared" si="244"/>
        <v>0.41633935287180801</v>
      </c>
      <c r="F7811" s="1">
        <f t="shared" si="245"/>
        <v>35004.623241938702</v>
      </c>
    </row>
    <row r="7812" spans="1:6" x14ac:dyDescent="0.3">
      <c r="A7812" s="3">
        <v>0.72099027445018304</v>
      </c>
      <c r="B7812" s="3">
        <v>17919.291132029099</v>
      </c>
      <c r="C7812" s="3">
        <v>1.24480892436025</v>
      </c>
      <c r="D7812" s="3">
        <v>57540.497981448003</v>
      </c>
      <c r="E7812" s="1">
        <f t="shared" ref="E7812:E7875" si="246">C7812-A7812</f>
        <v>0.52381864991006699</v>
      </c>
      <c r="F7812" s="1">
        <f t="shared" ref="F7812:F7875" si="247">D7812-B7812</f>
        <v>39621.206849418901</v>
      </c>
    </row>
    <row r="7813" spans="1:6" x14ac:dyDescent="0.3">
      <c r="A7813" s="3">
        <v>0.71245807391127003</v>
      </c>
      <c r="B7813" s="3">
        <v>21154.201748301199</v>
      </c>
      <c r="C7813" s="3">
        <v>1.23945926469247</v>
      </c>
      <c r="D7813" s="3">
        <v>59316.014832523797</v>
      </c>
      <c r="E7813" s="1">
        <f t="shared" si="246"/>
        <v>0.5270011907812</v>
      </c>
      <c r="F7813" s="1">
        <f t="shared" si="247"/>
        <v>38161.813084222595</v>
      </c>
    </row>
    <row r="7814" spans="1:6" x14ac:dyDescent="0.3">
      <c r="A7814" s="3">
        <v>0.73435385465936098</v>
      </c>
      <c r="B7814" s="3">
        <v>20666.801098432701</v>
      </c>
      <c r="C7814" s="3">
        <v>1.3014199997745499</v>
      </c>
      <c r="D7814" s="3">
        <v>59279.268738909901</v>
      </c>
      <c r="E7814" s="1">
        <f t="shared" si="246"/>
        <v>0.56706614511518894</v>
      </c>
      <c r="F7814" s="1">
        <f t="shared" si="247"/>
        <v>38612.467640477204</v>
      </c>
    </row>
    <row r="7815" spans="1:6" x14ac:dyDescent="0.3">
      <c r="A7815" s="3">
        <v>0.73671726434372398</v>
      </c>
      <c r="B7815" s="3">
        <v>21209.790098256799</v>
      </c>
      <c r="C7815" s="3">
        <v>1.2547328638808</v>
      </c>
      <c r="D7815" s="3">
        <v>57354.629160557</v>
      </c>
      <c r="E7815" s="1">
        <f t="shared" si="246"/>
        <v>0.51801559953707599</v>
      </c>
      <c r="F7815" s="1">
        <f t="shared" si="247"/>
        <v>36144.839062300205</v>
      </c>
    </row>
    <row r="7816" spans="1:6" x14ac:dyDescent="0.3">
      <c r="A7816" s="3">
        <v>0.70226817437971301</v>
      </c>
      <c r="B7816" s="3">
        <v>18471.298651121499</v>
      </c>
      <c r="C7816" s="3">
        <v>1.2008803570843201</v>
      </c>
      <c r="D7816" s="3">
        <v>54224.581144612202</v>
      </c>
      <c r="E7816" s="1">
        <f t="shared" si="246"/>
        <v>0.49861218270460705</v>
      </c>
      <c r="F7816" s="1">
        <f t="shared" si="247"/>
        <v>35753.282493490704</v>
      </c>
    </row>
    <row r="7817" spans="1:6" x14ac:dyDescent="0.3">
      <c r="A7817" s="3">
        <v>0.72240566584813504</v>
      </c>
      <c r="B7817" s="3">
        <v>17558.869508781601</v>
      </c>
      <c r="C7817" s="3">
        <v>1.2492517492128401</v>
      </c>
      <c r="D7817" s="3">
        <v>53614.436159367098</v>
      </c>
      <c r="E7817" s="1">
        <f t="shared" si="246"/>
        <v>0.52684608336470506</v>
      </c>
      <c r="F7817" s="1">
        <f t="shared" si="247"/>
        <v>36055.566650585497</v>
      </c>
    </row>
    <row r="7818" spans="1:6" x14ac:dyDescent="0.3">
      <c r="A7818" s="3">
        <v>0.67438084981055102</v>
      </c>
      <c r="B7818" s="3">
        <v>19038.039239451002</v>
      </c>
      <c r="C7818" s="3">
        <v>1.1465932643750401</v>
      </c>
      <c r="D7818" s="3">
        <v>55073.717905536498</v>
      </c>
      <c r="E7818" s="1">
        <f t="shared" si="246"/>
        <v>0.47221241456448904</v>
      </c>
      <c r="F7818" s="1">
        <f t="shared" si="247"/>
        <v>36035.6786660855</v>
      </c>
    </row>
    <row r="7819" spans="1:6" x14ac:dyDescent="0.3">
      <c r="A7819" s="3">
        <v>0.72463479034883704</v>
      </c>
      <c r="B7819" s="3">
        <v>19854.567189972498</v>
      </c>
      <c r="C7819" s="3">
        <v>1.2491876133163999</v>
      </c>
      <c r="D7819" s="3">
        <v>58362.370797650401</v>
      </c>
      <c r="E7819" s="1">
        <f t="shared" si="246"/>
        <v>0.52455282296756289</v>
      </c>
      <c r="F7819" s="1">
        <f t="shared" si="247"/>
        <v>38507.803607677903</v>
      </c>
    </row>
    <row r="7820" spans="1:6" x14ac:dyDescent="0.3">
      <c r="A7820" s="3">
        <v>0.66833309120203099</v>
      </c>
      <c r="B7820" s="3">
        <v>22946.3995738249</v>
      </c>
      <c r="C7820" s="3">
        <v>1.15829353357948</v>
      </c>
      <c r="D7820" s="3">
        <v>63466.224078039799</v>
      </c>
      <c r="E7820" s="1">
        <f t="shared" si="246"/>
        <v>0.48996044237744896</v>
      </c>
      <c r="F7820" s="1">
        <f t="shared" si="247"/>
        <v>40519.824504214899</v>
      </c>
    </row>
    <row r="7821" spans="1:6" x14ac:dyDescent="0.3">
      <c r="A7821" s="3">
        <v>0.68098917107450496</v>
      </c>
      <c r="B7821" s="3">
        <v>19163.045175950199</v>
      </c>
      <c r="C7821" s="3">
        <v>1.20424826847024</v>
      </c>
      <c r="D7821" s="3">
        <v>56715.0691545429</v>
      </c>
      <c r="E7821" s="1">
        <f t="shared" si="246"/>
        <v>0.52325909739573506</v>
      </c>
      <c r="F7821" s="1">
        <f t="shared" si="247"/>
        <v>37552.023978592697</v>
      </c>
    </row>
    <row r="7822" spans="1:6" x14ac:dyDescent="0.3">
      <c r="A7822" s="3">
        <v>0.69938579159873304</v>
      </c>
      <c r="B7822" s="3">
        <v>18416.620123968602</v>
      </c>
      <c r="C7822" s="3">
        <v>1.17867799930758</v>
      </c>
      <c r="D7822" s="3">
        <v>53953.535818857999</v>
      </c>
      <c r="E7822" s="1">
        <f t="shared" si="246"/>
        <v>0.47929220770884695</v>
      </c>
      <c r="F7822" s="1">
        <f t="shared" si="247"/>
        <v>35536.915694889394</v>
      </c>
    </row>
    <row r="7823" spans="1:6" x14ac:dyDescent="0.3">
      <c r="A7823" s="3">
        <v>0.70779621086053601</v>
      </c>
      <c r="B7823" s="3">
        <v>18337.033020023799</v>
      </c>
      <c r="C7823" s="3">
        <v>1.2433610616100099</v>
      </c>
      <c r="D7823" s="3">
        <v>55802.820022442698</v>
      </c>
      <c r="E7823" s="1">
        <f t="shared" si="246"/>
        <v>0.53556485074947391</v>
      </c>
      <c r="F7823" s="1">
        <f t="shared" si="247"/>
        <v>37465.787002418903</v>
      </c>
    </row>
    <row r="7824" spans="1:6" x14ac:dyDescent="0.3">
      <c r="A7824" s="3">
        <v>0.75923427954720701</v>
      </c>
      <c r="B7824" s="3">
        <v>21774.9673197968</v>
      </c>
      <c r="C7824" s="3">
        <v>1.3100972091012799</v>
      </c>
      <c r="D7824" s="3">
        <v>59526.2813612108</v>
      </c>
      <c r="E7824" s="1">
        <f t="shared" si="246"/>
        <v>0.5508629295540729</v>
      </c>
      <c r="F7824" s="1">
        <f t="shared" si="247"/>
        <v>37751.314041414</v>
      </c>
    </row>
    <row r="7825" spans="1:6" x14ac:dyDescent="0.3">
      <c r="A7825" s="3">
        <v>0.69143055743278203</v>
      </c>
      <c r="B7825" s="3">
        <v>20855.261709050301</v>
      </c>
      <c r="C7825" s="3">
        <v>1.20254243217309</v>
      </c>
      <c r="D7825" s="3">
        <v>57318.351981766202</v>
      </c>
      <c r="E7825" s="1">
        <f t="shared" si="246"/>
        <v>0.51111187474030795</v>
      </c>
      <c r="F7825" s="1">
        <f t="shared" si="247"/>
        <v>36463.090272715897</v>
      </c>
    </row>
    <row r="7826" spans="1:6" x14ac:dyDescent="0.3">
      <c r="A7826" s="3">
        <v>0.71309133235960198</v>
      </c>
      <c r="B7826" s="3">
        <v>16921.537218922302</v>
      </c>
      <c r="C7826" s="3">
        <v>1.21447417557493</v>
      </c>
      <c r="D7826" s="3">
        <v>53342.362691018301</v>
      </c>
      <c r="E7826" s="1">
        <f t="shared" si="246"/>
        <v>0.501382843215328</v>
      </c>
      <c r="F7826" s="1">
        <f t="shared" si="247"/>
        <v>36420.825472095996</v>
      </c>
    </row>
    <row r="7827" spans="1:6" x14ac:dyDescent="0.3">
      <c r="A7827" s="3">
        <v>0.73299655551924703</v>
      </c>
      <c r="B7827" s="3">
        <v>19035.909920215101</v>
      </c>
      <c r="C7827" s="3">
        <v>1.2594358261183101</v>
      </c>
      <c r="D7827" s="3">
        <v>56449.061776721202</v>
      </c>
      <c r="E7827" s="1">
        <f t="shared" si="246"/>
        <v>0.52643927059906304</v>
      </c>
      <c r="F7827" s="1">
        <f t="shared" si="247"/>
        <v>37413.151856506098</v>
      </c>
    </row>
    <row r="7828" spans="1:6" x14ac:dyDescent="0.3">
      <c r="A7828" s="3">
        <v>0.74718735097298505</v>
      </c>
      <c r="B7828" s="3">
        <v>22255.215750707699</v>
      </c>
      <c r="C7828" s="3">
        <v>1.2931032514351799</v>
      </c>
      <c r="D7828" s="3">
        <v>60209.870800848097</v>
      </c>
      <c r="E7828" s="1">
        <f t="shared" si="246"/>
        <v>0.54591590046219485</v>
      </c>
      <c r="F7828" s="1">
        <f t="shared" si="247"/>
        <v>37954.655050140398</v>
      </c>
    </row>
    <row r="7829" spans="1:6" x14ac:dyDescent="0.3">
      <c r="A7829" s="3">
        <v>0.69794425071046196</v>
      </c>
      <c r="B7829" s="3">
        <v>23855.520316507002</v>
      </c>
      <c r="C7829" s="3">
        <v>1.2295430560341001</v>
      </c>
      <c r="D7829" s="3">
        <v>58842.937205961003</v>
      </c>
      <c r="E7829" s="1">
        <f t="shared" si="246"/>
        <v>0.53159880532363812</v>
      </c>
      <c r="F7829" s="1">
        <f t="shared" si="247"/>
        <v>34987.416889454005</v>
      </c>
    </row>
    <row r="7830" spans="1:6" x14ac:dyDescent="0.3">
      <c r="A7830" s="3">
        <v>0.71719557841050496</v>
      </c>
      <c r="B7830" s="3">
        <v>24265.823532953302</v>
      </c>
      <c r="C7830" s="3">
        <v>1.2757166216106199</v>
      </c>
      <c r="D7830" s="3">
        <v>63881.807330154603</v>
      </c>
      <c r="E7830" s="1">
        <f t="shared" si="246"/>
        <v>0.55852104320011497</v>
      </c>
      <c r="F7830" s="1">
        <f t="shared" si="247"/>
        <v>39615.983797201305</v>
      </c>
    </row>
    <row r="7831" spans="1:6" x14ac:dyDescent="0.3">
      <c r="A7831" s="3">
        <v>0.68047088982402804</v>
      </c>
      <c r="B7831" s="3">
        <v>21786.843998904798</v>
      </c>
      <c r="C7831" s="3">
        <v>1.17392515202172</v>
      </c>
      <c r="D7831" s="3">
        <v>58564.153565571098</v>
      </c>
      <c r="E7831" s="1">
        <f t="shared" si="246"/>
        <v>0.49345426219769195</v>
      </c>
      <c r="F7831" s="1">
        <f t="shared" si="247"/>
        <v>36777.309566666299</v>
      </c>
    </row>
    <row r="7832" spans="1:6" x14ac:dyDescent="0.3">
      <c r="A7832" s="3">
        <v>0.72833334598511301</v>
      </c>
      <c r="B7832" s="3">
        <v>22447.486779958901</v>
      </c>
      <c r="C7832" s="3">
        <v>1.2732680221168</v>
      </c>
      <c r="D7832" s="3">
        <v>60773.577950143401</v>
      </c>
      <c r="E7832" s="1">
        <f t="shared" si="246"/>
        <v>0.544934676131687</v>
      </c>
      <c r="F7832" s="1">
        <f t="shared" si="247"/>
        <v>38326.091170184503</v>
      </c>
    </row>
    <row r="7833" spans="1:6" x14ac:dyDescent="0.3">
      <c r="A7833" s="3">
        <v>0.69407932463746103</v>
      </c>
      <c r="B7833" s="3">
        <v>22302.922616805499</v>
      </c>
      <c r="C7833" s="3">
        <v>1.1968823849610699</v>
      </c>
      <c r="D7833" s="3">
        <v>58440.126261187797</v>
      </c>
      <c r="E7833" s="1">
        <f t="shared" si="246"/>
        <v>0.50280306032360889</v>
      </c>
      <c r="F7833" s="1">
        <f t="shared" si="247"/>
        <v>36137.203644382302</v>
      </c>
    </row>
    <row r="7834" spans="1:6" x14ac:dyDescent="0.3">
      <c r="A7834" s="3">
        <v>0.70094386001386699</v>
      </c>
      <c r="B7834" s="3">
        <v>22272.4295615546</v>
      </c>
      <c r="C7834" s="3">
        <v>1.2103694633038</v>
      </c>
      <c r="D7834" s="3">
        <v>61699.3594388809</v>
      </c>
      <c r="E7834" s="1">
        <f t="shared" si="246"/>
        <v>0.50942560328993303</v>
      </c>
      <c r="F7834" s="1">
        <f t="shared" si="247"/>
        <v>39426.9298773263</v>
      </c>
    </row>
    <row r="7835" spans="1:6" x14ac:dyDescent="0.3">
      <c r="A7835" s="3">
        <v>0.68668934113332802</v>
      </c>
      <c r="B7835" s="3">
        <v>17119.999956702999</v>
      </c>
      <c r="C7835" s="3">
        <v>1.18085504266829</v>
      </c>
      <c r="D7835" s="3">
        <v>51523.797559567902</v>
      </c>
      <c r="E7835" s="1">
        <f t="shared" si="246"/>
        <v>0.49416570153496198</v>
      </c>
      <c r="F7835" s="1">
        <f t="shared" si="247"/>
        <v>34403.797602864899</v>
      </c>
    </row>
    <row r="7836" spans="1:6" x14ac:dyDescent="0.3">
      <c r="A7836" s="3">
        <v>0.71674870006763003</v>
      </c>
      <c r="B7836" s="3">
        <v>20000.945746219299</v>
      </c>
      <c r="C7836" s="3">
        <v>1.2788713425127201</v>
      </c>
      <c r="D7836" s="3">
        <v>57678.330882843999</v>
      </c>
      <c r="E7836" s="1">
        <f t="shared" si="246"/>
        <v>0.56212264244509003</v>
      </c>
      <c r="F7836" s="1">
        <f t="shared" si="247"/>
        <v>37677.385136624696</v>
      </c>
    </row>
    <row r="7837" spans="1:6" x14ac:dyDescent="0.3">
      <c r="A7837" s="3">
        <v>0.66780243794495298</v>
      </c>
      <c r="B7837" s="3">
        <v>17879.3746135205</v>
      </c>
      <c r="C7837" s="3">
        <v>1.16513706664816</v>
      </c>
      <c r="D7837" s="3">
        <v>56646.471175340397</v>
      </c>
      <c r="E7837" s="1">
        <f t="shared" si="246"/>
        <v>0.49733462870320699</v>
      </c>
      <c r="F7837" s="1">
        <f t="shared" si="247"/>
        <v>38767.096561819897</v>
      </c>
    </row>
    <row r="7838" spans="1:6" x14ac:dyDescent="0.3">
      <c r="A7838" s="3">
        <v>0.70406370176313204</v>
      </c>
      <c r="B7838" s="3">
        <v>18131.790351747601</v>
      </c>
      <c r="C7838" s="3">
        <v>1.2428780264585599</v>
      </c>
      <c r="D7838" s="3">
        <v>56155.581084101803</v>
      </c>
      <c r="E7838" s="1">
        <f t="shared" si="246"/>
        <v>0.53881432469542789</v>
      </c>
      <c r="F7838" s="1">
        <f t="shared" si="247"/>
        <v>38023.790732354202</v>
      </c>
    </row>
    <row r="7839" spans="1:6" x14ac:dyDescent="0.3">
      <c r="A7839" s="3">
        <v>0.73293333101227298</v>
      </c>
      <c r="B7839" s="3">
        <v>17182.104651440099</v>
      </c>
      <c r="C7839" s="3">
        <v>1.2970995292023999</v>
      </c>
      <c r="D7839" s="3">
        <v>54304.362765986298</v>
      </c>
      <c r="E7839" s="1">
        <f t="shared" si="246"/>
        <v>0.56416619819012692</v>
      </c>
      <c r="F7839" s="1">
        <f t="shared" si="247"/>
        <v>37122.258114546203</v>
      </c>
    </row>
    <row r="7840" spans="1:6" x14ac:dyDescent="0.3">
      <c r="A7840" s="3">
        <v>0.71780254406620103</v>
      </c>
      <c r="B7840" s="3">
        <v>20901.4798953233</v>
      </c>
      <c r="C7840" s="3">
        <v>1.2395849321494601</v>
      </c>
      <c r="D7840" s="3">
        <v>58107.520610674699</v>
      </c>
      <c r="E7840" s="1">
        <f t="shared" si="246"/>
        <v>0.52178238808325905</v>
      </c>
      <c r="F7840" s="1">
        <f t="shared" si="247"/>
        <v>37206.040715351395</v>
      </c>
    </row>
    <row r="7841" spans="1:6" x14ac:dyDescent="0.3">
      <c r="A7841" s="3">
        <v>0.67219449857544</v>
      </c>
      <c r="B7841" s="3">
        <v>22537.553929560901</v>
      </c>
      <c r="C7841" s="3">
        <v>1.18822529104499</v>
      </c>
      <c r="D7841" s="3">
        <v>62302.084431265597</v>
      </c>
      <c r="E7841" s="1">
        <f t="shared" si="246"/>
        <v>0.51603079246954997</v>
      </c>
      <c r="F7841" s="1">
        <f t="shared" si="247"/>
        <v>39764.530501704692</v>
      </c>
    </row>
    <row r="7842" spans="1:6" x14ac:dyDescent="0.3">
      <c r="A7842" s="3">
        <v>0.70846765243697796</v>
      </c>
      <c r="B7842" s="3">
        <v>12725.981284931</v>
      </c>
      <c r="C7842" s="3">
        <v>1.15894160901809</v>
      </c>
      <c r="D7842" s="3">
        <v>46921.616906358096</v>
      </c>
      <c r="E7842" s="1">
        <f t="shared" si="246"/>
        <v>0.450473956581112</v>
      </c>
      <c r="F7842" s="1">
        <f t="shared" si="247"/>
        <v>34195.635621427093</v>
      </c>
    </row>
    <row r="7843" spans="1:6" x14ac:dyDescent="0.3">
      <c r="A7843" s="3">
        <v>0.70332948583970201</v>
      </c>
      <c r="B7843" s="3">
        <v>20127.993491598401</v>
      </c>
      <c r="C7843" s="3">
        <v>1.23950550207265</v>
      </c>
      <c r="D7843" s="3">
        <v>57395.920002115301</v>
      </c>
      <c r="E7843" s="1">
        <f t="shared" si="246"/>
        <v>0.53617601623294797</v>
      </c>
      <c r="F7843" s="1">
        <f t="shared" si="247"/>
        <v>37267.926510516903</v>
      </c>
    </row>
    <row r="7844" spans="1:6" x14ac:dyDescent="0.3">
      <c r="A7844" s="3">
        <v>0.69713451015205996</v>
      </c>
      <c r="B7844" s="3">
        <v>22270.362036795999</v>
      </c>
      <c r="C7844" s="3">
        <v>1.2066253442389401</v>
      </c>
      <c r="D7844" s="3">
        <v>63772.774386633297</v>
      </c>
      <c r="E7844" s="1">
        <f t="shared" si="246"/>
        <v>0.50949083408688012</v>
      </c>
      <c r="F7844" s="1">
        <f t="shared" si="247"/>
        <v>41502.412349837294</v>
      </c>
    </row>
    <row r="7845" spans="1:6" x14ac:dyDescent="0.3">
      <c r="A7845" s="3">
        <v>0.68014548933413899</v>
      </c>
      <c r="B7845" s="3">
        <v>20370.434313615799</v>
      </c>
      <c r="C7845" s="3">
        <v>1.1880119961084401</v>
      </c>
      <c r="D7845" s="3">
        <v>57345.881231724801</v>
      </c>
      <c r="E7845" s="1">
        <f t="shared" si="246"/>
        <v>0.50786650677430112</v>
      </c>
      <c r="F7845" s="1">
        <f t="shared" si="247"/>
        <v>36975.446918109003</v>
      </c>
    </row>
    <row r="7846" spans="1:6" x14ac:dyDescent="0.3">
      <c r="A7846" s="3">
        <v>0.71288767630064898</v>
      </c>
      <c r="B7846" s="3">
        <v>25457.883911852499</v>
      </c>
      <c r="C7846" s="3">
        <v>1.2597080917849901</v>
      </c>
      <c r="D7846" s="3">
        <v>67885.085612528797</v>
      </c>
      <c r="E7846" s="1">
        <f t="shared" si="246"/>
        <v>0.54682041548434113</v>
      </c>
      <c r="F7846" s="1">
        <f t="shared" si="247"/>
        <v>42427.201700676298</v>
      </c>
    </row>
    <row r="7847" spans="1:6" x14ac:dyDescent="0.3">
      <c r="A7847" s="3">
        <v>0.73189010918116004</v>
      </c>
      <c r="B7847" s="3">
        <v>24882.832272790602</v>
      </c>
      <c r="C7847" s="3">
        <v>1.3002285755521601</v>
      </c>
      <c r="D7847" s="3">
        <v>61491.899158118897</v>
      </c>
      <c r="E7847" s="1">
        <f t="shared" si="246"/>
        <v>0.56833846637100005</v>
      </c>
      <c r="F7847" s="1">
        <f t="shared" si="247"/>
        <v>36609.066885328299</v>
      </c>
    </row>
    <row r="7848" spans="1:6" x14ac:dyDescent="0.3">
      <c r="A7848" s="3">
        <v>0.71941330256965796</v>
      </c>
      <c r="B7848" s="3">
        <v>20322.859039030402</v>
      </c>
      <c r="C7848" s="3">
        <v>1.2256716525078299</v>
      </c>
      <c r="D7848" s="3">
        <v>58195.7970479012</v>
      </c>
      <c r="E7848" s="1">
        <f t="shared" si="246"/>
        <v>0.50625834993817198</v>
      </c>
      <c r="F7848" s="1">
        <f t="shared" si="247"/>
        <v>37872.938008870799</v>
      </c>
    </row>
    <row r="7849" spans="1:6" x14ac:dyDescent="0.3">
      <c r="A7849" s="3">
        <v>0.68996014619919299</v>
      </c>
      <c r="B7849" s="3">
        <v>18591.776795711299</v>
      </c>
      <c r="C7849" s="3">
        <v>1.18847314274323</v>
      </c>
      <c r="D7849" s="3">
        <v>54553.203422240796</v>
      </c>
      <c r="E7849" s="1">
        <f t="shared" si="246"/>
        <v>0.49851299654403702</v>
      </c>
      <c r="F7849" s="1">
        <f t="shared" si="247"/>
        <v>35961.426626529501</v>
      </c>
    </row>
    <row r="7850" spans="1:6" x14ac:dyDescent="0.3">
      <c r="A7850" s="3">
        <v>0.73355605075201102</v>
      </c>
      <c r="B7850" s="3">
        <v>17169.2471210775</v>
      </c>
      <c r="C7850" s="3">
        <v>1.2824866454595401</v>
      </c>
      <c r="D7850" s="3">
        <v>53813.250768364902</v>
      </c>
      <c r="E7850" s="1">
        <f t="shared" si="246"/>
        <v>0.54893059470752903</v>
      </c>
      <c r="F7850" s="1">
        <f t="shared" si="247"/>
        <v>36644.003647287405</v>
      </c>
    </row>
    <row r="7851" spans="1:6" x14ac:dyDescent="0.3">
      <c r="A7851" s="3">
        <v>0.69429754359469598</v>
      </c>
      <c r="B7851" s="3">
        <v>19819.197983987</v>
      </c>
      <c r="C7851" s="3">
        <v>1.2071531182350199</v>
      </c>
      <c r="D7851" s="3">
        <v>56801.176954192</v>
      </c>
      <c r="E7851" s="1">
        <f t="shared" si="246"/>
        <v>0.51285557464032394</v>
      </c>
      <c r="F7851" s="1">
        <f t="shared" si="247"/>
        <v>36981.978970205004</v>
      </c>
    </row>
    <row r="7852" spans="1:6" x14ac:dyDescent="0.3">
      <c r="A7852" s="3">
        <v>0.70248303409825497</v>
      </c>
      <c r="B7852" s="3">
        <v>19597.959766890399</v>
      </c>
      <c r="C7852" s="3">
        <v>1.1980273211905501</v>
      </c>
      <c r="D7852" s="3">
        <v>56942.8639956318</v>
      </c>
      <c r="E7852" s="1">
        <f t="shared" si="246"/>
        <v>0.49554428709229514</v>
      </c>
      <c r="F7852" s="1">
        <f t="shared" si="247"/>
        <v>37344.904228741405</v>
      </c>
    </row>
    <row r="7853" spans="1:6" x14ac:dyDescent="0.3">
      <c r="A7853" s="3">
        <v>0.72450368283214195</v>
      </c>
      <c r="B7853" s="3">
        <v>16656.8721051422</v>
      </c>
      <c r="C7853" s="3">
        <v>1.2791265107516401</v>
      </c>
      <c r="D7853" s="3">
        <v>53759.749767650501</v>
      </c>
      <c r="E7853" s="1">
        <f t="shared" si="246"/>
        <v>0.55462282791949813</v>
      </c>
      <c r="F7853" s="1">
        <f t="shared" si="247"/>
        <v>37102.877662508297</v>
      </c>
    </row>
    <row r="7854" spans="1:6" x14ac:dyDescent="0.3">
      <c r="A7854" s="3">
        <v>0.70293440627197701</v>
      </c>
      <c r="B7854" s="3">
        <v>22456.496247092</v>
      </c>
      <c r="C7854" s="3">
        <v>1.23587357159502</v>
      </c>
      <c r="D7854" s="3">
        <v>60173.311052235404</v>
      </c>
      <c r="E7854" s="1">
        <f t="shared" si="246"/>
        <v>0.53293916532304297</v>
      </c>
      <c r="F7854" s="1">
        <f t="shared" si="247"/>
        <v>37716.814805143404</v>
      </c>
    </row>
    <row r="7855" spans="1:6" x14ac:dyDescent="0.3">
      <c r="A7855" s="3">
        <v>0.71695665113866303</v>
      </c>
      <c r="B7855" s="3">
        <v>18037.209283899501</v>
      </c>
      <c r="C7855" s="3">
        <v>1.2431133156929901</v>
      </c>
      <c r="D7855" s="3">
        <v>55188.9349120076</v>
      </c>
      <c r="E7855" s="1">
        <f t="shared" si="246"/>
        <v>0.52615666455432708</v>
      </c>
      <c r="F7855" s="1">
        <f t="shared" si="247"/>
        <v>37151.725628108099</v>
      </c>
    </row>
    <row r="7856" spans="1:6" x14ac:dyDescent="0.3">
      <c r="A7856" s="3">
        <v>0.77197110658238999</v>
      </c>
      <c r="B7856" s="3">
        <v>21686.242025268199</v>
      </c>
      <c r="C7856" s="3">
        <v>1.3590389912310801</v>
      </c>
      <c r="D7856" s="3">
        <v>58018.784994682603</v>
      </c>
      <c r="E7856" s="1">
        <f t="shared" si="246"/>
        <v>0.58706788464869009</v>
      </c>
      <c r="F7856" s="1">
        <f t="shared" si="247"/>
        <v>36332.542969414404</v>
      </c>
    </row>
    <row r="7857" spans="1:6" x14ac:dyDescent="0.3">
      <c r="A7857" s="3">
        <v>0.65800894785110398</v>
      </c>
      <c r="B7857" s="3">
        <v>24372.232839403099</v>
      </c>
      <c r="C7857" s="3">
        <v>1.1538691204915501</v>
      </c>
      <c r="D7857" s="3">
        <v>63228.309717980803</v>
      </c>
      <c r="E7857" s="1">
        <f t="shared" si="246"/>
        <v>0.49586017264044613</v>
      </c>
      <c r="F7857" s="1">
        <f t="shared" si="247"/>
        <v>38856.076878577704</v>
      </c>
    </row>
    <row r="7858" spans="1:6" x14ac:dyDescent="0.3">
      <c r="A7858" s="3">
        <v>0.71934704645305902</v>
      </c>
      <c r="B7858" s="3">
        <v>20431.8680314868</v>
      </c>
      <c r="C7858" s="3">
        <v>1.23489130844656</v>
      </c>
      <c r="D7858" s="3">
        <v>58970.884503783302</v>
      </c>
      <c r="E7858" s="1">
        <f t="shared" si="246"/>
        <v>0.51554426199350101</v>
      </c>
      <c r="F7858" s="1">
        <f t="shared" si="247"/>
        <v>38539.016472296498</v>
      </c>
    </row>
    <row r="7859" spans="1:6" x14ac:dyDescent="0.3">
      <c r="A7859" s="3">
        <v>0.673382849495752</v>
      </c>
      <c r="B7859" s="3">
        <v>14237.2413605902</v>
      </c>
      <c r="C7859" s="3">
        <v>1.19052779801246</v>
      </c>
      <c r="D7859" s="3">
        <v>50048.716306404203</v>
      </c>
      <c r="E7859" s="1">
        <f t="shared" si="246"/>
        <v>0.517144948516708</v>
      </c>
      <c r="F7859" s="1">
        <f t="shared" si="247"/>
        <v>35811.474945814</v>
      </c>
    </row>
    <row r="7860" spans="1:6" x14ac:dyDescent="0.3">
      <c r="A7860" s="3">
        <v>0.68522084444540399</v>
      </c>
      <c r="B7860" s="3">
        <v>20349.795575287699</v>
      </c>
      <c r="C7860" s="3">
        <v>1.1725049609927101</v>
      </c>
      <c r="D7860" s="3">
        <v>59010.530056345502</v>
      </c>
      <c r="E7860" s="1">
        <f t="shared" si="246"/>
        <v>0.48728411654730608</v>
      </c>
      <c r="F7860" s="1">
        <f t="shared" si="247"/>
        <v>38660.734481057807</v>
      </c>
    </row>
    <row r="7861" spans="1:6" x14ac:dyDescent="0.3">
      <c r="A7861" s="3">
        <v>0.69172257539191395</v>
      </c>
      <c r="B7861" s="3">
        <v>25085.4041993871</v>
      </c>
      <c r="C7861" s="3">
        <v>1.2326779892161399</v>
      </c>
      <c r="D7861" s="3">
        <v>68314.667540669296</v>
      </c>
      <c r="E7861" s="1">
        <f t="shared" si="246"/>
        <v>0.54095541382422596</v>
      </c>
      <c r="F7861" s="1">
        <f t="shared" si="247"/>
        <v>43229.263341282196</v>
      </c>
    </row>
    <row r="7862" spans="1:6" x14ac:dyDescent="0.3">
      <c r="A7862" s="3">
        <v>0.72855965094847497</v>
      </c>
      <c r="B7862" s="3">
        <v>19854.403071568599</v>
      </c>
      <c r="C7862" s="3">
        <v>1.2631338159563901</v>
      </c>
      <c r="D7862" s="3">
        <v>55195.302585061603</v>
      </c>
      <c r="E7862" s="1">
        <f t="shared" si="246"/>
        <v>0.5345741650079151</v>
      </c>
      <c r="F7862" s="1">
        <f t="shared" si="247"/>
        <v>35340.899513493001</v>
      </c>
    </row>
    <row r="7863" spans="1:6" x14ac:dyDescent="0.3">
      <c r="A7863" s="3">
        <v>0.65448557602754198</v>
      </c>
      <c r="B7863" s="3">
        <v>18711.822980401001</v>
      </c>
      <c r="C7863" s="3">
        <v>1.13278203794133</v>
      </c>
      <c r="D7863" s="3">
        <v>53371.8370411492</v>
      </c>
      <c r="E7863" s="1">
        <f t="shared" si="246"/>
        <v>0.47829646191378805</v>
      </c>
      <c r="F7863" s="1">
        <f t="shared" si="247"/>
        <v>34660.014060748203</v>
      </c>
    </row>
    <row r="7864" spans="1:6" x14ac:dyDescent="0.3">
      <c r="A7864" s="3">
        <v>0.70086330764466298</v>
      </c>
      <c r="B7864" s="3">
        <v>17104.065210544799</v>
      </c>
      <c r="C7864" s="3">
        <v>1.2136875461441701</v>
      </c>
      <c r="D7864" s="3">
        <v>54070.183466488699</v>
      </c>
      <c r="E7864" s="1">
        <f t="shared" si="246"/>
        <v>0.51282423849950709</v>
      </c>
      <c r="F7864" s="1">
        <f t="shared" si="247"/>
        <v>36966.118255943904</v>
      </c>
    </row>
    <row r="7865" spans="1:6" x14ac:dyDescent="0.3">
      <c r="A7865" s="3">
        <v>0.69682466607020799</v>
      </c>
      <c r="B7865" s="3">
        <v>18675.765830043001</v>
      </c>
      <c r="C7865" s="3">
        <v>1.2146696837058899</v>
      </c>
      <c r="D7865" s="3">
        <v>57464.671323035298</v>
      </c>
      <c r="E7865" s="1">
        <f t="shared" si="246"/>
        <v>0.51784501763568191</v>
      </c>
      <c r="F7865" s="1">
        <f t="shared" si="247"/>
        <v>38788.9054929923</v>
      </c>
    </row>
    <row r="7866" spans="1:6" x14ac:dyDescent="0.3">
      <c r="A7866" s="3">
        <v>0.76184261316055701</v>
      </c>
      <c r="B7866" s="3">
        <v>18020.4705966314</v>
      </c>
      <c r="C7866" s="3">
        <v>1.33701952550824</v>
      </c>
      <c r="D7866" s="3">
        <v>53017.916739669199</v>
      </c>
      <c r="E7866" s="1">
        <f t="shared" si="246"/>
        <v>0.57517691234768298</v>
      </c>
      <c r="F7866" s="1">
        <f t="shared" si="247"/>
        <v>34997.4461430378</v>
      </c>
    </row>
    <row r="7867" spans="1:6" x14ac:dyDescent="0.3">
      <c r="A7867" s="3">
        <v>0.71685435626569605</v>
      </c>
      <c r="B7867" s="3">
        <v>19756.0361270752</v>
      </c>
      <c r="C7867" s="3">
        <v>1.2175266321891201</v>
      </c>
      <c r="D7867" s="3">
        <v>58393.7326054976</v>
      </c>
      <c r="E7867" s="1">
        <f t="shared" si="246"/>
        <v>0.500672275923424</v>
      </c>
      <c r="F7867" s="1">
        <f t="shared" si="247"/>
        <v>38637.696478422396</v>
      </c>
    </row>
    <row r="7868" spans="1:6" x14ac:dyDescent="0.3">
      <c r="A7868" s="3">
        <v>0.68440934884572202</v>
      </c>
      <c r="B7868" s="3">
        <v>19933.235183050601</v>
      </c>
      <c r="C7868" s="3">
        <v>1.1847772092364499</v>
      </c>
      <c r="D7868" s="3">
        <v>56865.915305912502</v>
      </c>
      <c r="E7868" s="1">
        <f t="shared" si="246"/>
        <v>0.50036786039072789</v>
      </c>
      <c r="F7868" s="1">
        <f t="shared" si="247"/>
        <v>36932.680122861901</v>
      </c>
    </row>
    <row r="7869" spans="1:6" x14ac:dyDescent="0.3">
      <c r="A7869" s="3">
        <v>0.69420236829301396</v>
      </c>
      <c r="B7869" s="3">
        <v>19978.0433005673</v>
      </c>
      <c r="C7869" s="3">
        <v>1.17856103561057</v>
      </c>
      <c r="D7869" s="3">
        <v>56706.598304641899</v>
      </c>
      <c r="E7869" s="1">
        <f t="shared" si="246"/>
        <v>0.48435866731755606</v>
      </c>
      <c r="F7869" s="1">
        <f t="shared" si="247"/>
        <v>36728.555004074602</v>
      </c>
    </row>
    <row r="7870" spans="1:6" x14ac:dyDescent="0.3">
      <c r="A7870" s="3">
        <v>0.68724657728273697</v>
      </c>
      <c r="B7870" s="3">
        <v>19731.7925898904</v>
      </c>
      <c r="C7870" s="3">
        <v>1.1987839591835401</v>
      </c>
      <c r="D7870" s="3">
        <v>56311.196775547003</v>
      </c>
      <c r="E7870" s="1">
        <f t="shared" si="246"/>
        <v>0.51153738190080311</v>
      </c>
      <c r="F7870" s="1">
        <f t="shared" si="247"/>
        <v>36579.404185656604</v>
      </c>
    </row>
    <row r="7871" spans="1:6" x14ac:dyDescent="0.3">
      <c r="A7871" s="3">
        <v>0.71315274157080399</v>
      </c>
      <c r="B7871" s="3">
        <v>17669.428610267401</v>
      </c>
      <c r="C7871" s="3">
        <v>1.1831697868775499</v>
      </c>
      <c r="D7871" s="3">
        <v>55014.995756357297</v>
      </c>
      <c r="E7871" s="1">
        <f t="shared" si="246"/>
        <v>0.47001704530674593</v>
      </c>
      <c r="F7871" s="1">
        <f t="shared" si="247"/>
        <v>37345.567146089896</v>
      </c>
    </row>
    <row r="7872" spans="1:6" x14ac:dyDescent="0.3">
      <c r="A7872" s="3">
        <v>0.75626693248863797</v>
      </c>
      <c r="B7872" s="3">
        <v>20230.168843220799</v>
      </c>
      <c r="C7872" s="3">
        <v>1.3146575150316</v>
      </c>
      <c r="D7872" s="3">
        <v>57540.1694283943</v>
      </c>
      <c r="E7872" s="1">
        <f t="shared" si="246"/>
        <v>0.55839058254296203</v>
      </c>
      <c r="F7872" s="1">
        <f t="shared" si="247"/>
        <v>37310.000585173504</v>
      </c>
    </row>
    <row r="7873" spans="1:6" x14ac:dyDescent="0.3">
      <c r="A7873" s="3">
        <v>0.671079648849215</v>
      </c>
      <c r="B7873" s="3">
        <v>21015.035254205399</v>
      </c>
      <c r="C7873" s="3">
        <v>1.1649845858618</v>
      </c>
      <c r="D7873" s="3">
        <v>60506.5139989284</v>
      </c>
      <c r="E7873" s="1">
        <f t="shared" si="246"/>
        <v>0.49390493701258498</v>
      </c>
      <c r="F7873" s="1">
        <f t="shared" si="247"/>
        <v>39491.478744723005</v>
      </c>
    </row>
    <row r="7874" spans="1:6" x14ac:dyDescent="0.3">
      <c r="A7874" s="3">
        <v>0.71453148821787504</v>
      </c>
      <c r="B7874" s="3">
        <v>22934.593997358101</v>
      </c>
      <c r="C7874" s="3">
        <v>1.22240123352984</v>
      </c>
      <c r="D7874" s="3">
        <v>57374.513072884598</v>
      </c>
      <c r="E7874" s="1">
        <f t="shared" si="246"/>
        <v>0.50786974531196494</v>
      </c>
      <c r="F7874" s="1">
        <f t="shared" si="247"/>
        <v>34439.919075526501</v>
      </c>
    </row>
    <row r="7875" spans="1:6" x14ac:dyDescent="0.3">
      <c r="A7875" s="3">
        <v>0.69429480846620895</v>
      </c>
      <c r="B7875" s="3">
        <v>17116.1950260017</v>
      </c>
      <c r="C7875" s="3">
        <v>1.21481950076254</v>
      </c>
      <c r="D7875" s="3">
        <v>52883.003986368203</v>
      </c>
      <c r="E7875" s="1">
        <f t="shared" si="246"/>
        <v>0.52052469229633103</v>
      </c>
      <c r="F7875" s="1">
        <f t="shared" si="247"/>
        <v>35766.808960366499</v>
      </c>
    </row>
    <row r="7876" spans="1:6" x14ac:dyDescent="0.3">
      <c r="A7876" s="3">
        <v>0.637799958182245</v>
      </c>
      <c r="B7876" s="3">
        <v>21338.703661291001</v>
      </c>
      <c r="C7876" s="3">
        <v>1.0842504498816801</v>
      </c>
      <c r="D7876" s="3">
        <v>60061.082721090002</v>
      </c>
      <c r="E7876" s="1">
        <f t="shared" ref="E7876:E7939" si="248">C7876-A7876</f>
        <v>0.44645049169943507</v>
      </c>
      <c r="F7876" s="1">
        <f t="shared" ref="F7876:F7939" si="249">D7876-B7876</f>
        <v>38722.379059799001</v>
      </c>
    </row>
    <row r="7877" spans="1:6" x14ac:dyDescent="0.3">
      <c r="A7877" s="3">
        <v>0.68064095591014095</v>
      </c>
      <c r="B7877" s="3">
        <v>14652.9932390953</v>
      </c>
      <c r="C7877" s="3">
        <v>1.1909157709312399</v>
      </c>
      <c r="D7877" s="3">
        <v>52086.099106718699</v>
      </c>
      <c r="E7877" s="1">
        <f t="shared" si="248"/>
        <v>0.51027481502109895</v>
      </c>
      <c r="F7877" s="1">
        <f t="shared" si="249"/>
        <v>37433.105867623395</v>
      </c>
    </row>
    <row r="7878" spans="1:6" x14ac:dyDescent="0.3">
      <c r="A7878" s="3">
        <v>0.70665351830785095</v>
      </c>
      <c r="B7878" s="3">
        <v>16861.727167785601</v>
      </c>
      <c r="C7878" s="3">
        <v>1.20519786079588</v>
      </c>
      <c r="D7878" s="3">
        <v>53626.054671967599</v>
      </c>
      <c r="E7878" s="1">
        <f t="shared" si="248"/>
        <v>0.49854434248802904</v>
      </c>
      <c r="F7878" s="1">
        <f t="shared" si="249"/>
        <v>36764.327504182002</v>
      </c>
    </row>
    <row r="7879" spans="1:6" x14ac:dyDescent="0.3">
      <c r="A7879" s="3">
        <v>0.68662743686369598</v>
      </c>
      <c r="B7879" s="3">
        <v>17662.123876265501</v>
      </c>
      <c r="C7879" s="3">
        <v>1.2060342636702299</v>
      </c>
      <c r="D7879" s="3">
        <v>54166.610491911597</v>
      </c>
      <c r="E7879" s="1">
        <f t="shared" si="248"/>
        <v>0.51940682680653394</v>
      </c>
      <c r="F7879" s="1">
        <f t="shared" si="249"/>
        <v>36504.486615646092</v>
      </c>
    </row>
    <row r="7880" spans="1:6" x14ac:dyDescent="0.3">
      <c r="A7880" s="3">
        <v>0.69590924439854995</v>
      </c>
      <c r="B7880" s="3">
        <v>22162.400860228401</v>
      </c>
      <c r="C7880" s="3">
        <v>1.1977518928823401</v>
      </c>
      <c r="D7880" s="3">
        <v>58694.264765350999</v>
      </c>
      <c r="E7880" s="1">
        <f t="shared" si="248"/>
        <v>0.50184264848379012</v>
      </c>
      <c r="F7880" s="1">
        <f t="shared" si="249"/>
        <v>36531.863905122598</v>
      </c>
    </row>
    <row r="7881" spans="1:6" x14ac:dyDescent="0.3">
      <c r="A7881" s="3">
        <v>0.71208949112412001</v>
      </c>
      <c r="B7881" s="3">
        <v>20612.196719211501</v>
      </c>
      <c r="C7881" s="3">
        <v>1.2445303751185199</v>
      </c>
      <c r="D7881" s="3">
        <v>56745.346108760103</v>
      </c>
      <c r="E7881" s="1">
        <f t="shared" si="248"/>
        <v>0.53244088399439993</v>
      </c>
      <c r="F7881" s="1">
        <f t="shared" si="249"/>
        <v>36133.149389548606</v>
      </c>
    </row>
    <row r="7882" spans="1:6" x14ac:dyDescent="0.3">
      <c r="A7882" s="3">
        <v>0.70617769308801304</v>
      </c>
      <c r="B7882" s="3">
        <v>11849.020270647099</v>
      </c>
      <c r="C7882" s="3">
        <v>1.22017950112236</v>
      </c>
      <c r="D7882" s="3">
        <v>46706.519270862103</v>
      </c>
      <c r="E7882" s="1">
        <f t="shared" si="248"/>
        <v>0.51400180803434692</v>
      </c>
      <c r="F7882" s="1">
        <f t="shared" si="249"/>
        <v>34857.499000215001</v>
      </c>
    </row>
    <row r="7883" spans="1:6" x14ac:dyDescent="0.3">
      <c r="A7883" s="3">
        <v>0.68142946973985596</v>
      </c>
      <c r="B7883" s="3">
        <v>15797.652167566701</v>
      </c>
      <c r="C7883" s="3">
        <v>1.19304937035924</v>
      </c>
      <c r="D7883" s="3">
        <v>50559.122570718602</v>
      </c>
      <c r="E7883" s="1">
        <f t="shared" si="248"/>
        <v>0.511619900619384</v>
      </c>
      <c r="F7883" s="1">
        <f t="shared" si="249"/>
        <v>34761.4704031519</v>
      </c>
    </row>
    <row r="7884" spans="1:6" x14ac:dyDescent="0.3">
      <c r="A7884" s="3">
        <v>0.77477416715022696</v>
      </c>
      <c r="B7884" s="3">
        <v>23001.086421600001</v>
      </c>
      <c r="C7884" s="3">
        <v>1.35491959413921</v>
      </c>
      <c r="D7884" s="3">
        <v>61482.669520720097</v>
      </c>
      <c r="E7884" s="1">
        <f t="shared" si="248"/>
        <v>0.58014542698898308</v>
      </c>
      <c r="F7884" s="1">
        <f t="shared" si="249"/>
        <v>38481.583099120093</v>
      </c>
    </row>
    <row r="7885" spans="1:6" x14ac:dyDescent="0.3">
      <c r="A7885" s="3">
        <v>0.71556122394503796</v>
      </c>
      <c r="B7885" s="3">
        <v>18738.723492146699</v>
      </c>
      <c r="C7885" s="3">
        <v>1.2771633103779301</v>
      </c>
      <c r="D7885" s="3">
        <v>55671.070065720698</v>
      </c>
      <c r="E7885" s="1">
        <f t="shared" si="248"/>
        <v>0.56160208643289211</v>
      </c>
      <c r="F7885" s="1">
        <f t="shared" si="249"/>
        <v>36932.346573574003</v>
      </c>
    </row>
    <row r="7886" spans="1:6" x14ac:dyDescent="0.3">
      <c r="A7886" s="3">
        <v>0.70930710955069598</v>
      </c>
      <c r="B7886" s="3">
        <v>23594.639620162099</v>
      </c>
      <c r="C7886" s="3">
        <v>1.2100314634617699</v>
      </c>
      <c r="D7886" s="3">
        <v>60658.541347329301</v>
      </c>
      <c r="E7886" s="1">
        <f t="shared" si="248"/>
        <v>0.50072435391107395</v>
      </c>
      <c r="F7886" s="1">
        <f t="shared" si="249"/>
        <v>37063.901727167206</v>
      </c>
    </row>
    <row r="7887" spans="1:6" x14ac:dyDescent="0.3">
      <c r="A7887" s="3">
        <v>0.75268928796680501</v>
      </c>
      <c r="B7887" s="3">
        <v>20907.535437234499</v>
      </c>
      <c r="C7887" s="3">
        <v>1.3077438090956901</v>
      </c>
      <c r="D7887" s="3">
        <v>60783.2693979537</v>
      </c>
      <c r="E7887" s="1">
        <f t="shared" si="248"/>
        <v>0.55505452112888509</v>
      </c>
      <c r="F7887" s="1">
        <f t="shared" si="249"/>
        <v>39875.733960719197</v>
      </c>
    </row>
    <row r="7888" spans="1:6" x14ac:dyDescent="0.3">
      <c r="A7888" s="3">
        <v>0.71054614552133</v>
      </c>
      <c r="B7888" s="3">
        <v>16126.079108718301</v>
      </c>
      <c r="C7888" s="3">
        <v>1.22475938925915</v>
      </c>
      <c r="D7888" s="3">
        <v>52304.4015691241</v>
      </c>
      <c r="E7888" s="1">
        <f t="shared" si="248"/>
        <v>0.51421324373781996</v>
      </c>
      <c r="F7888" s="1">
        <f t="shared" si="249"/>
        <v>36178.322460405798</v>
      </c>
    </row>
    <row r="7889" spans="1:6" x14ac:dyDescent="0.3">
      <c r="A7889" s="3">
        <v>0.70100604024796298</v>
      </c>
      <c r="B7889" s="3">
        <v>18576.855462868902</v>
      </c>
      <c r="C7889" s="3">
        <v>1.1799499913842799</v>
      </c>
      <c r="D7889" s="3">
        <v>55399.353708694303</v>
      </c>
      <c r="E7889" s="1">
        <f t="shared" si="248"/>
        <v>0.47894395113631694</v>
      </c>
      <c r="F7889" s="1">
        <f t="shared" si="249"/>
        <v>36822.498245825402</v>
      </c>
    </row>
    <row r="7890" spans="1:6" x14ac:dyDescent="0.3">
      <c r="A7890" s="3">
        <v>0.705537711367343</v>
      </c>
      <c r="B7890" s="3">
        <v>17945.673219902601</v>
      </c>
      <c r="C7890" s="3">
        <v>1.2602445907072499</v>
      </c>
      <c r="D7890" s="3">
        <v>54854.410010951302</v>
      </c>
      <c r="E7890" s="1">
        <f t="shared" si="248"/>
        <v>0.55470687933990692</v>
      </c>
      <c r="F7890" s="1">
        <f t="shared" si="249"/>
        <v>36908.736791048701</v>
      </c>
    </row>
    <row r="7891" spans="1:6" x14ac:dyDescent="0.3">
      <c r="A7891" s="3">
        <v>0.70808961197108</v>
      </c>
      <c r="B7891" s="3">
        <v>20815.791700256501</v>
      </c>
      <c r="C7891" s="3">
        <v>1.22937495559053</v>
      </c>
      <c r="D7891" s="3">
        <v>60178.325471607401</v>
      </c>
      <c r="E7891" s="1">
        <f t="shared" si="248"/>
        <v>0.52128534361945</v>
      </c>
      <c r="F7891" s="1">
        <f t="shared" si="249"/>
        <v>39362.5337713509</v>
      </c>
    </row>
    <row r="7892" spans="1:6" x14ac:dyDescent="0.3">
      <c r="A7892" s="3">
        <v>0.72799816862977196</v>
      </c>
      <c r="B7892" s="3">
        <v>19419.1008630428</v>
      </c>
      <c r="C7892" s="3">
        <v>1.27761708571497</v>
      </c>
      <c r="D7892" s="3">
        <v>55068.193179648501</v>
      </c>
      <c r="E7892" s="1">
        <f t="shared" si="248"/>
        <v>0.54961891708519806</v>
      </c>
      <c r="F7892" s="1">
        <f t="shared" si="249"/>
        <v>35649.092316605704</v>
      </c>
    </row>
    <row r="7893" spans="1:6" x14ac:dyDescent="0.3">
      <c r="A7893" s="3">
        <v>0.72893414449609395</v>
      </c>
      <c r="B7893" s="3">
        <v>27077.198985375198</v>
      </c>
      <c r="C7893" s="3">
        <v>1.2846271304800101</v>
      </c>
      <c r="D7893" s="3">
        <v>67571.038757510003</v>
      </c>
      <c r="E7893" s="1">
        <f t="shared" si="248"/>
        <v>0.55569298598391614</v>
      </c>
      <c r="F7893" s="1">
        <f t="shared" si="249"/>
        <v>40493.839772134801</v>
      </c>
    </row>
    <row r="7894" spans="1:6" x14ac:dyDescent="0.3">
      <c r="A7894" s="3">
        <v>0.70818557162374096</v>
      </c>
      <c r="B7894" s="3">
        <v>23477.5165066216</v>
      </c>
      <c r="C7894" s="3">
        <v>1.25032567082373</v>
      </c>
      <c r="D7894" s="3">
        <v>63703.603982177403</v>
      </c>
      <c r="E7894" s="1">
        <f t="shared" si="248"/>
        <v>0.54214009919998907</v>
      </c>
      <c r="F7894" s="1">
        <f t="shared" si="249"/>
        <v>40226.087475555803</v>
      </c>
    </row>
    <row r="7895" spans="1:6" x14ac:dyDescent="0.3">
      <c r="A7895" s="3">
        <v>0.71307593679537196</v>
      </c>
      <c r="B7895" s="3">
        <v>15201.4726680108</v>
      </c>
      <c r="C7895" s="3">
        <v>1.23880213249697</v>
      </c>
      <c r="D7895" s="3">
        <v>50410.5881276582</v>
      </c>
      <c r="E7895" s="1">
        <f t="shared" si="248"/>
        <v>0.52572619570159806</v>
      </c>
      <c r="F7895" s="1">
        <f t="shared" si="249"/>
        <v>35209.115459647401</v>
      </c>
    </row>
    <row r="7896" spans="1:6" x14ac:dyDescent="0.3">
      <c r="A7896" s="3">
        <v>0.66746840127107299</v>
      </c>
      <c r="B7896" s="3">
        <v>21661.047146027198</v>
      </c>
      <c r="C7896" s="3">
        <v>1.13840270415728</v>
      </c>
      <c r="D7896" s="3">
        <v>58487.979113755398</v>
      </c>
      <c r="E7896" s="1">
        <f t="shared" si="248"/>
        <v>0.47093430288620697</v>
      </c>
      <c r="F7896" s="1">
        <f t="shared" si="249"/>
        <v>36826.931967728204</v>
      </c>
    </row>
    <row r="7897" spans="1:6" x14ac:dyDescent="0.3">
      <c r="A7897" s="3">
        <v>0.69982016597654195</v>
      </c>
      <c r="B7897" s="3">
        <v>25063.376008885702</v>
      </c>
      <c r="C7897" s="3">
        <v>1.1975565490846201</v>
      </c>
      <c r="D7897" s="3">
        <v>67533.472475009694</v>
      </c>
      <c r="E7897" s="1">
        <f t="shared" si="248"/>
        <v>0.49773638310807811</v>
      </c>
      <c r="F7897" s="1">
        <f t="shared" si="249"/>
        <v>42470.096466123992</v>
      </c>
    </row>
    <row r="7898" spans="1:6" x14ac:dyDescent="0.3">
      <c r="A7898" s="3">
        <v>0.70312742221353697</v>
      </c>
      <c r="B7898" s="3">
        <v>15290.493851200499</v>
      </c>
      <c r="C7898" s="3">
        <v>1.18293890521489</v>
      </c>
      <c r="D7898" s="3">
        <v>49587.000795958702</v>
      </c>
      <c r="E7898" s="1">
        <f t="shared" si="248"/>
        <v>0.47981148300135301</v>
      </c>
      <c r="F7898" s="1">
        <f t="shared" si="249"/>
        <v>34296.506944758206</v>
      </c>
    </row>
    <row r="7899" spans="1:6" x14ac:dyDescent="0.3">
      <c r="A7899" s="3">
        <v>0.66827429976071495</v>
      </c>
      <c r="B7899" s="3">
        <v>23344.6654784493</v>
      </c>
      <c r="C7899" s="3">
        <v>1.1712576516448401</v>
      </c>
      <c r="D7899" s="3">
        <v>60323.951848143501</v>
      </c>
      <c r="E7899" s="1">
        <f t="shared" si="248"/>
        <v>0.50298335188412513</v>
      </c>
      <c r="F7899" s="1">
        <f t="shared" si="249"/>
        <v>36979.2863696942</v>
      </c>
    </row>
    <row r="7900" spans="1:6" x14ac:dyDescent="0.3">
      <c r="A7900" s="3">
        <v>0.69764213434693101</v>
      </c>
      <c r="B7900" s="3">
        <v>20664.026433477899</v>
      </c>
      <c r="C7900" s="3">
        <v>1.2123869140849799</v>
      </c>
      <c r="D7900" s="3">
        <v>59162.518710878998</v>
      </c>
      <c r="E7900" s="1">
        <f t="shared" si="248"/>
        <v>0.51474477973804889</v>
      </c>
      <c r="F7900" s="1">
        <f t="shared" si="249"/>
        <v>38498.492277401099</v>
      </c>
    </row>
    <row r="7901" spans="1:6" x14ac:dyDescent="0.3">
      <c r="A7901" s="3">
        <v>0.71513106561631101</v>
      </c>
      <c r="B7901" s="3">
        <v>22706.749738454298</v>
      </c>
      <c r="C7901" s="3">
        <v>1.2343336471611399</v>
      </c>
      <c r="D7901" s="3">
        <v>63477.883685553003</v>
      </c>
      <c r="E7901" s="1">
        <f t="shared" si="248"/>
        <v>0.5192025815448289</v>
      </c>
      <c r="F7901" s="1">
        <f t="shared" si="249"/>
        <v>40771.1339470987</v>
      </c>
    </row>
    <row r="7902" spans="1:6" x14ac:dyDescent="0.3">
      <c r="A7902" s="3">
        <v>0.69974683984337205</v>
      </c>
      <c r="B7902" s="3">
        <v>20315.069512083501</v>
      </c>
      <c r="C7902" s="3">
        <v>1.21232302926703</v>
      </c>
      <c r="D7902" s="3">
        <v>59314.950724627401</v>
      </c>
      <c r="E7902" s="1">
        <f t="shared" si="248"/>
        <v>0.5125761894236579</v>
      </c>
      <c r="F7902" s="1">
        <f t="shared" si="249"/>
        <v>38999.8812125439</v>
      </c>
    </row>
    <row r="7903" spans="1:6" x14ac:dyDescent="0.3">
      <c r="A7903" s="3">
        <v>0.66278787145942397</v>
      </c>
      <c r="B7903" s="3">
        <v>24647.299134101198</v>
      </c>
      <c r="C7903" s="3">
        <v>1.1657814736040399</v>
      </c>
      <c r="D7903" s="3">
        <v>63916.925629990197</v>
      </c>
      <c r="E7903" s="1">
        <f t="shared" si="248"/>
        <v>0.50299360214461597</v>
      </c>
      <c r="F7903" s="1">
        <f t="shared" si="249"/>
        <v>39269.626495888995</v>
      </c>
    </row>
    <row r="7904" spans="1:6" x14ac:dyDescent="0.3">
      <c r="A7904" s="3">
        <v>0.68358570387804996</v>
      </c>
      <c r="B7904" s="3">
        <v>27100.0400101579</v>
      </c>
      <c r="C7904" s="3">
        <v>1.1748407301213499</v>
      </c>
      <c r="D7904" s="3">
        <v>68369.644851396399</v>
      </c>
      <c r="E7904" s="1">
        <f t="shared" si="248"/>
        <v>0.49125502624329997</v>
      </c>
      <c r="F7904" s="1">
        <f t="shared" si="249"/>
        <v>41269.604841238499</v>
      </c>
    </row>
    <row r="7905" spans="1:6" x14ac:dyDescent="0.3">
      <c r="A7905" s="3">
        <v>0.63977248106592799</v>
      </c>
      <c r="B7905" s="3">
        <v>21158.431923235301</v>
      </c>
      <c r="C7905" s="3">
        <v>1.0867538855873999</v>
      </c>
      <c r="D7905" s="3">
        <v>57750.926346884997</v>
      </c>
      <c r="E7905" s="1">
        <f t="shared" si="248"/>
        <v>0.44698140452147195</v>
      </c>
      <c r="F7905" s="1">
        <f t="shared" si="249"/>
        <v>36592.494423649696</v>
      </c>
    </row>
    <row r="7906" spans="1:6" x14ac:dyDescent="0.3">
      <c r="A7906" s="3">
        <v>0.70553845082032796</v>
      </c>
      <c r="B7906" s="3">
        <v>16985.1745063243</v>
      </c>
      <c r="C7906" s="3">
        <v>1.23297810282947</v>
      </c>
      <c r="D7906" s="3">
        <v>54192.221207476803</v>
      </c>
      <c r="E7906" s="1">
        <f t="shared" si="248"/>
        <v>0.527439652009142</v>
      </c>
      <c r="F7906" s="1">
        <f t="shared" si="249"/>
        <v>37207.046701152503</v>
      </c>
    </row>
    <row r="7907" spans="1:6" x14ac:dyDescent="0.3">
      <c r="A7907" s="3">
        <v>0.71972845654137296</v>
      </c>
      <c r="B7907" s="3">
        <v>20927.985684477298</v>
      </c>
      <c r="C7907" s="3">
        <v>1.2148884663758199</v>
      </c>
      <c r="D7907" s="3">
        <v>58108.2284051444</v>
      </c>
      <c r="E7907" s="1">
        <f t="shared" si="248"/>
        <v>0.49516000983444697</v>
      </c>
      <c r="F7907" s="1">
        <f t="shared" si="249"/>
        <v>37180.242720667098</v>
      </c>
    </row>
    <row r="7908" spans="1:6" x14ac:dyDescent="0.3">
      <c r="A7908" s="3">
        <v>0.72708902397517094</v>
      </c>
      <c r="B7908" s="3">
        <v>14528.6607303905</v>
      </c>
      <c r="C7908" s="3">
        <v>1.23748450735478</v>
      </c>
      <c r="D7908" s="3">
        <v>50036.449282535701</v>
      </c>
      <c r="E7908" s="1">
        <f t="shared" si="248"/>
        <v>0.51039548337960905</v>
      </c>
      <c r="F7908" s="1">
        <f t="shared" si="249"/>
        <v>35507.788552145197</v>
      </c>
    </row>
    <row r="7909" spans="1:6" x14ac:dyDescent="0.3">
      <c r="A7909" s="3">
        <v>0.72170549899101399</v>
      </c>
      <c r="B7909" s="3">
        <v>18365.508941033899</v>
      </c>
      <c r="C7909" s="3">
        <v>1.2152104531404899</v>
      </c>
      <c r="D7909" s="3">
        <v>52449.545103233497</v>
      </c>
      <c r="E7909" s="1">
        <f t="shared" si="248"/>
        <v>0.49350495414947593</v>
      </c>
      <c r="F7909" s="1">
        <f t="shared" si="249"/>
        <v>34084.036162199598</v>
      </c>
    </row>
    <row r="7910" spans="1:6" x14ac:dyDescent="0.3">
      <c r="A7910" s="3">
        <v>0.71501498165832</v>
      </c>
      <c r="B7910" s="3">
        <v>17751.6262108134</v>
      </c>
      <c r="C7910" s="3">
        <v>1.23932339357463</v>
      </c>
      <c r="D7910" s="3">
        <v>53772.598782460802</v>
      </c>
      <c r="E7910" s="1">
        <f t="shared" si="248"/>
        <v>0.52430841191630995</v>
      </c>
      <c r="F7910" s="1">
        <f t="shared" si="249"/>
        <v>36020.972571647406</v>
      </c>
    </row>
    <row r="7911" spans="1:6" x14ac:dyDescent="0.3">
      <c r="A7911" s="3">
        <v>0.71662792542670195</v>
      </c>
      <c r="B7911" s="3">
        <v>21109.766753013701</v>
      </c>
      <c r="C7911" s="3">
        <v>1.2620219832483399</v>
      </c>
      <c r="D7911" s="3">
        <v>60383.742022136998</v>
      </c>
      <c r="E7911" s="1">
        <f t="shared" si="248"/>
        <v>0.54539405782163797</v>
      </c>
      <c r="F7911" s="1">
        <f t="shared" si="249"/>
        <v>39273.975269123301</v>
      </c>
    </row>
    <row r="7912" spans="1:6" x14ac:dyDescent="0.3">
      <c r="A7912" s="3">
        <v>0.67147860300164197</v>
      </c>
      <c r="B7912" s="3">
        <v>19304.2330867071</v>
      </c>
      <c r="C7912" s="3">
        <v>1.1526539379704801</v>
      </c>
      <c r="D7912" s="3">
        <v>55996.774142298302</v>
      </c>
      <c r="E7912" s="1">
        <f t="shared" si="248"/>
        <v>0.48117533496883813</v>
      </c>
      <c r="F7912" s="1">
        <f t="shared" si="249"/>
        <v>36692.541055591202</v>
      </c>
    </row>
    <row r="7913" spans="1:6" x14ac:dyDescent="0.3">
      <c r="A7913" s="3">
        <v>0.73500568521064602</v>
      </c>
      <c r="B7913" s="3">
        <v>16909.159344026499</v>
      </c>
      <c r="C7913" s="3">
        <v>1.3035888234941</v>
      </c>
      <c r="D7913" s="3">
        <v>52743.642409160901</v>
      </c>
      <c r="E7913" s="1">
        <f t="shared" si="248"/>
        <v>0.56858313828345397</v>
      </c>
      <c r="F7913" s="1">
        <f t="shared" si="249"/>
        <v>35834.483065134402</v>
      </c>
    </row>
    <row r="7914" spans="1:6" x14ac:dyDescent="0.3">
      <c r="A7914" s="3">
        <v>0.73216097341502595</v>
      </c>
      <c r="B7914" s="3">
        <v>17805.6569474807</v>
      </c>
      <c r="C7914" s="3">
        <v>1.24623732894302</v>
      </c>
      <c r="D7914" s="3">
        <v>54469.546917076201</v>
      </c>
      <c r="E7914" s="1">
        <f t="shared" si="248"/>
        <v>0.51407635552799402</v>
      </c>
      <c r="F7914" s="1">
        <f t="shared" si="249"/>
        <v>36663.889969595504</v>
      </c>
    </row>
    <row r="7915" spans="1:6" x14ac:dyDescent="0.3">
      <c r="A7915" s="3">
        <v>0.73601540976175295</v>
      </c>
      <c r="B7915" s="3">
        <v>19091.602586466001</v>
      </c>
      <c r="C7915" s="3">
        <v>1.2958713150275301</v>
      </c>
      <c r="D7915" s="3">
        <v>56321.129389800997</v>
      </c>
      <c r="E7915" s="1">
        <f t="shared" si="248"/>
        <v>0.55985590526577711</v>
      </c>
      <c r="F7915" s="1">
        <f t="shared" si="249"/>
        <v>37229.526803335</v>
      </c>
    </row>
    <row r="7916" spans="1:6" x14ac:dyDescent="0.3">
      <c r="A7916" s="3">
        <v>0.73369856341327999</v>
      </c>
      <c r="B7916" s="3">
        <v>16643.643419525899</v>
      </c>
      <c r="C7916" s="3">
        <v>1.2841959798993801</v>
      </c>
      <c r="D7916" s="3">
        <v>52614.587542637601</v>
      </c>
      <c r="E7916" s="1">
        <f t="shared" si="248"/>
        <v>0.55049741648610007</v>
      </c>
      <c r="F7916" s="1">
        <f t="shared" si="249"/>
        <v>35970.944123111702</v>
      </c>
    </row>
    <row r="7917" spans="1:6" x14ac:dyDescent="0.3">
      <c r="A7917" s="3">
        <v>0.67464067791308902</v>
      </c>
      <c r="B7917" s="3">
        <v>18729.476763427101</v>
      </c>
      <c r="C7917" s="3">
        <v>1.1682045937146399</v>
      </c>
      <c r="D7917" s="3">
        <v>54708.768647586599</v>
      </c>
      <c r="E7917" s="1">
        <f t="shared" si="248"/>
        <v>0.4935639158015509</v>
      </c>
      <c r="F7917" s="1">
        <f t="shared" si="249"/>
        <v>35979.291884159495</v>
      </c>
    </row>
    <row r="7918" spans="1:6" x14ac:dyDescent="0.3">
      <c r="A7918" s="3">
        <v>0.78016104887879001</v>
      </c>
      <c r="B7918" s="3">
        <v>22231.360851268699</v>
      </c>
      <c r="C7918" s="3">
        <v>1.32539768531396</v>
      </c>
      <c r="D7918" s="3">
        <v>59823.810722327798</v>
      </c>
      <c r="E7918" s="1">
        <f t="shared" si="248"/>
        <v>0.54523663643516995</v>
      </c>
      <c r="F7918" s="1">
        <f t="shared" si="249"/>
        <v>37592.4498710591</v>
      </c>
    </row>
    <row r="7919" spans="1:6" x14ac:dyDescent="0.3">
      <c r="A7919" s="3">
        <v>0.75210215085353704</v>
      </c>
      <c r="B7919" s="3">
        <v>24011.116172071201</v>
      </c>
      <c r="C7919" s="3">
        <v>1.3245088198883199</v>
      </c>
      <c r="D7919" s="3">
        <v>63234.348257923302</v>
      </c>
      <c r="E7919" s="1">
        <f t="shared" si="248"/>
        <v>0.57240666903478288</v>
      </c>
      <c r="F7919" s="1">
        <f t="shared" si="249"/>
        <v>39223.232085852098</v>
      </c>
    </row>
    <row r="7920" spans="1:6" x14ac:dyDescent="0.3">
      <c r="A7920" s="3">
        <v>0.73705067901603005</v>
      </c>
      <c r="B7920" s="3">
        <v>21043.557556082102</v>
      </c>
      <c r="C7920" s="3">
        <v>1.2809221233456101</v>
      </c>
      <c r="D7920" s="3">
        <v>59389.091731578701</v>
      </c>
      <c r="E7920" s="1">
        <f t="shared" si="248"/>
        <v>0.54387144432958001</v>
      </c>
      <c r="F7920" s="1">
        <f t="shared" si="249"/>
        <v>38345.534175496599</v>
      </c>
    </row>
    <row r="7921" spans="1:6" x14ac:dyDescent="0.3">
      <c r="A7921" s="3">
        <v>0.73260253064123104</v>
      </c>
      <c r="B7921" s="3">
        <v>23027.276314977898</v>
      </c>
      <c r="C7921" s="3">
        <v>1.2723151398736501</v>
      </c>
      <c r="D7921" s="3">
        <v>62117.191099970201</v>
      </c>
      <c r="E7921" s="1">
        <f t="shared" si="248"/>
        <v>0.53971260923241904</v>
      </c>
      <c r="F7921" s="1">
        <f t="shared" si="249"/>
        <v>39089.914784992303</v>
      </c>
    </row>
    <row r="7922" spans="1:6" x14ac:dyDescent="0.3">
      <c r="A7922" s="3">
        <v>0.68333201858466897</v>
      </c>
      <c r="B7922" s="3">
        <v>17691.785141538701</v>
      </c>
      <c r="C7922" s="3">
        <v>1.22032752870102</v>
      </c>
      <c r="D7922" s="3">
        <v>53879.775993261501</v>
      </c>
      <c r="E7922" s="1">
        <f t="shared" si="248"/>
        <v>0.53699551011635105</v>
      </c>
      <c r="F7922" s="1">
        <f t="shared" si="249"/>
        <v>36187.990851722803</v>
      </c>
    </row>
    <row r="7923" spans="1:6" x14ac:dyDescent="0.3">
      <c r="A7923" s="3">
        <v>0.65396750438110096</v>
      </c>
      <c r="B7923" s="3">
        <v>21575.722340185901</v>
      </c>
      <c r="C7923" s="3">
        <v>1.13345605599883</v>
      </c>
      <c r="D7923" s="3">
        <v>60399.352456722503</v>
      </c>
      <c r="E7923" s="1">
        <f t="shared" si="248"/>
        <v>0.47948855161772908</v>
      </c>
      <c r="F7923" s="1">
        <f t="shared" si="249"/>
        <v>38823.630116536602</v>
      </c>
    </row>
    <row r="7924" spans="1:6" x14ac:dyDescent="0.3">
      <c r="A7924" s="3">
        <v>0.68989085194169997</v>
      </c>
      <c r="B7924" s="3">
        <v>21760.582245248999</v>
      </c>
      <c r="C7924" s="3">
        <v>1.1964872514488301</v>
      </c>
      <c r="D7924" s="3">
        <v>60076.875312606098</v>
      </c>
      <c r="E7924" s="1">
        <f t="shared" si="248"/>
        <v>0.50659639950713009</v>
      </c>
      <c r="F7924" s="1">
        <f t="shared" si="249"/>
        <v>38316.293067357095</v>
      </c>
    </row>
    <row r="7925" spans="1:6" x14ac:dyDescent="0.3">
      <c r="A7925" s="3">
        <v>0.69868345951706801</v>
      </c>
      <c r="B7925" s="3">
        <v>18497.881750713001</v>
      </c>
      <c r="C7925" s="3">
        <v>1.2382961373997601</v>
      </c>
      <c r="D7925" s="3">
        <v>55719.837326713903</v>
      </c>
      <c r="E7925" s="1">
        <f t="shared" si="248"/>
        <v>0.53961267788269207</v>
      </c>
      <c r="F7925" s="1">
        <f t="shared" si="249"/>
        <v>37221.955576000903</v>
      </c>
    </row>
    <row r="7926" spans="1:6" x14ac:dyDescent="0.3">
      <c r="A7926" s="3">
        <v>0.68207249337107301</v>
      </c>
      <c r="B7926" s="3">
        <v>17065.688742151699</v>
      </c>
      <c r="C7926" s="3">
        <v>1.1600839585449401</v>
      </c>
      <c r="D7926" s="3">
        <v>52561.556062813601</v>
      </c>
      <c r="E7926" s="1">
        <f t="shared" si="248"/>
        <v>0.47801146517386706</v>
      </c>
      <c r="F7926" s="1">
        <f t="shared" si="249"/>
        <v>35495.867320661899</v>
      </c>
    </row>
    <row r="7927" spans="1:6" x14ac:dyDescent="0.3">
      <c r="A7927" s="3">
        <v>0.73561071229138897</v>
      </c>
      <c r="B7927" s="3">
        <v>17658.0470530684</v>
      </c>
      <c r="C7927" s="3">
        <v>1.2566487154171699</v>
      </c>
      <c r="D7927" s="3">
        <v>53485.917831646002</v>
      </c>
      <c r="E7927" s="1">
        <f t="shared" si="248"/>
        <v>0.52103800312578097</v>
      </c>
      <c r="F7927" s="1">
        <f t="shared" si="249"/>
        <v>35827.870778577606</v>
      </c>
    </row>
    <row r="7928" spans="1:6" x14ac:dyDescent="0.3">
      <c r="A7928" s="3">
        <v>0.701835322185698</v>
      </c>
      <c r="B7928" s="3">
        <v>20273.875295580299</v>
      </c>
      <c r="C7928" s="3">
        <v>1.2013694211164201</v>
      </c>
      <c r="D7928" s="3">
        <v>57138.565429108603</v>
      </c>
      <c r="E7928" s="1">
        <f t="shared" si="248"/>
        <v>0.49953409893072209</v>
      </c>
      <c r="F7928" s="1">
        <f t="shared" si="249"/>
        <v>36864.690133528304</v>
      </c>
    </row>
    <row r="7929" spans="1:6" x14ac:dyDescent="0.3">
      <c r="A7929" s="3">
        <v>0.73053262225691595</v>
      </c>
      <c r="B7929" s="3">
        <v>21379.800690677399</v>
      </c>
      <c r="C7929" s="3">
        <v>1.2654927045605799</v>
      </c>
      <c r="D7929" s="3">
        <v>56573.211302919</v>
      </c>
      <c r="E7929" s="1">
        <f t="shared" si="248"/>
        <v>0.53496008230366399</v>
      </c>
      <c r="F7929" s="1">
        <f t="shared" si="249"/>
        <v>35193.410612241598</v>
      </c>
    </row>
    <row r="7930" spans="1:6" x14ac:dyDescent="0.3">
      <c r="A7930" s="3">
        <v>0.641374155567347</v>
      </c>
      <c r="B7930" s="3">
        <v>18743.663274929699</v>
      </c>
      <c r="C7930" s="3">
        <v>1.0894251713622101</v>
      </c>
      <c r="D7930" s="3">
        <v>55040.6771420773</v>
      </c>
      <c r="E7930" s="1">
        <f t="shared" si="248"/>
        <v>0.44805101579486306</v>
      </c>
      <c r="F7930" s="1">
        <f t="shared" si="249"/>
        <v>36297.013867147602</v>
      </c>
    </row>
    <row r="7931" spans="1:6" x14ac:dyDescent="0.3">
      <c r="A7931" s="3">
        <v>0.67198250247407199</v>
      </c>
      <c r="B7931" s="3">
        <v>15327.658873894001</v>
      </c>
      <c r="C7931" s="3">
        <v>1.1631269393397099</v>
      </c>
      <c r="D7931" s="3">
        <v>51107.353342096401</v>
      </c>
      <c r="E7931" s="1">
        <f t="shared" si="248"/>
        <v>0.49114443686563791</v>
      </c>
      <c r="F7931" s="1">
        <f t="shared" si="249"/>
        <v>35779.694468202404</v>
      </c>
    </row>
    <row r="7932" spans="1:6" x14ac:dyDescent="0.3">
      <c r="A7932" s="3">
        <v>0.71714591290688801</v>
      </c>
      <c r="B7932" s="3">
        <v>19132.057069467301</v>
      </c>
      <c r="C7932" s="3">
        <v>1.2490976696962801</v>
      </c>
      <c r="D7932" s="3">
        <v>56415.757689511804</v>
      </c>
      <c r="E7932" s="1">
        <f t="shared" si="248"/>
        <v>0.53195175678939211</v>
      </c>
      <c r="F7932" s="1">
        <f t="shared" si="249"/>
        <v>37283.700620044503</v>
      </c>
    </row>
    <row r="7933" spans="1:6" x14ac:dyDescent="0.3">
      <c r="A7933" s="3">
        <v>0.68822847946860299</v>
      </c>
      <c r="B7933" s="3">
        <v>24355.248836390099</v>
      </c>
      <c r="C7933" s="3">
        <v>1.2088823484948099</v>
      </c>
      <c r="D7933" s="3">
        <v>64971.336392024699</v>
      </c>
      <c r="E7933" s="1">
        <f t="shared" si="248"/>
        <v>0.52065386902620692</v>
      </c>
      <c r="F7933" s="1">
        <f t="shared" si="249"/>
        <v>40616.0875556346</v>
      </c>
    </row>
    <row r="7934" spans="1:6" x14ac:dyDescent="0.3">
      <c r="A7934" s="3">
        <v>0.73129199588877603</v>
      </c>
      <c r="B7934" s="3">
        <v>20783.432235151398</v>
      </c>
      <c r="C7934" s="3">
        <v>1.2740705486995401</v>
      </c>
      <c r="D7934" s="3">
        <v>58713.963335491302</v>
      </c>
      <c r="E7934" s="1">
        <f t="shared" si="248"/>
        <v>0.54277855281076404</v>
      </c>
      <c r="F7934" s="1">
        <f t="shared" si="249"/>
        <v>37930.531100339904</v>
      </c>
    </row>
    <row r="7935" spans="1:6" x14ac:dyDescent="0.3">
      <c r="A7935" s="3">
        <v>0.70197682083186896</v>
      </c>
      <c r="B7935" s="3">
        <v>19990.0102794704</v>
      </c>
      <c r="C7935" s="3">
        <v>1.2465789636795199</v>
      </c>
      <c r="D7935" s="3">
        <v>56036.826647087597</v>
      </c>
      <c r="E7935" s="1">
        <f t="shared" si="248"/>
        <v>0.54460214284765096</v>
      </c>
      <c r="F7935" s="1">
        <f t="shared" si="249"/>
        <v>36046.816367617197</v>
      </c>
    </row>
    <row r="7936" spans="1:6" x14ac:dyDescent="0.3">
      <c r="A7936" s="3">
        <v>0.72674416593168401</v>
      </c>
      <c r="B7936" s="3">
        <v>18708.6028366766</v>
      </c>
      <c r="C7936" s="3">
        <v>1.27285328289904</v>
      </c>
      <c r="D7936" s="3">
        <v>55387.290192392102</v>
      </c>
      <c r="E7936" s="1">
        <f t="shared" si="248"/>
        <v>0.54610911696735598</v>
      </c>
      <c r="F7936" s="1">
        <f t="shared" si="249"/>
        <v>36678.687355715505</v>
      </c>
    </row>
    <row r="7937" spans="1:6" x14ac:dyDescent="0.3">
      <c r="A7937" s="3">
        <v>0.71877231861527102</v>
      </c>
      <c r="B7937" s="3">
        <v>19767.282904829499</v>
      </c>
      <c r="C7937" s="3">
        <v>1.2417305291163001</v>
      </c>
      <c r="D7937" s="3">
        <v>54822.065209133303</v>
      </c>
      <c r="E7937" s="1">
        <f t="shared" si="248"/>
        <v>0.52295821050102909</v>
      </c>
      <c r="F7937" s="1">
        <f t="shared" si="249"/>
        <v>35054.782304303808</v>
      </c>
    </row>
    <row r="7938" spans="1:6" x14ac:dyDescent="0.3">
      <c r="A7938" s="3">
        <v>0.68048340150138098</v>
      </c>
      <c r="B7938" s="3">
        <v>24222.537538156801</v>
      </c>
      <c r="C7938" s="3">
        <v>1.15945511199484</v>
      </c>
      <c r="D7938" s="3">
        <v>64157.246597612299</v>
      </c>
      <c r="E7938" s="1">
        <f t="shared" si="248"/>
        <v>0.47897171049345899</v>
      </c>
      <c r="F7938" s="1">
        <f t="shared" si="249"/>
        <v>39934.709059455497</v>
      </c>
    </row>
    <row r="7939" spans="1:6" x14ac:dyDescent="0.3">
      <c r="A7939" s="3">
        <v>0.71957811827485596</v>
      </c>
      <c r="B7939" s="3">
        <v>25685.016845836199</v>
      </c>
      <c r="C7939" s="3">
        <v>1.2527028058016401</v>
      </c>
      <c r="D7939" s="3">
        <v>66137.865253252807</v>
      </c>
      <c r="E7939" s="1">
        <f t="shared" si="248"/>
        <v>0.5331246875267841</v>
      </c>
      <c r="F7939" s="1">
        <f t="shared" si="249"/>
        <v>40452.848407416604</v>
      </c>
    </row>
    <row r="7940" spans="1:6" x14ac:dyDescent="0.3">
      <c r="A7940" s="3">
        <v>0.67730182818927298</v>
      </c>
      <c r="B7940" s="3">
        <v>20989.989086551501</v>
      </c>
      <c r="C7940" s="3">
        <v>1.15979314780288</v>
      </c>
      <c r="D7940" s="3">
        <v>58716.802243473699</v>
      </c>
      <c r="E7940" s="1">
        <f t="shared" ref="E7940:E8003" si="250">C7940-A7940</f>
        <v>0.48249131961360703</v>
      </c>
      <c r="F7940" s="1">
        <f t="shared" ref="F7940:F8003" si="251">D7940-B7940</f>
        <v>37726.813156922202</v>
      </c>
    </row>
    <row r="7941" spans="1:6" x14ac:dyDescent="0.3">
      <c r="A7941" s="3">
        <v>0.63571231522236205</v>
      </c>
      <c r="B7941" s="3">
        <v>18281.083287406102</v>
      </c>
      <c r="C7941" s="3">
        <v>1.10063260995658</v>
      </c>
      <c r="D7941" s="3">
        <v>54638.146395978401</v>
      </c>
      <c r="E7941" s="1">
        <f t="shared" si="250"/>
        <v>0.46492029473421792</v>
      </c>
      <c r="F7941" s="1">
        <f t="shared" si="251"/>
        <v>36357.0631085723</v>
      </c>
    </row>
    <row r="7942" spans="1:6" x14ac:dyDescent="0.3">
      <c r="A7942" s="3">
        <v>0.71968055662849095</v>
      </c>
      <c r="B7942" s="3">
        <v>22536.803909050701</v>
      </c>
      <c r="C7942" s="3">
        <v>1.25234448768788</v>
      </c>
      <c r="D7942" s="3">
        <v>63176.996255841303</v>
      </c>
      <c r="E7942" s="1">
        <f t="shared" si="250"/>
        <v>0.53266393105938903</v>
      </c>
      <c r="F7942" s="1">
        <f t="shared" si="251"/>
        <v>40640.192346790602</v>
      </c>
    </row>
    <row r="7943" spans="1:6" x14ac:dyDescent="0.3">
      <c r="A7943" s="3">
        <v>0.71486813931694204</v>
      </c>
      <c r="B7943" s="3">
        <v>22601.724085385798</v>
      </c>
      <c r="C7943" s="3">
        <v>1.2468459979120301</v>
      </c>
      <c r="D7943" s="3">
        <v>61826.977806180097</v>
      </c>
      <c r="E7943" s="1">
        <f t="shared" si="250"/>
        <v>0.53197785859508806</v>
      </c>
      <c r="F7943" s="1">
        <f t="shared" si="251"/>
        <v>39225.253720794295</v>
      </c>
    </row>
    <row r="7944" spans="1:6" x14ac:dyDescent="0.3">
      <c r="A7944" s="3">
        <v>0.71958555446309402</v>
      </c>
      <c r="B7944" s="3">
        <v>20765.781744558</v>
      </c>
      <c r="C7944" s="3">
        <v>1.21032419955119</v>
      </c>
      <c r="D7944" s="3">
        <v>57132.884871799302</v>
      </c>
      <c r="E7944" s="1">
        <f t="shared" si="250"/>
        <v>0.49073864508809595</v>
      </c>
      <c r="F7944" s="1">
        <f t="shared" si="251"/>
        <v>36367.103127241302</v>
      </c>
    </row>
    <row r="7945" spans="1:6" x14ac:dyDescent="0.3">
      <c r="A7945" s="3">
        <v>0.72217986043816096</v>
      </c>
      <c r="B7945" s="3">
        <v>19914.7405799427</v>
      </c>
      <c r="C7945" s="3">
        <v>1.26109991697297</v>
      </c>
      <c r="D7945" s="3">
        <v>55695.531535364702</v>
      </c>
      <c r="E7945" s="1">
        <f t="shared" si="250"/>
        <v>0.53892005653480901</v>
      </c>
      <c r="F7945" s="1">
        <f t="shared" si="251"/>
        <v>35780.790955422002</v>
      </c>
    </row>
    <row r="7946" spans="1:6" x14ac:dyDescent="0.3">
      <c r="A7946" s="3">
        <v>0.72369377556831804</v>
      </c>
      <c r="B7946" s="3">
        <v>23926.1187037903</v>
      </c>
      <c r="C7946" s="3">
        <v>1.2307877804685701</v>
      </c>
      <c r="D7946" s="3">
        <v>61042.3155379975</v>
      </c>
      <c r="E7946" s="1">
        <f t="shared" si="250"/>
        <v>0.50709400490025203</v>
      </c>
      <c r="F7946" s="1">
        <f t="shared" si="251"/>
        <v>37116.1968342072</v>
      </c>
    </row>
    <row r="7947" spans="1:6" x14ac:dyDescent="0.3">
      <c r="A7947" s="3">
        <v>0.65915059325838599</v>
      </c>
      <c r="B7947" s="3">
        <v>18733.537390081401</v>
      </c>
      <c r="C7947" s="3">
        <v>1.15796869516182</v>
      </c>
      <c r="D7947" s="3">
        <v>56048.4001159853</v>
      </c>
      <c r="E7947" s="1">
        <f t="shared" si="250"/>
        <v>0.49881810190343401</v>
      </c>
      <c r="F7947" s="1">
        <f t="shared" si="251"/>
        <v>37314.862725903899</v>
      </c>
    </row>
    <row r="7948" spans="1:6" x14ac:dyDescent="0.3">
      <c r="A7948" s="3">
        <v>0.662907452481728</v>
      </c>
      <c r="B7948" s="3">
        <v>18574.5018096727</v>
      </c>
      <c r="C7948" s="3">
        <v>1.1513990300431101</v>
      </c>
      <c r="D7948" s="3">
        <v>57091.9822940944</v>
      </c>
      <c r="E7948" s="1">
        <f t="shared" si="250"/>
        <v>0.48849157756138206</v>
      </c>
      <c r="F7948" s="1">
        <f t="shared" si="251"/>
        <v>38517.4804844217</v>
      </c>
    </row>
    <row r="7949" spans="1:6" x14ac:dyDescent="0.3">
      <c r="A7949" s="3">
        <v>0.77702460849036803</v>
      </c>
      <c r="B7949" s="3">
        <v>23621.503283280599</v>
      </c>
      <c r="C7949" s="3">
        <v>1.33941401357372</v>
      </c>
      <c r="D7949" s="3">
        <v>61779.373660851903</v>
      </c>
      <c r="E7949" s="1">
        <f t="shared" si="250"/>
        <v>0.562389405083352</v>
      </c>
      <c r="F7949" s="1">
        <f t="shared" si="251"/>
        <v>38157.870377571307</v>
      </c>
    </row>
    <row r="7950" spans="1:6" x14ac:dyDescent="0.3">
      <c r="A7950" s="3">
        <v>0.71698223594314103</v>
      </c>
      <c r="B7950" s="3">
        <v>18857.897256303499</v>
      </c>
      <c r="C7950" s="3">
        <v>1.2585183913278399</v>
      </c>
      <c r="D7950" s="3">
        <v>55804.566548036302</v>
      </c>
      <c r="E7950" s="1">
        <f t="shared" si="250"/>
        <v>0.5415361553846989</v>
      </c>
      <c r="F7950" s="1">
        <f t="shared" si="251"/>
        <v>36946.669291732804</v>
      </c>
    </row>
    <row r="7951" spans="1:6" x14ac:dyDescent="0.3">
      <c r="A7951" s="3">
        <v>0.70546196213581103</v>
      </c>
      <c r="B7951" s="3">
        <v>12124.013509406401</v>
      </c>
      <c r="C7951" s="3">
        <v>1.21598525581185</v>
      </c>
      <c r="D7951" s="3">
        <v>46701.959046329503</v>
      </c>
      <c r="E7951" s="1">
        <f t="shared" si="250"/>
        <v>0.51052329367603899</v>
      </c>
      <c r="F7951" s="1">
        <f t="shared" si="251"/>
        <v>34577.9455369231</v>
      </c>
    </row>
    <row r="7952" spans="1:6" x14ac:dyDescent="0.3">
      <c r="A7952" s="3">
        <v>0.65750804555634701</v>
      </c>
      <c r="B7952" s="3">
        <v>18252.144581352601</v>
      </c>
      <c r="C7952" s="3">
        <v>1.1484177688452</v>
      </c>
      <c r="D7952" s="3">
        <v>54623.454001407503</v>
      </c>
      <c r="E7952" s="1">
        <f t="shared" si="250"/>
        <v>0.49090972328885296</v>
      </c>
      <c r="F7952" s="1">
        <f t="shared" si="251"/>
        <v>36371.309420054902</v>
      </c>
    </row>
    <row r="7953" spans="1:6" x14ac:dyDescent="0.3">
      <c r="A7953" s="3">
        <v>0.73387015808997103</v>
      </c>
      <c r="B7953" s="3">
        <v>24043.5965176155</v>
      </c>
      <c r="C7953" s="3">
        <v>1.29766244245561</v>
      </c>
      <c r="D7953" s="3">
        <v>60584.759265999397</v>
      </c>
      <c r="E7953" s="1">
        <f t="shared" si="250"/>
        <v>0.563792284365639</v>
      </c>
      <c r="F7953" s="1">
        <f t="shared" si="251"/>
        <v>36541.162748383897</v>
      </c>
    </row>
    <row r="7954" spans="1:6" x14ac:dyDescent="0.3">
      <c r="A7954" s="3">
        <v>0.75571272666303102</v>
      </c>
      <c r="B7954" s="3">
        <v>15649.423703512401</v>
      </c>
      <c r="C7954" s="3">
        <v>1.3197199948282901</v>
      </c>
      <c r="D7954" s="3">
        <v>50671.999189428898</v>
      </c>
      <c r="E7954" s="1">
        <f t="shared" si="250"/>
        <v>0.56400726816525903</v>
      </c>
      <c r="F7954" s="1">
        <f t="shared" si="251"/>
        <v>35022.575485916495</v>
      </c>
    </row>
    <row r="7955" spans="1:6" x14ac:dyDescent="0.3">
      <c r="A7955" s="3">
        <v>0.70527468164986595</v>
      </c>
      <c r="B7955" s="3">
        <v>16142.397572367499</v>
      </c>
      <c r="C7955" s="3">
        <v>1.1906023159832699</v>
      </c>
      <c r="D7955" s="3">
        <v>52080.669484601298</v>
      </c>
      <c r="E7955" s="1">
        <f t="shared" si="250"/>
        <v>0.48532763433340398</v>
      </c>
      <c r="F7955" s="1">
        <f t="shared" si="251"/>
        <v>35938.271912233802</v>
      </c>
    </row>
    <row r="7956" spans="1:6" x14ac:dyDescent="0.3">
      <c r="A7956" s="3">
        <v>0.74993701782317101</v>
      </c>
      <c r="B7956" s="3">
        <v>17823.3018833479</v>
      </c>
      <c r="C7956" s="3">
        <v>1.26699621913741</v>
      </c>
      <c r="D7956" s="3">
        <v>53607.213162256397</v>
      </c>
      <c r="E7956" s="1">
        <f t="shared" si="250"/>
        <v>0.51705920131423899</v>
      </c>
      <c r="F7956" s="1">
        <f t="shared" si="251"/>
        <v>35783.911278908497</v>
      </c>
    </row>
    <row r="7957" spans="1:6" x14ac:dyDescent="0.3">
      <c r="A7957" s="3">
        <v>0.67218457174467705</v>
      </c>
      <c r="B7957" s="3">
        <v>21167.4638858791</v>
      </c>
      <c r="C7957" s="3">
        <v>1.1357388730990701</v>
      </c>
      <c r="D7957" s="3">
        <v>60062.508151852198</v>
      </c>
      <c r="E7957" s="1">
        <f t="shared" si="250"/>
        <v>0.46355430135439302</v>
      </c>
      <c r="F7957" s="1">
        <f t="shared" si="251"/>
        <v>38895.044265973098</v>
      </c>
    </row>
    <row r="7958" spans="1:6" x14ac:dyDescent="0.3">
      <c r="A7958" s="3">
        <v>0.72098521549426897</v>
      </c>
      <c r="B7958" s="3">
        <v>19863.286122216101</v>
      </c>
      <c r="C7958" s="3">
        <v>1.2618081312693901</v>
      </c>
      <c r="D7958" s="3">
        <v>56557.244529470998</v>
      </c>
      <c r="E7958" s="1">
        <f t="shared" si="250"/>
        <v>0.54082291577512109</v>
      </c>
      <c r="F7958" s="1">
        <f t="shared" si="251"/>
        <v>36693.958407254897</v>
      </c>
    </row>
    <row r="7959" spans="1:6" x14ac:dyDescent="0.3">
      <c r="A7959" s="3">
        <v>0.68955823794225002</v>
      </c>
      <c r="B7959" s="3">
        <v>19427.599655610898</v>
      </c>
      <c r="C7959" s="3">
        <v>1.19788833829346</v>
      </c>
      <c r="D7959" s="3">
        <v>56439.530449469697</v>
      </c>
      <c r="E7959" s="1">
        <f t="shared" si="250"/>
        <v>0.50833010035120996</v>
      </c>
      <c r="F7959" s="1">
        <f t="shared" si="251"/>
        <v>37011.930793858803</v>
      </c>
    </row>
    <row r="7960" spans="1:6" x14ac:dyDescent="0.3">
      <c r="A7960" s="3">
        <v>0.72786260280736004</v>
      </c>
      <c r="B7960" s="3">
        <v>19595.089452782398</v>
      </c>
      <c r="C7960" s="3">
        <v>1.24040041307127</v>
      </c>
      <c r="D7960" s="3">
        <v>57799.909136059097</v>
      </c>
      <c r="E7960" s="1">
        <f t="shared" si="250"/>
        <v>0.51253781026390999</v>
      </c>
      <c r="F7960" s="1">
        <f t="shared" si="251"/>
        <v>38204.819683276699</v>
      </c>
    </row>
    <row r="7961" spans="1:6" x14ac:dyDescent="0.3">
      <c r="A7961" s="3">
        <v>0.70858317160338102</v>
      </c>
      <c r="B7961" s="3">
        <v>26832.6122183199</v>
      </c>
      <c r="C7961" s="3">
        <v>1.22146983293752</v>
      </c>
      <c r="D7961" s="3">
        <v>66780.491680271807</v>
      </c>
      <c r="E7961" s="1">
        <f t="shared" si="250"/>
        <v>0.51288666133413896</v>
      </c>
      <c r="F7961" s="1">
        <f t="shared" si="251"/>
        <v>39947.879461951903</v>
      </c>
    </row>
    <row r="7962" spans="1:6" x14ac:dyDescent="0.3">
      <c r="A7962" s="3">
        <v>0.71775069192484198</v>
      </c>
      <c r="B7962" s="3">
        <v>18396.9792511128</v>
      </c>
      <c r="C7962" s="3">
        <v>1.22540576859269</v>
      </c>
      <c r="D7962" s="3">
        <v>55579.575635002097</v>
      </c>
      <c r="E7962" s="1">
        <f t="shared" si="250"/>
        <v>0.50765507666784804</v>
      </c>
      <c r="F7962" s="1">
        <f t="shared" si="251"/>
        <v>37182.596383889293</v>
      </c>
    </row>
    <row r="7963" spans="1:6" x14ac:dyDescent="0.3">
      <c r="A7963" s="3">
        <v>0.68825642454144598</v>
      </c>
      <c r="B7963" s="3">
        <v>20958.661034973102</v>
      </c>
      <c r="C7963" s="3">
        <v>1.2027223470737201</v>
      </c>
      <c r="D7963" s="3">
        <v>60669.341467106999</v>
      </c>
      <c r="E7963" s="1">
        <f t="shared" si="250"/>
        <v>0.51446592253227408</v>
      </c>
      <c r="F7963" s="1">
        <f t="shared" si="251"/>
        <v>39710.6804321339</v>
      </c>
    </row>
    <row r="7964" spans="1:6" x14ac:dyDescent="0.3">
      <c r="A7964" s="3">
        <v>0.72894283887663602</v>
      </c>
      <c r="B7964" s="3">
        <v>16010.7924931422</v>
      </c>
      <c r="C7964" s="3">
        <v>1.2510772840423801</v>
      </c>
      <c r="D7964" s="3">
        <v>53098.938677002399</v>
      </c>
      <c r="E7964" s="1">
        <f t="shared" si="250"/>
        <v>0.52213444516574403</v>
      </c>
      <c r="F7964" s="1">
        <f t="shared" si="251"/>
        <v>37088.146183860197</v>
      </c>
    </row>
    <row r="7965" spans="1:6" x14ac:dyDescent="0.3">
      <c r="A7965" s="3">
        <v>0.719504803134701</v>
      </c>
      <c r="B7965" s="3">
        <v>20126.901690631101</v>
      </c>
      <c r="C7965" s="3">
        <v>1.22015546913235</v>
      </c>
      <c r="D7965" s="3">
        <v>56066.691193455401</v>
      </c>
      <c r="E7965" s="1">
        <f t="shared" si="250"/>
        <v>0.50065066599764896</v>
      </c>
      <c r="F7965" s="1">
        <f t="shared" si="251"/>
        <v>35939.7895028243</v>
      </c>
    </row>
    <row r="7966" spans="1:6" x14ac:dyDescent="0.3">
      <c r="A7966" s="3">
        <v>0.72750738024768602</v>
      </c>
      <c r="B7966" s="3">
        <v>15443.9092329211</v>
      </c>
      <c r="C7966" s="3">
        <v>1.2508525604799701</v>
      </c>
      <c r="D7966" s="3">
        <v>50275.005064354998</v>
      </c>
      <c r="E7966" s="1">
        <f t="shared" si="250"/>
        <v>0.52334518023228405</v>
      </c>
      <c r="F7966" s="1">
        <f t="shared" si="251"/>
        <v>34831.0958314339</v>
      </c>
    </row>
    <row r="7967" spans="1:6" x14ac:dyDescent="0.3">
      <c r="A7967" s="3">
        <v>0.67880201392985096</v>
      </c>
      <c r="B7967" s="3">
        <v>18857.684899625699</v>
      </c>
      <c r="C7967" s="3">
        <v>1.1644071637868201</v>
      </c>
      <c r="D7967" s="3">
        <v>55207.024265734799</v>
      </c>
      <c r="E7967" s="1">
        <f t="shared" si="250"/>
        <v>0.48560514985696912</v>
      </c>
      <c r="F7967" s="1">
        <f t="shared" si="251"/>
        <v>36349.339366109096</v>
      </c>
    </row>
    <row r="7968" spans="1:6" x14ac:dyDescent="0.3">
      <c r="A7968" s="3">
        <v>0.68730075953423697</v>
      </c>
      <c r="B7968" s="3">
        <v>27389.2858554337</v>
      </c>
      <c r="C7968" s="3">
        <v>1.1847834185786199</v>
      </c>
      <c r="D7968" s="3">
        <v>71447.665633400306</v>
      </c>
      <c r="E7968" s="1">
        <f t="shared" si="250"/>
        <v>0.49748265904438294</v>
      </c>
      <c r="F7968" s="1">
        <f t="shared" si="251"/>
        <v>44058.379777966606</v>
      </c>
    </row>
    <row r="7969" spans="1:6" x14ac:dyDescent="0.3">
      <c r="A7969" s="3">
        <v>0.691764226977301</v>
      </c>
      <c r="B7969" s="3">
        <v>17410.204205211801</v>
      </c>
      <c r="C7969" s="3">
        <v>1.21833778096254</v>
      </c>
      <c r="D7969" s="3">
        <v>53943.936646022303</v>
      </c>
      <c r="E7969" s="1">
        <f t="shared" si="250"/>
        <v>0.52657355398523897</v>
      </c>
      <c r="F7969" s="1">
        <f t="shared" si="251"/>
        <v>36533.732440810505</v>
      </c>
    </row>
    <row r="7970" spans="1:6" x14ac:dyDescent="0.3">
      <c r="A7970" s="3">
        <v>0.69524116382008705</v>
      </c>
      <c r="B7970" s="3">
        <v>20658.9175475542</v>
      </c>
      <c r="C7970" s="3">
        <v>1.2000300125308601</v>
      </c>
      <c r="D7970" s="3">
        <v>56013.516122459303</v>
      </c>
      <c r="E7970" s="1">
        <f t="shared" si="250"/>
        <v>0.50478884871077301</v>
      </c>
      <c r="F7970" s="1">
        <f t="shared" si="251"/>
        <v>35354.598574905103</v>
      </c>
    </row>
    <row r="7971" spans="1:6" x14ac:dyDescent="0.3">
      <c r="A7971" s="3">
        <v>0.69245206504382095</v>
      </c>
      <c r="B7971" s="3">
        <v>21936.232174385699</v>
      </c>
      <c r="C7971" s="3">
        <v>1.1885019069863001</v>
      </c>
      <c r="D7971" s="3">
        <v>60565.601472242102</v>
      </c>
      <c r="E7971" s="1">
        <f t="shared" si="250"/>
        <v>0.49604984194247914</v>
      </c>
      <c r="F7971" s="1">
        <f t="shared" si="251"/>
        <v>38629.369297856407</v>
      </c>
    </row>
    <row r="7972" spans="1:6" x14ac:dyDescent="0.3">
      <c r="A7972" s="3">
        <v>0.69831079944729801</v>
      </c>
      <c r="B7972" s="3">
        <v>20288.841493375301</v>
      </c>
      <c r="C7972" s="3">
        <v>1.2315618500050201</v>
      </c>
      <c r="D7972" s="3">
        <v>57835.837955536597</v>
      </c>
      <c r="E7972" s="1">
        <f t="shared" si="250"/>
        <v>0.53325105055772204</v>
      </c>
      <c r="F7972" s="1">
        <f t="shared" si="251"/>
        <v>37546.996462161296</v>
      </c>
    </row>
    <row r="7973" spans="1:6" x14ac:dyDescent="0.3">
      <c r="A7973" s="3">
        <v>0.67115449843236397</v>
      </c>
      <c r="B7973" s="3">
        <v>16579.373802107799</v>
      </c>
      <c r="C7973" s="3">
        <v>1.1725490314296001</v>
      </c>
      <c r="D7973" s="3">
        <v>52105.811877005202</v>
      </c>
      <c r="E7973" s="1">
        <f t="shared" si="250"/>
        <v>0.50139453299723613</v>
      </c>
      <c r="F7973" s="1">
        <f t="shared" si="251"/>
        <v>35526.438074897407</v>
      </c>
    </row>
    <row r="7974" spans="1:6" x14ac:dyDescent="0.3">
      <c r="A7974" s="3">
        <v>0.690059666549664</v>
      </c>
      <c r="B7974" s="3">
        <v>14477.293431267</v>
      </c>
      <c r="C7974" s="3">
        <v>1.18983577200516</v>
      </c>
      <c r="D7974" s="3">
        <v>49159.720955143501</v>
      </c>
      <c r="E7974" s="1">
        <f t="shared" si="250"/>
        <v>0.499776105455496</v>
      </c>
      <c r="F7974" s="1">
        <f t="shared" si="251"/>
        <v>34682.427523876497</v>
      </c>
    </row>
    <row r="7975" spans="1:6" x14ac:dyDescent="0.3">
      <c r="A7975" s="3">
        <v>0.68751733815305904</v>
      </c>
      <c r="B7975" s="3">
        <v>22232.548442720101</v>
      </c>
      <c r="C7975" s="3">
        <v>1.2115751796430601</v>
      </c>
      <c r="D7975" s="3">
        <v>62475.984784062202</v>
      </c>
      <c r="E7975" s="1">
        <f t="shared" si="250"/>
        <v>0.52405784149000101</v>
      </c>
      <c r="F7975" s="1">
        <f t="shared" si="251"/>
        <v>40243.436341342102</v>
      </c>
    </row>
    <row r="7976" spans="1:6" x14ac:dyDescent="0.3">
      <c r="A7976" s="3">
        <v>0.69367206026564798</v>
      </c>
      <c r="B7976" s="3">
        <v>20093.326498937298</v>
      </c>
      <c r="C7976" s="3">
        <v>1.1769280980222401</v>
      </c>
      <c r="D7976" s="3">
        <v>56688.0983170904</v>
      </c>
      <c r="E7976" s="1">
        <f t="shared" si="250"/>
        <v>0.48325603775659209</v>
      </c>
      <c r="F7976" s="1">
        <f t="shared" si="251"/>
        <v>36594.771818153102</v>
      </c>
    </row>
    <row r="7977" spans="1:6" x14ac:dyDescent="0.3">
      <c r="A7977" s="3">
        <v>0.69170102131045397</v>
      </c>
      <c r="B7977" s="3">
        <v>15094.4247965823</v>
      </c>
      <c r="C7977" s="3">
        <v>1.1548029032865701</v>
      </c>
      <c r="D7977" s="3">
        <v>49433.158760339698</v>
      </c>
      <c r="E7977" s="1">
        <f t="shared" si="250"/>
        <v>0.46310188197611613</v>
      </c>
      <c r="F7977" s="1">
        <f t="shared" si="251"/>
        <v>34338.733963757397</v>
      </c>
    </row>
    <row r="7978" spans="1:6" x14ac:dyDescent="0.3">
      <c r="A7978" s="3">
        <v>0.661506713425415</v>
      </c>
      <c r="B7978" s="3">
        <v>17484.790847004198</v>
      </c>
      <c r="C7978" s="3">
        <v>1.1399572989629601</v>
      </c>
      <c r="D7978" s="3">
        <v>54027.027996402299</v>
      </c>
      <c r="E7978" s="1">
        <f t="shared" si="250"/>
        <v>0.47845058553754505</v>
      </c>
      <c r="F7978" s="1">
        <f t="shared" si="251"/>
        <v>36542.237149398105</v>
      </c>
    </row>
    <row r="7979" spans="1:6" x14ac:dyDescent="0.3">
      <c r="A7979" s="3">
        <v>0.75301046538300798</v>
      </c>
      <c r="B7979" s="3">
        <v>21190.654818319501</v>
      </c>
      <c r="C7979" s="3">
        <v>1.3099554184359301</v>
      </c>
      <c r="D7979" s="3">
        <v>57346.6960361979</v>
      </c>
      <c r="E7979" s="1">
        <f t="shared" si="250"/>
        <v>0.55694495305292213</v>
      </c>
      <c r="F7979" s="1">
        <f t="shared" si="251"/>
        <v>36156.041217878403</v>
      </c>
    </row>
    <row r="7980" spans="1:6" x14ac:dyDescent="0.3">
      <c r="A7980" s="3">
        <v>0.71785586762216902</v>
      </c>
      <c r="B7980" s="3">
        <v>20765.7513708406</v>
      </c>
      <c r="C7980" s="3">
        <v>1.2316817425675399</v>
      </c>
      <c r="D7980" s="3">
        <v>57137.351888171201</v>
      </c>
      <c r="E7980" s="1">
        <f t="shared" si="250"/>
        <v>0.51382587494537091</v>
      </c>
      <c r="F7980" s="1">
        <f t="shared" si="251"/>
        <v>36371.600517330604</v>
      </c>
    </row>
    <row r="7981" spans="1:6" x14ac:dyDescent="0.3">
      <c r="A7981" s="3">
        <v>0.67695819776480903</v>
      </c>
      <c r="B7981" s="3">
        <v>18100.942287108199</v>
      </c>
      <c r="C7981" s="3">
        <v>1.1806194286512699</v>
      </c>
      <c r="D7981" s="3">
        <v>54129.378436228501</v>
      </c>
      <c r="E7981" s="1">
        <f t="shared" si="250"/>
        <v>0.50366123088646086</v>
      </c>
      <c r="F7981" s="1">
        <f t="shared" si="251"/>
        <v>36028.436149120302</v>
      </c>
    </row>
    <row r="7982" spans="1:6" x14ac:dyDescent="0.3">
      <c r="A7982" s="3">
        <v>0.72879660591155104</v>
      </c>
      <c r="B7982" s="3">
        <v>17160.229815300299</v>
      </c>
      <c r="C7982" s="3">
        <v>1.26352403380522</v>
      </c>
      <c r="D7982" s="3">
        <v>55182.536283629597</v>
      </c>
      <c r="E7982" s="1">
        <f t="shared" si="250"/>
        <v>0.53472742789366901</v>
      </c>
      <c r="F7982" s="1">
        <f t="shared" si="251"/>
        <v>38022.306468329298</v>
      </c>
    </row>
    <row r="7983" spans="1:6" x14ac:dyDescent="0.3">
      <c r="A7983" s="3">
        <v>0.71290406314499499</v>
      </c>
      <c r="B7983" s="3">
        <v>24446.549836771599</v>
      </c>
      <c r="C7983" s="3">
        <v>1.26760116461169</v>
      </c>
      <c r="D7983" s="3">
        <v>65478.917430021502</v>
      </c>
      <c r="E7983" s="1">
        <f t="shared" si="250"/>
        <v>0.55469710146669504</v>
      </c>
      <c r="F7983" s="1">
        <f t="shared" si="251"/>
        <v>41032.367593249903</v>
      </c>
    </row>
    <row r="7984" spans="1:6" x14ac:dyDescent="0.3">
      <c r="A7984" s="3">
        <v>0.70989983998783501</v>
      </c>
      <c r="B7984" s="3">
        <v>21541.518988275198</v>
      </c>
      <c r="C7984" s="3">
        <v>1.23618915675976</v>
      </c>
      <c r="D7984" s="3">
        <v>61120.515206304102</v>
      </c>
      <c r="E7984" s="1">
        <f t="shared" si="250"/>
        <v>0.52628931677192503</v>
      </c>
      <c r="F7984" s="1">
        <f t="shared" si="251"/>
        <v>39578.9962180289</v>
      </c>
    </row>
    <row r="7985" spans="1:6" x14ac:dyDescent="0.3">
      <c r="A7985" s="3">
        <v>0.70009884346838103</v>
      </c>
      <c r="B7985" s="3">
        <v>20164.518317960101</v>
      </c>
      <c r="C7985" s="3">
        <v>1.21068217049158</v>
      </c>
      <c r="D7985" s="3">
        <v>56907.320054990698</v>
      </c>
      <c r="E7985" s="1">
        <f t="shared" si="250"/>
        <v>0.51058332702319897</v>
      </c>
      <c r="F7985" s="1">
        <f t="shared" si="251"/>
        <v>36742.801737030597</v>
      </c>
    </row>
    <row r="7986" spans="1:6" x14ac:dyDescent="0.3">
      <c r="A7986" s="3">
        <v>0.68691766836225898</v>
      </c>
      <c r="B7986" s="3">
        <v>13767.6336979281</v>
      </c>
      <c r="C7986" s="3">
        <v>1.1716954362677101</v>
      </c>
      <c r="D7986" s="3">
        <v>48901.102959696997</v>
      </c>
      <c r="E7986" s="1">
        <f t="shared" si="250"/>
        <v>0.48477776790545113</v>
      </c>
      <c r="F7986" s="1">
        <f t="shared" si="251"/>
        <v>35133.4692617689</v>
      </c>
    </row>
    <row r="7987" spans="1:6" x14ac:dyDescent="0.3">
      <c r="A7987" s="3">
        <v>0.68366502684848296</v>
      </c>
      <c r="B7987" s="3">
        <v>19695.629185383899</v>
      </c>
      <c r="C7987" s="3">
        <v>1.20640315806513</v>
      </c>
      <c r="D7987" s="3">
        <v>55037.537282353602</v>
      </c>
      <c r="E7987" s="1">
        <f t="shared" si="250"/>
        <v>0.52273813121664703</v>
      </c>
      <c r="F7987" s="1">
        <f t="shared" si="251"/>
        <v>35341.908096969702</v>
      </c>
    </row>
    <row r="7988" spans="1:6" x14ac:dyDescent="0.3">
      <c r="A7988" s="3">
        <v>0.69096390123457496</v>
      </c>
      <c r="B7988" s="3">
        <v>21372.355116397801</v>
      </c>
      <c r="C7988" s="3">
        <v>1.2018316888295399</v>
      </c>
      <c r="D7988" s="3">
        <v>62610.987440851502</v>
      </c>
      <c r="E7988" s="1">
        <f t="shared" si="250"/>
        <v>0.51086778759496498</v>
      </c>
      <c r="F7988" s="1">
        <f t="shared" si="251"/>
        <v>41238.632324453705</v>
      </c>
    </row>
    <row r="7989" spans="1:6" x14ac:dyDescent="0.3">
      <c r="A7989" s="3">
        <v>0.7245320391233</v>
      </c>
      <c r="B7989" s="3">
        <v>17802.674511316702</v>
      </c>
      <c r="C7989" s="3">
        <v>1.24508702697115</v>
      </c>
      <c r="D7989" s="3">
        <v>55157.581290027301</v>
      </c>
      <c r="E7989" s="1">
        <f t="shared" si="250"/>
        <v>0.52055498784785004</v>
      </c>
      <c r="F7989" s="1">
        <f t="shared" si="251"/>
        <v>37354.906778710603</v>
      </c>
    </row>
    <row r="7990" spans="1:6" x14ac:dyDescent="0.3">
      <c r="A7990" s="3">
        <v>0.71707716455800796</v>
      </c>
      <c r="B7990" s="3">
        <v>19654.669993464999</v>
      </c>
      <c r="C7990" s="3">
        <v>1.2607232667628301</v>
      </c>
      <c r="D7990" s="3">
        <v>58021.786137743999</v>
      </c>
      <c r="E7990" s="1">
        <f t="shared" si="250"/>
        <v>0.54364610220482212</v>
      </c>
      <c r="F7990" s="1">
        <f t="shared" si="251"/>
        <v>38367.116144279003</v>
      </c>
    </row>
    <row r="7991" spans="1:6" x14ac:dyDescent="0.3">
      <c r="A7991" s="3">
        <v>0.70060304218895098</v>
      </c>
      <c r="B7991" s="3">
        <v>20670.735027058501</v>
      </c>
      <c r="C7991" s="3">
        <v>1.18995983976112</v>
      </c>
      <c r="D7991" s="3">
        <v>57919.811828729798</v>
      </c>
      <c r="E7991" s="1">
        <f t="shared" si="250"/>
        <v>0.48935679757216899</v>
      </c>
      <c r="F7991" s="1">
        <f t="shared" si="251"/>
        <v>37249.076801671297</v>
      </c>
    </row>
    <row r="7992" spans="1:6" x14ac:dyDescent="0.3">
      <c r="A7992" s="3">
        <v>0.69136448985564203</v>
      </c>
      <c r="B7992" s="3">
        <v>17450.5733985142</v>
      </c>
      <c r="C7992" s="3">
        <v>1.18694885315452</v>
      </c>
      <c r="D7992" s="3">
        <v>52518.1927342446</v>
      </c>
      <c r="E7992" s="1">
        <f t="shared" si="250"/>
        <v>0.49558436329887801</v>
      </c>
      <c r="F7992" s="1">
        <f t="shared" si="251"/>
        <v>35067.6193357304</v>
      </c>
    </row>
    <row r="7993" spans="1:6" x14ac:dyDescent="0.3">
      <c r="A7993" s="3">
        <v>0.66058611595459205</v>
      </c>
      <c r="B7993" s="3">
        <v>18958.564926044699</v>
      </c>
      <c r="C7993" s="3">
        <v>1.16577484125081</v>
      </c>
      <c r="D7993" s="3">
        <v>56709.522092419596</v>
      </c>
      <c r="E7993" s="1">
        <f t="shared" si="250"/>
        <v>0.50518872529621794</v>
      </c>
      <c r="F7993" s="1">
        <f t="shared" si="251"/>
        <v>37750.957166374894</v>
      </c>
    </row>
    <row r="7994" spans="1:6" x14ac:dyDescent="0.3">
      <c r="A7994" s="3">
        <v>0.74318195077010796</v>
      </c>
      <c r="B7994" s="3">
        <v>21546.624757470501</v>
      </c>
      <c r="C7994" s="3">
        <v>1.3032155728405299</v>
      </c>
      <c r="D7994" s="3">
        <v>59765.040534767802</v>
      </c>
      <c r="E7994" s="1">
        <f t="shared" si="250"/>
        <v>0.56003362207042195</v>
      </c>
      <c r="F7994" s="1">
        <f t="shared" si="251"/>
        <v>38218.415777297298</v>
      </c>
    </row>
    <row r="7995" spans="1:6" x14ac:dyDescent="0.3">
      <c r="A7995" s="3">
        <v>0.71636473412750201</v>
      </c>
      <c r="B7995" s="3">
        <v>16285.7861431238</v>
      </c>
      <c r="C7995" s="3">
        <v>1.21216121692007</v>
      </c>
      <c r="D7995" s="3">
        <v>52481.833019295802</v>
      </c>
      <c r="E7995" s="1">
        <f t="shared" si="250"/>
        <v>0.49579648279256794</v>
      </c>
      <c r="F7995" s="1">
        <f t="shared" si="251"/>
        <v>36196.046876172004</v>
      </c>
    </row>
    <row r="7996" spans="1:6" x14ac:dyDescent="0.3">
      <c r="A7996" s="3">
        <v>0.70445516099643102</v>
      </c>
      <c r="B7996" s="3">
        <v>24157.450343554101</v>
      </c>
      <c r="C7996" s="3">
        <v>1.2450289105061301</v>
      </c>
      <c r="D7996" s="3">
        <v>63424.991714445401</v>
      </c>
      <c r="E7996" s="1">
        <f t="shared" si="250"/>
        <v>0.54057374950969905</v>
      </c>
      <c r="F7996" s="1">
        <f t="shared" si="251"/>
        <v>39267.541370891297</v>
      </c>
    </row>
    <row r="7997" spans="1:6" x14ac:dyDescent="0.3">
      <c r="A7997" s="3">
        <v>0.70307198346439903</v>
      </c>
      <c r="B7997" s="3">
        <v>19810.293185389499</v>
      </c>
      <c r="C7997" s="3">
        <v>1.21717188756626</v>
      </c>
      <c r="D7997" s="3">
        <v>56230.508577521301</v>
      </c>
      <c r="E7997" s="1">
        <f t="shared" si="250"/>
        <v>0.51409990410186102</v>
      </c>
      <c r="F7997" s="1">
        <f t="shared" si="251"/>
        <v>36420.215392131802</v>
      </c>
    </row>
    <row r="7998" spans="1:6" x14ac:dyDescent="0.3">
      <c r="A7998" s="3">
        <v>0.67324975303947698</v>
      </c>
      <c r="B7998" s="3">
        <v>21682.179061802599</v>
      </c>
      <c r="C7998" s="3">
        <v>1.1667405425115001</v>
      </c>
      <c r="D7998" s="3">
        <v>60754.361101860603</v>
      </c>
      <c r="E7998" s="1">
        <f t="shared" si="250"/>
        <v>0.49349078947202307</v>
      </c>
      <c r="F7998" s="1">
        <f t="shared" si="251"/>
        <v>39072.182040058004</v>
      </c>
    </row>
    <row r="7999" spans="1:6" x14ac:dyDescent="0.3">
      <c r="A7999" s="3">
        <v>0.70984374638149195</v>
      </c>
      <c r="B7999" s="3">
        <v>24031.517668905599</v>
      </c>
      <c r="C7999" s="3">
        <v>1.22896814067793</v>
      </c>
      <c r="D7999" s="3">
        <v>60805.324029498799</v>
      </c>
      <c r="E7999" s="1">
        <f t="shared" si="250"/>
        <v>0.51912439429643809</v>
      </c>
      <c r="F7999" s="1">
        <f t="shared" si="251"/>
        <v>36773.806360593197</v>
      </c>
    </row>
    <row r="8000" spans="1:6" x14ac:dyDescent="0.3">
      <c r="A8000" s="3">
        <v>0.65192886042427201</v>
      </c>
      <c r="B8000" s="3">
        <v>16966.409124596401</v>
      </c>
      <c r="C8000" s="3">
        <v>1.12204816954109</v>
      </c>
      <c r="D8000" s="3">
        <v>53560.199251867998</v>
      </c>
      <c r="E8000" s="1">
        <f t="shared" si="250"/>
        <v>0.47011930911681798</v>
      </c>
      <c r="F8000" s="1">
        <f t="shared" si="251"/>
        <v>36593.790127271597</v>
      </c>
    </row>
    <row r="8001" spans="1:6" x14ac:dyDescent="0.3">
      <c r="A8001" s="3">
        <v>0.65057398520798504</v>
      </c>
      <c r="B8001" s="3">
        <v>19977.898245446399</v>
      </c>
      <c r="C8001" s="3">
        <v>1.12067588373486</v>
      </c>
      <c r="D8001" s="3">
        <v>57630.583783672999</v>
      </c>
      <c r="E8001" s="1">
        <f t="shared" si="250"/>
        <v>0.47010189852687501</v>
      </c>
      <c r="F8001" s="1">
        <f t="shared" si="251"/>
        <v>37652.6855382266</v>
      </c>
    </row>
    <row r="8002" spans="1:6" x14ac:dyDescent="0.3">
      <c r="A8002" s="3">
        <v>0.68309785572649295</v>
      </c>
      <c r="B8002" s="3">
        <v>21693.564607631099</v>
      </c>
      <c r="C8002" s="3">
        <v>1.1566823161619399</v>
      </c>
      <c r="D8002" s="3">
        <v>61358.758867234399</v>
      </c>
      <c r="E8002" s="1">
        <f t="shared" si="250"/>
        <v>0.473584460435447</v>
      </c>
      <c r="F8002" s="1">
        <f t="shared" si="251"/>
        <v>39665.194259603304</v>
      </c>
    </row>
    <row r="8003" spans="1:6" x14ac:dyDescent="0.3">
      <c r="A8003" s="3">
        <v>0.68560585130159102</v>
      </c>
      <c r="B8003" s="3">
        <v>16181.3218684401</v>
      </c>
      <c r="C8003" s="3">
        <v>1.1779568799267499</v>
      </c>
      <c r="D8003" s="3">
        <v>52213.638340362202</v>
      </c>
      <c r="E8003" s="1">
        <f t="shared" si="250"/>
        <v>0.49235102862515889</v>
      </c>
      <c r="F8003" s="1">
        <f t="shared" si="251"/>
        <v>36032.316471922102</v>
      </c>
    </row>
    <row r="8004" spans="1:6" x14ac:dyDescent="0.3">
      <c r="A8004" s="3">
        <v>0.64188081194777402</v>
      </c>
      <c r="B8004" s="3">
        <v>14402.298792515099</v>
      </c>
      <c r="C8004" s="3">
        <v>1.0808808411916899</v>
      </c>
      <c r="D8004" s="3">
        <v>48989.0399685952</v>
      </c>
      <c r="E8004" s="1">
        <f t="shared" ref="E8004:E8067" si="252">C8004-A8004</f>
        <v>0.4390000292439159</v>
      </c>
      <c r="F8004" s="1">
        <f t="shared" ref="F8004:F8067" si="253">D8004-B8004</f>
        <v>34586.741176080104</v>
      </c>
    </row>
    <row r="8005" spans="1:6" x14ac:dyDescent="0.3">
      <c r="A8005" s="3">
        <v>0.67861483940443301</v>
      </c>
      <c r="B8005" s="3">
        <v>19493.366284712101</v>
      </c>
      <c r="C8005" s="3">
        <v>1.1765858865049701</v>
      </c>
      <c r="D8005" s="3">
        <v>56824.349439753503</v>
      </c>
      <c r="E8005" s="1">
        <f t="shared" si="252"/>
        <v>0.49797104710053708</v>
      </c>
      <c r="F8005" s="1">
        <f t="shared" si="253"/>
        <v>37330.983155041402</v>
      </c>
    </row>
    <row r="8006" spans="1:6" x14ac:dyDescent="0.3">
      <c r="A8006" s="3">
        <v>0.69399433914064101</v>
      </c>
      <c r="B8006" s="3">
        <v>14607.255789200401</v>
      </c>
      <c r="C8006" s="3">
        <v>1.2216629635791101</v>
      </c>
      <c r="D8006" s="3">
        <v>50451.927427739</v>
      </c>
      <c r="E8006" s="1">
        <f t="shared" si="252"/>
        <v>0.52766862443846907</v>
      </c>
      <c r="F8006" s="1">
        <f t="shared" si="253"/>
        <v>35844.671638538595</v>
      </c>
    </row>
    <row r="8007" spans="1:6" x14ac:dyDescent="0.3">
      <c r="A8007" s="3">
        <v>0.71029048618560298</v>
      </c>
      <c r="B8007" s="3">
        <v>21852.483628906299</v>
      </c>
      <c r="C8007" s="3">
        <v>1.1914707185962501</v>
      </c>
      <c r="D8007" s="3">
        <v>58973.987356912497</v>
      </c>
      <c r="E8007" s="1">
        <f t="shared" si="252"/>
        <v>0.48118023241064711</v>
      </c>
      <c r="F8007" s="1">
        <f t="shared" si="253"/>
        <v>37121.503728006195</v>
      </c>
    </row>
    <row r="8008" spans="1:6" x14ac:dyDescent="0.3">
      <c r="A8008" s="3">
        <v>0.72484066628377597</v>
      </c>
      <c r="B8008" s="3">
        <v>23583.237829064299</v>
      </c>
      <c r="C8008" s="3">
        <v>1.2838443714185099</v>
      </c>
      <c r="D8008" s="3">
        <v>62636.605540213997</v>
      </c>
      <c r="E8008" s="1">
        <f t="shared" si="252"/>
        <v>0.55900370513473396</v>
      </c>
      <c r="F8008" s="1">
        <f t="shared" si="253"/>
        <v>39053.367711149695</v>
      </c>
    </row>
    <row r="8009" spans="1:6" x14ac:dyDescent="0.3">
      <c r="A8009" s="3">
        <v>0.67772290075964403</v>
      </c>
      <c r="B8009" s="3">
        <v>20744.817200276499</v>
      </c>
      <c r="C8009" s="3">
        <v>1.18452736954202</v>
      </c>
      <c r="D8009" s="3">
        <v>60000.761688260303</v>
      </c>
      <c r="E8009" s="1">
        <f t="shared" si="252"/>
        <v>0.50680446878237595</v>
      </c>
      <c r="F8009" s="1">
        <f t="shared" si="253"/>
        <v>39255.944487983805</v>
      </c>
    </row>
    <row r="8010" spans="1:6" x14ac:dyDescent="0.3">
      <c r="A8010" s="3">
        <v>0.68208420739388298</v>
      </c>
      <c r="B8010" s="3">
        <v>20071.527604333402</v>
      </c>
      <c r="C8010" s="3">
        <v>1.19602372167395</v>
      </c>
      <c r="D8010" s="3">
        <v>56082.272938331596</v>
      </c>
      <c r="E8010" s="1">
        <f t="shared" si="252"/>
        <v>0.51393951428006701</v>
      </c>
      <c r="F8010" s="1">
        <f t="shared" si="253"/>
        <v>36010.745333998195</v>
      </c>
    </row>
    <row r="8011" spans="1:6" x14ac:dyDescent="0.3">
      <c r="A8011" s="3">
        <v>0.71580202726082498</v>
      </c>
      <c r="B8011" s="3">
        <v>17796.59126723</v>
      </c>
      <c r="C8011" s="3">
        <v>1.22528219681697</v>
      </c>
      <c r="D8011" s="3">
        <v>52934.188448084598</v>
      </c>
      <c r="E8011" s="1">
        <f t="shared" si="252"/>
        <v>0.50948016955614506</v>
      </c>
      <c r="F8011" s="1">
        <f t="shared" si="253"/>
        <v>35137.597180854602</v>
      </c>
    </row>
    <row r="8012" spans="1:6" x14ac:dyDescent="0.3">
      <c r="A8012" s="3">
        <v>0.73542145950309401</v>
      </c>
      <c r="B8012" s="3">
        <v>19261.025647635801</v>
      </c>
      <c r="C8012" s="3">
        <v>1.29669794395239</v>
      </c>
      <c r="D8012" s="3">
        <v>56638.354255841601</v>
      </c>
      <c r="E8012" s="1">
        <f t="shared" si="252"/>
        <v>0.56127648444929601</v>
      </c>
      <c r="F8012" s="1">
        <f t="shared" si="253"/>
        <v>37377.328608205804</v>
      </c>
    </row>
    <row r="8013" spans="1:6" x14ac:dyDescent="0.3">
      <c r="A8013" s="3">
        <v>0.72167773239851796</v>
      </c>
      <c r="B8013" s="3">
        <v>19855.948296025399</v>
      </c>
      <c r="C8013" s="3">
        <v>1.25628118915144</v>
      </c>
      <c r="D8013" s="3">
        <v>55037.116133800002</v>
      </c>
      <c r="E8013" s="1">
        <f t="shared" si="252"/>
        <v>0.53460345675292209</v>
      </c>
      <c r="F8013" s="1">
        <f t="shared" si="253"/>
        <v>35181.167837774599</v>
      </c>
    </row>
    <row r="8014" spans="1:6" x14ac:dyDescent="0.3">
      <c r="A8014" s="3">
        <v>0.69026763206708397</v>
      </c>
      <c r="B8014" s="3">
        <v>19445.143367808101</v>
      </c>
      <c r="C8014" s="3">
        <v>1.22326709878615</v>
      </c>
      <c r="D8014" s="3">
        <v>56309.558150830002</v>
      </c>
      <c r="E8014" s="1">
        <f t="shared" si="252"/>
        <v>0.53299946671906606</v>
      </c>
      <c r="F8014" s="1">
        <f t="shared" si="253"/>
        <v>36864.414783021901</v>
      </c>
    </row>
    <row r="8015" spans="1:6" x14ac:dyDescent="0.3">
      <c r="A8015" s="3">
        <v>0.65447736648440502</v>
      </c>
      <c r="B8015" s="3">
        <v>17377.4510332059</v>
      </c>
      <c r="C8015" s="3">
        <v>1.14493272345299</v>
      </c>
      <c r="D8015" s="3">
        <v>54495.053734517802</v>
      </c>
      <c r="E8015" s="1">
        <f t="shared" si="252"/>
        <v>0.490455356968585</v>
      </c>
      <c r="F8015" s="1">
        <f t="shared" si="253"/>
        <v>37117.602701311902</v>
      </c>
    </row>
    <row r="8016" spans="1:6" x14ac:dyDescent="0.3">
      <c r="A8016" s="3">
        <v>0.67943026970397702</v>
      </c>
      <c r="B8016" s="3">
        <v>24171.609035925499</v>
      </c>
      <c r="C8016" s="3">
        <v>1.1853676551960901</v>
      </c>
      <c r="D8016" s="3">
        <v>62972.265512541198</v>
      </c>
      <c r="E8016" s="1">
        <f t="shared" si="252"/>
        <v>0.50593738549211309</v>
      </c>
      <c r="F8016" s="1">
        <f t="shared" si="253"/>
        <v>38800.656476615695</v>
      </c>
    </row>
    <row r="8017" spans="1:6" x14ac:dyDescent="0.3">
      <c r="A8017" s="3">
        <v>0.70994702202665005</v>
      </c>
      <c r="B8017" s="3">
        <v>18475.0867441019</v>
      </c>
      <c r="C8017" s="3">
        <v>1.23121926252166</v>
      </c>
      <c r="D8017" s="3">
        <v>55178.853593633299</v>
      </c>
      <c r="E8017" s="1">
        <f t="shared" si="252"/>
        <v>0.52127224049500998</v>
      </c>
      <c r="F8017" s="1">
        <f t="shared" si="253"/>
        <v>36703.766849531399</v>
      </c>
    </row>
    <row r="8018" spans="1:6" x14ac:dyDescent="0.3">
      <c r="A8018" s="3">
        <v>0.71218360429963201</v>
      </c>
      <c r="B8018" s="3">
        <v>19173.0542257737</v>
      </c>
      <c r="C8018" s="3">
        <v>1.2516668264372</v>
      </c>
      <c r="D8018" s="3">
        <v>55637.186707621899</v>
      </c>
      <c r="E8018" s="1">
        <f t="shared" si="252"/>
        <v>0.53948322213756794</v>
      </c>
      <c r="F8018" s="1">
        <f t="shared" si="253"/>
        <v>36464.132481848195</v>
      </c>
    </row>
    <row r="8019" spans="1:6" x14ac:dyDescent="0.3">
      <c r="A8019" s="3">
        <v>0.67474507256904104</v>
      </c>
      <c r="B8019" s="3">
        <v>18839.963304786899</v>
      </c>
      <c r="C8019" s="3">
        <v>1.17549925467501</v>
      </c>
      <c r="D8019" s="3">
        <v>58365.090791479197</v>
      </c>
      <c r="E8019" s="1">
        <f t="shared" si="252"/>
        <v>0.500754182105969</v>
      </c>
      <c r="F8019" s="1">
        <f t="shared" si="253"/>
        <v>39525.127486692298</v>
      </c>
    </row>
    <row r="8020" spans="1:6" x14ac:dyDescent="0.3">
      <c r="A8020" s="3">
        <v>0.69162569504566995</v>
      </c>
      <c r="B8020" s="3">
        <v>18356.3581299369</v>
      </c>
      <c r="C8020" s="3">
        <v>1.1724182673164001</v>
      </c>
      <c r="D8020" s="3">
        <v>55284.564677988201</v>
      </c>
      <c r="E8020" s="1">
        <f t="shared" si="252"/>
        <v>0.48079257227073013</v>
      </c>
      <c r="F8020" s="1">
        <f t="shared" si="253"/>
        <v>36928.206548051297</v>
      </c>
    </row>
    <row r="8021" spans="1:6" x14ac:dyDescent="0.3">
      <c r="A8021" s="3">
        <v>0.73478229107079795</v>
      </c>
      <c r="B8021" s="3">
        <v>16000.764568283899</v>
      </c>
      <c r="C8021" s="3">
        <v>1.24928735552262</v>
      </c>
      <c r="D8021" s="3">
        <v>52063.639162013198</v>
      </c>
      <c r="E8021" s="1">
        <f t="shared" si="252"/>
        <v>0.51450506445182209</v>
      </c>
      <c r="F8021" s="1">
        <f t="shared" si="253"/>
        <v>36062.874593729299</v>
      </c>
    </row>
    <row r="8022" spans="1:6" x14ac:dyDescent="0.3">
      <c r="A8022" s="3">
        <v>0.69238283283360702</v>
      </c>
      <c r="B8022" s="3">
        <v>17620.634825420799</v>
      </c>
      <c r="C8022" s="3">
        <v>1.1806339984773699</v>
      </c>
      <c r="D8022" s="3">
        <v>53258.117652334899</v>
      </c>
      <c r="E8022" s="1">
        <f t="shared" si="252"/>
        <v>0.48825116564376292</v>
      </c>
      <c r="F8022" s="1">
        <f t="shared" si="253"/>
        <v>35637.4828269141</v>
      </c>
    </row>
    <row r="8023" spans="1:6" x14ac:dyDescent="0.3">
      <c r="A8023" s="3">
        <v>0.69639319049276904</v>
      </c>
      <c r="B8023" s="3">
        <v>18838.561481689201</v>
      </c>
      <c r="C8023" s="3">
        <v>1.2185294049880599</v>
      </c>
      <c r="D8023" s="3">
        <v>56020.896329873904</v>
      </c>
      <c r="E8023" s="1">
        <f t="shared" si="252"/>
        <v>0.52213621449529091</v>
      </c>
      <c r="F8023" s="1">
        <f t="shared" si="253"/>
        <v>37182.334848184706</v>
      </c>
    </row>
    <row r="8024" spans="1:6" x14ac:dyDescent="0.3">
      <c r="A8024" s="3">
        <v>0.77323206365767205</v>
      </c>
      <c r="B8024" s="3">
        <v>17909.996454046799</v>
      </c>
      <c r="C8024" s="3">
        <v>1.33314751523148</v>
      </c>
      <c r="D8024" s="3">
        <v>53866.143875839603</v>
      </c>
      <c r="E8024" s="1">
        <f t="shared" si="252"/>
        <v>0.55991545157380795</v>
      </c>
      <c r="F8024" s="1">
        <f t="shared" si="253"/>
        <v>35956.147421792804</v>
      </c>
    </row>
    <row r="8025" spans="1:6" x14ac:dyDescent="0.3">
      <c r="A8025" s="3">
        <v>0.73326396064298804</v>
      </c>
      <c r="B8025" s="3">
        <v>19369.043058807802</v>
      </c>
      <c r="C8025" s="3">
        <v>1.28273088235099</v>
      </c>
      <c r="D8025" s="3">
        <v>57686.199874423997</v>
      </c>
      <c r="E8025" s="1">
        <f t="shared" si="252"/>
        <v>0.54946692170800193</v>
      </c>
      <c r="F8025" s="1">
        <f t="shared" si="253"/>
        <v>38317.156815616196</v>
      </c>
    </row>
    <row r="8026" spans="1:6" x14ac:dyDescent="0.3">
      <c r="A8026" s="3">
        <v>0.71183508339040902</v>
      </c>
      <c r="B8026" s="3">
        <v>21737.138509394899</v>
      </c>
      <c r="C8026" s="3">
        <v>1.24978479896801</v>
      </c>
      <c r="D8026" s="3">
        <v>59817.453956930302</v>
      </c>
      <c r="E8026" s="1">
        <f t="shared" si="252"/>
        <v>0.53794971557760096</v>
      </c>
      <c r="F8026" s="1">
        <f t="shared" si="253"/>
        <v>38080.315447535402</v>
      </c>
    </row>
    <row r="8027" spans="1:6" x14ac:dyDescent="0.3">
      <c r="A8027" s="3">
        <v>0.71748096817075602</v>
      </c>
      <c r="B8027" s="3">
        <v>19511.059718581</v>
      </c>
      <c r="C8027" s="3">
        <v>1.2152113083802301</v>
      </c>
      <c r="D8027" s="3">
        <v>56724.265010125302</v>
      </c>
      <c r="E8027" s="1">
        <f t="shared" si="252"/>
        <v>0.49773034020947404</v>
      </c>
      <c r="F8027" s="1">
        <f t="shared" si="253"/>
        <v>37213.205291544306</v>
      </c>
    </row>
    <row r="8028" spans="1:6" x14ac:dyDescent="0.3">
      <c r="A8028" s="3">
        <v>0.74036366189307101</v>
      </c>
      <c r="B8028" s="3">
        <v>17315.053552039499</v>
      </c>
      <c r="C8028" s="3">
        <v>1.2840998847676</v>
      </c>
      <c r="D8028" s="3">
        <v>53960.929073594001</v>
      </c>
      <c r="E8028" s="1">
        <f t="shared" si="252"/>
        <v>0.54373622287452894</v>
      </c>
      <c r="F8028" s="1">
        <f t="shared" si="253"/>
        <v>36645.875521554502</v>
      </c>
    </row>
    <row r="8029" spans="1:6" x14ac:dyDescent="0.3">
      <c r="A8029" s="3">
        <v>0.71814806056630798</v>
      </c>
      <c r="B8029" s="3">
        <v>17815.634178861699</v>
      </c>
      <c r="C8029" s="3">
        <v>1.21339740721664</v>
      </c>
      <c r="D8029" s="3">
        <v>55418.908073200902</v>
      </c>
      <c r="E8029" s="1">
        <f t="shared" si="252"/>
        <v>0.49524934665033205</v>
      </c>
      <c r="F8029" s="1">
        <f t="shared" si="253"/>
        <v>37603.273894339203</v>
      </c>
    </row>
    <row r="8030" spans="1:6" x14ac:dyDescent="0.3">
      <c r="A8030" s="3">
        <v>0.702770746006943</v>
      </c>
      <c r="B8030" s="3">
        <v>23441.204137035402</v>
      </c>
      <c r="C8030" s="3">
        <v>1.20276355586896</v>
      </c>
      <c r="D8030" s="3">
        <v>63002.5646561658</v>
      </c>
      <c r="E8030" s="1">
        <f t="shared" si="252"/>
        <v>0.499992809862017</v>
      </c>
      <c r="F8030" s="1">
        <f t="shared" si="253"/>
        <v>39561.360519130394</v>
      </c>
    </row>
    <row r="8031" spans="1:6" x14ac:dyDescent="0.3">
      <c r="A8031" s="3">
        <v>0.71552316972316499</v>
      </c>
      <c r="B8031" s="3">
        <v>18837.105924504001</v>
      </c>
      <c r="C8031" s="3">
        <v>1.20827517587849</v>
      </c>
      <c r="D8031" s="3">
        <v>56545.8067542028</v>
      </c>
      <c r="E8031" s="1">
        <f t="shared" si="252"/>
        <v>0.492752006155325</v>
      </c>
      <c r="F8031" s="1">
        <f t="shared" si="253"/>
        <v>37708.700829698799</v>
      </c>
    </row>
    <row r="8032" spans="1:6" x14ac:dyDescent="0.3">
      <c r="A8032" s="3">
        <v>0.69894946043219497</v>
      </c>
      <c r="B8032" s="3">
        <v>20297.262915514701</v>
      </c>
      <c r="C8032" s="3">
        <v>1.20459939335654</v>
      </c>
      <c r="D8032" s="3">
        <v>57532.655565289999</v>
      </c>
      <c r="E8032" s="1">
        <f t="shared" si="252"/>
        <v>0.50564993292434501</v>
      </c>
      <c r="F8032" s="1">
        <f t="shared" si="253"/>
        <v>37235.392649775298</v>
      </c>
    </row>
    <row r="8033" spans="1:6" x14ac:dyDescent="0.3">
      <c r="A8033" s="3">
        <v>0.66073043433714995</v>
      </c>
      <c r="B8033" s="3">
        <v>16979.546022590799</v>
      </c>
      <c r="C8033" s="3">
        <v>1.13179597898669</v>
      </c>
      <c r="D8033" s="3">
        <v>54418.987765772501</v>
      </c>
      <c r="E8033" s="1">
        <f t="shared" si="252"/>
        <v>0.47106554464954009</v>
      </c>
      <c r="F8033" s="1">
        <f t="shared" si="253"/>
        <v>37439.441743181698</v>
      </c>
    </row>
    <row r="8034" spans="1:6" x14ac:dyDescent="0.3">
      <c r="A8034" s="3">
        <v>0.67696413824329804</v>
      </c>
      <c r="B8034" s="3">
        <v>19759.138802691101</v>
      </c>
      <c r="C8034" s="3">
        <v>1.17397408154327</v>
      </c>
      <c r="D8034" s="3">
        <v>56833.510851740597</v>
      </c>
      <c r="E8034" s="1">
        <f t="shared" si="252"/>
        <v>0.49700994329997195</v>
      </c>
      <c r="F8034" s="1">
        <f t="shared" si="253"/>
        <v>37074.372049049496</v>
      </c>
    </row>
    <row r="8035" spans="1:6" x14ac:dyDescent="0.3">
      <c r="A8035" s="3">
        <v>0.76044261280309</v>
      </c>
      <c r="B8035" s="3">
        <v>17823.2398657214</v>
      </c>
      <c r="C8035" s="3">
        <v>1.3308508602611899</v>
      </c>
      <c r="D8035" s="3">
        <v>53992.277682595603</v>
      </c>
      <c r="E8035" s="1">
        <f t="shared" si="252"/>
        <v>0.57040824745809993</v>
      </c>
      <c r="F8035" s="1">
        <f t="shared" si="253"/>
        <v>36169.037816874203</v>
      </c>
    </row>
    <row r="8036" spans="1:6" x14ac:dyDescent="0.3">
      <c r="A8036" s="3">
        <v>0.65541776842652</v>
      </c>
      <c r="B8036" s="3">
        <v>23397.150095541401</v>
      </c>
      <c r="C8036" s="3">
        <v>1.14017674368736</v>
      </c>
      <c r="D8036" s="3">
        <v>63393.093283196496</v>
      </c>
      <c r="E8036" s="1">
        <f t="shared" si="252"/>
        <v>0.48475897526084</v>
      </c>
      <c r="F8036" s="1">
        <f t="shared" si="253"/>
        <v>39995.943187655095</v>
      </c>
    </row>
    <row r="8037" spans="1:6" x14ac:dyDescent="0.3">
      <c r="A8037" s="3">
        <v>0.68963382562726705</v>
      </c>
      <c r="B8037" s="3">
        <v>17407.191605310301</v>
      </c>
      <c r="C8037" s="3">
        <v>1.1857799035504899</v>
      </c>
      <c r="D8037" s="3">
        <v>54485.547410233499</v>
      </c>
      <c r="E8037" s="1">
        <f t="shared" si="252"/>
        <v>0.49614607792322285</v>
      </c>
      <c r="F8037" s="1">
        <f t="shared" si="253"/>
        <v>37078.355804923194</v>
      </c>
    </row>
    <row r="8038" spans="1:6" x14ac:dyDescent="0.3">
      <c r="A8038" s="3">
        <v>0.67797728469178598</v>
      </c>
      <c r="B8038" s="3">
        <v>25763.451376419998</v>
      </c>
      <c r="C8038" s="3">
        <v>1.1459932188558499</v>
      </c>
      <c r="D8038" s="3">
        <v>64079.580058923602</v>
      </c>
      <c r="E8038" s="1">
        <f t="shared" si="252"/>
        <v>0.46801593416406395</v>
      </c>
      <c r="F8038" s="1">
        <f t="shared" si="253"/>
        <v>38316.128682503608</v>
      </c>
    </row>
    <row r="8039" spans="1:6" x14ac:dyDescent="0.3">
      <c r="A8039" s="3">
        <v>0.61061678571627798</v>
      </c>
      <c r="B8039" s="3">
        <v>19533.644505067601</v>
      </c>
      <c r="C8039" s="3">
        <v>1.01043304629134</v>
      </c>
      <c r="D8039" s="3">
        <v>55124.781995872698</v>
      </c>
      <c r="E8039" s="1">
        <f t="shared" si="252"/>
        <v>0.39981626057506203</v>
      </c>
      <c r="F8039" s="1">
        <f t="shared" si="253"/>
        <v>35591.137490805093</v>
      </c>
    </row>
    <row r="8040" spans="1:6" x14ac:dyDescent="0.3">
      <c r="A8040" s="3">
        <v>0.69091012492298698</v>
      </c>
      <c r="B8040" s="3">
        <v>23814.871715650399</v>
      </c>
      <c r="C8040" s="3">
        <v>1.17715559747537</v>
      </c>
      <c r="D8040" s="3">
        <v>59584.482891590997</v>
      </c>
      <c r="E8040" s="1">
        <f t="shared" si="252"/>
        <v>0.48624547255238304</v>
      </c>
      <c r="F8040" s="1">
        <f t="shared" si="253"/>
        <v>35769.611175940598</v>
      </c>
    </row>
    <row r="8041" spans="1:6" x14ac:dyDescent="0.3">
      <c r="A8041" s="3">
        <v>0.69986545062421002</v>
      </c>
      <c r="B8041" s="3">
        <v>22089.629983304101</v>
      </c>
      <c r="C8041" s="3">
        <v>1.1886878159613301</v>
      </c>
      <c r="D8041" s="3">
        <v>59187.982975290302</v>
      </c>
      <c r="E8041" s="1">
        <f t="shared" si="252"/>
        <v>0.48882236533712009</v>
      </c>
      <c r="F8041" s="1">
        <f t="shared" si="253"/>
        <v>37098.352991986205</v>
      </c>
    </row>
    <row r="8042" spans="1:6" x14ac:dyDescent="0.3">
      <c r="A8042" s="3">
        <v>0.66668128743999999</v>
      </c>
      <c r="B8042" s="3">
        <v>24585.4331280064</v>
      </c>
      <c r="C8042" s="3">
        <v>1.1732567975369601</v>
      </c>
      <c r="D8042" s="3">
        <v>67530.480686685696</v>
      </c>
      <c r="E8042" s="1">
        <f t="shared" si="252"/>
        <v>0.50657551009696011</v>
      </c>
      <c r="F8042" s="1">
        <f t="shared" si="253"/>
        <v>42945.047558679296</v>
      </c>
    </row>
    <row r="8043" spans="1:6" x14ac:dyDescent="0.3">
      <c r="A8043" s="3">
        <v>0.71935935360242098</v>
      </c>
      <c r="B8043" s="3">
        <v>19903.955389744398</v>
      </c>
      <c r="C8043" s="3">
        <v>1.2660278946780399</v>
      </c>
      <c r="D8043" s="3">
        <v>56020.787791606002</v>
      </c>
      <c r="E8043" s="1">
        <f t="shared" si="252"/>
        <v>0.54666854107561891</v>
      </c>
      <c r="F8043" s="1">
        <f t="shared" si="253"/>
        <v>36116.832401861604</v>
      </c>
    </row>
    <row r="8044" spans="1:6" x14ac:dyDescent="0.3">
      <c r="A8044" s="3">
        <v>0.71023365692265505</v>
      </c>
      <c r="B8044" s="3">
        <v>22420.3026525194</v>
      </c>
      <c r="C8044" s="3">
        <v>1.23133689573821</v>
      </c>
      <c r="D8044" s="3">
        <v>57998.620892450097</v>
      </c>
      <c r="E8044" s="1">
        <f t="shared" si="252"/>
        <v>0.52110323881555498</v>
      </c>
      <c r="F8044" s="1">
        <f t="shared" si="253"/>
        <v>35578.318239930697</v>
      </c>
    </row>
    <row r="8045" spans="1:6" x14ac:dyDescent="0.3">
      <c r="A8045" s="3">
        <v>0.66292165297277705</v>
      </c>
      <c r="B8045" s="3">
        <v>19834.584834190999</v>
      </c>
      <c r="C8045" s="3">
        <v>1.15929139407729</v>
      </c>
      <c r="D8045" s="3">
        <v>56662.8155563947</v>
      </c>
      <c r="E8045" s="1">
        <f t="shared" si="252"/>
        <v>0.49636974110451293</v>
      </c>
      <c r="F8045" s="1">
        <f t="shared" si="253"/>
        <v>36828.230722203705</v>
      </c>
    </row>
    <row r="8046" spans="1:6" x14ac:dyDescent="0.3">
      <c r="A8046" s="3">
        <v>0.75745940735144801</v>
      </c>
      <c r="B8046" s="3">
        <v>18402.723144694399</v>
      </c>
      <c r="C8046" s="3">
        <v>1.28783317259173</v>
      </c>
      <c r="D8046" s="3">
        <v>54702.814123157397</v>
      </c>
      <c r="E8046" s="1">
        <f t="shared" si="252"/>
        <v>0.53037376524028201</v>
      </c>
      <c r="F8046" s="1">
        <f t="shared" si="253"/>
        <v>36300.090978462998</v>
      </c>
    </row>
    <row r="8047" spans="1:6" x14ac:dyDescent="0.3">
      <c r="A8047" s="3">
        <v>0.63683264420798802</v>
      </c>
      <c r="B8047" s="3">
        <v>18906.2308557381</v>
      </c>
      <c r="C8047" s="3">
        <v>1.1162169487249201</v>
      </c>
      <c r="D8047" s="3">
        <v>55410.444283252298</v>
      </c>
      <c r="E8047" s="1">
        <f t="shared" si="252"/>
        <v>0.47938430451693204</v>
      </c>
      <c r="F8047" s="1">
        <f t="shared" si="253"/>
        <v>36504.213427514202</v>
      </c>
    </row>
    <row r="8048" spans="1:6" x14ac:dyDescent="0.3">
      <c r="A8048" s="3">
        <v>0.728326854348884</v>
      </c>
      <c r="B8048" s="3">
        <v>22849.845933597699</v>
      </c>
      <c r="C8048" s="3">
        <v>1.2223428672896699</v>
      </c>
      <c r="D8048" s="3">
        <v>61573.923879717899</v>
      </c>
      <c r="E8048" s="1">
        <f t="shared" si="252"/>
        <v>0.4940160129407859</v>
      </c>
      <c r="F8048" s="1">
        <f t="shared" si="253"/>
        <v>38724.077946120204</v>
      </c>
    </row>
    <row r="8049" spans="1:6" x14ac:dyDescent="0.3">
      <c r="A8049" s="3">
        <v>0.67123003478424903</v>
      </c>
      <c r="B8049" s="3">
        <v>23686.903892415801</v>
      </c>
      <c r="C8049" s="3">
        <v>1.15107009342555</v>
      </c>
      <c r="D8049" s="3">
        <v>62750.743904360497</v>
      </c>
      <c r="E8049" s="1">
        <f t="shared" si="252"/>
        <v>0.47984005864130097</v>
      </c>
      <c r="F8049" s="1">
        <f t="shared" si="253"/>
        <v>39063.840011944696</v>
      </c>
    </row>
    <row r="8050" spans="1:6" x14ac:dyDescent="0.3">
      <c r="A8050" s="3">
        <v>0.66905015969627701</v>
      </c>
      <c r="B8050" s="3">
        <v>16751.144186200501</v>
      </c>
      <c r="C8050" s="3">
        <v>1.1530688979703201</v>
      </c>
      <c r="D8050" s="3">
        <v>53140.561151007903</v>
      </c>
      <c r="E8050" s="1">
        <f t="shared" si="252"/>
        <v>0.48401873827404307</v>
      </c>
      <c r="F8050" s="1">
        <f t="shared" si="253"/>
        <v>36389.416964807402</v>
      </c>
    </row>
    <row r="8051" spans="1:6" x14ac:dyDescent="0.3">
      <c r="A8051" s="3">
        <v>0.72009972435755398</v>
      </c>
      <c r="B8051" s="3">
        <v>19265.591453789799</v>
      </c>
      <c r="C8051" s="3">
        <v>1.2478378859048</v>
      </c>
      <c r="D8051" s="3">
        <v>55876.787610412197</v>
      </c>
      <c r="E8051" s="1">
        <f t="shared" si="252"/>
        <v>0.52773816154724607</v>
      </c>
      <c r="F8051" s="1">
        <f t="shared" si="253"/>
        <v>36611.196156622398</v>
      </c>
    </row>
    <row r="8052" spans="1:6" x14ac:dyDescent="0.3">
      <c r="A8052" s="3">
        <v>0.67920635504037896</v>
      </c>
      <c r="B8052" s="3">
        <v>20200.726046375799</v>
      </c>
      <c r="C8052" s="3">
        <v>1.1714252246216299</v>
      </c>
      <c r="D8052" s="3">
        <v>56539.397659032802</v>
      </c>
      <c r="E8052" s="1">
        <f t="shared" si="252"/>
        <v>0.49221886958125094</v>
      </c>
      <c r="F8052" s="1">
        <f t="shared" si="253"/>
        <v>36338.671612657003</v>
      </c>
    </row>
    <row r="8053" spans="1:6" x14ac:dyDescent="0.3">
      <c r="A8053" s="3">
        <v>0.745696631377462</v>
      </c>
      <c r="B8053" s="3">
        <v>14836.930294063999</v>
      </c>
      <c r="C8053" s="3">
        <v>1.2887579610394999</v>
      </c>
      <c r="D8053" s="3">
        <v>52075.359567276697</v>
      </c>
      <c r="E8053" s="1">
        <f t="shared" si="252"/>
        <v>0.54306132966203791</v>
      </c>
      <c r="F8053" s="1">
        <f t="shared" si="253"/>
        <v>37238.4292732127</v>
      </c>
    </row>
    <row r="8054" spans="1:6" x14ac:dyDescent="0.3">
      <c r="A8054" s="3">
        <v>0.71807318470839299</v>
      </c>
      <c r="B8054" s="3">
        <v>17374.080083386201</v>
      </c>
      <c r="C8054" s="3">
        <v>1.26444124847149</v>
      </c>
      <c r="D8054" s="3">
        <v>54480.0932824048</v>
      </c>
      <c r="E8054" s="1">
        <f t="shared" si="252"/>
        <v>0.54636806376309699</v>
      </c>
      <c r="F8054" s="1">
        <f t="shared" si="253"/>
        <v>37106.013199018598</v>
      </c>
    </row>
    <row r="8055" spans="1:6" x14ac:dyDescent="0.3">
      <c r="A8055" s="3">
        <v>0.69521619542633695</v>
      </c>
      <c r="B8055" s="3">
        <v>14573.5443985203</v>
      </c>
      <c r="C8055" s="3">
        <v>1.2035028111427599</v>
      </c>
      <c r="D8055" s="3">
        <v>51119.327013201299</v>
      </c>
      <c r="E8055" s="1">
        <f t="shared" si="252"/>
        <v>0.50828661571642297</v>
      </c>
      <c r="F8055" s="1">
        <f t="shared" si="253"/>
        <v>36545.782614680997</v>
      </c>
    </row>
    <row r="8056" spans="1:6" x14ac:dyDescent="0.3">
      <c r="A8056" s="3">
        <v>0.69993481856652495</v>
      </c>
      <c r="B8056" s="3">
        <v>20499.158012596199</v>
      </c>
      <c r="C8056" s="3">
        <v>1.2120460978018801</v>
      </c>
      <c r="D8056" s="3">
        <v>58319.940075167397</v>
      </c>
      <c r="E8056" s="1">
        <f t="shared" si="252"/>
        <v>0.51211127923535515</v>
      </c>
      <c r="F8056" s="1">
        <f t="shared" si="253"/>
        <v>37820.782062571197</v>
      </c>
    </row>
    <row r="8057" spans="1:6" x14ac:dyDescent="0.3">
      <c r="A8057" s="3">
        <v>0.73998162731442596</v>
      </c>
      <c r="B8057" s="3">
        <v>16881.7388863013</v>
      </c>
      <c r="C8057" s="3">
        <v>1.2659950980669401</v>
      </c>
      <c r="D8057" s="3">
        <v>53028.7891995233</v>
      </c>
      <c r="E8057" s="1">
        <f t="shared" si="252"/>
        <v>0.52601347075251415</v>
      </c>
      <c r="F8057" s="1">
        <f t="shared" si="253"/>
        <v>36147.050313222004</v>
      </c>
    </row>
    <row r="8058" spans="1:6" x14ac:dyDescent="0.3">
      <c r="A8058" s="3">
        <v>0.70849159352656299</v>
      </c>
      <c r="B8058" s="3">
        <v>22485.147247197801</v>
      </c>
      <c r="C8058" s="3">
        <v>1.2177812129696299</v>
      </c>
      <c r="D8058" s="3">
        <v>59646.584911165199</v>
      </c>
      <c r="E8058" s="1">
        <f t="shared" si="252"/>
        <v>0.50928961944306694</v>
      </c>
      <c r="F8058" s="1">
        <f t="shared" si="253"/>
        <v>37161.437663967401</v>
      </c>
    </row>
    <row r="8059" spans="1:6" x14ac:dyDescent="0.3">
      <c r="A8059" s="3">
        <v>0.67578852408396595</v>
      </c>
      <c r="B8059" s="3">
        <v>17946.807274894702</v>
      </c>
      <c r="C8059" s="3">
        <v>1.2034424422712899</v>
      </c>
      <c r="D8059" s="3">
        <v>53808.631113563897</v>
      </c>
      <c r="E8059" s="1">
        <f t="shared" si="252"/>
        <v>0.52765391818732399</v>
      </c>
      <c r="F8059" s="1">
        <f t="shared" si="253"/>
        <v>35861.823838669196</v>
      </c>
    </row>
    <row r="8060" spans="1:6" x14ac:dyDescent="0.3">
      <c r="A8060" s="3">
        <v>0.74774004726097998</v>
      </c>
      <c r="B8060" s="3">
        <v>16590.863827500401</v>
      </c>
      <c r="C8060" s="3">
        <v>1.3016687903397901</v>
      </c>
      <c r="D8060" s="3">
        <v>50900.0466013236</v>
      </c>
      <c r="E8060" s="1">
        <f t="shared" si="252"/>
        <v>0.55392874307881013</v>
      </c>
      <c r="F8060" s="1">
        <f t="shared" si="253"/>
        <v>34309.182773823195</v>
      </c>
    </row>
    <row r="8061" spans="1:6" x14ac:dyDescent="0.3">
      <c r="A8061" s="3">
        <v>0.65238252110589201</v>
      </c>
      <c r="B8061" s="3">
        <v>20786.270735550999</v>
      </c>
      <c r="C8061" s="3">
        <v>1.13658258044951</v>
      </c>
      <c r="D8061" s="3">
        <v>59170.916587089698</v>
      </c>
      <c r="E8061" s="1">
        <f t="shared" si="252"/>
        <v>0.48420005934361798</v>
      </c>
      <c r="F8061" s="1">
        <f t="shared" si="253"/>
        <v>38384.645851538698</v>
      </c>
    </row>
    <row r="8062" spans="1:6" x14ac:dyDescent="0.3">
      <c r="A8062" s="3">
        <v>0.71465840509560297</v>
      </c>
      <c r="B8062" s="3">
        <v>20733.341869521399</v>
      </c>
      <c r="C8062" s="3">
        <v>1.1951542564306299</v>
      </c>
      <c r="D8062" s="3">
        <v>58223.242199283901</v>
      </c>
      <c r="E8062" s="1">
        <f t="shared" si="252"/>
        <v>0.48049585133502692</v>
      </c>
      <c r="F8062" s="1">
        <f t="shared" si="253"/>
        <v>37489.900329762502</v>
      </c>
    </row>
    <row r="8063" spans="1:6" x14ac:dyDescent="0.3">
      <c r="A8063" s="3">
        <v>0.71082537596641404</v>
      </c>
      <c r="B8063" s="3">
        <v>14213.152963546199</v>
      </c>
      <c r="C8063" s="3">
        <v>1.2425760744276599</v>
      </c>
      <c r="D8063" s="3">
        <v>49476.386888447698</v>
      </c>
      <c r="E8063" s="1">
        <f t="shared" si="252"/>
        <v>0.5317506984612459</v>
      </c>
      <c r="F8063" s="1">
        <f t="shared" si="253"/>
        <v>35263.233924901499</v>
      </c>
    </row>
    <row r="8064" spans="1:6" x14ac:dyDescent="0.3">
      <c r="A8064" s="3">
        <v>0.68104203383108997</v>
      </c>
      <c r="B8064" s="3">
        <v>16020.879451823999</v>
      </c>
      <c r="C8064" s="3">
        <v>1.15387269904324</v>
      </c>
      <c r="D8064" s="3">
        <v>51910.730887394602</v>
      </c>
      <c r="E8064" s="1">
        <f t="shared" si="252"/>
        <v>0.47283066521215</v>
      </c>
      <c r="F8064" s="1">
        <f t="shared" si="253"/>
        <v>35889.851435570599</v>
      </c>
    </row>
    <row r="8065" spans="1:6" x14ac:dyDescent="0.3">
      <c r="A8065" s="3">
        <v>0.71682619316312102</v>
      </c>
      <c r="B8065" s="3">
        <v>21318.7272528379</v>
      </c>
      <c r="C8065" s="3">
        <v>1.2673441896414299</v>
      </c>
      <c r="D8065" s="3">
        <v>59374.794606345298</v>
      </c>
      <c r="E8065" s="1">
        <f t="shared" si="252"/>
        <v>0.5505179964783089</v>
      </c>
      <c r="F8065" s="1">
        <f t="shared" si="253"/>
        <v>38056.067353507402</v>
      </c>
    </row>
    <row r="8066" spans="1:6" x14ac:dyDescent="0.3">
      <c r="A8066" s="3">
        <v>0.70957693743190098</v>
      </c>
      <c r="B8066" s="3">
        <v>14921.0004591202</v>
      </c>
      <c r="C8066" s="3">
        <v>1.22675875585077</v>
      </c>
      <c r="D8066" s="3">
        <v>49888.583893970099</v>
      </c>
      <c r="E8066" s="1">
        <f t="shared" si="252"/>
        <v>0.51718181841886901</v>
      </c>
      <c r="F8066" s="1">
        <f t="shared" si="253"/>
        <v>34967.583434849897</v>
      </c>
    </row>
    <row r="8067" spans="1:6" x14ac:dyDescent="0.3">
      <c r="A8067" s="3">
        <v>0.68189902482192599</v>
      </c>
      <c r="B8067" s="3">
        <v>18301.4734267967</v>
      </c>
      <c r="C8067" s="3">
        <v>1.16563040361227</v>
      </c>
      <c r="D8067" s="3">
        <v>55740.711549611202</v>
      </c>
      <c r="E8067" s="1">
        <f t="shared" si="252"/>
        <v>0.483731378790344</v>
      </c>
      <c r="F8067" s="1">
        <f t="shared" si="253"/>
        <v>37439.238122814502</v>
      </c>
    </row>
    <row r="8068" spans="1:6" x14ac:dyDescent="0.3">
      <c r="A8068" s="3">
        <v>0.66517939823198302</v>
      </c>
      <c r="B8068" s="3">
        <v>19777.0927119482</v>
      </c>
      <c r="C8068" s="3">
        <v>1.1448831004660101</v>
      </c>
      <c r="D8068" s="3">
        <v>57023.149129084297</v>
      </c>
      <c r="E8068" s="1">
        <f t="shared" ref="E8068:E8131" si="254">C8068-A8068</f>
        <v>0.47970370223402703</v>
      </c>
      <c r="F8068" s="1">
        <f t="shared" ref="F8068:F8131" si="255">D8068-B8068</f>
        <v>37246.056417136097</v>
      </c>
    </row>
    <row r="8069" spans="1:6" x14ac:dyDescent="0.3">
      <c r="A8069" s="3">
        <v>0.70616689166330204</v>
      </c>
      <c r="B8069" s="3">
        <v>17888.038011203102</v>
      </c>
      <c r="C8069" s="3">
        <v>1.19628167584431</v>
      </c>
      <c r="D8069" s="3">
        <v>54504.534469841201</v>
      </c>
      <c r="E8069" s="1">
        <f t="shared" si="254"/>
        <v>0.49011478418100796</v>
      </c>
      <c r="F8069" s="1">
        <f t="shared" si="255"/>
        <v>36616.496458638096</v>
      </c>
    </row>
    <row r="8070" spans="1:6" x14ac:dyDescent="0.3">
      <c r="A8070" s="3">
        <v>0.72770728715358801</v>
      </c>
      <c r="B8070" s="3">
        <v>19566.701951167499</v>
      </c>
      <c r="C8070" s="3">
        <v>1.2887528107619599</v>
      </c>
      <c r="D8070" s="3">
        <v>55431.151562753599</v>
      </c>
      <c r="E8070" s="1">
        <f t="shared" si="254"/>
        <v>0.5610455236083719</v>
      </c>
      <c r="F8070" s="1">
        <f t="shared" si="255"/>
        <v>35864.449611586097</v>
      </c>
    </row>
    <row r="8071" spans="1:6" x14ac:dyDescent="0.3">
      <c r="A8071" s="3">
        <v>0.75288967415251595</v>
      </c>
      <c r="B8071" s="3">
        <v>19197.532483922401</v>
      </c>
      <c r="C8071" s="3">
        <v>1.3068610180970699</v>
      </c>
      <c r="D8071" s="3">
        <v>55308.9896460983</v>
      </c>
      <c r="E8071" s="1">
        <f t="shared" si="254"/>
        <v>0.55397134394455394</v>
      </c>
      <c r="F8071" s="1">
        <f t="shared" si="255"/>
        <v>36111.457162175895</v>
      </c>
    </row>
    <row r="8072" spans="1:6" x14ac:dyDescent="0.3">
      <c r="A8072" s="3">
        <v>0.68289477883245098</v>
      </c>
      <c r="B8072" s="3">
        <v>22455.372068198601</v>
      </c>
      <c r="C8072" s="3">
        <v>1.1673282829564</v>
      </c>
      <c r="D8072" s="3">
        <v>58919.887738560297</v>
      </c>
      <c r="E8072" s="1">
        <f t="shared" si="254"/>
        <v>0.48443350412394903</v>
      </c>
      <c r="F8072" s="1">
        <f t="shared" si="255"/>
        <v>36464.515670361696</v>
      </c>
    </row>
    <row r="8073" spans="1:6" x14ac:dyDescent="0.3">
      <c r="A8073" s="3">
        <v>0.74178753856271995</v>
      </c>
      <c r="B8073" s="3">
        <v>21295.982044462598</v>
      </c>
      <c r="C8073" s="3">
        <v>1.3039124554610899</v>
      </c>
      <c r="D8073" s="3">
        <v>58180.007565294298</v>
      </c>
      <c r="E8073" s="1">
        <f t="shared" si="254"/>
        <v>0.56212491689836996</v>
      </c>
      <c r="F8073" s="1">
        <f t="shared" si="255"/>
        <v>36884.025520831696</v>
      </c>
    </row>
    <row r="8074" spans="1:6" x14ac:dyDescent="0.3">
      <c r="A8074" s="3">
        <v>0.67169471160160099</v>
      </c>
      <c r="B8074" s="3">
        <v>25803.136234722599</v>
      </c>
      <c r="C8074" s="3">
        <v>1.1536020060869501</v>
      </c>
      <c r="D8074" s="3">
        <v>63574.8603786124</v>
      </c>
      <c r="E8074" s="1">
        <f t="shared" si="254"/>
        <v>0.48190729448534908</v>
      </c>
      <c r="F8074" s="1">
        <f t="shared" si="255"/>
        <v>37771.724143889805</v>
      </c>
    </row>
    <row r="8075" spans="1:6" x14ac:dyDescent="0.3">
      <c r="A8075" s="3">
        <v>0.67854712746883294</v>
      </c>
      <c r="B8075" s="3">
        <v>21966.462009603099</v>
      </c>
      <c r="C8075" s="3">
        <v>1.1674275583834199</v>
      </c>
      <c r="D8075" s="3">
        <v>59309.588919725298</v>
      </c>
      <c r="E8075" s="1">
        <f t="shared" si="254"/>
        <v>0.48888043091458699</v>
      </c>
      <c r="F8075" s="1">
        <f t="shared" si="255"/>
        <v>37343.126910122199</v>
      </c>
    </row>
    <row r="8076" spans="1:6" x14ac:dyDescent="0.3">
      <c r="A8076" s="3">
        <v>0.70952821290530799</v>
      </c>
      <c r="B8076" s="3">
        <v>20103.0270423029</v>
      </c>
      <c r="C8076" s="3">
        <v>1.2555964146434</v>
      </c>
      <c r="D8076" s="3">
        <v>58232.874584637902</v>
      </c>
      <c r="E8076" s="1">
        <f t="shared" si="254"/>
        <v>0.54606820173809201</v>
      </c>
      <c r="F8076" s="1">
        <f t="shared" si="255"/>
        <v>38129.847542335003</v>
      </c>
    </row>
    <row r="8077" spans="1:6" x14ac:dyDescent="0.3">
      <c r="A8077" s="3">
        <v>0.71388707949158803</v>
      </c>
      <c r="B8077" s="3">
        <v>21494.494568763501</v>
      </c>
      <c r="C8077" s="3">
        <v>1.2128145996169499</v>
      </c>
      <c r="D8077" s="3">
        <v>58170.954233978802</v>
      </c>
      <c r="E8077" s="1">
        <f t="shared" si="254"/>
        <v>0.4989275201253619</v>
      </c>
      <c r="F8077" s="1">
        <f t="shared" si="255"/>
        <v>36676.459665215298</v>
      </c>
    </row>
    <row r="8078" spans="1:6" x14ac:dyDescent="0.3">
      <c r="A8078" s="3">
        <v>0.72344577881055205</v>
      </c>
      <c r="B8078" s="3">
        <v>25699.566961508201</v>
      </c>
      <c r="C8078" s="3">
        <v>1.2753582913986199</v>
      </c>
      <c r="D8078" s="3">
        <v>64619.030492571299</v>
      </c>
      <c r="E8078" s="1">
        <f t="shared" si="254"/>
        <v>0.55191251258806784</v>
      </c>
      <c r="F8078" s="1">
        <f t="shared" si="255"/>
        <v>38919.463531063098</v>
      </c>
    </row>
    <row r="8079" spans="1:6" x14ac:dyDescent="0.3">
      <c r="A8079" s="3">
        <v>0.721058949110854</v>
      </c>
      <c r="B8079" s="3">
        <v>19042.244621407099</v>
      </c>
      <c r="C8079" s="3">
        <v>1.2368203735693999</v>
      </c>
      <c r="D8079" s="3">
        <v>55205.753487085502</v>
      </c>
      <c r="E8079" s="1">
        <f t="shared" si="254"/>
        <v>0.51576142445854589</v>
      </c>
      <c r="F8079" s="1">
        <f t="shared" si="255"/>
        <v>36163.508865678406</v>
      </c>
    </row>
    <row r="8080" spans="1:6" x14ac:dyDescent="0.3">
      <c r="A8080" s="3">
        <v>0.70531809864689299</v>
      </c>
      <c r="B8080" s="3">
        <v>25263.775504418001</v>
      </c>
      <c r="C8080" s="3">
        <v>1.2329193110333501</v>
      </c>
      <c r="D8080" s="3">
        <v>66611.236281586302</v>
      </c>
      <c r="E8080" s="1">
        <f t="shared" si="254"/>
        <v>0.52760121238645707</v>
      </c>
      <c r="F8080" s="1">
        <f t="shared" si="255"/>
        <v>41347.4607771683</v>
      </c>
    </row>
    <row r="8081" spans="1:6" x14ac:dyDescent="0.3">
      <c r="A8081" s="3">
        <v>0.68640385884530597</v>
      </c>
      <c r="B8081" s="3">
        <v>22034.667924561702</v>
      </c>
      <c r="C8081" s="3">
        <v>1.1932751293680901</v>
      </c>
      <c r="D8081" s="3">
        <v>61259.382702134302</v>
      </c>
      <c r="E8081" s="1">
        <f t="shared" si="254"/>
        <v>0.50687127052278413</v>
      </c>
      <c r="F8081" s="1">
        <f t="shared" si="255"/>
        <v>39224.714777572604</v>
      </c>
    </row>
    <row r="8082" spans="1:6" x14ac:dyDescent="0.3">
      <c r="A8082" s="3">
        <v>0.73477440476707301</v>
      </c>
      <c r="B8082" s="3">
        <v>18261.866576773398</v>
      </c>
      <c r="C8082" s="3">
        <v>1.3097112364489101</v>
      </c>
      <c r="D8082" s="3">
        <v>56044.692473558804</v>
      </c>
      <c r="E8082" s="1">
        <f t="shared" si="254"/>
        <v>0.57493683168183707</v>
      </c>
      <c r="F8082" s="1">
        <f t="shared" si="255"/>
        <v>37782.825896785405</v>
      </c>
    </row>
    <row r="8083" spans="1:6" x14ac:dyDescent="0.3">
      <c r="A8083" s="3">
        <v>0.70376714177512201</v>
      </c>
      <c r="B8083" s="3">
        <v>20630.176515779101</v>
      </c>
      <c r="C8083" s="3">
        <v>1.2119681206022299</v>
      </c>
      <c r="D8083" s="3">
        <v>57375.828628347503</v>
      </c>
      <c r="E8083" s="1">
        <f t="shared" si="254"/>
        <v>0.50820097882710791</v>
      </c>
      <c r="F8083" s="1">
        <f t="shared" si="255"/>
        <v>36745.652112568401</v>
      </c>
    </row>
    <row r="8084" spans="1:6" x14ac:dyDescent="0.3">
      <c r="A8084" s="3">
        <v>0.74592872350759398</v>
      </c>
      <c r="B8084" s="3">
        <v>19591.7587307596</v>
      </c>
      <c r="C8084" s="3">
        <v>1.2599566982568999</v>
      </c>
      <c r="D8084" s="3">
        <v>53848.1019689233</v>
      </c>
      <c r="E8084" s="1">
        <f t="shared" si="254"/>
        <v>0.51402797474930595</v>
      </c>
      <c r="F8084" s="1">
        <f t="shared" si="255"/>
        <v>34256.343238163696</v>
      </c>
    </row>
    <row r="8085" spans="1:6" x14ac:dyDescent="0.3">
      <c r="A8085" s="3">
        <v>0.67828231271793504</v>
      </c>
      <c r="B8085" s="3">
        <v>16936.6985856264</v>
      </c>
      <c r="C8085" s="3">
        <v>1.2143164900882399</v>
      </c>
      <c r="D8085" s="3">
        <v>54036.9950327962</v>
      </c>
      <c r="E8085" s="1">
        <f t="shared" si="254"/>
        <v>0.5360341773703049</v>
      </c>
      <c r="F8085" s="1">
        <f t="shared" si="255"/>
        <v>37100.2964471698</v>
      </c>
    </row>
    <row r="8086" spans="1:6" x14ac:dyDescent="0.3">
      <c r="A8086" s="3">
        <v>0.73786567904467404</v>
      </c>
      <c r="B8086" s="3">
        <v>16344.269689856201</v>
      </c>
      <c r="C8086" s="3">
        <v>1.2926653752694099</v>
      </c>
      <c r="D8086" s="3">
        <v>51736.226990501702</v>
      </c>
      <c r="E8086" s="1">
        <f t="shared" si="254"/>
        <v>0.55479969622473591</v>
      </c>
      <c r="F8086" s="1">
        <f t="shared" si="255"/>
        <v>35391.957300645503</v>
      </c>
    </row>
    <row r="8087" spans="1:6" x14ac:dyDescent="0.3">
      <c r="A8087" s="3">
        <v>0.68525060305094598</v>
      </c>
      <c r="B8087" s="3">
        <v>13982.543774812801</v>
      </c>
      <c r="C8087" s="3">
        <v>1.2070572474932499</v>
      </c>
      <c r="D8087" s="3">
        <v>48785.027608983401</v>
      </c>
      <c r="E8087" s="1">
        <f t="shared" si="254"/>
        <v>0.52180664444230396</v>
      </c>
      <c r="F8087" s="1">
        <f t="shared" si="255"/>
        <v>34802.483834170598</v>
      </c>
    </row>
    <row r="8088" spans="1:6" x14ac:dyDescent="0.3">
      <c r="A8088" s="3">
        <v>0.66950297894577404</v>
      </c>
      <c r="B8088" s="3">
        <v>19134.373577775801</v>
      </c>
      <c r="C8088" s="3">
        <v>1.1076627305434901</v>
      </c>
      <c r="D8088" s="3">
        <v>57066.763997579801</v>
      </c>
      <c r="E8088" s="1">
        <f t="shared" si="254"/>
        <v>0.43815975159771603</v>
      </c>
      <c r="F8088" s="1">
        <f t="shared" si="255"/>
        <v>37932.390419803996</v>
      </c>
    </row>
    <row r="8089" spans="1:6" x14ac:dyDescent="0.3">
      <c r="A8089" s="3">
        <v>0.73116008291341505</v>
      </c>
      <c r="B8089" s="3">
        <v>27027.6261231723</v>
      </c>
      <c r="C8089" s="3">
        <v>1.29817892013647</v>
      </c>
      <c r="D8089" s="3">
        <v>69975.520768581599</v>
      </c>
      <c r="E8089" s="1">
        <f t="shared" si="254"/>
        <v>0.56701883722305491</v>
      </c>
      <c r="F8089" s="1">
        <f t="shared" si="255"/>
        <v>42947.894645409295</v>
      </c>
    </row>
    <row r="8090" spans="1:6" x14ac:dyDescent="0.3">
      <c r="A8090" s="3">
        <v>0.66094884812103205</v>
      </c>
      <c r="B8090" s="3">
        <v>18188.338297556998</v>
      </c>
      <c r="C8090" s="3">
        <v>1.12503978014308</v>
      </c>
      <c r="D8090" s="3">
        <v>53912.653635717397</v>
      </c>
      <c r="E8090" s="1">
        <f t="shared" si="254"/>
        <v>0.46409093202204799</v>
      </c>
      <c r="F8090" s="1">
        <f t="shared" si="255"/>
        <v>35724.315338160399</v>
      </c>
    </row>
    <row r="8091" spans="1:6" x14ac:dyDescent="0.3">
      <c r="A8091" s="3">
        <v>0.72622504808473498</v>
      </c>
      <c r="B8091" s="3">
        <v>23661.880606719598</v>
      </c>
      <c r="C8091" s="3">
        <v>1.2848432050405101</v>
      </c>
      <c r="D8091" s="3">
        <v>59032.036212084102</v>
      </c>
      <c r="E8091" s="1">
        <f t="shared" si="254"/>
        <v>0.5586181569557751</v>
      </c>
      <c r="F8091" s="1">
        <f t="shared" si="255"/>
        <v>35370.155605364504</v>
      </c>
    </row>
    <row r="8092" spans="1:6" x14ac:dyDescent="0.3">
      <c r="A8092" s="3">
        <v>0.666505143265544</v>
      </c>
      <c r="B8092" s="3">
        <v>21216.2060444241</v>
      </c>
      <c r="C8092" s="3">
        <v>1.1310034964624001</v>
      </c>
      <c r="D8092" s="3">
        <v>57019.103154961798</v>
      </c>
      <c r="E8092" s="1">
        <f t="shared" si="254"/>
        <v>0.46449835319685606</v>
      </c>
      <c r="F8092" s="1">
        <f t="shared" si="255"/>
        <v>35802.897110537699</v>
      </c>
    </row>
    <row r="8093" spans="1:6" x14ac:dyDescent="0.3">
      <c r="A8093" s="3">
        <v>0.72366187663578896</v>
      </c>
      <c r="B8093" s="3">
        <v>18497.949272041202</v>
      </c>
      <c r="C8093" s="3">
        <v>1.27381414787975</v>
      </c>
      <c r="D8093" s="3">
        <v>56516.3756295481</v>
      </c>
      <c r="E8093" s="1">
        <f t="shared" si="254"/>
        <v>0.55015227124396104</v>
      </c>
      <c r="F8093" s="1">
        <f t="shared" si="255"/>
        <v>38018.426357506898</v>
      </c>
    </row>
    <row r="8094" spans="1:6" x14ac:dyDescent="0.3">
      <c r="A8094" s="3">
        <v>0.67352063167107901</v>
      </c>
      <c r="B8094" s="3">
        <v>17007.947524688199</v>
      </c>
      <c r="C8094" s="3">
        <v>1.1663127811201</v>
      </c>
      <c r="D8094" s="3">
        <v>53873.063088072602</v>
      </c>
      <c r="E8094" s="1">
        <f t="shared" si="254"/>
        <v>0.49279214944902094</v>
      </c>
      <c r="F8094" s="1">
        <f t="shared" si="255"/>
        <v>36865.115563384403</v>
      </c>
    </row>
    <row r="8095" spans="1:6" x14ac:dyDescent="0.3">
      <c r="A8095" s="3">
        <v>0.65207908851261298</v>
      </c>
      <c r="B8095" s="3">
        <v>16883.9513924399</v>
      </c>
      <c r="C8095" s="3">
        <v>1.1033128011481499</v>
      </c>
      <c r="D8095" s="3">
        <v>51758.020233481599</v>
      </c>
      <c r="E8095" s="1">
        <f t="shared" si="254"/>
        <v>0.45123371263553691</v>
      </c>
      <c r="F8095" s="1">
        <f t="shared" si="255"/>
        <v>34874.068841041699</v>
      </c>
    </row>
    <row r="8096" spans="1:6" x14ac:dyDescent="0.3">
      <c r="A8096" s="3">
        <v>0.71939831310603797</v>
      </c>
      <c r="B8096" s="3">
        <v>16714.884927532301</v>
      </c>
      <c r="C8096" s="3">
        <v>1.22576007658318</v>
      </c>
      <c r="D8096" s="3">
        <v>52868.288012261997</v>
      </c>
      <c r="E8096" s="1">
        <f t="shared" si="254"/>
        <v>0.50636176347714201</v>
      </c>
      <c r="F8096" s="1">
        <f t="shared" si="255"/>
        <v>36153.403084729696</v>
      </c>
    </row>
    <row r="8097" spans="1:6" x14ac:dyDescent="0.3">
      <c r="A8097" s="3">
        <v>0.74044014690996296</v>
      </c>
      <c r="B8097" s="3">
        <v>19093.912784694501</v>
      </c>
      <c r="C8097" s="3">
        <v>1.30375631092313</v>
      </c>
      <c r="D8097" s="3">
        <v>56274.791668668098</v>
      </c>
      <c r="E8097" s="1">
        <f t="shared" si="254"/>
        <v>0.56331616401316709</v>
      </c>
      <c r="F8097" s="1">
        <f t="shared" si="255"/>
        <v>37180.878883973593</v>
      </c>
    </row>
    <row r="8098" spans="1:6" x14ac:dyDescent="0.3">
      <c r="A8098" s="3">
        <v>0.737300087272583</v>
      </c>
      <c r="B8098" s="3">
        <v>18768.740829077298</v>
      </c>
      <c r="C8098" s="3">
        <v>1.28619439489984</v>
      </c>
      <c r="D8098" s="3">
        <v>56338.882661906297</v>
      </c>
      <c r="E8098" s="1">
        <f t="shared" si="254"/>
        <v>0.54889430762725699</v>
      </c>
      <c r="F8098" s="1">
        <f t="shared" si="255"/>
        <v>37570.141832829002</v>
      </c>
    </row>
    <row r="8099" spans="1:6" x14ac:dyDescent="0.3">
      <c r="A8099" s="3">
        <v>0.70541738782982799</v>
      </c>
      <c r="B8099" s="3">
        <v>14565.654342913</v>
      </c>
      <c r="C8099" s="3">
        <v>1.23448457862649</v>
      </c>
      <c r="D8099" s="3">
        <v>50153.609167456998</v>
      </c>
      <c r="E8099" s="1">
        <f t="shared" si="254"/>
        <v>0.52906719079666198</v>
      </c>
      <c r="F8099" s="1">
        <f t="shared" si="255"/>
        <v>35587.954824543995</v>
      </c>
    </row>
    <row r="8100" spans="1:6" x14ac:dyDescent="0.3">
      <c r="A8100" s="3">
        <v>0.67987134592485698</v>
      </c>
      <c r="B8100" s="3">
        <v>21725.861353791901</v>
      </c>
      <c r="C8100" s="3">
        <v>1.1896793346163099</v>
      </c>
      <c r="D8100" s="3">
        <v>59328.545613751499</v>
      </c>
      <c r="E8100" s="1">
        <f t="shared" si="254"/>
        <v>0.50980798869145294</v>
      </c>
      <c r="F8100" s="1">
        <f t="shared" si="255"/>
        <v>37602.684259959598</v>
      </c>
    </row>
    <row r="8101" spans="1:6" x14ac:dyDescent="0.3">
      <c r="A8101" s="3">
        <v>0.73587175233859003</v>
      </c>
      <c r="B8101" s="3">
        <v>21034.3430388856</v>
      </c>
      <c r="C8101" s="3">
        <v>1.2740380447127</v>
      </c>
      <c r="D8101" s="3">
        <v>56085.958218197797</v>
      </c>
      <c r="E8101" s="1">
        <f t="shared" si="254"/>
        <v>0.53816629237410996</v>
      </c>
      <c r="F8101" s="1">
        <f t="shared" si="255"/>
        <v>35051.615179312197</v>
      </c>
    </row>
    <row r="8102" spans="1:6" x14ac:dyDescent="0.3">
      <c r="A8102" s="3">
        <v>0.71944266323117501</v>
      </c>
      <c r="B8102" s="3">
        <v>17573.605545839699</v>
      </c>
      <c r="C8102" s="3">
        <v>1.2424833121285701</v>
      </c>
      <c r="D8102" s="3">
        <v>54314.202634575799</v>
      </c>
      <c r="E8102" s="1">
        <f t="shared" si="254"/>
        <v>0.5230406488973951</v>
      </c>
      <c r="F8102" s="1">
        <f t="shared" si="255"/>
        <v>36740.597088736104</v>
      </c>
    </row>
    <row r="8103" spans="1:6" x14ac:dyDescent="0.3">
      <c r="A8103" s="3">
        <v>0.69448856215050703</v>
      </c>
      <c r="B8103" s="3">
        <v>17508.523860309699</v>
      </c>
      <c r="C8103" s="3">
        <v>1.1964978653102001</v>
      </c>
      <c r="D8103" s="3">
        <v>52921.163945956403</v>
      </c>
      <c r="E8103" s="1">
        <f t="shared" si="254"/>
        <v>0.50200930315969305</v>
      </c>
      <c r="F8103" s="1">
        <f t="shared" si="255"/>
        <v>35412.640085646708</v>
      </c>
    </row>
    <row r="8104" spans="1:6" x14ac:dyDescent="0.3">
      <c r="A8104" s="3">
        <v>0.69549918518930598</v>
      </c>
      <c r="B8104" s="3">
        <v>17788.815064599701</v>
      </c>
      <c r="C8104" s="3">
        <v>1.1983622289750899</v>
      </c>
      <c r="D8104" s="3">
        <v>56417.453163518199</v>
      </c>
      <c r="E8104" s="1">
        <f t="shared" si="254"/>
        <v>0.50286304378578395</v>
      </c>
      <c r="F8104" s="1">
        <f t="shared" si="255"/>
        <v>38628.638098918498</v>
      </c>
    </row>
    <row r="8105" spans="1:6" x14ac:dyDescent="0.3">
      <c r="A8105" s="3">
        <v>0.72249518168558202</v>
      </c>
      <c r="B8105" s="3">
        <v>18953.5736470843</v>
      </c>
      <c r="C8105" s="3">
        <v>1.2325309995514699</v>
      </c>
      <c r="D8105" s="3">
        <v>54964.862150665402</v>
      </c>
      <c r="E8105" s="1">
        <f t="shared" si="254"/>
        <v>0.51003581786588792</v>
      </c>
      <c r="F8105" s="1">
        <f t="shared" si="255"/>
        <v>36011.288503581105</v>
      </c>
    </row>
    <row r="8106" spans="1:6" x14ac:dyDescent="0.3">
      <c r="A8106" s="3">
        <v>0.66543273014522397</v>
      </c>
      <c r="B8106" s="3">
        <v>17266.873603978402</v>
      </c>
      <c r="C8106" s="3">
        <v>1.1598762150481901</v>
      </c>
      <c r="D8106" s="3">
        <v>53500.192890526698</v>
      </c>
      <c r="E8106" s="1">
        <f t="shared" si="254"/>
        <v>0.49444348490296608</v>
      </c>
      <c r="F8106" s="1">
        <f t="shared" si="255"/>
        <v>36233.3192865483</v>
      </c>
    </row>
    <row r="8107" spans="1:6" x14ac:dyDescent="0.3">
      <c r="A8107" s="3">
        <v>0.74402828379362795</v>
      </c>
      <c r="B8107" s="3">
        <v>19972.393665863001</v>
      </c>
      <c r="C8107" s="3">
        <v>1.2798941685184</v>
      </c>
      <c r="D8107" s="3">
        <v>56228.8852896873</v>
      </c>
      <c r="E8107" s="1">
        <f t="shared" si="254"/>
        <v>0.53586588472477203</v>
      </c>
      <c r="F8107" s="1">
        <f t="shared" si="255"/>
        <v>36256.491623824302</v>
      </c>
    </row>
    <row r="8108" spans="1:6" x14ac:dyDescent="0.3">
      <c r="A8108" s="3">
        <v>0.67858755513987501</v>
      </c>
      <c r="B8108" s="3">
        <v>18261.492894388499</v>
      </c>
      <c r="C8108" s="3">
        <v>1.17027794486922</v>
      </c>
      <c r="D8108" s="3">
        <v>52991.241232156797</v>
      </c>
      <c r="E8108" s="1">
        <f t="shared" si="254"/>
        <v>0.49169038972934498</v>
      </c>
      <c r="F8108" s="1">
        <f t="shared" si="255"/>
        <v>34729.748337768295</v>
      </c>
    </row>
    <row r="8109" spans="1:6" x14ac:dyDescent="0.3">
      <c r="A8109" s="3">
        <v>0.68862449729638897</v>
      </c>
      <c r="B8109" s="3">
        <v>20086.519267392199</v>
      </c>
      <c r="C8109" s="3">
        <v>1.1602081120793499</v>
      </c>
      <c r="D8109" s="3">
        <v>55576.646378598598</v>
      </c>
      <c r="E8109" s="1">
        <f t="shared" si="254"/>
        <v>0.47158361478296096</v>
      </c>
      <c r="F8109" s="1">
        <f t="shared" si="255"/>
        <v>35490.127111206399</v>
      </c>
    </row>
    <row r="8110" spans="1:6" x14ac:dyDescent="0.3">
      <c r="A8110" s="3">
        <v>0.73528853985005405</v>
      </c>
      <c r="B8110" s="3">
        <v>21603.4510178294</v>
      </c>
      <c r="C8110" s="3">
        <v>1.27834470122466</v>
      </c>
      <c r="D8110" s="3">
        <v>57703.365148369499</v>
      </c>
      <c r="E8110" s="1">
        <f t="shared" si="254"/>
        <v>0.54305616137460599</v>
      </c>
      <c r="F8110" s="1">
        <f t="shared" si="255"/>
        <v>36099.914130540099</v>
      </c>
    </row>
    <row r="8111" spans="1:6" x14ac:dyDescent="0.3">
      <c r="A8111" s="3">
        <v>0.70804337563368502</v>
      </c>
      <c r="B8111" s="3">
        <v>19846.02829138</v>
      </c>
      <c r="C8111" s="3">
        <v>1.21360249961067</v>
      </c>
      <c r="D8111" s="3">
        <v>57735.927688147298</v>
      </c>
      <c r="E8111" s="1">
        <f t="shared" si="254"/>
        <v>0.50555912397698499</v>
      </c>
      <c r="F8111" s="1">
        <f t="shared" si="255"/>
        <v>37889.899396767301</v>
      </c>
    </row>
    <row r="8112" spans="1:6" x14ac:dyDescent="0.3">
      <c r="A8112" s="3">
        <v>0.67711199664164201</v>
      </c>
      <c r="B8112" s="3">
        <v>18387.371217511401</v>
      </c>
      <c r="C8112" s="3">
        <v>1.1979218360244701</v>
      </c>
      <c r="D8112" s="3">
        <v>56156.251994481703</v>
      </c>
      <c r="E8112" s="1">
        <f t="shared" si="254"/>
        <v>0.5208098393828281</v>
      </c>
      <c r="F8112" s="1">
        <f t="shared" si="255"/>
        <v>37768.880776970298</v>
      </c>
    </row>
    <row r="8113" spans="1:6" x14ac:dyDescent="0.3">
      <c r="A8113" s="3">
        <v>0.68794784725076896</v>
      </c>
      <c r="B8113" s="3">
        <v>17073.1212896783</v>
      </c>
      <c r="C8113" s="3">
        <v>1.17109318635147</v>
      </c>
      <c r="D8113" s="3">
        <v>54367.266606634301</v>
      </c>
      <c r="E8113" s="1">
        <f t="shared" si="254"/>
        <v>0.48314533910070101</v>
      </c>
      <c r="F8113" s="1">
        <f t="shared" si="255"/>
        <v>37294.145316955997</v>
      </c>
    </row>
    <row r="8114" spans="1:6" x14ac:dyDescent="0.3">
      <c r="A8114" s="3">
        <v>0.702020855890511</v>
      </c>
      <c r="B8114" s="3">
        <v>18070.8806644572</v>
      </c>
      <c r="C8114" s="3">
        <v>1.22435790825196</v>
      </c>
      <c r="D8114" s="3">
        <v>55114.606283146102</v>
      </c>
      <c r="E8114" s="1">
        <f t="shared" si="254"/>
        <v>0.52233705236144901</v>
      </c>
      <c r="F8114" s="1">
        <f t="shared" si="255"/>
        <v>37043.725618688899</v>
      </c>
    </row>
    <row r="8115" spans="1:6" x14ac:dyDescent="0.3">
      <c r="A8115" s="3">
        <v>0.66794780068925097</v>
      </c>
      <c r="B8115" s="3">
        <v>17482.5520107087</v>
      </c>
      <c r="C8115" s="3">
        <v>1.14509265366297</v>
      </c>
      <c r="D8115" s="3">
        <v>53702.813541197298</v>
      </c>
      <c r="E8115" s="1">
        <f t="shared" si="254"/>
        <v>0.477144852973719</v>
      </c>
      <c r="F8115" s="1">
        <f t="shared" si="255"/>
        <v>36220.261530488599</v>
      </c>
    </row>
    <row r="8116" spans="1:6" x14ac:dyDescent="0.3">
      <c r="A8116" s="3">
        <v>0.64254789250366995</v>
      </c>
      <c r="B8116" s="3">
        <v>17400.510157689499</v>
      </c>
      <c r="C8116" s="3">
        <v>1.1337706467744699</v>
      </c>
      <c r="D8116" s="3">
        <v>54344.434115039498</v>
      </c>
      <c r="E8116" s="1">
        <f t="shared" si="254"/>
        <v>0.49122275427079998</v>
      </c>
      <c r="F8116" s="1">
        <f t="shared" si="255"/>
        <v>36943.923957349994</v>
      </c>
    </row>
    <row r="8117" spans="1:6" x14ac:dyDescent="0.3">
      <c r="A8117" s="3">
        <v>0.73390125006059803</v>
      </c>
      <c r="B8117" s="3">
        <v>18293.991402543499</v>
      </c>
      <c r="C8117" s="3">
        <v>1.2940764332730901</v>
      </c>
      <c r="D8117" s="3">
        <v>55186.782722104203</v>
      </c>
      <c r="E8117" s="1">
        <f t="shared" si="254"/>
        <v>0.56017518321249204</v>
      </c>
      <c r="F8117" s="1">
        <f t="shared" si="255"/>
        <v>36892.791319560703</v>
      </c>
    </row>
    <row r="8118" spans="1:6" x14ac:dyDescent="0.3">
      <c r="A8118" s="3">
        <v>0.71304223444231896</v>
      </c>
      <c r="B8118" s="3">
        <v>18913.2204218853</v>
      </c>
      <c r="C8118" s="3">
        <v>1.2403663464118799</v>
      </c>
      <c r="D8118" s="3">
        <v>55806.908275796297</v>
      </c>
      <c r="E8118" s="1">
        <f t="shared" si="254"/>
        <v>0.52732411196956097</v>
      </c>
      <c r="F8118" s="1">
        <f t="shared" si="255"/>
        <v>36893.687853910997</v>
      </c>
    </row>
    <row r="8119" spans="1:6" x14ac:dyDescent="0.3">
      <c r="A8119" s="3">
        <v>0.71162641551859296</v>
      </c>
      <c r="B8119" s="3">
        <v>17909.993374601701</v>
      </c>
      <c r="C8119" s="3">
        <v>1.2275345804695501</v>
      </c>
      <c r="D8119" s="3">
        <v>54850.915439383003</v>
      </c>
      <c r="E8119" s="1">
        <f t="shared" si="254"/>
        <v>0.51590816495095715</v>
      </c>
      <c r="F8119" s="1">
        <f t="shared" si="255"/>
        <v>36940.922064781305</v>
      </c>
    </row>
    <row r="8120" spans="1:6" x14ac:dyDescent="0.3">
      <c r="A8120" s="3">
        <v>0.67266255078080195</v>
      </c>
      <c r="B8120" s="3">
        <v>17611.3452540871</v>
      </c>
      <c r="C8120" s="3">
        <v>1.1411381548120201</v>
      </c>
      <c r="D8120" s="3">
        <v>54092.574437502502</v>
      </c>
      <c r="E8120" s="1">
        <f t="shared" si="254"/>
        <v>0.46847560403121813</v>
      </c>
      <c r="F8120" s="1">
        <f t="shared" si="255"/>
        <v>36481.229183415402</v>
      </c>
    </row>
    <row r="8121" spans="1:6" x14ac:dyDescent="0.3">
      <c r="A8121" s="3">
        <v>0.78596190172591296</v>
      </c>
      <c r="B8121" s="3">
        <v>21406.258374301</v>
      </c>
      <c r="C8121" s="3">
        <v>1.3969165541094399</v>
      </c>
      <c r="D8121" s="3">
        <v>63834.720283307499</v>
      </c>
      <c r="E8121" s="1">
        <f t="shared" si="254"/>
        <v>0.61095465238352697</v>
      </c>
      <c r="F8121" s="1">
        <f t="shared" si="255"/>
        <v>42428.461909006495</v>
      </c>
    </row>
    <row r="8122" spans="1:6" x14ac:dyDescent="0.3">
      <c r="A8122" s="3">
        <v>0.72058180460251497</v>
      </c>
      <c r="B8122" s="3">
        <v>17340.447944358399</v>
      </c>
      <c r="C8122" s="3">
        <v>1.26548022127477</v>
      </c>
      <c r="D8122" s="3">
        <v>53849.939983830198</v>
      </c>
      <c r="E8122" s="1">
        <f t="shared" si="254"/>
        <v>0.54489841667225503</v>
      </c>
      <c r="F8122" s="1">
        <f t="shared" si="255"/>
        <v>36509.492039471799</v>
      </c>
    </row>
    <row r="8123" spans="1:6" x14ac:dyDescent="0.3">
      <c r="A8123" s="3">
        <v>0.68236166494307104</v>
      </c>
      <c r="B8123" s="3">
        <v>18334.478782243499</v>
      </c>
      <c r="C8123" s="3">
        <v>1.15927671930024</v>
      </c>
      <c r="D8123" s="3">
        <v>55876.467334328903</v>
      </c>
      <c r="E8123" s="1">
        <f t="shared" si="254"/>
        <v>0.47691505435716897</v>
      </c>
      <c r="F8123" s="1">
        <f t="shared" si="255"/>
        <v>37541.9885520854</v>
      </c>
    </row>
    <row r="8124" spans="1:6" x14ac:dyDescent="0.3">
      <c r="A8124" s="3">
        <v>0.73768700952029398</v>
      </c>
      <c r="B8124" s="3">
        <v>18725.2819081378</v>
      </c>
      <c r="C8124" s="3">
        <v>1.2530999853184099</v>
      </c>
      <c r="D8124" s="3">
        <v>56448.206888738197</v>
      </c>
      <c r="E8124" s="1">
        <f t="shared" si="254"/>
        <v>0.51541297579811596</v>
      </c>
      <c r="F8124" s="1">
        <f t="shared" si="255"/>
        <v>37722.924980600394</v>
      </c>
    </row>
    <row r="8125" spans="1:6" x14ac:dyDescent="0.3">
      <c r="A8125" s="3">
        <v>0.73411501241854604</v>
      </c>
      <c r="B8125" s="3">
        <v>22106.926997848699</v>
      </c>
      <c r="C8125" s="3">
        <v>1.26237818202109</v>
      </c>
      <c r="D8125" s="3">
        <v>58985.5924997732</v>
      </c>
      <c r="E8125" s="1">
        <f t="shared" si="254"/>
        <v>0.52826316960254394</v>
      </c>
      <c r="F8125" s="1">
        <f t="shared" si="255"/>
        <v>36878.665501924501</v>
      </c>
    </row>
    <row r="8126" spans="1:6" x14ac:dyDescent="0.3">
      <c r="A8126" s="3">
        <v>0.71401744146462098</v>
      </c>
      <c r="B8126" s="3">
        <v>18033.0509796593</v>
      </c>
      <c r="C8126" s="3">
        <v>1.2340977800320201</v>
      </c>
      <c r="D8126" s="3">
        <v>54688.604015375597</v>
      </c>
      <c r="E8126" s="1">
        <f t="shared" si="254"/>
        <v>0.5200803385673991</v>
      </c>
      <c r="F8126" s="1">
        <f t="shared" si="255"/>
        <v>36655.553035716293</v>
      </c>
    </row>
    <row r="8127" spans="1:6" x14ac:dyDescent="0.3">
      <c r="A8127" s="3">
        <v>0.66145844421441602</v>
      </c>
      <c r="B8127" s="3">
        <v>20275.8306662088</v>
      </c>
      <c r="C8127" s="3">
        <v>1.12250998771383</v>
      </c>
      <c r="D8127" s="3">
        <v>55131.219476781698</v>
      </c>
      <c r="E8127" s="1">
        <f t="shared" si="254"/>
        <v>0.46105154349941402</v>
      </c>
      <c r="F8127" s="1">
        <f t="shared" si="255"/>
        <v>34855.388810572898</v>
      </c>
    </row>
    <row r="8128" spans="1:6" x14ac:dyDescent="0.3">
      <c r="A8128" s="3">
        <v>0.70489210639768796</v>
      </c>
      <c r="B8128" s="3">
        <v>16069.4254176097</v>
      </c>
      <c r="C8128" s="3">
        <v>1.2222421554274301</v>
      </c>
      <c r="D8128" s="3">
        <v>52094.548445613298</v>
      </c>
      <c r="E8128" s="1">
        <f t="shared" si="254"/>
        <v>0.51735004902974213</v>
      </c>
      <c r="F8128" s="1">
        <f t="shared" si="255"/>
        <v>36025.123028003596</v>
      </c>
    </row>
    <row r="8129" spans="1:6" x14ac:dyDescent="0.3">
      <c r="A8129" s="3">
        <v>0.63436185334425499</v>
      </c>
      <c r="B8129" s="3">
        <v>20900.625715006801</v>
      </c>
      <c r="C8129" s="3">
        <v>1.0900718034442201</v>
      </c>
      <c r="D8129" s="3">
        <v>61164.925664563998</v>
      </c>
      <c r="E8129" s="1">
        <f t="shared" si="254"/>
        <v>0.45570995009996507</v>
      </c>
      <c r="F8129" s="1">
        <f t="shared" si="255"/>
        <v>40264.2999495572</v>
      </c>
    </row>
    <row r="8130" spans="1:6" x14ac:dyDescent="0.3">
      <c r="A8130" s="3">
        <v>0.68652055238879495</v>
      </c>
      <c r="B8130" s="3">
        <v>22486.2733607027</v>
      </c>
      <c r="C8130" s="3">
        <v>1.20335175384056</v>
      </c>
      <c r="D8130" s="3">
        <v>60098.661361231701</v>
      </c>
      <c r="E8130" s="1">
        <f t="shared" si="254"/>
        <v>0.51683120145176509</v>
      </c>
      <c r="F8130" s="1">
        <f t="shared" si="255"/>
        <v>37612.388000528998</v>
      </c>
    </row>
    <row r="8131" spans="1:6" x14ac:dyDescent="0.3">
      <c r="A8131" s="3">
        <v>0.72252210336218503</v>
      </c>
      <c r="B8131" s="3">
        <v>18845.1379588206</v>
      </c>
      <c r="C8131" s="3">
        <v>1.24793477780956</v>
      </c>
      <c r="D8131" s="3">
        <v>55570.857050464903</v>
      </c>
      <c r="E8131" s="1">
        <f t="shared" si="254"/>
        <v>0.52541267444737494</v>
      </c>
      <c r="F8131" s="1">
        <f t="shared" si="255"/>
        <v>36725.719091644307</v>
      </c>
    </row>
    <row r="8132" spans="1:6" x14ac:dyDescent="0.3">
      <c r="A8132" s="3">
        <v>0.70841587840628994</v>
      </c>
      <c r="B8132" s="3">
        <v>21710.585217630702</v>
      </c>
      <c r="C8132" s="3">
        <v>1.20833077171888</v>
      </c>
      <c r="D8132" s="3">
        <v>60295.646540806702</v>
      </c>
      <c r="E8132" s="1">
        <f t="shared" ref="E8132:E8195" si="256">C8132-A8132</f>
        <v>0.49991489331259009</v>
      </c>
      <c r="F8132" s="1">
        <f t="shared" ref="F8132:F8195" si="257">D8132-B8132</f>
        <v>38585.061323176</v>
      </c>
    </row>
    <row r="8133" spans="1:6" x14ac:dyDescent="0.3">
      <c r="A8133" s="3">
        <v>0.69818386201752203</v>
      </c>
      <c r="B8133" s="3">
        <v>22827.832957073901</v>
      </c>
      <c r="C8133" s="3">
        <v>1.2088315247978001</v>
      </c>
      <c r="D8133" s="3">
        <v>61561.567219034703</v>
      </c>
      <c r="E8133" s="1">
        <f t="shared" si="256"/>
        <v>0.51064766278027807</v>
      </c>
      <c r="F8133" s="1">
        <f t="shared" si="257"/>
        <v>38733.734261960803</v>
      </c>
    </row>
    <row r="8134" spans="1:6" x14ac:dyDescent="0.3">
      <c r="A8134" s="3">
        <v>0.71599347531564905</v>
      </c>
      <c r="B8134" s="3">
        <v>23652.754178244701</v>
      </c>
      <c r="C8134" s="3">
        <v>1.26119741857875</v>
      </c>
      <c r="D8134" s="3">
        <v>61194.9061046606</v>
      </c>
      <c r="E8134" s="1">
        <f t="shared" si="256"/>
        <v>0.54520394326310095</v>
      </c>
      <c r="F8134" s="1">
        <f t="shared" si="257"/>
        <v>37542.1519264159</v>
      </c>
    </row>
    <row r="8135" spans="1:6" x14ac:dyDescent="0.3">
      <c r="A8135" s="3">
        <v>0.70714335277154095</v>
      </c>
      <c r="B8135" s="3">
        <v>17509.933558531</v>
      </c>
      <c r="C8135" s="3">
        <v>1.2100024328304899</v>
      </c>
      <c r="D8135" s="3">
        <v>52856.933239194397</v>
      </c>
      <c r="E8135" s="1">
        <f t="shared" si="256"/>
        <v>0.50285908005894897</v>
      </c>
      <c r="F8135" s="1">
        <f t="shared" si="257"/>
        <v>35346.999680663401</v>
      </c>
    </row>
    <row r="8136" spans="1:6" x14ac:dyDescent="0.3">
      <c r="A8136" s="3">
        <v>0.69704186907583698</v>
      </c>
      <c r="B8136" s="3">
        <v>22671.7282517901</v>
      </c>
      <c r="C8136" s="3">
        <v>1.20065068466032</v>
      </c>
      <c r="D8136" s="3">
        <v>57365.7120517043</v>
      </c>
      <c r="E8136" s="1">
        <f t="shared" si="256"/>
        <v>0.503608815584483</v>
      </c>
      <c r="F8136" s="1">
        <f t="shared" si="257"/>
        <v>34693.983799914204</v>
      </c>
    </row>
    <row r="8137" spans="1:6" x14ac:dyDescent="0.3">
      <c r="A8137" s="3">
        <v>0.74467137393252103</v>
      </c>
      <c r="B8137" s="3">
        <v>19481.679512994298</v>
      </c>
      <c r="C8137" s="3">
        <v>1.3155008335418901</v>
      </c>
      <c r="D8137" s="3">
        <v>57204.524631797802</v>
      </c>
      <c r="E8137" s="1">
        <f t="shared" si="256"/>
        <v>0.57082945960936904</v>
      </c>
      <c r="F8137" s="1">
        <f t="shared" si="257"/>
        <v>37722.845118803503</v>
      </c>
    </row>
    <row r="8138" spans="1:6" x14ac:dyDescent="0.3">
      <c r="A8138" s="3">
        <v>0.76812161454873595</v>
      </c>
      <c r="B8138" s="3">
        <v>19383.755329350501</v>
      </c>
      <c r="C8138" s="3">
        <v>1.3463914059570701</v>
      </c>
      <c r="D8138" s="3">
        <v>55569.657374697003</v>
      </c>
      <c r="E8138" s="1">
        <f t="shared" si="256"/>
        <v>0.57826979140833412</v>
      </c>
      <c r="F8138" s="1">
        <f t="shared" si="257"/>
        <v>36185.902045346505</v>
      </c>
    </row>
    <row r="8139" spans="1:6" x14ac:dyDescent="0.3">
      <c r="A8139" s="3">
        <v>0.72395220299625995</v>
      </c>
      <c r="B8139" s="3">
        <v>22774.018002171299</v>
      </c>
      <c r="C8139" s="3">
        <v>1.2053270676085901</v>
      </c>
      <c r="D8139" s="3">
        <v>60380.937714474698</v>
      </c>
      <c r="E8139" s="1">
        <f t="shared" si="256"/>
        <v>0.48137486461233014</v>
      </c>
      <c r="F8139" s="1">
        <f t="shared" si="257"/>
        <v>37606.919712303395</v>
      </c>
    </row>
    <row r="8140" spans="1:6" x14ac:dyDescent="0.3">
      <c r="A8140" s="3">
        <v>0.75119507017888099</v>
      </c>
      <c r="B8140" s="3">
        <v>20073.176359597899</v>
      </c>
      <c r="C8140" s="3">
        <v>1.3040184190386199</v>
      </c>
      <c r="D8140" s="3">
        <v>59087.877005672097</v>
      </c>
      <c r="E8140" s="1">
        <f t="shared" si="256"/>
        <v>0.55282334885973894</v>
      </c>
      <c r="F8140" s="1">
        <f t="shared" si="257"/>
        <v>39014.700646074198</v>
      </c>
    </row>
    <row r="8141" spans="1:6" x14ac:dyDescent="0.3">
      <c r="A8141" s="3">
        <v>0.67673142474069503</v>
      </c>
      <c r="B8141" s="3">
        <v>18119.724904841602</v>
      </c>
      <c r="C8141" s="3">
        <v>1.1787822026058199</v>
      </c>
      <c r="D8141" s="3">
        <v>55376.607568133302</v>
      </c>
      <c r="E8141" s="1">
        <f t="shared" si="256"/>
        <v>0.50205077786512486</v>
      </c>
      <c r="F8141" s="1">
        <f t="shared" si="257"/>
        <v>37256.882663291704</v>
      </c>
    </row>
    <row r="8142" spans="1:6" x14ac:dyDescent="0.3">
      <c r="A8142" s="3">
        <v>0.67499362663925699</v>
      </c>
      <c r="B8142" s="3">
        <v>21606.628378989899</v>
      </c>
      <c r="C8142" s="3">
        <v>1.1829250886404601</v>
      </c>
      <c r="D8142" s="3">
        <v>59384.431183494999</v>
      </c>
      <c r="E8142" s="1">
        <f t="shared" si="256"/>
        <v>0.50793146200120309</v>
      </c>
      <c r="F8142" s="1">
        <f t="shared" si="257"/>
        <v>37777.802804505103</v>
      </c>
    </row>
    <row r="8143" spans="1:6" x14ac:dyDescent="0.3">
      <c r="A8143" s="3">
        <v>0.69646832159377203</v>
      </c>
      <c r="B8143" s="3">
        <v>22599.318859635299</v>
      </c>
      <c r="C8143" s="3">
        <v>1.2107397915863201</v>
      </c>
      <c r="D8143" s="3">
        <v>58908.658436575402</v>
      </c>
      <c r="E8143" s="1">
        <f t="shared" si="256"/>
        <v>0.51427146999254802</v>
      </c>
      <c r="F8143" s="1">
        <f t="shared" si="257"/>
        <v>36309.339576940103</v>
      </c>
    </row>
    <row r="8144" spans="1:6" x14ac:dyDescent="0.3">
      <c r="A8144" s="3">
        <v>0.70880229770164205</v>
      </c>
      <c r="B8144" s="3">
        <v>16584.0347827433</v>
      </c>
      <c r="C8144" s="3">
        <v>1.21489994559368</v>
      </c>
      <c r="D8144" s="3">
        <v>51415.179349429804</v>
      </c>
      <c r="E8144" s="1">
        <f t="shared" si="256"/>
        <v>0.50609764789203793</v>
      </c>
      <c r="F8144" s="1">
        <f t="shared" si="257"/>
        <v>34831.144566686504</v>
      </c>
    </row>
    <row r="8145" spans="1:6" x14ac:dyDescent="0.3">
      <c r="A8145" s="3">
        <v>0.68222517222475798</v>
      </c>
      <c r="B8145" s="3">
        <v>17090.9570449655</v>
      </c>
      <c r="C8145" s="3">
        <v>1.1560290685316199</v>
      </c>
      <c r="D8145" s="3">
        <v>52722.791017862</v>
      </c>
      <c r="E8145" s="1">
        <f t="shared" si="256"/>
        <v>0.47380389630686193</v>
      </c>
      <c r="F8145" s="1">
        <f t="shared" si="257"/>
        <v>35631.8339728965</v>
      </c>
    </row>
    <row r="8146" spans="1:6" x14ac:dyDescent="0.3">
      <c r="A8146" s="3">
        <v>0.74200177826240099</v>
      </c>
      <c r="B8146" s="3">
        <v>19810.763605151598</v>
      </c>
      <c r="C8146" s="3">
        <v>1.26642136466412</v>
      </c>
      <c r="D8146" s="3">
        <v>58606.355288179402</v>
      </c>
      <c r="E8146" s="1">
        <f t="shared" si="256"/>
        <v>0.52441958640171904</v>
      </c>
      <c r="F8146" s="1">
        <f t="shared" si="257"/>
        <v>38795.5916830278</v>
      </c>
    </row>
    <row r="8147" spans="1:6" x14ac:dyDescent="0.3">
      <c r="A8147" s="3">
        <v>0.68005761453328395</v>
      </c>
      <c r="B8147" s="3">
        <v>17732.389518297099</v>
      </c>
      <c r="C8147" s="3">
        <v>1.1930358031130801</v>
      </c>
      <c r="D8147" s="3">
        <v>54528.775698864003</v>
      </c>
      <c r="E8147" s="1">
        <f t="shared" si="256"/>
        <v>0.51297818857979616</v>
      </c>
      <c r="F8147" s="1">
        <f t="shared" si="257"/>
        <v>36796.3861805669</v>
      </c>
    </row>
    <row r="8148" spans="1:6" x14ac:dyDescent="0.3">
      <c r="A8148" s="3">
        <v>0.71029930897705096</v>
      </c>
      <c r="B8148" s="3">
        <v>19693.8934307647</v>
      </c>
      <c r="C8148" s="3">
        <v>1.23444143048586</v>
      </c>
      <c r="D8148" s="3">
        <v>57288.208213149002</v>
      </c>
      <c r="E8148" s="1">
        <f t="shared" si="256"/>
        <v>0.52414212150880901</v>
      </c>
      <c r="F8148" s="1">
        <f t="shared" si="257"/>
        <v>37594.314782384303</v>
      </c>
    </row>
    <row r="8149" spans="1:6" x14ac:dyDescent="0.3">
      <c r="A8149" s="3">
        <v>0.69670523817640595</v>
      </c>
      <c r="B8149" s="3">
        <v>19755.3861171885</v>
      </c>
      <c r="C8149" s="3">
        <v>1.2379254550265399</v>
      </c>
      <c r="D8149" s="3">
        <v>56638.500853143203</v>
      </c>
      <c r="E8149" s="1">
        <f t="shared" si="256"/>
        <v>0.54122021685013399</v>
      </c>
      <c r="F8149" s="1">
        <f t="shared" si="257"/>
        <v>36883.114735954703</v>
      </c>
    </row>
    <row r="8150" spans="1:6" x14ac:dyDescent="0.3">
      <c r="A8150" s="3">
        <v>0.69473100923040598</v>
      </c>
      <c r="B8150" s="3">
        <v>18537.402741223701</v>
      </c>
      <c r="C8150" s="3">
        <v>1.20101812777147</v>
      </c>
      <c r="D8150" s="3">
        <v>55221.544963826898</v>
      </c>
      <c r="E8150" s="1">
        <f t="shared" si="256"/>
        <v>0.50628711854106401</v>
      </c>
      <c r="F8150" s="1">
        <f t="shared" si="257"/>
        <v>36684.142222603201</v>
      </c>
    </row>
    <row r="8151" spans="1:6" x14ac:dyDescent="0.3">
      <c r="A8151" s="3">
        <v>0.69224515661445496</v>
      </c>
      <c r="B8151" s="3">
        <v>17157.3309778408</v>
      </c>
      <c r="C8151" s="3">
        <v>1.1922046708229199</v>
      </c>
      <c r="D8151" s="3">
        <v>55801.0772671085</v>
      </c>
      <c r="E8151" s="1">
        <f t="shared" si="256"/>
        <v>0.49995951420846496</v>
      </c>
      <c r="F8151" s="1">
        <f t="shared" si="257"/>
        <v>38643.746289267699</v>
      </c>
    </row>
    <row r="8152" spans="1:6" x14ac:dyDescent="0.3">
      <c r="A8152" s="3">
        <v>0.67904209710916297</v>
      </c>
      <c r="B8152" s="3">
        <v>19256.761997481601</v>
      </c>
      <c r="C8152" s="3">
        <v>1.16564519711736</v>
      </c>
      <c r="D8152" s="3">
        <v>55882.4188533915</v>
      </c>
      <c r="E8152" s="1">
        <f t="shared" si="256"/>
        <v>0.48660310000819706</v>
      </c>
      <c r="F8152" s="1">
        <f t="shared" si="257"/>
        <v>36625.656855909896</v>
      </c>
    </row>
    <row r="8153" spans="1:6" x14ac:dyDescent="0.3">
      <c r="A8153" s="3">
        <v>0.75627340606646898</v>
      </c>
      <c r="B8153" s="3">
        <v>18137.043709376801</v>
      </c>
      <c r="C8153" s="3">
        <v>1.3096980410838699</v>
      </c>
      <c r="D8153" s="3">
        <v>54357.833513871403</v>
      </c>
      <c r="E8153" s="1">
        <f t="shared" si="256"/>
        <v>0.55342463501740091</v>
      </c>
      <c r="F8153" s="1">
        <f t="shared" si="257"/>
        <v>36220.789804494605</v>
      </c>
    </row>
    <row r="8154" spans="1:6" x14ac:dyDescent="0.3">
      <c r="A8154" s="3">
        <v>0.66626943543570905</v>
      </c>
      <c r="B8154" s="3">
        <v>21074.7425757403</v>
      </c>
      <c r="C8154" s="3">
        <v>1.1747445676750801</v>
      </c>
      <c r="D8154" s="3">
        <v>59558.590858146199</v>
      </c>
      <c r="E8154" s="1">
        <f t="shared" si="256"/>
        <v>0.50847513223937102</v>
      </c>
      <c r="F8154" s="1">
        <f t="shared" si="257"/>
        <v>38483.848282405903</v>
      </c>
    </row>
    <row r="8155" spans="1:6" x14ac:dyDescent="0.3">
      <c r="A8155" s="3">
        <v>0.67273270341607205</v>
      </c>
      <c r="B8155" s="3">
        <v>20690.4156050212</v>
      </c>
      <c r="C8155" s="3">
        <v>1.1709293080359899</v>
      </c>
      <c r="D8155" s="3">
        <v>57133.829263902</v>
      </c>
      <c r="E8155" s="1">
        <f t="shared" si="256"/>
        <v>0.49819660461991788</v>
      </c>
      <c r="F8155" s="1">
        <f t="shared" si="257"/>
        <v>36443.413658880803</v>
      </c>
    </row>
    <row r="8156" spans="1:6" x14ac:dyDescent="0.3">
      <c r="A8156" s="3">
        <v>0.68286409178645602</v>
      </c>
      <c r="B8156" s="3">
        <v>18798.089828946398</v>
      </c>
      <c r="C8156" s="3">
        <v>1.15588399383511</v>
      </c>
      <c r="D8156" s="3">
        <v>55903.7598597576</v>
      </c>
      <c r="E8156" s="1">
        <f t="shared" si="256"/>
        <v>0.47301990204865396</v>
      </c>
      <c r="F8156" s="1">
        <f t="shared" si="257"/>
        <v>37105.670030811205</v>
      </c>
    </row>
    <row r="8157" spans="1:6" x14ac:dyDescent="0.3">
      <c r="A8157" s="3">
        <v>0.71201500708674503</v>
      </c>
      <c r="B8157" s="3">
        <v>22595.754350606599</v>
      </c>
      <c r="C8157" s="3">
        <v>1.2171696918319399</v>
      </c>
      <c r="D8157" s="3">
        <v>59315.141412529098</v>
      </c>
      <c r="E8157" s="1">
        <f t="shared" si="256"/>
        <v>0.50515468474519487</v>
      </c>
      <c r="F8157" s="1">
        <f t="shared" si="257"/>
        <v>36719.387061922498</v>
      </c>
    </row>
    <row r="8158" spans="1:6" x14ac:dyDescent="0.3">
      <c r="A8158" s="3">
        <v>0.72157313650031896</v>
      </c>
      <c r="B8158" s="3">
        <v>22059.714967928001</v>
      </c>
      <c r="C8158" s="3">
        <v>1.24146523660869</v>
      </c>
      <c r="D8158" s="3">
        <v>59479.282516634303</v>
      </c>
      <c r="E8158" s="1">
        <f t="shared" si="256"/>
        <v>0.51989210010837106</v>
      </c>
      <c r="F8158" s="1">
        <f t="shared" si="257"/>
        <v>37419.567548706298</v>
      </c>
    </row>
    <row r="8159" spans="1:6" x14ac:dyDescent="0.3">
      <c r="A8159" s="3">
        <v>0.69593391975280605</v>
      </c>
      <c r="B8159" s="3">
        <v>22658.171399284602</v>
      </c>
      <c r="C8159" s="3">
        <v>1.1811490864448</v>
      </c>
      <c r="D8159" s="3">
        <v>62843.454812032098</v>
      </c>
      <c r="E8159" s="1">
        <f t="shared" si="256"/>
        <v>0.48521516669199394</v>
      </c>
      <c r="F8159" s="1">
        <f t="shared" si="257"/>
        <v>40185.283412747493</v>
      </c>
    </row>
    <row r="8160" spans="1:6" x14ac:dyDescent="0.3">
      <c r="A8160" s="3">
        <v>0.69491138086964699</v>
      </c>
      <c r="B8160" s="3">
        <v>14244.287036899599</v>
      </c>
      <c r="C8160" s="3">
        <v>1.2139091793008501</v>
      </c>
      <c r="D8160" s="3">
        <v>49636.168396553803</v>
      </c>
      <c r="E8160" s="1">
        <f t="shared" si="256"/>
        <v>0.51899779843120308</v>
      </c>
      <c r="F8160" s="1">
        <f t="shared" si="257"/>
        <v>35391.881359654202</v>
      </c>
    </row>
    <row r="8161" spans="1:6" x14ac:dyDescent="0.3">
      <c r="A8161" s="3">
        <v>0.68258751275832097</v>
      </c>
      <c r="B8161" s="3">
        <v>22433.962735781701</v>
      </c>
      <c r="C8161" s="3">
        <v>1.15881275565095</v>
      </c>
      <c r="D8161" s="3">
        <v>60137.217552897302</v>
      </c>
      <c r="E8161" s="1">
        <f t="shared" si="256"/>
        <v>0.47622524289262902</v>
      </c>
      <c r="F8161" s="1">
        <f t="shared" si="257"/>
        <v>37703.254817115601</v>
      </c>
    </row>
    <row r="8162" spans="1:6" x14ac:dyDescent="0.3">
      <c r="A8162" s="3">
        <v>0.66161425543466301</v>
      </c>
      <c r="B8162" s="3">
        <v>22152.523994875599</v>
      </c>
      <c r="C8162" s="3">
        <v>1.1328809437054601</v>
      </c>
      <c r="D8162" s="3">
        <v>56947.048902172399</v>
      </c>
      <c r="E8162" s="1">
        <f t="shared" si="256"/>
        <v>0.4712666882707971</v>
      </c>
      <c r="F8162" s="1">
        <f t="shared" si="257"/>
        <v>34794.5249072968</v>
      </c>
    </row>
    <row r="8163" spans="1:6" x14ac:dyDescent="0.3">
      <c r="A8163" s="3">
        <v>0.728815551194124</v>
      </c>
      <c r="B8163" s="3">
        <v>16265.5456905234</v>
      </c>
      <c r="C8163" s="3">
        <v>1.2543707756683899</v>
      </c>
      <c r="D8163" s="3">
        <v>50926.885031426398</v>
      </c>
      <c r="E8163" s="1">
        <f t="shared" si="256"/>
        <v>0.52555522447426595</v>
      </c>
      <c r="F8163" s="1">
        <f t="shared" si="257"/>
        <v>34661.339340902996</v>
      </c>
    </row>
    <row r="8164" spans="1:6" x14ac:dyDescent="0.3">
      <c r="A8164" s="3">
        <v>0.71349333775219503</v>
      </c>
      <c r="B8164" s="3">
        <v>21698.262968973999</v>
      </c>
      <c r="C8164" s="3">
        <v>1.26001127223099</v>
      </c>
      <c r="D8164" s="3">
        <v>59691.196860346099</v>
      </c>
      <c r="E8164" s="1">
        <f t="shared" si="256"/>
        <v>0.54651793447879493</v>
      </c>
      <c r="F8164" s="1">
        <f t="shared" si="257"/>
        <v>37992.9338913721</v>
      </c>
    </row>
    <row r="8165" spans="1:6" x14ac:dyDescent="0.3">
      <c r="A8165" s="3">
        <v>0.68717046069742904</v>
      </c>
      <c r="B8165" s="3">
        <v>21156.0421996287</v>
      </c>
      <c r="C8165" s="3">
        <v>1.1785358714365299</v>
      </c>
      <c r="D8165" s="3">
        <v>58289.670329626402</v>
      </c>
      <c r="E8165" s="1">
        <f t="shared" si="256"/>
        <v>0.49136541073910089</v>
      </c>
      <c r="F8165" s="1">
        <f t="shared" si="257"/>
        <v>37133.628129997698</v>
      </c>
    </row>
    <row r="8166" spans="1:6" x14ac:dyDescent="0.3">
      <c r="A8166" s="3">
        <v>0.67304359893785803</v>
      </c>
      <c r="B8166" s="3">
        <v>21968.8378779212</v>
      </c>
      <c r="C8166" s="3">
        <v>1.15632591894384</v>
      </c>
      <c r="D8166" s="3">
        <v>60695.547500962297</v>
      </c>
      <c r="E8166" s="1">
        <f t="shared" si="256"/>
        <v>0.48328232000598192</v>
      </c>
      <c r="F8166" s="1">
        <f t="shared" si="257"/>
        <v>38726.709623041097</v>
      </c>
    </row>
    <row r="8167" spans="1:6" x14ac:dyDescent="0.3">
      <c r="A8167" s="3">
        <v>0.69959247655305401</v>
      </c>
      <c r="B8167" s="3">
        <v>18128.285978348598</v>
      </c>
      <c r="C8167" s="3">
        <v>1.2277282951975701</v>
      </c>
      <c r="D8167" s="3">
        <v>55305.612893852303</v>
      </c>
      <c r="E8167" s="1">
        <f t="shared" si="256"/>
        <v>0.52813581864451609</v>
      </c>
      <c r="F8167" s="1">
        <f t="shared" si="257"/>
        <v>37177.326915503705</v>
      </c>
    </row>
    <row r="8168" spans="1:6" x14ac:dyDescent="0.3">
      <c r="A8168" s="3">
        <v>0.68098345859017995</v>
      </c>
      <c r="B8168" s="3">
        <v>21047.299123266101</v>
      </c>
      <c r="C8168" s="3">
        <v>1.1650062534688299</v>
      </c>
      <c r="D8168" s="3">
        <v>55845.453183751299</v>
      </c>
      <c r="E8168" s="1">
        <f t="shared" si="256"/>
        <v>0.48402279487864996</v>
      </c>
      <c r="F8168" s="1">
        <f t="shared" si="257"/>
        <v>34798.154060485198</v>
      </c>
    </row>
    <row r="8169" spans="1:6" x14ac:dyDescent="0.3">
      <c r="A8169" s="3">
        <v>0.73218097908156698</v>
      </c>
      <c r="B8169" s="3">
        <v>22128.2037808024</v>
      </c>
      <c r="C8169" s="3">
        <v>1.24567077632205</v>
      </c>
      <c r="D8169" s="3">
        <v>57122.573091924001</v>
      </c>
      <c r="E8169" s="1">
        <f t="shared" si="256"/>
        <v>0.51348979724048305</v>
      </c>
      <c r="F8169" s="1">
        <f t="shared" si="257"/>
        <v>34994.369311121598</v>
      </c>
    </row>
    <row r="8170" spans="1:6" x14ac:dyDescent="0.3">
      <c r="A8170" s="3">
        <v>0.68097630620968697</v>
      </c>
      <c r="B8170" s="3">
        <v>21180.8965607094</v>
      </c>
      <c r="C8170" s="3">
        <v>1.1976409137797299</v>
      </c>
      <c r="D8170" s="3">
        <v>60939.498013042001</v>
      </c>
      <c r="E8170" s="1">
        <f t="shared" si="256"/>
        <v>0.51666460757004296</v>
      </c>
      <c r="F8170" s="1">
        <f t="shared" si="257"/>
        <v>39758.601452332601</v>
      </c>
    </row>
    <row r="8171" spans="1:6" x14ac:dyDescent="0.3">
      <c r="A8171" s="3">
        <v>0.71018427273420803</v>
      </c>
      <c r="B8171" s="3">
        <v>23066.0574299666</v>
      </c>
      <c r="C8171" s="3">
        <v>1.23475903266415</v>
      </c>
      <c r="D8171" s="3">
        <v>59813.894407558502</v>
      </c>
      <c r="E8171" s="1">
        <f t="shared" si="256"/>
        <v>0.52457475992994196</v>
      </c>
      <c r="F8171" s="1">
        <f t="shared" si="257"/>
        <v>36747.836977591898</v>
      </c>
    </row>
    <row r="8172" spans="1:6" x14ac:dyDescent="0.3">
      <c r="A8172" s="3">
        <v>0.69859477179500296</v>
      </c>
      <c r="B8172" s="3">
        <v>24435.7480883155</v>
      </c>
      <c r="C8172" s="3">
        <v>1.1944597364324301</v>
      </c>
      <c r="D8172" s="3">
        <v>63474.735532938997</v>
      </c>
      <c r="E8172" s="1">
        <f t="shared" si="256"/>
        <v>0.49586496463742713</v>
      </c>
      <c r="F8172" s="1">
        <f t="shared" si="257"/>
        <v>39038.987444623497</v>
      </c>
    </row>
    <row r="8173" spans="1:6" x14ac:dyDescent="0.3">
      <c r="A8173" s="3">
        <v>0.71096468920301703</v>
      </c>
      <c r="B8173" s="3">
        <v>15232.234553701501</v>
      </c>
      <c r="C8173" s="3">
        <v>1.2081681387860801</v>
      </c>
      <c r="D8173" s="3">
        <v>49667.136884936001</v>
      </c>
      <c r="E8173" s="1">
        <f t="shared" si="256"/>
        <v>0.49720344958306306</v>
      </c>
      <c r="F8173" s="1">
        <f t="shared" si="257"/>
        <v>34434.902331234502</v>
      </c>
    </row>
    <row r="8174" spans="1:6" x14ac:dyDescent="0.3">
      <c r="A8174" s="3">
        <v>0.75131299718213196</v>
      </c>
      <c r="B8174" s="3">
        <v>17698.2004759376</v>
      </c>
      <c r="C8174" s="3">
        <v>1.2786183991909099</v>
      </c>
      <c r="D8174" s="3">
        <v>52860.182024642898</v>
      </c>
      <c r="E8174" s="1">
        <f t="shared" si="256"/>
        <v>0.52730540200877796</v>
      </c>
      <c r="F8174" s="1">
        <f t="shared" si="257"/>
        <v>35161.981548705298</v>
      </c>
    </row>
    <row r="8175" spans="1:6" x14ac:dyDescent="0.3">
      <c r="A8175" s="3">
        <v>0.71009078954640303</v>
      </c>
      <c r="B8175" s="3">
        <v>21395.366971195599</v>
      </c>
      <c r="C8175" s="3">
        <v>1.2295493785638201</v>
      </c>
      <c r="D8175" s="3">
        <v>58293.223295881697</v>
      </c>
      <c r="E8175" s="1">
        <f t="shared" si="256"/>
        <v>0.51945858901741704</v>
      </c>
      <c r="F8175" s="1">
        <f t="shared" si="257"/>
        <v>36897.856324686101</v>
      </c>
    </row>
    <row r="8176" spans="1:6" x14ac:dyDescent="0.3">
      <c r="A8176" s="3">
        <v>0.67050034129354297</v>
      </c>
      <c r="B8176" s="3">
        <v>21464.230905529599</v>
      </c>
      <c r="C8176" s="3">
        <v>1.18486922325081</v>
      </c>
      <c r="D8176" s="3">
        <v>60677.010197519703</v>
      </c>
      <c r="E8176" s="1">
        <f t="shared" si="256"/>
        <v>0.51436888195726704</v>
      </c>
      <c r="F8176" s="1">
        <f t="shared" si="257"/>
        <v>39212.779291990104</v>
      </c>
    </row>
    <row r="8177" spans="1:6" x14ac:dyDescent="0.3">
      <c r="A8177" s="3">
        <v>0.74430775417186301</v>
      </c>
      <c r="B8177" s="3">
        <v>24038.385511050201</v>
      </c>
      <c r="C8177" s="3">
        <v>1.27432398965231</v>
      </c>
      <c r="D8177" s="3">
        <v>65081.592979573303</v>
      </c>
      <c r="E8177" s="1">
        <f t="shared" si="256"/>
        <v>0.53001623548044696</v>
      </c>
      <c r="F8177" s="1">
        <f t="shared" si="257"/>
        <v>41043.207468523105</v>
      </c>
    </row>
    <row r="8178" spans="1:6" x14ac:dyDescent="0.3">
      <c r="A8178" s="3">
        <v>0.67611103511230997</v>
      </c>
      <c r="B8178" s="3">
        <v>19716.0487561763</v>
      </c>
      <c r="C8178" s="3">
        <v>1.1633690750607699</v>
      </c>
      <c r="D8178" s="3">
        <v>55957.147859145603</v>
      </c>
      <c r="E8178" s="1">
        <f t="shared" si="256"/>
        <v>0.48725803994845995</v>
      </c>
      <c r="F8178" s="1">
        <f t="shared" si="257"/>
        <v>36241.099102969303</v>
      </c>
    </row>
    <row r="8179" spans="1:6" x14ac:dyDescent="0.3">
      <c r="A8179" s="3">
        <v>0.71613641586339005</v>
      </c>
      <c r="B8179" s="3">
        <v>20564.940588015801</v>
      </c>
      <c r="C8179" s="3">
        <v>1.2497109330434699</v>
      </c>
      <c r="D8179" s="3">
        <v>58027.407296824997</v>
      </c>
      <c r="E8179" s="1">
        <f t="shared" si="256"/>
        <v>0.53357451718007987</v>
      </c>
      <c r="F8179" s="1">
        <f t="shared" si="257"/>
        <v>37462.466708809196</v>
      </c>
    </row>
    <row r="8180" spans="1:6" x14ac:dyDescent="0.3">
      <c r="A8180" s="3">
        <v>0.69604782496845197</v>
      </c>
      <c r="B8180" s="3">
        <v>18165.7582468646</v>
      </c>
      <c r="C8180" s="3">
        <v>1.1913040065282301</v>
      </c>
      <c r="D8180" s="3">
        <v>54536.652851931198</v>
      </c>
      <c r="E8180" s="1">
        <f t="shared" si="256"/>
        <v>0.49525618155977813</v>
      </c>
      <c r="F8180" s="1">
        <f t="shared" si="257"/>
        <v>36370.894605066598</v>
      </c>
    </row>
    <row r="8181" spans="1:6" x14ac:dyDescent="0.3">
      <c r="A8181" s="3">
        <v>0.74320966580820003</v>
      </c>
      <c r="B8181" s="3">
        <v>17333.6440133621</v>
      </c>
      <c r="C8181" s="3">
        <v>1.2945272871862401</v>
      </c>
      <c r="D8181" s="3">
        <v>54299.390091116402</v>
      </c>
      <c r="E8181" s="1">
        <f t="shared" si="256"/>
        <v>0.55131762137804008</v>
      </c>
      <c r="F8181" s="1">
        <f t="shared" si="257"/>
        <v>36965.746077754302</v>
      </c>
    </row>
    <row r="8182" spans="1:6" x14ac:dyDescent="0.3">
      <c r="A8182" s="3">
        <v>0.69815740107369095</v>
      </c>
      <c r="B8182" s="3">
        <v>22378.470278597601</v>
      </c>
      <c r="C8182" s="3">
        <v>1.2376056036452701</v>
      </c>
      <c r="D8182" s="3">
        <v>60151.523958031299</v>
      </c>
      <c r="E8182" s="1">
        <f t="shared" si="256"/>
        <v>0.53944820257157911</v>
      </c>
      <c r="F8182" s="1">
        <f t="shared" si="257"/>
        <v>37773.053679433695</v>
      </c>
    </row>
    <row r="8183" spans="1:6" x14ac:dyDescent="0.3">
      <c r="A8183" s="3">
        <v>0.71587860515058899</v>
      </c>
      <c r="B8183" s="3">
        <v>17658.3014732747</v>
      </c>
      <c r="C8183" s="3">
        <v>1.2171636424804799</v>
      </c>
      <c r="D8183" s="3">
        <v>52917.689230284501</v>
      </c>
      <c r="E8183" s="1">
        <f t="shared" si="256"/>
        <v>0.50128503732989094</v>
      </c>
      <c r="F8183" s="1">
        <f t="shared" si="257"/>
        <v>35259.387757009797</v>
      </c>
    </row>
    <row r="8184" spans="1:6" x14ac:dyDescent="0.3">
      <c r="A8184" s="3">
        <v>0.67069151721827602</v>
      </c>
      <c r="B8184" s="3">
        <v>22743.332734460699</v>
      </c>
      <c r="C8184" s="3">
        <v>1.1717880935790701</v>
      </c>
      <c r="D8184" s="3">
        <v>62244.155031820897</v>
      </c>
      <c r="E8184" s="1">
        <f t="shared" si="256"/>
        <v>0.50109657636079408</v>
      </c>
      <c r="F8184" s="1">
        <f t="shared" si="257"/>
        <v>39500.822297360195</v>
      </c>
    </row>
    <row r="8185" spans="1:6" x14ac:dyDescent="0.3">
      <c r="A8185" s="3">
        <v>0.67702872995449004</v>
      </c>
      <c r="B8185" s="3">
        <v>14803.261290647601</v>
      </c>
      <c r="C8185" s="3">
        <v>1.15765204152396</v>
      </c>
      <c r="D8185" s="3">
        <v>49839.638897774697</v>
      </c>
      <c r="E8185" s="1">
        <f t="shared" si="256"/>
        <v>0.48062331156946991</v>
      </c>
      <c r="F8185" s="1">
        <f t="shared" si="257"/>
        <v>35036.377607127099</v>
      </c>
    </row>
    <row r="8186" spans="1:6" x14ac:dyDescent="0.3">
      <c r="A8186" s="3">
        <v>0.706550703731466</v>
      </c>
      <c r="B8186" s="3">
        <v>23978.086720440398</v>
      </c>
      <c r="C8186" s="3">
        <v>1.21982208262655</v>
      </c>
      <c r="D8186" s="3">
        <v>63995.950643428703</v>
      </c>
      <c r="E8186" s="1">
        <f t="shared" si="256"/>
        <v>0.51327137889508401</v>
      </c>
      <c r="F8186" s="1">
        <f t="shared" si="257"/>
        <v>40017.863922988305</v>
      </c>
    </row>
    <row r="8187" spans="1:6" x14ac:dyDescent="0.3">
      <c r="A8187" s="3">
        <v>0.71245450259583498</v>
      </c>
      <c r="B8187" s="3">
        <v>18890.890545162802</v>
      </c>
      <c r="C8187" s="3">
        <v>1.24992468744142</v>
      </c>
      <c r="D8187" s="3">
        <v>56801.114285449199</v>
      </c>
      <c r="E8187" s="1">
        <f t="shared" si="256"/>
        <v>0.53747018484558506</v>
      </c>
      <c r="F8187" s="1">
        <f t="shared" si="257"/>
        <v>37910.223740286398</v>
      </c>
    </row>
    <row r="8188" spans="1:6" x14ac:dyDescent="0.3">
      <c r="A8188" s="3">
        <v>0.71578361048690597</v>
      </c>
      <c r="B8188" s="3">
        <v>21016.2743588989</v>
      </c>
      <c r="C8188" s="3">
        <v>1.2361295943938999</v>
      </c>
      <c r="D8188" s="3">
        <v>56647.823764839501</v>
      </c>
      <c r="E8188" s="1">
        <f t="shared" si="256"/>
        <v>0.52034598390699394</v>
      </c>
      <c r="F8188" s="1">
        <f t="shared" si="257"/>
        <v>35631.549405940605</v>
      </c>
    </row>
    <row r="8189" spans="1:6" x14ac:dyDescent="0.3">
      <c r="A8189" s="3">
        <v>0.69392605656193296</v>
      </c>
      <c r="B8189" s="3">
        <v>17359.363018051899</v>
      </c>
      <c r="C8189" s="3">
        <v>1.24115631984823</v>
      </c>
      <c r="D8189" s="3">
        <v>54614.0669080312</v>
      </c>
      <c r="E8189" s="1">
        <f t="shared" si="256"/>
        <v>0.54723026328629709</v>
      </c>
      <c r="F8189" s="1">
        <f t="shared" si="257"/>
        <v>37254.703889979297</v>
      </c>
    </row>
    <row r="8190" spans="1:6" x14ac:dyDescent="0.3">
      <c r="A8190" s="3">
        <v>0.71836546638889198</v>
      </c>
      <c r="B8190" s="3">
        <v>22336.182733928399</v>
      </c>
      <c r="C8190" s="3">
        <v>1.2379523618785999</v>
      </c>
      <c r="D8190" s="3">
        <v>61265.854220863999</v>
      </c>
      <c r="E8190" s="1">
        <f t="shared" si="256"/>
        <v>0.51958689548970793</v>
      </c>
      <c r="F8190" s="1">
        <f t="shared" si="257"/>
        <v>38929.6714869356</v>
      </c>
    </row>
    <row r="8191" spans="1:6" x14ac:dyDescent="0.3">
      <c r="A8191" s="3">
        <v>0.72274507097124896</v>
      </c>
      <c r="B8191" s="3">
        <v>18274.745671263401</v>
      </c>
      <c r="C8191" s="3">
        <v>1.24691569958408</v>
      </c>
      <c r="D8191" s="3">
        <v>55405.035595657697</v>
      </c>
      <c r="E8191" s="1">
        <f t="shared" si="256"/>
        <v>0.52417062861283104</v>
      </c>
      <c r="F8191" s="1">
        <f t="shared" si="257"/>
        <v>37130.289924394296</v>
      </c>
    </row>
    <row r="8192" spans="1:6" x14ac:dyDescent="0.3">
      <c r="A8192" s="3">
        <v>0.699850979330917</v>
      </c>
      <c r="B8192" s="3">
        <v>17669.089852697802</v>
      </c>
      <c r="C8192" s="3">
        <v>1.2114814690103699</v>
      </c>
      <c r="D8192" s="3">
        <v>52998.047533970297</v>
      </c>
      <c r="E8192" s="1">
        <f t="shared" si="256"/>
        <v>0.5116304896794529</v>
      </c>
      <c r="F8192" s="1">
        <f t="shared" si="257"/>
        <v>35328.957681272499</v>
      </c>
    </row>
    <row r="8193" spans="1:6" x14ac:dyDescent="0.3">
      <c r="A8193" s="3">
        <v>0.69752601394035896</v>
      </c>
      <c r="B8193" s="3">
        <v>18681.807475126301</v>
      </c>
      <c r="C8193" s="3">
        <v>1.18549794524125</v>
      </c>
      <c r="D8193" s="3">
        <v>57090.4893102895</v>
      </c>
      <c r="E8193" s="1">
        <f t="shared" si="256"/>
        <v>0.487971931300891</v>
      </c>
      <c r="F8193" s="1">
        <f t="shared" si="257"/>
        <v>38408.681835163196</v>
      </c>
    </row>
    <row r="8194" spans="1:6" x14ac:dyDescent="0.3">
      <c r="A8194" s="3">
        <v>0.75364728974451101</v>
      </c>
      <c r="B8194" s="3">
        <v>21410.099385793001</v>
      </c>
      <c r="C8194" s="3">
        <v>1.31324320534874</v>
      </c>
      <c r="D8194" s="3">
        <v>59851.576923993998</v>
      </c>
      <c r="E8194" s="1">
        <f t="shared" si="256"/>
        <v>0.55959591560422894</v>
      </c>
      <c r="F8194" s="1">
        <f t="shared" si="257"/>
        <v>38441.477538200998</v>
      </c>
    </row>
    <row r="8195" spans="1:6" x14ac:dyDescent="0.3">
      <c r="A8195" s="3">
        <v>0.72547006950457904</v>
      </c>
      <c r="B8195" s="3">
        <v>20658.056154175902</v>
      </c>
      <c r="C8195" s="3">
        <v>1.29604686818023</v>
      </c>
      <c r="D8195" s="3">
        <v>58401.361051295702</v>
      </c>
      <c r="E8195" s="1">
        <f t="shared" si="256"/>
        <v>0.57057679867565092</v>
      </c>
      <c r="F8195" s="1">
        <f t="shared" si="257"/>
        <v>37743.3048971198</v>
      </c>
    </row>
    <row r="8196" spans="1:6" x14ac:dyDescent="0.3">
      <c r="A8196" s="3">
        <v>0.74548513659002202</v>
      </c>
      <c r="B8196" s="3">
        <v>21340.667859253499</v>
      </c>
      <c r="C8196" s="3">
        <v>1.29093861794247</v>
      </c>
      <c r="D8196" s="3">
        <v>59331.356041017098</v>
      </c>
      <c r="E8196" s="1">
        <f t="shared" ref="E8196:E8259" si="258">C8196-A8196</f>
        <v>0.54545348135244798</v>
      </c>
      <c r="F8196" s="1">
        <f t="shared" ref="F8196:F8259" si="259">D8196-B8196</f>
        <v>37990.688181763602</v>
      </c>
    </row>
    <row r="8197" spans="1:6" x14ac:dyDescent="0.3">
      <c r="A8197" s="3">
        <v>0.74460202310817303</v>
      </c>
      <c r="B8197" s="3">
        <v>21823.6660589065</v>
      </c>
      <c r="C8197" s="3">
        <v>1.2742378403774</v>
      </c>
      <c r="D8197" s="3">
        <v>59908.838966821197</v>
      </c>
      <c r="E8197" s="1">
        <f t="shared" si="258"/>
        <v>0.52963581726922693</v>
      </c>
      <c r="F8197" s="1">
        <f t="shared" si="259"/>
        <v>38085.172907914697</v>
      </c>
    </row>
    <row r="8198" spans="1:6" x14ac:dyDescent="0.3">
      <c r="A8198" s="3">
        <v>0.689364843929404</v>
      </c>
      <c r="B8198" s="3">
        <v>15823.7679695611</v>
      </c>
      <c r="C8198" s="3">
        <v>1.2025318072395901</v>
      </c>
      <c r="D8198" s="3">
        <v>52194.688633992198</v>
      </c>
      <c r="E8198" s="1">
        <f t="shared" si="258"/>
        <v>0.51316696331018608</v>
      </c>
      <c r="F8198" s="1">
        <f t="shared" si="259"/>
        <v>36370.920664431098</v>
      </c>
    </row>
    <row r="8199" spans="1:6" x14ac:dyDescent="0.3">
      <c r="A8199" s="3">
        <v>0.66107342094699195</v>
      </c>
      <c r="B8199" s="3">
        <v>16392.3240016569</v>
      </c>
      <c r="C8199" s="3">
        <v>1.1068351846014099</v>
      </c>
      <c r="D8199" s="3">
        <v>51648.829836080498</v>
      </c>
      <c r="E8199" s="1">
        <f t="shared" si="258"/>
        <v>0.445761763654418</v>
      </c>
      <c r="F8199" s="1">
        <f t="shared" si="259"/>
        <v>35256.505834423602</v>
      </c>
    </row>
    <row r="8200" spans="1:6" x14ac:dyDescent="0.3">
      <c r="A8200" s="3">
        <v>0.68984500444739505</v>
      </c>
      <c r="B8200" s="3">
        <v>23586.604654791201</v>
      </c>
      <c r="C8200" s="3">
        <v>1.2402935549422101</v>
      </c>
      <c r="D8200" s="3">
        <v>62917.5384426569</v>
      </c>
      <c r="E8200" s="1">
        <f t="shared" si="258"/>
        <v>0.550448550494815</v>
      </c>
      <c r="F8200" s="1">
        <f t="shared" si="259"/>
        <v>39330.933787865695</v>
      </c>
    </row>
    <row r="8201" spans="1:6" x14ac:dyDescent="0.3">
      <c r="A8201" s="3">
        <v>0.71728590654513402</v>
      </c>
      <c r="B8201" s="3">
        <v>20132.960282430198</v>
      </c>
      <c r="C8201" s="3">
        <v>1.21830408578473</v>
      </c>
      <c r="D8201" s="3">
        <v>56027.070896415797</v>
      </c>
      <c r="E8201" s="1">
        <f t="shared" si="258"/>
        <v>0.50101817923959602</v>
      </c>
      <c r="F8201" s="1">
        <f t="shared" si="259"/>
        <v>35894.110613985598</v>
      </c>
    </row>
    <row r="8202" spans="1:6" x14ac:dyDescent="0.3">
      <c r="A8202" s="3">
        <v>0.67845305084824303</v>
      </c>
      <c r="B8202" s="3">
        <v>24022.809874720799</v>
      </c>
      <c r="C8202" s="3">
        <v>1.1884814661210199</v>
      </c>
      <c r="D8202" s="3">
        <v>61274.082450631198</v>
      </c>
      <c r="E8202" s="1">
        <f t="shared" si="258"/>
        <v>0.51002841527277687</v>
      </c>
      <c r="F8202" s="1">
        <f t="shared" si="259"/>
        <v>37251.2725759104</v>
      </c>
    </row>
    <row r="8203" spans="1:6" x14ac:dyDescent="0.3">
      <c r="A8203" s="3">
        <v>0.74802206219448197</v>
      </c>
      <c r="B8203" s="3">
        <v>19845.189147952598</v>
      </c>
      <c r="C8203" s="3">
        <v>1.30683832107287</v>
      </c>
      <c r="D8203" s="3">
        <v>55511.050285947997</v>
      </c>
      <c r="E8203" s="1">
        <f t="shared" si="258"/>
        <v>0.55881625887838804</v>
      </c>
      <c r="F8203" s="1">
        <f t="shared" si="259"/>
        <v>35665.861137995395</v>
      </c>
    </row>
    <row r="8204" spans="1:6" x14ac:dyDescent="0.3">
      <c r="A8204" s="3">
        <v>0.71713293101157305</v>
      </c>
      <c r="B8204" s="3">
        <v>23946.709787546901</v>
      </c>
      <c r="C8204" s="3">
        <v>1.24948565337168</v>
      </c>
      <c r="D8204" s="3">
        <v>63682.306628911901</v>
      </c>
      <c r="E8204" s="1">
        <f t="shared" si="258"/>
        <v>0.532352722360107</v>
      </c>
      <c r="F8204" s="1">
        <f t="shared" si="259"/>
        <v>39735.596841364997</v>
      </c>
    </row>
    <row r="8205" spans="1:6" x14ac:dyDescent="0.3">
      <c r="A8205" s="3">
        <v>0.71869256435028295</v>
      </c>
      <c r="B8205" s="3">
        <v>19489.444868554201</v>
      </c>
      <c r="C8205" s="3">
        <v>1.2370915337430699</v>
      </c>
      <c r="D8205" s="3">
        <v>57962.979562930901</v>
      </c>
      <c r="E8205" s="1">
        <f t="shared" si="258"/>
        <v>0.51839896939278696</v>
      </c>
      <c r="F8205" s="1">
        <f t="shared" si="259"/>
        <v>38473.5346943767</v>
      </c>
    </row>
    <row r="8206" spans="1:6" x14ac:dyDescent="0.3">
      <c r="A8206" s="3">
        <v>0.71298143721658602</v>
      </c>
      <c r="B8206" s="3">
        <v>16917.3473686873</v>
      </c>
      <c r="C8206" s="3">
        <v>1.2007504289353299</v>
      </c>
      <c r="D8206" s="3">
        <v>52900.246683831603</v>
      </c>
      <c r="E8206" s="1">
        <f t="shared" si="258"/>
        <v>0.48776899171874388</v>
      </c>
      <c r="F8206" s="1">
        <f t="shared" si="259"/>
        <v>35982.899315144299</v>
      </c>
    </row>
    <row r="8207" spans="1:6" x14ac:dyDescent="0.3">
      <c r="A8207" s="3">
        <v>0.673478703213788</v>
      </c>
      <c r="B8207" s="3">
        <v>21814.920545376299</v>
      </c>
      <c r="C8207" s="3">
        <v>1.15284407828591</v>
      </c>
      <c r="D8207" s="3">
        <v>60353.775219661402</v>
      </c>
      <c r="E8207" s="1">
        <f t="shared" si="258"/>
        <v>0.47936537507212196</v>
      </c>
      <c r="F8207" s="1">
        <f t="shared" si="259"/>
        <v>38538.854674285103</v>
      </c>
    </row>
    <row r="8208" spans="1:6" x14ac:dyDescent="0.3">
      <c r="A8208" s="3">
        <v>0.68117492855122597</v>
      </c>
      <c r="B8208" s="3">
        <v>15897.8864148391</v>
      </c>
      <c r="C8208" s="3">
        <v>1.1851768460563199</v>
      </c>
      <c r="D8208" s="3">
        <v>50650.793711823797</v>
      </c>
      <c r="E8208" s="1">
        <f t="shared" si="258"/>
        <v>0.50400191750509393</v>
      </c>
      <c r="F8208" s="1">
        <f t="shared" si="259"/>
        <v>34752.907296984697</v>
      </c>
    </row>
    <row r="8209" spans="1:6" x14ac:dyDescent="0.3">
      <c r="A8209" s="3">
        <v>0.73321342071019602</v>
      </c>
      <c r="B8209" s="3">
        <v>20886.736174872702</v>
      </c>
      <c r="C8209" s="3">
        <v>1.2694564035846101</v>
      </c>
      <c r="D8209" s="3">
        <v>58913.413803342803</v>
      </c>
      <c r="E8209" s="1">
        <f t="shared" si="258"/>
        <v>0.53624298287441408</v>
      </c>
      <c r="F8209" s="1">
        <f t="shared" si="259"/>
        <v>38026.677628470105</v>
      </c>
    </row>
    <row r="8210" spans="1:6" x14ac:dyDescent="0.3">
      <c r="A8210" s="3">
        <v>0.65214268185291602</v>
      </c>
      <c r="B8210" s="3">
        <v>21198.230551864501</v>
      </c>
      <c r="C8210" s="3">
        <v>1.14547230613228</v>
      </c>
      <c r="D8210" s="3">
        <v>60164.336026042904</v>
      </c>
      <c r="E8210" s="1">
        <f t="shared" si="258"/>
        <v>0.493329624279364</v>
      </c>
      <c r="F8210" s="1">
        <f t="shared" si="259"/>
        <v>38966.105474178403</v>
      </c>
    </row>
    <row r="8211" spans="1:6" x14ac:dyDescent="0.3">
      <c r="A8211" s="3">
        <v>0.73505604535282798</v>
      </c>
      <c r="B8211" s="3">
        <v>17468.060413341602</v>
      </c>
      <c r="C8211" s="3">
        <v>1.2578241443514699</v>
      </c>
      <c r="D8211" s="3">
        <v>53968.835675932402</v>
      </c>
      <c r="E8211" s="1">
        <f t="shared" si="258"/>
        <v>0.52276809899864196</v>
      </c>
      <c r="F8211" s="1">
        <f t="shared" si="259"/>
        <v>36500.775262590803</v>
      </c>
    </row>
    <row r="8212" spans="1:6" x14ac:dyDescent="0.3">
      <c r="A8212" s="3">
        <v>0.66400226341720403</v>
      </c>
      <c r="B8212" s="3">
        <v>19926.401832742598</v>
      </c>
      <c r="C8212" s="3">
        <v>1.17423291443291</v>
      </c>
      <c r="D8212" s="3">
        <v>58903.036935633201</v>
      </c>
      <c r="E8212" s="1">
        <f t="shared" si="258"/>
        <v>0.51023065101570597</v>
      </c>
      <c r="F8212" s="1">
        <f t="shared" si="259"/>
        <v>38976.635102890607</v>
      </c>
    </row>
    <row r="8213" spans="1:6" x14ac:dyDescent="0.3">
      <c r="A8213" s="3">
        <v>0.738094877455024</v>
      </c>
      <c r="B8213" s="3">
        <v>22023.5460340299</v>
      </c>
      <c r="C8213" s="3">
        <v>1.3117225928845799</v>
      </c>
      <c r="D8213" s="3">
        <v>61101.390834909202</v>
      </c>
      <c r="E8213" s="1">
        <f t="shared" si="258"/>
        <v>0.57362771542955593</v>
      </c>
      <c r="F8213" s="1">
        <f t="shared" si="259"/>
        <v>39077.844800879306</v>
      </c>
    </row>
    <row r="8214" spans="1:6" x14ac:dyDescent="0.3">
      <c r="A8214" s="3">
        <v>0.65752912395673802</v>
      </c>
      <c r="B8214" s="3">
        <v>22816.659766659799</v>
      </c>
      <c r="C8214" s="3">
        <v>1.1552869771054499</v>
      </c>
      <c r="D8214" s="3">
        <v>62193.104515107698</v>
      </c>
      <c r="E8214" s="1">
        <f t="shared" si="258"/>
        <v>0.4977578531487119</v>
      </c>
      <c r="F8214" s="1">
        <f t="shared" si="259"/>
        <v>39376.444748447902</v>
      </c>
    </row>
    <row r="8215" spans="1:6" x14ac:dyDescent="0.3">
      <c r="A8215" s="3">
        <v>0.68093277670762598</v>
      </c>
      <c r="B8215" s="3">
        <v>18474.166377360201</v>
      </c>
      <c r="C8215" s="3">
        <v>1.1701329217140799</v>
      </c>
      <c r="D8215" s="3">
        <v>53342.431125150702</v>
      </c>
      <c r="E8215" s="1">
        <f t="shared" si="258"/>
        <v>0.48920014500645392</v>
      </c>
      <c r="F8215" s="1">
        <f t="shared" si="259"/>
        <v>34868.264747790497</v>
      </c>
    </row>
    <row r="8216" spans="1:6" x14ac:dyDescent="0.3">
      <c r="A8216" s="3">
        <v>0.65332780635666599</v>
      </c>
      <c r="B8216" s="3">
        <v>21744.9200622268</v>
      </c>
      <c r="C8216" s="3">
        <v>1.12852978751162</v>
      </c>
      <c r="D8216" s="3">
        <v>60670.390546343602</v>
      </c>
      <c r="E8216" s="1">
        <f t="shared" si="258"/>
        <v>0.47520198115495405</v>
      </c>
      <c r="F8216" s="1">
        <f t="shared" si="259"/>
        <v>38925.470484116799</v>
      </c>
    </row>
    <row r="8217" spans="1:6" x14ac:dyDescent="0.3">
      <c r="A8217" s="3">
        <v>0.69926562959576</v>
      </c>
      <c r="B8217" s="3">
        <v>18300.387206660998</v>
      </c>
      <c r="C8217" s="3">
        <v>1.2054023961695199</v>
      </c>
      <c r="D8217" s="3">
        <v>55532.249801760001</v>
      </c>
      <c r="E8217" s="1">
        <f t="shared" si="258"/>
        <v>0.50613676657375994</v>
      </c>
      <c r="F8217" s="1">
        <f t="shared" si="259"/>
        <v>37231.862595099003</v>
      </c>
    </row>
    <row r="8218" spans="1:6" x14ac:dyDescent="0.3">
      <c r="A8218" s="3">
        <v>0.62728634908705905</v>
      </c>
      <c r="B8218" s="3">
        <v>18578.444703648998</v>
      </c>
      <c r="C8218" s="3">
        <v>1.08552229901276</v>
      </c>
      <c r="D8218" s="3">
        <v>53726.476178524601</v>
      </c>
      <c r="E8218" s="1">
        <f t="shared" si="258"/>
        <v>0.45823594992570094</v>
      </c>
      <c r="F8218" s="1">
        <f t="shared" si="259"/>
        <v>35148.031474875606</v>
      </c>
    </row>
    <row r="8219" spans="1:6" x14ac:dyDescent="0.3">
      <c r="A8219" s="3">
        <v>0.69742388919102205</v>
      </c>
      <c r="B8219" s="3">
        <v>22649.717057006099</v>
      </c>
      <c r="C8219" s="3">
        <v>1.2210161943236799</v>
      </c>
      <c r="D8219" s="3">
        <v>62025.156374883903</v>
      </c>
      <c r="E8219" s="1">
        <f t="shared" si="258"/>
        <v>0.52359230513265786</v>
      </c>
      <c r="F8219" s="1">
        <f t="shared" si="259"/>
        <v>39375.439317877805</v>
      </c>
    </row>
    <row r="8220" spans="1:6" x14ac:dyDescent="0.3">
      <c r="A8220" s="3">
        <v>0.66144377444324198</v>
      </c>
      <c r="B8220" s="3">
        <v>19766.652336912099</v>
      </c>
      <c r="C8220" s="3">
        <v>1.15409584879989</v>
      </c>
      <c r="D8220" s="3">
        <v>56261.683832233197</v>
      </c>
      <c r="E8220" s="1">
        <f t="shared" si="258"/>
        <v>0.49265207435664804</v>
      </c>
      <c r="F8220" s="1">
        <f t="shared" si="259"/>
        <v>36495.031495321098</v>
      </c>
    </row>
    <row r="8221" spans="1:6" x14ac:dyDescent="0.3">
      <c r="A8221" s="3">
        <v>0.683993415437951</v>
      </c>
      <c r="B8221" s="3">
        <v>19445.298493411701</v>
      </c>
      <c r="C8221" s="3">
        <v>1.2132046085574</v>
      </c>
      <c r="D8221" s="3">
        <v>57103.211498659402</v>
      </c>
      <c r="E8221" s="1">
        <f t="shared" si="258"/>
        <v>0.52921119311944897</v>
      </c>
      <c r="F8221" s="1">
        <f t="shared" si="259"/>
        <v>37657.913005247698</v>
      </c>
    </row>
    <row r="8222" spans="1:6" x14ac:dyDescent="0.3">
      <c r="A8222" s="3">
        <v>0.67603855843988403</v>
      </c>
      <c r="B8222" s="3">
        <v>18823.7812715074</v>
      </c>
      <c r="C8222" s="3">
        <v>1.1908841636530501</v>
      </c>
      <c r="D8222" s="3">
        <v>57786.725533548903</v>
      </c>
      <c r="E8222" s="1">
        <f t="shared" si="258"/>
        <v>0.51484560521316602</v>
      </c>
      <c r="F8222" s="1">
        <f t="shared" si="259"/>
        <v>38962.944262041507</v>
      </c>
    </row>
    <row r="8223" spans="1:6" x14ac:dyDescent="0.3">
      <c r="A8223" s="3">
        <v>0.66707302081376196</v>
      </c>
      <c r="B8223" s="3">
        <v>13052.398653571399</v>
      </c>
      <c r="C8223" s="3">
        <v>1.15082862714128</v>
      </c>
      <c r="D8223" s="3">
        <v>48886.463888147999</v>
      </c>
      <c r="E8223" s="1">
        <f t="shared" si="258"/>
        <v>0.48375560632751802</v>
      </c>
      <c r="F8223" s="1">
        <f t="shared" si="259"/>
        <v>35834.065234576599</v>
      </c>
    </row>
    <row r="8224" spans="1:6" x14ac:dyDescent="0.3">
      <c r="A8224" s="3">
        <v>0.78866743632760195</v>
      </c>
      <c r="B8224" s="3">
        <v>22294.8116384245</v>
      </c>
      <c r="C8224" s="3">
        <v>1.35389940229571</v>
      </c>
      <c r="D8224" s="3">
        <v>61907.9469579406</v>
      </c>
      <c r="E8224" s="1">
        <f t="shared" si="258"/>
        <v>0.5652319659681081</v>
      </c>
      <c r="F8224" s="1">
        <f t="shared" si="259"/>
        <v>39613.135319516099</v>
      </c>
    </row>
    <row r="8225" spans="1:6" x14ac:dyDescent="0.3">
      <c r="A8225" s="3">
        <v>0.66829608649213501</v>
      </c>
      <c r="B8225" s="3">
        <v>13086.7610386509</v>
      </c>
      <c r="C8225" s="3">
        <v>1.14146151787067</v>
      </c>
      <c r="D8225" s="3">
        <v>48504.790364695298</v>
      </c>
      <c r="E8225" s="1">
        <f t="shared" si="258"/>
        <v>0.47316543137853495</v>
      </c>
      <c r="F8225" s="1">
        <f t="shared" si="259"/>
        <v>35418.029326044401</v>
      </c>
    </row>
    <row r="8226" spans="1:6" x14ac:dyDescent="0.3">
      <c r="A8226" s="3">
        <v>0.71467963724899897</v>
      </c>
      <c r="B8226" s="3">
        <v>21367.376454298101</v>
      </c>
      <c r="C8226" s="3">
        <v>1.2667823294721501</v>
      </c>
      <c r="D8226" s="3">
        <v>59248.0278413622</v>
      </c>
      <c r="E8226" s="1">
        <f t="shared" si="258"/>
        <v>0.55210269222315111</v>
      </c>
      <c r="F8226" s="1">
        <f t="shared" si="259"/>
        <v>37880.651387064099</v>
      </c>
    </row>
    <row r="8227" spans="1:6" x14ac:dyDescent="0.3">
      <c r="A8227" s="3">
        <v>0.70047230444831599</v>
      </c>
      <c r="B8227" s="3">
        <v>24831.705003356299</v>
      </c>
      <c r="C8227" s="3">
        <v>1.2019886770778201</v>
      </c>
      <c r="D8227" s="3">
        <v>66973.591295728605</v>
      </c>
      <c r="E8227" s="1">
        <f t="shared" si="258"/>
        <v>0.5015163726295041</v>
      </c>
      <c r="F8227" s="1">
        <f t="shared" si="259"/>
        <v>42141.886292372306</v>
      </c>
    </row>
    <row r="8228" spans="1:6" x14ac:dyDescent="0.3">
      <c r="A8228" s="3">
        <v>0.69237795646687705</v>
      </c>
      <c r="B8228" s="3">
        <v>19955.369152023199</v>
      </c>
      <c r="C8228" s="3">
        <v>1.18911162138986</v>
      </c>
      <c r="D8228" s="3">
        <v>55155.871792865197</v>
      </c>
      <c r="E8228" s="1">
        <f t="shared" si="258"/>
        <v>0.49673366492298299</v>
      </c>
      <c r="F8228" s="1">
        <f t="shared" si="259"/>
        <v>35200.502640841994</v>
      </c>
    </row>
    <row r="8229" spans="1:6" x14ac:dyDescent="0.3">
      <c r="A8229" s="3">
        <v>0.703363705020149</v>
      </c>
      <c r="B8229" s="3">
        <v>15193.299611771399</v>
      </c>
      <c r="C8229" s="3">
        <v>1.2197983364566001</v>
      </c>
      <c r="D8229" s="3">
        <v>51738.618792588903</v>
      </c>
      <c r="E8229" s="1">
        <f t="shared" si="258"/>
        <v>0.51643463143645107</v>
      </c>
      <c r="F8229" s="1">
        <f t="shared" si="259"/>
        <v>36545.319180817503</v>
      </c>
    </row>
    <row r="8230" spans="1:6" x14ac:dyDescent="0.3">
      <c r="A8230" s="3">
        <v>0.71009510616138005</v>
      </c>
      <c r="B8230" s="3">
        <v>19822.125793567498</v>
      </c>
      <c r="C8230" s="3">
        <v>1.1989400098630201</v>
      </c>
      <c r="D8230" s="3">
        <v>54241.985497672002</v>
      </c>
      <c r="E8230" s="1">
        <f t="shared" si="258"/>
        <v>0.48884490370164002</v>
      </c>
      <c r="F8230" s="1">
        <f t="shared" si="259"/>
        <v>34419.8597041045</v>
      </c>
    </row>
    <row r="8231" spans="1:6" x14ac:dyDescent="0.3">
      <c r="A8231" s="3">
        <v>0.72121905858441304</v>
      </c>
      <c r="B8231" s="3">
        <v>19510.9968176396</v>
      </c>
      <c r="C8231" s="3">
        <v>1.24252494707523</v>
      </c>
      <c r="D8231" s="3">
        <v>57976.008768110602</v>
      </c>
      <c r="E8231" s="1">
        <f t="shared" si="258"/>
        <v>0.52130588849081694</v>
      </c>
      <c r="F8231" s="1">
        <f t="shared" si="259"/>
        <v>38465.011950471002</v>
      </c>
    </row>
    <row r="8232" spans="1:6" x14ac:dyDescent="0.3">
      <c r="A8232" s="3">
        <v>0.68361453596409305</v>
      </c>
      <c r="B8232" s="3">
        <v>15609.653751608501</v>
      </c>
      <c r="C8232" s="3">
        <v>1.1543154700846201</v>
      </c>
      <c r="D8232" s="3">
        <v>51149.924245803901</v>
      </c>
      <c r="E8232" s="1">
        <f t="shared" si="258"/>
        <v>0.47070093412052705</v>
      </c>
      <c r="F8232" s="1">
        <f t="shared" si="259"/>
        <v>35540.2704941954</v>
      </c>
    </row>
    <row r="8233" spans="1:6" x14ac:dyDescent="0.3">
      <c r="A8233" s="3">
        <v>0.68056958185334604</v>
      </c>
      <c r="B8233" s="3">
        <v>18339.804213780801</v>
      </c>
      <c r="C8233" s="3">
        <v>1.15815635831154</v>
      </c>
      <c r="D8233" s="3">
        <v>56055.422998586102</v>
      </c>
      <c r="E8233" s="1">
        <f t="shared" si="258"/>
        <v>0.47758677645819392</v>
      </c>
      <c r="F8233" s="1">
        <f t="shared" si="259"/>
        <v>37715.618784805301</v>
      </c>
    </row>
    <row r="8234" spans="1:6" x14ac:dyDescent="0.3">
      <c r="A8234" s="3">
        <v>0.66979913599155705</v>
      </c>
      <c r="B8234" s="3">
        <v>21342.1538909597</v>
      </c>
      <c r="C8234" s="3">
        <v>1.11697506019298</v>
      </c>
      <c r="D8234" s="3">
        <v>58260.7642365926</v>
      </c>
      <c r="E8234" s="1">
        <f t="shared" si="258"/>
        <v>0.44717592420142294</v>
      </c>
      <c r="F8234" s="1">
        <f t="shared" si="259"/>
        <v>36918.6103456329</v>
      </c>
    </row>
    <row r="8235" spans="1:6" x14ac:dyDescent="0.3">
      <c r="A8235" s="3">
        <v>0.70304083567268305</v>
      </c>
      <c r="B8235" s="3">
        <v>17213.4858801679</v>
      </c>
      <c r="C8235" s="3">
        <v>1.2281599715170199</v>
      </c>
      <c r="D8235" s="3">
        <v>54715.908926978598</v>
      </c>
      <c r="E8235" s="1">
        <f t="shared" si="258"/>
        <v>0.52511913584433689</v>
      </c>
      <c r="F8235" s="1">
        <f t="shared" si="259"/>
        <v>37502.423046810698</v>
      </c>
    </row>
    <row r="8236" spans="1:6" x14ac:dyDescent="0.3">
      <c r="A8236" s="3">
        <v>0.69085621867944902</v>
      </c>
      <c r="B8236" s="3">
        <v>20293.823544434799</v>
      </c>
      <c r="C8236" s="3">
        <v>1.18247823728583</v>
      </c>
      <c r="D8236" s="3">
        <v>59123.813198849202</v>
      </c>
      <c r="E8236" s="1">
        <f t="shared" si="258"/>
        <v>0.49162201860638099</v>
      </c>
      <c r="F8236" s="1">
        <f t="shared" si="259"/>
        <v>38829.989654414399</v>
      </c>
    </row>
    <row r="8237" spans="1:6" x14ac:dyDescent="0.3">
      <c r="A8237" s="3">
        <v>0.71982625608186102</v>
      </c>
      <c r="B8237" s="3">
        <v>23071.984012427001</v>
      </c>
      <c r="C8237" s="3">
        <v>1.2313754250645399</v>
      </c>
      <c r="D8237" s="3">
        <v>61520.467919377901</v>
      </c>
      <c r="E8237" s="1">
        <f t="shared" si="258"/>
        <v>0.51154916898267888</v>
      </c>
      <c r="F8237" s="1">
        <f t="shared" si="259"/>
        <v>38448.483906950903</v>
      </c>
    </row>
    <row r="8238" spans="1:6" x14ac:dyDescent="0.3">
      <c r="A8238" s="3">
        <v>0.71425545916803101</v>
      </c>
      <c r="B8238" s="3">
        <v>21055.812666082998</v>
      </c>
      <c r="C8238" s="3">
        <v>1.23848173369585</v>
      </c>
      <c r="D8238" s="3">
        <v>60292.632723995397</v>
      </c>
      <c r="E8238" s="1">
        <f t="shared" si="258"/>
        <v>0.524226274527819</v>
      </c>
      <c r="F8238" s="1">
        <f t="shared" si="259"/>
        <v>39236.820057912395</v>
      </c>
    </row>
    <row r="8239" spans="1:6" x14ac:dyDescent="0.3">
      <c r="A8239" s="3">
        <v>0.67983162271524999</v>
      </c>
      <c r="B8239" s="3">
        <v>19136.874600496802</v>
      </c>
      <c r="C8239" s="3">
        <v>1.1935392743664099</v>
      </c>
      <c r="D8239" s="3">
        <v>55775.746258227497</v>
      </c>
      <c r="E8239" s="1">
        <f t="shared" si="258"/>
        <v>0.51370765165115995</v>
      </c>
      <c r="F8239" s="1">
        <f t="shared" si="259"/>
        <v>36638.871657730691</v>
      </c>
    </row>
    <row r="8240" spans="1:6" x14ac:dyDescent="0.3">
      <c r="A8240" s="3">
        <v>0.69621305918545795</v>
      </c>
      <c r="B8240" s="3">
        <v>17855.770511565901</v>
      </c>
      <c r="C8240" s="3">
        <v>1.2166605994406801</v>
      </c>
      <c r="D8240" s="3">
        <v>54001.594686226199</v>
      </c>
      <c r="E8240" s="1">
        <f t="shared" si="258"/>
        <v>0.52044754025522211</v>
      </c>
      <c r="F8240" s="1">
        <f t="shared" si="259"/>
        <v>36145.824174660302</v>
      </c>
    </row>
    <row r="8241" spans="1:6" x14ac:dyDescent="0.3">
      <c r="A8241" s="3">
        <v>0.67681598887153305</v>
      </c>
      <c r="B8241" s="3">
        <v>15211.7779289301</v>
      </c>
      <c r="C8241" s="3">
        <v>1.1879733876274401</v>
      </c>
      <c r="D8241" s="3">
        <v>51364.562781322202</v>
      </c>
      <c r="E8241" s="1">
        <f t="shared" si="258"/>
        <v>0.51115739875590704</v>
      </c>
      <c r="F8241" s="1">
        <f t="shared" si="259"/>
        <v>36152.784852392098</v>
      </c>
    </row>
    <row r="8242" spans="1:6" x14ac:dyDescent="0.3">
      <c r="A8242" s="3">
        <v>0.69643870431632304</v>
      </c>
      <c r="B8242" s="3">
        <v>24878.717196084799</v>
      </c>
      <c r="C8242" s="3">
        <v>1.2304256185740201</v>
      </c>
      <c r="D8242" s="3">
        <v>61381.414894763599</v>
      </c>
      <c r="E8242" s="1">
        <f t="shared" si="258"/>
        <v>0.53398691425769707</v>
      </c>
      <c r="F8242" s="1">
        <f t="shared" si="259"/>
        <v>36502.697698678799</v>
      </c>
    </row>
    <row r="8243" spans="1:6" x14ac:dyDescent="0.3">
      <c r="A8243" s="3">
        <v>0.70570280010586495</v>
      </c>
      <c r="B8243" s="3">
        <v>21616.444266165901</v>
      </c>
      <c r="C8243" s="3">
        <v>1.2095047965614101</v>
      </c>
      <c r="D8243" s="3">
        <v>60175.077521379601</v>
      </c>
      <c r="E8243" s="1">
        <f t="shared" si="258"/>
        <v>0.50380199645554513</v>
      </c>
      <c r="F8243" s="1">
        <f t="shared" si="259"/>
        <v>38558.633255213703</v>
      </c>
    </row>
    <row r="8244" spans="1:6" x14ac:dyDescent="0.3">
      <c r="A8244" s="3">
        <v>0.68935738728801299</v>
      </c>
      <c r="B8244" s="3">
        <v>22423.1966819808</v>
      </c>
      <c r="C8244" s="3">
        <v>1.17556284424538</v>
      </c>
      <c r="D8244" s="3">
        <v>60398.2345308246</v>
      </c>
      <c r="E8244" s="1">
        <f t="shared" si="258"/>
        <v>0.48620545695736705</v>
      </c>
      <c r="F8244" s="1">
        <f t="shared" si="259"/>
        <v>37975.0378488438</v>
      </c>
    </row>
    <row r="8245" spans="1:6" x14ac:dyDescent="0.3">
      <c r="A8245" s="3">
        <v>0.71684154493913099</v>
      </c>
      <c r="B8245" s="3">
        <v>19738.904248724299</v>
      </c>
      <c r="C8245" s="3">
        <v>1.23636129233982</v>
      </c>
      <c r="D8245" s="3">
        <v>56030.582245153098</v>
      </c>
      <c r="E8245" s="1">
        <f t="shared" si="258"/>
        <v>0.51951974740068896</v>
      </c>
      <c r="F8245" s="1">
        <f t="shared" si="259"/>
        <v>36291.6779964288</v>
      </c>
    </row>
    <row r="8246" spans="1:6" x14ac:dyDescent="0.3">
      <c r="A8246" s="3">
        <v>0.74515126851893398</v>
      </c>
      <c r="B8246" s="3">
        <v>19724.626515200998</v>
      </c>
      <c r="C8246" s="3">
        <v>1.2899599486691</v>
      </c>
      <c r="D8246" s="3">
        <v>56014.566793684702</v>
      </c>
      <c r="E8246" s="1">
        <f t="shared" si="258"/>
        <v>0.54480868015016604</v>
      </c>
      <c r="F8246" s="1">
        <f t="shared" si="259"/>
        <v>36289.9402784837</v>
      </c>
    </row>
    <row r="8247" spans="1:6" x14ac:dyDescent="0.3">
      <c r="A8247" s="3">
        <v>0.75889946828604204</v>
      </c>
      <c r="B8247" s="3">
        <v>20544.751979352099</v>
      </c>
      <c r="C8247" s="3">
        <v>1.3218784679565501</v>
      </c>
      <c r="D8247" s="3">
        <v>59030.161029279901</v>
      </c>
      <c r="E8247" s="1">
        <f t="shared" si="258"/>
        <v>0.56297899967050802</v>
      </c>
      <c r="F8247" s="1">
        <f t="shared" si="259"/>
        <v>38485.409049927803</v>
      </c>
    </row>
    <row r="8248" spans="1:6" x14ac:dyDescent="0.3">
      <c r="A8248" s="3">
        <v>0.67986420281506299</v>
      </c>
      <c r="B8248" s="3">
        <v>19118.546272547901</v>
      </c>
      <c r="C8248" s="3">
        <v>1.1814620899678401</v>
      </c>
      <c r="D8248" s="3">
        <v>56672.921962751199</v>
      </c>
      <c r="E8248" s="1">
        <f t="shared" si="258"/>
        <v>0.50159788715277709</v>
      </c>
      <c r="F8248" s="1">
        <f t="shared" si="259"/>
        <v>37554.375690203298</v>
      </c>
    </row>
    <row r="8249" spans="1:6" x14ac:dyDescent="0.3">
      <c r="A8249" s="3">
        <v>0.73033185542996903</v>
      </c>
      <c r="B8249" s="3">
        <v>19162.277391288098</v>
      </c>
      <c r="C8249" s="3">
        <v>1.2314656244070601</v>
      </c>
      <c r="D8249" s="3">
        <v>54791.842332947199</v>
      </c>
      <c r="E8249" s="1">
        <f t="shared" si="258"/>
        <v>0.50113376897709105</v>
      </c>
      <c r="F8249" s="1">
        <f t="shared" si="259"/>
        <v>35629.564941659104</v>
      </c>
    </row>
    <row r="8250" spans="1:6" x14ac:dyDescent="0.3">
      <c r="A8250" s="3">
        <v>0.66390345076245305</v>
      </c>
      <c r="B8250" s="3">
        <v>26177.568938336899</v>
      </c>
      <c r="C8250" s="3">
        <v>1.19135556091581</v>
      </c>
      <c r="D8250" s="3">
        <v>63436.566418950701</v>
      </c>
      <c r="E8250" s="1">
        <f t="shared" si="258"/>
        <v>0.52745211015335691</v>
      </c>
      <c r="F8250" s="1">
        <f t="shared" si="259"/>
        <v>37258.997480613805</v>
      </c>
    </row>
    <row r="8251" spans="1:6" x14ac:dyDescent="0.3">
      <c r="A8251" s="3">
        <v>0.673762068695132</v>
      </c>
      <c r="B8251" s="3">
        <v>17384.829281471601</v>
      </c>
      <c r="C8251" s="3">
        <v>1.1549360614625701</v>
      </c>
      <c r="D8251" s="3">
        <v>52802.315864889599</v>
      </c>
      <c r="E8251" s="1">
        <f t="shared" si="258"/>
        <v>0.48117399276743811</v>
      </c>
      <c r="F8251" s="1">
        <f t="shared" si="259"/>
        <v>35417.486583417995</v>
      </c>
    </row>
    <row r="8252" spans="1:6" x14ac:dyDescent="0.3">
      <c r="A8252" s="3">
        <v>0.70870576259707496</v>
      </c>
      <c r="B8252" s="3">
        <v>20326.8735759066</v>
      </c>
      <c r="C8252" s="3">
        <v>1.2242038351253</v>
      </c>
      <c r="D8252" s="3">
        <v>56922.735255531501</v>
      </c>
      <c r="E8252" s="1">
        <f t="shared" si="258"/>
        <v>0.51549807252822499</v>
      </c>
      <c r="F8252" s="1">
        <f t="shared" si="259"/>
        <v>36595.861679624897</v>
      </c>
    </row>
    <row r="8253" spans="1:6" x14ac:dyDescent="0.3">
      <c r="A8253" s="3">
        <v>0.69466771044694697</v>
      </c>
      <c r="B8253" s="3">
        <v>17971.414777227801</v>
      </c>
      <c r="C8253" s="3">
        <v>1.21287134284858</v>
      </c>
      <c r="D8253" s="3">
        <v>54040.6720290007</v>
      </c>
      <c r="E8253" s="1">
        <f t="shared" si="258"/>
        <v>0.51820363240163303</v>
      </c>
      <c r="F8253" s="1">
        <f t="shared" si="259"/>
        <v>36069.257251772899</v>
      </c>
    </row>
    <row r="8254" spans="1:6" x14ac:dyDescent="0.3">
      <c r="A8254" s="3">
        <v>0.71981077122265602</v>
      </c>
      <c r="B8254" s="3">
        <v>21558.902848375899</v>
      </c>
      <c r="C8254" s="3">
        <v>1.25169701266672</v>
      </c>
      <c r="D8254" s="3">
        <v>59871.240588275701</v>
      </c>
      <c r="E8254" s="1">
        <f t="shared" si="258"/>
        <v>0.53188624144406393</v>
      </c>
      <c r="F8254" s="1">
        <f t="shared" si="259"/>
        <v>38312.337739899798</v>
      </c>
    </row>
    <row r="8255" spans="1:6" x14ac:dyDescent="0.3">
      <c r="A8255" s="3">
        <v>0.73098460357365302</v>
      </c>
      <c r="B8255" s="3">
        <v>18714.353452326701</v>
      </c>
      <c r="C8255" s="3">
        <v>1.2756126825878</v>
      </c>
      <c r="D8255" s="3">
        <v>55968.096422232396</v>
      </c>
      <c r="E8255" s="1">
        <f t="shared" si="258"/>
        <v>0.544628079014147</v>
      </c>
      <c r="F8255" s="1">
        <f t="shared" si="259"/>
        <v>37253.742969905696</v>
      </c>
    </row>
    <row r="8256" spans="1:6" x14ac:dyDescent="0.3">
      <c r="A8256" s="3">
        <v>0.71154893508797201</v>
      </c>
      <c r="B8256" s="3">
        <v>20913.1549163866</v>
      </c>
      <c r="C8256" s="3">
        <v>1.2462828146154901</v>
      </c>
      <c r="D8256" s="3">
        <v>61580.348186737698</v>
      </c>
      <c r="E8256" s="1">
        <f t="shared" si="258"/>
        <v>0.53473387952751805</v>
      </c>
      <c r="F8256" s="1">
        <f t="shared" si="259"/>
        <v>40667.193270351097</v>
      </c>
    </row>
    <row r="8257" spans="1:6" x14ac:dyDescent="0.3">
      <c r="A8257" s="3">
        <v>0.66187612568378895</v>
      </c>
      <c r="B8257" s="3">
        <v>17056.9713899954</v>
      </c>
      <c r="C8257" s="3">
        <v>1.1962101635817399</v>
      </c>
      <c r="D8257" s="3">
        <v>53430.771641716397</v>
      </c>
      <c r="E8257" s="1">
        <f t="shared" si="258"/>
        <v>0.53433403789795098</v>
      </c>
      <c r="F8257" s="1">
        <f t="shared" si="259"/>
        <v>36373.800251720997</v>
      </c>
    </row>
    <row r="8258" spans="1:6" x14ac:dyDescent="0.3">
      <c r="A8258" s="3">
        <v>0.71511197900608503</v>
      </c>
      <c r="B8258" s="3">
        <v>18175.057182039902</v>
      </c>
      <c r="C8258" s="3">
        <v>1.26380461105205</v>
      </c>
      <c r="D8258" s="3">
        <v>55912.196161804</v>
      </c>
      <c r="E8258" s="1">
        <f t="shared" si="258"/>
        <v>0.54869263204596497</v>
      </c>
      <c r="F8258" s="1">
        <f t="shared" si="259"/>
        <v>37737.138979764102</v>
      </c>
    </row>
    <row r="8259" spans="1:6" x14ac:dyDescent="0.3">
      <c r="A8259" s="3">
        <v>0.74036637481016598</v>
      </c>
      <c r="B8259" s="3">
        <v>19434.4060047571</v>
      </c>
      <c r="C8259" s="3">
        <v>1.28129889176123</v>
      </c>
      <c r="D8259" s="3">
        <v>54285.439391438398</v>
      </c>
      <c r="E8259" s="1">
        <f t="shared" si="258"/>
        <v>0.54093251695106404</v>
      </c>
      <c r="F8259" s="1">
        <f t="shared" si="259"/>
        <v>34851.033386681302</v>
      </c>
    </row>
    <row r="8260" spans="1:6" x14ac:dyDescent="0.3">
      <c r="A8260" s="3">
        <v>0.65104608034393796</v>
      </c>
      <c r="B8260" s="3">
        <v>24120.768283556001</v>
      </c>
      <c r="C8260" s="3">
        <v>1.09655739033646</v>
      </c>
      <c r="D8260" s="3">
        <v>59670.741252225002</v>
      </c>
      <c r="E8260" s="1">
        <f t="shared" ref="E8260:E8323" si="260">C8260-A8260</f>
        <v>0.44551130999252209</v>
      </c>
      <c r="F8260" s="1">
        <f t="shared" ref="F8260:F8323" si="261">D8260-B8260</f>
        <v>35549.972968668997</v>
      </c>
    </row>
    <row r="8261" spans="1:6" x14ac:dyDescent="0.3">
      <c r="A8261" s="3">
        <v>0.71479993796611696</v>
      </c>
      <c r="B8261" s="3">
        <v>22863.3832510555</v>
      </c>
      <c r="C8261" s="3">
        <v>1.2785027447583099</v>
      </c>
      <c r="D8261" s="3">
        <v>62300.260401682601</v>
      </c>
      <c r="E8261" s="1">
        <f t="shared" si="260"/>
        <v>0.56370280679219298</v>
      </c>
      <c r="F8261" s="1">
        <f t="shared" si="261"/>
        <v>39436.8771506271</v>
      </c>
    </row>
    <row r="8262" spans="1:6" x14ac:dyDescent="0.3">
      <c r="A8262" s="3">
        <v>0.69865485358512402</v>
      </c>
      <c r="B8262" s="3">
        <v>15142.6755601068</v>
      </c>
      <c r="C8262" s="3">
        <v>1.1898862374775601</v>
      </c>
      <c r="D8262" s="3">
        <v>50671.1834516663</v>
      </c>
      <c r="E8262" s="1">
        <f t="shared" si="260"/>
        <v>0.49123138389243604</v>
      </c>
      <c r="F8262" s="1">
        <f t="shared" si="261"/>
        <v>35528.5078915595</v>
      </c>
    </row>
    <row r="8263" spans="1:6" x14ac:dyDescent="0.3">
      <c r="A8263" s="3">
        <v>0.66170273763198295</v>
      </c>
      <c r="B8263" s="3">
        <v>17545.9967323378</v>
      </c>
      <c r="C8263" s="3">
        <v>1.12308787109476</v>
      </c>
      <c r="D8263" s="3">
        <v>53731.764305166398</v>
      </c>
      <c r="E8263" s="1">
        <f t="shared" si="260"/>
        <v>0.4613851334627771</v>
      </c>
      <c r="F8263" s="1">
        <f t="shared" si="261"/>
        <v>36185.767572828598</v>
      </c>
    </row>
    <row r="8264" spans="1:6" x14ac:dyDescent="0.3">
      <c r="A8264" s="3">
        <v>0.72250089303565301</v>
      </c>
      <c r="B8264" s="3">
        <v>20526.542488216</v>
      </c>
      <c r="C8264" s="3">
        <v>1.2468790856918099</v>
      </c>
      <c r="D8264" s="3">
        <v>59735.8416501721</v>
      </c>
      <c r="E8264" s="1">
        <f t="shared" si="260"/>
        <v>0.52437819265615693</v>
      </c>
      <c r="F8264" s="1">
        <f t="shared" si="261"/>
        <v>39209.2991619561</v>
      </c>
    </row>
    <row r="8265" spans="1:6" x14ac:dyDescent="0.3">
      <c r="A8265" s="3">
        <v>0.71630741031690204</v>
      </c>
      <c r="B8265" s="3">
        <v>24081.209271419601</v>
      </c>
      <c r="C8265" s="3">
        <v>1.24313732281744</v>
      </c>
      <c r="D8265" s="3">
        <v>60894.741823782198</v>
      </c>
      <c r="E8265" s="1">
        <f t="shared" si="260"/>
        <v>0.52682991250053801</v>
      </c>
      <c r="F8265" s="1">
        <f t="shared" si="261"/>
        <v>36813.532552362594</v>
      </c>
    </row>
    <row r="8266" spans="1:6" x14ac:dyDescent="0.3">
      <c r="A8266" s="3">
        <v>0.66447150714754999</v>
      </c>
      <c r="B8266" s="3">
        <v>19093.552401917099</v>
      </c>
      <c r="C8266" s="3">
        <v>1.16275460775241</v>
      </c>
      <c r="D8266" s="3">
        <v>55153.519743102603</v>
      </c>
      <c r="E8266" s="1">
        <f t="shared" si="260"/>
        <v>0.49828310060486003</v>
      </c>
      <c r="F8266" s="1">
        <f t="shared" si="261"/>
        <v>36059.967341185504</v>
      </c>
    </row>
    <row r="8267" spans="1:6" x14ac:dyDescent="0.3">
      <c r="A8267" s="3">
        <v>0.66858919259985905</v>
      </c>
      <c r="B8267" s="3">
        <v>19386.9459403035</v>
      </c>
      <c r="C8267" s="3">
        <v>1.1138966563580499</v>
      </c>
      <c r="D8267" s="3">
        <v>57562.895905241901</v>
      </c>
      <c r="E8267" s="1">
        <f t="shared" si="260"/>
        <v>0.44530746375819086</v>
      </c>
      <c r="F8267" s="1">
        <f t="shared" si="261"/>
        <v>38175.949964938402</v>
      </c>
    </row>
    <row r="8268" spans="1:6" x14ac:dyDescent="0.3">
      <c r="A8268" s="3">
        <v>0.68797200655716295</v>
      </c>
      <c r="B8268" s="3">
        <v>22892.178415468101</v>
      </c>
      <c r="C8268" s="3">
        <v>1.1781519540727501</v>
      </c>
      <c r="D8268" s="3">
        <v>60944.8871015162</v>
      </c>
      <c r="E8268" s="1">
        <f t="shared" si="260"/>
        <v>0.49017994751558713</v>
      </c>
      <c r="F8268" s="1">
        <f t="shared" si="261"/>
        <v>38052.708686048099</v>
      </c>
    </row>
    <row r="8269" spans="1:6" x14ac:dyDescent="0.3">
      <c r="A8269" s="3">
        <v>0.687263212578196</v>
      </c>
      <c r="B8269" s="3">
        <v>20106.137071960798</v>
      </c>
      <c r="C8269" s="3">
        <v>1.1837678139444701</v>
      </c>
      <c r="D8269" s="3">
        <v>57403.904237725001</v>
      </c>
      <c r="E8269" s="1">
        <f t="shared" si="260"/>
        <v>0.49650460136627406</v>
      </c>
      <c r="F8269" s="1">
        <f t="shared" si="261"/>
        <v>37297.767165764206</v>
      </c>
    </row>
    <row r="8270" spans="1:6" x14ac:dyDescent="0.3">
      <c r="A8270" s="3">
        <v>0.68382951097951294</v>
      </c>
      <c r="B8270" s="3">
        <v>19482.451828425699</v>
      </c>
      <c r="C8270" s="3">
        <v>1.1506234481503399</v>
      </c>
      <c r="D8270" s="3">
        <v>56196.022973995299</v>
      </c>
      <c r="E8270" s="1">
        <f t="shared" si="260"/>
        <v>0.46679393717082696</v>
      </c>
      <c r="F8270" s="1">
        <f t="shared" si="261"/>
        <v>36713.5711455696</v>
      </c>
    </row>
    <row r="8271" spans="1:6" x14ac:dyDescent="0.3">
      <c r="A8271" s="3">
        <v>0.66532855486450304</v>
      </c>
      <c r="B8271" s="3">
        <v>22774.315418930499</v>
      </c>
      <c r="C8271" s="3">
        <v>1.1663310520896599</v>
      </c>
      <c r="D8271" s="3">
        <v>61260.036870381897</v>
      </c>
      <c r="E8271" s="1">
        <f t="shared" si="260"/>
        <v>0.50100249722515688</v>
      </c>
      <c r="F8271" s="1">
        <f t="shared" si="261"/>
        <v>38485.721451451398</v>
      </c>
    </row>
    <row r="8272" spans="1:6" x14ac:dyDescent="0.3">
      <c r="A8272" s="3">
        <v>0.68784849807001602</v>
      </c>
      <c r="B8272" s="3">
        <v>19773.133803235502</v>
      </c>
      <c r="C8272" s="3">
        <v>1.1418145642216799</v>
      </c>
      <c r="D8272" s="3">
        <v>56793.770891312299</v>
      </c>
      <c r="E8272" s="1">
        <f t="shared" si="260"/>
        <v>0.45396606615166391</v>
      </c>
      <c r="F8272" s="1">
        <f t="shared" si="261"/>
        <v>37020.637088076794</v>
      </c>
    </row>
    <row r="8273" spans="1:6" x14ac:dyDescent="0.3">
      <c r="A8273" s="3">
        <v>0.68002830519238999</v>
      </c>
      <c r="B8273" s="3">
        <v>20334.461439487601</v>
      </c>
      <c r="C8273" s="3">
        <v>1.16792825487511</v>
      </c>
      <c r="D8273" s="3">
        <v>57865.169846701603</v>
      </c>
      <c r="E8273" s="1">
        <f t="shared" si="260"/>
        <v>0.48789994968271999</v>
      </c>
      <c r="F8273" s="1">
        <f t="shared" si="261"/>
        <v>37530.708407213999</v>
      </c>
    </row>
    <row r="8274" spans="1:6" x14ac:dyDescent="0.3">
      <c r="A8274" s="3">
        <v>0.69359871759445202</v>
      </c>
      <c r="B8274" s="3">
        <v>19467.892990203702</v>
      </c>
      <c r="C8274" s="3">
        <v>1.15892629731646</v>
      </c>
      <c r="D8274" s="3">
        <v>56637.8783832919</v>
      </c>
      <c r="E8274" s="1">
        <f t="shared" si="260"/>
        <v>0.465327579722008</v>
      </c>
      <c r="F8274" s="1">
        <f t="shared" si="261"/>
        <v>37169.985393088195</v>
      </c>
    </row>
    <row r="8275" spans="1:6" x14ac:dyDescent="0.3">
      <c r="A8275" s="3">
        <v>0.63846097586435102</v>
      </c>
      <c r="B8275" s="3">
        <v>21696.404655708298</v>
      </c>
      <c r="C8275" s="3">
        <v>1.10792888944318</v>
      </c>
      <c r="D8275" s="3">
        <v>59282.070153949302</v>
      </c>
      <c r="E8275" s="1">
        <f t="shared" si="260"/>
        <v>0.469467913578829</v>
      </c>
      <c r="F8275" s="1">
        <f t="shared" si="261"/>
        <v>37585.665498241004</v>
      </c>
    </row>
    <row r="8276" spans="1:6" x14ac:dyDescent="0.3">
      <c r="A8276" s="3">
        <v>0.67735124212690001</v>
      </c>
      <c r="B8276" s="3">
        <v>19736.6323576416</v>
      </c>
      <c r="C8276" s="3">
        <v>1.16851546411546</v>
      </c>
      <c r="D8276" s="3">
        <v>56623.389568161001</v>
      </c>
      <c r="E8276" s="1">
        <f t="shared" si="260"/>
        <v>0.49116422198856002</v>
      </c>
      <c r="F8276" s="1">
        <f t="shared" si="261"/>
        <v>36886.757210519398</v>
      </c>
    </row>
    <row r="8277" spans="1:6" x14ac:dyDescent="0.3">
      <c r="A8277" s="3">
        <v>0.72364600321624994</v>
      </c>
      <c r="B8277" s="3">
        <v>20983.732951694499</v>
      </c>
      <c r="C8277" s="3">
        <v>1.2538096856351899</v>
      </c>
      <c r="D8277" s="3">
        <v>60499.600267102804</v>
      </c>
      <c r="E8277" s="1">
        <f t="shared" si="260"/>
        <v>0.53016368241893996</v>
      </c>
      <c r="F8277" s="1">
        <f t="shared" si="261"/>
        <v>39515.867315408308</v>
      </c>
    </row>
    <row r="8278" spans="1:6" x14ac:dyDescent="0.3">
      <c r="A8278" s="3">
        <v>0.75140834001586898</v>
      </c>
      <c r="B8278" s="3">
        <v>23613.141993007401</v>
      </c>
      <c r="C8278" s="3">
        <v>1.2939832931630499</v>
      </c>
      <c r="D8278" s="3">
        <v>61645.517075522301</v>
      </c>
      <c r="E8278" s="1">
        <f t="shared" si="260"/>
        <v>0.54257495314718096</v>
      </c>
      <c r="F8278" s="1">
        <f t="shared" si="261"/>
        <v>38032.375082514904</v>
      </c>
    </row>
    <row r="8279" spans="1:6" x14ac:dyDescent="0.3">
      <c r="A8279" s="3">
        <v>0.72399047445461295</v>
      </c>
      <c r="B8279" s="3">
        <v>19419.198160775701</v>
      </c>
      <c r="C8279" s="3">
        <v>1.265517365987</v>
      </c>
      <c r="D8279" s="3">
        <v>54145.591015083897</v>
      </c>
      <c r="E8279" s="1">
        <f t="shared" si="260"/>
        <v>0.54152689153238709</v>
      </c>
      <c r="F8279" s="1">
        <f t="shared" si="261"/>
        <v>34726.3928543082</v>
      </c>
    </row>
    <row r="8280" spans="1:6" x14ac:dyDescent="0.3">
      <c r="A8280" s="3">
        <v>0.79135878710139196</v>
      </c>
      <c r="B8280" s="3">
        <v>21810.311429257301</v>
      </c>
      <c r="C8280" s="3">
        <v>1.3784338688381099</v>
      </c>
      <c r="D8280" s="3">
        <v>57308.860831972503</v>
      </c>
      <c r="E8280" s="1">
        <f t="shared" si="260"/>
        <v>0.58707508173671796</v>
      </c>
      <c r="F8280" s="1">
        <f t="shared" si="261"/>
        <v>35498.549402715202</v>
      </c>
    </row>
    <row r="8281" spans="1:6" x14ac:dyDescent="0.3">
      <c r="A8281" s="3">
        <v>0.69852588445615404</v>
      </c>
      <c r="B8281" s="3">
        <v>22328.772537914701</v>
      </c>
      <c r="C8281" s="3">
        <v>1.2324770995419201</v>
      </c>
      <c r="D8281" s="3">
        <v>60722.394623657303</v>
      </c>
      <c r="E8281" s="1">
        <f t="shared" si="260"/>
        <v>0.53395121508576604</v>
      </c>
      <c r="F8281" s="1">
        <f t="shared" si="261"/>
        <v>38393.622085742601</v>
      </c>
    </row>
    <row r="8282" spans="1:6" x14ac:dyDescent="0.3">
      <c r="A8282" s="3">
        <v>0.638466502968974</v>
      </c>
      <c r="B8282" s="3">
        <v>24580.5486851231</v>
      </c>
      <c r="C8282" s="3">
        <v>1.1053924218419999</v>
      </c>
      <c r="D8282" s="3">
        <v>59251.158676786901</v>
      </c>
      <c r="E8282" s="1">
        <f t="shared" si="260"/>
        <v>0.46692591887302592</v>
      </c>
      <c r="F8282" s="1">
        <f t="shared" si="261"/>
        <v>34670.609991663805</v>
      </c>
    </row>
    <row r="8283" spans="1:6" x14ac:dyDescent="0.3">
      <c r="A8283" s="3">
        <v>0.66527775564957903</v>
      </c>
      <c r="B8283" s="3">
        <v>19783.940055929699</v>
      </c>
      <c r="C8283" s="3">
        <v>1.12594546408018</v>
      </c>
      <c r="D8283" s="3">
        <v>55510.861922908902</v>
      </c>
      <c r="E8283" s="1">
        <f t="shared" si="260"/>
        <v>0.46066770843060101</v>
      </c>
      <c r="F8283" s="1">
        <f t="shared" si="261"/>
        <v>35726.921866979203</v>
      </c>
    </row>
    <row r="8284" spans="1:6" x14ac:dyDescent="0.3">
      <c r="A8284" s="3">
        <v>0.67411161412526099</v>
      </c>
      <c r="B8284" s="3">
        <v>18658.7921434739</v>
      </c>
      <c r="C8284" s="3">
        <v>1.17472994045942</v>
      </c>
      <c r="D8284" s="3">
        <v>55549.9510003623</v>
      </c>
      <c r="E8284" s="1">
        <f t="shared" si="260"/>
        <v>0.50061832633415904</v>
      </c>
      <c r="F8284" s="1">
        <f t="shared" si="261"/>
        <v>36891.158856888404</v>
      </c>
    </row>
    <row r="8285" spans="1:6" x14ac:dyDescent="0.3">
      <c r="A8285" s="3">
        <v>0.71174551557154297</v>
      </c>
      <c r="B8285" s="3">
        <v>22100.417325355102</v>
      </c>
      <c r="C8285" s="3">
        <v>1.21218299975281</v>
      </c>
      <c r="D8285" s="3">
        <v>61625.9928559092</v>
      </c>
      <c r="E8285" s="1">
        <f t="shared" si="260"/>
        <v>0.50043748418126699</v>
      </c>
      <c r="F8285" s="1">
        <f t="shared" si="261"/>
        <v>39525.575530554095</v>
      </c>
    </row>
    <row r="8286" spans="1:6" x14ac:dyDescent="0.3">
      <c r="A8286" s="3">
        <v>0.68309099879909996</v>
      </c>
      <c r="B8286" s="3">
        <v>20462.670355205399</v>
      </c>
      <c r="C8286" s="3">
        <v>1.1630176889275801</v>
      </c>
      <c r="D8286" s="3">
        <v>59377.661345107997</v>
      </c>
      <c r="E8286" s="1">
        <f t="shared" si="260"/>
        <v>0.4799266901284801</v>
      </c>
      <c r="F8286" s="1">
        <f t="shared" si="261"/>
        <v>38914.990989902595</v>
      </c>
    </row>
    <row r="8287" spans="1:6" x14ac:dyDescent="0.3">
      <c r="A8287" s="3">
        <v>0.70184149963459797</v>
      </c>
      <c r="B8287" s="3">
        <v>21497.791787004098</v>
      </c>
      <c r="C8287" s="3">
        <v>1.21518529197122</v>
      </c>
      <c r="D8287" s="3">
        <v>60673.013700921299</v>
      </c>
      <c r="E8287" s="1">
        <f t="shared" si="260"/>
        <v>0.51334379233662208</v>
      </c>
      <c r="F8287" s="1">
        <f t="shared" si="261"/>
        <v>39175.221913917201</v>
      </c>
    </row>
    <row r="8288" spans="1:6" x14ac:dyDescent="0.3">
      <c r="A8288" s="3">
        <v>0.69860166222557296</v>
      </c>
      <c r="B8288" s="3">
        <v>22691.787601271499</v>
      </c>
      <c r="C8288" s="3">
        <v>1.2297541692681899</v>
      </c>
      <c r="D8288" s="3">
        <v>59135.598337958902</v>
      </c>
      <c r="E8288" s="1">
        <f t="shared" si="260"/>
        <v>0.53115250704261696</v>
      </c>
      <c r="F8288" s="1">
        <f t="shared" si="261"/>
        <v>36443.810736687403</v>
      </c>
    </row>
    <row r="8289" spans="1:6" x14ac:dyDescent="0.3">
      <c r="A8289" s="3">
        <v>0.71242329359158596</v>
      </c>
      <c r="B8289" s="3">
        <v>17591.623516979998</v>
      </c>
      <c r="C8289" s="3">
        <v>1.2596760445328401</v>
      </c>
      <c r="D8289" s="3">
        <v>56861.202658427901</v>
      </c>
      <c r="E8289" s="1">
        <f t="shared" si="260"/>
        <v>0.54725275094125414</v>
      </c>
      <c r="F8289" s="1">
        <f t="shared" si="261"/>
        <v>39269.579141447903</v>
      </c>
    </row>
    <row r="8290" spans="1:6" x14ac:dyDescent="0.3">
      <c r="A8290" s="3">
        <v>0.73041736801809398</v>
      </c>
      <c r="B8290" s="3">
        <v>21144.548832119199</v>
      </c>
      <c r="C8290" s="3">
        <v>1.27416234180074</v>
      </c>
      <c r="D8290" s="3">
        <v>59660.804705495502</v>
      </c>
      <c r="E8290" s="1">
        <f t="shared" si="260"/>
        <v>0.54374497378264597</v>
      </c>
      <c r="F8290" s="1">
        <f t="shared" si="261"/>
        <v>38516.2558733763</v>
      </c>
    </row>
    <row r="8291" spans="1:6" x14ac:dyDescent="0.3">
      <c r="A8291" s="3">
        <v>0.74242700555111196</v>
      </c>
      <c r="B8291" s="3">
        <v>20401.388844889501</v>
      </c>
      <c r="C8291" s="3">
        <v>1.28154640239122</v>
      </c>
      <c r="D8291" s="3">
        <v>57154.371361593803</v>
      </c>
      <c r="E8291" s="1">
        <f t="shared" si="260"/>
        <v>0.53911939684010801</v>
      </c>
      <c r="F8291" s="1">
        <f t="shared" si="261"/>
        <v>36752.982516704302</v>
      </c>
    </row>
    <row r="8292" spans="1:6" x14ac:dyDescent="0.3">
      <c r="A8292" s="3">
        <v>0.73545194093807198</v>
      </c>
      <c r="B8292" s="3">
        <v>17329.7992898671</v>
      </c>
      <c r="C8292" s="3">
        <v>1.24886705111417</v>
      </c>
      <c r="D8292" s="3">
        <v>51947.568358452299</v>
      </c>
      <c r="E8292" s="1">
        <f t="shared" si="260"/>
        <v>0.51341511017609798</v>
      </c>
      <c r="F8292" s="1">
        <f t="shared" si="261"/>
        <v>34617.769068585199</v>
      </c>
    </row>
    <row r="8293" spans="1:6" x14ac:dyDescent="0.3">
      <c r="A8293" s="3">
        <v>0.73016373125870104</v>
      </c>
      <c r="B8293" s="3">
        <v>20540.944539157601</v>
      </c>
      <c r="C8293" s="3">
        <v>1.2673913905496701</v>
      </c>
      <c r="D8293" s="3">
        <v>57249.351956956503</v>
      </c>
      <c r="E8293" s="1">
        <f t="shared" si="260"/>
        <v>0.53722765929096905</v>
      </c>
      <c r="F8293" s="1">
        <f t="shared" si="261"/>
        <v>36708.407417798902</v>
      </c>
    </row>
    <row r="8294" spans="1:6" x14ac:dyDescent="0.3">
      <c r="A8294" s="3">
        <v>0.70812438504188002</v>
      </c>
      <c r="B8294" s="3">
        <v>18853.9459561519</v>
      </c>
      <c r="C8294" s="3">
        <v>1.2343522096610799</v>
      </c>
      <c r="D8294" s="3">
        <v>55526.210426014601</v>
      </c>
      <c r="E8294" s="1">
        <f t="shared" si="260"/>
        <v>0.52622782461919992</v>
      </c>
      <c r="F8294" s="1">
        <f t="shared" si="261"/>
        <v>36672.264469862697</v>
      </c>
    </row>
    <row r="8295" spans="1:6" x14ac:dyDescent="0.3">
      <c r="A8295" s="3">
        <v>0.69245031124828105</v>
      </c>
      <c r="B8295" s="3">
        <v>28308.9066701382</v>
      </c>
      <c r="C8295" s="3">
        <v>1.1807402512656699</v>
      </c>
      <c r="D8295" s="3">
        <v>71124.0785071766</v>
      </c>
      <c r="E8295" s="1">
        <f t="shared" si="260"/>
        <v>0.4882899400173889</v>
      </c>
      <c r="F8295" s="1">
        <f t="shared" si="261"/>
        <v>42815.171837038404</v>
      </c>
    </row>
    <row r="8296" spans="1:6" x14ac:dyDescent="0.3">
      <c r="A8296" s="3">
        <v>0.70692446688573096</v>
      </c>
      <c r="B8296" s="3">
        <v>16607.951495094199</v>
      </c>
      <c r="C8296" s="3">
        <v>1.1957923982067</v>
      </c>
      <c r="D8296" s="3">
        <v>51947.553082656799</v>
      </c>
      <c r="E8296" s="1">
        <f t="shared" si="260"/>
        <v>0.48886793132096906</v>
      </c>
      <c r="F8296" s="1">
        <f t="shared" si="261"/>
        <v>35339.601587562604</v>
      </c>
    </row>
    <row r="8297" spans="1:6" x14ac:dyDescent="0.3">
      <c r="A8297" s="3">
        <v>0.71252162540068997</v>
      </c>
      <c r="B8297" s="3">
        <v>18296.2389688074</v>
      </c>
      <c r="C8297" s="3">
        <v>1.2091347446010701</v>
      </c>
      <c r="D8297" s="3">
        <v>55265.046244373501</v>
      </c>
      <c r="E8297" s="1">
        <f t="shared" si="260"/>
        <v>0.49661311920038009</v>
      </c>
      <c r="F8297" s="1">
        <f t="shared" si="261"/>
        <v>36968.807275566098</v>
      </c>
    </row>
    <row r="8298" spans="1:6" x14ac:dyDescent="0.3">
      <c r="A8298" s="3">
        <v>0.64644782236130305</v>
      </c>
      <c r="B8298" s="3">
        <v>18649.066058603101</v>
      </c>
      <c r="C8298" s="3">
        <v>1.0985089790029501</v>
      </c>
      <c r="D8298" s="3">
        <v>53988.610978441502</v>
      </c>
      <c r="E8298" s="1">
        <f t="shared" si="260"/>
        <v>0.45206115664164703</v>
      </c>
      <c r="F8298" s="1">
        <f t="shared" si="261"/>
        <v>35339.544919838401</v>
      </c>
    </row>
    <row r="8299" spans="1:6" x14ac:dyDescent="0.3">
      <c r="A8299" s="3">
        <v>0.66250048008941098</v>
      </c>
      <c r="B8299" s="3">
        <v>18994.1931637585</v>
      </c>
      <c r="C8299" s="3">
        <v>1.1640816498843201</v>
      </c>
      <c r="D8299" s="3">
        <v>55502.311888508702</v>
      </c>
      <c r="E8299" s="1">
        <f t="shared" si="260"/>
        <v>0.50158116979490908</v>
      </c>
      <c r="F8299" s="1">
        <f t="shared" si="261"/>
        <v>36508.118724750202</v>
      </c>
    </row>
    <row r="8300" spans="1:6" x14ac:dyDescent="0.3">
      <c r="A8300" s="3">
        <v>0.611909161013662</v>
      </c>
      <c r="B8300" s="3">
        <v>24985.578203618599</v>
      </c>
      <c r="C8300" s="3">
        <v>1.0633998916830001</v>
      </c>
      <c r="D8300" s="3">
        <v>68403.289237746707</v>
      </c>
      <c r="E8300" s="1">
        <f t="shared" si="260"/>
        <v>0.45149073066933809</v>
      </c>
      <c r="F8300" s="1">
        <f t="shared" si="261"/>
        <v>43417.711034128108</v>
      </c>
    </row>
    <row r="8301" spans="1:6" x14ac:dyDescent="0.3">
      <c r="A8301" s="3">
        <v>0.71120920162247803</v>
      </c>
      <c r="B8301" s="3">
        <v>20184.714669663401</v>
      </c>
      <c r="C8301" s="3">
        <v>1.22998197174025</v>
      </c>
      <c r="D8301" s="3">
        <v>58814.485843412702</v>
      </c>
      <c r="E8301" s="1">
        <f t="shared" si="260"/>
        <v>0.51877277011777201</v>
      </c>
      <c r="F8301" s="1">
        <f t="shared" si="261"/>
        <v>38629.771173749301</v>
      </c>
    </row>
    <row r="8302" spans="1:6" x14ac:dyDescent="0.3">
      <c r="A8302" s="3">
        <v>0.71678201520329998</v>
      </c>
      <c r="B8302" s="3">
        <v>13874.257060849</v>
      </c>
      <c r="C8302" s="3">
        <v>1.2745863772027901</v>
      </c>
      <c r="D8302" s="3">
        <v>49329.391518236203</v>
      </c>
      <c r="E8302" s="1">
        <f t="shared" si="260"/>
        <v>0.55780436199949013</v>
      </c>
      <c r="F8302" s="1">
        <f t="shared" si="261"/>
        <v>35455.134457387205</v>
      </c>
    </row>
    <row r="8303" spans="1:6" x14ac:dyDescent="0.3">
      <c r="A8303" s="3">
        <v>0.73329356195787498</v>
      </c>
      <c r="B8303" s="3">
        <v>17516.585678301399</v>
      </c>
      <c r="C8303" s="3">
        <v>1.25995947408162</v>
      </c>
      <c r="D8303" s="3">
        <v>52902.233107288397</v>
      </c>
      <c r="E8303" s="1">
        <f t="shared" si="260"/>
        <v>0.52666591212374503</v>
      </c>
      <c r="F8303" s="1">
        <f t="shared" si="261"/>
        <v>35385.647428986995</v>
      </c>
    </row>
    <row r="8304" spans="1:6" x14ac:dyDescent="0.3">
      <c r="A8304" s="3">
        <v>0.71785201544396204</v>
      </c>
      <c r="B8304" s="3">
        <v>19550.547081146</v>
      </c>
      <c r="C8304" s="3">
        <v>1.2483729703884301</v>
      </c>
      <c r="D8304" s="3">
        <v>57769.244476810301</v>
      </c>
      <c r="E8304" s="1">
        <f t="shared" si="260"/>
        <v>0.53052095494446805</v>
      </c>
      <c r="F8304" s="1">
        <f t="shared" si="261"/>
        <v>38218.697395664305</v>
      </c>
    </row>
    <row r="8305" spans="1:6" x14ac:dyDescent="0.3">
      <c r="A8305" s="3">
        <v>0.733837900857922</v>
      </c>
      <c r="B8305" s="3">
        <v>21284.270401541798</v>
      </c>
      <c r="C8305" s="3">
        <v>1.27094463565166</v>
      </c>
      <c r="D8305" s="3">
        <v>58998.434400118</v>
      </c>
      <c r="E8305" s="1">
        <f t="shared" si="260"/>
        <v>0.53710673479373805</v>
      </c>
      <c r="F8305" s="1">
        <f t="shared" si="261"/>
        <v>37714.163998576201</v>
      </c>
    </row>
    <row r="8306" spans="1:6" x14ac:dyDescent="0.3">
      <c r="A8306" s="3">
        <v>0.72205164750972795</v>
      </c>
      <c r="B8306" s="3">
        <v>18352.081944289399</v>
      </c>
      <c r="C8306" s="3">
        <v>1.23871574027834</v>
      </c>
      <c r="D8306" s="3">
        <v>55833.587947659398</v>
      </c>
      <c r="E8306" s="1">
        <f t="shared" si="260"/>
        <v>0.51666409276861203</v>
      </c>
      <c r="F8306" s="1">
        <f t="shared" si="261"/>
        <v>37481.506003369999</v>
      </c>
    </row>
    <row r="8307" spans="1:6" x14ac:dyDescent="0.3">
      <c r="A8307" s="3">
        <v>0.71330554992941297</v>
      </c>
      <c r="B8307" s="3">
        <v>23583.966298207</v>
      </c>
      <c r="C8307" s="3">
        <v>1.2163358783962499</v>
      </c>
      <c r="D8307" s="3">
        <v>60142.699253300998</v>
      </c>
      <c r="E8307" s="1">
        <f t="shared" si="260"/>
        <v>0.50303032846683693</v>
      </c>
      <c r="F8307" s="1">
        <f t="shared" si="261"/>
        <v>36558.732955093998</v>
      </c>
    </row>
    <row r="8308" spans="1:6" x14ac:dyDescent="0.3">
      <c r="A8308" s="3">
        <v>0.72358203370365204</v>
      </c>
      <c r="B8308" s="3">
        <v>20086.3248001176</v>
      </c>
      <c r="C8308" s="3">
        <v>1.2285419574571601</v>
      </c>
      <c r="D8308" s="3">
        <v>58308.028930601897</v>
      </c>
      <c r="E8308" s="1">
        <f t="shared" si="260"/>
        <v>0.50495992375350807</v>
      </c>
      <c r="F8308" s="1">
        <f t="shared" si="261"/>
        <v>38221.704130484301</v>
      </c>
    </row>
    <row r="8309" spans="1:6" x14ac:dyDescent="0.3">
      <c r="A8309" s="3">
        <v>0.71034346023476702</v>
      </c>
      <c r="B8309" s="3">
        <v>25160.300530370801</v>
      </c>
      <c r="C8309" s="3">
        <v>1.2489832125889599</v>
      </c>
      <c r="D8309" s="3">
        <v>65304.855001028402</v>
      </c>
      <c r="E8309" s="1">
        <f t="shared" si="260"/>
        <v>0.53863975235419292</v>
      </c>
      <c r="F8309" s="1">
        <f t="shared" si="261"/>
        <v>40144.554470657604</v>
      </c>
    </row>
    <row r="8310" spans="1:6" x14ac:dyDescent="0.3">
      <c r="A8310" s="3">
        <v>0.72779700855094998</v>
      </c>
      <c r="B8310" s="3">
        <v>22656.1603468065</v>
      </c>
      <c r="C8310" s="3">
        <v>1.2727262988100001</v>
      </c>
      <c r="D8310" s="3">
        <v>61291.286355124503</v>
      </c>
      <c r="E8310" s="1">
        <f t="shared" si="260"/>
        <v>0.54492929025905013</v>
      </c>
      <c r="F8310" s="1">
        <f t="shared" si="261"/>
        <v>38635.126008318002</v>
      </c>
    </row>
    <row r="8311" spans="1:6" x14ac:dyDescent="0.3">
      <c r="A8311" s="3">
        <v>0.63026266974773903</v>
      </c>
      <c r="B8311" s="3">
        <v>20906.9218007856</v>
      </c>
      <c r="C8311" s="3">
        <v>1.0644122389031501</v>
      </c>
      <c r="D8311" s="3">
        <v>57428.9804616209</v>
      </c>
      <c r="E8311" s="1">
        <f t="shared" si="260"/>
        <v>0.43414956915541103</v>
      </c>
      <c r="F8311" s="1">
        <f t="shared" si="261"/>
        <v>36522.058660835304</v>
      </c>
    </row>
    <row r="8312" spans="1:6" x14ac:dyDescent="0.3">
      <c r="A8312" s="3">
        <v>0.67795452534334599</v>
      </c>
      <c r="B8312" s="3">
        <v>20530.002590064702</v>
      </c>
      <c r="C8312" s="3">
        <v>1.15930351172204</v>
      </c>
      <c r="D8312" s="3">
        <v>56446.006829910402</v>
      </c>
      <c r="E8312" s="1">
        <f t="shared" si="260"/>
        <v>0.48134898637869405</v>
      </c>
      <c r="F8312" s="1">
        <f t="shared" si="261"/>
        <v>35916.004239845701</v>
      </c>
    </row>
    <row r="8313" spans="1:6" x14ac:dyDescent="0.3">
      <c r="A8313" s="3">
        <v>0.74152889352879003</v>
      </c>
      <c r="B8313" s="3">
        <v>16856.537609790001</v>
      </c>
      <c r="C8313" s="3">
        <v>1.2777306740252401</v>
      </c>
      <c r="D8313" s="3">
        <v>52344.1098107055</v>
      </c>
      <c r="E8313" s="1">
        <f t="shared" si="260"/>
        <v>0.53620178049645006</v>
      </c>
      <c r="F8313" s="1">
        <f t="shared" si="261"/>
        <v>35487.5722009155</v>
      </c>
    </row>
    <row r="8314" spans="1:6" x14ac:dyDescent="0.3">
      <c r="A8314" s="3">
        <v>0.72289041789821396</v>
      </c>
      <c r="B8314" s="3">
        <v>23253.2211638312</v>
      </c>
      <c r="C8314" s="3">
        <v>1.2698044417441601</v>
      </c>
      <c r="D8314" s="3">
        <v>62077.844629797801</v>
      </c>
      <c r="E8314" s="1">
        <f t="shared" si="260"/>
        <v>0.54691402384594612</v>
      </c>
      <c r="F8314" s="1">
        <f t="shared" si="261"/>
        <v>38824.623465966601</v>
      </c>
    </row>
    <row r="8315" spans="1:6" x14ac:dyDescent="0.3">
      <c r="A8315" s="3">
        <v>0.72687716770871802</v>
      </c>
      <c r="B8315" s="3">
        <v>18861.981171093201</v>
      </c>
      <c r="C8315" s="3">
        <v>1.24846874866684</v>
      </c>
      <c r="D8315" s="3">
        <v>56423.139942531998</v>
      </c>
      <c r="E8315" s="1">
        <f t="shared" si="260"/>
        <v>0.52159158095812197</v>
      </c>
      <c r="F8315" s="1">
        <f t="shared" si="261"/>
        <v>37561.158771438801</v>
      </c>
    </row>
    <row r="8316" spans="1:6" x14ac:dyDescent="0.3">
      <c r="A8316" s="3">
        <v>0.67891537038936001</v>
      </c>
      <c r="B8316" s="3">
        <v>17489.260055997998</v>
      </c>
      <c r="C8316" s="3">
        <v>1.1819717518275199</v>
      </c>
      <c r="D8316" s="3">
        <v>55104.437152316103</v>
      </c>
      <c r="E8316" s="1">
        <f t="shared" si="260"/>
        <v>0.50305638143815989</v>
      </c>
      <c r="F8316" s="1">
        <f t="shared" si="261"/>
        <v>37615.177096318104</v>
      </c>
    </row>
    <row r="8317" spans="1:6" x14ac:dyDescent="0.3">
      <c r="A8317" s="3">
        <v>0.70463586212178597</v>
      </c>
      <c r="B8317" s="3">
        <v>24197.2632314455</v>
      </c>
      <c r="C8317" s="3">
        <v>1.23369141090649</v>
      </c>
      <c r="D8317" s="3">
        <v>63242.080844181801</v>
      </c>
      <c r="E8317" s="1">
        <f t="shared" si="260"/>
        <v>0.52905554878470407</v>
      </c>
      <c r="F8317" s="1">
        <f t="shared" si="261"/>
        <v>39044.817612736297</v>
      </c>
    </row>
    <row r="8318" spans="1:6" x14ac:dyDescent="0.3">
      <c r="A8318" s="3">
        <v>0.73080659673749704</v>
      </c>
      <c r="B8318" s="3">
        <v>21299.278151471601</v>
      </c>
      <c r="C8318" s="3">
        <v>1.26542739412087</v>
      </c>
      <c r="D8318" s="3">
        <v>57541.591258699198</v>
      </c>
      <c r="E8318" s="1">
        <f t="shared" si="260"/>
        <v>0.53462079738337298</v>
      </c>
      <c r="F8318" s="1">
        <f t="shared" si="261"/>
        <v>36242.313107227601</v>
      </c>
    </row>
    <row r="8319" spans="1:6" x14ac:dyDescent="0.3">
      <c r="A8319" s="3">
        <v>0.73616050656060505</v>
      </c>
      <c r="B8319" s="3">
        <v>19111.217128972799</v>
      </c>
      <c r="C8319" s="3">
        <v>1.25617862760475</v>
      </c>
      <c r="D8319" s="3">
        <v>54254.629194636596</v>
      </c>
      <c r="E8319" s="1">
        <f t="shared" si="260"/>
        <v>0.52001812104414491</v>
      </c>
      <c r="F8319" s="1">
        <f t="shared" si="261"/>
        <v>35143.412065663797</v>
      </c>
    </row>
    <row r="8320" spans="1:6" x14ac:dyDescent="0.3">
      <c r="A8320" s="3">
        <v>0.76009469512765104</v>
      </c>
      <c r="B8320" s="3">
        <v>16857.969637269402</v>
      </c>
      <c r="C8320" s="3">
        <v>1.2980673129790601</v>
      </c>
      <c r="D8320" s="3">
        <v>50412.0223896631</v>
      </c>
      <c r="E8320" s="1">
        <f t="shared" si="260"/>
        <v>0.53797261785140904</v>
      </c>
      <c r="F8320" s="1">
        <f t="shared" si="261"/>
        <v>33554.052752393698</v>
      </c>
    </row>
    <row r="8321" spans="1:6" x14ac:dyDescent="0.3">
      <c r="A8321" s="3">
        <v>0.71640083597064397</v>
      </c>
      <c r="B8321" s="3">
        <v>17338.539570903398</v>
      </c>
      <c r="C8321" s="3">
        <v>1.2575805969118099</v>
      </c>
      <c r="D8321" s="3">
        <v>55146.993786813196</v>
      </c>
      <c r="E8321" s="1">
        <f t="shared" si="260"/>
        <v>0.54117976094116593</v>
      </c>
      <c r="F8321" s="1">
        <f t="shared" si="261"/>
        <v>37808.454215909798</v>
      </c>
    </row>
    <row r="8322" spans="1:6" x14ac:dyDescent="0.3">
      <c r="A8322" s="3">
        <v>0.68155242579225395</v>
      </c>
      <c r="B8322" s="3">
        <v>18517.5686562052</v>
      </c>
      <c r="C8322" s="3">
        <v>1.1567369022543099</v>
      </c>
      <c r="D8322" s="3">
        <v>55689.5445208327</v>
      </c>
      <c r="E8322" s="1">
        <f t="shared" si="260"/>
        <v>0.47518447646205597</v>
      </c>
      <c r="F8322" s="1">
        <f t="shared" si="261"/>
        <v>37171.9758646275</v>
      </c>
    </row>
    <row r="8323" spans="1:6" x14ac:dyDescent="0.3">
      <c r="A8323" s="3">
        <v>0.707192491038236</v>
      </c>
      <c r="B8323" s="3">
        <v>21892.790960087001</v>
      </c>
      <c r="C8323" s="3">
        <v>1.2275524100100099</v>
      </c>
      <c r="D8323" s="3">
        <v>57740.581591085</v>
      </c>
      <c r="E8323" s="1">
        <f t="shared" si="260"/>
        <v>0.52035991897177392</v>
      </c>
      <c r="F8323" s="1">
        <f t="shared" si="261"/>
        <v>35847.790630998003</v>
      </c>
    </row>
    <row r="8324" spans="1:6" x14ac:dyDescent="0.3">
      <c r="A8324" s="3">
        <v>0.72859088022928797</v>
      </c>
      <c r="B8324" s="3">
        <v>20560.306192485801</v>
      </c>
      <c r="C8324" s="3">
        <v>1.2457599022971999</v>
      </c>
      <c r="D8324" s="3">
        <v>57978.337443594901</v>
      </c>
      <c r="E8324" s="1">
        <f t="shared" ref="E8324:E8387" si="262">C8324-A8324</f>
        <v>0.51716902206791193</v>
      </c>
      <c r="F8324" s="1">
        <f t="shared" ref="F8324:F8387" si="263">D8324-B8324</f>
        <v>37418.031251109103</v>
      </c>
    </row>
    <row r="8325" spans="1:6" x14ac:dyDescent="0.3">
      <c r="A8325" s="3">
        <v>0.71219062703608305</v>
      </c>
      <c r="B8325" s="3">
        <v>19972.3654000885</v>
      </c>
      <c r="C8325" s="3">
        <v>1.2207826264083199</v>
      </c>
      <c r="D8325" s="3">
        <v>58445.000697893003</v>
      </c>
      <c r="E8325" s="1">
        <f t="shared" si="262"/>
        <v>0.50859199937223687</v>
      </c>
      <c r="F8325" s="1">
        <f t="shared" si="263"/>
        <v>38472.635297804503</v>
      </c>
    </row>
    <row r="8326" spans="1:6" x14ac:dyDescent="0.3">
      <c r="A8326" s="3">
        <v>0.72108366326505602</v>
      </c>
      <c r="B8326" s="3">
        <v>23142.5252632636</v>
      </c>
      <c r="C8326" s="3">
        <v>1.2136409185661099</v>
      </c>
      <c r="D8326" s="3">
        <v>59037.849731956798</v>
      </c>
      <c r="E8326" s="1">
        <f t="shared" si="262"/>
        <v>0.49255725530105388</v>
      </c>
      <c r="F8326" s="1">
        <f t="shared" si="263"/>
        <v>35895.324468693201</v>
      </c>
    </row>
    <row r="8327" spans="1:6" x14ac:dyDescent="0.3">
      <c r="A8327" s="3">
        <v>0.70291086946804404</v>
      </c>
      <c r="B8327" s="3">
        <v>21148.861163791302</v>
      </c>
      <c r="C8327" s="3">
        <v>1.2135706668763699</v>
      </c>
      <c r="D8327" s="3">
        <v>58723.521702940299</v>
      </c>
      <c r="E8327" s="1">
        <f t="shared" si="262"/>
        <v>0.5106597974083259</v>
      </c>
      <c r="F8327" s="1">
        <f t="shared" si="263"/>
        <v>37574.660539149001</v>
      </c>
    </row>
    <row r="8328" spans="1:6" x14ac:dyDescent="0.3">
      <c r="A8328" s="3">
        <v>0.66655502661836497</v>
      </c>
      <c r="B8328" s="3">
        <v>20516.8544191851</v>
      </c>
      <c r="C8328" s="3">
        <v>1.15632254637354</v>
      </c>
      <c r="D8328" s="3">
        <v>57273.978643842303</v>
      </c>
      <c r="E8328" s="1">
        <f t="shared" si="262"/>
        <v>0.48976751975517507</v>
      </c>
      <c r="F8328" s="1">
        <f t="shared" si="263"/>
        <v>36757.124224657207</v>
      </c>
    </row>
    <row r="8329" spans="1:6" x14ac:dyDescent="0.3">
      <c r="A8329" s="3">
        <v>0.72078019297900497</v>
      </c>
      <c r="B8329" s="3">
        <v>22879.062944323199</v>
      </c>
      <c r="C8329" s="3">
        <v>1.262902457806</v>
      </c>
      <c r="D8329" s="3">
        <v>61603.616332334997</v>
      </c>
      <c r="E8329" s="1">
        <f t="shared" si="262"/>
        <v>0.54212226482699499</v>
      </c>
      <c r="F8329" s="1">
        <f t="shared" si="263"/>
        <v>38724.553388011802</v>
      </c>
    </row>
    <row r="8330" spans="1:6" x14ac:dyDescent="0.3">
      <c r="A8330" s="3">
        <v>0.70663268508187904</v>
      </c>
      <c r="B8330" s="3">
        <v>16909.477250757602</v>
      </c>
      <c r="C8330" s="3">
        <v>1.2707133591176401</v>
      </c>
      <c r="D8330" s="3">
        <v>54465.370397318002</v>
      </c>
      <c r="E8330" s="1">
        <f t="shared" si="262"/>
        <v>0.56408067403576101</v>
      </c>
      <c r="F8330" s="1">
        <f t="shared" si="263"/>
        <v>37555.893146560396</v>
      </c>
    </row>
    <row r="8331" spans="1:6" x14ac:dyDescent="0.3">
      <c r="A8331" s="3">
        <v>0.69574222660632801</v>
      </c>
      <c r="B8331" s="3">
        <v>17564.73339374</v>
      </c>
      <c r="C8331" s="3">
        <v>1.2101918957231801</v>
      </c>
      <c r="D8331" s="3">
        <v>53816.9118902923</v>
      </c>
      <c r="E8331" s="1">
        <f t="shared" si="262"/>
        <v>0.51444966911685208</v>
      </c>
      <c r="F8331" s="1">
        <f t="shared" si="263"/>
        <v>36252.178496552297</v>
      </c>
    </row>
    <row r="8332" spans="1:6" x14ac:dyDescent="0.3">
      <c r="A8332" s="3">
        <v>0.70871356762081195</v>
      </c>
      <c r="B8332" s="3">
        <v>17079.445750950199</v>
      </c>
      <c r="C8332" s="3">
        <v>1.2318889302946501</v>
      </c>
      <c r="D8332" s="3">
        <v>52416.700760460102</v>
      </c>
      <c r="E8332" s="1">
        <f t="shared" si="262"/>
        <v>0.52317536267383813</v>
      </c>
      <c r="F8332" s="1">
        <f t="shared" si="263"/>
        <v>35337.2550095099</v>
      </c>
    </row>
    <row r="8333" spans="1:6" x14ac:dyDescent="0.3">
      <c r="A8333" s="3">
        <v>0.69488405053621305</v>
      </c>
      <c r="B8333" s="3">
        <v>22581.101120487601</v>
      </c>
      <c r="C8333" s="3">
        <v>1.24392556179141</v>
      </c>
      <c r="D8333" s="3">
        <v>60486.859290040302</v>
      </c>
      <c r="E8333" s="1">
        <f t="shared" si="262"/>
        <v>0.54904151125519696</v>
      </c>
      <c r="F8333" s="1">
        <f t="shared" si="263"/>
        <v>37905.758169552704</v>
      </c>
    </row>
    <row r="8334" spans="1:6" x14ac:dyDescent="0.3">
      <c r="A8334" s="3">
        <v>0.75420144103487397</v>
      </c>
      <c r="B8334" s="3">
        <v>21522.1281790836</v>
      </c>
      <c r="C8334" s="3">
        <v>1.32025396361317</v>
      </c>
      <c r="D8334" s="3">
        <v>56923.228599339302</v>
      </c>
      <c r="E8334" s="1">
        <f t="shared" si="262"/>
        <v>0.56605252257829608</v>
      </c>
      <c r="F8334" s="1">
        <f t="shared" si="263"/>
        <v>35401.100420255701</v>
      </c>
    </row>
    <row r="8335" spans="1:6" x14ac:dyDescent="0.3">
      <c r="A8335" s="3">
        <v>0.73871734173686399</v>
      </c>
      <c r="B8335" s="3">
        <v>19470.668266145902</v>
      </c>
      <c r="C8335" s="3">
        <v>1.32569174141645</v>
      </c>
      <c r="D8335" s="3">
        <v>58172.221286560198</v>
      </c>
      <c r="E8335" s="1">
        <f t="shared" si="262"/>
        <v>0.58697439967958598</v>
      </c>
      <c r="F8335" s="1">
        <f t="shared" si="263"/>
        <v>38701.5530204143</v>
      </c>
    </row>
    <row r="8336" spans="1:6" x14ac:dyDescent="0.3">
      <c r="A8336" s="3">
        <v>0.63619172752201603</v>
      </c>
      <c r="B8336" s="3">
        <v>18313.7864962495</v>
      </c>
      <c r="C8336" s="3">
        <v>1.1097696298014601</v>
      </c>
      <c r="D8336" s="3">
        <v>53699.429725417198</v>
      </c>
      <c r="E8336" s="1">
        <f t="shared" si="262"/>
        <v>0.47357790227944407</v>
      </c>
      <c r="F8336" s="1">
        <f t="shared" si="263"/>
        <v>35385.643229167697</v>
      </c>
    </row>
    <row r="8337" spans="1:6" x14ac:dyDescent="0.3">
      <c r="A8337" s="3">
        <v>0.717726900955031</v>
      </c>
      <c r="B8337" s="3">
        <v>15826.346138565599</v>
      </c>
      <c r="C8337" s="3">
        <v>1.2098264337790301</v>
      </c>
      <c r="D8337" s="3">
        <v>51730.720800627503</v>
      </c>
      <c r="E8337" s="1">
        <f t="shared" si="262"/>
        <v>0.4920995328239991</v>
      </c>
      <c r="F8337" s="1">
        <f t="shared" si="263"/>
        <v>35904.374662061906</v>
      </c>
    </row>
    <row r="8338" spans="1:6" x14ac:dyDescent="0.3">
      <c r="A8338" s="3">
        <v>0.76164413868830605</v>
      </c>
      <c r="B8338" s="3">
        <v>18100.7420479016</v>
      </c>
      <c r="C8338" s="3">
        <v>1.3374696259749299</v>
      </c>
      <c r="D8338" s="3">
        <v>55788.098824437198</v>
      </c>
      <c r="E8338" s="1">
        <f t="shared" si="262"/>
        <v>0.57582548728662386</v>
      </c>
      <c r="F8338" s="1">
        <f t="shared" si="263"/>
        <v>37687.356776535598</v>
      </c>
    </row>
    <row r="8339" spans="1:6" x14ac:dyDescent="0.3">
      <c r="A8339" s="3">
        <v>0.72865921378975396</v>
      </c>
      <c r="B8339" s="3">
        <v>19973.638279688101</v>
      </c>
      <c r="C8339" s="3">
        <v>1.2642589792379499</v>
      </c>
      <c r="D8339" s="3">
        <v>56707.015734631903</v>
      </c>
      <c r="E8339" s="1">
        <f t="shared" si="262"/>
        <v>0.53559976544819599</v>
      </c>
      <c r="F8339" s="1">
        <f t="shared" si="263"/>
        <v>36733.377454943802</v>
      </c>
    </row>
    <row r="8340" spans="1:6" x14ac:dyDescent="0.3">
      <c r="A8340" s="3">
        <v>0.66895498989350899</v>
      </c>
      <c r="B8340" s="3">
        <v>17729.981914593802</v>
      </c>
      <c r="C8340" s="3">
        <v>1.18133986010806</v>
      </c>
      <c r="D8340" s="3">
        <v>54131.846049780703</v>
      </c>
      <c r="E8340" s="1">
        <f t="shared" si="262"/>
        <v>0.51238487021455104</v>
      </c>
      <c r="F8340" s="1">
        <f t="shared" si="263"/>
        <v>36401.864135186901</v>
      </c>
    </row>
    <row r="8341" spans="1:6" x14ac:dyDescent="0.3">
      <c r="A8341" s="3">
        <v>0.63001250922646701</v>
      </c>
      <c r="B8341" s="3">
        <v>20376.733564361599</v>
      </c>
      <c r="C8341" s="3">
        <v>1.13702292846029</v>
      </c>
      <c r="D8341" s="3">
        <v>55988.057522212803</v>
      </c>
      <c r="E8341" s="1">
        <f t="shared" si="262"/>
        <v>0.50701041923382295</v>
      </c>
      <c r="F8341" s="1">
        <f t="shared" si="263"/>
        <v>35611.3239578512</v>
      </c>
    </row>
    <row r="8342" spans="1:6" x14ac:dyDescent="0.3">
      <c r="A8342" s="3">
        <v>0.69498814695870903</v>
      </c>
      <c r="B8342" s="3">
        <v>17084.758826180601</v>
      </c>
      <c r="C8342" s="3">
        <v>1.2269765224604099</v>
      </c>
      <c r="D8342" s="3">
        <v>53940.860371481896</v>
      </c>
      <c r="E8342" s="1">
        <f t="shared" si="262"/>
        <v>0.53198837550170086</v>
      </c>
      <c r="F8342" s="1">
        <f t="shared" si="263"/>
        <v>36856.101545301295</v>
      </c>
    </row>
    <row r="8343" spans="1:6" x14ac:dyDescent="0.3">
      <c r="A8343" s="3">
        <v>0.67269588498913202</v>
      </c>
      <c r="B8343" s="3">
        <v>14491.7497478635</v>
      </c>
      <c r="C8343" s="3">
        <v>1.17508631291471</v>
      </c>
      <c r="D8343" s="3">
        <v>50476.880239044804</v>
      </c>
      <c r="E8343" s="1">
        <f t="shared" si="262"/>
        <v>0.50239042792557798</v>
      </c>
      <c r="F8343" s="1">
        <f t="shared" si="263"/>
        <v>35985.130491181306</v>
      </c>
    </row>
    <row r="8344" spans="1:6" x14ac:dyDescent="0.3">
      <c r="A8344" s="3">
        <v>0.67946546836848098</v>
      </c>
      <c r="B8344" s="3">
        <v>19372.624751152998</v>
      </c>
      <c r="C8344" s="3">
        <v>1.23558413380161</v>
      </c>
      <c r="D8344" s="3">
        <v>57115.729469953403</v>
      </c>
      <c r="E8344" s="1">
        <f t="shared" si="262"/>
        <v>0.55611866543312904</v>
      </c>
      <c r="F8344" s="1">
        <f t="shared" si="263"/>
        <v>37743.104718800401</v>
      </c>
    </row>
    <row r="8345" spans="1:6" x14ac:dyDescent="0.3">
      <c r="A8345" s="3">
        <v>0.63151404204310801</v>
      </c>
      <c r="B8345" s="3">
        <v>23137.483429093299</v>
      </c>
      <c r="C8345" s="3">
        <v>1.0920892975327501</v>
      </c>
      <c r="D8345" s="3">
        <v>65000.255384871503</v>
      </c>
      <c r="E8345" s="1">
        <f t="shared" si="262"/>
        <v>0.46057525548964207</v>
      </c>
      <c r="F8345" s="1">
        <f t="shared" si="263"/>
        <v>41862.771955778204</v>
      </c>
    </row>
    <row r="8346" spans="1:6" x14ac:dyDescent="0.3">
      <c r="A8346" s="3">
        <v>0.655807765230909</v>
      </c>
      <c r="B8346" s="3">
        <v>23864.914070274601</v>
      </c>
      <c r="C8346" s="3">
        <v>1.13165409954165</v>
      </c>
      <c r="D8346" s="3">
        <v>62214.9121469936</v>
      </c>
      <c r="E8346" s="1">
        <f t="shared" si="262"/>
        <v>0.47584633431074097</v>
      </c>
      <c r="F8346" s="1">
        <f t="shared" si="263"/>
        <v>38349.998076718999</v>
      </c>
    </row>
    <row r="8347" spans="1:6" x14ac:dyDescent="0.3">
      <c r="A8347" s="3">
        <v>0.67295993739596405</v>
      </c>
      <c r="B8347" s="3">
        <v>26477.418993646901</v>
      </c>
      <c r="C8347" s="3">
        <v>1.1762189221019701</v>
      </c>
      <c r="D8347" s="3">
        <v>66518.018767637404</v>
      </c>
      <c r="E8347" s="1">
        <f t="shared" si="262"/>
        <v>0.50325898470600605</v>
      </c>
      <c r="F8347" s="1">
        <f t="shared" si="263"/>
        <v>40040.5997739905</v>
      </c>
    </row>
    <row r="8348" spans="1:6" x14ac:dyDescent="0.3">
      <c r="A8348" s="3">
        <v>0.68837897313126695</v>
      </c>
      <c r="B8348" s="3">
        <v>21478.8159716669</v>
      </c>
      <c r="C8348" s="3">
        <v>1.16090119166863</v>
      </c>
      <c r="D8348" s="3">
        <v>60671.277930736302</v>
      </c>
      <c r="E8348" s="1">
        <f t="shared" si="262"/>
        <v>0.47252221853736309</v>
      </c>
      <c r="F8348" s="1">
        <f t="shared" si="263"/>
        <v>39192.461959069406</v>
      </c>
    </row>
    <row r="8349" spans="1:6" x14ac:dyDescent="0.3">
      <c r="A8349" s="3">
        <v>0.70288881069885101</v>
      </c>
      <c r="B8349" s="3">
        <v>18348.689653600901</v>
      </c>
      <c r="C8349" s="3">
        <v>1.2157064303210201</v>
      </c>
      <c r="D8349" s="3">
        <v>56120.529159146099</v>
      </c>
      <c r="E8349" s="1">
        <f t="shared" si="262"/>
        <v>0.5128176196221691</v>
      </c>
      <c r="F8349" s="1">
        <f t="shared" si="263"/>
        <v>37771.839505545198</v>
      </c>
    </row>
    <row r="8350" spans="1:6" x14ac:dyDescent="0.3">
      <c r="A8350" s="3">
        <v>0.70596179678847704</v>
      </c>
      <c r="B8350" s="3">
        <v>21054.1161963224</v>
      </c>
      <c r="C8350" s="3">
        <v>1.2298190786448999</v>
      </c>
      <c r="D8350" s="3">
        <v>58040.106088473702</v>
      </c>
      <c r="E8350" s="1">
        <f t="shared" si="262"/>
        <v>0.52385728185642289</v>
      </c>
      <c r="F8350" s="1">
        <f t="shared" si="263"/>
        <v>36985.989892151301</v>
      </c>
    </row>
    <row r="8351" spans="1:6" x14ac:dyDescent="0.3">
      <c r="A8351" s="3">
        <v>0.71137379391997202</v>
      </c>
      <c r="B8351" s="3">
        <v>20522.669759576202</v>
      </c>
      <c r="C8351" s="3">
        <v>1.2689806885370101</v>
      </c>
      <c r="D8351" s="3">
        <v>59271.265768873302</v>
      </c>
      <c r="E8351" s="1">
        <f t="shared" si="262"/>
        <v>0.55760689461703805</v>
      </c>
      <c r="F8351" s="1">
        <f t="shared" si="263"/>
        <v>38748.5960092971</v>
      </c>
    </row>
    <row r="8352" spans="1:6" x14ac:dyDescent="0.3">
      <c r="A8352" s="3">
        <v>0.65247093312525795</v>
      </c>
      <c r="B8352" s="3">
        <v>20853.436603545098</v>
      </c>
      <c r="C8352" s="3">
        <v>1.1267523659808201</v>
      </c>
      <c r="D8352" s="3">
        <v>57208.380062127697</v>
      </c>
      <c r="E8352" s="1">
        <f t="shared" si="262"/>
        <v>0.47428143285556212</v>
      </c>
      <c r="F8352" s="1">
        <f t="shared" si="263"/>
        <v>36354.943458582595</v>
      </c>
    </row>
    <row r="8353" spans="1:6" x14ac:dyDescent="0.3">
      <c r="A8353" s="3">
        <v>0.75675765235060799</v>
      </c>
      <c r="B8353" s="3">
        <v>25473.893207162</v>
      </c>
      <c r="C8353" s="3">
        <v>1.29682554324388</v>
      </c>
      <c r="D8353" s="3">
        <v>60649.402333182799</v>
      </c>
      <c r="E8353" s="1">
        <f t="shared" si="262"/>
        <v>0.54006789089327201</v>
      </c>
      <c r="F8353" s="1">
        <f t="shared" si="263"/>
        <v>35175.509126020799</v>
      </c>
    </row>
    <row r="8354" spans="1:6" x14ac:dyDescent="0.3">
      <c r="A8354" s="3">
        <v>0.73218254366139401</v>
      </c>
      <c r="B8354" s="3">
        <v>25833.412702603098</v>
      </c>
      <c r="C8354" s="3">
        <v>1.27452775338881</v>
      </c>
      <c r="D8354" s="3">
        <v>62240.538838166198</v>
      </c>
      <c r="E8354" s="1">
        <f t="shared" si="262"/>
        <v>0.54234520972741596</v>
      </c>
      <c r="F8354" s="1">
        <f t="shared" si="263"/>
        <v>36407.1261355631</v>
      </c>
    </row>
    <row r="8355" spans="1:6" x14ac:dyDescent="0.3">
      <c r="A8355" s="3">
        <v>0.72922445703608396</v>
      </c>
      <c r="B8355" s="3">
        <v>18863.659972775698</v>
      </c>
      <c r="C8355" s="3">
        <v>1.2812800830378499</v>
      </c>
      <c r="D8355" s="3">
        <v>57747.524600386198</v>
      </c>
      <c r="E8355" s="1">
        <f t="shared" si="262"/>
        <v>0.55205562600176594</v>
      </c>
      <c r="F8355" s="1">
        <f t="shared" si="263"/>
        <v>38883.864627610499</v>
      </c>
    </row>
    <row r="8356" spans="1:6" x14ac:dyDescent="0.3">
      <c r="A8356" s="3">
        <v>0.67080417054826802</v>
      </c>
      <c r="B8356" s="3">
        <v>23570.315835148202</v>
      </c>
      <c r="C8356" s="3">
        <v>1.16697626424268</v>
      </c>
      <c r="D8356" s="3">
        <v>62190.135203243401</v>
      </c>
      <c r="E8356" s="1">
        <f t="shared" si="262"/>
        <v>0.49617209369441195</v>
      </c>
      <c r="F8356" s="1">
        <f t="shared" si="263"/>
        <v>38619.819368095195</v>
      </c>
    </row>
    <row r="8357" spans="1:6" x14ac:dyDescent="0.3">
      <c r="A8357" s="3">
        <v>0.70520191591497505</v>
      </c>
      <c r="B8357" s="3">
        <v>17453.126290835498</v>
      </c>
      <c r="C8357" s="3">
        <v>1.2654650940716199</v>
      </c>
      <c r="D8357" s="3">
        <v>54882.1998925679</v>
      </c>
      <c r="E8357" s="1">
        <f t="shared" si="262"/>
        <v>0.56026317815664484</v>
      </c>
      <c r="F8357" s="1">
        <f t="shared" si="263"/>
        <v>37429.073601732402</v>
      </c>
    </row>
    <row r="8358" spans="1:6" x14ac:dyDescent="0.3">
      <c r="A8358" s="3">
        <v>0.66303936273109998</v>
      </c>
      <c r="B8358" s="3">
        <v>24109.570426223199</v>
      </c>
      <c r="C8358" s="3">
        <v>1.1420398811694901</v>
      </c>
      <c r="D8358" s="3">
        <v>60542.654411963304</v>
      </c>
      <c r="E8358" s="1">
        <f t="shared" si="262"/>
        <v>0.47900051843839009</v>
      </c>
      <c r="F8358" s="1">
        <f t="shared" si="263"/>
        <v>36433.083985740101</v>
      </c>
    </row>
    <row r="8359" spans="1:6" x14ac:dyDescent="0.3">
      <c r="A8359" s="3">
        <v>0.66034830310954395</v>
      </c>
      <c r="B8359" s="3">
        <v>17126.5437492253</v>
      </c>
      <c r="C8359" s="3">
        <v>1.1629086148516301</v>
      </c>
      <c r="D8359" s="3">
        <v>52071.866843916199</v>
      </c>
      <c r="E8359" s="1">
        <f t="shared" si="262"/>
        <v>0.50256031174208615</v>
      </c>
      <c r="F8359" s="1">
        <f t="shared" si="263"/>
        <v>34945.323094690903</v>
      </c>
    </row>
    <row r="8360" spans="1:6" x14ac:dyDescent="0.3">
      <c r="A8360" s="3">
        <v>0.68917110634082202</v>
      </c>
      <c r="B8360" s="3">
        <v>16545.3420603786</v>
      </c>
      <c r="C8360" s="3">
        <v>1.1732491915188401</v>
      </c>
      <c r="D8360" s="3">
        <v>51010.592263810999</v>
      </c>
      <c r="E8360" s="1">
        <f t="shared" si="262"/>
        <v>0.48407808517801809</v>
      </c>
      <c r="F8360" s="1">
        <f t="shared" si="263"/>
        <v>34465.250203432399</v>
      </c>
    </row>
    <row r="8361" spans="1:6" x14ac:dyDescent="0.3">
      <c r="A8361" s="3">
        <v>0.70505299047982795</v>
      </c>
      <c r="B8361" s="3">
        <v>17495.286494311102</v>
      </c>
      <c r="C8361" s="3">
        <v>1.26679607667634</v>
      </c>
      <c r="D8361" s="3">
        <v>53633.330895953499</v>
      </c>
      <c r="E8361" s="1">
        <f t="shared" si="262"/>
        <v>0.56174308619651203</v>
      </c>
      <c r="F8361" s="1">
        <f t="shared" si="263"/>
        <v>36138.044401642401</v>
      </c>
    </row>
    <row r="8362" spans="1:6" x14ac:dyDescent="0.3">
      <c r="A8362" s="3">
        <v>0.66294260021870499</v>
      </c>
      <c r="B8362" s="3">
        <v>19663.312502955501</v>
      </c>
      <c r="C8362" s="3">
        <v>1.1272150405360299</v>
      </c>
      <c r="D8362" s="3">
        <v>54911.476656174702</v>
      </c>
      <c r="E8362" s="1">
        <f t="shared" si="262"/>
        <v>0.46427244031732495</v>
      </c>
      <c r="F8362" s="1">
        <f t="shared" si="263"/>
        <v>35248.164153219201</v>
      </c>
    </row>
    <row r="8363" spans="1:6" x14ac:dyDescent="0.3">
      <c r="A8363" s="3">
        <v>0.69317422118291905</v>
      </c>
      <c r="B8363" s="3">
        <v>24882.8950734955</v>
      </c>
      <c r="C8363" s="3">
        <v>1.2037411019322299</v>
      </c>
      <c r="D8363" s="3">
        <v>62984.463545580002</v>
      </c>
      <c r="E8363" s="1">
        <f t="shared" si="262"/>
        <v>0.51056688074931089</v>
      </c>
      <c r="F8363" s="1">
        <f t="shared" si="263"/>
        <v>38101.568472084502</v>
      </c>
    </row>
    <row r="8364" spans="1:6" x14ac:dyDescent="0.3">
      <c r="A8364" s="3">
        <v>0.72379775219374398</v>
      </c>
      <c r="B8364" s="3">
        <v>20677.766704445199</v>
      </c>
      <c r="C8364" s="3">
        <v>1.2330047028817099</v>
      </c>
      <c r="D8364" s="3">
        <v>57322.271076527199</v>
      </c>
      <c r="E8364" s="1">
        <f t="shared" si="262"/>
        <v>0.50920695068796595</v>
      </c>
      <c r="F8364" s="1">
        <f t="shared" si="263"/>
        <v>36644.504372081996</v>
      </c>
    </row>
    <row r="8365" spans="1:6" x14ac:dyDescent="0.3">
      <c r="A8365" s="3">
        <v>0.70003514205623996</v>
      </c>
      <c r="B8365" s="3">
        <v>18675.328609693301</v>
      </c>
      <c r="C8365" s="3">
        <v>1.2502069258183</v>
      </c>
      <c r="D8365" s="3">
        <v>56974.766163068503</v>
      </c>
      <c r="E8365" s="1">
        <f t="shared" si="262"/>
        <v>0.55017178376206</v>
      </c>
      <c r="F8365" s="1">
        <f t="shared" si="263"/>
        <v>38299.437553375203</v>
      </c>
    </row>
    <row r="8366" spans="1:6" x14ac:dyDescent="0.3">
      <c r="A8366" s="3">
        <v>0.694786364843617</v>
      </c>
      <c r="B8366" s="3">
        <v>21774.029951703698</v>
      </c>
      <c r="C8366" s="3">
        <v>1.1922956242151901</v>
      </c>
      <c r="D8366" s="3">
        <v>60518.082922704401</v>
      </c>
      <c r="E8366" s="1">
        <f t="shared" si="262"/>
        <v>0.49750925937157309</v>
      </c>
      <c r="F8366" s="1">
        <f t="shared" si="263"/>
        <v>38744.052971000703</v>
      </c>
    </row>
    <row r="8367" spans="1:6" x14ac:dyDescent="0.3">
      <c r="A8367" s="3">
        <v>0.74090232787484001</v>
      </c>
      <c r="B8367" s="3">
        <v>19524.216844017701</v>
      </c>
      <c r="C8367" s="3">
        <v>1.2920522520358799</v>
      </c>
      <c r="D8367" s="3">
        <v>58328.486095581</v>
      </c>
      <c r="E8367" s="1">
        <f t="shared" si="262"/>
        <v>0.55114992416103992</v>
      </c>
      <c r="F8367" s="1">
        <f t="shared" si="263"/>
        <v>38804.269251563295</v>
      </c>
    </row>
    <row r="8368" spans="1:6" x14ac:dyDescent="0.3">
      <c r="A8368" s="3">
        <v>0.734726623901507</v>
      </c>
      <c r="B8368" s="3">
        <v>17728.273244397798</v>
      </c>
      <c r="C8368" s="3">
        <v>1.2853819235324999</v>
      </c>
      <c r="D8368" s="3">
        <v>54078.758177050098</v>
      </c>
      <c r="E8368" s="1">
        <f t="shared" si="262"/>
        <v>0.55065529963099291</v>
      </c>
      <c r="F8368" s="1">
        <f t="shared" si="263"/>
        <v>36350.484932652296</v>
      </c>
    </row>
    <row r="8369" spans="1:6" x14ac:dyDescent="0.3">
      <c r="A8369" s="3">
        <v>0.73386456590393501</v>
      </c>
      <c r="B8369" s="3">
        <v>21816.501213991101</v>
      </c>
      <c r="C8369" s="3">
        <v>1.28705872579734</v>
      </c>
      <c r="D8369" s="3">
        <v>60566.4524467386</v>
      </c>
      <c r="E8369" s="1">
        <f t="shared" si="262"/>
        <v>0.55319415989340504</v>
      </c>
      <c r="F8369" s="1">
        <f t="shared" si="263"/>
        <v>38749.951232747495</v>
      </c>
    </row>
    <row r="8370" spans="1:6" x14ac:dyDescent="0.3">
      <c r="A8370" s="3">
        <v>0.66015514402313402</v>
      </c>
      <c r="B8370" s="3">
        <v>18438.833736425699</v>
      </c>
      <c r="C8370" s="3">
        <v>1.1323601848751099</v>
      </c>
      <c r="D8370" s="3">
        <v>56435.210291802003</v>
      </c>
      <c r="E8370" s="1">
        <f t="shared" si="262"/>
        <v>0.4722050408519759</v>
      </c>
      <c r="F8370" s="1">
        <f t="shared" si="263"/>
        <v>37996.376555376308</v>
      </c>
    </row>
    <row r="8371" spans="1:6" x14ac:dyDescent="0.3">
      <c r="A8371" s="3">
        <v>0.72127195737328498</v>
      </c>
      <c r="B8371" s="3">
        <v>19640.516093166501</v>
      </c>
      <c r="C8371" s="3">
        <v>1.2316495085904899</v>
      </c>
      <c r="D8371" s="3">
        <v>56410.261279197002</v>
      </c>
      <c r="E8371" s="1">
        <f t="shared" si="262"/>
        <v>0.51037755121720496</v>
      </c>
      <c r="F8371" s="1">
        <f t="shared" si="263"/>
        <v>36769.745186030501</v>
      </c>
    </row>
    <row r="8372" spans="1:6" x14ac:dyDescent="0.3">
      <c r="A8372" s="3">
        <v>0.717490797641405</v>
      </c>
      <c r="B8372" s="3">
        <v>18596.897622847799</v>
      </c>
      <c r="C8372" s="3">
        <v>1.24215488189763</v>
      </c>
      <c r="D8372" s="3">
        <v>55706.623311556199</v>
      </c>
      <c r="E8372" s="1">
        <f t="shared" si="262"/>
        <v>0.52466408425622502</v>
      </c>
      <c r="F8372" s="1">
        <f t="shared" si="263"/>
        <v>37109.7256887084</v>
      </c>
    </row>
    <row r="8373" spans="1:6" x14ac:dyDescent="0.3">
      <c r="A8373" s="3">
        <v>0.69023687374788001</v>
      </c>
      <c r="B8373" s="3">
        <v>16560.864028289601</v>
      </c>
      <c r="C8373" s="3">
        <v>1.2109441256365201</v>
      </c>
      <c r="D8373" s="3">
        <v>52036.445896091202</v>
      </c>
      <c r="E8373" s="1">
        <f t="shared" si="262"/>
        <v>0.52070725188864009</v>
      </c>
      <c r="F8373" s="1">
        <f t="shared" si="263"/>
        <v>35475.5818678016</v>
      </c>
    </row>
    <row r="8374" spans="1:6" x14ac:dyDescent="0.3">
      <c r="A8374" s="3">
        <v>0.65880023284218103</v>
      </c>
      <c r="B8374" s="3">
        <v>18835.8359103845</v>
      </c>
      <c r="C8374" s="3">
        <v>1.1201797288445301</v>
      </c>
      <c r="D8374" s="3">
        <v>53083.075170115902</v>
      </c>
      <c r="E8374" s="1">
        <f t="shared" si="262"/>
        <v>0.46137949600234907</v>
      </c>
      <c r="F8374" s="1">
        <f t="shared" si="263"/>
        <v>34247.239259731403</v>
      </c>
    </row>
    <row r="8375" spans="1:6" x14ac:dyDescent="0.3">
      <c r="A8375" s="3">
        <v>0.67239448636710897</v>
      </c>
      <c r="B8375" s="3">
        <v>20802.834090245899</v>
      </c>
      <c r="C8375" s="3">
        <v>1.15764286094275</v>
      </c>
      <c r="D8375" s="3">
        <v>56529.416339012503</v>
      </c>
      <c r="E8375" s="1">
        <f t="shared" si="262"/>
        <v>0.48524837457564107</v>
      </c>
      <c r="F8375" s="1">
        <f t="shared" si="263"/>
        <v>35726.582248766601</v>
      </c>
    </row>
    <row r="8376" spans="1:6" x14ac:dyDescent="0.3">
      <c r="A8376" s="3">
        <v>0.75596458577673198</v>
      </c>
      <c r="B8376" s="3">
        <v>24334.701912409899</v>
      </c>
      <c r="C8376" s="3">
        <v>1.31353958837894</v>
      </c>
      <c r="D8376" s="3">
        <v>61142.7684743836</v>
      </c>
      <c r="E8376" s="1">
        <f t="shared" si="262"/>
        <v>0.55757500260220805</v>
      </c>
      <c r="F8376" s="1">
        <f t="shared" si="263"/>
        <v>36808.066561973697</v>
      </c>
    </row>
    <row r="8377" spans="1:6" x14ac:dyDescent="0.3">
      <c r="A8377" s="3">
        <v>0.76807065212789805</v>
      </c>
      <c r="B8377" s="3">
        <v>14075.3888636843</v>
      </c>
      <c r="C8377" s="3">
        <v>1.32662992352848</v>
      </c>
      <c r="D8377" s="3">
        <v>49284.673939096698</v>
      </c>
      <c r="E8377" s="1">
        <f t="shared" si="262"/>
        <v>0.55855927140058192</v>
      </c>
      <c r="F8377" s="1">
        <f t="shared" si="263"/>
        <v>35209.285075412394</v>
      </c>
    </row>
    <row r="8378" spans="1:6" x14ac:dyDescent="0.3">
      <c r="A8378" s="3">
        <v>0.72858034964433704</v>
      </c>
      <c r="B8378" s="3">
        <v>19391.919023451999</v>
      </c>
      <c r="C8378" s="3">
        <v>1.3073654533647701</v>
      </c>
      <c r="D8378" s="3">
        <v>55690.294057938103</v>
      </c>
      <c r="E8378" s="1">
        <f t="shared" si="262"/>
        <v>0.57878510372043301</v>
      </c>
      <c r="F8378" s="1">
        <f t="shared" si="263"/>
        <v>36298.375034486104</v>
      </c>
    </row>
    <row r="8379" spans="1:6" x14ac:dyDescent="0.3">
      <c r="A8379" s="3">
        <v>0.71636226840753403</v>
      </c>
      <c r="B8379" s="3">
        <v>18385.106316693898</v>
      </c>
      <c r="C8379" s="3">
        <v>1.2524285242739499</v>
      </c>
      <c r="D8379" s="3">
        <v>56137.150879323999</v>
      </c>
      <c r="E8379" s="1">
        <f t="shared" si="262"/>
        <v>0.53606625586641587</v>
      </c>
      <c r="F8379" s="1">
        <f t="shared" si="263"/>
        <v>37752.044562630101</v>
      </c>
    </row>
    <row r="8380" spans="1:6" x14ac:dyDescent="0.3">
      <c r="A8380" s="3">
        <v>0.73551433319792503</v>
      </c>
      <c r="B8380" s="3">
        <v>29592.193142017099</v>
      </c>
      <c r="C8380" s="3">
        <v>1.28910634720519</v>
      </c>
      <c r="D8380" s="3">
        <v>71055.102495972504</v>
      </c>
      <c r="E8380" s="1">
        <f t="shared" si="262"/>
        <v>0.55359201400726499</v>
      </c>
      <c r="F8380" s="1">
        <f t="shared" si="263"/>
        <v>41462.909353955401</v>
      </c>
    </row>
    <row r="8381" spans="1:6" x14ac:dyDescent="0.3">
      <c r="A8381" s="3">
        <v>0.73140327720448695</v>
      </c>
      <c r="B8381" s="3">
        <v>21453.141286140301</v>
      </c>
      <c r="C8381" s="3">
        <v>1.25017173202208</v>
      </c>
      <c r="D8381" s="3">
        <v>60061.655830288801</v>
      </c>
      <c r="E8381" s="1">
        <f t="shared" si="262"/>
        <v>0.51876845481759304</v>
      </c>
      <c r="F8381" s="1">
        <f t="shared" si="263"/>
        <v>38608.5145441485</v>
      </c>
    </row>
    <row r="8382" spans="1:6" x14ac:dyDescent="0.3">
      <c r="A8382" s="3">
        <v>0.657833046388968</v>
      </c>
      <c r="B8382" s="3">
        <v>22915.398382490399</v>
      </c>
      <c r="C8382" s="3">
        <v>1.1422938894521899</v>
      </c>
      <c r="D8382" s="3">
        <v>58382.965090982703</v>
      </c>
      <c r="E8382" s="1">
        <f t="shared" si="262"/>
        <v>0.4844608430632219</v>
      </c>
      <c r="F8382" s="1">
        <f t="shared" si="263"/>
        <v>35467.566708492304</v>
      </c>
    </row>
    <row r="8383" spans="1:6" x14ac:dyDescent="0.3">
      <c r="A8383" s="3">
        <v>0.79316774110562904</v>
      </c>
      <c r="B8383" s="3">
        <v>19153.608294952399</v>
      </c>
      <c r="C8383" s="3">
        <v>1.3744799681429001</v>
      </c>
      <c r="D8383" s="3">
        <v>54598.001878342599</v>
      </c>
      <c r="E8383" s="1">
        <f t="shared" si="262"/>
        <v>0.58131222703727103</v>
      </c>
      <c r="F8383" s="1">
        <f t="shared" si="263"/>
        <v>35444.3935833902</v>
      </c>
    </row>
    <row r="8384" spans="1:6" x14ac:dyDescent="0.3">
      <c r="A8384" s="3">
        <v>0.74350210262403105</v>
      </c>
      <c r="B8384" s="3">
        <v>23795.562799686901</v>
      </c>
      <c r="C8384" s="3">
        <v>1.29275972397437</v>
      </c>
      <c r="D8384" s="3">
        <v>64780.020486762303</v>
      </c>
      <c r="E8384" s="1">
        <f t="shared" si="262"/>
        <v>0.54925762135033895</v>
      </c>
      <c r="F8384" s="1">
        <f t="shared" si="263"/>
        <v>40984.457687075403</v>
      </c>
    </row>
    <row r="8385" spans="1:6" x14ac:dyDescent="0.3">
      <c r="A8385" s="3">
        <v>0.68284485992561195</v>
      </c>
      <c r="B8385" s="3">
        <v>18024.761166017899</v>
      </c>
      <c r="C8385" s="3">
        <v>1.1645450049848001</v>
      </c>
      <c r="D8385" s="3">
        <v>55991.548670885</v>
      </c>
      <c r="E8385" s="1">
        <f t="shared" si="262"/>
        <v>0.48170014505918812</v>
      </c>
      <c r="F8385" s="1">
        <f t="shared" si="263"/>
        <v>37966.787504867098</v>
      </c>
    </row>
    <row r="8386" spans="1:6" x14ac:dyDescent="0.3">
      <c r="A8386" s="3">
        <v>0.65462029023215695</v>
      </c>
      <c r="B8386" s="3">
        <v>19303.3755558667</v>
      </c>
      <c r="C8386" s="3">
        <v>1.1418314885441201</v>
      </c>
      <c r="D8386" s="3">
        <v>57463.028767885196</v>
      </c>
      <c r="E8386" s="1">
        <f t="shared" si="262"/>
        <v>0.48721119831196313</v>
      </c>
      <c r="F8386" s="1">
        <f t="shared" si="263"/>
        <v>38159.6532120185</v>
      </c>
    </row>
    <row r="8387" spans="1:6" x14ac:dyDescent="0.3">
      <c r="A8387" s="3">
        <v>0.72192347816452096</v>
      </c>
      <c r="B8387" s="3">
        <v>17447.2099384416</v>
      </c>
      <c r="C8387" s="3">
        <v>1.25571056264587</v>
      </c>
      <c r="D8387" s="3">
        <v>53138.499463948399</v>
      </c>
      <c r="E8387" s="1">
        <f t="shared" si="262"/>
        <v>0.53378708448134904</v>
      </c>
      <c r="F8387" s="1">
        <f t="shared" si="263"/>
        <v>35691.2895255068</v>
      </c>
    </row>
    <row r="8388" spans="1:6" x14ac:dyDescent="0.3">
      <c r="A8388" s="3">
        <v>0.72758965377208995</v>
      </c>
      <c r="B8388" s="3">
        <v>18481.2132623209</v>
      </c>
      <c r="C8388" s="3">
        <v>1.2435499749722101</v>
      </c>
      <c r="D8388" s="3">
        <v>54385.325649137601</v>
      </c>
      <c r="E8388" s="1">
        <f t="shared" ref="E8388:E8451" si="264">C8388-A8388</f>
        <v>0.51596032120012014</v>
      </c>
      <c r="F8388" s="1">
        <f t="shared" ref="F8388:F8451" si="265">D8388-B8388</f>
        <v>35904.112386816705</v>
      </c>
    </row>
    <row r="8389" spans="1:6" x14ac:dyDescent="0.3">
      <c r="A8389" s="3">
        <v>0.66678572220870502</v>
      </c>
      <c r="B8389" s="3">
        <v>23520.3189716585</v>
      </c>
      <c r="C8389" s="3">
        <v>1.1399232975454801</v>
      </c>
      <c r="D8389" s="3">
        <v>61782.549808464297</v>
      </c>
      <c r="E8389" s="1">
        <f t="shared" si="264"/>
        <v>0.47313757533677503</v>
      </c>
      <c r="F8389" s="1">
        <f t="shared" si="265"/>
        <v>38262.2308368058</v>
      </c>
    </row>
    <row r="8390" spans="1:6" x14ac:dyDescent="0.3">
      <c r="A8390" s="3">
        <v>0.73135644689177004</v>
      </c>
      <c r="B8390" s="3">
        <v>18209.832540888499</v>
      </c>
      <c r="C8390" s="3">
        <v>1.2800162552879399</v>
      </c>
      <c r="D8390" s="3">
        <v>53964.923059570297</v>
      </c>
      <c r="E8390" s="1">
        <f t="shared" si="264"/>
        <v>0.5486598083961699</v>
      </c>
      <c r="F8390" s="1">
        <f t="shared" si="265"/>
        <v>35755.090518681798</v>
      </c>
    </row>
    <row r="8391" spans="1:6" x14ac:dyDescent="0.3">
      <c r="A8391" s="3">
        <v>0.70615919041317898</v>
      </c>
      <c r="B8391" s="3">
        <v>23190.1848309571</v>
      </c>
      <c r="C8391" s="3">
        <v>1.2204723714447501</v>
      </c>
      <c r="D8391" s="3">
        <v>60504.746129270301</v>
      </c>
      <c r="E8391" s="1">
        <f t="shared" si="264"/>
        <v>0.51431318103157109</v>
      </c>
      <c r="F8391" s="1">
        <f t="shared" si="265"/>
        <v>37314.561298313201</v>
      </c>
    </row>
    <row r="8392" spans="1:6" x14ac:dyDescent="0.3">
      <c r="A8392" s="3">
        <v>0.69296567178586899</v>
      </c>
      <c r="B8392" s="3">
        <v>18605.992652706002</v>
      </c>
      <c r="C8392" s="3">
        <v>1.2055376754941001</v>
      </c>
      <c r="D8392" s="3">
        <v>54097.349965232999</v>
      </c>
      <c r="E8392" s="1">
        <f t="shared" si="264"/>
        <v>0.51257200370823108</v>
      </c>
      <c r="F8392" s="1">
        <f t="shared" si="265"/>
        <v>35491.357312526998</v>
      </c>
    </row>
    <row r="8393" spans="1:6" x14ac:dyDescent="0.3">
      <c r="A8393" s="3">
        <v>0.69987126921909104</v>
      </c>
      <c r="B8393" s="3">
        <v>17970.398909150401</v>
      </c>
      <c r="C8393" s="3">
        <v>1.21565795905315</v>
      </c>
      <c r="D8393" s="3">
        <v>55085.033624827302</v>
      </c>
      <c r="E8393" s="1">
        <f t="shared" si="264"/>
        <v>0.51578668983405895</v>
      </c>
      <c r="F8393" s="1">
        <f t="shared" si="265"/>
        <v>37114.634715676904</v>
      </c>
    </row>
    <row r="8394" spans="1:6" x14ac:dyDescent="0.3">
      <c r="A8394" s="3">
        <v>0.72946502521030798</v>
      </c>
      <c r="B8394" s="3">
        <v>19931.239355789901</v>
      </c>
      <c r="C8394" s="3">
        <v>1.2323315476779799</v>
      </c>
      <c r="D8394" s="3">
        <v>56231.643964275499</v>
      </c>
      <c r="E8394" s="1">
        <f t="shared" si="264"/>
        <v>0.50286652246767194</v>
      </c>
      <c r="F8394" s="1">
        <f t="shared" si="265"/>
        <v>36300.404608485595</v>
      </c>
    </row>
    <row r="8395" spans="1:6" x14ac:dyDescent="0.3">
      <c r="A8395" s="3">
        <v>0.71398215198492399</v>
      </c>
      <c r="B8395" s="3">
        <v>18414.485274034101</v>
      </c>
      <c r="C8395" s="3">
        <v>1.2418866880288999</v>
      </c>
      <c r="D8395" s="3">
        <v>54763.208021205901</v>
      </c>
      <c r="E8395" s="1">
        <f t="shared" si="264"/>
        <v>0.52790453604397591</v>
      </c>
      <c r="F8395" s="1">
        <f t="shared" si="265"/>
        <v>36348.7227471718</v>
      </c>
    </row>
    <row r="8396" spans="1:6" x14ac:dyDescent="0.3">
      <c r="A8396" s="3">
        <v>0.72931968378264</v>
      </c>
      <c r="B8396" s="3">
        <v>21448.002326655998</v>
      </c>
      <c r="C8396" s="3">
        <v>1.2591545752425899</v>
      </c>
      <c r="D8396" s="3">
        <v>60219.074952431503</v>
      </c>
      <c r="E8396" s="1">
        <f t="shared" si="264"/>
        <v>0.52983489145994989</v>
      </c>
      <c r="F8396" s="1">
        <f t="shared" si="265"/>
        <v>38771.072625775501</v>
      </c>
    </row>
    <row r="8397" spans="1:6" x14ac:dyDescent="0.3">
      <c r="A8397" s="3">
        <v>0.70855775878056004</v>
      </c>
      <c r="B8397" s="3">
        <v>22884.1440583285</v>
      </c>
      <c r="C8397" s="3">
        <v>1.2405995551018001</v>
      </c>
      <c r="D8397" s="3">
        <v>60452.512903373201</v>
      </c>
      <c r="E8397" s="1">
        <f t="shared" si="264"/>
        <v>0.53204179632124005</v>
      </c>
      <c r="F8397" s="1">
        <f t="shared" si="265"/>
        <v>37568.368845044701</v>
      </c>
    </row>
    <row r="8398" spans="1:6" x14ac:dyDescent="0.3">
      <c r="A8398" s="3">
        <v>0.69926855234197205</v>
      </c>
      <c r="B8398" s="3">
        <v>17922.827555436299</v>
      </c>
      <c r="C8398" s="3">
        <v>1.1727807673817701</v>
      </c>
      <c r="D8398" s="3">
        <v>52861.059816496199</v>
      </c>
      <c r="E8398" s="1">
        <f t="shared" si="264"/>
        <v>0.47351221503979801</v>
      </c>
      <c r="F8398" s="1">
        <f t="shared" si="265"/>
        <v>34938.2322610599</v>
      </c>
    </row>
    <row r="8399" spans="1:6" x14ac:dyDescent="0.3">
      <c r="A8399" s="3">
        <v>0.70969150245420798</v>
      </c>
      <c r="B8399" s="3">
        <v>22388.248348833898</v>
      </c>
      <c r="C8399" s="3">
        <v>1.2287942589466001</v>
      </c>
      <c r="D8399" s="3">
        <v>59123.373152399698</v>
      </c>
      <c r="E8399" s="1">
        <f t="shared" si="264"/>
        <v>0.51910275649239213</v>
      </c>
      <c r="F8399" s="1">
        <f t="shared" si="265"/>
        <v>36735.124803565799</v>
      </c>
    </row>
    <row r="8400" spans="1:6" x14ac:dyDescent="0.3">
      <c r="A8400" s="3">
        <v>0.74154291644153703</v>
      </c>
      <c r="B8400" s="3">
        <v>20143.816973104</v>
      </c>
      <c r="C8400" s="3">
        <v>1.2751338603897</v>
      </c>
      <c r="D8400" s="3">
        <v>56701.767669772496</v>
      </c>
      <c r="E8400" s="1">
        <f t="shared" si="264"/>
        <v>0.53359094394816298</v>
      </c>
      <c r="F8400" s="1">
        <f t="shared" si="265"/>
        <v>36557.9506966685</v>
      </c>
    </row>
    <row r="8401" spans="1:6" x14ac:dyDescent="0.3">
      <c r="A8401" s="3">
        <v>0.69280662179173502</v>
      </c>
      <c r="B8401" s="3">
        <v>19901.245862514101</v>
      </c>
      <c r="C8401" s="3">
        <v>1.1801572116980601</v>
      </c>
      <c r="D8401" s="3">
        <v>54812.728248539097</v>
      </c>
      <c r="E8401" s="1">
        <f t="shared" si="264"/>
        <v>0.48735058990632507</v>
      </c>
      <c r="F8401" s="1">
        <f t="shared" si="265"/>
        <v>34911.482386024996</v>
      </c>
    </row>
    <row r="8402" spans="1:6" x14ac:dyDescent="0.3">
      <c r="A8402" s="3">
        <v>0.685183848498368</v>
      </c>
      <c r="B8402" s="3">
        <v>18231.779808570001</v>
      </c>
      <c r="C8402" s="3">
        <v>1.1757490082558499</v>
      </c>
      <c r="D8402" s="3">
        <v>56037.1275126416</v>
      </c>
      <c r="E8402" s="1">
        <f t="shared" si="264"/>
        <v>0.49056515975748194</v>
      </c>
      <c r="F8402" s="1">
        <f t="shared" si="265"/>
        <v>37805.347704071595</v>
      </c>
    </row>
    <row r="8403" spans="1:6" x14ac:dyDescent="0.3">
      <c r="A8403" s="3">
        <v>0.68881620622449902</v>
      </c>
      <c r="B8403" s="3">
        <v>17656.699874131598</v>
      </c>
      <c r="C8403" s="3">
        <v>1.20148437672539</v>
      </c>
      <c r="D8403" s="3">
        <v>52142.977669899003</v>
      </c>
      <c r="E8403" s="1">
        <f t="shared" si="264"/>
        <v>0.51266817050089097</v>
      </c>
      <c r="F8403" s="1">
        <f t="shared" si="265"/>
        <v>34486.277795767404</v>
      </c>
    </row>
    <row r="8404" spans="1:6" x14ac:dyDescent="0.3">
      <c r="A8404" s="3">
        <v>0.68902708238045696</v>
      </c>
      <c r="B8404" s="3">
        <v>17837.3600711933</v>
      </c>
      <c r="C8404" s="3">
        <v>1.20266893930895</v>
      </c>
      <c r="D8404" s="3">
        <v>54360.036023665103</v>
      </c>
      <c r="E8404" s="1">
        <f t="shared" si="264"/>
        <v>0.51364185692849307</v>
      </c>
      <c r="F8404" s="1">
        <f t="shared" si="265"/>
        <v>36522.675952471807</v>
      </c>
    </row>
    <row r="8405" spans="1:6" x14ac:dyDescent="0.3">
      <c r="A8405" s="3">
        <v>0.69380317727643703</v>
      </c>
      <c r="B8405" s="3">
        <v>19977.140748436501</v>
      </c>
      <c r="C8405" s="3">
        <v>1.1909090205086099</v>
      </c>
      <c r="D8405" s="3">
        <v>56368.274062732198</v>
      </c>
      <c r="E8405" s="1">
        <f t="shared" si="264"/>
        <v>0.49710584323217288</v>
      </c>
      <c r="F8405" s="1">
        <f t="shared" si="265"/>
        <v>36391.133314295701</v>
      </c>
    </row>
    <row r="8406" spans="1:6" x14ac:dyDescent="0.3">
      <c r="A8406" s="3">
        <v>0.70826231259365402</v>
      </c>
      <c r="B8406" s="3">
        <v>17525.961408933999</v>
      </c>
      <c r="C8406" s="3">
        <v>1.19819525497234</v>
      </c>
      <c r="D8406" s="3">
        <v>55137.687223434601</v>
      </c>
      <c r="E8406" s="1">
        <f t="shared" si="264"/>
        <v>0.48993294237868601</v>
      </c>
      <c r="F8406" s="1">
        <f t="shared" si="265"/>
        <v>37611.725814500605</v>
      </c>
    </row>
    <row r="8407" spans="1:6" x14ac:dyDescent="0.3">
      <c r="A8407" s="3">
        <v>0.71914660165325694</v>
      </c>
      <c r="B8407" s="3">
        <v>17265.128430036901</v>
      </c>
      <c r="C8407" s="3">
        <v>1.2250905839861901</v>
      </c>
      <c r="D8407" s="3">
        <v>54573.492916736701</v>
      </c>
      <c r="E8407" s="1">
        <f t="shared" si="264"/>
        <v>0.50594398233293314</v>
      </c>
      <c r="F8407" s="1">
        <f t="shared" si="265"/>
        <v>37308.3644866998</v>
      </c>
    </row>
    <row r="8408" spans="1:6" x14ac:dyDescent="0.3">
      <c r="A8408" s="3">
        <v>0.67575681258385201</v>
      </c>
      <c r="B8408" s="3">
        <v>17829.4800480788</v>
      </c>
      <c r="C8408" s="3">
        <v>1.13249962131813</v>
      </c>
      <c r="D8408" s="3">
        <v>55459.585301176499</v>
      </c>
      <c r="E8408" s="1">
        <f t="shared" si="264"/>
        <v>0.45674280873427797</v>
      </c>
      <c r="F8408" s="1">
        <f t="shared" si="265"/>
        <v>37630.105253097703</v>
      </c>
    </row>
    <row r="8409" spans="1:6" x14ac:dyDescent="0.3">
      <c r="A8409" s="3">
        <v>0.71938934627872297</v>
      </c>
      <c r="B8409" s="3">
        <v>18270.1368740496</v>
      </c>
      <c r="C8409" s="3">
        <v>1.2276868205847999</v>
      </c>
      <c r="D8409" s="3">
        <v>55722.626111964797</v>
      </c>
      <c r="E8409" s="1">
        <f t="shared" si="264"/>
        <v>0.50829747430607697</v>
      </c>
      <c r="F8409" s="1">
        <f t="shared" si="265"/>
        <v>37452.489237915201</v>
      </c>
    </row>
    <row r="8410" spans="1:6" x14ac:dyDescent="0.3">
      <c r="A8410" s="3">
        <v>0.73646715209547997</v>
      </c>
      <c r="B8410" s="3">
        <v>16597.953530608302</v>
      </c>
      <c r="C8410" s="3">
        <v>1.2502491952335599</v>
      </c>
      <c r="D8410" s="3">
        <v>52081.311940676896</v>
      </c>
      <c r="E8410" s="1">
        <f t="shared" si="264"/>
        <v>0.51378204313807996</v>
      </c>
      <c r="F8410" s="1">
        <f t="shared" si="265"/>
        <v>35483.358410068598</v>
      </c>
    </row>
    <row r="8411" spans="1:6" x14ac:dyDescent="0.3">
      <c r="A8411" s="3">
        <v>0.67445852796438399</v>
      </c>
      <c r="B8411" s="3">
        <v>21608.424599543501</v>
      </c>
      <c r="C8411" s="3">
        <v>1.18692504022252</v>
      </c>
      <c r="D8411" s="3">
        <v>62392.317804187602</v>
      </c>
      <c r="E8411" s="1">
        <f t="shared" si="264"/>
        <v>0.512466512258136</v>
      </c>
      <c r="F8411" s="1">
        <f t="shared" si="265"/>
        <v>40783.893204644104</v>
      </c>
    </row>
    <row r="8412" spans="1:6" x14ac:dyDescent="0.3">
      <c r="A8412" s="3">
        <v>0.67915895715206998</v>
      </c>
      <c r="B8412" s="3">
        <v>17748.814522251199</v>
      </c>
      <c r="C8412" s="3">
        <v>1.20127657508813</v>
      </c>
      <c r="D8412" s="3">
        <v>54864.3340085155</v>
      </c>
      <c r="E8412" s="1">
        <f t="shared" si="264"/>
        <v>0.52211761793606004</v>
      </c>
      <c r="F8412" s="1">
        <f t="shared" si="265"/>
        <v>37115.519486264297</v>
      </c>
    </row>
    <row r="8413" spans="1:6" x14ac:dyDescent="0.3">
      <c r="A8413" s="3">
        <v>0.72531769506898802</v>
      </c>
      <c r="B8413" s="3">
        <v>22196.687537929702</v>
      </c>
      <c r="C8413" s="3">
        <v>1.2541609413875701</v>
      </c>
      <c r="D8413" s="3">
        <v>58396.097305803101</v>
      </c>
      <c r="E8413" s="1">
        <f t="shared" si="264"/>
        <v>0.52884324631858204</v>
      </c>
      <c r="F8413" s="1">
        <f t="shared" si="265"/>
        <v>36199.409767873396</v>
      </c>
    </row>
    <row r="8414" spans="1:6" x14ac:dyDescent="0.3">
      <c r="A8414" s="3">
        <v>0.69874825126486395</v>
      </c>
      <c r="B8414" s="3">
        <v>15517.566140968</v>
      </c>
      <c r="C8414" s="3">
        <v>1.2122641118227999</v>
      </c>
      <c r="D8414" s="3">
        <v>51496.727306631401</v>
      </c>
      <c r="E8414" s="1">
        <f t="shared" si="264"/>
        <v>0.51351586055793597</v>
      </c>
      <c r="F8414" s="1">
        <f t="shared" si="265"/>
        <v>35979.161165663405</v>
      </c>
    </row>
    <row r="8415" spans="1:6" x14ac:dyDescent="0.3">
      <c r="A8415" s="3">
        <v>0.67525802003237501</v>
      </c>
      <c r="B8415" s="3">
        <v>17979.505598595701</v>
      </c>
      <c r="C8415" s="3">
        <v>1.19312526237598</v>
      </c>
      <c r="D8415" s="3">
        <v>54831.789620841999</v>
      </c>
      <c r="E8415" s="1">
        <f t="shared" si="264"/>
        <v>0.51786724234360504</v>
      </c>
      <c r="F8415" s="1">
        <f t="shared" si="265"/>
        <v>36852.284022246298</v>
      </c>
    </row>
    <row r="8416" spans="1:6" x14ac:dyDescent="0.3">
      <c r="A8416" s="3">
        <v>0.72762809757964597</v>
      </c>
      <c r="B8416" s="3">
        <v>20303.743432323201</v>
      </c>
      <c r="C8416" s="3">
        <v>1.23250991360434</v>
      </c>
      <c r="D8416" s="3">
        <v>55507.401971840503</v>
      </c>
      <c r="E8416" s="1">
        <f t="shared" si="264"/>
        <v>0.50488181602469406</v>
      </c>
      <c r="F8416" s="1">
        <f t="shared" si="265"/>
        <v>35203.658539517302</v>
      </c>
    </row>
    <row r="8417" spans="1:6" x14ac:dyDescent="0.3">
      <c r="A8417" s="3">
        <v>0.71037320189670405</v>
      </c>
      <c r="B8417" s="3">
        <v>18658.085708282</v>
      </c>
      <c r="C8417" s="3">
        <v>1.2200830835849801</v>
      </c>
      <c r="D8417" s="3">
        <v>54571.582830238702</v>
      </c>
      <c r="E8417" s="1">
        <f t="shared" si="264"/>
        <v>0.50970988168827602</v>
      </c>
      <c r="F8417" s="1">
        <f t="shared" si="265"/>
        <v>35913.497121956701</v>
      </c>
    </row>
    <row r="8418" spans="1:6" x14ac:dyDescent="0.3">
      <c r="A8418" s="3">
        <v>0.73682537024326</v>
      </c>
      <c r="B8418" s="3">
        <v>19621.789062338001</v>
      </c>
      <c r="C8418" s="3">
        <v>1.27830344202599</v>
      </c>
      <c r="D8418" s="3">
        <v>58431.356892901298</v>
      </c>
      <c r="E8418" s="1">
        <f t="shared" si="264"/>
        <v>0.54147807178273</v>
      </c>
      <c r="F8418" s="1">
        <f t="shared" si="265"/>
        <v>38809.567830563297</v>
      </c>
    </row>
    <row r="8419" spans="1:6" x14ac:dyDescent="0.3">
      <c r="A8419" s="3">
        <v>0.71310405431205304</v>
      </c>
      <c r="B8419" s="3">
        <v>22088.699739049702</v>
      </c>
      <c r="C8419" s="3">
        <v>1.26273543685294</v>
      </c>
      <c r="D8419" s="3">
        <v>58536.673736709497</v>
      </c>
      <c r="E8419" s="1">
        <f t="shared" si="264"/>
        <v>0.54963138254088695</v>
      </c>
      <c r="F8419" s="1">
        <f t="shared" si="265"/>
        <v>36447.973997659792</v>
      </c>
    </row>
    <row r="8420" spans="1:6" x14ac:dyDescent="0.3">
      <c r="A8420" s="3">
        <v>0.70735100740095502</v>
      </c>
      <c r="B8420" s="3">
        <v>20115.092554131599</v>
      </c>
      <c r="C8420" s="3">
        <v>1.2540193707446501</v>
      </c>
      <c r="D8420" s="3">
        <v>57195.658219296798</v>
      </c>
      <c r="E8420" s="1">
        <f t="shared" si="264"/>
        <v>0.54666836334369506</v>
      </c>
      <c r="F8420" s="1">
        <f t="shared" si="265"/>
        <v>37080.565665165195</v>
      </c>
    </row>
    <row r="8421" spans="1:6" x14ac:dyDescent="0.3">
      <c r="A8421" s="3">
        <v>0.71049613687389201</v>
      </c>
      <c r="B8421" s="3">
        <v>21797.394009111002</v>
      </c>
      <c r="C8421" s="3">
        <v>1.2307850390024599</v>
      </c>
      <c r="D8421" s="3">
        <v>60659.343282880101</v>
      </c>
      <c r="E8421" s="1">
        <f t="shared" si="264"/>
        <v>0.52028890212856793</v>
      </c>
      <c r="F8421" s="1">
        <f t="shared" si="265"/>
        <v>38861.949273769103</v>
      </c>
    </row>
    <row r="8422" spans="1:6" x14ac:dyDescent="0.3">
      <c r="A8422" s="3">
        <v>0.71981447760479</v>
      </c>
      <c r="B8422" s="3">
        <v>15140.840868319099</v>
      </c>
      <c r="C8422" s="3">
        <v>1.2807561008137101</v>
      </c>
      <c r="D8422" s="3">
        <v>49949.422811741802</v>
      </c>
      <c r="E8422" s="1">
        <f t="shared" si="264"/>
        <v>0.56094162320892005</v>
      </c>
      <c r="F8422" s="1">
        <f t="shared" si="265"/>
        <v>34808.581943422701</v>
      </c>
    </row>
    <row r="8423" spans="1:6" x14ac:dyDescent="0.3">
      <c r="A8423" s="3">
        <v>0.74157857491623203</v>
      </c>
      <c r="B8423" s="3">
        <v>18039.632244418099</v>
      </c>
      <c r="C8423" s="3">
        <v>1.26895023513186</v>
      </c>
      <c r="D8423" s="3">
        <v>56335.047290260001</v>
      </c>
      <c r="E8423" s="1">
        <f t="shared" si="264"/>
        <v>0.52737166021562798</v>
      </c>
      <c r="F8423" s="1">
        <f t="shared" si="265"/>
        <v>38295.415045841903</v>
      </c>
    </row>
    <row r="8424" spans="1:6" x14ac:dyDescent="0.3">
      <c r="A8424" s="3">
        <v>0.70169478010472297</v>
      </c>
      <c r="B8424" s="3">
        <v>17706.4997882483</v>
      </c>
      <c r="C8424" s="3">
        <v>1.2054076848852899</v>
      </c>
      <c r="D8424" s="3">
        <v>53462.451837196502</v>
      </c>
      <c r="E8424" s="1">
        <f t="shared" si="264"/>
        <v>0.50371290478056696</v>
      </c>
      <c r="F8424" s="1">
        <f t="shared" si="265"/>
        <v>35755.952048948202</v>
      </c>
    </row>
    <row r="8425" spans="1:6" x14ac:dyDescent="0.3">
      <c r="A8425" s="3">
        <v>0.68380108921883997</v>
      </c>
      <c r="B8425" s="3">
        <v>18908.9531833939</v>
      </c>
      <c r="C8425" s="3">
        <v>1.2123431750232601</v>
      </c>
      <c r="D8425" s="3">
        <v>56947.361457564999</v>
      </c>
      <c r="E8425" s="1">
        <f t="shared" si="264"/>
        <v>0.52854208580442008</v>
      </c>
      <c r="F8425" s="1">
        <f t="shared" si="265"/>
        <v>38038.408274171103</v>
      </c>
    </row>
    <row r="8426" spans="1:6" x14ac:dyDescent="0.3">
      <c r="A8426" s="3">
        <v>0.68621805383198498</v>
      </c>
      <c r="B8426" s="3">
        <v>18518.185458772699</v>
      </c>
      <c r="C8426" s="3">
        <v>1.1930952990944399</v>
      </c>
      <c r="D8426" s="3">
        <v>55143.871916411401</v>
      </c>
      <c r="E8426" s="1">
        <f t="shared" si="264"/>
        <v>0.50687724526245492</v>
      </c>
      <c r="F8426" s="1">
        <f t="shared" si="265"/>
        <v>36625.686457638702</v>
      </c>
    </row>
    <row r="8427" spans="1:6" x14ac:dyDescent="0.3">
      <c r="A8427" s="3">
        <v>0.70977077748747197</v>
      </c>
      <c r="B8427" s="3">
        <v>22841.291644644502</v>
      </c>
      <c r="C8427" s="3">
        <v>1.2632214762334799</v>
      </c>
      <c r="D8427" s="3">
        <v>58152.020584731297</v>
      </c>
      <c r="E8427" s="1">
        <f t="shared" si="264"/>
        <v>0.55345069874600794</v>
      </c>
      <c r="F8427" s="1">
        <f t="shared" si="265"/>
        <v>35310.728940086796</v>
      </c>
    </row>
    <row r="8428" spans="1:6" x14ac:dyDescent="0.3">
      <c r="A8428" s="3">
        <v>0.65131433669927596</v>
      </c>
      <c r="B8428" s="3">
        <v>21646.796050426499</v>
      </c>
      <c r="C8428" s="3">
        <v>1.12916365320222</v>
      </c>
      <c r="D8428" s="3">
        <v>59683.604003800603</v>
      </c>
      <c r="E8428" s="1">
        <f t="shared" si="264"/>
        <v>0.47784931650294404</v>
      </c>
      <c r="F8428" s="1">
        <f t="shared" si="265"/>
        <v>38036.807953374104</v>
      </c>
    </row>
    <row r="8429" spans="1:6" x14ac:dyDescent="0.3">
      <c r="A8429" s="3">
        <v>0.71867803413501297</v>
      </c>
      <c r="B8429" s="3">
        <v>16541.734319826701</v>
      </c>
      <c r="C8429" s="3">
        <v>1.2589525639988399</v>
      </c>
      <c r="D8429" s="3">
        <v>51841.436533673397</v>
      </c>
      <c r="E8429" s="1">
        <f t="shared" si="264"/>
        <v>0.54027452986382696</v>
      </c>
      <c r="F8429" s="1">
        <f t="shared" si="265"/>
        <v>35299.7022138467</v>
      </c>
    </row>
    <row r="8430" spans="1:6" x14ac:dyDescent="0.3">
      <c r="A8430" s="3">
        <v>0.70469781650716001</v>
      </c>
      <c r="B8430" s="3">
        <v>17337.2990974936</v>
      </c>
      <c r="C8430" s="3">
        <v>1.19757948436894</v>
      </c>
      <c r="D8430" s="3">
        <v>54570.841749632302</v>
      </c>
      <c r="E8430" s="1">
        <f t="shared" si="264"/>
        <v>0.49288166786178</v>
      </c>
      <c r="F8430" s="1">
        <f t="shared" si="265"/>
        <v>37233.542652138698</v>
      </c>
    </row>
    <row r="8431" spans="1:6" x14ac:dyDescent="0.3">
      <c r="A8431" s="3">
        <v>0.68654294609271505</v>
      </c>
      <c r="B8431" s="3">
        <v>18503.419248085502</v>
      </c>
      <c r="C8431" s="3">
        <v>1.18111596923241</v>
      </c>
      <c r="D8431" s="3">
        <v>57646.9640927121</v>
      </c>
      <c r="E8431" s="1">
        <f t="shared" si="264"/>
        <v>0.49457302313969498</v>
      </c>
      <c r="F8431" s="1">
        <f t="shared" si="265"/>
        <v>39143.544844626595</v>
      </c>
    </row>
    <row r="8432" spans="1:6" x14ac:dyDescent="0.3">
      <c r="A8432" s="3">
        <v>0.74682764709996896</v>
      </c>
      <c r="B8432" s="3">
        <v>18786.6320893593</v>
      </c>
      <c r="C8432" s="3">
        <v>1.2569565306477199</v>
      </c>
      <c r="D8432" s="3">
        <v>56545.017141829601</v>
      </c>
      <c r="E8432" s="1">
        <f t="shared" si="264"/>
        <v>0.51012888354775099</v>
      </c>
      <c r="F8432" s="1">
        <f t="shared" si="265"/>
        <v>37758.385052470301</v>
      </c>
    </row>
    <row r="8433" spans="1:6" x14ac:dyDescent="0.3">
      <c r="A8433" s="3">
        <v>0.683980205476031</v>
      </c>
      <c r="B8433" s="3">
        <v>21778.300758788999</v>
      </c>
      <c r="C8433" s="3">
        <v>1.14087805713572</v>
      </c>
      <c r="D8433" s="3">
        <v>59987.534678520897</v>
      </c>
      <c r="E8433" s="1">
        <f t="shared" si="264"/>
        <v>0.45689785165968899</v>
      </c>
      <c r="F8433" s="1">
        <f t="shared" si="265"/>
        <v>38209.233919731894</v>
      </c>
    </row>
    <row r="8434" spans="1:6" x14ac:dyDescent="0.3">
      <c r="A8434" s="3">
        <v>0.66259835376782095</v>
      </c>
      <c r="B8434" s="3">
        <v>19062.5845752928</v>
      </c>
      <c r="C8434" s="3">
        <v>1.17066861259236</v>
      </c>
      <c r="D8434" s="3">
        <v>56001.030853324701</v>
      </c>
      <c r="E8434" s="1">
        <f t="shared" si="264"/>
        <v>0.50807025882453904</v>
      </c>
      <c r="F8434" s="1">
        <f t="shared" si="265"/>
        <v>36938.446278031901</v>
      </c>
    </row>
    <row r="8435" spans="1:6" x14ac:dyDescent="0.3">
      <c r="A8435" s="3">
        <v>0.70631281209099905</v>
      </c>
      <c r="B8435" s="3">
        <v>16264.373368606</v>
      </c>
      <c r="C8435" s="3">
        <v>1.2461399160486</v>
      </c>
      <c r="D8435" s="3">
        <v>52281.434241689603</v>
      </c>
      <c r="E8435" s="1">
        <f t="shared" si="264"/>
        <v>0.53982710395760092</v>
      </c>
      <c r="F8435" s="1">
        <f t="shared" si="265"/>
        <v>36017.060873083603</v>
      </c>
    </row>
    <row r="8436" spans="1:6" x14ac:dyDescent="0.3">
      <c r="A8436" s="3">
        <v>0.68170314876891103</v>
      </c>
      <c r="B8436" s="3">
        <v>20528.2804557255</v>
      </c>
      <c r="C8436" s="3">
        <v>1.1953088468331501</v>
      </c>
      <c r="D8436" s="3">
        <v>58701.749162150598</v>
      </c>
      <c r="E8436" s="1">
        <f t="shared" si="264"/>
        <v>0.51360569806423906</v>
      </c>
      <c r="F8436" s="1">
        <f t="shared" si="265"/>
        <v>38173.468706425097</v>
      </c>
    </row>
    <row r="8437" spans="1:6" x14ac:dyDescent="0.3">
      <c r="A8437" s="3">
        <v>0.68987339976873896</v>
      </c>
      <c r="B8437" s="3">
        <v>23998.723240724401</v>
      </c>
      <c r="C8437" s="3">
        <v>1.1886281271067101</v>
      </c>
      <c r="D8437" s="3">
        <v>62572.778215594597</v>
      </c>
      <c r="E8437" s="1">
        <f t="shared" si="264"/>
        <v>0.4987547273379711</v>
      </c>
      <c r="F8437" s="1">
        <f t="shared" si="265"/>
        <v>38574.054974870196</v>
      </c>
    </row>
    <row r="8438" spans="1:6" x14ac:dyDescent="0.3">
      <c r="A8438" s="3">
        <v>0.68101145073440394</v>
      </c>
      <c r="B8438" s="3">
        <v>18835.254365578101</v>
      </c>
      <c r="C8438" s="3">
        <v>1.1471039658527</v>
      </c>
      <c r="D8438" s="3">
        <v>57213.440389662603</v>
      </c>
      <c r="E8438" s="1">
        <f t="shared" si="264"/>
        <v>0.46609251511829608</v>
      </c>
      <c r="F8438" s="1">
        <f t="shared" si="265"/>
        <v>38378.186024084498</v>
      </c>
    </row>
    <row r="8439" spans="1:6" x14ac:dyDescent="0.3">
      <c r="A8439" s="3">
        <v>0.722808881721687</v>
      </c>
      <c r="B8439" s="3">
        <v>20592.278130002898</v>
      </c>
      <c r="C8439" s="3">
        <v>1.2708170676252799</v>
      </c>
      <c r="D8439" s="3">
        <v>58412.936330897603</v>
      </c>
      <c r="E8439" s="1">
        <f t="shared" si="264"/>
        <v>0.5480081859035929</v>
      </c>
      <c r="F8439" s="1">
        <f t="shared" si="265"/>
        <v>37820.658200894701</v>
      </c>
    </row>
    <row r="8440" spans="1:6" x14ac:dyDescent="0.3">
      <c r="A8440" s="3">
        <v>0.73968839084605598</v>
      </c>
      <c r="B8440" s="3">
        <v>23062.131291899401</v>
      </c>
      <c r="C8440" s="3">
        <v>1.2743651004380401</v>
      </c>
      <c r="D8440" s="3">
        <v>60572.805336250603</v>
      </c>
      <c r="E8440" s="1">
        <f t="shared" si="264"/>
        <v>0.5346767095919841</v>
      </c>
      <c r="F8440" s="1">
        <f t="shared" si="265"/>
        <v>37510.674044351203</v>
      </c>
    </row>
    <row r="8441" spans="1:6" x14ac:dyDescent="0.3">
      <c r="A8441" s="3">
        <v>0.685096595582805</v>
      </c>
      <c r="B8441" s="3">
        <v>16441.8907022434</v>
      </c>
      <c r="C8441" s="3">
        <v>1.1680068367357299</v>
      </c>
      <c r="D8441" s="3">
        <v>52155.323270588997</v>
      </c>
      <c r="E8441" s="1">
        <f t="shared" si="264"/>
        <v>0.48291024115292491</v>
      </c>
      <c r="F8441" s="1">
        <f t="shared" si="265"/>
        <v>35713.432568345597</v>
      </c>
    </row>
    <row r="8442" spans="1:6" x14ac:dyDescent="0.3">
      <c r="A8442" s="3">
        <v>0.67212215911908002</v>
      </c>
      <c r="B8442" s="3">
        <v>21877.608131246699</v>
      </c>
      <c r="C8442" s="3">
        <v>1.1944597005403299</v>
      </c>
      <c r="D8442" s="3">
        <v>62419.835794171697</v>
      </c>
      <c r="E8442" s="1">
        <f t="shared" si="264"/>
        <v>0.52233754142124988</v>
      </c>
      <c r="F8442" s="1">
        <f t="shared" si="265"/>
        <v>40542.227662924997</v>
      </c>
    </row>
    <row r="8443" spans="1:6" x14ac:dyDescent="0.3">
      <c r="A8443" s="3">
        <v>0.67325746444108903</v>
      </c>
      <c r="B8443" s="3">
        <v>18036.0530827564</v>
      </c>
      <c r="C8443" s="3">
        <v>1.1555119033654899</v>
      </c>
      <c r="D8443" s="3">
        <v>54310.205334858802</v>
      </c>
      <c r="E8443" s="1">
        <f t="shared" si="264"/>
        <v>0.4822544389244009</v>
      </c>
      <c r="F8443" s="1">
        <f t="shared" si="265"/>
        <v>36274.152252102402</v>
      </c>
    </row>
    <row r="8444" spans="1:6" x14ac:dyDescent="0.3">
      <c r="A8444" s="3">
        <v>0.72792713711729296</v>
      </c>
      <c r="B8444" s="3">
        <v>18149.929638521899</v>
      </c>
      <c r="C8444" s="3">
        <v>1.24576190821632</v>
      </c>
      <c r="D8444" s="3">
        <v>55175.164782247797</v>
      </c>
      <c r="E8444" s="1">
        <f t="shared" si="264"/>
        <v>0.51783477109902709</v>
      </c>
      <c r="F8444" s="1">
        <f t="shared" si="265"/>
        <v>37025.235143725899</v>
      </c>
    </row>
    <row r="8445" spans="1:6" x14ac:dyDescent="0.3">
      <c r="A8445" s="3">
        <v>0.64490138954165899</v>
      </c>
      <c r="B8445" s="3">
        <v>20186.853931235801</v>
      </c>
      <c r="C8445" s="3">
        <v>1.10999718880333</v>
      </c>
      <c r="D8445" s="3">
        <v>57566.778930319197</v>
      </c>
      <c r="E8445" s="1">
        <f t="shared" si="264"/>
        <v>0.46509579926167099</v>
      </c>
      <c r="F8445" s="1">
        <f t="shared" si="265"/>
        <v>37379.924999083392</v>
      </c>
    </row>
    <row r="8446" spans="1:6" x14ac:dyDescent="0.3">
      <c r="A8446" s="3">
        <v>0.728244740190363</v>
      </c>
      <c r="B8446" s="3">
        <v>21057.6669486914</v>
      </c>
      <c r="C8446" s="3">
        <v>1.2745172210801901</v>
      </c>
      <c r="D8446" s="3">
        <v>58052.734460830303</v>
      </c>
      <c r="E8446" s="1">
        <f t="shared" si="264"/>
        <v>0.54627248088982705</v>
      </c>
      <c r="F8446" s="1">
        <f t="shared" si="265"/>
        <v>36995.067512138907</v>
      </c>
    </row>
    <row r="8447" spans="1:6" x14ac:dyDescent="0.3">
      <c r="A8447" s="3">
        <v>0.72102515881151996</v>
      </c>
      <c r="B8447" s="3">
        <v>17815.594290135399</v>
      </c>
      <c r="C8447" s="3">
        <v>1.2489385131000399</v>
      </c>
      <c r="D8447" s="3">
        <v>53310.442108020303</v>
      </c>
      <c r="E8447" s="1">
        <f t="shared" si="264"/>
        <v>0.52791335428851993</v>
      </c>
      <c r="F8447" s="1">
        <f t="shared" si="265"/>
        <v>35494.847817884904</v>
      </c>
    </row>
    <row r="8448" spans="1:6" x14ac:dyDescent="0.3">
      <c r="A8448" s="3">
        <v>0.71952147694792701</v>
      </c>
      <c r="B8448" s="3">
        <v>29720.312652876499</v>
      </c>
      <c r="C8448" s="3">
        <v>1.2173688069613</v>
      </c>
      <c r="D8448" s="3">
        <v>66140.010059876295</v>
      </c>
      <c r="E8448" s="1">
        <f t="shared" si="264"/>
        <v>0.497847330013373</v>
      </c>
      <c r="F8448" s="1">
        <f t="shared" si="265"/>
        <v>36419.697406999796</v>
      </c>
    </row>
    <row r="8449" spans="1:6" x14ac:dyDescent="0.3">
      <c r="A8449" s="3">
        <v>0.70910197336228897</v>
      </c>
      <c r="B8449" s="3">
        <v>20291.7628026485</v>
      </c>
      <c r="C8449" s="3">
        <v>1.25595981232973</v>
      </c>
      <c r="D8449" s="3">
        <v>57796.961272936896</v>
      </c>
      <c r="E8449" s="1">
        <f t="shared" si="264"/>
        <v>0.546857838967441</v>
      </c>
      <c r="F8449" s="1">
        <f t="shared" si="265"/>
        <v>37505.198470288393</v>
      </c>
    </row>
    <row r="8450" spans="1:6" x14ac:dyDescent="0.3">
      <c r="A8450" s="3">
        <v>0.71092131294634298</v>
      </c>
      <c r="B8450" s="3">
        <v>24806.195528249598</v>
      </c>
      <c r="C8450" s="3">
        <v>1.2654475575297901</v>
      </c>
      <c r="D8450" s="3">
        <v>65335.486694866602</v>
      </c>
      <c r="E8450" s="1">
        <f t="shared" si="264"/>
        <v>0.55452624458344713</v>
      </c>
      <c r="F8450" s="1">
        <f t="shared" si="265"/>
        <v>40529.291166617004</v>
      </c>
    </row>
    <row r="8451" spans="1:6" x14ac:dyDescent="0.3">
      <c r="A8451" s="3">
        <v>0.692534589421408</v>
      </c>
      <c r="B8451" s="3">
        <v>19479.086636152198</v>
      </c>
      <c r="C8451" s="3">
        <v>1.1917825385259899</v>
      </c>
      <c r="D8451" s="3">
        <v>57933.516688657401</v>
      </c>
      <c r="E8451" s="1">
        <f t="shared" si="264"/>
        <v>0.49924794910458192</v>
      </c>
      <c r="F8451" s="1">
        <f t="shared" si="265"/>
        <v>38454.430052505202</v>
      </c>
    </row>
    <row r="8452" spans="1:6" x14ac:dyDescent="0.3">
      <c r="A8452" s="3">
        <v>0.71260650478353205</v>
      </c>
      <c r="B8452" s="3">
        <v>19169.0394764796</v>
      </c>
      <c r="C8452" s="3">
        <v>1.2740622620828601</v>
      </c>
      <c r="D8452" s="3">
        <v>54234.422045437801</v>
      </c>
      <c r="E8452" s="1">
        <f t="shared" ref="E8452:E8515" si="266">C8452-A8452</f>
        <v>0.56145575729932806</v>
      </c>
      <c r="F8452" s="1">
        <f t="shared" ref="F8452:F8515" si="267">D8452-B8452</f>
        <v>35065.382568958201</v>
      </c>
    </row>
    <row r="8453" spans="1:6" x14ac:dyDescent="0.3">
      <c r="A8453" s="3">
        <v>0.682480225349547</v>
      </c>
      <c r="B8453" s="3">
        <v>17239.9614275852</v>
      </c>
      <c r="C8453" s="3">
        <v>1.18564740309128</v>
      </c>
      <c r="D8453" s="3">
        <v>52895.4419139647</v>
      </c>
      <c r="E8453" s="1">
        <f t="shared" si="266"/>
        <v>0.50316717774173303</v>
      </c>
      <c r="F8453" s="1">
        <f t="shared" si="267"/>
        <v>35655.4804863795</v>
      </c>
    </row>
    <row r="8454" spans="1:6" x14ac:dyDescent="0.3">
      <c r="A8454" s="3">
        <v>0.70218580716896395</v>
      </c>
      <c r="B8454" s="3">
        <v>14791.863089067499</v>
      </c>
      <c r="C8454" s="3">
        <v>1.22193749771913</v>
      </c>
      <c r="D8454" s="3">
        <v>50471.002313098099</v>
      </c>
      <c r="E8454" s="1">
        <f t="shared" si="266"/>
        <v>0.51975169055016601</v>
      </c>
      <c r="F8454" s="1">
        <f t="shared" si="267"/>
        <v>35679.139224030601</v>
      </c>
    </row>
    <row r="8455" spans="1:6" x14ac:dyDescent="0.3">
      <c r="A8455" s="3">
        <v>0.72894283354517897</v>
      </c>
      <c r="B8455" s="3">
        <v>18951.8610141524</v>
      </c>
      <c r="C8455" s="3">
        <v>1.24372898338231</v>
      </c>
      <c r="D8455" s="3">
        <v>55413.2213581986</v>
      </c>
      <c r="E8455" s="1">
        <f t="shared" si="266"/>
        <v>0.514786149837131</v>
      </c>
      <c r="F8455" s="1">
        <f t="shared" si="267"/>
        <v>36461.360344046203</v>
      </c>
    </row>
    <row r="8456" spans="1:6" x14ac:dyDescent="0.3">
      <c r="A8456" s="3">
        <v>0.71876699528776999</v>
      </c>
      <c r="B8456" s="3">
        <v>20685.522408659101</v>
      </c>
      <c r="C8456" s="3">
        <v>1.2345549178851001</v>
      </c>
      <c r="D8456" s="3">
        <v>57974.429922504401</v>
      </c>
      <c r="E8456" s="1">
        <f t="shared" si="266"/>
        <v>0.51578792259733008</v>
      </c>
      <c r="F8456" s="1">
        <f t="shared" si="267"/>
        <v>37288.907513845304</v>
      </c>
    </row>
    <row r="8457" spans="1:6" x14ac:dyDescent="0.3">
      <c r="A8457" s="3">
        <v>0.73992382655045696</v>
      </c>
      <c r="B8457" s="3">
        <v>16703.175050482801</v>
      </c>
      <c r="C8457" s="3">
        <v>1.3079840390453199</v>
      </c>
      <c r="D8457" s="3">
        <v>53999.616249684899</v>
      </c>
      <c r="E8457" s="1">
        <f t="shared" si="266"/>
        <v>0.56806021249486294</v>
      </c>
      <c r="F8457" s="1">
        <f t="shared" si="267"/>
        <v>37296.441199202098</v>
      </c>
    </row>
    <row r="8458" spans="1:6" x14ac:dyDescent="0.3">
      <c r="A8458" s="3">
        <v>0.70097319087549304</v>
      </c>
      <c r="B8458" s="3">
        <v>15396.850174617801</v>
      </c>
      <c r="C8458" s="3">
        <v>1.2111384086171999</v>
      </c>
      <c r="D8458" s="3">
        <v>51296.894738212701</v>
      </c>
      <c r="E8458" s="1">
        <f t="shared" si="266"/>
        <v>0.51016521774170687</v>
      </c>
      <c r="F8458" s="1">
        <f t="shared" si="267"/>
        <v>35900.0445635949</v>
      </c>
    </row>
    <row r="8459" spans="1:6" x14ac:dyDescent="0.3">
      <c r="A8459" s="3">
        <v>0.72022513712995995</v>
      </c>
      <c r="B8459" s="3">
        <v>16377.903471882601</v>
      </c>
      <c r="C8459" s="3">
        <v>1.2743674550601101</v>
      </c>
      <c r="D8459" s="3">
        <v>53883.227679115902</v>
      </c>
      <c r="E8459" s="1">
        <f t="shared" si="266"/>
        <v>0.55414231793015012</v>
      </c>
      <c r="F8459" s="1">
        <f t="shared" si="267"/>
        <v>37505.324207233301</v>
      </c>
    </row>
    <row r="8460" spans="1:6" x14ac:dyDescent="0.3">
      <c r="A8460" s="3">
        <v>0.70483545806101999</v>
      </c>
      <c r="B8460" s="3">
        <v>19689.724776078099</v>
      </c>
      <c r="C8460" s="3">
        <v>1.2252452463600201</v>
      </c>
      <c r="D8460" s="3">
        <v>57184.127270274301</v>
      </c>
      <c r="E8460" s="1">
        <f t="shared" si="266"/>
        <v>0.52040978829900009</v>
      </c>
      <c r="F8460" s="1">
        <f t="shared" si="267"/>
        <v>37494.402494196198</v>
      </c>
    </row>
    <row r="8461" spans="1:6" x14ac:dyDescent="0.3">
      <c r="A8461" s="3">
        <v>0.74495959185813498</v>
      </c>
      <c r="B8461" s="3">
        <v>19489.931505352899</v>
      </c>
      <c r="C8461" s="3">
        <v>1.29034832693785</v>
      </c>
      <c r="D8461" s="3">
        <v>57932.321844335202</v>
      </c>
      <c r="E8461" s="1">
        <f t="shared" si="266"/>
        <v>0.54538873507971497</v>
      </c>
      <c r="F8461" s="1">
        <f t="shared" si="267"/>
        <v>38442.390338982303</v>
      </c>
    </row>
    <row r="8462" spans="1:6" x14ac:dyDescent="0.3">
      <c r="A8462" s="3">
        <v>0.70693322644855405</v>
      </c>
      <c r="B8462" s="3">
        <v>19215.2292755733</v>
      </c>
      <c r="C8462" s="3">
        <v>1.2571992827510701</v>
      </c>
      <c r="D8462" s="3">
        <v>55095.078817774003</v>
      </c>
      <c r="E8462" s="1">
        <f t="shared" si="266"/>
        <v>0.55026605630251602</v>
      </c>
      <c r="F8462" s="1">
        <f t="shared" si="267"/>
        <v>35879.849542200704</v>
      </c>
    </row>
    <row r="8463" spans="1:6" x14ac:dyDescent="0.3">
      <c r="A8463" s="3">
        <v>0.73564807033882296</v>
      </c>
      <c r="B8463" s="3">
        <v>16274.917651440501</v>
      </c>
      <c r="C8463" s="3">
        <v>1.2766594233608399</v>
      </c>
      <c r="D8463" s="3">
        <v>49533.637041262496</v>
      </c>
      <c r="E8463" s="1">
        <f t="shared" si="266"/>
        <v>0.54101135302201697</v>
      </c>
      <c r="F8463" s="1">
        <f t="shared" si="267"/>
        <v>33258.719389821999</v>
      </c>
    </row>
    <row r="8464" spans="1:6" x14ac:dyDescent="0.3">
      <c r="A8464" s="3">
        <v>0.69855737789161299</v>
      </c>
      <c r="B8464" s="3">
        <v>20432.422535841499</v>
      </c>
      <c r="C8464" s="3">
        <v>1.20929743821539</v>
      </c>
      <c r="D8464" s="3">
        <v>57332.468462286102</v>
      </c>
      <c r="E8464" s="1">
        <f t="shared" si="266"/>
        <v>0.51074006032377706</v>
      </c>
      <c r="F8464" s="1">
        <f t="shared" si="267"/>
        <v>36900.045926444604</v>
      </c>
    </row>
    <row r="8465" spans="1:6" x14ac:dyDescent="0.3">
      <c r="A8465" s="3">
        <v>0.73350233872354997</v>
      </c>
      <c r="B8465" s="3">
        <v>22238.4974835512</v>
      </c>
      <c r="C8465" s="3">
        <v>1.29468339045346</v>
      </c>
      <c r="D8465" s="3">
        <v>59666.725536126898</v>
      </c>
      <c r="E8465" s="1">
        <f t="shared" si="266"/>
        <v>0.56118105172991006</v>
      </c>
      <c r="F8465" s="1">
        <f t="shared" si="267"/>
        <v>37428.228052575694</v>
      </c>
    </row>
    <row r="8466" spans="1:6" x14ac:dyDescent="0.3">
      <c r="A8466" s="3">
        <v>0.70990095299312805</v>
      </c>
      <c r="B8466" s="3">
        <v>20000.161172796699</v>
      </c>
      <c r="C8466" s="3">
        <v>1.25700087833578</v>
      </c>
      <c r="D8466" s="3">
        <v>56123.260181655598</v>
      </c>
      <c r="E8466" s="1">
        <f t="shared" si="266"/>
        <v>0.54709992534265195</v>
      </c>
      <c r="F8466" s="1">
        <f t="shared" si="267"/>
        <v>36123.099008858902</v>
      </c>
    </row>
    <row r="8467" spans="1:6" x14ac:dyDescent="0.3">
      <c r="A8467" s="3">
        <v>0.64219165114180699</v>
      </c>
      <c r="B8467" s="3">
        <v>18517.559566243399</v>
      </c>
      <c r="C8467" s="3">
        <v>1.13291478254259</v>
      </c>
      <c r="D8467" s="3">
        <v>54160.739252246902</v>
      </c>
      <c r="E8467" s="1">
        <f t="shared" si="266"/>
        <v>0.49072313140078305</v>
      </c>
      <c r="F8467" s="1">
        <f t="shared" si="267"/>
        <v>35643.179686003503</v>
      </c>
    </row>
    <row r="8468" spans="1:6" x14ac:dyDescent="0.3">
      <c r="A8468" s="3">
        <v>0.73412537133596401</v>
      </c>
      <c r="B8468" s="3">
        <v>17220.539932580501</v>
      </c>
      <c r="C8468" s="3">
        <v>1.27209933634189</v>
      </c>
      <c r="D8468" s="3">
        <v>54533.202607427702</v>
      </c>
      <c r="E8468" s="1">
        <f t="shared" si="266"/>
        <v>0.53797396500592598</v>
      </c>
      <c r="F8468" s="1">
        <f t="shared" si="267"/>
        <v>37312.662674847204</v>
      </c>
    </row>
    <row r="8469" spans="1:6" x14ac:dyDescent="0.3">
      <c r="A8469" s="3">
        <v>0.72103143793195601</v>
      </c>
      <c r="B8469" s="3">
        <v>18581.050136612899</v>
      </c>
      <c r="C8469" s="3">
        <v>1.2339102784284699</v>
      </c>
      <c r="D8469" s="3">
        <v>55953.652662876302</v>
      </c>
      <c r="E8469" s="1">
        <f t="shared" si="266"/>
        <v>0.51287884049651389</v>
      </c>
      <c r="F8469" s="1">
        <f t="shared" si="267"/>
        <v>37372.602526263407</v>
      </c>
    </row>
    <row r="8470" spans="1:6" x14ac:dyDescent="0.3">
      <c r="A8470" s="3">
        <v>0.645028226057623</v>
      </c>
      <c r="B8470" s="3">
        <v>21835.4028905138</v>
      </c>
      <c r="C8470" s="3">
        <v>1.1148973459964999</v>
      </c>
      <c r="D8470" s="3">
        <v>59131.4481001065</v>
      </c>
      <c r="E8470" s="1">
        <f t="shared" si="266"/>
        <v>0.46986911993887692</v>
      </c>
      <c r="F8470" s="1">
        <f t="shared" si="267"/>
        <v>37296.045209592703</v>
      </c>
    </row>
    <row r="8471" spans="1:6" x14ac:dyDescent="0.3">
      <c r="A8471" s="3">
        <v>0.68398414100590998</v>
      </c>
      <c r="B8471" s="3">
        <v>18710.670756484102</v>
      </c>
      <c r="C8471" s="3">
        <v>1.14899719876176</v>
      </c>
      <c r="D8471" s="3">
        <v>55523.251832836402</v>
      </c>
      <c r="E8471" s="1">
        <f t="shared" si="266"/>
        <v>0.46501305775585</v>
      </c>
      <c r="F8471" s="1">
        <f t="shared" si="267"/>
        <v>36812.581076352304</v>
      </c>
    </row>
    <row r="8472" spans="1:6" x14ac:dyDescent="0.3">
      <c r="A8472" s="3">
        <v>0.73750547003313704</v>
      </c>
      <c r="B8472" s="3">
        <v>21107.544941984601</v>
      </c>
      <c r="C8472" s="3">
        <v>1.29023319015877</v>
      </c>
      <c r="D8472" s="3">
        <v>59470.718416392599</v>
      </c>
      <c r="E8472" s="1">
        <f t="shared" si="266"/>
        <v>0.55272772012563298</v>
      </c>
      <c r="F8472" s="1">
        <f t="shared" si="267"/>
        <v>38363.173474408002</v>
      </c>
    </row>
    <row r="8473" spans="1:6" x14ac:dyDescent="0.3">
      <c r="A8473" s="3">
        <v>0.69832915182343902</v>
      </c>
      <c r="B8473" s="3">
        <v>19539.249239975401</v>
      </c>
      <c r="C8473" s="3">
        <v>1.2305460990391699</v>
      </c>
      <c r="D8473" s="3">
        <v>57756.108179729898</v>
      </c>
      <c r="E8473" s="1">
        <f t="shared" si="266"/>
        <v>0.53221694721573087</v>
      </c>
      <c r="F8473" s="1">
        <f t="shared" si="267"/>
        <v>38216.8589397545</v>
      </c>
    </row>
    <row r="8474" spans="1:6" x14ac:dyDescent="0.3">
      <c r="A8474" s="3">
        <v>0.70733905584006995</v>
      </c>
      <c r="B8474" s="3">
        <v>17340.928983927199</v>
      </c>
      <c r="C8474" s="3">
        <v>1.2388531462665799</v>
      </c>
      <c r="D8474" s="3">
        <v>53990.606353073199</v>
      </c>
      <c r="E8474" s="1">
        <f t="shared" si="266"/>
        <v>0.53151409042650999</v>
      </c>
      <c r="F8474" s="1">
        <f t="shared" si="267"/>
        <v>36649.677369145997</v>
      </c>
    </row>
    <row r="8475" spans="1:6" x14ac:dyDescent="0.3">
      <c r="A8475" s="3">
        <v>0.69743651099652904</v>
      </c>
      <c r="B8475" s="3">
        <v>17078.8286496603</v>
      </c>
      <c r="C8475" s="3">
        <v>1.22282913995382</v>
      </c>
      <c r="D8475" s="3">
        <v>51680.409160700801</v>
      </c>
      <c r="E8475" s="1">
        <f t="shared" si="266"/>
        <v>0.525392628957291</v>
      </c>
      <c r="F8475" s="1">
        <f t="shared" si="267"/>
        <v>34601.580511040505</v>
      </c>
    </row>
    <row r="8476" spans="1:6" x14ac:dyDescent="0.3">
      <c r="A8476" s="3">
        <v>0.67867533285480497</v>
      </c>
      <c r="B8476" s="3">
        <v>21643.965790880298</v>
      </c>
      <c r="C8476" s="3">
        <v>1.1979615087570601</v>
      </c>
      <c r="D8476" s="3">
        <v>58792.173629930803</v>
      </c>
      <c r="E8476" s="1">
        <f t="shared" si="266"/>
        <v>0.51928617590225512</v>
      </c>
      <c r="F8476" s="1">
        <f t="shared" si="267"/>
        <v>37148.207839050505</v>
      </c>
    </row>
    <row r="8477" spans="1:6" x14ac:dyDescent="0.3">
      <c r="A8477" s="3">
        <v>0.70174228252153603</v>
      </c>
      <c r="B8477" s="3">
        <v>20062.3974001848</v>
      </c>
      <c r="C8477" s="3">
        <v>1.2289183816782601</v>
      </c>
      <c r="D8477" s="3">
        <v>56698.828109941598</v>
      </c>
      <c r="E8477" s="1">
        <f t="shared" si="266"/>
        <v>0.52717609915672403</v>
      </c>
      <c r="F8477" s="1">
        <f t="shared" si="267"/>
        <v>36636.430709756794</v>
      </c>
    </row>
    <row r="8478" spans="1:6" x14ac:dyDescent="0.3">
      <c r="A8478" s="3">
        <v>0.71060220302884203</v>
      </c>
      <c r="B8478" s="3">
        <v>15807.1737775805</v>
      </c>
      <c r="C8478" s="3">
        <v>1.2288098084885699</v>
      </c>
      <c r="D8478" s="3">
        <v>51340.4777358793</v>
      </c>
      <c r="E8478" s="1">
        <f t="shared" si="266"/>
        <v>0.51820760545972788</v>
      </c>
      <c r="F8478" s="1">
        <f t="shared" si="267"/>
        <v>35533.303958298799</v>
      </c>
    </row>
    <row r="8479" spans="1:6" x14ac:dyDescent="0.3">
      <c r="A8479" s="3">
        <v>0.80419653971734595</v>
      </c>
      <c r="B8479" s="3">
        <v>16915.438261100098</v>
      </c>
      <c r="C8479" s="3">
        <v>1.4002259148649101</v>
      </c>
      <c r="D8479" s="3">
        <v>53395.897543657098</v>
      </c>
      <c r="E8479" s="1">
        <f t="shared" si="266"/>
        <v>0.59602937514756416</v>
      </c>
      <c r="F8479" s="1">
        <f t="shared" si="267"/>
        <v>36480.459282557</v>
      </c>
    </row>
    <row r="8480" spans="1:6" x14ac:dyDescent="0.3">
      <c r="A8480" s="3">
        <v>0.70472668550874895</v>
      </c>
      <c r="B8480" s="3">
        <v>18642.7436639402</v>
      </c>
      <c r="C8480" s="3">
        <v>1.17618915701507</v>
      </c>
      <c r="D8480" s="3">
        <v>55358.353908367601</v>
      </c>
      <c r="E8480" s="1">
        <f t="shared" si="266"/>
        <v>0.47146247150632103</v>
      </c>
      <c r="F8480" s="1">
        <f t="shared" si="267"/>
        <v>36715.6102444274</v>
      </c>
    </row>
    <row r="8481" spans="1:6" x14ac:dyDescent="0.3">
      <c r="A8481" s="3">
        <v>0.70089238967846101</v>
      </c>
      <c r="B8481" s="3">
        <v>25493.774599048</v>
      </c>
      <c r="C8481" s="3">
        <v>1.19840493980902</v>
      </c>
      <c r="D8481" s="3">
        <v>66144.228957781903</v>
      </c>
      <c r="E8481" s="1">
        <f t="shared" si="266"/>
        <v>0.49751255013055895</v>
      </c>
      <c r="F8481" s="1">
        <f t="shared" si="267"/>
        <v>40650.454358733899</v>
      </c>
    </row>
    <row r="8482" spans="1:6" x14ac:dyDescent="0.3">
      <c r="A8482" s="3">
        <v>0.71925222449191895</v>
      </c>
      <c r="B8482" s="3">
        <v>19499.770865101302</v>
      </c>
      <c r="C8482" s="3">
        <v>1.2104102275491599</v>
      </c>
      <c r="D8482" s="3">
        <v>55224.6389345629</v>
      </c>
      <c r="E8482" s="1">
        <f t="shared" si="266"/>
        <v>0.491158003057241</v>
      </c>
      <c r="F8482" s="1">
        <f t="shared" si="267"/>
        <v>35724.868069461598</v>
      </c>
    </row>
    <row r="8483" spans="1:6" x14ac:dyDescent="0.3">
      <c r="A8483" s="3">
        <v>0.69138934715162104</v>
      </c>
      <c r="B8483" s="3">
        <v>22601.027682808501</v>
      </c>
      <c r="C8483" s="3">
        <v>1.1740860571176801</v>
      </c>
      <c r="D8483" s="3">
        <v>59078.554124365597</v>
      </c>
      <c r="E8483" s="1">
        <f t="shared" si="266"/>
        <v>0.48269670996605907</v>
      </c>
      <c r="F8483" s="1">
        <f t="shared" si="267"/>
        <v>36477.5264415571</v>
      </c>
    </row>
    <row r="8484" spans="1:6" x14ac:dyDescent="0.3">
      <c r="A8484" s="3">
        <v>0.68968506254998396</v>
      </c>
      <c r="B8484" s="3">
        <v>24667.4916671922</v>
      </c>
      <c r="C8484" s="3">
        <v>1.2146396539948501</v>
      </c>
      <c r="D8484" s="3">
        <v>63453.3729955854</v>
      </c>
      <c r="E8484" s="1">
        <f t="shared" si="266"/>
        <v>0.52495459144486611</v>
      </c>
      <c r="F8484" s="1">
        <f t="shared" si="267"/>
        <v>38785.881328393196</v>
      </c>
    </row>
    <row r="8485" spans="1:6" x14ac:dyDescent="0.3">
      <c r="A8485" s="3">
        <v>0.66987053066705904</v>
      </c>
      <c r="B8485" s="3">
        <v>17086.849347492502</v>
      </c>
      <c r="C8485" s="3">
        <v>1.1565899533617301</v>
      </c>
      <c r="D8485" s="3">
        <v>54176.8878288712</v>
      </c>
      <c r="E8485" s="1">
        <f t="shared" si="266"/>
        <v>0.48671942269467106</v>
      </c>
      <c r="F8485" s="1">
        <f t="shared" si="267"/>
        <v>37090.038481378695</v>
      </c>
    </row>
    <row r="8486" spans="1:6" x14ac:dyDescent="0.3">
      <c r="A8486" s="3">
        <v>0.69435157147934001</v>
      </c>
      <c r="B8486" s="3">
        <v>16824.312747562599</v>
      </c>
      <c r="C8486" s="3">
        <v>1.18994584056342</v>
      </c>
      <c r="D8486" s="3">
        <v>52822.695792977502</v>
      </c>
      <c r="E8486" s="1">
        <f t="shared" si="266"/>
        <v>0.49559426908408</v>
      </c>
      <c r="F8486" s="1">
        <f t="shared" si="267"/>
        <v>35998.383045414899</v>
      </c>
    </row>
    <row r="8487" spans="1:6" x14ac:dyDescent="0.3">
      <c r="A8487" s="3">
        <v>0.64915942814213201</v>
      </c>
      <c r="B8487" s="3">
        <v>16170.7909786048</v>
      </c>
      <c r="C8487" s="3">
        <v>1.10762100633977</v>
      </c>
      <c r="D8487" s="3">
        <v>51695.6053897042</v>
      </c>
      <c r="E8487" s="1">
        <f t="shared" si="266"/>
        <v>0.458461578197638</v>
      </c>
      <c r="F8487" s="1">
        <f t="shared" si="267"/>
        <v>35524.814411099404</v>
      </c>
    </row>
    <row r="8488" spans="1:6" x14ac:dyDescent="0.3">
      <c r="A8488" s="3">
        <v>0.68416630390121203</v>
      </c>
      <c r="B8488" s="3">
        <v>13583.7768219032</v>
      </c>
      <c r="C8488" s="3">
        <v>1.20207405860484</v>
      </c>
      <c r="D8488" s="3">
        <v>48859.535507827197</v>
      </c>
      <c r="E8488" s="1">
        <f t="shared" si="266"/>
        <v>0.51790775470362793</v>
      </c>
      <c r="F8488" s="1">
        <f t="shared" si="267"/>
        <v>35275.758685923996</v>
      </c>
    </row>
    <row r="8489" spans="1:6" x14ac:dyDescent="0.3">
      <c r="A8489" s="3">
        <v>0.68714785568327796</v>
      </c>
      <c r="B8489" s="3">
        <v>15479.3880403648</v>
      </c>
      <c r="C8489" s="3">
        <v>1.22862757807863</v>
      </c>
      <c r="D8489" s="3">
        <v>51909.493096274899</v>
      </c>
      <c r="E8489" s="1">
        <f t="shared" si="266"/>
        <v>0.54147972239535203</v>
      </c>
      <c r="F8489" s="1">
        <f t="shared" si="267"/>
        <v>36430.105055910099</v>
      </c>
    </row>
    <row r="8490" spans="1:6" x14ac:dyDescent="0.3">
      <c r="A8490" s="3">
        <v>0.68031521079058499</v>
      </c>
      <c r="B8490" s="3">
        <v>21103.449402469902</v>
      </c>
      <c r="C8490" s="3">
        <v>1.13036951690129</v>
      </c>
      <c r="D8490" s="3">
        <v>59047.173046109099</v>
      </c>
      <c r="E8490" s="1">
        <f t="shared" si="266"/>
        <v>0.45005430611070496</v>
      </c>
      <c r="F8490" s="1">
        <f t="shared" si="267"/>
        <v>37943.723643639198</v>
      </c>
    </row>
    <row r="8491" spans="1:6" x14ac:dyDescent="0.3">
      <c r="A8491" s="3">
        <v>0.70764078067450198</v>
      </c>
      <c r="B8491" s="3">
        <v>20939.020256837201</v>
      </c>
      <c r="C8491" s="3">
        <v>1.20147451013277</v>
      </c>
      <c r="D8491" s="3">
        <v>58212.451505919002</v>
      </c>
      <c r="E8491" s="1">
        <f t="shared" si="266"/>
        <v>0.49383372945826798</v>
      </c>
      <c r="F8491" s="1">
        <f t="shared" si="267"/>
        <v>37273.431249081797</v>
      </c>
    </row>
    <row r="8492" spans="1:6" x14ac:dyDescent="0.3">
      <c r="A8492" s="3">
        <v>0.72225308599904103</v>
      </c>
      <c r="B8492" s="3">
        <v>20412.041792835102</v>
      </c>
      <c r="C8492" s="3">
        <v>1.2731917731507401</v>
      </c>
      <c r="D8492" s="3">
        <v>58029.931391511796</v>
      </c>
      <c r="E8492" s="1">
        <f t="shared" si="266"/>
        <v>0.55093868715169902</v>
      </c>
      <c r="F8492" s="1">
        <f t="shared" si="267"/>
        <v>37617.889598676695</v>
      </c>
    </row>
    <row r="8493" spans="1:6" x14ac:dyDescent="0.3">
      <c r="A8493" s="3">
        <v>0.69276132403104396</v>
      </c>
      <c r="B8493" s="3">
        <v>21090.440083625301</v>
      </c>
      <c r="C8493" s="3">
        <v>1.19672562767062</v>
      </c>
      <c r="D8493" s="3">
        <v>57908.565334395898</v>
      </c>
      <c r="E8493" s="1">
        <f t="shared" si="266"/>
        <v>0.50396430363957601</v>
      </c>
      <c r="F8493" s="1">
        <f t="shared" si="267"/>
        <v>36818.125250770594</v>
      </c>
    </row>
    <row r="8494" spans="1:6" x14ac:dyDescent="0.3">
      <c r="A8494" s="3">
        <v>0.72062333605278805</v>
      </c>
      <c r="B8494" s="3">
        <v>19980.2734472667</v>
      </c>
      <c r="C8494" s="3">
        <v>1.26170490873674</v>
      </c>
      <c r="D8494" s="3">
        <v>55671.287301407399</v>
      </c>
      <c r="E8494" s="1">
        <f t="shared" si="266"/>
        <v>0.54108157268395196</v>
      </c>
      <c r="F8494" s="1">
        <f t="shared" si="267"/>
        <v>35691.0138541407</v>
      </c>
    </row>
    <row r="8495" spans="1:6" x14ac:dyDescent="0.3">
      <c r="A8495" s="3">
        <v>0.71519916596833799</v>
      </c>
      <c r="B8495" s="3">
        <v>17113.882048917902</v>
      </c>
      <c r="C8495" s="3">
        <v>1.2283910396732001</v>
      </c>
      <c r="D8495" s="3">
        <v>53039.630566674103</v>
      </c>
      <c r="E8495" s="1">
        <f t="shared" si="266"/>
        <v>0.51319187370486208</v>
      </c>
      <c r="F8495" s="1">
        <f t="shared" si="267"/>
        <v>35925.748517756205</v>
      </c>
    </row>
    <row r="8496" spans="1:6" x14ac:dyDescent="0.3">
      <c r="A8496" s="3">
        <v>0.74284024641948299</v>
      </c>
      <c r="B8496" s="3">
        <v>17380.0732628273</v>
      </c>
      <c r="C8496" s="3">
        <v>1.2958233479499199</v>
      </c>
      <c r="D8496" s="3">
        <v>53393.442427674003</v>
      </c>
      <c r="E8496" s="1">
        <f t="shared" si="266"/>
        <v>0.55298310153043695</v>
      </c>
      <c r="F8496" s="1">
        <f t="shared" si="267"/>
        <v>36013.369164846707</v>
      </c>
    </row>
    <row r="8497" spans="1:6" x14ac:dyDescent="0.3">
      <c r="A8497" s="3">
        <v>0.72566197560948098</v>
      </c>
      <c r="B8497" s="3">
        <v>22096.404726133402</v>
      </c>
      <c r="C8497" s="3">
        <v>1.25489072512372</v>
      </c>
      <c r="D8497" s="3">
        <v>60182.756534487598</v>
      </c>
      <c r="E8497" s="1">
        <f t="shared" si="266"/>
        <v>0.52922874951423904</v>
      </c>
      <c r="F8497" s="1">
        <f t="shared" si="267"/>
        <v>38086.3518083542</v>
      </c>
    </row>
    <row r="8498" spans="1:6" x14ac:dyDescent="0.3">
      <c r="A8498" s="3">
        <v>0.71564454894523699</v>
      </c>
      <c r="B8498" s="3">
        <v>18831.7335970153</v>
      </c>
      <c r="C8498" s="3">
        <v>1.20830980475168</v>
      </c>
      <c r="D8498" s="3">
        <v>55033.240769745898</v>
      </c>
      <c r="E8498" s="1">
        <f t="shared" si="266"/>
        <v>0.49266525580644305</v>
      </c>
      <c r="F8498" s="1">
        <f t="shared" si="267"/>
        <v>36201.507172730599</v>
      </c>
    </row>
    <row r="8499" spans="1:6" x14ac:dyDescent="0.3">
      <c r="A8499" s="3">
        <v>0.693799947717193</v>
      </c>
      <c r="B8499" s="3">
        <v>16677.313355791499</v>
      </c>
      <c r="C8499" s="3">
        <v>1.20643696676013</v>
      </c>
      <c r="D8499" s="3">
        <v>52222.306159006002</v>
      </c>
      <c r="E8499" s="1">
        <f t="shared" si="266"/>
        <v>0.51263701904293701</v>
      </c>
      <c r="F8499" s="1">
        <f t="shared" si="267"/>
        <v>35544.992803214504</v>
      </c>
    </row>
    <row r="8500" spans="1:6" x14ac:dyDescent="0.3">
      <c r="A8500" s="3">
        <v>0.66552281668121405</v>
      </c>
      <c r="B8500" s="3">
        <v>16124.0602378122</v>
      </c>
      <c r="C8500" s="3">
        <v>1.1293660921779101</v>
      </c>
      <c r="D8500" s="3">
        <v>51850.189252984899</v>
      </c>
      <c r="E8500" s="1">
        <f t="shared" si="266"/>
        <v>0.46384327549669602</v>
      </c>
      <c r="F8500" s="1">
        <f t="shared" si="267"/>
        <v>35726.129015172701</v>
      </c>
    </row>
    <row r="8501" spans="1:6" x14ac:dyDescent="0.3">
      <c r="A8501" s="3">
        <v>0.68819242377758005</v>
      </c>
      <c r="B8501" s="3">
        <v>22676.119272592601</v>
      </c>
      <c r="C8501" s="3">
        <v>1.1916644147340301</v>
      </c>
      <c r="D8501" s="3">
        <v>64030.811189728804</v>
      </c>
      <c r="E8501" s="1">
        <f t="shared" si="266"/>
        <v>0.50347199095645001</v>
      </c>
      <c r="F8501" s="1">
        <f t="shared" si="267"/>
        <v>41354.691917136202</v>
      </c>
    </row>
    <row r="8502" spans="1:6" x14ac:dyDescent="0.3">
      <c r="A8502" s="3">
        <v>0.69852540279988296</v>
      </c>
      <c r="B8502" s="3">
        <v>17036.012303018801</v>
      </c>
      <c r="C8502" s="3">
        <v>1.1982819882179701</v>
      </c>
      <c r="D8502" s="3">
        <v>52659.901672731299</v>
      </c>
      <c r="E8502" s="1">
        <f t="shared" si="266"/>
        <v>0.4997565854180871</v>
      </c>
      <c r="F8502" s="1">
        <f t="shared" si="267"/>
        <v>35623.889369712502</v>
      </c>
    </row>
    <row r="8503" spans="1:6" x14ac:dyDescent="0.3">
      <c r="A8503" s="3">
        <v>0.67627046485465903</v>
      </c>
      <c r="B8503" s="3">
        <v>19992.3553893229</v>
      </c>
      <c r="C8503" s="3">
        <v>1.1815487057498999</v>
      </c>
      <c r="D8503" s="3">
        <v>58772.276088379796</v>
      </c>
      <c r="E8503" s="1">
        <f t="shared" si="266"/>
        <v>0.50527824089524087</v>
      </c>
      <c r="F8503" s="1">
        <f t="shared" si="267"/>
        <v>38779.920699056893</v>
      </c>
    </row>
    <row r="8504" spans="1:6" x14ac:dyDescent="0.3">
      <c r="A8504" s="3">
        <v>0.67480593339823303</v>
      </c>
      <c r="B8504" s="3">
        <v>23791.386426390301</v>
      </c>
      <c r="C8504" s="3">
        <v>1.1737890717991999</v>
      </c>
      <c r="D8504" s="3">
        <v>58502.174989758103</v>
      </c>
      <c r="E8504" s="1">
        <f t="shared" si="266"/>
        <v>0.49898313840096686</v>
      </c>
      <c r="F8504" s="1">
        <f t="shared" si="267"/>
        <v>34710.788563367802</v>
      </c>
    </row>
    <row r="8505" spans="1:6" x14ac:dyDescent="0.3">
      <c r="A8505" s="3">
        <v>0.74819060398912896</v>
      </c>
      <c r="B8505" s="3">
        <v>20808.527597398501</v>
      </c>
      <c r="C8505" s="3">
        <v>1.2818164126068401</v>
      </c>
      <c r="D8505" s="3">
        <v>60078.8797046006</v>
      </c>
      <c r="E8505" s="1">
        <f t="shared" si="266"/>
        <v>0.53362580861771114</v>
      </c>
      <c r="F8505" s="1">
        <f t="shared" si="267"/>
        <v>39270.352107202096</v>
      </c>
    </row>
    <row r="8506" spans="1:6" x14ac:dyDescent="0.3">
      <c r="A8506" s="3">
        <v>0.70196658465191897</v>
      </c>
      <c r="B8506" s="3">
        <v>21146.071056373701</v>
      </c>
      <c r="C8506" s="3">
        <v>1.22212105329164</v>
      </c>
      <c r="D8506" s="3">
        <v>61873.033971805198</v>
      </c>
      <c r="E8506" s="1">
        <f t="shared" si="266"/>
        <v>0.52015446863972103</v>
      </c>
      <c r="F8506" s="1">
        <f t="shared" si="267"/>
        <v>40726.962915431497</v>
      </c>
    </row>
    <row r="8507" spans="1:6" x14ac:dyDescent="0.3">
      <c r="A8507" s="3">
        <v>0.73791849675673205</v>
      </c>
      <c r="B8507" s="3">
        <v>22187.982283843201</v>
      </c>
      <c r="C8507" s="3">
        <v>1.3096280276152401</v>
      </c>
      <c r="D8507" s="3">
        <v>59197.880148315999</v>
      </c>
      <c r="E8507" s="1">
        <f t="shared" si="266"/>
        <v>0.57170953085850806</v>
      </c>
      <c r="F8507" s="1">
        <f t="shared" si="267"/>
        <v>37009.897864472798</v>
      </c>
    </row>
    <row r="8508" spans="1:6" x14ac:dyDescent="0.3">
      <c r="A8508" s="3">
        <v>0.64594871712955204</v>
      </c>
      <c r="B8508" s="3">
        <v>20301.684325694401</v>
      </c>
      <c r="C8508" s="3">
        <v>1.08492740371865</v>
      </c>
      <c r="D8508" s="3">
        <v>56237.6586713543</v>
      </c>
      <c r="E8508" s="1">
        <f t="shared" si="266"/>
        <v>0.438978686589098</v>
      </c>
      <c r="F8508" s="1">
        <f t="shared" si="267"/>
        <v>35935.974345659895</v>
      </c>
    </row>
    <row r="8509" spans="1:6" x14ac:dyDescent="0.3">
      <c r="A8509" s="3">
        <v>0.70078465688313996</v>
      </c>
      <c r="B8509" s="3">
        <v>19828.539964674899</v>
      </c>
      <c r="C8509" s="3">
        <v>1.2314156188297101</v>
      </c>
      <c r="D8509" s="3">
        <v>56641.360350189498</v>
      </c>
      <c r="E8509" s="1">
        <f t="shared" si="266"/>
        <v>0.53063096194657011</v>
      </c>
      <c r="F8509" s="1">
        <f t="shared" si="267"/>
        <v>36812.820385514598</v>
      </c>
    </row>
    <row r="8510" spans="1:6" x14ac:dyDescent="0.3">
      <c r="A8510" s="3">
        <v>0.71190607426532804</v>
      </c>
      <c r="B8510" s="3">
        <v>22178.159887664799</v>
      </c>
      <c r="C8510" s="3">
        <v>1.2426055245110601</v>
      </c>
      <c r="D8510" s="3">
        <v>57734.042275381697</v>
      </c>
      <c r="E8510" s="1">
        <f t="shared" si="266"/>
        <v>0.53069945024573206</v>
      </c>
      <c r="F8510" s="1">
        <f t="shared" si="267"/>
        <v>35555.882387716898</v>
      </c>
    </row>
    <row r="8511" spans="1:6" x14ac:dyDescent="0.3">
      <c r="A8511" s="3">
        <v>0.71718687245227697</v>
      </c>
      <c r="B8511" s="3">
        <v>16566.593288057898</v>
      </c>
      <c r="C8511" s="3">
        <v>1.24190561076405</v>
      </c>
      <c r="D8511" s="3">
        <v>54224.772197011298</v>
      </c>
      <c r="E8511" s="1">
        <f t="shared" si="266"/>
        <v>0.52471873831177307</v>
      </c>
      <c r="F8511" s="1">
        <f t="shared" si="267"/>
        <v>37658.1789089534</v>
      </c>
    </row>
    <row r="8512" spans="1:6" x14ac:dyDescent="0.3">
      <c r="A8512" s="3">
        <v>0.73286684771291</v>
      </c>
      <c r="B8512" s="3">
        <v>16612.838378801302</v>
      </c>
      <c r="C8512" s="3">
        <v>1.2806315128072501</v>
      </c>
      <c r="D8512" s="3">
        <v>53140.028405302102</v>
      </c>
      <c r="E8512" s="1">
        <f t="shared" si="266"/>
        <v>0.54776466509434008</v>
      </c>
      <c r="F8512" s="1">
        <f t="shared" si="267"/>
        <v>36527.190026500801</v>
      </c>
    </row>
    <row r="8513" spans="1:6" x14ac:dyDescent="0.3">
      <c r="A8513" s="3">
        <v>0.72253568475568697</v>
      </c>
      <c r="B8513" s="3">
        <v>15455.9304908044</v>
      </c>
      <c r="C8513" s="3">
        <v>1.2286790791217499</v>
      </c>
      <c r="D8513" s="3">
        <v>51574.426803170601</v>
      </c>
      <c r="E8513" s="1">
        <f t="shared" si="266"/>
        <v>0.50614339436606293</v>
      </c>
      <c r="F8513" s="1">
        <f t="shared" si="267"/>
        <v>36118.496312366202</v>
      </c>
    </row>
    <row r="8514" spans="1:6" x14ac:dyDescent="0.3">
      <c r="A8514" s="3">
        <v>0.70984364413720502</v>
      </c>
      <c r="B8514" s="3">
        <v>19167.0155008088</v>
      </c>
      <c r="C8514" s="3">
        <v>1.2062324560279001</v>
      </c>
      <c r="D8514" s="3">
        <v>56763.2389757727</v>
      </c>
      <c r="E8514" s="1">
        <f t="shared" si="266"/>
        <v>0.49638881189069506</v>
      </c>
      <c r="F8514" s="1">
        <f t="shared" si="267"/>
        <v>37596.223474963903</v>
      </c>
    </row>
    <row r="8515" spans="1:6" x14ac:dyDescent="0.3">
      <c r="A8515" s="3">
        <v>0.69813818482276302</v>
      </c>
      <c r="B8515" s="3">
        <v>24944.759332206799</v>
      </c>
      <c r="C8515" s="3">
        <v>1.22000314421677</v>
      </c>
      <c r="D8515" s="3">
        <v>62378.616341000597</v>
      </c>
      <c r="E8515" s="1">
        <f t="shared" si="266"/>
        <v>0.52186495939400701</v>
      </c>
      <c r="F8515" s="1">
        <f t="shared" si="267"/>
        <v>37433.857008793799</v>
      </c>
    </row>
    <row r="8516" spans="1:6" x14ac:dyDescent="0.3">
      <c r="A8516" s="3">
        <v>0.72889701950705998</v>
      </c>
      <c r="B8516" s="3">
        <v>14938.4552531915</v>
      </c>
      <c r="C8516" s="3">
        <v>1.26961040785152</v>
      </c>
      <c r="D8516" s="3">
        <v>50317.996262360401</v>
      </c>
      <c r="E8516" s="1">
        <f t="shared" ref="E8516:E8579" si="268">C8516-A8516</f>
        <v>0.54071338834446003</v>
      </c>
      <c r="F8516" s="1">
        <f t="shared" ref="F8516:F8579" si="269">D8516-B8516</f>
        <v>35379.541009168897</v>
      </c>
    </row>
    <row r="8517" spans="1:6" x14ac:dyDescent="0.3">
      <c r="A8517" s="3">
        <v>0.63644922270752802</v>
      </c>
      <c r="B8517" s="3">
        <v>24852.519063004602</v>
      </c>
      <c r="C8517" s="3">
        <v>1.1142098563521501</v>
      </c>
      <c r="D8517" s="3">
        <v>65771.681399794106</v>
      </c>
      <c r="E8517" s="1">
        <f t="shared" si="268"/>
        <v>0.47776063364462207</v>
      </c>
      <c r="F8517" s="1">
        <f t="shared" si="269"/>
        <v>40919.162336789508</v>
      </c>
    </row>
    <row r="8518" spans="1:6" x14ac:dyDescent="0.3">
      <c r="A8518" s="3">
        <v>0.74973101159051103</v>
      </c>
      <c r="B8518" s="3">
        <v>16134.413383372301</v>
      </c>
      <c r="C8518" s="3">
        <v>1.29940839816049</v>
      </c>
      <c r="D8518" s="3">
        <v>53309.448374766704</v>
      </c>
      <c r="E8518" s="1">
        <f t="shared" si="268"/>
        <v>0.549677386569979</v>
      </c>
      <c r="F8518" s="1">
        <f t="shared" si="269"/>
        <v>37175.034991394401</v>
      </c>
    </row>
    <row r="8519" spans="1:6" x14ac:dyDescent="0.3">
      <c r="A8519" s="3">
        <v>0.68929743620263295</v>
      </c>
      <c r="B8519" s="3">
        <v>22416.412646909801</v>
      </c>
      <c r="C8519" s="3">
        <v>1.1817370322882199</v>
      </c>
      <c r="D8519" s="3">
        <v>59399.036625093999</v>
      </c>
      <c r="E8519" s="1">
        <f t="shared" si="268"/>
        <v>0.49243959608558696</v>
      </c>
      <c r="F8519" s="1">
        <f t="shared" si="269"/>
        <v>36982.623978184201</v>
      </c>
    </row>
    <row r="8520" spans="1:6" x14ac:dyDescent="0.3">
      <c r="A8520" s="3">
        <v>0.67243272877623905</v>
      </c>
      <c r="B8520" s="3">
        <v>21589.961213492599</v>
      </c>
      <c r="C8520" s="3">
        <v>1.14399355458634</v>
      </c>
      <c r="D8520" s="3">
        <v>60596.8216311492</v>
      </c>
      <c r="E8520" s="1">
        <f t="shared" si="268"/>
        <v>0.47156082581010095</v>
      </c>
      <c r="F8520" s="1">
        <f t="shared" si="269"/>
        <v>39006.8604176566</v>
      </c>
    </row>
    <row r="8521" spans="1:6" x14ac:dyDescent="0.3">
      <c r="A8521" s="3">
        <v>0.68896367511970902</v>
      </c>
      <c r="B8521" s="3">
        <v>18975.385707565201</v>
      </c>
      <c r="C8521" s="3">
        <v>1.22051182828945</v>
      </c>
      <c r="D8521" s="3">
        <v>56713.091559577602</v>
      </c>
      <c r="E8521" s="1">
        <f t="shared" si="268"/>
        <v>0.53154815316974102</v>
      </c>
      <c r="F8521" s="1">
        <f t="shared" si="269"/>
        <v>37737.705852012397</v>
      </c>
    </row>
    <row r="8522" spans="1:6" x14ac:dyDescent="0.3">
      <c r="A8522" s="3">
        <v>0.69937301485925896</v>
      </c>
      <c r="B8522" s="3">
        <v>20091.3936659383</v>
      </c>
      <c r="C8522" s="3">
        <v>1.21041554472034</v>
      </c>
      <c r="D8522" s="3">
        <v>58733.811808639002</v>
      </c>
      <c r="E8522" s="1">
        <f t="shared" si="268"/>
        <v>0.51104252986108101</v>
      </c>
      <c r="F8522" s="1">
        <f t="shared" si="269"/>
        <v>38642.418142700699</v>
      </c>
    </row>
    <row r="8523" spans="1:6" x14ac:dyDescent="0.3">
      <c r="A8523" s="3">
        <v>0.69660087604930299</v>
      </c>
      <c r="B8523" s="3">
        <v>17104.321829590499</v>
      </c>
      <c r="C8523" s="3">
        <v>1.2181398662796801</v>
      </c>
      <c r="D8523" s="3">
        <v>52509.369726078003</v>
      </c>
      <c r="E8523" s="1">
        <f t="shared" si="268"/>
        <v>0.52153899023037709</v>
      </c>
      <c r="F8523" s="1">
        <f t="shared" si="269"/>
        <v>35405.047896487507</v>
      </c>
    </row>
    <row r="8524" spans="1:6" x14ac:dyDescent="0.3">
      <c r="A8524" s="3">
        <v>0.69075132841911702</v>
      </c>
      <c r="B8524" s="3">
        <v>20248.348151713501</v>
      </c>
      <c r="C8524" s="3">
        <v>1.1987297043879099</v>
      </c>
      <c r="D8524" s="3">
        <v>58251.762882747098</v>
      </c>
      <c r="E8524" s="1">
        <f t="shared" si="268"/>
        <v>0.50797837596879292</v>
      </c>
      <c r="F8524" s="1">
        <f t="shared" si="269"/>
        <v>38003.414731033597</v>
      </c>
    </row>
    <row r="8525" spans="1:6" x14ac:dyDescent="0.3">
      <c r="A8525" s="3">
        <v>0.73392382012287205</v>
      </c>
      <c r="B8525" s="3">
        <v>22522.3799371229</v>
      </c>
      <c r="C8525" s="3">
        <v>1.26799789053889</v>
      </c>
      <c r="D8525" s="3">
        <v>61595.301668728403</v>
      </c>
      <c r="E8525" s="1">
        <f t="shared" si="268"/>
        <v>0.53407407041601795</v>
      </c>
      <c r="F8525" s="1">
        <f t="shared" si="269"/>
        <v>39072.9217316055</v>
      </c>
    </row>
    <row r="8526" spans="1:6" x14ac:dyDescent="0.3">
      <c r="A8526" s="3">
        <v>0.75209674007161798</v>
      </c>
      <c r="B8526" s="3">
        <v>17142.4992740097</v>
      </c>
      <c r="C8526" s="3">
        <v>1.32163952352646</v>
      </c>
      <c r="D8526" s="3">
        <v>52860.727565148998</v>
      </c>
      <c r="E8526" s="1">
        <f t="shared" si="268"/>
        <v>0.56954278345484199</v>
      </c>
      <c r="F8526" s="1">
        <f t="shared" si="269"/>
        <v>35718.228291139298</v>
      </c>
    </row>
    <row r="8527" spans="1:6" x14ac:dyDescent="0.3">
      <c r="A8527" s="3">
        <v>0.71702371984142799</v>
      </c>
      <c r="B8527" s="3">
        <v>17542.2079634863</v>
      </c>
      <c r="C8527" s="3">
        <v>1.2352524742049</v>
      </c>
      <c r="D8527" s="3">
        <v>52261.102024403299</v>
      </c>
      <c r="E8527" s="1">
        <f t="shared" si="268"/>
        <v>0.51822875436347204</v>
      </c>
      <c r="F8527" s="1">
        <f t="shared" si="269"/>
        <v>34718.894060916995</v>
      </c>
    </row>
    <row r="8528" spans="1:6" x14ac:dyDescent="0.3">
      <c r="A8528" s="3">
        <v>0.73103957717025503</v>
      </c>
      <c r="B8528" s="3">
        <v>23353.463539202301</v>
      </c>
      <c r="C8528" s="3">
        <v>1.31133627766607</v>
      </c>
      <c r="D8528" s="3">
        <v>62236.585737644702</v>
      </c>
      <c r="E8528" s="1">
        <f t="shared" si="268"/>
        <v>0.58029670049581494</v>
      </c>
      <c r="F8528" s="1">
        <f t="shared" si="269"/>
        <v>38883.122198442405</v>
      </c>
    </row>
    <row r="8529" spans="1:6" x14ac:dyDescent="0.3">
      <c r="A8529" s="3">
        <v>0.72633866919921397</v>
      </c>
      <c r="B8529" s="3">
        <v>17970.179670777099</v>
      </c>
      <c r="C8529" s="3">
        <v>1.25272276026605</v>
      </c>
      <c r="D8529" s="3">
        <v>54924.870432988602</v>
      </c>
      <c r="E8529" s="1">
        <f t="shared" si="268"/>
        <v>0.52638409106683604</v>
      </c>
      <c r="F8529" s="1">
        <f t="shared" si="269"/>
        <v>36954.690762211503</v>
      </c>
    </row>
    <row r="8530" spans="1:6" x14ac:dyDescent="0.3">
      <c r="A8530" s="3">
        <v>0.71177948816141901</v>
      </c>
      <c r="B8530" s="3">
        <v>20292.159241504</v>
      </c>
      <c r="C8530" s="3">
        <v>1.2375585273031799</v>
      </c>
      <c r="D8530" s="3">
        <v>58444.986513253498</v>
      </c>
      <c r="E8530" s="1">
        <f t="shared" si="268"/>
        <v>0.52577903914176094</v>
      </c>
      <c r="F8530" s="1">
        <f t="shared" si="269"/>
        <v>38152.827271749498</v>
      </c>
    </row>
    <row r="8531" spans="1:6" x14ac:dyDescent="0.3">
      <c r="A8531" s="3">
        <v>0.70283937492098603</v>
      </c>
      <c r="B8531" s="3">
        <v>15687.8780916825</v>
      </c>
      <c r="C8531" s="3">
        <v>1.2381025281128499</v>
      </c>
      <c r="D8531" s="3">
        <v>51938.942718962397</v>
      </c>
      <c r="E8531" s="1">
        <f t="shared" si="268"/>
        <v>0.53526315319186391</v>
      </c>
      <c r="F8531" s="1">
        <f t="shared" si="269"/>
        <v>36251.064627279899</v>
      </c>
    </row>
    <row r="8532" spans="1:6" x14ac:dyDescent="0.3">
      <c r="A8532" s="3">
        <v>0.7324144281446</v>
      </c>
      <c r="B8532" s="3">
        <v>14135.0248004448</v>
      </c>
      <c r="C8532" s="3">
        <v>1.26186387945014</v>
      </c>
      <c r="D8532" s="3">
        <v>51223.899794500699</v>
      </c>
      <c r="E8532" s="1">
        <f t="shared" si="268"/>
        <v>0.52944945130554</v>
      </c>
      <c r="F8532" s="1">
        <f t="shared" si="269"/>
        <v>37088.874994055899</v>
      </c>
    </row>
    <row r="8533" spans="1:6" x14ac:dyDescent="0.3">
      <c r="A8533" s="3">
        <v>0.74332184557721104</v>
      </c>
      <c r="B8533" s="3">
        <v>16050.6783066099</v>
      </c>
      <c r="C8533" s="3">
        <v>1.26895478862488</v>
      </c>
      <c r="D8533" s="3">
        <v>52448.511828413699</v>
      </c>
      <c r="E8533" s="1">
        <f t="shared" si="268"/>
        <v>0.52563294304766894</v>
      </c>
      <c r="F8533" s="1">
        <f t="shared" si="269"/>
        <v>36397.833521803797</v>
      </c>
    </row>
    <row r="8534" spans="1:6" x14ac:dyDescent="0.3">
      <c r="A8534" s="3">
        <v>0.66656035195877805</v>
      </c>
      <c r="B8534" s="3">
        <v>17445.250406692499</v>
      </c>
      <c r="C8534" s="3">
        <v>1.1345752470497901</v>
      </c>
      <c r="D8534" s="3">
        <v>51831.453326725998</v>
      </c>
      <c r="E8534" s="1">
        <f t="shared" si="268"/>
        <v>0.46801489509101202</v>
      </c>
      <c r="F8534" s="1">
        <f t="shared" si="269"/>
        <v>34386.202920033495</v>
      </c>
    </row>
    <row r="8535" spans="1:6" x14ac:dyDescent="0.3">
      <c r="A8535" s="3">
        <v>0.68120932542919799</v>
      </c>
      <c r="B8535" s="3">
        <v>18883.728898253899</v>
      </c>
      <c r="C8535" s="3">
        <v>1.19641290578133</v>
      </c>
      <c r="D8535" s="3">
        <v>55350.266436441299</v>
      </c>
      <c r="E8535" s="1">
        <f t="shared" si="268"/>
        <v>0.51520358035213198</v>
      </c>
      <c r="F8535" s="1">
        <f t="shared" si="269"/>
        <v>36466.537538187404</v>
      </c>
    </row>
    <row r="8536" spans="1:6" x14ac:dyDescent="0.3">
      <c r="A8536" s="3">
        <v>0.75256465597183897</v>
      </c>
      <c r="B8536" s="3">
        <v>17646.831097189901</v>
      </c>
      <c r="C8536" s="3">
        <v>1.34437437840911</v>
      </c>
      <c r="D8536" s="3">
        <v>54957.716216421897</v>
      </c>
      <c r="E8536" s="1">
        <f t="shared" si="268"/>
        <v>0.59180972243727104</v>
      </c>
      <c r="F8536" s="1">
        <f t="shared" si="269"/>
        <v>37310.885119232</v>
      </c>
    </row>
    <row r="8537" spans="1:6" x14ac:dyDescent="0.3">
      <c r="A8537" s="3">
        <v>0.679610294569577</v>
      </c>
      <c r="B8537" s="3">
        <v>25003.4862530012</v>
      </c>
      <c r="C8537" s="3">
        <v>1.18733381195128</v>
      </c>
      <c r="D8537" s="3">
        <v>62061.721687742604</v>
      </c>
      <c r="E8537" s="1">
        <f t="shared" si="268"/>
        <v>0.50772351738170296</v>
      </c>
      <c r="F8537" s="1">
        <f t="shared" si="269"/>
        <v>37058.235434741408</v>
      </c>
    </row>
    <row r="8538" spans="1:6" x14ac:dyDescent="0.3">
      <c r="A8538" s="3">
        <v>0.68516373605212499</v>
      </c>
      <c r="B8538" s="3">
        <v>19254.135527261598</v>
      </c>
      <c r="C8538" s="3">
        <v>1.21508936535713</v>
      </c>
      <c r="D8538" s="3">
        <v>55649.944183422202</v>
      </c>
      <c r="E8538" s="1">
        <f t="shared" si="268"/>
        <v>0.52992562930500497</v>
      </c>
      <c r="F8538" s="1">
        <f t="shared" si="269"/>
        <v>36395.808656160603</v>
      </c>
    </row>
    <row r="8539" spans="1:6" x14ac:dyDescent="0.3">
      <c r="A8539" s="3">
        <v>0.66766520769503701</v>
      </c>
      <c r="B8539" s="3">
        <v>19267.5747471672</v>
      </c>
      <c r="C8539" s="3">
        <v>1.1256175804406701</v>
      </c>
      <c r="D8539" s="3">
        <v>56060.7991220615</v>
      </c>
      <c r="E8539" s="1">
        <f t="shared" si="268"/>
        <v>0.45795237274563305</v>
      </c>
      <c r="F8539" s="1">
        <f t="shared" si="269"/>
        <v>36793.2243748943</v>
      </c>
    </row>
    <row r="8540" spans="1:6" x14ac:dyDescent="0.3">
      <c r="A8540" s="3">
        <v>0.67440427086732502</v>
      </c>
      <c r="B8540" s="3">
        <v>21896.287042532</v>
      </c>
      <c r="C8540" s="3">
        <v>1.13945434012961</v>
      </c>
      <c r="D8540" s="3">
        <v>57600.549697772803</v>
      </c>
      <c r="E8540" s="1">
        <f t="shared" si="268"/>
        <v>0.46505006926228498</v>
      </c>
      <c r="F8540" s="1">
        <f t="shared" si="269"/>
        <v>35704.262655240804</v>
      </c>
    </row>
    <row r="8541" spans="1:6" x14ac:dyDescent="0.3">
      <c r="A8541" s="3">
        <v>0.67061429145211304</v>
      </c>
      <c r="B8541" s="3">
        <v>19330.175634761501</v>
      </c>
      <c r="C8541" s="3">
        <v>1.19558154383301</v>
      </c>
      <c r="D8541" s="3">
        <v>58067.995434515702</v>
      </c>
      <c r="E8541" s="1">
        <f t="shared" si="268"/>
        <v>0.52496725238089692</v>
      </c>
      <c r="F8541" s="1">
        <f t="shared" si="269"/>
        <v>38737.819799754201</v>
      </c>
    </row>
    <row r="8542" spans="1:6" x14ac:dyDescent="0.3">
      <c r="A8542" s="3">
        <v>0.71022276196151002</v>
      </c>
      <c r="B8542" s="3">
        <v>20738.103581665498</v>
      </c>
      <c r="C8542" s="3">
        <v>1.26868724825111</v>
      </c>
      <c r="D8542" s="3">
        <v>57463.648863213697</v>
      </c>
      <c r="E8542" s="1">
        <f t="shared" si="268"/>
        <v>0.55846448628959999</v>
      </c>
      <c r="F8542" s="1">
        <f t="shared" si="269"/>
        <v>36725.545281548199</v>
      </c>
    </row>
    <row r="8543" spans="1:6" x14ac:dyDescent="0.3">
      <c r="A8543" s="3">
        <v>0.68917006581093998</v>
      </c>
      <c r="B8543" s="3">
        <v>17777.687950075298</v>
      </c>
      <c r="C8543" s="3">
        <v>1.1970775885692899</v>
      </c>
      <c r="D8543" s="3">
        <v>53126.4893330677</v>
      </c>
      <c r="E8543" s="1">
        <f t="shared" si="268"/>
        <v>0.50790752275834994</v>
      </c>
      <c r="F8543" s="1">
        <f t="shared" si="269"/>
        <v>35348.801382992402</v>
      </c>
    </row>
    <row r="8544" spans="1:6" x14ac:dyDescent="0.3">
      <c r="A8544" s="3">
        <v>0.68847214132059498</v>
      </c>
      <c r="B8544" s="3">
        <v>21286.589646578999</v>
      </c>
      <c r="C8544" s="3">
        <v>1.1912299384605101</v>
      </c>
      <c r="D8544" s="3">
        <v>59615.617660418902</v>
      </c>
      <c r="E8544" s="1">
        <f t="shared" si="268"/>
        <v>0.50275779713991509</v>
      </c>
      <c r="F8544" s="1">
        <f t="shared" si="269"/>
        <v>38329.028013839903</v>
      </c>
    </row>
    <row r="8545" spans="1:6" x14ac:dyDescent="0.3">
      <c r="A8545" s="3">
        <v>0.75081715252175996</v>
      </c>
      <c r="B8545" s="3">
        <v>16463.032141437099</v>
      </c>
      <c r="C8545" s="3">
        <v>1.31915616729869</v>
      </c>
      <c r="D8545" s="3">
        <v>52515.5594608795</v>
      </c>
      <c r="E8545" s="1">
        <f t="shared" si="268"/>
        <v>0.56833901477693005</v>
      </c>
      <c r="F8545" s="1">
        <f t="shared" si="269"/>
        <v>36052.527319442401</v>
      </c>
    </row>
    <row r="8546" spans="1:6" x14ac:dyDescent="0.3">
      <c r="A8546" s="3">
        <v>0.70009827189188401</v>
      </c>
      <c r="B8546" s="3">
        <v>22941.910997081999</v>
      </c>
      <c r="C8546" s="3">
        <v>1.2160465269765699</v>
      </c>
      <c r="D8546" s="3">
        <v>61848.208641137098</v>
      </c>
      <c r="E8546" s="1">
        <f t="shared" si="268"/>
        <v>0.51594825508468589</v>
      </c>
      <c r="F8546" s="1">
        <f t="shared" si="269"/>
        <v>38906.297644055099</v>
      </c>
    </row>
    <row r="8547" spans="1:6" x14ac:dyDescent="0.3">
      <c r="A8547" s="3">
        <v>0.70828583454063199</v>
      </c>
      <c r="B8547" s="3">
        <v>22069.660952743499</v>
      </c>
      <c r="C8547" s="3">
        <v>1.1776986443616499</v>
      </c>
      <c r="D8547" s="3">
        <v>60128.902588292804</v>
      </c>
      <c r="E8547" s="1">
        <f t="shared" si="268"/>
        <v>0.46941280982101796</v>
      </c>
      <c r="F8547" s="1">
        <f t="shared" si="269"/>
        <v>38059.241635549304</v>
      </c>
    </row>
    <row r="8548" spans="1:6" x14ac:dyDescent="0.3">
      <c r="A8548" s="3">
        <v>0.69256300419348504</v>
      </c>
      <c r="B8548" s="3">
        <v>17598.6346511312</v>
      </c>
      <c r="C8548" s="3">
        <v>1.19143181006428</v>
      </c>
      <c r="D8548" s="3">
        <v>54058.397272038201</v>
      </c>
      <c r="E8548" s="1">
        <f t="shared" si="268"/>
        <v>0.49886880587079496</v>
      </c>
      <c r="F8548" s="1">
        <f t="shared" si="269"/>
        <v>36459.762620907</v>
      </c>
    </row>
    <row r="8549" spans="1:6" x14ac:dyDescent="0.3">
      <c r="A8549" s="3">
        <v>0.74040468918180902</v>
      </c>
      <c r="B8549" s="3">
        <v>19849.671887340901</v>
      </c>
      <c r="C8549" s="3">
        <v>1.31017652357141</v>
      </c>
      <c r="D8549" s="3">
        <v>58442.277159897603</v>
      </c>
      <c r="E8549" s="1">
        <f t="shared" si="268"/>
        <v>0.569771834389601</v>
      </c>
      <c r="F8549" s="1">
        <f t="shared" si="269"/>
        <v>38592.605272556699</v>
      </c>
    </row>
    <row r="8550" spans="1:6" x14ac:dyDescent="0.3">
      <c r="A8550" s="3">
        <v>0.68654103376759901</v>
      </c>
      <c r="B8550" s="3">
        <v>18814.850118671999</v>
      </c>
      <c r="C8550" s="3">
        <v>1.1946929566398701</v>
      </c>
      <c r="D8550" s="3">
        <v>55876.648393913201</v>
      </c>
      <c r="E8550" s="1">
        <f t="shared" si="268"/>
        <v>0.50815192287227107</v>
      </c>
      <c r="F8550" s="1">
        <f t="shared" si="269"/>
        <v>37061.798275241206</v>
      </c>
    </row>
    <row r="8551" spans="1:6" x14ac:dyDescent="0.3">
      <c r="A8551" s="3">
        <v>0.72760448700340996</v>
      </c>
      <c r="B8551" s="3">
        <v>20903.137567496899</v>
      </c>
      <c r="C8551" s="3">
        <v>1.25853034671188</v>
      </c>
      <c r="D8551" s="3">
        <v>58914.880186578797</v>
      </c>
      <c r="E8551" s="1">
        <f t="shared" si="268"/>
        <v>0.53092585970847006</v>
      </c>
      <c r="F8551" s="1">
        <f t="shared" si="269"/>
        <v>38011.742619081895</v>
      </c>
    </row>
    <row r="8552" spans="1:6" x14ac:dyDescent="0.3">
      <c r="A8552" s="3">
        <v>0.68725410996924796</v>
      </c>
      <c r="B8552" s="3">
        <v>16519.1604434929</v>
      </c>
      <c r="C8552" s="3">
        <v>1.22645727804844</v>
      </c>
      <c r="D8552" s="3">
        <v>52968.154681134198</v>
      </c>
      <c r="E8552" s="1">
        <f t="shared" si="268"/>
        <v>0.539203168079192</v>
      </c>
      <c r="F8552" s="1">
        <f t="shared" si="269"/>
        <v>36448.994237641295</v>
      </c>
    </row>
    <row r="8553" spans="1:6" x14ac:dyDescent="0.3">
      <c r="A8553" s="3">
        <v>0.69023577191707197</v>
      </c>
      <c r="B8553" s="3">
        <v>23245.624377750901</v>
      </c>
      <c r="C8553" s="3">
        <v>1.20363417735926</v>
      </c>
      <c r="D8553" s="3">
        <v>62158.145998245702</v>
      </c>
      <c r="E8553" s="1">
        <f t="shared" si="268"/>
        <v>0.51339840544218807</v>
      </c>
      <c r="F8553" s="1">
        <f t="shared" si="269"/>
        <v>38912.521620494801</v>
      </c>
    </row>
    <row r="8554" spans="1:6" x14ac:dyDescent="0.3">
      <c r="A8554" s="3">
        <v>0.72362166777682702</v>
      </c>
      <c r="B8554" s="3">
        <v>23375.891419150001</v>
      </c>
      <c r="C8554" s="3">
        <v>1.24148608264677</v>
      </c>
      <c r="D8554" s="3">
        <v>64224.015757798203</v>
      </c>
      <c r="E8554" s="1">
        <f t="shared" si="268"/>
        <v>0.51786441486994295</v>
      </c>
      <c r="F8554" s="1">
        <f t="shared" si="269"/>
        <v>40848.124338648202</v>
      </c>
    </row>
    <row r="8555" spans="1:6" x14ac:dyDescent="0.3">
      <c r="A8555" s="3">
        <v>0.74605376417637903</v>
      </c>
      <c r="B8555" s="3">
        <v>21753.428647666598</v>
      </c>
      <c r="C8555" s="3">
        <v>1.29033901292985</v>
      </c>
      <c r="D8555" s="3">
        <v>60331.952860261197</v>
      </c>
      <c r="E8555" s="1">
        <f t="shared" si="268"/>
        <v>0.54428524875347095</v>
      </c>
      <c r="F8555" s="1">
        <f t="shared" si="269"/>
        <v>38578.524212594595</v>
      </c>
    </row>
    <row r="8556" spans="1:6" x14ac:dyDescent="0.3">
      <c r="A8556" s="3">
        <v>0.71518318837471595</v>
      </c>
      <c r="B8556" s="3">
        <v>18479.1614554404</v>
      </c>
      <c r="C8556" s="3">
        <v>1.2086755296220599</v>
      </c>
      <c r="D8556" s="3">
        <v>54139.495260170203</v>
      </c>
      <c r="E8556" s="1">
        <f t="shared" si="268"/>
        <v>0.49349234124734398</v>
      </c>
      <c r="F8556" s="1">
        <f t="shared" si="269"/>
        <v>35660.333804729802</v>
      </c>
    </row>
    <row r="8557" spans="1:6" x14ac:dyDescent="0.3">
      <c r="A8557" s="3">
        <v>0.73580678915711195</v>
      </c>
      <c r="B8557" s="3">
        <v>27491.269047902199</v>
      </c>
      <c r="C8557" s="3">
        <v>1.2860789639791701</v>
      </c>
      <c r="D8557" s="3">
        <v>70649.740414388696</v>
      </c>
      <c r="E8557" s="1">
        <f t="shared" si="268"/>
        <v>0.55027217482205815</v>
      </c>
      <c r="F8557" s="1">
        <f t="shared" si="269"/>
        <v>43158.471366486498</v>
      </c>
    </row>
    <row r="8558" spans="1:6" x14ac:dyDescent="0.3">
      <c r="A8558" s="3">
        <v>0.70814804803502396</v>
      </c>
      <c r="B8558" s="3">
        <v>18363.4268236395</v>
      </c>
      <c r="C8558" s="3">
        <v>1.22689859978827</v>
      </c>
      <c r="D8558" s="3">
        <v>55475.537200689403</v>
      </c>
      <c r="E8558" s="1">
        <f t="shared" si="268"/>
        <v>0.51875055175324603</v>
      </c>
      <c r="F8558" s="1">
        <f t="shared" si="269"/>
        <v>37112.110377049903</v>
      </c>
    </row>
    <row r="8559" spans="1:6" x14ac:dyDescent="0.3">
      <c r="A8559" s="3">
        <v>0.71476751592114596</v>
      </c>
      <c r="B8559" s="3">
        <v>15740.957106382701</v>
      </c>
      <c r="C8559" s="3">
        <v>1.23692198873251</v>
      </c>
      <c r="D8559" s="3">
        <v>53077.400938630599</v>
      </c>
      <c r="E8559" s="1">
        <f t="shared" si="268"/>
        <v>0.52215447281136407</v>
      </c>
      <c r="F8559" s="1">
        <f t="shared" si="269"/>
        <v>37336.443832247896</v>
      </c>
    </row>
    <row r="8560" spans="1:6" x14ac:dyDescent="0.3">
      <c r="A8560" s="3">
        <v>0.72786916538136404</v>
      </c>
      <c r="B8560" s="3">
        <v>25719.846298200999</v>
      </c>
      <c r="C8560" s="3">
        <v>1.2310880046778301</v>
      </c>
      <c r="D8560" s="3">
        <v>62370.964207685101</v>
      </c>
      <c r="E8560" s="1">
        <f t="shared" si="268"/>
        <v>0.50321883929646605</v>
      </c>
      <c r="F8560" s="1">
        <f t="shared" si="269"/>
        <v>36651.117909484106</v>
      </c>
    </row>
    <row r="8561" spans="1:6" x14ac:dyDescent="0.3">
      <c r="A8561" s="3">
        <v>0.75681865910052004</v>
      </c>
      <c r="B8561" s="3">
        <v>21347.224456660399</v>
      </c>
      <c r="C8561" s="3">
        <v>1.3020470399747399</v>
      </c>
      <c r="D8561" s="3">
        <v>59290.410876872302</v>
      </c>
      <c r="E8561" s="1">
        <f t="shared" si="268"/>
        <v>0.54522838087421988</v>
      </c>
      <c r="F8561" s="1">
        <f t="shared" si="269"/>
        <v>37943.186420211903</v>
      </c>
    </row>
    <row r="8562" spans="1:6" x14ac:dyDescent="0.3">
      <c r="A8562" s="3">
        <v>0.73348724991836201</v>
      </c>
      <c r="B8562" s="3">
        <v>18707.771405121701</v>
      </c>
      <c r="C8562" s="3">
        <v>1.27728042686584</v>
      </c>
      <c r="D8562" s="3">
        <v>57909.567343103598</v>
      </c>
      <c r="E8562" s="1">
        <f t="shared" si="268"/>
        <v>0.54379317694747797</v>
      </c>
      <c r="F8562" s="1">
        <f t="shared" si="269"/>
        <v>39201.795937981893</v>
      </c>
    </row>
    <row r="8563" spans="1:6" x14ac:dyDescent="0.3">
      <c r="A8563" s="3">
        <v>0.73101898287526001</v>
      </c>
      <c r="B8563" s="3">
        <v>16165.617620671999</v>
      </c>
      <c r="C8563" s="3">
        <v>1.27683131105426</v>
      </c>
      <c r="D8563" s="3">
        <v>52293.273054144403</v>
      </c>
      <c r="E8563" s="1">
        <f t="shared" si="268"/>
        <v>0.54581232817899994</v>
      </c>
      <c r="F8563" s="1">
        <f t="shared" si="269"/>
        <v>36127.655433472406</v>
      </c>
    </row>
    <row r="8564" spans="1:6" x14ac:dyDescent="0.3">
      <c r="A8564" s="3">
        <v>0.69292479530324602</v>
      </c>
      <c r="B8564" s="3">
        <v>26341.017440554198</v>
      </c>
      <c r="C8564" s="3">
        <v>1.20960504449297</v>
      </c>
      <c r="D8564" s="3">
        <v>65353.106980235498</v>
      </c>
      <c r="E8564" s="1">
        <f t="shared" si="268"/>
        <v>0.51668024918972399</v>
      </c>
      <c r="F8564" s="1">
        <f t="shared" si="269"/>
        <v>39012.089539681299</v>
      </c>
    </row>
    <row r="8565" spans="1:6" x14ac:dyDescent="0.3">
      <c r="A8565" s="3">
        <v>0.68449306832144097</v>
      </c>
      <c r="B8565" s="3">
        <v>20645.123484160002</v>
      </c>
      <c r="C8565" s="3">
        <v>1.23300889481415</v>
      </c>
      <c r="D8565" s="3">
        <v>59225.150280128997</v>
      </c>
      <c r="E8565" s="1">
        <f t="shared" si="268"/>
        <v>0.54851582649270902</v>
      </c>
      <c r="F8565" s="1">
        <f t="shared" si="269"/>
        <v>38580.026795968995</v>
      </c>
    </row>
    <row r="8566" spans="1:6" x14ac:dyDescent="0.3">
      <c r="A8566" s="3">
        <v>0.64327444156330105</v>
      </c>
      <c r="B8566" s="3">
        <v>18998.245004956399</v>
      </c>
      <c r="C8566" s="3">
        <v>1.12647819066734</v>
      </c>
      <c r="D8566" s="3">
        <v>56183.665585245297</v>
      </c>
      <c r="E8566" s="1">
        <f t="shared" si="268"/>
        <v>0.48320374910403896</v>
      </c>
      <c r="F8566" s="1">
        <f t="shared" si="269"/>
        <v>37185.420580288897</v>
      </c>
    </row>
    <row r="8567" spans="1:6" x14ac:dyDescent="0.3">
      <c r="A8567" s="3">
        <v>0.68953724417180495</v>
      </c>
      <c r="B8567" s="3">
        <v>25818.994606025299</v>
      </c>
      <c r="C8567" s="3">
        <v>1.1969471971226999</v>
      </c>
      <c r="D8567" s="3">
        <v>65462.883752016103</v>
      </c>
      <c r="E8567" s="1">
        <f t="shared" si="268"/>
        <v>0.50740995295089497</v>
      </c>
      <c r="F8567" s="1">
        <f t="shared" si="269"/>
        <v>39643.889145990805</v>
      </c>
    </row>
    <row r="8568" spans="1:6" x14ac:dyDescent="0.3">
      <c r="A8568" s="3">
        <v>0.67998016193870203</v>
      </c>
      <c r="B8568" s="3">
        <v>21455.068548716099</v>
      </c>
      <c r="C8568" s="3">
        <v>1.1525539629933901</v>
      </c>
      <c r="D8568" s="3">
        <v>58902.124484579501</v>
      </c>
      <c r="E8568" s="1">
        <f t="shared" si="268"/>
        <v>0.47257380105468805</v>
      </c>
      <c r="F8568" s="1">
        <f t="shared" si="269"/>
        <v>37447.055935863405</v>
      </c>
    </row>
    <row r="8569" spans="1:6" x14ac:dyDescent="0.3">
      <c r="A8569" s="3">
        <v>0.68869757355892802</v>
      </c>
      <c r="B8569" s="3">
        <v>16000.898134925699</v>
      </c>
      <c r="C8569" s="3">
        <v>1.1805820161023199</v>
      </c>
      <c r="D8569" s="3">
        <v>51367.105111953097</v>
      </c>
      <c r="E8569" s="1">
        <f t="shared" si="268"/>
        <v>0.49188444254339192</v>
      </c>
      <c r="F8569" s="1">
        <f t="shared" si="269"/>
        <v>35366.206977027396</v>
      </c>
    </row>
    <row r="8570" spans="1:6" x14ac:dyDescent="0.3">
      <c r="A8570" s="3">
        <v>0.670752082560508</v>
      </c>
      <c r="B8570" s="3">
        <v>26017.001751342399</v>
      </c>
      <c r="C8570" s="3">
        <v>1.1708254591207099</v>
      </c>
      <c r="D8570" s="3">
        <v>66361.1303513975</v>
      </c>
      <c r="E8570" s="1">
        <f t="shared" si="268"/>
        <v>0.5000733765602019</v>
      </c>
      <c r="F8570" s="1">
        <f t="shared" si="269"/>
        <v>40344.128600055104</v>
      </c>
    </row>
    <row r="8571" spans="1:6" x14ac:dyDescent="0.3">
      <c r="A8571" s="3">
        <v>0.67605576771920295</v>
      </c>
      <c r="B8571" s="3">
        <v>23528.001520603601</v>
      </c>
      <c r="C8571" s="3">
        <v>1.17232111369704</v>
      </c>
      <c r="D8571" s="3">
        <v>61655.989209535401</v>
      </c>
      <c r="E8571" s="1">
        <f t="shared" si="268"/>
        <v>0.496265345977837</v>
      </c>
      <c r="F8571" s="1">
        <f t="shared" si="269"/>
        <v>38127.987688931797</v>
      </c>
    </row>
    <row r="8572" spans="1:6" x14ac:dyDescent="0.3">
      <c r="A8572" s="3">
        <v>0.70338971639248404</v>
      </c>
      <c r="B8572" s="3">
        <v>22262.8780770134</v>
      </c>
      <c r="C8572" s="3">
        <v>1.2146766266800799</v>
      </c>
      <c r="D8572" s="3">
        <v>59427.511680078504</v>
      </c>
      <c r="E8572" s="1">
        <f t="shared" si="268"/>
        <v>0.51128691028759587</v>
      </c>
      <c r="F8572" s="1">
        <f t="shared" si="269"/>
        <v>37164.6336030651</v>
      </c>
    </row>
    <row r="8573" spans="1:6" x14ac:dyDescent="0.3">
      <c r="A8573" s="3">
        <v>0.70367786670721499</v>
      </c>
      <c r="B8573" s="3">
        <v>18175.251452033401</v>
      </c>
      <c r="C8573" s="3">
        <v>1.19790107520853</v>
      </c>
      <c r="D8573" s="3">
        <v>54216.035015941903</v>
      </c>
      <c r="E8573" s="1">
        <f t="shared" si="268"/>
        <v>0.49422320850131496</v>
      </c>
      <c r="F8573" s="1">
        <f t="shared" si="269"/>
        <v>36040.783563908502</v>
      </c>
    </row>
    <row r="8574" spans="1:6" x14ac:dyDescent="0.3">
      <c r="A8574" s="3">
        <v>0.73645124568208797</v>
      </c>
      <c r="B8574" s="3">
        <v>20168.254972958999</v>
      </c>
      <c r="C8574" s="3">
        <v>1.3146643676826799</v>
      </c>
      <c r="D8574" s="3">
        <v>57030.239060174201</v>
      </c>
      <c r="E8574" s="1">
        <f t="shared" si="268"/>
        <v>0.57821312200059194</v>
      </c>
      <c r="F8574" s="1">
        <f t="shared" si="269"/>
        <v>36861.984087215198</v>
      </c>
    </row>
    <row r="8575" spans="1:6" x14ac:dyDescent="0.3">
      <c r="A8575" s="3">
        <v>0.711303423108537</v>
      </c>
      <c r="B8575" s="3">
        <v>22564.772860124001</v>
      </c>
      <c r="C8575" s="3">
        <v>1.2389384545317399</v>
      </c>
      <c r="D8575" s="3">
        <v>59857.336172821</v>
      </c>
      <c r="E8575" s="1">
        <f t="shared" si="268"/>
        <v>0.52763503142320289</v>
      </c>
      <c r="F8575" s="1">
        <f t="shared" si="269"/>
        <v>37292.563312696999</v>
      </c>
    </row>
    <row r="8576" spans="1:6" x14ac:dyDescent="0.3">
      <c r="A8576" s="3">
        <v>0.74427443525909398</v>
      </c>
      <c r="B8576" s="3">
        <v>22032.355703347901</v>
      </c>
      <c r="C8576" s="3">
        <v>1.3027856195179299</v>
      </c>
      <c r="D8576" s="3">
        <v>59344.511614849798</v>
      </c>
      <c r="E8576" s="1">
        <f t="shared" si="268"/>
        <v>0.55851118425883595</v>
      </c>
      <c r="F8576" s="1">
        <f t="shared" si="269"/>
        <v>37312.155911501897</v>
      </c>
    </row>
    <row r="8577" spans="1:6" x14ac:dyDescent="0.3">
      <c r="A8577" s="3">
        <v>0.70551801582728602</v>
      </c>
      <c r="B8577" s="3">
        <v>18391.9565850416</v>
      </c>
      <c r="C8577" s="3">
        <v>1.1948582833397601</v>
      </c>
      <c r="D8577" s="3">
        <v>55619.533577767797</v>
      </c>
      <c r="E8577" s="1">
        <f t="shared" si="268"/>
        <v>0.48934026751247406</v>
      </c>
      <c r="F8577" s="1">
        <f t="shared" si="269"/>
        <v>37227.576992726201</v>
      </c>
    </row>
    <row r="8578" spans="1:6" x14ac:dyDescent="0.3">
      <c r="A8578" s="3">
        <v>0.71836089144007698</v>
      </c>
      <c r="B8578" s="3">
        <v>20220.914370345901</v>
      </c>
      <c r="C8578" s="3">
        <v>1.2284921497207599</v>
      </c>
      <c r="D8578" s="3">
        <v>57387.5692827452</v>
      </c>
      <c r="E8578" s="1">
        <f t="shared" si="268"/>
        <v>0.51013125828068295</v>
      </c>
      <c r="F8578" s="1">
        <f t="shared" si="269"/>
        <v>37166.654912399303</v>
      </c>
    </row>
    <row r="8579" spans="1:6" x14ac:dyDescent="0.3">
      <c r="A8579" s="3">
        <v>0.63532741853659203</v>
      </c>
      <c r="B8579" s="3">
        <v>20822.9263510358</v>
      </c>
      <c r="C8579" s="3">
        <v>1.0711263592712099</v>
      </c>
      <c r="D8579" s="3">
        <v>55136.158459096303</v>
      </c>
      <c r="E8579" s="1">
        <f t="shared" si="268"/>
        <v>0.43579894073461789</v>
      </c>
      <c r="F8579" s="1">
        <f t="shared" si="269"/>
        <v>34313.232108060503</v>
      </c>
    </row>
    <row r="8580" spans="1:6" x14ac:dyDescent="0.3">
      <c r="A8580" s="3">
        <v>0.761435773119854</v>
      </c>
      <c r="B8580" s="3">
        <v>21670.790413423001</v>
      </c>
      <c r="C8580" s="3">
        <v>1.3109678082754701</v>
      </c>
      <c r="D8580" s="3">
        <v>60473.321286466002</v>
      </c>
      <c r="E8580" s="1">
        <f t="shared" ref="E8580:E8643" si="270">C8580-A8580</f>
        <v>0.54953203515561611</v>
      </c>
      <c r="F8580" s="1">
        <f t="shared" ref="F8580:F8643" si="271">D8580-B8580</f>
        <v>38802.530873042997</v>
      </c>
    </row>
    <row r="8581" spans="1:6" x14ac:dyDescent="0.3">
      <c r="A8581" s="3">
        <v>0.73133780835931195</v>
      </c>
      <c r="B8581" s="3">
        <v>17211.883252983698</v>
      </c>
      <c r="C8581" s="3">
        <v>1.2777246332268899</v>
      </c>
      <c r="D8581" s="3">
        <v>53654.652918321903</v>
      </c>
      <c r="E8581" s="1">
        <f t="shared" si="270"/>
        <v>0.54638682486757795</v>
      </c>
      <c r="F8581" s="1">
        <f t="shared" si="271"/>
        <v>36442.769665338201</v>
      </c>
    </row>
    <row r="8582" spans="1:6" x14ac:dyDescent="0.3">
      <c r="A8582" s="3">
        <v>0.70347921425270099</v>
      </c>
      <c r="B8582" s="3">
        <v>17904.904956144401</v>
      </c>
      <c r="C8582" s="3">
        <v>1.2504214787541801</v>
      </c>
      <c r="D8582" s="3">
        <v>55909.123536480103</v>
      </c>
      <c r="E8582" s="1">
        <f t="shared" si="270"/>
        <v>0.54694226450147909</v>
      </c>
      <c r="F8582" s="1">
        <f t="shared" si="271"/>
        <v>38004.218580335699</v>
      </c>
    </row>
    <row r="8583" spans="1:6" x14ac:dyDescent="0.3">
      <c r="A8583" s="3">
        <v>0.70999112098749495</v>
      </c>
      <c r="B8583" s="3">
        <v>18526.690213539699</v>
      </c>
      <c r="C8583" s="3">
        <v>1.2189748390942401</v>
      </c>
      <c r="D8583" s="3">
        <v>53420.042951417097</v>
      </c>
      <c r="E8583" s="1">
        <f t="shared" si="270"/>
        <v>0.50898371810674514</v>
      </c>
      <c r="F8583" s="1">
        <f t="shared" si="271"/>
        <v>34893.352737877402</v>
      </c>
    </row>
    <row r="8584" spans="1:6" x14ac:dyDescent="0.3">
      <c r="A8584" s="3">
        <v>0.69846293920730296</v>
      </c>
      <c r="B8584" s="3">
        <v>21552.8815617691</v>
      </c>
      <c r="C8584" s="3">
        <v>1.2238201703634499</v>
      </c>
      <c r="D8584" s="3">
        <v>59627.314762279297</v>
      </c>
      <c r="E8584" s="1">
        <f t="shared" si="270"/>
        <v>0.52535723115614696</v>
      </c>
      <c r="F8584" s="1">
        <f t="shared" si="271"/>
        <v>38074.433200510197</v>
      </c>
    </row>
    <row r="8585" spans="1:6" x14ac:dyDescent="0.3">
      <c r="A8585" s="3">
        <v>0.67789003895328603</v>
      </c>
      <c r="B8585" s="3">
        <v>18273.165203136101</v>
      </c>
      <c r="C8585" s="3">
        <v>1.1352136273817299</v>
      </c>
      <c r="D8585" s="3">
        <v>53950.770897827002</v>
      </c>
      <c r="E8585" s="1">
        <f t="shared" si="270"/>
        <v>0.45732358842844389</v>
      </c>
      <c r="F8585" s="1">
        <f t="shared" si="271"/>
        <v>35677.605694690901</v>
      </c>
    </row>
    <row r="8586" spans="1:6" x14ac:dyDescent="0.3">
      <c r="A8586" s="3">
        <v>0.72485478611995802</v>
      </c>
      <c r="B8586" s="3">
        <v>20231.486401936701</v>
      </c>
      <c r="C8586" s="3">
        <v>1.23469520871149</v>
      </c>
      <c r="D8586" s="3">
        <v>56956.5995668373</v>
      </c>
      <c r="E8586" s="1">
        <f t="shared" si="270"/>
        <v>0.50984042259153195</v>
      </c>
      <c r="F8586" s="1">
        <f t="shared" si="271"/>
        <v>36725.113164900598</v>
      </c>
    </row>
    <row r="8587" spans="1:6" x14ac:dyDescent="0.3">
      <c r="A8587" s="3">
        <v>0.761984651775658</v>
      </c>
      <c r="B8587" s="3">
        <v>27559.929405978699</v>
      </c>
      <c r="C8587" s="3">
        <v>1.31193742681792</v>
      </c>
      <c r="D8587" s="3">
        <v>68634.742982624695</v>
      </c>
      <c r="E8587" s="1">
        <f t="shared" si="270"/>
        <v>0.54995277504226203</v>
      </c>
      <c r="F8587" s="1">
        <f t="shared" si="271"/>
        <v>41074.813576645996</v>
      </c>
    </row>
    <row r="8588" spans="1:6" x14ac:dyDescent="0.3">
      <c r="A8588" s="3">
        <v>0.76071890986528101</v>
      </c>
      <c r="B8588" s="3">
        <v>18470.208121331802</v>
      </c>
      <c r="C8588" s="3">
        <v>1.31600176055792</v>
      </c>
      <c r="D8588" s="3">
        <v>56439.287885858997</v>
      </c>
      <c r="E8588" s="1">
        <f t="shared" si="270"/>
        <v>0.55528285069263894</v>
      </c>
      <c r="F8588" s="1">
        <f t="shared" si="271"/>
        <v>37969.079764527196</v>
      </c>
    </row>
    <row r="8589" spans="1:6" x14ac:dyDescent="0.3">
      <c r="A8589" s="3">
        <v>0.65126608304635702</v>
      </c>
      <c r="B8589" s="3">
        <v>20735.065093180001</v>
      </c>
      <c r="C8589" s="3">
        <v>1.1205279112340401</v>
      </c>
      <c r="D8589" s="3">
        <v>57587.974490476801</v>
      </c>
      <c r="E8589" s="1">
        <f t="shared" si="270"/>
        <v>0.46926182818768303</v>
      </c>
      <c r="F8589" s="1">
        <f t="shared" si="271"/>
        <v>36852.909397296797</v>
      </c>
    </row>
    <row r="8590" spans="1:6" x14ac:dyDescent="0.3">
      <c r="A8590" s="3">
        <v>0.65239216068125105</v>
      </c>
      <c r="B8590" s="3">
        <v>19254.606419622902</v>
      </c>
      <c r="C8590" s="3">
        <v>1.12165307574335</v>
      </c>
      <c r="D8590" s="3">
        <v>56391.438649230899</v>
      </c>
      <c r="E8590" s="1">
        <f t="shared" si="270"/>
        <v>0.46926091506209899</v>
      </c>
      <c r="F8590" s="1">
        <f t="shared" si="271"/>
        <v>37136.832229608</v>
      </c>
    </row>
    <row r="8591" spans="1:6" x14ac:dyDescent="0.3">
      <c r="A8591" s="3">
        <v>0.71989531825925301</v>
      </c>
      <c r="B8591" s="3">
        <v>15488.4676669174</v>
      </c>
      <c r="C8591" s="3">
        <v>1.2364711193887501</v>
      </c>
      <c r="D8591" s="3">
        <v>50233.922905441897</v>
      </c>
      <c r="E8591" s="1">
        <f t="shared" si="270"/>
        <v>0.51657580112949708</v>
      </c>
      <c r="F8591" s="1">
        <f t="shared" si="271"/>
        <v>34745.455238524497</v>
      </c>
    </row>
    <row r="8592" spans="1:6" x14ac:dyDescent="0.3">
      <c r="A8592" s="3">
        <v>0.74134969115197802</v>
      </c>
      <c r="B8592" s="3">
        <v>21045.687223497702</v>
      </c>
      <c r="C8592" s="3">
        <v>1.2492889382652901</v>
      </c>
      <c r="D8592" s="3">
        <v>57164.446170852098</v>
      </c>
      <c r="E8592" s="1">
        <f t="shared" si="270"/>
        <v>0.50793924711331206</v>
      </c>
      <c r="F8592" s="1">
        <f t="shared" si="271"/>
        <v>36118.758947354392</v>
      </c>
    </row>
    <row r="8593" spans="1:6" x14ac:dyDescent="0.3">
      <c r="A8593" s="3">
        <v>0.70890107729636098</v>
      </c>
      <c r="B8593" s="3">
        <v>22701.921484300299</v>
      </c>
      <c r="C8593" s="3">
        <v>1.21971264195826</v>
      </c>
      <c r="D8593" s="3">
        <v>64282.814185125302</v>
      </c>
      <c r="E8593" s="1">
        <f t="shared" si="270"/>
        <v>0.51081156466189903</v>
      </c>
      <c r="F8593" s="1">
        <f t="shared" si="271"/>
        <v>41580.892700825003</v>
      </c>
    </row>
    <row r="8594" spans="1:6" x14ac:dyDescent="0.3">
      <c r="A8594" s="3">
        <v>0.68290702705893203</v>
      </c>
      <c r="B8594" s="3">
        <v>20077.565737862398</v>
      </c>
      <c r="C8594" s="3">
        <v>1.17364959121809</v>
      </c>
      <c r="D8594" s="3">
        <v>55524.263720343501</v>
      </c>
      <c r="E8594" s="1">
        <f t="shared" si="270"/>
        <v>0.49074256415915796</v>
      </c>
      <c r="F8594" s="1">
        <f t="shared" si="271"/>
        <v>35446.697982481099</v>
      </c>
    </row>
    <row r="8595" spans="1:6" x14ac:dyDescent="0.3">
      <c r="A8595" s="3">
        <v>0.69399396229736099</v>
      </c>
      <c r="B8595" s="3">
        <v>25468.4655015647</v>
      </c>
      <c r="C8595" s="3">
        <v>1.2120157535935701</v>
      </c>
      <c r="D8595" s="3">
        <v>67073.2760719496</v>
      </c>
      <c r="E8595" s="1">
        <f t="shared" si="270"/>
        <v>0.51802179129620907</v>
      </c>
      <c r="F8595" s="1">
        <f t="shared" si="271"/>
        <v>41604.8105703849</v>
      </c>
    </row>
    <row r="8596" spans="1:6" x14ac:dyDescent="0.3">
      <c r="A8596" s="3">
        <v>0.67474443589981703</v>
      </c>
      <c r="B8596" s="3">
        <v>17197.759254221099</v>
      </c>
      <c r="C8596" s="3">
        <v>1.16724959323883</v>
      </c>
      <c r="D8596" s="3">
        <v>52910.263419231502</v>
      </c>
      <c r="E8596" s="1">
        <f t="shared" si="270"/>
        <v>0.49250515733901301</v>
      </c>
      <c r="F8596" s="1">
        <f t="shared" si="271"/>
        <v>35712.504165010403</v>
      </c>
    </row>
    <row r="8597" spans="1:6" x14ac:dyDescent="0.3">
      <c r="A8597" s="3">
        <v>0.67267780211466499</v>
      </c>
      <c r="B8597" s="3">
        <v>24586.0105968014</v>
      </c>
      <c r="C8597" s="3">
        <v>1.17229853422791</v>
      </c>
      <c r="D8597" s="3">
        <v>60129.099127631198</v>
      </c>
      <c r="E8597" s="1">
        <f t="shared" si="270"/>
        <v>0.49962073211324498</v>
      </c>
      <c r="F8597" s="1">
        <f t="shared" si="271"/>
        <v>35543.088530829802</v>
      </c>
    </row>
    <row r="8598" spans="1:6" x14ac:dyDescent="0.3">
      <c r="A8598" s="3">
        <v>0.70899601316216998</v>
      </c>
      <c r="B8598" s="3">
        <v>18659.6327553224</v>
      </c>
      <c r="C8598" s="3">
        <v>1.2108327493017099</v>
      </c>
      <c r="D8598" s="3">
        <v>53421.109201506202</v>
      </c>
      <c r="E8598" s="1">
        <f t="shared" si="270"/>
        <v>0.50183673613953994</v>
      </c>
      <c r="F8598" s="1">
        <f t="shared" si="271"/>
        <v>34761.476446183806</v>
      </c>
    </row>
    <row r="8599" spans="1:6" x14ac:dyDescent="0.3">
      <c r="A8599" s="3">
        <v>0.75200896992364397</v>
      </c>
      <c r="B8599" s="3">
        <v>20310.379954377</v>
      </c>
      <c r="C8599" s="3">
        <v>1.3082372433037399</v>
      </c>
      <c r="D8599" s="3">
        <v>57733.6070734983</v>
      </c>
      <c r="E8599" s="1">
        <f t="shared" si="270"/>
        <v>0.55622827338009595</v>
      </c>
      <c r="F8599" s="1">
        <f t="shared" si="271"/>
        <v>37423.2271191213</v>
      </c>
    </row>
    <row r="8600" spans="1:6" x14ac:dyDescent="0.3">
      <c r="A8600" s="3">
        <v>0.68510980640119801</v>
      </c>
      <c r="B8600" s="3">
        <v>16077.7733882668</v>
      </c>
      <c r="C8600" s="3">
        <v>1.17458027506365</v>
      </c>
      <c r="D8600" s="3">
        <v>52162.747556290502</v>
      </c>
      <c r="E8600" s="1">
        <f t="shared" si="270"/>
        <v>0.48947046866245203</v>
      </c>
      <c r="F8600" s="1">
        <f t="shared" si="271"/>
        <v>36084.974168023706</v>
      </c>
    </row>
    <row r="8601" spans="1:6" x14ac:dyDescent="0.3">
      <c r="A8601" s="3">
        <v>0.70669523635813902</v>
      </c>
      <c r="B8601" s="3">
        <v>15277.635747321699</v>
      </c>
      <c r="C8601" s="3">
        <v>1.2036924020291899</v>
      </c>
      <c r="D8601" s="3">
        <v>49749.094000126097</v>
      </c>
      <c r="E8601" s="1">
        <f t="shared" si="270"/>
        <v>0.4969971656710509</v>
      </c>
      <c r="F8601" s="1">
        <f t="shared" si="271"/>
        <v>34471.458252804397</v>
      </c>
    </row>
    <row r="8602" spans="1:6" x14ac:dyDescent="0.3">
      <c r="A8602" s="3">
        <v>0.748956002293791</v>
      </c>
      <c r="B8602" s="3">
        <v>21369.930043878001</v>
      </c>
      <c r="C8602" s="3">
        <v>1.2909271165396901</v>
      </c>
      <c r="D8602" s="3">
        <v>63253.568790058598</v>
      </c>
      <c r="E8602" s="1">
        <f t="shared" si="270"/>
        <v>0.54197111424589905</v>
      </c>
      <c r="F8602" s="1">
        <f t="shared" si="271"/>
        <v>41883.638746180601</v>
      </c>
    </row>
    <row r="8603" spans="1:6" x14ac:dyDescent="0.3">
      <c r="A8603" s="3">
        <v>0.70639361637537401</v>
      </c>
      <c r="B8603" s="3">
        <v>20151.633644493599</v>
      </c>
      <c r="C8603" s="3">
        <v>1.2381909595084699</v>
      </c>
      <c r="D8603" s="3">
        <v>58519.088013923203</v>
      </c>
      <c r="E8603" s="1">
        <f t="shared" si="270"/>
        <v>0.5317973431330959</v>
      </c>
      <c r="F8603" s="1">
        <f t="shared" si="271"/>
        <v>38367.454369429601</v>
      </c>
    </row>
    <row r="8604" spans="1:6" x14ac:dyDescent="0.3">
      <c r="A8604" s="3">
        <v>0.74695555391582302</v>
      </c>
      <c r="B8604" s="3">
        <v>22256.0910861308</v>
      </c>
      <c r="C8604" s="3">
        <v>1.3040777121307201</v>
      </c>
      <c r="D8604" s="3">
        <v>60179.5963445296</v>
      </c>
      <c r="E8604" s="1">
        <f t="shared" si="270"/>
        <v>0.55712215821489708</v>
      </c>
      <c r="F8604" s="1">
        <f t="shared" si="271"/>
        <v>37923.5052583988</v>
      </c>
    </row>
    <row r="8605" spans="1:6" x14ac:dyDescent="0.3">
      <c r="A8605" s="3">
        <v>0.64883314971413397</v>
      </c>
      <c r="B8605" s="3">
        <v>16942.242249725499</v>
      </c>
      <c r="C8605" s="3">
        <v>1.12265717751695</v>
      </c>
      <c r="D8605" s="3">
        <v>54953.504816211898</v>
      </c>
      <c r="E8605" s="1">
        <f t="shared" si="270"/>
        <v>0.47382402780281607</v>
      </c>
      <c r="F8605" s="1">
        <f t="shared" si="271"/>
        <v>38011.262566486403</v>
      </c>
    </row>
    <row r="8606" spans="1:6" x14ac:dyDescent="0.3">
      <c r="A8606" s="3">
        <v>0.72503233337995898</v>
      </c>
      <c r="B8606" s="3">
        <v>20247.295584825701</v>
      </c>
      <c r="C8606" s="3">
        <v>1.31446520889129</v>
      </c>
      <c r="D8606" s="3">
        <v>56534.867357660398</v>
      </c>
      <c r="E8606" s="1">
        <f t="shared" si="270"/>
        <v>0.58943287551133106</v>
      </c>
      <c r="F8606" s="1">
        <f t="shared" si="271"/>
        <v>36287.571772834694</v>
      </c>
    </row>
    <row r="8607" spans="1:6" x14ac:dyDescent="0.3">
      <c r="A8607" s="3">
        <v>0.70777407613949805</v>
      </c>
      <c r="B8607" s="3">
        <v>14721.9619444576</v>
      </c>
      <c r="C8607" s="3">
        <v>1.21096251768065</v>
      </c>
      <c r="D8607" s="3">
        <v>50399.850235716302</v>
      </c>
      <c r="E8607" s="1">
        <f t="shared" si="270"/>
        <v>0.50318844154115194</v>
      </c>
      <c r="F8607" s="1">
        <f t="shared" si="271"/>
        <v>35677.8882912587</v>
      </c>
    </row>
    <row r="8608" spans="1:6" x14ac:dyDescent="0.3">
      <c r="A8608" s="3">
        <v>0.65234581953604898</v>
      </c>
      <c r="B8608" s="3">
        <v>19594.498325729201</v>
      </c>
      <c r="C8608" s="3">
        <v>1.1172726706849101</v>
      </c>
      <c r="D8608" s="3">
        <v>55797.6337117574</v>
      </c>
      <c r="E8608" s="1">
        <f t="shared" si="270"/>
        <v>0.46492685114886112</v>
      </c>
      <c r="F8608" s="1">
        <f t="shared" si="271"/>
        <v>36203.135386028196</v>
      </c>
    </row>
    <row r="8609" spans="1:6" x14ac:dyDescent="0.3">
      <c r="A8609" s="3">
        <v>0.69450274369741405</v>
      </c>
      <c r="B8609" s="3">
        <v>19895.588445563499</v>
      </c>
      <c r="C8609" s="3">
        <v>1.15933816492481</v>
      </c>
      <c r="D8609" s="3">
        <v>55733.877737977702</v>
      </c>
      <c r="E8609" s="1">
        <f t="shared" si="270"/>
        <v>0.46483542122739596</v>
      </c>
      <c r="F8609" s="1">
        <f t="shared" si="271"/>
        <v>35838.289292414207</v>
      </c>
    </row>
    <row r="8610" spans="1:6" x14ac:dyDescent="0.3">
      <c r="A8610" s="3">
        <v>0.701105914626315</v>
      </c>
      <c r="B8610" s="3">
        <v>23141.250391176101</v>
      </c>
      <c r="C8610" s="3">
        <v>1.24033779718955</v>
      </c>
      <c r="D8610" s="3">
        <v>64387.245680782296</v>
      </c>
      <c r="E8610" s="1">
        <f t="shared" si="270"/>
        <v>0.53923188256323495</v>
      </c>
      <c r="F8610" s="1">
        <f t="shared" si="271"/>
        <v>41245.995289606195</v>
      </c>
    </row>
    <row r="8611" spans="1:6" x14ac:dyDescent="0.3">
      <c r="A8611" s="3">
        <v>0.72817761821091298</v>
      </c>
      <c r="B8611" s="3">
        <v>18134.9713139419</v>
      </c>
      <c r="C8611" s="3">
        <v>1.2711767917104899</v>
      </c>
      <c r="D8611" s="3">
        <v>52174.327015277901</v>
      </c>
      <c r="E8611" s="1">
        <f t="shared" si="270"/>
        <v>0.54299917349957694</v>
      </c>
      <c r="F8611" s="1">
        <f t="shared" si="271"/>
        <v>34039.355701335997</v>
      </c>
    </row>
    <row r="8612" spans="1:6" x14ac:dyDescent="0.3">
      <c r="A8612" s="3">
        <v>0.70013643593445596</v>
      </c>
      <c r="B8612" s="3">
        <v>20873.123773565701</v>
      </c>
      <c r="C8612" s="3">
        <v>1.18033954206226</v>
      </c>
      <c r="D8612" s="3">
        <v>59810.479652202397</v>
      </c>
      <c r="E8612" s="1">
        <f t="shared" si="270"/>
        <v>0.48020310612780404</v>
      </c>
      <c r="F8612" s="1">
        <f t="shared" si="271"/>
        <v>38937.355878636692</v>
      </c>
    </row>
    <row r="8613" spans="1:6" x14ac:dyDescent="0.3">
      <c r="A8613" s="3">
        <v>0.66930292481837195</v>
      </c>
      <c r="B8613" s="3">
        <v>20341.2014346012</v>
      </c>
      <c r="C8613" s="3">
        <v>1.17751110062374</v>
      </c>
      <c r="D8613" s="3">
        <v>57234.781100502798</v>
      </c>
      <c r="E8613" s="1">
        <f t="shared" si="270"/>
        <v>0.50820817580536803</v>
      </c>
      <c r="F8613" s="1">
        <f t="shared" si="271"/>
        <v>36893.579665901598</v>
      </c>
    </row>
    <row r="8614" spans="1:6" x14ac:dyDescent="0.3">
      <c r="A8614" s="3">
        <v>0.74994985961875404</v>
      </c>
      <c r="B8614" s="3">
        <v>17421.2107389417</v>
      </c>
      <c r="C8614" s="3">
        <v>1.3238150720955599</v>
      </c>
      <c r="D8614" s="3">
        <v>53762.451659366001</v>
      </c>
      <c r="E8614" s="1">
        <f t="shared" si="270"/>
        <v>0.57386521247680589</v>
      </c>
      <c r="F8614" s="1">
        <f t="shared" si="271"/>
        <v>36341.240920424301</v>
      </c>
    </row>
    <row r="8615" spans="1:6" x14ac:dyDescent="0.3">
      <c r="A8615" s="3">
        <v>0.73360426663006195</v>
      </c>
      <c r="B8615" s="3">
        <v>16313.564372081</v>
      </c>
      <c r="C8615" s="3">
        <v>1.2452628236725001</v>
      </c>
      <c r="D8615" s="3">
        <v>52813.5665820016</v>
      </c>
      <c r="E8615" s="1">
        <f t="shared" si="270"/>
        <v>0.51165855704243812</v>
      </c>
      <c r="F8615" s="1">
        <f t="shared" si="271"/>
        <v>36500.002209920596</v>
      </c>
    </row>
    <row r="8616" spans="1:6" x14ac:dyDescent="0.3">
      <c r="A8616" s="3">
        <v>0.69464863248171504</v>
      </c>
      <c r="B8616" s="3">
        <v>16277.536473590601</v>
      </c>
      <c r="C8616" s="3">
        <v>1.18403510052779</v>
      </c>
      <c r="D8616" s="3">
        <v>51632.712649064</v>
      </c>
      <c r="E8616" s="1">
        <f t="shared" si="270"/>
        <v>0.489386468046075</v>
      </c>
      <c r="F8616" s="1">
        <f t="shared" si="271"/>
        <v>35355.176175473403</v>
      </c>
    </row>
    <row r="8617" spans="1:6" x14ac:dyDescent="0.3">
      <c r="A8617" s="3">
        <v>0.69116922266526204</v>
      </c>
      <c r="B8617" s="3">
        <v>14589.337606585401</v>
      </c>
      <c r="C8617" s="3">
        <v>1.1715604638161601</v>
      </c>
      <c r="D8617" s="3">
        <v>49818.917341336302</v>
      </c>
      <c r="E8617" s="1">
        <f t="shared" si="270"/>
        <v>0.48039124115089804</v>
      </c>
      <c r="F8617" s="1">
        <f t="shared" si="271"/>
        <v>35229.5797347509</v>
      </c>
    </row>
    <row r="8618" spans="1:6" x14ac:dyDescent="0.3">
      <c r="A8618" s="3">
        <v>0.72201621968283103</v>
      </c>
      <c r="B8618" s="3">
        <v>18429.945643304702</v>
      </c>
      <c r="C8618" s="3">
        <v>1.25303220581127</v>
      </c>
      <c r="D8618" s="3">
        <v>55351.4340074426</v>
      </c>
      <c r="E8618" s="1">
        <f t="shared" si="270"/>
        <v>0.53101598612843892</v>
      </c>
      <c r="F8618" s="1">
        <f t="shared" si="271"/>
        <v>36921.488364137898</v>
      </c>
    </row>
    <row r="8619" spans="1:6" x14ac:dyDescent="0.3">
      <c r="A8619" s="3">
        <v>0.707430474409382</v>
      </c>
      <c r="B8619" s="3">
        <v>22908.966575291499</v>
      </c>
      <c r="C8619" s="3">
        <v>1.2185613248531399</v>
      </c>
      <c r="D8619" s="3">
        <v>60344.936614259699</v>
      </c>
      <c r="E8619" s="1">
        <f t="shared" si="270"/>
        <v>0.51113085044375794</v>
      </c>
      <c r="F8619" s="1">
        <f t="shared" si="271"/>
        <v>37435.970038968197</v>
      </c>
    </row>
    <row r="8620" spans="1:6" x14ac:dyDescent="0.3">
      <c r="A8620" s="3">
        <v>0.70539565420449502</v>
      </c>
      <c r="B8620" s="3">
        <v>18530.690991992</v>
      </c>
      <c r="C8620" s="3">
        <v>1.2244233936990201</v>
      </c>
      <c r="D8620" s="3">
        <v>55753.195564469097</v>
      </c>
      <c r="E8620" s="1">
        <f t="shared" si="270"/>
        <v>0.51902773949452508</v>
      </c>
      <c r="F8620" s="1">
        <f t="shared" si="271"/>
        <v>37222.504572477097</v>
      </c>
    </row>
    <row r="8621" spans="1:6" x14ac:dyDescent="0.3">
      <c r="A8621" s="3">
        <v>0.68313565771503604</v>
      </c>
      <c r="B8621" s="3">
        <v>17968.318431674299</v>
      </c>
      <c r="C8621" s="3">
        <v>1.20064370036882</v>
      </c>
      <c r="D8621" s="3">
        <v>53934.649123512798</v>
      </c>
      <c r="E8621" s="1">
        <f t="shared" si="270"/>
        <v>0.51750804265378392</v>
      </c>
      <c r="F8621" s="1">
        <f t="shared" si="271"/>
        <v>35966.330691838499</v>
      </c>
    </row>
    <row r="8622" spans="1:6" x14ac:dyDescent="0.3">
      <c r="A8622" s="3">
        <v>0.63843547449124105</v>
      </c>
      <c r="B8622" s="3">
        <v>22746.0819850468</v>
      </c>
      <c r="C8622" s="3">
        <v>1.1042843015582899</v>
      </c>
      <c r="D8622" s="3">
        <v>61773.452471872501</v>
      </c>
      <c r="E8622" s="1">
        <f t="shared" si="270"/>
        <v>0.46584882706704889</v>
      </c>
      <c r="F8622" s="1">
        <f t="shared" si="271"/>
        <v>39027.370486825705</v>
      </c>
    </row>
    <row r="8623" spans="1:6" x14ac:dyDescent="0.3">
      <c r="A8623" s="3">
        <v>0.69840234771371501</v>
      </c>
      <c r="B8623" s="3">
        <v>17856.254442396501</v>
      </c>
      <c r="C8623" s="3">
        <v>1.21946625083029</v>
      </c>
      <c r="D8623" s="3">
        <v>54587.947329820301</v>
      </c>
      <c r="E8623" s="1">
        <f t="shared" si="270"/>
        <v>0.52106390311657502</v>
      </c>
      <c r="F8623" s="1">
        <f t="shared" si="271"/>
        <v>36731.6928874238</v>
      </c>
    </row>
    <row r="8624" spans="1:6" x14ac:dyDescent="0.3">
      <c r="A8624" s="3">
        <v>0.68378040844566201</v>
      </c>
      <c r="B8624" s="3">
        <v>19985.3468783641</v>
      </c>
      <c r="C8624" s="3">
        <v>1.1879487361344201</v>
      </c>
      <c r="D8624" s="3">
        <v>56553.810779984196</v>
      </c>
      <c r="E8624" s="1">
        <f t="shared" si="270"/>
        <v>0.50416832768875808</v>
      </c>
      <c r="F8624" s="1">
        <f t="shared" si="271"/>
        <v>36568.463901620096</v>
      </c>
    </row>
    <row r="8625" spans="1:6" x14ac:dyDescent="0.3">
      <c r="A8625" s="3">
        <v>0.68756978756720599</v>
      </c>
      <c r="B8625" s="3">
        <v>20534.420368744501</v>
      </c>
      <c r="C8625" s="3">
        <v>1.2126368268713099</v>
      </c>
      <c r="D8625" s="3">
        <v>58584.364573518702</v>
      </c>
      <c r="E8625" s="1">
        <f t="shared" si="270"/>
        <v>0.52506703930410392</v>
      </c>
      <c r="F8625" s="1">
        <f t="shared" si="271"/>
        <v>38049.944204774205</v>
      </c>
    </row>
    <row r="8626" spans="1:6" x14ac:dyDescent="0.3">
      <c r="A8626" s="3">
        <v>0.67249122826389596</v>
      </c>
      <c r="B8626" s="3">
        <v>22833.971554345</v>
      </c>
      <c r="C8626" s="3">
        <v>1.1710919045966399</v>
      </c>
      <c r="D8626" s="3">
        <v>58361.096419069698</v>
      </c>
      <c r="E8626" s="1">
        <f t="shared" si="270"/>
        <v>0.49860067633274396</v>
      </c>
      <c r="F8626" s="1">
        <f t="shared" si="271"/>
        <v>35527.124864724698</v>
      </c>
    </row>
    <row r="8627" spans="1:6" x14ac:dyDescent="0.3">
      <c r="A8627" s="3">
        <v>0.70320691205595998</v>
      </c>
      <c r="B8627" s="3">
        <v>20071.1445140865</v>
      </c>
      <c r="C8627" s="3">
        <v>1.2090332204769401</v>
      </c>
      <c r="D8627" s="3">
        <v>57713.432248285797</v>
      </c>
      <c r="E8627" s="1">
        <f t="shared" si="270"/>
        <v>0.50582630842098009</v>
      </c>
      <c r="F8627" s="1">
        <f t="shared" si="271"/>
        <v>37642.287734199301</v>
      </c>
    </row>
    <row r="8628" spans="1:6" x14ac:dyDescent="0.3">
      <c r="A8628" s="3">
        <v>0.73288575010929102</v>
      </c>
      <c r="B8628" s="3">
        <v>19126.1632174392</v>
      </c>
      <c r="C8628" s="3">
        <v>1.27911433901267</v>
      </c>
      <c r="D8628" s="3">
        <v>56299.828637038103</v>
      </c>
      <c r="E8628" s="1">
        <f t="shared" si="270"/>
        <v>0.546228588903379</v>
      </c>
      <c r="F8628" s="1">
        <f t="shared" si="271"/>
        <v>37173.665419598903</v>
      </c>
    </row>
    <row r="8629" spans="1:6" x14ac:dyDescent="0.3">
      <c r="A8629" s="3">
        <v>0.68506237216628596</v>
      </c>
      <c r="B8629" s="3">
        <v>24828.051111177901</v>
      </c>
      <c r="C8629" s="3">
        <v>1.1939109334037401</v>
      </c>
      <c r="D8629" s="3">
        <v>64806.956616696603</v>
      </c>
      <c r="E8629" s="1">
        <f t="shared" si="270"/>
        <v>0.50884856123745414</v>
      </c>
      <c r="F8629" s="1">
        <f t="shared" si="271"/>
        <v>39978.905505518705</v>
      </c>
    </row>
    <row r="8630" spans="1:6" x14ac:dyDescent="0.3">
      <c r="A8630" s="3">
        <v>0.69542668442279099</v>
      </c>
      <c r="B8630" s="3">
        <v>26118.689557804999</v>
      </c>
      <c r="C8630" s="3">
        <v>1.23827790897889</v>
      </c>
      <c r="D8630" s="3">
        <v>64980.7200991879</v>
      </c>
      <c r="E8630" s="1">
        <f t="shared" si="270"/>
        <v>0.54285122455609902</v>
      </c>
      <c r="F8630" s="1">
        <f t="shared" si="271"/>
        <v>38862.030541382905</v>
      </c>
    </row>
    <row r="8631" spans="1:6" x14ac:dyDescent="0.3">
      <c r="A8631" s="3">
        <v>0.70335810527473197</v>
      </c>
      <c r="B8631" s="3">
        <v>17677.985776690901</v>
      </c>
      <c r="C8631" s="3">
        <v>1.2553249851382</v>
      </c>
      <c r="D8631" s="3">
        <v>53263.0525909551</v>
      </c>
      <c r="E8631" s="1">
        <f t="shared" si="270"/>
        <v>0.55196687986346804</v>
      </c>
      <c r="F8631" s="1">
        <f t="shared" si="271"/>
        <v>35585.066814264195</v>
      </c>
    </row>
    <row r="8632" spans="1:6" x14ac:dyDescent="0.3">
      <c r="A8632" s="3">
        <v>0.74281268885969598</v>
      </c>
      <c r="B8632" s="3">
        <v>17077.3933386594</v>
      </c>
      <c r="C8632" s="3">
        <v>1.3025601925802801</v>
      </c>
      <c r="D8632" s="3">
        <v>52704.752455605398</v>
      </c>
      <c r="E8632" s="1">
        <f t="shared" si="270"/>
        <v>0.55974750372058413</v>
      </c>
      <c r="F8632" s="1">
        <f t="shared" si="271"/>
        <v>35627.359116945998</v>
      </c>
    </row>
    <row r="8633" spans="1:6" x14ac:dyDescent="0.3">
      <c r="A8633" s="3">
        <v>0.74742648771542197</v>
      </c>
      <c r="B8633" s="3">
        <v>20013.936226562299</v>
      </c>
      <c r="C8633" s="3">
        <v>1.3213573302741499</v>
      </c>
      <c r="D8633" s="3">
        <v>56313.731907765999</v>
      </c>
      <c r="E8633" s="1">
        <f t="shared" si="270"/>
        <v>0.57393084255872795</v>
      </c>
      <c r="F8633" s="1">
        <f t="shared" si="271"/>
        <v>36299.795681203701</v>
      </c>
    </row>
    <row r="8634" spans="1:6" x14ac:dyDescent="0.3">
      <c r="A8634" s="3">
        <v>0.67760914285185003</v>
      </c>
      <c r="B8634" s="3">
        <v>20491.1700493065</v>
      </c>
      <c r="C8634" s="3">
        <v>1.17103216449687</v>
      </c>
      <c r="D8634" s="3">
        <v>57840.0841712939</v>
      </c>
      <c r="E8634" s="1">
        <f t="shared" si="270"/>
        <v>0.49342302164501994</v>
      </c>
      <c r="F8634" s="1">
        <f t="shared" si="271"/>
        <v>37348.9141219874</v>
      </c>
    </row>
    <row r="8635" spans="1:6" x14ac:dyDescent="0.3">
      <c r="A8635" s="3">
        <v>0.71179957798459403</v>
      </c>
      <c r="B8635" s="3">
        <v>18064.693048414199</v>
      </c>
      <c r="C8635" s="3">
        <v>1.2226004846975</v>
      </c>
      <c r="D8635" s="3">
        <v>53657.9469396684</v>
      </c>
      <c r="E8635" s="1">
        <f t="shared" si="270"/>
        <v>0.51080090671290601</v>
      </c>
      <c r="F8635" s="1">
        <f t="shared" si="271"/>
        <v>35593.2538912542</v>
      </c>
    </row>
    <row r="8636" spans="1:6" x14ac:dyDescent="0.3">
      <c r="A8636" s="3">
        <v>0.70897406283950803</v>
      </c>
      <c r="B8636" s="3">
        <v>17113.975106763399</v>
      </c>
      <c r="C8636" s="3">
        <v>1.2145942441316</v>
      </c>
      <c r="D8636" s="3">
        <v>51934.206604972598</v>
      </c>
      <c r="E8636" s="1">
        <f t="shared" si="270"/>
        <v>0.50562018129209196</v>
      </c>
      <c r="F8636" s="1">
        <f t="shared" si="271"/>
        <v>34820.231498209199</v>
      </c>
    </row>
    <row r="8637" spans="1:6" x14ac:dyDescent="0.3">
      <c r="A8637" s="3">
        <v>0.68767035278073296</v>
      </c>
      <c r="B8637" s="3">
        <v>21415.748821912599</v>
      </c>
      <c r="C8637" s="3">
        <v>1.1749518739921401</v>
      </c>
      <c r="D8637" s="3">
        <v>61980.9942659312</v>
      </c>
      <c r="E8637" s="1">
        <f t="shared" si="270"/>
        <v>0.48728152121140711</v>
      </c>
      <c r="F8637" s="1">
        <f t="shared" si="271"/>
        <v>40565.245444018597</v>
      </c>
    </row>
    <row r="8638" spans="1:6" x14ac:dyDescent="0.3">
      <c r="A8638" s="3">
        <v>0.70468520307929805</v>
      </c>
      <c r="B8638" s="3">
        <v>19146.1160679116</v>
      </c>
      <c r="C8638" s="3">
        <v>1.2156822984387901</v>
      </c>
      <c r="D8638" s="3">
        <v>56330.769081524901</v>
      </c>
      <c r="E8638" s="1">
        <f t="shared" si="270"/>
        <v>0.510997095359492</v>
      </c>
      <c r="F8638" s="1">
        <f t="shared" si="271"/>
        <v>37184.653013613301</v>
      </c>
    </row>
    <row r="8639" spans="1:6" x14ac:dyDescent="0.3">
      <c r="A8639" s="3">
        <v>0.69562597390301395</v>
      </c>
      <c r="B8639" s="3">
        <v>17225.004850728499</v>
      </c>
      <c r="C8639" s="3">
        <v>1.1741997121996699</v>
      </c>
      <c r="D8639" s="3">
        <v>54207.340468456401</v>
      </c>
      <c r="E8639" s="1">
        <f t="shared" si="270"/>
        <v>0.47857373829665595</v>
      </c>
      <c r="F8639" s="1">
        <f t="shared" si="271"/>
        <v>36982.335617727906</v>
      </c>
    </row>
    <row r="8640" spans="1:6" x14ac:dyDescent="0.3">
      <c r="A8640" s="3">
        <v>0.75102295513887596</v>
      </c>
      <c r="B8640" s="3">
        <v>21555.542179547301</v>
      </c>
      <c r="C8640" s="3">
        <v>1.29008592396639</v>
      </c>
      <c r="D8640" s="3">
        <v>58807.225316284603</v>
      </c>
      <c r="E8640" s="1">
        <f t="shared" si="270"/>
        <v>0.53906296882751403</v>
      </c>
      <c r="F8640" s="1">
        <f t="shared" si="271"/>
        <v>37251.683136737302</v>
      </c>
    </row>
    <row r="8641" spans="1:6" x14ac:dyDescent="0.3">
      <c r="A8641" s="3">
        <v>0.70957281877922596</v>
      </c>
      <c r="B8641" s="3">
        <v>17091.514040459198</v>
      </c>
      <c r="C8641" s="3">
        <v>1.2342124541533299</v>
      </c>
      <c r="D8641" s="3">
        <v>53341.292575091102</v>
      </c>
      <c r="E8641" s="1">
        <f t="shared" si="270"/>
        <v>0.52463963537410396</v>
      </c>
      <c r="F8641" s="1">
        <f t="shared" si="271"/>
        <v>36249.7785346319</v>
      </c>
    </row>
    <row r="8642" spans="1:6" x14ac:dyDescent="0.3">
      <c r="A8642" s="3">
        <v>0.70371729834333596</v>
      </c>
      <c r="B8642" s="3">
        <v>14526.4355981148</v>
      </c>
      <c r="C8642" s="3">
        <v>1.24324304418243</v>
      </c>
      <c r="D8642" s="3">
        <v>50081.748813513899</v>
      </c>
      <c r="E8642" s="1">
        <f t="shared" si="270"/>
        <v>0.53952574583909407</v>
      </c>
      <c r="F8642" s="1">
        <f t="shared" si="271"/>
        <v>35555.313215399103</v>
      </c>
    </row>
    <row r="8643" spans="1:6" x14ac:dyDescent="0.3">
      <c r="A8643" s="3">
        <v>0.75308673461061904</v>
      </c>
      <c r="B8643" s="3">
        <v>20222.439816022001</v>
      </c>
      <c r="C8643" s="3">
        <v>1.3099758085225699</v>
      </c>
      <c r="D8643" s="3">
        <v>59755.529541706201</v>
      </c>
      <c r="E8643" s="1">
        <f t="shared" si="270"/>
        <v>0.55688907391195086</v>
      </c>
      <c r="F8643" s="1">
        <f t="shared" si="271"/>
        <v>39533.0897256842</v>
      </c>
    </row>
    <row r="8644" spans="1:6" x14ac:dyDescent="0.3">
      <c r="A8644" s="3">
        <v>0.64592013015669103</v>
      </c>
      <c r="B8644" s="3">
        <v>21444.7545163582</v>
      </c>
      <c r="C8644" s="3">
        <v>1.13251959085341</v>
      </c>
      <c r="D8644" s="3">
        <v>57816.902511009699</v>
      </c>
      <c r="E8644" s="1">
        <f t="shared" ref="E8644:E8707" si="272">C8644-A8644</f>
        <v>0.486599460696719</v>
      </c>
      <c r="F8644" s="1">
        <f t="shared" ref="F8644:F8707" si="273">D8644-B8644</f>
        <v>36372.147994651503</v>
      </c>
    </row>
    <row r="8645" spans="1:6" x14ac:dyDescent="0.3">
      <c r="A8645" s="3">
        <v>0.74184976342372599</v>
      </c>
      <c r="B8645" s="3">
        <v>18673.102699263902</v>
      </c>
      <c r="C8645" s="3">
        <v>1.2857016975386</v>
      </c>
      <c r="D8645" s="3">
        <v>54956.147159591201</v>
      </c>
      <c r="E8645" s="1">
        <f t="shared" si="272"/>
        <v>0.54385193411487398</v>
      </c>
      <c r="F8645" s="1">
        <f t="shared" si="273"/>
        <v>36283.044460327299</v>
      </c>
    </row>
    <row r="8646" spans="1:6" x14ac:dyDescent="0.3">
      <c r="A8646" s="3">
        <v>0.67805467069868197</v>
      </c>
      <c r="B8646" s="3">
        <v>20523.758950926</v>
      </c>
      <c r="C8646" s="3">
        <v>1.19423117939392</v>
      </c>
      <c r="D8646" s="3">
        <v>55699.624781466002</v>
      </c>
      <c r="E8646" s="1">
        <f t="shared" si="272"/>
        <v>0.51617650869523801</v>
      </c>
      <c r="F8646" s="1">
        <f t="shared" si="273"/>
        <v>35175.865830540002</v>
      </c>
    </row>
    <row r="8647" spans="1:6" x14ac:dyDescent="0.3">
      <c r="A8647" s="3">
        <v>0.69010942262076702</v>
      </c>
      <c r="B8647" s="3">
        <v>22365.313276884899</v>
      </c>
      <c r="C8647" s="3">
        <v>1.19459170748398</v>
      </c>
      <c r="D8647" s="3">
        <v>61250.456066951701</v>
      </c>
      <c r="E8647" s="1">
        <f t="shared" si="272"/>
        <v>0.504482284863213</v>
      </c>
      <c r="F8647" s="1">
        <f t="shared" si="273"/>
        <v>38885.142790066806</v>
      </c>
    </row>
    <row r="8648" spans="1:6" x14ac:dyDescent="0.3">
      <c r="A8648" s="3">
        <v>0.71749466900363601</v>
      </c>
      <c r="B8648" s="3">
        <v>20822.486318845</v>
      </c>
      <c r="C8648" s="3">
        <v>1.22647079293029</v>
      </c>
      <c r="D8648" s="3">
        <v>59010.903148359102</v>
      </c>
      <c r="E8648" s="1">
        <f t="shared" si="272"/>
        <v>0.50897612392665403</v>
      </c>
      <c r="F8648" s="1">
        <f t="shared" si="273"/>
        <v>38188.416829514099</v>
      </c>
    </row>
    <row r="8649" spans="1:6" x14ac:dyDescent="0.3">
      <c r="A8649" s="3">
        <v>0.69887966652780398</v>
      </c>
      <c r="B8649" s="3">
        <v>20251.305275558501</v>
      </c>
      <c r="C8649" s="3">
        <v>1.1822108955564099</v>
      </c>
      <c r="D8649" s="3">
        <v>57825.8144925546</v>
      </c>
      <c r="E8649" s="1">
        <f t="shared" si="272"/>
        <v>0.48333122902860592</v>
      </c>
      <c r="F8649" s="1">
        <f t="shared" si="273"/>
        <v>37574.509216996099</v>
      </c>
    </row>
    <row r="8650" spans="1:6" x14ac:dyDescent="0.3">
      <c r="A8650" s="3">
        <v>0.74830570793233897</v>
      </c>
      <c r="B8650" s="3">
        <v>20682.952903241901</v>
      </c>
      <c r="C8650" s="3">
        <v>1.3147599982482601</v>
      </c>
      <c r="D8650" s="3">
        <v>57514.708931720001</v>
      </c>
      <c r="E8650" s="1">
        <f t="shared" si="272"/>
        <v>0.56645429031592109</v>
      </c>
      <c r="F8650" s="1">
        <f t="shared" si="273"/>
        <v>36831.756028478099</v>
      </c>
    </row>
    <row r="8651" spans="1:6" x14ac:dyDescent="0.3">
      <c r="A8651" s="3">
        <v>0.70765939954704005</v>
      </c>
      <c r="B8651" s="3">
        <v>19348.101915332601</v>
      </c>
      <c r="C8651" s="3">
        <v>1.2292010392577399</v>
      </c>
      <c r="D8651" s="3">
        <v>56667.338082837603</v>
      </c>
      <c r="E8651" s="1">
        <f t="shared" si="272"/>
        <v>0.52154163971069989</v>
      </c>
      <c r="F8651" s="1">
        <f t="shared" si="273"/>
        <v>37319.236167505005</v>
      </c>
    </row>
    <row r="8652" spans="1:6" x14ac:dyDescent="0.3">
      <c r="A8652" s="3">
        <v>0.65749990945491099</v>
      </c>
      <c r="B8652" s="3">
        <v>18227.860864083301</v>
      </c>
      <c r="C8652" s="3">
        <v>1.1172206728704099</v>
      </c>
      <c r="D8652" s="3">
        <v>54594.934770788197</v>
      </c>
      <c r="E8652" s="1">
        <f t="shared" si="272"/>
        <v>0.45972076341549895</v>
      </c>
      <c r="F8652" s="1">
        <f t="shared" si="273"/>
        <v>36367.0739067049</v>
      </c>
    </row>
    <row r="8653" spans="1:6" x14ac:dyDescent="0.3">
      <c r="A8653" s="3">
        <v>0.69959951920837005</v>
      </c>
      <c r="B8653" s="3">
        <v>17665.257157398901</v>
      </c>
      <c r="C8653" s="3">
        <v>1.20519962447673</v>
      </c>
      <c r="D8653" s="3">
        <v>54772.898932753698</v>
      </c>
      <c r="E8653" s="1">
        <f t="shared" si="272"/>
        <v>0.50560010526835997</v>
      </c>
      <c r="F8653" s="1">
        <f t="shared" si="273"/>
        <v>37107.641775354801</v>
      </c>
    </row>
    <row r="8654" spans="1:6" x14ac:dyDescent="0.3">
      <c r="A8654" s="3">
        <v>0.69180978557349904</v>
      </c>
      <c r="B8654" s="3">
        <v>22760.5056938171</v>
      </c>
      <c r="C8654" s="3">
        <v>1.24062630450013</v>
      </c>
      <c r="D8654" s="3">
        <v>60083.219062253498</v>
      </c>
      <c r="E8654" s="1">
        <f t="shared" si="272"/>
        <v>0.54881651892663097</v>
      </c>
      <c r="F8654" s="1">
        <f t="shared" si="273"/>
        <v>37322.713368436394</v>
      </c>
    </row>
    <row r="8655" spans="1:6" x14ac:dyDescent="0.3">
      <c r="A8655" s="3">
        <v>0.74179651244889799</v>
      </c>
      <c r="B8655" s="3">
        <v>19349.997236805601</v>
      </c>
      <c r="C8655" s="3">
        <v>1.2770498039245299</v>
      </c>
      <c r="D8655" s="3">
        <v>57904.6223787665</v>
      </c>
      <c r="E8655" s="1">
        <f t="shared" si="272"/>
        <v>0.53525329147563194</v>
      </c>
      <c r="F8655" s="1">
        <f t="shared" si="273"/>
        <v>38554.625141960903</v>
      </c>
    </row>
    <row r="8656" spans="1:6" x14ac:dyDescent="0.3">
      <c r="A8656" s="3">
        <v>0.66200149894061999</v>
      </c>
      <c r="B8656" s="3">
        <v>20517.4808505697</v>
      </c>
      <c r="C8656" s="3">
        <v>1.1403216844793</v>
      </c>
      <c r="D8656" s="3">
        <v>58456.610347144997</v>
      </c>
      <c r="E8656" s="1">
        <f t="shared" si="272"/>
        <v>0.47832018553868005</v>
      </c>
      <c r="F8656" s="1">
        <f t="shared" si="273"/>
        <v>37939.129496575297</v>
      </c>
    </row>
    <row r="8657" spans="1:6" x14ac:dyDescent="0.3">
      <c r="A8657" s="3">
        <v>0.71719197504155296</v>
      </c>
      <c r="B8657" s="3">
        <v>19423.862199394898</v>
      </c>
      <c r="C8657" s="3">
        <v>1.23398264843281</v>
      </c>
      <c r="D8657" s="3">
        <v>57765.240219736203</v>
      </c>
      <c r="E8657" s="1">
        <f t="shared" si="272"/>
        <v>0.51679067339125706</v>
      </c>
      <c r="F8657" s="1">
        <f t="shared" si="273"/>
        <v>38341.378020341304</v>
      </c>
    </row>
    <row r="8658" spans="1:6" x14ac:dyDescent="0.3">
      <c r="A8658" s="3">
        <v>0.65383844081561504</v>
      </c>
      <c r="B8658" s="3">
        <v>23736.8765616399</v>
      </c>
      <c r="C8658" s="3">
        <v>1.0962356160636999</v>
      </c>
      <c r="D8658" s="3">
        <v>62630.365849192</v>
      </c>
      <c r="E8658" s="1">
        <f t="shared" si="272"/>
        <v>0.44239717524808486</v>
      </c>
      <c r="F8658" s="1">
        <f t="shared" si="273"/>
        <v>38893.489287552104</v>
      </c>
    </row>
    <row r="8659" spans="1:6" x14ac:dyDescent="0.3">
      <c r="A8659" s="3">
        <v>0.737481543044053</v>
      </c>
      <c r="B8659" s="3">
        <v>17918.7953947479</v>
      </c>
      <c r="C8659" s="3">
        <v>1.29088096434681</v>
      </c>
      <c r="D8659" s="3">
        <v>56455.189882279701</v>
      </c>
      <c r="E8659" s="1">
        <f t="shared" si="272"/>
        <v>0.55339942130275699</v>
      </c>
      <c r="F8659" s="1">
        <f t="shared" si="273"/>
        <v>38536.394487531797</v>
      </c>
    </row>
    <row r="8660" spans="1:6" x14ac:dyDescent="0.3">
      <c r="A8660" s="3">
        <v>0.728354626806618</v>
      </c>
      <c r="B8660" s="3">
        <v>16960.004787284699</v>
      </c>
      <c r="C8660" s="3">
        <v>1.27038857620413</v>
      </c>
      <c r="D8660" s="3">
        <v>54367.661796433902</v>
      </c>
      <c r="E8660" s="1">
        <f t="shared" si="272"/>
        <v>0.54203394939751204</v>
      </c>
      <c r="F8660" s="1">
        <f t="shared" si="273"/>
        <v>37407.657009149203</v>
      </c>
    </row>
    <row r="8661" spans="1:6" x14ac:dyDescent="0.3">
      <c r="A8661" s="3">
        <v>0.63611877578781195</v>
      </c>
      <c r="B8661" s="3">
        <v>23938.1342790567</v>
      </c>
      <c r="C8661" s="3">
        <v>1.0870867879236601</v>
      </c>
      <c r="D8661" s="3">
        <v>60749.0164369657</v>
      </c>
      <c r="E8661" s="1">
        <f t="shared" si="272"/>
        <v>0.45096801213584814</v>
      </c>
      <c r="F8661" s="1">
        <f t="shared" si="273"/>
        <v>36810.882157909</v>
      </c>
    </row>
    <row r="8662" spans="1:6" x14ac:dyDescent="0.3">
      <c r="A8662" s="3">
        <v>0.66947314806528901</v>
      </c>
      <c r="B8662" s="3">
        <v>15659.122618060999</v>
      </c>
      <c r="C8662" s="3">
        <v>1.12990825246827</v>
      </c>
      <c r="D8662" s="3">
        <v>51534.054968002099</v>
      </c>
      <c r="E8662" s="1">
        <f t="shared" si="272"/>
        <v>0.46043510440298097</v>
      </c>
      <c r="F8662" s="1">
        <f t="shared" si="273"/>
        <v>35874.932349941097</v>
      </c>
    </row>
    <row r="8663" spans="1:6" x14ac:dyDescent="0.3">
      <c r="A8663" s="3">
        <v>0.68658095559645105</v>
      </c>
      <c r="B8663" s="3">
        <v>22109.846163661601</v>
      </c>
      <c r="C8663" s="3">
        <v>1.1737318984274601</v>
      </c>
      <c r="D8663" s="3">
        <v>58628.987864366602</v>
      </c>
      <c r="E8663" s="1">
        <f t="shared" si="272"/>
        <v>0.48715094283100902</v>
      </c>
      <c r="F8663" s="1">
        <f t="shared" si="273"/>
        <v>36519.141700705004</v>
      </c>
    </row>
    <row r="8664" spans="1:6" x14ac:dyDescent="0.3">
      <c r="A8664" s="3">
        <v>0.65628308255628198</v>
      </c>
      <c r="B8664" s="3">
        <v>23284.731159839001</v>
      </c>
      <c r="C8664" s="3">
        <v>1.15181935673766</v>
      </c>
      <c r="D8664" s="3">
        <v>59901.942190709597</v>
      </c>
      <c r="E8664" s="1">
        <f t="shared" si="272"/>
        <v>0.49553627418137802</v>
      </c>
      <c r="F8664" s="1">
        <f t="shared" si="273"/>
        <v>36617.211030870596</v>
      </c>
    </row>
    <row r="8665" spans="1:6" x14ac:dyDescent="0.3">
      <c r="A8665" s="3">
        <v>0.69601165963864398</v>
      </c>
      <c r="B8665" s="3">
        <v>19201.195590539599</v>
      </c>
      <c r="C8665" s="3">
        <v>1.1965286583847801</v>
      </c>
      <c r="D8665" s="3">
        <v>54691.682239286201</v>
      </c>
      <c r="E8665" s="1">
        <f t="shared" si="272"/>
        <v>0.50051699874613609</v>
      </c>
      <c r="F8665" s="1">
        <f t="shared" si="273"/>
        <v>35490.486648746606</v>
      </c>
    </row>
    <row r="8666" spans="1:6" x14ac:dyDescent="0.3">
      <c r="A8666" s="3">
        <v>0.76324959166790196</v>
      </c>
      <c r="B8666" s="3">
        <v>17440.603603076601</v>
      </c>
      <c r="C8666" s="3">
        <v>1.34888420038544</v>
      </c>
      <c r="D8666" s="3">
        <v>55019.190611570397</v>
      </c>
      <c r="E8666" s="1">
        <f t="shared" si="272"/>
        <v>0.58563460871753803</v>
      </c>
      <c r="F8666" s="1">
        <f t="shared" si="273"/>
        <v>37578.587008493792</v>
      </c>
    </row>
    <row r="8667" spans="1:6" x14ac:dyDescent="0.3">
      <c r="A8667" s="3">
        <v>0.71040991369234396</v>
      </c>
      <c r="B8667" s="3">
        <v>22890.037795156299</v>
      </c>
      <c r="C8667" s="3">
        <v>1.2296068238566999</v>
      </c>
      <c r="D8667" s="3">
        <v>59446.419765072198</v>
      </c>
      <c r="E8667" s="1">
        <f t="shared" si="272"/>
        <v>0.51919691016435598</v>
      </c>
      <c r="F8667" s="1">
        <f t="shared" si="273"/>
        <v>36556.381969915899</v>
      </c>
    </row>
    <row r="8668" spans="1:6" x14ac:dyDescent="0.3">
      <c r="A8668" s="3">
        <v>0.68900431253169803</v>
      </c>
      <c r="B8668" s="3">
        <v>15692.2840243967</v>
      </c>
      <c r="C8668" s="3">
        <v>1.16259442189768</v>
      </c>
      <c r="D8668" s="3">
        <v>50770.350665901096</v>
      </c>
      <c r="E8668" s="1">
        <f t="shared" si="272"/>
        <v>0.473590109365982</v>
      </c>
      <c r="F8668" s="1">
        <f t="shared" si="273"/>
        <v>35078.066641504396</v>
      </c>
    </row>
    <row r="8669" spans="1:6" x14ac:dyDescent="0.3">
      <c r="A8669" s="3">
        <v>0.71615523003952097</v>
      </c>
      <c r="B8669" s="3">
        <v>20339.731814926101</v>
      </c>
      <c r="C8669" s="3">
        <v>1.25422845522971</v>
      </c>
      <c r="D8669" s="3">
        <v>56867.0027445093</v>
      </c>
      <c r="E8669" s="1">
        <f t="shared" si="272"/>
        <v>0.53807322519018908</v>
      </c>
      <c r="F8669" s="1">
        <f t="shared" si="273"/>
        <v>36527.270929583203</v>
      </c>
    </row>
    <row r="8670" spans="1:6" x14ac:dyDescent="0.3">
      <c r="A8670" s="3">
        <v>0.70023518359699</v>
      </c>
      <c r="B8670" s="3">
        <v>18865.267510619298</v>
      </c>
      <c r="C8670" s="3">
        <v>1.2228914263186299</v>
      </c>
      <c r="D8670" s="3">
        <v>55661.498777676301</v>
      </c>
      <c r="E8670" s="1">
        <f t="shared" si="272"/>
        <v>0.52265624272163991</v>
      </c>
      <c r="F8670" s="1">
        <f t="shared" si="273"/>
        <v>36796.231267057003</v>
      </c>
    </row>
    <row r="8671" spans="1:6" x14ac:dyDescent="0.3">
      <c r="A8671" s="3">
        <v>0.71589121633376296</v>
      </c>
      <c r="B8671" s="3">
        <v>18179.175436841098</v>
      </c>
      <c r="C8671" s="3">
        <v>1.24788563604517</v>
      </c>
      <c r="D8671" s="3">
        <v>54359.149717647299</v>
      </c>
      <c r="E8671" s="1">
        <f t="shared" si="272"/>
        <v>0.53199441971140704</v>
      </c>
      <c r="F8671" s="1">
        <f t="shared" si="273"/>
        <v>36179.9742808062</v>
      </c>
    </row>
    <row r="8672" spans="1:6" x14ac:dyDescent="0.3">
      <c r="A8672" s="3">
        <v>0.67828174321027401</v>
      </c>
      <c r="B8672" s="3">
        <v>16542.450582085101</v>
      </c>
      <c r="C8672" s="3">
        <v>1.1638663190521299</v>
      </c>
      <c r="D8672" s="3">
        <v>54130.123343205101</v>
      </c>
      <c r="E8672" s="1">
        <f t="shared" si="272"/>
        <v>0.48558457584185588</v>
      </c>
      <c r="F8672" s="1">
        <f t="shared" si="273"/>
        <v>37587.672761120004</v>
      </c>
    </row>
    <row r="8673" spans="1:6" x14ac:dyDescent="0.3">
      <c r="A8673" s="3">
        <v>0.72407419816352503</v>
      </c>
      <c r="B8673" s="3">
        <v>20140.309007504198</v>
      </c>
      <c r="C8673" s="3">
        <v>1.2479961378114</v>
      </c>
      <c r="D8673" s="3">
        <v>55981.652226979502</v>
      </c>
      <c r="E8673" s="1">
        <f t="shared" si="272"/>
        <v>0.52392193964787492</v>
      </c>
      <c r="F8673" s="1">
        <f t="shared" si="273"/>
        <v>35841.343219475304</v>
      </c>
    </row>
    <row r="8674" spans="1:6" x14ac:dyDescent="0.3">
      <c r="A8674" s="3">
        <v>0.66595611331518301</v>
      </c>
      <c r="B8674" s="3">
        <v>17696.1675814517</v>
      </c>
      <c r="C8674" s="3">
        <v>1.15398496322323</v>
      </c>
      <c r="D8674" s="3">
        <v>54612.1975182924</v>
      </c>
      <c r="E8674" s="1">
        <f t="shared" si="272"/>
        <v>0.48802884990804696</v>
      </c>
      <c r="F8674" s="1">
        <f t="shared" si="273"/>
        <v>36916.0299368407</v>
      </c>
    </row>
    <row r="8675" spans="1:6" x14ac:dyDescent="0.3">
      <c r="A8675" s="3">
        <v>0.70030547617163696</v>
      </c>
      <c r="B8675" s="3">
        <v>16971.8525792615</v>
      </c>
      <c r="C8675" s="3">
        <v>1.23181212457948</v>
      </c>
      <c r="D8675" s="3">
        <v>54019.500719874799</v>
      </c>
      <c r="E8675" s="1">
        <f t="shared" si="272"/>
        <v>0.53150664840784301</v>
      </c>
      <c r="F8675" s="1">
        <f t="shared" si="273"/>
        <v>37047.648140613295</v>
      </c>
    </row>
    <row r="8676" spans="1:6" x14ac:dyDescent="0.3">
      <c r="A8676" s="3">
        <v>0.70716375628067196</v>
      </c>
      <c r="B8676" s="3">
        <v>21872.469728724202</v>
      </c>
      <c r="C8676" s="3">
        <v>1.22576016716091</v>
      </c>
      <c r="D8676" s="3">
        <v>59504.261302965002</v>
      </c>
      <c r="E8676" s="1">
        <f t="shared" si="272"/>
        <v>0.518596410880238</v>
      </c>
      <c r="F8676" s="1">
        <f t="shared" si="273"/>
        <v>37631.7915742408</v>
      </c>
    </row>
    <row r="8677" spans="1:6" x14ac:dyDescent="0.3">
      <c r="A8677" s="3">
        <v>0.63991239087438001</v>
      </c>
      <c r="B8677" s="3">
        <v>20735.289471653101</v>
      </c>
      <c r="C8677" s="3">
        <v>1.1353312003631</v>
      </c>
      <c r="D8677" s="3">
        <v>57671.901802667599</v>
      </c>
      <c r="E8677" s="1">
        <f t="shared" si="272"/>
        <v>0.49541880948871997</v>
      </c>
      <c r="F8677" s="1">
        <f t="shared" si="273"/>
        <v>36936.612331014498</v>
      </c>
    </row>
    <row r="8678" spans="1:6" x14ac:dyDescent="0.3">
      <c r="A8678" s="3">
        <v>0.72873994687427601</v>
      </c>
      <c r="B8678" s="3">
        <v>21514.7300046989</v>
      </c>
      <c r="C8678" s="3">
        <v>1.2768397691698801</v>
      </c>
      <c r="D8678" s="3">
        <v>58966.490489686897</v>
      </c>
      <c r="E8678" s="1">
        <f t="shared" si="272"/>
        <v>0.54809982229560406</v>
      </c>
      <c r="F8678" s="1">
        <f t="shared" si="273"/>
        <v>37451.760484988001</v>
      </c>
    </row>
    <row r="8679" spans="1:6" x14ac:dyDescent="0.3">
      <c r="A8679" s="3">
        <v>0.71269382254801406</v>
      </c>
      <c r="B8679" s="3">
        <v>18252.792181148499</v>
      </c>
      <c r="C8679" s="3">
        <v>1.1943311784891999</v>
      </c>
      <c r="D8679" s="3">
        <v>53709.458101683798</v>
      </c>
      <c r="E8679" s="1">
        <f t="shared" si="272"/>
        <v>0.48163735594118584</v>
      </c>
      <c r="F8679" s="1">
        <f t="shared" si="273"/>
        <v>35456.665920535299</v>
      </c>
    </row>
    <row r="8680" spans="1:6" x14ac:dyDescent="0.3">
      <c r="A8680" s="3">
        <v>0.69467653062653201</v>
      </c>
      <c r="B8680" s="3">
        <v>24187.850063744299</v>
      </c>
      <c r="C8680" s="3">
        <v>1.19771040768204</v>
      </c>
      <c r="D8680" s="3">
        <v>59955.089955614501</v>
      </c>
      <c r="E8680" s="1">
        <f t="shared" si="272"/>
        <v>0.50303387705550795</v>
      </c>
      <c r="F8680" s="1">
        <f t="shared" si="273"/>
        <v>35767.239891870202</v>
      </c>
    </row>
    <row r="8681" spans="1:6" x14ac:dyDescent="0.3">
      <c r="A8681" s="3">
        <v>0.74865587141844703</v>
      </c>
      <c r="B8681" s="3">
        <v>18010.616695786401</v>
      </c>
      <c r="C8681" s="3">
        <v>1.2770671254150501</v>
      </c>
      <c r="D8681" s="3">
        <v>54051.992198924097</v>
      </c>
      <c r="E8681" s="1">
        <f t="shared" si="272"/>
        <v>0.52841125399660305</v>
      </c>
      <c r="F8681" s="1">
        <f t="shared" si="273"/>
        <v>36041.375503137693</v>
      </c>
    </row>
    <row r="8682" spans="1:6" x14ac:dyDescent="0.3">
      <c r="A8682" s="3">
        <v>0.68181751633197696</v>
      </c>
      <c r="B8682" s="3">
        <v>27467.976486343501</v>
      </c>
      <c r="C8682" s="3">
        <v>1.1402766803228199</v>
      </c>
      <c r="D8682" s="3">
        <v>68640.2906283341</v>
      </c>
      <c r="E8682" s="1">
        <f t="shared" si="272"/>
        <v>0.45845916399084297</v>
      </c>
      <c r="F8682" s="1">
        <f t="shared" si="273"/>
        <v>41172.314141990602</v>
      </c>
    </row>
    <row r="8683" spans="1:6" x14ac:dyDescent="0.3">
      <c r="A8683" s="3">
        <v>0.72166759675593395</v>
      </c>
      <c r="B8683" s="3">
        <v>28040.122361994599</v>
      </c>
      <c r="C8683" s="3">
        <v>1.26296852690575</v>
      </c>
      <c r="D8683" s="3">
        <v>62367.065914532497</v>
      </c>
      <c r="E8683" s="1">
        <f t="shared" si="272"/>
        <v>0.54130093014981606</v>
      </c>
      <c r="F8683" s="1">
        <f t="shared" si="273"/>
        <v>34326.943552537894</v>
      </c>
    </row>
    <row r="8684" spans="1:6" x14ac:dyDescent="0.3">
      <c r="A8684" s="3">
        <v>0.62790702771852902</v>
      </c>
      <c r="B8684" s="3">
        <v>16086.7759840983</v>
      </c>
      <c r="C8684" s="3">
        <v>1.06404370912048</v>
      </c>
      <c r="D8684" s="3">
        <v>52136.281514693997</v>
      </c>
      <c r="E8684" s="1">
        <f t="shared" si="272"/>
        <v>0.43613668140195094</v>
      </c>
      <c r="F8684" s="1">
        <f t="shared" si="273"/>
        <v>36049.505530595699</v>
      </c>
    </row>
    <row r="8685" spans="1:6" x14ac:dyDescent="0.3">
      <c r="A8685" s="3">
        <v>0.71041822801036303</v>
      </c>
      <c r="B8685" s="3">
        <v>19843.211601552699</v>
      </c>
      <c r="C8685" s="3">
        <v>1.2211092771260801</v>
      </c>
      <c r="D8685" s="3">
        <v>54934.324299029802</v>
      </c>
      <c r="E8685" s="1">
        <f t="shared" si="272"/>
        <v>0.51069104911571706</v>
      </c>
      <c r="F8685" s="1">
        <f t="shared" si="273"/>
        <v>35091.112697477103</v>
      </c>
    </row>
    <row r="8686" spans="1:6" x14ac:dyDescent="0.3">
      <c r="A8686" s="3">
        <v>0.68835680699789203</v>
      </c>
      <c r="B8686" s="3">
        <v>19690.495105404101</v>
      </c>
      <c r="C8686" s="3">
        <v>1.1972297707849999</v>
      </c>
      <c r="D8686" s="3">
        <v>54936.884294640302</v>
      </c>
      <c r="E8686" s="1">
        <f t="shared" si="272"/>
        <v>0.50887296378710789</v>
      </c>
      <c r="F8686" s="1">
        <f t="shared" si="273"/>
        <v>35246.389189236201</v>
      </c>
    </row>
    <row r="8687" spans="1:6" x14ac:dyDescent="0.3">
      <c r="A8687" s="3">
        <v>0.70238818035495798</v>
      </c>
      <c r="B8687" s="3">
        <v>20351.1912741142</v>
      </c>
      <c r="C8687" s="3">
        <v>1.18235819174649</v>
      </c>
      <c r="D8687" s="3">
        <v>55981.308760671403</v>
      </c>
      <c r="E8687" s="1">
        <f t="shared" si="272"/>
        <v>0.47997001139153206</v>
      </c>
      <c r="F8687" s="1">
        <f t="shared" si="273"/>
        <v>35630.117486557203</v>
      </c>
    </row>
    <row r="8688" spans="1:6" x14ac:dyDescent="0.3">
      <c r="A8688" s="3">
        <v>0.69364171677416397</v>
      </c>
      <c r="B8688" s="3">
        <v>15426.031754632</v>
      </c>
      <c r="C8688" s="3">
        <v>1.2048884180530499</v>
      </c>
      <c r="D8688" s="3">
        <v>51403.811709698799</v>
      </c>
      <c r="E8688" s="1">
        <f t="shared" si="272"/>
        <v>0.51124670127888594</v>
      </c>
      <c r="F8688" s="1">
        <f t="shared" si="273"/>
        <v>35977.779955066799</v>
      </c>
    </row>
    <row r="8689" spans="1:6" x14ac:dyDescent="0.3">
      <c r="A8689" s="3">
        <v>0.71517599933714104</v>
      </c>
      <c r="B8689" s="3">
        <v>16661.700263876101</v>
      </c>
      <c r="C8689" s="3">
        <v>1.2437181043123799</v>
      </c>
      <c r="D8689" s="3">
        <v>51445.439451139697</v>
      </c>
      <c r="E8689" s="1">
        <f t="shared" si="272"/>
        <v>0.5285421049752389</v>
      </c>
      <c r="F8689" s="1">
        <f t="shared" si="273"/>
        <v>34783.739187263593</v>
      </c>
    </row>
    <row r="8690" spans="1:6" x14ac:dyDescent="0.3">
      <c r="A8690" s="3">
        <v>0.65430572502518702</v>
      </c>
      <c r="B8690" s="3">
        <v>19079.450205968202</v>
      </c>
      <c r="C8690" s="3">
        <v>1.10277751886911</v>
      </c>
      <c r="D8690" s="3">
        <v>53180.230566992701</v>
      </c>
      <c r="E8690" s="1">
        <f t="shared" si="272"/>
        <v>0.44847179384392299</v>
      </c>
      <c r="F8690" s="1">
        <f t="shared" si="273"/>
        <v>34100.780361024503</v>
      </c>
    </row>
    <row r="8691" spans="1:6" x14ac:dyDescent="0.3">
      <c r="A8691" s="3">
        <v>0.73012440911799903</v>
      </c>
      <c r="B8691" s="3">
        <v>18687.762927326199</v>
      </c>
      <c r="C8691" s="3">
        <v>1.2844589262260599</v>
      </c>
      <c r="D8691" s="3">
        <v>55223.635878080502</v>
      </c>
      <c r="E8691" s="1">
        <f t="shared" si="272"/>
        <v>0.55433451710806092</v>
      </c>
      <c r="F8691" s="1">
        <f t="shared" si="273"/>
        <v>36535.872950754303</v>
      </c>
    </row>
    <row r="8692" spans="1:6" x14ac:dyDescent="0.3">
      <c r="A8692" s="3">
        <v>0.71513155161716402</v>
      </c>
      <c r="B8692" s="3">
        <v>18621.116552036601</v>
      </c>
      <c r="C8692" s="3">
        <v>1.22984266254643</v>
      </c>
      <c r="D8692" s="3">
        <v>56560.039744501402</v>
      </c>
      <c r="E8692" s="1">
        <f t="shared" si="272"/>
        <v>0.51471111092926602</v>
      </c>
      <c r="F8692" s="1">
        <f t="shared" si="273"/>
        <v>37938.923192464805</v>
      </c>
    </row>
    <row r="8693" spans="1:6" x14ac:dyDescent="0.3">
      <c r="A8693" s="3">
        <v>0.63295186277145399</v>
      </c>
      <c r="B8693" s="3">
        <v>18254.9503536107</v>
      </c>
      <c r="C8693" s="3">
        <v>1.1504968107632201</v>
      </c>
      <c r="D8693" s="3">
        <v>56768.7878848603</v>
      </c>
      <c r="E8693" s="1">
        <f t="shared" si="272"/>
        <v>0.51754494799176609</v>
      </c>
      <c r="F8693" s="1">
        <f t="shared" si="273"/>
        <v>38513.837531249599</v>
      </c>
    </row>
    <row r="8694" spans="1:6" x14ac:dyDescent="0.3">
      <c r="A8694" s="3">
        <v>0.70975904451841398</v>
      </c>
      <c r="B8694" s="3">
        <v>20364.4061552559</v>
      </c>
      <c r="C8694" s="3">
        <v>1.2323249688368501</v>
      </c>
      <c r="D8694" s="3">
        <v>58949.6170160853</v>
      </c>
      <c r="E8694" s="1">
        <f t="shared" si="272"/>
        <v>0.52256592431843607</v>
      </c>
      <c r="F8694" s="1">
        <f t="shared" si="273"/>
        <v>38585.2108608294</v>
      </c>
    </row>
    <row r="8695" spans="1:6" x14ac:dyDescent="0.3">
      <c r="A8695" s="3">
        <v>0.72173711813058605</v>
      </c>
      <c r="B8695" s="3">
        <v>20432.499909300899</v>
      </c>
      <c r="C8695" s="3">
        <v>1.2484319190751501</v>
      </c>
      <c r="D8695" s="3">
        <v>59164.952714454201</v>
      </c>
      <c r="E8695" s="1">
        <f t="shared" si="272"/>
        <v>0.526694800944564</v>
      </c>
      <c r="F8695" s="1">
        <f t="shared" si="273"/>
        <v>38732.452805153298</v>
      </c>
    </row>
    <row r="8696" spans="1:6" x14ac:dyDescent="0.3">
      <c r="A8696" s="3">
        <v>0.73900800600682703</v>
      </c>
      <c r="B8696" s="3">
        <v>17157.897888476298</v>
      </c>
      <c r="C8696" s="3">
        <v>1.27160167143952</v>
      </c>
      <c r="D8696" s="3">
        <v>52314.647452073899</v>
      </c>
      <c r="E8696" s="1">
        <f t="shared" si="272"/>
        <v>0.53259366543269293</v>
      </c>
      <c r="F8696" s="1">
        <f t="shared" si="273"/>
        <v>35156.749563597601</v>
      </c>
    </row>
    <row r="8697" spans="1:6" x14ac:dyDescent="0.3">
      <c r="A8697" s="3">
        <v>0.67457681165996997</v>
      </c>
      <c r="B8697" s="3">
        <v>18095.281224888098</v>
      </c>
      <c r="C8697" s="3">
        <v>1.1792379274221401</v>
      </c>
      <c r="D8697" s="3">
        <v>55496.256467108396</v>
      </c>
      <c r="E8697" s="1">
        <f t="shared" si="272"/>
        <v>0.5046611157621701</v>
      </c>
      <c r="F8697" s="1">
        <f t="shared" si="273"/>
        <v>37400.975242220302</v>
      </c>
    </row>
    <row r="8698" spans="1:6" x14ac:dyDescent="0.3">
      <c r="A8698" s="3">
        <v>0.66771257895090697</v>
      </c>
      <c r="B8698" s="3">
        <v>19938.715252753798</v>
      </c>
      <c r="C8698" s="3">
        <v>1.14262049582349</v>
      </c>
      <c r="D8698" s="3">
        <v>55812.665516235502</v>
      </c>
      <c r="E8698" s="1">
        <f t="shared" si="272"/>
        <v>0.47490791687258305</v>
      </c>
      <c r="F8698" s="1">
        <f t="shared" si="273"/>
        <v>35873.950263481704</v>
      </c>
    </row>
    <row r="8699" spans="1:6" x14ac:dyDescent="0.3">
      <c r="A8699" s="3">
        <v>0.70512981812567199</v>
      </c>
      <c r="B8699" s="3">
        <v>16061.047054656099</v>
      </c>
      <c r="C8699" s="3">
        <v>1.2176379917858799</v>
      </c>
      <c r="D8699" s="3">
        <v>52129.250779751601</v>
      </c>
      <c r="E8699" s="1">
        <f t="shared" si="272"/>
        <v>0.51250817366020796</v>
      </c>
      <c r="F8699" s="1">
        <f t="shared" si="273"/>
        <v>36068.203725095504</v>
      </c>
    </row>
    <row r="8700" spans="1:6" x14ac:dyDescent="0.3">
      <c r="A8700" s="3">
        <v>0.68105542061297197</v>
      </c>
      <c r="B8700" s="3">
        <v>18988.404276702699</v>
      </c>
      <c r="C8700" s="3">
        <v>1.1524453938689401</v>
      </c>
      <c r="D8700" s="3">
        <v>55001.6083724778</v>
      </c>
      <c r="E8700" s="1">
        <f t="shared" si="272"/>
        <v>0.4713899732559681</v>
      </c>
      <c r="F8700" s="1">
        <f t="shared" si="273"/>
        <v>36013.204095775101</v>
      </c>
    </row>
    <row r="8701" spans="1:6" x14ac:dyDescent="0.3">
      <c r="A8701" s="3">
        <v>0.75791005696538805</v>
      </c>
      <c r="B8701" s="3">
        <v>18954.075684366999</v>
      </c>
      <c r="C8701" s="3">
        <v>1.3072372484555601</v>
      </c>
      <c r="D8701" s="3">
        <v>56605.393279260999</v>
      </c>
      <c r="E8701" s="1">
        <f t="shared" si="272"/>
        <v>0.54932719149017206</v>
      </c>
      <c r="F8701" s="1">
        <f t="shared" si="273"/>
        <v>37651.317594894004</v>
      </c>
    </row>
    <row r="8702" spans="1:6" x14ac:dyDescent="0.3">
      <c r="A8702" s="3">
        <v>0.76641195348449698</v>
      </c>
      <c r="B8702" s="3">
        <v>19463.9267382039</v>
      </c>
      <c r="C8702" s="3">
        <v>1.34384007365447</v>
      </c>
      <c r="D8702" s="3">
        <v>58276.634102424498</v>
      </c>
      <c r="E8702" s="1">
        <f t="shared" si="272"/>
        <v>0.57742812016997302</v>
      </c>
      <c r="F8702" s="1">
        <f t="shared" si="273"/>
        <v>38812.707364220594</v>
      </c>
    </row>
    <row r="8703" spans="1:6" x14ac:dyDescent="0.3">
      <c r="A8703" s="3">
        <v>0.71812790246257396</v>
      </c>
      <c r="B8703" s="3">
        <v>24577.935417633402</v>
      </c>
      <c r="C8703" s="3">
        <v>1.2465934523683599</v>
      </c>
      <c r="D8703" s="3">
        <v>66308.311548436002</v>
      </c>
      <c r="E8703" s="1">
        <f t="shared" si="272"/>
        <v>0.52846554990578598</v>
      </c>
      <c r="F8703" s="1">
        <f t="shared" si="273"/>
        <v>41730.376130802601</v>
      </c>
    </row>
    <row r="8704" spans="1:6" x14ac:dyDescent="0.3">
      <c r="A8704" s="3">
        <v>0.69469708059443103</v>
      </c>
      <c r="B8704" s="3">
        <v>20361.943071490201</v>
      </c>
      <c r="C8704" s="3">
        <v>1.2028566728724499</v>
      </c>
      <c r="D8704" s="3">
        <v>58200.752511134502</v>
      </c>
      <c r="E8704" s="1">
        <f t="shared" si="272"/>
        <v>0.50815959227801888</v>
      </c>
      <c r="F8704" s="1">
        <f t="shared" si="273"/>
        <v>37838.809439644305</v>
      </c>
    </row>
    <row r="8705" spans="1:6" x14ac:dyDescent="0.3">
      <c r="A8705" s="3">
        <v>0.63323201089572501</v>
      </c>
      <c r="B8705" s="3">
        <v>16323.291659078601</v>
      </c>
      <c r="C8705" s="3">
        <v>1.089127853196</v>
      </c>
      <c r="D8705" s="3">
        <v>52692.195235718696</v>
      </c>
      <c r="E8705" s="1">
        <f t="shared" si="272"/>
        <v>0.45589584230027502</v>
      </c>
      <c r="F8705" s="1">
        <f t="shared" si="273"/>
        <v>36368.903576640092</v>
      </c>
    </row>
    <row r="8706" spans="1:6" x14ac:dyDescent="0.3">
      <c r="A8706" s="3">
        <v>0.66014476817977796</v>
      </c>
      <c r="B8706" s="3">
        <v>15958.4984997498</v>
      </c>
      <c r="C8706" s="3">
        <v>1.15597705725155</v>
      </c>
      <c r="D8706" s="3">
        <v>51494.2053150953</v>
      </c>
      <c r="E8706" s="1">
        <f t="shared" si="272"/>
        <v>0.49583228907177201</v>
      </c>
      <c r="F8706" s="1">
        <f t="shared" si="273"/>
        <v>35535.706815345504</v>
      </c>
    </row>
    <row r="8707" spans="1:6" x14ac:dyDescent="0.3">
      <c r="A8707" s="3">
        <v>0.67115417017267498</v>
      </c>
      <c r="B8707" s="3">
        <v>25400.210557918701</v>
      </c>
      <c r="C8707" s="3">
        <v>1.1613296943548099</v>
      </c>
      <c r="D8707" s="3">
        <v>66832.517673823997</v>
      </c>
      <c r="E8707" s="1">
        <f t="shared" si="272"/>
        <v>0.49017552418213495</v>
      </c>
      <c r="F8707" s="1">
        <f t="shared" si="273"/>
        <v>41432.307115905292</v>
      </c>
    </row>
    <row r="8708" spans="1:6" x14ac:dyDescent="0.3">
      <c r="A8708" s="3">
        <v>0.73271236940236095</v>
      </c>
      <c r="B8708" s="3">
        <v>22233.951221650401</v>
      </c>
      <c r="C8708" s="3">
        <v>1.28370124679692</v>
      </c>
      <c r="D8708" s="3">
        <v>59948.919395521101</v>
      </c>
      <c r="E8708" s="1">
        <f t="shared" ref="E8708:E8771" si="274">C8708-A8708</f>
        <v>0.55098887739455904</v>
      </c>
      <c r="F8708" s="1">
        <f t="shared" ref="F8708:F8771" si="275">D8708-B8708</f>
        <v>37714.9681738707</v>
      </c>
    </row>
    <row r="8709" spans="1:6" x14ac:dyDescent="0.3">
      <c r="A8709" s="3">
        <v>0.68673606190613901</v>
      </c>
      <c r="B8709" s="3">
        <v>17845.9830574933</v>
      </c>
      <c r="C8709" s="3">
        <v>1.16661742679971</v>
      </c>
      <c r="D8709" s="3">
        <v>52460.963570486798</v>
      </c>
      <c r="E8709" s="1">
        <f t="shared" si="274"/>
        <v>0.47988136489357103</v>
      </c>
      <c r="F8709" s="1">
        <f t="shared" si="275"/>
        <v>34614.980512993498</v>
      </c>
    </row>
    <row r="8710" spans="1:6" x14ac:dyDescent="0.3">
      <c r="A8710" s="3">
        <v>0.71298877431218599</v>
      </c>
      <c r="B8710" s="3">
        <v>15138.9499933597</v>
      </c>
      <c r="C8710" s="3">
        <v>1.2452553211948001</v>
      </c>
      <c r="D8710" s="3">
        <v>52262.666533434996</v>
      </c>
      <c r="E8710" s="1">
        <f t="shared" si="274"/>
        <v>0.5322665468826141</v>
      </c>
      <c r="F8710" s="1">
        <f t="shared" si="275"/>
        <v>37123.7165400753</v>
      </c>
    </row>
    <row r="8711" spans="1:6" x14ac:dyDescent="0.3">
      <c r="A8711" s="3">
        <v>0.69232789458704402</v>
      </c>
      <c r="B8711" s="3">
        <v>18499.210613162501</v>
      </c>
      <c r="C8711" s="3">
        <v>1.2151271425999901</v>
      </c>
      <c r="D8711" s="3">
        <v>55114.9655007619</v>
      </c>
      <c r="E8711" s="1">
        <f t="shared" si="274"/>
        <v>0.52279924801294608</v>
      </c>
      <c r="F8711" s="1">
        <f t="shared" si="275"/>
        <v>36615.754887599396</v>
      </c>
    </row>
    <row r="8712" spans="1:6" x14ac:dyDescent="0.3">
      <c r="A8712" s="3">
        <v>0.70774157913174496</v>
      </c>
      <c r="B8712" s="3">
        <v>18886.026386918002</v>
      </c>
      <c r="C8712" s="3">
        <v>1.2110627908165099</v>
      </c>
      <c r="D8712" s="3">
        <v>55797.652657271399</v>
      </c>
      <c r="E8712" s="1">
        <f t="shared" si="274"/>
        <v>0.50332121168476496</v>
      </c>
      <c r="F8712" s="1">
        <f t="shared" si="275"/>
        <v>36911.626270353401</v>
      </c>
    </row>
    <row r="8713" spans="1:6" x14ac:dyDescent="0.3">
      <c r="A8713" s="3">
        <v>0.69657527364569205</v>
      </c>
      <c r="B8713" s="3">
        <v>17874.747159637402</v>
      </c>
      <c r="C8713" s="3">
        <v>1.18681971568755</v>
      </c>
      <c r="D8713" s="3">
        <v>54550.506425701897</v>
      </c>
      <c r="E8713" s="1">
        <f t="shared" si="274"/>
        <v>0.49024444204185791</v>
      </c>
      <c r="F8713" s="1">
        <f t="shared" si="275"/>
        <v>36675.759266064495</v>
      </c>
    </row>
    <row r="8714" spans="1:6" x14ac:dyDescent="0.3">
      <c r="A8714" s="3">
        <v>0.63892648127815199</v>
      </c>
      <c r="B8714" s="3">
        <v>25722.952630591801</v>
      </c>
      <c r="C8714" s="3">
        <v>1.1097132478223</v>
      </c>
      <c r="D8714" s="3">
        <v>63292.832094032798</v>
      </c>
      <c r="E8714" s="1">
        <f t="shared" si="274"/>
        <v>0.47078676654414797</v>
      </c>
      <c r="F8714" s="1">
        <f t="shared" si="275"/>
        <v>37569.879463441001</v>
      </c>
    </row>
    <row r="8715" spans="1:6" x14ac:dyDescent="0.3">
      <c r="A8715" s="3">
        <v>0.71332113118709695</v>
      </c>
      <c r="B8715" s="3">
        <v>17945.670061573001</v>
      </c>
      <c r="C8715" s="3">
        <v>1.2351811489025299</v>
      </c>
      <c r="D8715" s="3">
        <v>54071.0219394081</v>
      </c>
      <c r="E8715" s="1">
        <f t="shared" si="274"/>
        <v>0.521860017715433</v>
      </c>
      <c r="F8715" s="1">
        <f t="shared" si="275"/>
        <v>36125.351877835099</v>
      </c>
    </row>
    <row r="8716" spans="1:6" x14ac:dyDescent="0.3">
      <c r="A8716" s="3">
        <v>0.69162966662522596</v>
      </c>
      <c r="B8716" s="3">
        <v>21177.345326273</v>
      </c>
      <c r="C8716" s="3">
        <v>1.2112300661587101</v>
      </c>
      <c r="D8716" s="3">
        <v>57358.745363814902</v>
      </c>
      <c r="E8716" s="1">
        <f t="shared" si="274"/>
        <v>0.51960039953348414</v>
      </c>
      <c r="F8716" s="1">
        <f t="shared" si="275"/>
        <v>36181.400037541898</v>
      </c>
    </row>
    <row r="8717" spans="1:6" x14ac:dyDescent="0.3">
      <c r="A8717" s="3">
        <v>0.72350496957830202</v>
      </c>
      <c r="B8717" s="3">
        <v>23864.573622514701</v>
      </c>
      <c r="C8717" s="3">
        <v>1.2499292792668599</v>
      </c>
      <c r="D8717" s="3">
        <v>64225.923142103798</v>
      </c>
      <c r="E8717" s="1">
        <f t="shared" si="274"/>
        <v>0.52642430968855791</v>
      </c>
      <c r="F8717" s="1">
        <f t="shared" si="275"/>
        <v>40361.349519589101</v>
      </c>
    </row>
    <row r="8718" spans="1:6" x14ac:dyDescent="0.3">
      <c r="A8718" s="3">
        <v>0.66276560432280796</v>
      </c>
      <c r="B8718" s="3">
        <v>17232.137710303901</v>
      </c>
      <c r="C8718" s="3">
        <v>1.1329375704933899</v>
      </c>
      <c r="D8718" s="3">
        <v>54068.036706535597</v>
      </c>
      <c r="E8718" s="1">
        <f t="shared" si="274"/>
        <v>0.47017196617058199</v>
      </c>
      <c r="F8718" s="1">
        <f t="shared" si="275"/>
        <v>36835.898996231699</v>
      </c>
    </row>
    <row r="8719" spans="1:6" x14ac:dyDescent="0.3">
      <c r="A8719" s="3">
        <v>0.73864577708533996</v>
      </c>
      <c r="B8719" s="3">
        <v>22429.987365638299</v>
      </c>
      <c r="C8719" s="3">
        <v>1.3042442321193599</v>
      </c>
      <c r="D8719" s="3">
        <v>63130.5348617278</v>
      </c>
      <c r="E8719" s="1">
        <f t="shared" si="274"/>
        <v>0.56559845503401995</v>
      </c>
      <c r="F8719" s="1">
        <f t="shared" si="275"/>
        <v>40700.547496089501</v>
      </c>
    </row>
    <row r="8720" spans="1:6" x14ac:dyDescent="0.3">
      <c r="A8720" s="3">
        <v>0.67734535091303505</v>
      </c>
      <c r="B8720" s="3">
        <v>19148.454629837001</v>
      </c>
      <c r="C8720" s="3">
        <v>1.17607949088514</v>
      </c>
      <c r="D8720" s="3">
        <v>55926.648493891596</v>
      </c>
      <c r="E8720" s="1">
        <f t="shared" si="274"/>
        <v>0.49873413997210492</v>
      </c>
      <c r="F8720" s="1">
        <f t="shared" si="275"/>
        <v>36778.1938640546</v>
      </c>
    </row>
    <row r="8721" spans="1:6" x14ac:dyDescent="0.3">
      <c r="A8721" s="3">
        <v>0.728362676315504</v>
      </c>
      <c r="B8721" s="3">
        <v>21201.364026585401</v>
      </c>
      <c r="C8721" s="3">
        <v>1.2548877183257201</v>
      </c>
      <c r="D8721" s="3">
        <v>59045.878187153001</v>
      </c>
      <c r="E8721" s="1">
        <f t="shared" si="274"/>
        <v>0.5265250420102161</v>
      </c>
      <c r="F8721" s="1">
        <f t="shared" si="275"/>
        <v>37844.514160567604</v>
      </c>
    </row>
    <row r="8722" spans="1:6" x14ac:dyDescent="0.3">
      <c r="A8722" s="3">
        <v>0.66366689032607895</v>
      </c>
      <c r="B8722" s="3">
        <v>15849.6377069182</v>
      </c>
      <c r="C8722" s="3">
        <v>1.1666164792160101</v>
      </c>
      <c r="D8722" s="3">
        <v>51813.423992747703</v>
      </c>
      <c r="E8722" s="1">
        <f t="shared" si="274"/>
        <v>0.50294958888993113</v>
      </c>
      <c r="F8722" s="1">
        <f t="shared" si="275"/>
        <v>35963.786285829505</v>
      </c>
    </row>
    <row r="8723" spans="1:6" x14ac:dyDescent="0.3">
      <c r="A8723" s="3">
        <v>0.67843946732009697</v>
      </c>
      <c r="B8723" s="3">
        <v>19627.858701561301</v>
      </c>
      <c r="C8723" s="3">
        <v>1.1302559923901401</v>
      </c>
      <c r="D8723" s="3">
        <v>55739.925812847898</v>
      </c>
      <c r="E8723" s="1">
        <f t="shared" si="274"/>
        <v>0.45181652507004311</v>
      </c>
      <c r="F8723" s="1">
        <f t="shared" si="275"/>
        <v>36112.067111286597</v>
      </c>
    </row>
    <row r="8724" spans="1:6" x14ac:dyDescent="0.3">
      <c r="A8724" s="3">
        <v>0.67044110518766797</v>
      </c>
      <c r="B8724" s="3">
        <v>18625.643467428101</v>
      </c>
      <c r="C8724" s="3">
        <v>1.1806182534407099</v>
      </c>
      <c r="D8724" s="3">
        <v>55651.792113962802</v>
      </c>
      <c r="E8724" s="1">
        <f t="shared" si="274"/>
        <v>0.51017714825304195</v>
      </c>
      <c r="F8724" s="1">
        <f t="shared" si="275"/>
        <v>37026.148646534697</v>
      </c>
    </row>
    <row r="8725" spans="1:6" x14ac:dyDescent="0.3">
      <c r="A8725" s="3">
        <v>0.68161153298862598</v>
      </c>
      <c r="B8725" s="3">
        <v>22992.421082499601</v>
      </c>
      <c r="C8725" s="3">
        <v>1.2011703995824501</v>
      </c>
      <c r="D8725" s="3">
        <v>61302.585217537002</v>
      </c>
      <c r="E8725" s="1">
        <f t="shared" si="274"/>
        <v>0.51955886659382411</v>
      </c>
      <c r="F8725" s="1">
        <f t="shared" si="275"/>
        <v>38310.164135037398</v>
      </c>
    </row>
    <row r="8726" spans="1:6" x14ac:dyDescent="0.3">
      <c r="A8726" s="3">
        <v>0.71946699619114096</v>
      </c>
      <c r="B8726" s="3">
        <v>20621.976864066899</v>
      </c>
      <c r="C8726" s="3">
        <v>1.2474806018909199</v>
      </c>
      <c r="D8726" s="3">
        <v>57387.835458734102</v>
      </c>
      <c r="E8726" s="1">
        <f t="shared" si="274"/>
        <v>0.52801360569977895</v>
      </c>
      <c r="F8726" s="1">
        <f t="shared" si="275"/>
        <v>36765.858594667203</v>
      </c>
    </row>
    <row r="8727" spans="1:6" x14ac:dyDescent="0.3">
      <c r="A8727" s="3">
        <v>0.70290375921677595</v>
      </c>
      <c r="B8727" s="3">
        <v>17800.7445568779</v>
      </c>
      <c r="C8727" s="3">
        <v>1.2218470426035899</v>
      </c>
      <c r="D8727" s="3">
        <v>54084.704384817102</v>
      </c>
      <c r="E8727" s="1">
        <f t="shared" si="274"/>
        <v>0.51894328338681395</v>
      </c>
      <c r="F8727" s="1">
        <f t="shared" si="275"/>
        <v>36283.959827939201</v>
      </c>
    </row>
    <row r="8728" spans="1:6" x14ac:dyDescent="0.3">
      <c r="A8728" s="3">
        <v>0.69881413016322003</v>
      </c>
      <c r="B8728" s="3">
        <v>17926.512744626601</v>
      </c>
      <c r="C8728" s="3">
        <v>1.2099936452206299</v>
      </c>
      <c r="D8728" s="3">
        <v>53954.537365784199</v>
      </c>
      <c r="E8728" s="1">
        <f t="shared" si="274"/>
        <v>0.51117951505740988</v>
      </c>
      <c r="F8728" s="1">
        <f t="shared" si="275"/>
        <v>36028.024621157601</v>
      </c>
    </row>
    <row r="8729" spans="1:6" x14ac:dyDescent="0.3">
      <c r="A8729" s="3">
        <v>0.69337589060295801</v>
      </c>
      <c r="B8729" s="3">
        <v>19054.885464076498</v>
      </c>
      <c r="C8729" s="3">
        <v>1.2290770957461501</v>
      </c>
      <c r="D8729" s="3">
        <v>55404.0088901403</v>
      </c>
      <c r="E8729" s="1">
        <f t="shared" si="274"/>
        <v>0.53570120514319208</v>
      </c>
      <c r="F8729" s="1">
        <f t="shared" si="275"/>
        <v>36349.123426063801</v>
      </c>
    </row>
    <row r="8730" spans="1:6" x14ac:dyDescent="0.3">
      <c r="A8730" s="3">
        <v>0.67922275414390998</v>
      </c>
      <c r="B8730" s="3">
        <v>19206.787024327699</v>
      </c>
      <c r="C8730" s="3">
        <v>1.17417775856606</v>
      </c>
      <c r="D8730" s="3">
        <v>57210.370056925698</v>
      </c>
      <c r="E8730" s="1">
        <f t="shared" si="274"/>
        <v>0.49495500442215001</v>
      </c>
      <c r="F8730" s="1">
        <f t="shared" si="275"/>
        <v>38003.583032597999</v>
      </c>
    </row>
    <row r="8731" spans="1:6" x14ac:dyDescent="0.3">
      <c r="A8731" s="3">
        <v>0.71576711104428503</v>
      </c>
      <c r="B8731" s="3">
        <v>19790.1276901686</v>
      </c>
      <c r="C8731" s="3">
        <v>1.24319296417271</v>
      </c>
      <c r="D8731" s="3">
        <v>55862.612508632403</v>
      </c>
      <c r="E8731" s="1">
        <f t="shared" si="274"/>
        <v>0.52742585312842494</v>
      </c>
      <c r="F8731" s="1">
        <f t="shared" si="275"/>
        <v>36072.484818463803</v>
      </c>
    </row>
    <row r="8732" spans="1:6" x14ac:dyDescent="0.3">
      <c r="A8732" s="3">
        <v>0.68669920299465703</v>
      </c>
      <c r="B8732" s="3">
        <v>21640.9521037306</v>
      </c>
      <c r="C8732" s="3">
        <v>1.1970865748244099</v>
      </c>
      <c r="D8732" s="3">
        <v>59776.195103033198</v>
      </c>
      <c r="E8732" s="1">
        <f t="shared" si="274"/>
        <v>0.51038737182975291</v>
      </c>
      <c r="F8732" s="1">
        <f t="shared" si="275"/>
        <v>38135.242999302602</v>
      </c>
    </row>
    <row r="8733" spans="1:6" x14ac:dyDescent="0.3">
      <c r="A8733" s="3">
        <v>0.73449343357505203</v>
      </c>
      <c r="B8733" s="3">
        <v>20173.094649613999</v>
      </c>
      <c r="C8733" s="3">
        <v>1.2707919323296999</v>
      </c>
      <c r="D8733" s="3">
        <v>58611.055041330401</v>
      </c>
      <c r="E8733" s="1">
        <f t="shared" si="274"/>
        <v>0.53629849875464786</v>
      </c>
      <c r="F8733" s="1">
        <f t="shared" si="275"/>
        <v>38437.960391716406</v>
      </c>
    </row>
    <row r="8734" spans="1:6" x14ac:dyDescent="0.3">
      <c r="A8734" s="3">
        <v>0.73523771440098695</v>
      </c>
      <c r="B8734" s="3">
        <v>19547.952934262601</v>
      </c>
      <c r="C8734" s="3">
        <v>1.3027538467177899</v>
      </c>
      <c r="D8734" s="3">
        <v>56451.488464245798</v>
      </c>
      <c r="E8734" s="1">
        <f t="shared" si="274"/>
        <v>0.56751613231680298</v>
      </c>
      <c r="F8734" s="1">
        <f t="shared" si="275"/>
        <v>36903.535529983201</v>
      </c>
    </row>
    <row r="8735" spans="1:6" x14ac:dyDescent="0.3">
      <c r="A8735" s="3">
        <v>0.69518093393235303</v>
      </c>
      <c r="B8735" s="3">
        <v>20194.004939917599</v>
      </c>
      <c r="C8735" s="3">
        <v>1.1590246818607901</v>
      </c>
      <c r="D8735" s="3">
        <v>56711.876479671802</v>
      </c>
      <c r="E8735" s="1">
        <f t="shared" si="274"/>
        <v>0.46384374792843708</v>
      </c>
      <c r="F8735" s="1">
        <f t="shared" si="275"/>
        <v>36517.871539754204</v>
      </c>
    </row>
    <row r="8736" spans="1:6" x14ac:dyDescent="0.3">
      <c r="A8736" s="3">
        <v>0.67777572085520399</v>
      </c>
      <c r="B8736" s="3">
        <v>18591.899785570298</v>
      </c>
      <c r="C8736" s="3">
        <v>1.1907030382778101</v>
      </c>
      <c r="D8736" s="3">
        <v>57277.458496089501</v>
      </c>
      <c r="E8736" s="1">
        <f t="shared" si="274"/>
        <v>0.51292731742260611</v>
      </c>
      <c r="F8736" s="1">
        <f t="shared" si="275"/>
        <v>38685.558710519203</v>
      </c>
    </row>
    <row r="8737" spans="1:6" x14ac:dyDescent="0.3">
      <c r="A8737" s="3">
        <v>0.69754648786610796</v>
      </c>
      <c r="B8737" s="3">
        <v>20750.806735355902</v>
      </c>
      <c r="C8737" s="3">
        <v>1.19577016304572</v>
      </c>
      <c r="D8737" s="3">
        <v>57941.057826787401</v>
      </c>
      <c r="E8737" s="1">
        <f t="shared" si="274"/>
        <v>0.49822367517961208</v>
      </c>
      <c r="F8737" s="1">
        <f t="shared" si="275"/>
        <v>37190.251091431499</v>
      </c>
    </row>
    <row r="8738" spans="1:6" x14ac:dyDescent="0.3">
      <c r="A8738" s="3">
        <v>0.67063932916602498</v>
      </c>
      <c r="B8738" s="3">
        <v>27071.523358432099</v>
      </c>
      <c r="C8738" s="3">
        <v>1.1712640156618901</v>
      </c>
      <c r="D8738" s="3">
        <v>68162.319740147897</v>
      </c>
      <c r="E8738" s="1">
        <f t="shared" si="274"/>
        <v>0.50062468649586511</v>
      </c>
      <c r="F8738" s="1">
        <f t="shared" si="275"/>
        <v>41090.796381715802</v>
      </c>
    </row>
    <row r="8739" spans="1:6" x14ac:dyDescent="0.3">
      <c r="A8739" s="3">
        <v>0.69129151590800897</v>
      </c>
      <c r="B8739" s="3">
        <v>17235.4007749132</v>
      </c>
      <c r="C8739" s="3">
        <v>1.1752339431544101</v>
      </c>
      <c r="D8739" s="3">
        <v>55698.763327377303</v>
      </c>
      <c r="E8739" s="1">
        <f t="shared" si="274"/>
        <v>0.48394242724640113</v>
      </c>
      <c r="F8739" s="1">
        <f t="shared" si="275"/>
        <v>38463.362552464103</v>
      </c>
    </row>
    <row r="8740" spans="1:6" x14ac:dyDescent="0.3">
      <c r="A8740" s="3">
        <v>0.71852485278423694</v>
      </c>
      <c r="B8740" s="3">
        <v>22162.647327212799</v>
      </c>
      <c r="C8740" s="3">
        <v>1.2300974555819599</v>
      </c>
      <c r="D8740" s="3">
        <v>59858.484130823497</v>
      </c>
      <c r="E8740" s="1">
        <f t="shared" si="274"/>
        <v>0.51157260279772299</v>
      </c>
      <c r="F8740" s="1">
        <f t="shared" si="275"/>
        <v>37695.836803610699</v>
      </c>
    </row>
    <row r="8741" spans="1:6" x14ac:dyDescent="0.3">
      <c r="A8741" s="3">
        <v>0.74700753523757202</v>
      </c>
      <c r="B8741" s="3">
        <v>20287.889788509299</v>
      </c>
      <c r="C8741" s="3">
        <v>1.28904392780657</v>
      </c>
      <c r="D8741" s="3">
        <v>57152.777325076699</v>
      </c>
      <c r="E8741" s="1">
        <f t="shared" si="274"/>
        <v>0.54203639256899794</v>
      </c>
      <c r="F8741" s="1">
        <f t="shared" si="275"/>
        <v>36864.887536567403</v>
      </c>
    </row>
    <row r="8742" spans="1:6" x14ac:dyDescent="0.3">
      <c r="A8742" s="3">
        <v>0.74482645021801197</v>
      </c>
      <c r="B8742" s="3">
        <v>24310.450824330601</v>
      </c>
      <c r="C8742" s="3">
        <v>1.3022087498611401</v>
      </c>
      <c r="D8742" s="3">
        <v>63324.882613759997</v>
      </c>
      <c r="E8742" s="1">
        <f t="shared" si="274"/>
        <v>0.55738229964312813</v>
      </c>
      <c r="F8742" s="1">
        <f t="shared" si="275"/>
        <v>39014.431789429393</v>
      </c>
    </row>
    <row r="8743" spans="1:6" x14ac:dyDescent="0.3">
      <c r="A8743" s="3">
        <v>0.65080494534197397</v>
      </c>
      <c r="B8743" s="3">
        <v>20888.621277739599</v>
      </c>
      <c r="C8743" s="3">
        <v>1.0915279267542299</v>
      </c>
      <c r="D8743" s="3">
        <v>58469.813184783001</v>
      </c>
      <c r="E8743" s="1">
        <f t="shared" si="274"/>
        <v>0.44072298141225597</v>
      </c>
      <c r="F8743" s="1">
        <f t="shared" si="275"/>
        <v>37581.191907043401</v>
      </c>
    </row>
    <row r="8744" spans="1:6" x14ac:dyDescent="0.3">
      <c r="A8744" s="3">
        <v>0.65740466727944802</v>
      </c>
      <c r="B8744" s="3">
        <v>18982.646870492401</v>
      </c>
      <c r="C8744" s="3">
        <v>1.1017927579970299</v>
      </c>
      <c r="D8744" s="3">
        <v>53983.7953414484</v>
      </c>
      <c r="E8744" s="1">
        <f t="shared" si="274"/>
        <v>0.4443880907175819</v>
      </c>
      <c r="F8744" s="1">
        <f t="shared" si="275"/>
        <v>35001.148470956003</v>
      </c>
    </row>
    <row r="8745" spans="1:6" x14ac:dyDescent="0.3">
      <c r="A8745" s="3">
        <v>0.68738738898155205</v>
      </c>
      <c r="B8745" s="3">
        <v>17783.5715561658</v>
      </c>
      <c r="C8745" s="3">
        <v>1.19805600140762</v>
      </c>
      <c r="D8745" s="3">
        <v>52409.936825900302</v>
      </c>
      <c r="E8745" s="1">
        <f t="shared" si="274"/>
        <v>0.51066861242606798</v>
      </c>
      <c r="F8745" s="1">
        <f t="shared" si="275"/>
        <v>34626.365269734502</v>
      </c>
    </row>
    <row r="8746" spans="1:6" x14ac:dyDescent="0.3">
      <c r="A8746" s="3">
        <v>0.73194628886113</v>
      </c>
      <c r="B8746" s="3">
        <v>17966.739631250701</v>
      </c>
      <c r="C8746" s="3">
        <v>1.25104635468626</v>
      </c>
      <c r="D8746" s="3">
        <v>55055.2193916709</v>
      </c>
      <c r="E8746" s="1">
        <f t="shared" si="274"/>
        <v>0.51910006582513002</v>
      </c>
      <c r="F8746" s="1">
        <f t="shared" si="275"/>
        <v>37088.479760420203</v>
      </c>
    </row>
    <row r="8747" spans="1:6" x14ac:dyDescent="0.3">
      <c r="A8747" s="3">
        <v>0.68964751159276505</v>
      </c>
      <c r="B8747" s="3">
        <v>21488.8819954065</v>
      </c>
      <c r="C8747" s="3">
        <v>1.1857800267976499</v>
      </c>
      <c r="D8747" s="3">
        <v>58649.545750810903</v>
      </c>
      <c r="E8747" s="1">
        <f t="shared" si="274"/>
        <v>0.49613251520488488</v>
      </c>
      <c r="F8747" s="1">
        <f t="shared" si="275"/>
        <v>37160.663755404399</v>
      </c>
    </row>
    <row r="8748" spans="1:6" x14ac:dyDescent="0.3">
      <c r="A8748" s="3">
        <v>0.76670337060541005</v>
      </c>
      <c r="B8748" s="3">
        <v>18131.878133002399</v>
      </c>
      <c r="C8748" s="3">
        <v>1.3256037174580999</v>
      </c>
      <c r="D8748" s="3">
        <v>53316.723576894503</v>
      </c>
      <c r="E8748" s="1">
        <f t="shared" si="274"/>
        <v>0.55890034685268986</v>
      </c>
      <c r="F8748" s="1">
        <f t="shared" si="275"/>
        <v>35184.845443892104</v>
      </c>
    </row>
    <row r="8749" spans="1:6" x14ac:dyDescent="0.3">
      <c r="A8749" s="3">
        <v>0.72971091710657299</v>
      </c>
      <c r="B8749" s="3">
        <v>20241.4523149538</v>
      </c>
      <c r="C8749" s="3">
        <v>1.2654668163621801</v>
      </c>
      <c r="D8749" s="3">
        <v>56744.728965838804</v>
      </c>
      <c r="E8749" s="1">
        <f t="shared" si="274"/>
        <v>0.53575589925560707</v>
      </c>
      <c r="F8749" s="1">
        <f t="shared" si="275"/>
        <v>36503.276650885004</v>
      </c>
    </row>
    <row r="8750" spans="1:6" x14ac:dyDescent="0.3">
      <c r="A8750" s="3">
        <v>0.69283614683688899</v>
      </c>
      <c r="B8750" s="3">
        <v>17589.603317064899</v>
      </c>
      <c r="C8750" s="3">
        <v>1.19968295355076</v>
      </c>
      <c r="D8750" s="3">
        <v>53548.655629034001</v>
      </c>
      <c r="E8750" s="1">
        <f t="shared" si="274"/>
        <v>0.50684680671387106</v>
      </c>
      <c r="F8750" s="1">
        <f t="shared" si="275"/>
        <v>35959.052311969106</v>
      </c>
    </row>
    <row r="8751" spans="1:6" x14ac:dyDescent="0.3">
      <c r="A8751" s="3">
        <v>0.72396181526113501</v>
      </c>
      <c r="B8751" s="3">
        <v>18654.2706864459</v>
      </c>
      <c r="C8751" s="3">
        <v>1.23953489902067</v>
      </c>
      <c r="D8751" s="3">
        <v>53826.5900754459</v>
      </c>
      <c r="E8751" s="1">
        <f t="shared" si="274"/>
        <v>0.51557308375953503</v>
      </c>
      <c r="F8751" s="1">
        <f t="shared" si="275"/>
        <v>35172.319388999997</v>
      </c>
    </row>
    <row r="8752" spans="1:6" x14ac:dyDescent="0.3">
      <c r="A8752" s="3">
        <v>0.68347210401709901</v>
      </c>
      <c r="B8752" s="3">
        <v>24665.832378746101</v>
      </c>
      <c r="C8752" s="3">
        <v>1.2145633701643499</v>
      </c>
      <c r="D8752" s="3">
        <v>66646.163483968397</v>
      </c>
      <c r="E8752" s="1">
        <f t="shared" si="274"/>
        <v>0.53109126614725088</v>
      </c>
      <c r="F8752" s="1">
        <f t="shared" si="275"/>
        <v>41980.3311052223</v>
      </c>
    </row>
    <row r="8753" spans="1:6" x14ac:dyDescent="0.3">
      <c r="A8753" s="3">
        <v>0.69191202710819999</v>
      </c>
      <c r="B8753" s="3">
        <v>20880.2230985198</v>
      </c>
      <c r="C8753" s="3">
        <v>1.1645584087554901</v>
      </c>
      <c r="D8753" s="3">
        <v>55842.835159881499</v>
      </c>
      <c r="E8753" s="1">
        <f t="shared" si="274"/>
        <v>0.47264638164729011</v>
      </c>
      <c r="F8753" s="1">
        <f t="shared" si="275"/>
        <v>34962.612061361695</v>
      </c>
    </row>
    <row r="8754" spans="1:6" x14ac:dyDescent="0.3">
      <c r="A8754" s="3">
        <v>0.692214569487973</v>
      </c>
      <c r="B8754" s="3">
        <v>16972.438540982799</v>
      </c>
      <c r="C8754" s="3">
        <v>1.2230448782472301</v>
      </c>
      <c r="D8754" s="3">
        <v>53344.159723012999</v>
      </c>
      <c r="E8754" s="1">
        <f t="shared" si="274"/>
        <v>0.53083030875925707</v>
      </c>
      <c r="F8754" s="1">
        <f t="shared" si="275"/>
        <v>36371.721182030204</v>
      </c>
    </row>
    <row r="8755" spans="1:6" x14ac:dyDescent="0.3">
      <c r="A8755" s="3">
        <v>0.68758684364622502</v>
      </c>
      <c r="B8755" s="3">
        <v>18845.6185006042</v>
      </c>
      <c r="C8755" s="3">
        <v>1.18497479132915</v>
      </c>
      <c r="D8755" s="3">
        <v>55198.839035519501</v>
      </c>
      <c r="E8755" s="1">
        <f t="shared" si="274"/>
        <v>0.49738794768292494</v>
      </c>
      <c r="F8755" s="1">
        <f t="shared" si="275"/>
        <v>36353.220534915301</v>
      </c>
    </row>
    <row r="8756" spans="1:6" x14ac:dyDescent="0.3">
      <c r="A8756" s="3">
        <v>0.72986795118233105</v>
      </c>
      <c r="B8756" s="3">
        <v>19721.764772502898</v>
      </c>
      <c r="C8756" s="3">
        <v>1.24820711735339</v>
      </c>
      <c r="D8756" s="3">
        <v>56983.6357493592</v>
      </c>
      <c r="E8756" s="1">
        <f t="shared" si="274"/>
        <v>0.51833916617105891</v>
      </c>
      <c r="F8756" s="1">
        <f t="shared" si="275"/>
        <v>37261.870976856299</v>
      </c>
    </row>
    <row r="8757" spans="1:6" x14ac:dyDescent="0.3">
      <c r="A8757" s="3">
        <v>0.68243722477461</v>
      </c>
      <c r="B8757" s="3">
        <v>18506.234498794001</v>
      </c>
      <c r="C8757" s="3">
        <v>1.18464885650467</v>
      </c>
      <c r="D8757" s="3">
        <v>55761.664701179499</v>
      </c>
      <c r="E8757" s="1">
        <f t="shared" si="274"/>
        <v>0.50221163173006</v>
      </c>
      <c r="F8757" s="1">
        <f t="shared" si="275"/>
        <v>37255.430202385498</v>
      </c>
    </row>
    <row r="8758" spans="1:6" x14ac:dyDescent="0.3">
      <c r="A8758" s="3">
        <v>0.67091810202201096</v>
      </c>
      <c r="B8758" s="3">
        <v>22120.805184165802</v>
      </c>
      <c r="C8758" s="3">
        <v>1.1719999743240599</v>
      </c>
      <c r="D8758" s="3">
        <v>60731.8707985367</v>
      </c>
      <c r="E8758" s="1">
        <f t="shared" si="274"/>
        <v>0.50108187230204893</v>
      </c>
      <c r="F8758" s="1">
        <f t="shared" si="275"/>
        <v>38611.065614370898</v>
      </c>
    </row>
    <row r="8759" spans="1:6" x14ac:dyDescent="0.3">
      <c r="A8759" s="3">
        <v>0.711963312142743</v>
      </c>
      <c r="B8759" s="3">
        <v>21412.406246271599</v>
      </c>
      <c r="C8759" s="3">
        <v>1.24787665685237</v>
      </c>
      <c r="D8759" s="3">
        <v>61743.115598784701</v>
      </c>
      <c r="E8759" s="1">
        <f t="shared" si="274"/>
        <v>0.53591334470962704</v>
      </c>
      <c r="F8759" s="1">
        <f t="shared" si="275"/>
        <v>40330.709352513106</v>
      </c>
    </row>
    <row r="8760" spans="1:6" x14ac:dyDescent="0.3">
      <c r="A8760" s="3">
        <v>0.70562599794790704</v>
      </c>
      <c r="B8760" s="3">
        <v>20299.895451320899</v>
      </c>
      <c r="C8760" s="3">
        <v>1.2260129616759701</v>
      </c>
      <c r="D8760" s="3">
        <v>59500.6020813094</v>
      </c>
      <c r="E8760" s="1">
        <f t="shared" si="274"/>
        <v>0.52038696372806303</v>
      </c>
      <c r="F8760" s="1">
        <f t="shared" si="275"/>
        <v>39200.706629988505</v>
      </c>
    </row>
    <row r="8761" spans="1:6" x14ac:dyDescent="0.3">
      <c r="A8761" s="3">
        <v>0.71642838167076905</v>
      </c>
      <c r="B8761" s="3">
        <v>19317.429288633</v>
      </c>
      <c r="C8761" s="3">
        <v>1.2470009572160199</v>
      </c>
      <c r="D8761" s="3">
        <v>55097.343458112802</v>
      </c>
      <c r="E8761" s="1">
        <f t="shared" si="274"/>
        <v>0.53057257554525084</v>
      </c>
      <c r="F8761" s="1">
        <f t="shared" si="275"/>
        <v>35779.914169479802</v>
      </c>
    </row>
    <row r="8762" spans="1:6" x14ac:dyDescent="0.3">
      <c r="A8762" s="3">
        <v>0.74999652385971904</v>
      </c>
      <c r="B8762" s="3">
        <v>15459.252007265601</v>
      </c>
      <c r="C8762" s="3">
        <v>1.29779768241052</v>
      </c>
      <c r="D8762" s="3">
        <v>51743.214902323802</v>
      </c>
      <c r="E8762" s="1">
        <f t="shared" si="274"/>
        <v>0.54780115855080092</v>
      </c>
      <c r="F8762" s="1">
        <f t="shared" si="275"/>
        <v>36283.962895058197</v>
      </c>
    </row>
    <row r="8763" spans="1:6" x14ac:dyDescent="0.3">
      <c r="A8763" s="3">
        <v>0.69769884364650203</v>
      </c>
      <c r="B8763" s="3">
        <v>19080.674891673199</v>
      </c>
      <c r="C8763" s="3">
        <v>1.18143623333486</v>
      </c>
      <c r="D8763" s="3">
        <v>56389.017780659502</v>
      </c>
      <c r="E8763" s="1">
        <f t="shared" si="274"/>
        <v>0.483737389688358</v>
      </c>
      <c r="F8763" s="1">
        <f t="shared" si="275"/>
        <v>37308.342888986299</v>
      </c>
    </row>
    <row r="8764" spans="1:6" x14ac:dyDescent="0.3">
      <c r="A8764" s="3">
        <v>0.68159677038160005</v>
      </c>
      <c r="B8764" s="3">
        <v>21485.177479448801</v>
      </c>
      <c r="C8764" s="3">
        <v>1.1800114147355001</v>
      </c>
      <c r="D8764" s="3">
        <v>60283.299184302101</v>
      </c>
      <c r="E8764" s="1">
        <f t="shared" si="274"/>
        <v>0.49841464435390004</v>
      </c>
      <c r="F8764" s="1">
        <f t="shared" si="275"/>
        <v>38798.1217048533</v>
      </c>
    </row>
    <row r="8765" spans="1:6" x14ac:dyDescent="0.3">
      <c r="A8765" s="3">
        <v>0.74334598458280698</v>
      </c>
      <c r="B8765" s="3">
        <v>19668.045492407498</v>
      </c>
      <c r="C8765" s="3">
        <v>1.2979223783503899</v>
      </c>
      <c r="D8765" s="3">
        <v>54662.895430436802</v>
      </c>
      <c r="E8765" s="1">
        <f t="shared" si="274"/>
        <v>0.55457639376758294</v>
      </c>
      <c r="F8765" s="1">
        <f t="shared" si="275"/>
        <v>34994.849938029307</v>
      </c>
    </row>
    <row r="8766" spans="1:6" x14ac:dyDescent="0.3">
      <c r="A8766" s="3">
        <v>0.70416809807317204</v>
      </c>
      <c r="B8766" s="3">
        <v>23651.707112002299</v>
      </c>
      <c r="C8766" s="3">
        <v>1.21285607455435</v>
      </c>
      <c r="D8766" s="3">
        <v>64317.810236955098</v>
      </c>
      <c r="E8766" s="1">
        <f t="shared" si="274"/>
        <v>0.50868797648117792</v>
      </c>
      <c r="F8766" s="1">
        <f t="shared" si="275"/>
        <v>40666.103124952802</v>
      </c>
    </row>
    <row r="8767" spans="1:6" x14ac:dyDescent="0.3">
      <c r="A8767" s="3">
        <v>0.704779891741663</v>
      </c>
      <c r="B8767" s="3">
        <v>17562.246637071399</v>
      </c>
      <c r="C8767" s="3">
        <v>1.20768945657337</v>
      </c>
      <c r="D8767" s="3">
        <v>54660.869179392401</v>
      </c>
      <c r="E8767" s="1">
        <f t="shared" si="274"/>
        <v>0.50290956483170701</v>
      </c>
      <c r="F8767" s="1">
        <f t="shared" si="275"/>
        <v>37098.622542320998</v>
      </c>
    </row>
    <row r="8768" spans="1:6" x14ac:dyDescent="0.3">
      <c r="A8768" s="3">
        <v>0.665034411830419</v>
      </c>
      <c r="B8768" s="3">
        <v>21850.344729574499</v>
      </c>
      <c r="C8768" s="3">
        <v>1.16591572939522</v>
      </c>
      <c r="D8768" s="3">
        <v>60522.523834179199</v>
      </c>
      <c r="E8768" s="1">
        <f t="shared" si="274"/>
        <v>0.50088131756480103</v>
      </c>
      <c r="F8768" s="1">
        <f t="shared" si="275"/>
        <v>38672.1791046047</v>
      </c>
    </row>
    <row r="8769" spans="1:6" x14ac:dyDescent="0.3">
      <c r="A8769" s="3">
        <v>0.68395486288406604</v>
      </c>
      <c r="B8769" s="3">
        <v>15758.6192543493</v>
      </c>
      <c r="C8769" s="3">
        <v>1.1668332099951599</v>
      </c>
      <c r="D8769" s="3">
        <v>50723.769935051503</v>
      </c>
      <c r="E8769" s="1">
        <f t="shared" si="274"/>
        <v>0.4828783471110939</v>
      </c>
      <c r="F8769" s="1">
        <f t="shared" si="275"/>
        <v>34965.150680702201</v>
      </c>
    </row>
    <row r="8770" spans="1:6" x14ac:dyDescent="0.3">
      <c r="A8770" s="3">
        <v>0.71537406813371196</v>
      </c>
      <c r="B8770" s="3">
        <v>21340.086002682699</v>
      </c>
      <c r="C8770" s="3">
        <v>1.2203386048846101</v>
      </c>
      <c r="D8770" s="3">
        <v>61109.122763395899</v>
      </c>
      <c r="E8770" s="1">
        <f t="shared" si="274"/>
        <v>0.50496453675089814</v>
      </c>
      <c r="F8770" s="1">
        <f t="shared" si="275"/>
        <v>39769.036760713199</v>
      </c>
    </row>
    <row r="8771" spans="1:6" x14ac:dyDescent="0.3">
      <c r="A8771" s="3">
        <v>0.71414898839951102</v>
      </c>
      <c r="B8771" s="3">
        <v>21851.935496362101</v>
      </c>
      <c r="C8771" s="3">
        <v>1.2171343466540101</v>
      </c>
      <c r="D8771" s="3">
        <v>59187.323340846597</v>
      </c>
      <c r="E8771" s="1">
        <f t="shared" si="274"/>
        <v>0.50298535825449908</v>
      </c>
      <c r="F8771" s="1">
        <f t="shared" si="275"/>
        <v>37335.387844484496</v>
      </c>
    </row>
    <row r="8772" spans="1:6" x14ac:dyDescent="0.3">
      <c r="A8772" s="3">
        <v>0.68504638436885301</v>
      </c>
      <c r="B8772" s="3">
        <v>18460.578417605899</v>
      </c>
      <c r="C8772" s="3">
        <v>1.1663125092612701</v>
      </c>
      <c r="D8772" s="3">
        <v>55160.8295141688</v>
      </c>
      <c r="E8772" s="1">
        <f t="shared" ref="E8772:E8835" si="276">C8772-A8772</f>
        <v>0.48126612489241705</v>
      </c>
      <c r="F8772" s="1">
        <f t="shared" ref="F8772:F8835" si="277">D8772-B8772</f>
        <v>36700.251096562904</v>
      </c>
    </row>
    <row r="8773" spans="1:6" x14ac:dyDescent="0.3">
      <c r="A8773" s="3">
        <v>0.71193828084663502</v>
      </c>
      <c r="B8773" s="3">
        <v>15672.8942483133</v>
      </c>
      <c r="C8773" s="3">
        <v>1.2536343324043899</v>
      </c>
      <c r="D8773" s="3">
        <v>50544.0685274887</v>
      </c>
      <c r="E8773" s="1">
        <f t="shared" si="276"/>
        <v>0.54169605155775491</v>
      </c>
      <c r="F8773" s="1">
        <f t="shared" si="277"/>
        <v>34871.1742791754</v>
      </c>
    </row>
    <row r="8774" spans="1:6" x14ac:dyDescent="0.3">
      <c r="A8774" s="3">
        <v>0.71939959042776902</v>
      </c>
      <c r="B8774" s="3">
        <v>21158.247539092201</v>
      </c>
      <c r="C8774" s="3">
        <v>1.2815698420006001</v>
      </c>
      <c r="D8774" s="3">
        <v>58768.769164300596</v>
      </c>
      <c r="E8774" s="1">
        <f t="shared" si="276"/>
        <v>0.56217025157283107</v>
      </c>
      <c r="F8774" s="1">
        <f t="shared" si="277"/>
        <v>37610.521625208392</v>
      </c>
    </row>
    <row r="8775" spans="1:6" x14ac:dyDescent="0.3">
      <c r="A8775" s="3">
        <v>0.74687010629278705</v>
      </c>
      <c r="B8775" s="3">
        <v>19212.756340132</v>
      </c>
      <c r="C8775" s="3">
        <v>1.2774395343459299</v>
      </c>
      <c r="D8775" s="3">
        <v>54357.980130437798</v>
      </c>
      <c r="E8775" s="1">
        <f t="shared" si="276"/>
        <v>0.53056942805314289</v>
      </c>
      <c r="F8775" s="1">
        <f t="shared" si="277"/>
        <v>35145.223790305798</v>
      </c>
    </row>
    <row r="8776" spans="1:6" x14ac:dyDescent="0.3">
      <c r="A8776" s="3">
        <v>0.69392558305707397</v>
      </c>
      <c r="B8776" s="3">
        <v>24400.288046135302</v>
      </c>
      <c r="C8776" s="3">
        <v>1.1804238366867901</v>
      </c>
      <c r="D8776" s="3">
        <v>68051.826074925906</v>
      </c>
      <c r="E8776" s="1">
        <f t="shared" si="276"/>
        <v>0.4864982536297161</v>
      </c>
      <c r="F8776" s="1">
        <f t="shared" si="277"/>
        <v>43651.538028790601</v>
      </c>
    </row>
    <row r="8777" spans="1:6" x14ac:dyDescent="0.3">
      <c r="A8777" s="3">
        <v>0.64020037366666105</v>
      </c>
      <c r="B8777" s="3">
        <v>18837.895068752299</v>
      </c>
      <c r="C8777" s="3">
        <v>1.12366347500758</v>
      </c>
      <c r="D8777" s="3">
        <v>54708.063936313301</v>
      </c>
      <c r="E8777" s="1">
        <f t="shared" si="276"/>
        <v>0.48346310134091897</v>
      </c>
      <c r="F8777" s="1">
        <f t="shared" si="277"/>
        <v>35870.168867561006</v>
      </c>
    </row>
    <row r="8778" spans="1:6" x14ac:dyDescent="0.3">
      <c r="A8778" s="3">
        <v>0.71102940222466604</v>
      </c>
      <c r="B8778" s="3">
        <v>16419.5649025112</v>
      </c>
      <c r="C8778" s="3">
        <v>1.25788755324062</v>
      </c>
      <c r="D8778" s="3">
        <v>53264.583391423002</v>
      </c>
      <c r="E8778" s="1">
        <f t="shared" si="276"/>
        <v>0.54685815101595392</v>
      </c>
      <c r="F8778" s="1">
        <f t="shared" si="277"/>
        <v>36845.018488911803</v>
      </c>
    </row>
    <row r="8779" spans="1:6" x14ac:dyDescent="0.3">
      <c r="A8779" s="3">
        <v>0.716980013085457</v>
      </c>
      <c r="B8779" s="3">
        <v>23089.631620845201</v>
      </c>
      <c r="C8779" s="3">
        <v>1.2491211037166801</v>
      </c>
      <c r="D8779" s="3">
        <v>61099.104856980099</v>
      </c>
      <c r="E8779" s="1">
        <f t="shared" si="276"/>
        <v>0.53214109063122306</v>
      </c>
      <c r="F8779" s="1">
        <f t="shared" si="277"/>
        <v>38009.473236134902</v>
      </c>
    </row>
    <row r="8780" spans="1:6" x14ac:dyDescent="0.3">
      <c r="A8780" s="3">
        <v>0.72013552407848502</v>
      </c>
      <c r="B8780" s="3">
        <v>18337.247204770101</v>
      </c>
      <c r="C8780" s="3">
        <v>1.24951441928871</v>
      </c>
      <c r="D8780" s="3">
        <v>54845.481431918102</v>
      </c>
      <c r="E8780" s="1">
        <f t="shared" si="276"/>
        <v>0.52937889521022496</v>
      </c>
      <c r="F8780" s="1">
        <f t="shared" si="277"/>
        <v>36508.234227148001</v>
      </c>
    </row>
    <row r="8781" spans="1:6" x14ac:dyDescent="0.3">
      <c r="A8781" s="3">
        <v>0.70654173558279998</v>
      </c>
      <c r="B8781" s="3">
        <v>23536.557571498899</v>
      </c>
      <c r="C8781" s="3">
        <v>1.1851099127153</v>
      </c>
      <c r="D8781" s="3">
        <v>62373.745844938901</v>
      </c>
      <c r="E8781" s="1">
        <f t="shared" si="276"/>
        <v>0.47856817713249999</v>
      </c>
      <c r="F8781" s="1">
        <f t="shared" si="277"/>
        <v>38837.188273439999</v>
      </c>
    </row>
    <row r="8782" spans="1:6" x14ac:dyDescent="0.3">
      <c r="A8782" s="3">
        <v>0.71713814737843795</v>
      </c>
      <c r="B8782" s="3">
        <v>18065.020956503999</v>
      </c>
      <c r="C8782" s="3">
        <v>1.2301814145106</v>
      </c>
      <c r="D8782" s="3">
        <v>53261.8624704701</v>
      </c>
      <c r="E8782" s="1">
        <f t="shared" si="276"/>
        <v>0.51304326713216208</v>
      </c>
      <c r="F8782" s="1">
        <f t="shared" si="277"/>
        <v>35196.841513966101</v>
      </c>
    </row>
    <row r="8783" spans="1:6" x14ac:dyDescent="0.3">
      <c r="A8783" s="3">
        <v>0.66466287049963002</v>
      </c>
      <c r="B8783" s="3">
        <v>23362.8898859201</v>
      </c>
      <c r="C8783" s="3">
        <v>1.1406719720307399</v>
      </c>
      <c r="D8783" s="3">
        <v>62316.469516449397</v>
      </c>
      <c r="E8783" s="1">
        <f t="shared" si="276"/>
        <v>0.47600910153110987</v>
      </c>
      <c r="F8783" s="1">
        <f t="shared" si="277"/>
        <v>38953.579630529297</v>
      </c>
    </row>
    <row r="8784" spans="1:6" x14ac:dyDescent="0.3">
      <c r="A8784" s="3">
        <v>0.69728218161376498</v>
      </c>
      <c r="B8784" s="3">
        <v>15884.687343380499</v>
      </c>
      <c r="C8784" s="3">
        <v>1.2165068754408199</v>
      </c>
      <c r="D8784" s="3">
        <v>52284.747205841501</v>
      </c>
      <c r="E8784" s="1">
        <f t="shared" si="276"/>
        <v>0.51922469382705494</v>
      </c>
      <c r="F8784" s="1">
        <f t="shared" si="277"/>
        <v>36400.059862460999</v>
      </c>
    </row>
    <row r="8785" spans="1:6" x14ac:dyDescent="0.3">
      <c r="A8785" s="3">
        <v>0.71084412798641095</v>
      </c>
      <c r="B8785" s="3">
        <v>18457.9631050436</v>
      </c>
      <c r="C8785" s="3">
        <v>1.2257814420362001</v>
      </c>
      <c r="D8785" s="3">
        <v>54025.376324151403</v>
      </c>
      <c r="E8785" s="1">
        <f t="shared" si="276"/>
        <v>0.51493731404978915</v>
      </c>
      <c r="F8785" s="1">
        <f t="shared" si="277"/>
        <v>35567.413219107802</v>
      </c>
    </row>
    <row r="8786" spans="1:6" x14ac:dyDescent="0.3">
      <c r="A8786" s="3">
        <v>0.66304189696957105</v>
      </c>
      <c r="B8786" s="3">
        <v>23800.504025459701</v>
      </c>
      <c r="C8786" s="3">
        <v>1.14552223712835</v>
      </c>
      <c r="D8786" s="3">
        <v>61921.353266120001</v>
      </c>
      <c r="E8786" s="1">
        <f t="shared" si="276"/>
        <v>0.48248034015877894</v>
      </c>
      <c r="F8786" s="1">
        <f t="shared" si="277"/>
        <v>38120.849240660304</v>
      </c>
    </row>
    <row r="8787" spans="1:6" x14ac:dyDescent="0.3">
      <c r="A8787" s="3">
        <v>0.62620430648390002</v>
      </c>
      <c r="B8787" s="3">
        <v>18847.831926414299</v>
      </c>
      <c r="C8787" s="3">
        <v>1.0791893346156101</v>
      </c>
      <c r="D8787" s="3">
        <v>56580.745135668702</v>
      </c>
      <c r="E8787" s="1">
        <f t="shared" si="276"/>
        <v>0.45298502813171004</v>
      </c>
      <c r="F8787" s="1">
        <f t="shared" si="277"/>
        <v>37732.913209254402</v>
      </c>
    </row>
    <row r="8788" spans="1:6" x14ac:dyDescent="0.3">
      <c r="A8788" s="3">
        <v>0.69166033242376201</v>
      </c>
      <c r="B8788" s="3">
        <v>22444.475951425</v>
      </c>
      <c r="C8788" s="3">
        <v>1.1924367330003001</v>
      </c>
      <c r="D8788" s="3">
        <v>61272.305700507</v>
      </c>
      <c r="E8788" s="1">
        <f t="shared" si="276"/>
        <v>0.50077640057653805</v>
      </c>
      <c r="F8788" s="1">
        <f t="shared" si="277"/>
        <v>38827.829749081997</v>
      </c>
    </row>
    <row r="8789" spans="1:6" x14ac:dyDescent="0.3">
      <c r="A8789" s="3">
        <v>0.66683460132992201</v>
      </c>
      <c r="B8789" s="3">
        <v>18339.452833943698</v>
      </c>
      <c r="C8789" s="3">
        <v>1.1519469401664499</v>
      </c>
      <c r="D8789" s="3">
        <v>55781.488424984898</v>
      </c>
      <c r="E8789" s="1">
        <f t="shared" si="276"/>
        <v>0.48511233883652793</v>
      </c>
      <c r="F8789" s="1">
        <f t="shared" si="277"/>
        <v>37442.035591041204</v>
      </c>
    </row>
    <row r="8790" spans="1:6" x14ac:dyDescent="0.3">
      <c r="A8790" s="3">
        <v>0.69885551639642396</v>
      </c>
      <c r="B8790" s="3">
        <v>17412.949565495699</v>
      </c>
      <c r="C8790" s="3">
        <v>1.2045711297500501</v>
      </c>
      <c r="D8790" s="3">
        <v>53872.753881445002</v>
      </c>
      <c r="E8790" s="1">
        <f t="shared" si="276"/>
        <v>0.50571561335362614</v>
      </c>
      <c r="F8790" s="1">
        <f t="shared" si="277"/>
        <v>36459.804315949303</v>
      </c>
    </row>
    <row r="8791" spans="1:6" x14ac:dyDescent="0.3">
      <c r="A8791" s="3">
        <v>0.74944217114738998</v>
      </c>
      <c r="B8791" s="3">
        <v>22098.525719368899</v>
      </c>
      <c r="C8791" s="3">
        <v>1.27116568965507</v>
      </c>
      <c r="D8791" s="3">
        <v>58145.485875134997</v>
      </c>
      <c r="E8791" s="1">
        <f t="shared" si="276"/>
        <v>0.52172351850768006</v>
      </c>
      <c r="F8791" s="1">
        <f t="shared" si="277"/>
        <v>36046.960155766094</v>
      </c>
    </row>
    <row r="8792" spans="1:6" x14ac:dyDescent="0.3">
      <c r="A8792" s="3">
        <v>0.71819873374965204</v>
      </c>
      <c r="B8792" s="3">
        <v>23645.142168029601</v>
      </c>
      <c r="C8792" s="3">
        <v>1.2818650528623801</v>
      </c>
      <c r="D8792" s="3">
        <v>62756.894966162698</v>
      </c>
      <c r="E8792" s="1">
        <f t="shared" si="276"/>
        <v>0.56366631911272802</v>
      </c>
      <c r="F8792" s="1">
        <f t="shared" si="277"/>
        <v>39111.752798133093</v>
      </c>
    </row>
    <row r="8793" spans="1:6" x14ac:dyDescent="0.3">
      <c r="A8793" s="3">
        <v>0.69144753167329498</v>
      </c>
      <c r="B8793" s="3">
        <v>21076.976904363299</v>
      </c>
      <c r="C8793" s="3">
        <v>1.19654321369947</v>
      </c>
      <c r="D8793" s="3">
        <v>58645.262488497901</v>
      </c>
      <c r="E8793" s="1">
        <f t="shared" si="276"/>
        <v>0.50509568202617505</v>
      </c>
      <c r="F8793" s="1">
        <f t="shared" si="277"/>
        <v>37568.285584134603</v>
      </c>
    </row>
    <row r="8794" spans="1:6" x14ac:dyDescent="0.3">
      <c r="A8794" s="3">
        <v>0.71825887729030502</v>
      </c>
      <c r="B8794" s="3">
        <v>15589.7273285068</v>
      </c>
      <c r="C8794" s="3">
        <v>1.26973473638249</v>
      </c>
      <c r="D8794" s="3">
        <v>52045.361296585601</v>
      </c>
      <c r="E8794" s="1">
        <f t="shared" si="276"/>
        <v>0.55147585909218499</v>
      </c>
      <c r="F8794" s="1">
        <f t="shared" si="277"/>
        <v>36455.633968078801</v>
      </c>
    </row>
    <row r="8795" spans="1:6" x14ac:dyDescent="0.3">
      <c r="A8795" s="3">
        <v>0.69654501554363601</v>
      </c>
      <c r="B8795" s="3">
        <v>21747.206621614299</v>
      </c>
      <c r="C8795" s="3">
        <v>1.1983011935974699</v>
      </c>
      <c r="D8795" s="3">
        <v>59495.519136848401</v>
      </c>
      <c r="E8795" s="1">
        <f t="shared" si="276"/>
        <v>0.50175617805383388</v>
      </c>
      <c r="F8795" s="1">
        <f t="shared" si="277"/>
        <v>37748.312515234102</v>
      </c>
    </row>
    <row r="8796" spans="1:6" x14ac:dyDescent="0.3">
      <c r="A8796" s="3">
        <v>0.70870059019757803</v>
      </c>
      <c r="B8796" s="3">
        <v>17426.732616166399</v>
      </c>
      <c r="C8796" s="3">
        <v>1.2116315311061501</v>
      </c>
      <c r="D8796" s="3">
        <v>52991.128907083199</v>
      </c>
      <c r="E8796" s="1">
        <f t="shared" si="276"/>
        <v>0.50293094090857204</v>
      </c>
      <c r="F8796" s="1">
        <f t="shared" si="277"/>
        <v>35564.396290916804</v>
      </c>
    </row>
    <row r="8797" spans="1:6" x14ac:dyDescent="0.3">
      <c r="A8797" s="3">
        <v>0.71122009390031704</v>
      </c>
      <c r="B8797" s="3">
        <v>20037.1550808141</v>
      </c>
      <c r="C8797" s="3">
        <v>1.22226110000646</v>
      </c>
      <c r="D8797" s="3">
        <v>54594.1744523038</v>
      </c>
      <c r="E8797" s="1">
        <f t="shared" si="276"/>
        <v>0.511041006106143</v>
      </c>
      <c r="F8797" s="1">
        <f t="shared" si="277"/>
        <v>34557.019371489703</v>
      </c>
    </row>
    <row r="8798" spans="1:6" x14ac:dyDescent="0.3">
      <c r="A8798" s="3">
        <v>0.709111409666913</v>
      </c>
      <c r="B8798" s="3">
        <v>16258.294030614899</v>
      </c>
      <c r="C8798" s="3">
        <v>1.2288842290978399</v>
      </c>
      <c r="D8798" s="3">
        <v>49708.722596940599</v>
      </c>
      <c r="E8798" s="1">
        <f t="shared" si="276"/>
        <v>0.5197728194309269</v>
      </c>
      <c r="F8798" s="1">
        <f t="shared" si="277"/>
        <v>33450.428566325703</v>
      </c>
    </row>
    <row r="8799" spans="1:6" x14ac:dyDescent="0.3">
      <c r="A8799" s="3">
        <v>0.715276531390587</v>
      </c>
      <c r="B8799" s="3">
        <v>20405.526571013401</v>
      </c>
      <c r="C8799" s="3">
        <v>1.25484751542059</v>
      </c>
      <c r="D8799" s="3">
        <v>58176.930877321902</v>
      </c>
      <c r="E8799" s="1">
        <f t="shared" si="276"/>
        <v>0.53957098403000303</v>
      </c>
      <c r="F8799" s="1">
        <f t="shared" si="277"/>
        <v>37771.404306308497</v>
      </c>
    </row>
    <row r="8800" spans="1:6" x14ac:dyDescent="0.3">
      <c r="A8800" s="3">
        <v>0.72111643404730996</v>
      </c>
      <c r="B8800" s="3">
        <v>21720.966787737201</v>
      </c>
      <c r="C8800" s="3">
        <v>1.2459076554285</v>
      </c>
      <c r="D8800" s="3">
        <v>62149.887420158499</v>
      </c>
      <c r="E8800" s="1">
        <f t="shared" si="276"/>
        <v>0.52479122138119005</v>
      </c>
      <c r="F8800" s="1">
        <f t="shared" si="277"/>
        <v>40428.920632421301</v>
      </c>
    </row>
    <row r="8801" spans="1:6" x14ac:dyDescent="0.3">
      <c r="A8801" s="3">
        <v>0.66439169076221105</v>
      </c>
      <c r="B8801" s="3">
        <v>16550.941305651799</v>
      </c>
      <c r="C8801" s="3">
        <v>1.1872899328814299</v>
      </c>
      <c r="D8801" s="3">
        <v>51403.923294403503</v>
      </c>
      <c r="E8801" s="1">
        <f t="shared" si="276"/>
        <v>0.52289824211921887</v>
      </c>
      <c r="F8801" s="1">
        <f t="shared" si="277"/>
        <v>34852.981988751708</v>
      </c>
    </row>
    <row r="8802" spans="1:6" x14ac:dyDescent="0.3">
      <c r="A8802" s="3">
        <v>0.71973192375578399</v>
      </c>
      <c r="B8802" s="3">
        <v>18090.3851146651</v>
      </c>
      <c r="C8802" s="3">
        <v>1.26843409407503</v>
      </c>
      <c r="D8802" s="3">
        <v>55251.496647027001</v>
      </c>
      <c r="E8802" s="1">
        <f t="shared" si="276"/>
        <v>0.54870217031924606</v>
      </c>
      <c r="F8802" s="1">
        <f t="shared" si="277"/>
        <v>37161.111532361901</v>
      </c>
    </row>
    <row r="8803" spans="1:6" x14ac:dyDescent="0.3">
      <c r="A8803" s="3">
        <v>0.74698180035780104</v>
      </c>
      <c r="B8803" s="3">
        <v>21079.858418534401</v>
      </c>
      <c r="C8803" s="3">
        <v>1.29800334447987</v>
      </c>
      <c r="D8803" s="3">
        <v>61047.655447700403</v>
      </c>
      <c r="E8803" s="1">
        <f t="shared" si="276"/>
        <v>0.55102154412206894</v>
      </c>
      <c r="F8803" s="1">
        <f t="shared" si="277"/>
        <v>39967.797029166002</v>
      </c>
    </row>
    <row r="8804" spans="1:6" x14ac:dyDescent="0.3">
      <c r="A8804" s="3">
        <v>0.74910610290052604</v>
      </c>
      <c r="B8804" s="3">
        <v>15817.806854995701</v>
      </c>
      <c r="C8804" s="3">
        <v>1.2667279021447799</v>
      </c>
      <c r="D8804" s="3">
        <v>50994.925459523598</v>
      </c>
      <c r="E8804" s="1">
        <f t="shared" si="276"/>
        <v>0.51762179924425389</v>
      </c>
      <c r="F8804" s="1">
        <f t="shared" si="277"/>
        <v>35177.118604527896</v>
      </c>
    </row>
    <row r="8805" spans="1:6" x14ac:dyDescent="0.3">
      <c r="A8805" s="3">
        <v>0.78580548442600895</v>
      </c>
      <c r="B8805" s="3">
        <v>18105.606042328502</v>
      </c>
      <c r="C8805" s="3">
        <v>1.33839439869668</v>
      </c>
      <c r="D8805" s="3">
        <v>55248.261705953002</v>
      </c>
      <c r="E8805" s="1">
        <f t="shared" si="276"/>
        <v>0.55258891427067103</v>
      </c>
      <c r="F8805" s="1">
        <f t="shared" si="277"/>
        <v>37142.6556636245</v>
      </c>
    </row>
    <row r="8806" spans="1:6" x14ac:dyDescent="0.3">
      <c r="A8806" s="3">
        <v>0.67645736120601996</v>
      </c>
      <c r="B8806" s="3">
        <v>21330.9375816926</v>
      </c>
      <c r="C8806" s="3">
        <v>1.16738853922229</v>
      </c>
      <c r="D8806" s="3">
        <v>59685.966787395497</v>
      </c>
      <c r="E8806" s="1">
        <f t="shared" si="276"/>
        <v>0.49093117801627006</v>
      </c>
      <c r="F8806" s="1">
        <f t="shared" si="277"/>
        <v>38355.0292057029</v>
      </c>
    </row>
    <row r="8807" spans="1:6" x14ac:dyDescent="0.3">
      <c r="A8807" s="3">
        <v>0.68851865111172394</v>
      </c>
      <c r="B8807" s="3">
        <v>18629.661908496601</v>
      </c>
      <c r="C8807" s="3">
        <v>1.1854792613658001</v>
      </c>
      <c r="D8807" s="3">
        <v>54657.820610283503</v>
      </c>
      <c r="E8807" s="1">
        <f t="shared" si="276"/>
        <v>0.49696061025407612</v>
      </c>
      <c r="F8807" s="1">
        <f t="shared" si="277"/>
        <v>36028.158701786902</v>
      </c>
    </row>
    <row r="8808" spans="1:6" x14ac:dyDescent="0.3">
      <c r="A8808" s="3">
        <v>0.721471980791208</v>
      </c>
      <c r="B8808" s="3">
        <v>18499.765392569901</v>
      </c>
      <c r="C8808" s="3">
        <v>1.23757810471098</v>
      </c>
      <c r="D8808" s="3">
        <v>56516.361207713402</v>
      </c>
      <c r="E8808" s="1">
        <f t="shared" si="276"/>
        <v>0.51610612391977195</v>
      </c>
      <c r="F8808" s="1">
        <f t="shared" si="277"/>
        <v>38016.595815143504</v>
      </c>
    </row>
    <row r="8809" spans="1:6" x14ac:dyDescent="0.3">
      <c r="A8809" s="3">
        <v>0.675894183439956</v>
      </c>
      <c r="B8809" s="3">
        <v>19647.782647208202</v>
      </c>
      <c r="C8809" s="3">
        <v>1.15416857477845</v>
      </c>
      <c r="D8809" s="3">
        <v>56814.208911519097</v>
      </c>
      <c r="E8809" s="1">
        <f t="shared" si="276"/>
        <v>0.47827439133849403</v>
      </c>
      <c r="F8809" s="1">
        <f t="shared" si="277"/>
        <v>37166.426264310896</v>
      </c>
    </row>
    <row r="8810" spans="1:6" x14ac:dyDescent="0.3">
      <c r="A8810" s="3">
        <v>0.71019670139105395</v>
      </c>
      <c r="B8810" s="3">
        <v>20346.9907385224</v>
      </c>
      <c r="C8810" s="3">
        <v>1.24994432447518</v>
      </c>
      <c r="D8810" s="3">
        <v>58039.516215817399</v>
      </c>
      <c r="E8810" s="1">
        <f t="shared" si="276"/>
        <v>0.53974762308412605</v>
      </c>
      <c r="F8810" s="1">
        <f t="shared" si="277"/>
        <v>37692.525477294999</v>
      </c>
    </row>
    <row r="8811" spans="1:6" x14ac:dyDescent="0.3">
      <c r="A8811" s="3">
        <v>0.72509026737123605</v>
      </c>
      <c r="B8811" s="3">
        <v>20214.671900031801</v>
      </c>
      <c r="C8811" s="3">
        <v>1.2532514437234401</v>
      </c>
      <c r="D8811" s="3">
        <v>58777.300878394599</v>
      </c>
      <c r="E8811" s="1">
        <f t="shared" si="276"/>
        <v>0.52816117635220405</v>
      </c>
      <c r="F8811" s="1">
        <f t="shared" si="277"/>
        <v>38562.628978362802</v>
      </c>
    </row>
    <row r="8812" spans="1:6" x14ac:dyDescent="0.3">
      <c r="A8812" s="3">
        <v>0.716325837862411</v>
      </c>
      <c r="B8812" s="3">
        <v>18486.109723906098</v>
      </c>
      <c r="C8812" s="3">
        <v>1.27103356879115</v>
      </c>
      <c r="D8812" s="3">
        <v>54317.595167326799</v>
      </c>
      <c r="E8812" s="1">
        <f t="shared" si="276"/>
        <v>0.55470773092873904</v>
      </c>
      <c r="F8812" s="1">
        <f t="shared" si="277"/>
        <v>35831.485443420701</v>
      </c>
    </row>
    <row r="8813" spans="1:6" x14ac:dyDescent="0.3">
      <c r="A8813" s="3">
        <v>0.68198949636582495</v>
      </c>
      <c r="B8813" s="3">
        <v>21314.350619275101</v>
      </c>
      <c r="C8813" s="3">
        <v>1.18872497758333</v>
      </c>
      <c r="D8813" s="3">
        <v>60876.102288075199</v>
      </c>
      <c r="E8813" s="1">
        <f t="shared" si="276"/>
        <v>0.506735481217505</v>
      </c>
      <c r="F8813" s="1">
        <f t="shared" si="277"/>
        <v>39561.751668800098</v>
      </c>
    </row>
    <row r="8814" spans="1:6" x14ac:dyDescent="0.3">
      <c r="A8814" s="3">
        <v>0.74174284752040198</v>
      </c>
      <c r="B8814" s="3">
        <v>20576.891161015599</v>
      </c>
      <c r="C8814" s="3">
        <v>1.2771844674944299</v>
      </c>
      <c r="D8814" s="3">
        <v>57694.964533685597</v>
      </c>
      <c r="E8814" s="1">
        <f t="shared" si="276"/>
        <v>0.53544161997402795</v>
      </c>
      <c r="F8814" s="1">
        <f t="shared" si="277"/>
        <v>37118.073372669998</v>
      </c>
    </row>
    <row r="8815" spans="1:6" x14ac:dyDescent="0.3">
      <c r="A8815" s="3">
        <v>0.65703156182413902</v>
      </c>
      <c r="B8815" s="3">
        <v>16423.850792711899</v>
      </c>
      <c r="C8815" s="3">
        <v>1.14263783930706</v>
      </c>
      <c r="D8815" s="3">
        <v>53804.278132694897</v>
      </c>
      <c r="E8815" s="1">
        <f t="shared" si="276"/>
        <v>0.48560627748292096</v>
      </c>
      <c r="F8815" s="1">
        <f t="shared" si="277"/>
        <v>37380.427339982998</v>
      </c>
    </row>
    <row r="8816" spans="1:6" x14ac:dyDescent="0.3">
      <c r="A8816" s="3">
        <v>0.661087863805075</v>
      </c>
      <c r="B8816" s="3">
        <v>17642.063958372899</v>
      </c>
      <c r="C8816" s="3">
        <v>1.1602609659088401</v>
      </c>
      <c r="D8816" s="3">
        <v>55282.1431737147</v>
      </c>
      <c r="E8816" s="1">
        <f t="shared" si="276"/>
        <v>0.49917310210376509</v>
      </c>
      <c r="F8816" s="1">
        <f t="shared" si="277"/>
        <v>37640.079215341801</v>
      </c>
    </row>
    <row r="8817" spans="1:6" x14ac:dyDescent="0.3">
      <c r="A8817" s="3">
        <v>0.75628500815314403</v>
      </c>
      <c r="B8817" s="3">
        <v>21246.708815103801</v>
      </c>
      <c r="C8817" s="3">
        <v>1.3033405584159601</v>
      </c>
      <c r="D8817" s="3">
        <v>56252.585853234799</v>
      </c>
      <c r="E8817" s="1">
        <f t="shared" si="276"/>
        <v>0.54705555026281605</v>
      </c>
      <c r="F8817" s="1">
        <f t="shared" si="277"/>
        <v>35005.877038131002</v>
      </c>
    </row>
    <row r="8818" spans="1:6" x14ac:dyDescent="0.3">
      <c r="A8818" s="3">
        <v>0.68614376656318798</v>
      </c>
      <c r="B8818" s="3">
        <v>15845.5859392245</v>
      </c>
      <c r="C8818" s="3">
        <v>1.15159244414726</v>
      </c>
      <c r="D8818" s="3">
        <v>50801.710136071903</v>
      </c>
      <c r="E8818" s="1">
        <f t="shared" si="276"/>
        <v>0.46544867758407205</v>
      </c>
      <c r="F8818" s="1">
        <f t="shared" si="277"/>
        <v>34956.124196847406</v>
      </c>
    </row>
    <row r="8819" spans="1:6" x14ac:dyDescent="0.3">
      <c r="A8819" s="3">
        <v>0.70964857313437302</v>
      </c>
      <c r="B8819" s="3">
        <v>18150.9721980781</v>
      </c>
      <c r="C8819" s="3">
        <v>1.2524270850717001</v>
      </c>
      <c r="D8819" s="3">
        <v>53569.312280033897</v>
      </c>
      <c r="E8819" s="1">
        <f t="shared" si="276"/>
        <v>0.54277851193732707</v>
      </c>
      <c r="F8819" s="1">
        <f t="shared" si="277"/>
        <v>35418.340081955801</v>
      </c>
    </row>
    <row r="8820" spans="1:6" x14ac:dyDescent="0.3">
      <c r="A8820" s="3">
        <v>0.69733499779096098</v>
      </c>
      <c r="B8820" s="3">
        <v>19635.820734812201</v>
      </c>
      <c r="C8820" s="3">
        <v>1.21822020155427</v>
      </c>
      <c r="D8820" s="3">
        <v>57655.4802369315</v>
      </c>
      <c r="E8820" s="1">
        <f t="shared" si="276"/>
        <v>0.52088520376330905</v>
      </c>
      <c r="F8820" s="1">
        <f t="shared" si="277"/>
        <v>38019.659502119299</v>
      </c>
    </row>
    <row r="8821" spans="1:6" x14ac:dyDescent="0.3">
      <c r="A8821" s="3">
        <v>0.72814040929115198</v>
      </c>
      <c r="B8821" s="3">
        <v>21699.577231903098</v>
      </c>
      <c r="C8821" s="3">
        <v>1.2626158069359501</v>
      </c>
      <c r="D8821" s="3">
        <v>58726.401596982701</v>
      </c>
      <c r="E8821" s="1">
        <f t="shared" si="276"/>
        <v>0.53447539764479812</v>
      </c>
      <c r="F8821" s="1">
        <f t="shared" si="277"/>
        <v>37026.824365079607</v>
      </c>
    </row>
    <row r="8822" spans="1:6" x14ac:dyDescent="0.3">
      <c r="A8822" s="3">
        <v>0.701549429093976</v>
      </c>
      <c r="B8822" s="3">
        <v>19643.366723883199</v>
      </c>
      <c r="C8822" s="3">
        <v>1.2327828845951301</v>
      </c>
      <c r="D8822" s="3">
        <v>55974.942227207801</v>
      </c>
      <c r="E8822" s="1">
        <f t="shared" si="276"/>
        <v>0.53123345550115408</v>
      </c>
      <c r="F8822" s="1">
        <f t="shared" si="277"/>
        <v>36331.575503324602</v>
      </c>
    </row>
    <row r="8823" spans="1:6" x14ac:dyDescent="0.3">
      <c r="A8823" s="3">
        <v>0.72276601704450005</v>
      </c>
      <c r="B8823" s="3">
        <v>20743.108539101999</v>
      </c>
      <c r="C8823" s="3">
        <v>1.2445985473301899</v>
      </c>
      <c r="D8823" s="3">
        <v>58184.378126924697</v>
      </c>
      <c r="E8823" s="1">
        <f t="shared" si="276"/>
        <v>0.52183253028568988</v>
      </c>
      <c r="F8823" s="1">
        <f t="shared" si="277"/>
        <v>37441.269587822695</v>
      </c>
    </row>
    <row r="8824" spans="1:6" x14ac:dyDescent="0.3">
      <c r="A8824" s="3">
        <v>0.66590296943012595</v>
      </c>
      <c r="B8824" s="3">
        <v>15884.339728250699</v>
      </c>
      <c r="C8824" s="3">
        <v>1.1594670699351799</v>
      </c>
      <c r="D8824" s="3">
        <v>53112.302498433099</v>
      </c>
      <c r="E8824" s="1">
        <f t="shared" si="276"/>
        <v>0.49356410050505395</v>
      </c>
      <c r="F8824" s="1">
        <f t="shared" si="277"/>
        <v>37227.962770182399</v>
      </c>
    </row>
    <row r="8825" spans="1:6" x14ac:dyDescent="0.3">
      <c r="A8825" s="3">
        <v>0.62586796390141797</v>
      </c>
      <c r="B8825" s="3">
        <v>21850.151399495098</v>
      </c>
      <c r="C8825" s="3">
        <v>1.06350526324216</v>
      </c>
      <c r="D8825" s="3">
        <v>59272.208215455401</v>
      </c>
      <c r="E8825" s="1">
        <f t="shared" si="276"/>
        <v>0.43763729934074203</v>
      </c>
      <c r="F8825" s="1">
        <f t="shared" si="277"/>
        <v>37422.056815960299</v>
      </c>
    </row>
    <row r="8826" spans="1:6" x14ac:dyDescent="0.3">
      <c r="A8826" s="3">
        <v>0.72167703668983796</v>
      </c>
      <c r="B8826" s="3">
        <v>19973.5425997479</v>
      </c>
      <c r="C8826" s="3">
        <v>1.2557749048206399</v>
      </c>
      <c r="D8826" s="3">
        <v>56867.809338546802</v>
      </c>
      <c r="E8826" s="1">
        <f t="shared" si="276"/>
        <v>0.53409786813080196</v>
      </c>
      <c r="F8826" s="1">
        <f t="shared" si="277"/>
        <v>36894.266738798906</v>
      </c>
    </row>
    <row r="8827" spans="1:6" x14ac:dyDescent="0.3">
      <c r="A8827" s="3">
        <v>0.735758150036815</v>
      </c>
      <c r="B8827" s="3">
        <v>30474.840118121101</v>
      </c>
      <c r="C8827" s="3">
        <v>1.2830400114976801</v>
      </c>
      <c r="D8827" s="3">
        <v>67687.656943005699</v>
      </c>
      <c r="E8827" s="1">
        <f t="shared" si="276"/>
        <v>0.5472818614608651</v>
      </c>
      <c r="F8827" s="1">
        <f t="shared" si="277"/>
        <v>37212.816824884598</v>
      </c>
    </row>
    <row r="8828" spans="1:6" x14ac:dyDescent="0.3">
      <c r="A8828" s="3">
        <v>0.72521488582628202</v>
      </c>
      <c r="B8828" s="3">
        <v>18536.688246271799</v>
      </c>
      <c r="C8828" s="3">
        <v>1.27674340199829</v>
      </c>
      <c r="D8828" s="3">
        <v>55260.4333224941</v>
      </c>
      <c r="E8828" s="1">
        <f t="shared" si="276"/>
        <v>0.55152851617200793</v>
      </c>
      <c r="F8828" s="1">
        <f t="shared" si="277"/>
        <v>36723.745076222302</v>
      </c>
    </row>
    <row r="8829" spans="1:6" x14ac:dyDescent="0.3">
      <c r="A8829" s="3">
        <v>0.67643055794781504</v>
      </c>
      <c r="B8829" s="3">
        <v>17264.464164401099</v>
      </c>
      <c r="C8829" s="3">
        <v>1.1901201657860101</v>
      </c>
      <c r="D8829" s="3">
        <v>52939.631825321099</v>
      </c>
      <c r="E8829" s="1">
        <f t="shared" si="276"/>
        <v>0.51368960783819506</v>
      </c>
      <c r="F8829" s="1">
        <f t="shared" si="277"/>
        <v>35675.16766092</v>
      </c>
    </row>
    <row r="8830" spans="1:6" x14ac:dyDescent="0.3">
      <c r="A8830" s="3">
        <v>0.69665679949607695</v>
      </c>
      <c r="B8830" s="3">
        <v>19899.599241493099</v>
      </c>
      <c r="C8830" s="3">
        <v>1.19155478543941</v>
      </c>
      <c r="D8830" s="3">
        <v>57927.841072446899</v>
      </c>
      <c r="E8830" s="1">
        <f t="shared" si="276"/>
        <v>0.49489798594333301</v>
      </c>
      <c r="F8830" s="1">
        <f t="shared" si="277"/>
        <v>38028.241830953804</v>
      </c>
    </row>
    <row r="8831" spans="1:6" x14ac:dyDescent="0.3">
      <c r="A8831" s="3">
        <v>0.70181753033082495</v>
      </c>
      <c r="B8831" s="3">
        <v>15426.648867065</v>
      </c>
      <c r="C8831" s="3">
        <v>1.2042436440595099</v>
      </c>
      <c r="D8831" s="3">
        <v>51329.514331924001</v>
      </c>
      <c r="E8831" s="1">
        <f t="shared" si="276"/>
        <v>0.50242611372868495</v>
      </c>
      <c r="F8831" s="1">
        <f t="shared" si="277"/>
        <v>35902.865464859002</v>
      </c>
    </row>
    <row r="8832" spans="1:6" x14ac:dyDescent="0.3">
      <c r="A8832" s="3">
        <v>0.72685176195622703</v>
      </c>
      <c r="B8832" s="3">
        <v>17089.5916351464</v>
      </c>
      <c r="C8832" s="3">
        <v>1.2586863629590499</v>
      </c>
      <c r="D8832" s="3">
        <v>54422.067258317998</v>
      </c>
      <c r="E8832" s="1">
        <f t="shared" si="276"/>
        <v>0.53183460100282287</v>
      </c>
      <c r="F8832" s="1">
        <f t="shared" si="277"/>
        <v>37332.475623171602</v>
      </c>
    </row>
    <row r="8833" spans="1:6" x14ac:dyDescent="0.3">
      <c r="A8833" s="3">
        <v>0.72426712933163095</v>
      </c>
      <c r="B8833" s="3">
        <v>19015.054188883601</v>
      </c>
      <c r="C8833" s="3">
        <v>1.25277250736245</v>
      </c>
      <c r="D8833" s="3">
        <v>55437.913240783499</v>
      </c>
      <c r="E8833" s="1">
        <f t="shared" si="276"/>
        <v>0.5285053780308191</v>
      </c>
      <c r="F8833" s="1">
        <f t="shared" si="277"/>
        <v>36422.859051899897</v>
      </c>
    </row>
    <row r="8834" spans="1:6" x14ac:dyDescent="0.3">
      <c r="A8834" s="3">
        <v>0.69701794239747294</v>
      </c>
      <c r="B8834" s="3">
        <v>15717.499479833899</v>
      </c>
      <c r="C8834" s="3">
        <v>1.22115930910485</v>
      </c>
      <c r="D8834" s="3">
        <v>52011.603901519898</v>
      </c>
      <c r="E8834" s="1">
        <f t="shared" si="276"/>
        <v>0.5241413667073771</v>
      </c>
      <c r="F8834" s="1">
        <f t="shared" si="277"/>
        <v>36294.104421686003</v>
      </c>
    </row>
    <row r="8835" spans="1:6" x14ac:dyDescent="0.3">
      <c r="A8835" s="3">
        <v>0.72833188984140695</v>
      </c>
      <c r="B8835" s="3">
        <v>19824.549886236098</v>
      </c>
      <c r="C8835" s="3">
        <v>1.2839586038947199</v>
      </c>
      <c r="D8835" s="3">
        <v>56258.236866599</v>
      </c>
      <c r="E8835" s="1">
        <f t="shared" si="276"/>
        <v>0.55562671405331299</v>
      </c>
      <c r="F8835" s="1">
        <f t="shared" si="277"/>
        <v>36433.686980362902</v>
      </c>
    </row>
    <row r="8836" spans="1:6" x14ac:dyDescent="0.3">
      <c r="A8836" s="3">
        <v>0.68115891544331297</v>
      </c>
      <c r="B8836" s="3">
        <v>21212.533087940399</v>
      </c>
      <c r="C8836" s="3">
        <v>1.1913463267628399</v>
      </c>
      <c r="D8836" s="3">
        <v>58015.438750803798</v>
      </c>
      <c r="E8836" s="1">
        <f t="shared" ref="E8836:E8899" si="278">C8836-A8836</f>
        <v>0.51018741131952694</v>
      </c>
      <c r="F8836" s="1">
        <f t="shared" ref="F8836:F8899" si="279">D8836-B8836</f>
        <v>36802.905662863399</v>
      </c>
    </row>
    <row r="8837" spans="1:6" x14ac:dyDescent="0.3">
      <c r="A8837" s="3">
        <v>0.72464305458554201</v>
      </c>
      <c r="B8837" s="3">
        <v>14986.0533619342</v>
      </c>
      <c r="C8837" s="3">
        <v>1.2511676812862</v>
      </c>
      <c r="D8837" s="3">
        <v>50269.196861453202</v>
      </c>
      <c r="E8837" s="1">
        <f t="shared" si="278"/>
        <v>0.52652462670065803</v>
      </c>
      <c r="F8837" s="1">
        <f t="shared" si="279"/>
        <v>35283.143499518999</v>
      </c>
    </row>
    <row r="8838" spans="1:6" x14ac:dyDescent="0.3">
      <c r="A8838" s="3">
        <v>0.70723967775883101</v>
      </c>
      <c r="B8838" s="3">
        <v>15111.476602680699</v>
      </c>
      <c r="C8838" s="3">
        <v>1.20897342283743</v>
      </c>
      <c r="D8838" s="3">
        <v>51371.850558193</v>
      </c>
      <c r="E8838" s="1">
        <f t="shared" si="278"/>
        <v>0.50173374507859902</v>
      </c>
      <c r="F8838" s="1">
        <f t="shared" si="279"/>
        <v>36260.373955512303</v>
      </c>
    </row>
    <row r="8839" spans="1:6" x14ac:dyDescent="0.3">
      <c r="A8839" s="3">
        <v>0.69119691160887098</v>
      </c>
      <c r="B8839" s="3">
        <v>23664.660510465801</v>
      </c>
      <c r="C8839" s="3">
        <v>1.1942251932571</v>
      </c>
      <c r="D8839" s="3">
        <v>64405.198041582698</v>
      </c>
      <c r="E8839" s="1">
        <f t="shared" si="278"/>
        <v>0.50302828164822899</v>
      </c>
      <c r="F8839" s="1">
        <f t="shared" si="279"/>
        <v>40740.537531116897</v>
      </c>
    </row>
    <row r="8840" spans="1:6" x14ac:dyDescent="0.3">
      <c r="A8840" s="3">
        <v>0.66714248354202099</v>
      </c>
      <c r="B8840" s="3">
        <v>21754.8697246347</v>
      </c>
      <c r="C8840" s="3">
        <v>1.1683638580221101</v>
      </c>
      <c r="D8840" s="3">
        <v>57896.570362039201</v>
      </c>
      <c r="E8840" s="1">
        <f t="shared" si="278"/>
        <v>0.50122137448008908</v>
      </c>
      <c r="F8840" s="1">
        <f t="shared" si="279"/>
        <v>36141.700637404501</v>
      </c>
    </row>
    <row r="8841" spans="1:6" x14ac:dyDescent="0.3">
      <c r="A8841" s="3">
        <v>0.72080944430176597</v>
      </c>
      <c r="B8841" s="3">
        <v>24256.5630675701</v>
      </c>
      <c r="C8841" s="3">
        <v>1.2229414539304699</v>
      </c>
      <c r="D8841" s="3">
        <v>63153.731368021698</v>
      </c>
      <c r="E8841" s="1">
        <f t="shared" si="278"/>
        <v>0.50213200962870397</v>
      </c>
      <c r="F8841" s="1">
        <f t="shared" si="279"/>
        <v>38897.168300451594</v>
      </c>
    </row>
    <row r="8842" spans="1:6" x14ac:dyDescent="0.3">
      <c r="A8842" s="3">
        <v>0.72716400158268102</v>
      </c>
      <c r="B8842" s="3">
        <v>23464.443136555601</v>
      </c>
      <c r="C8842" s="3">
        <v>1.2606707990831401</v>
      </c>
      <c r="D8842" s="3">
        <v>59694.592113901199</v>
      </c>
      <c r="E8842" s="1">
        <f t="shared" si="278"/>
        <v>0.53350679750045904</v>
      </c>
      <c r="F8842" s="1">
        <f t="shared" si="279"/>
        <v>36230.148977345598</v>
      </c>
    </row>
    <row r="8843" spans="1:6" x14ac:dyDescent="0.3">
      <c r="A8843" s="3">
        <v>0.71788589324088603</v>
      </c>
      <c r="B8843" s="3">
        <v>21951.437488881998</v>
      </c>
      <c r="C8843" s="3">
        <v>1.2292375086407801</v>
      </c>
      <c r="D8843" s="3">
        <v>62447.766372001199</v>
      </c>
      <c r="E8843" s="1">
        <f t="shared" si="278"/>
        <v>0.51135161539989404</v>
      </c>
      <c r="F8843" s="1">
        <f t="shared" si="279"/>
        <v>40496.328883119204</v>
      </c>
    </row>
    <row r="8844" spans="1:6" x14ac:dyDescent="0.3">
      <c r="A8844" s="3">
        <v>0.71672698228732001</v>
      </c>
      <c r="B8844" s="3">
        <v>15078.008408983</v>
      </c>
      <c r="C8844" s="3">
        <v>1.2287544286127099</v>
      </c>
      <c r="D8844" s="3">
        <v>50898.810170602803</v>
      </c>
      <c r="E8844" s="1">
        <f t="shared" si="278"/>
        <v>0.51202744632538988</v>
      </c>
      <c r="F8844" s="1">
        <f t="shared" si="279"/>
        <v>35820.801761619805</v>
      </c>
    </row>
    <row r="8845" spans="1:6" x14ac:dyDescent="0.3">
      <c r="A8845" s="3">
        <v>0.71339922909852804</v>
      </c>
      <c r="B8845" s="3">
        <v>15277.3795223461</v>
      </c>
      <c r="C8845" s="3">
        <v>1.2269636219790101</v>
      </c>
      <c r="D8845" s="3">
        <v>50701.472194587201</v>
      </c>
      <c r="E8845" s="1">
        <f t="shared" si="278"/>
        <v>0.51356439288048206</v>
      </c>
      <c r="F8845" s="1">
        <f t="shared" si="279"/>
        <v>35424.092672241102</v>
      </c>
    </row>
    <row r="8846" spans="1:6" x14ac:dyDescent="0.3">
      <c r="A8846" s="3">
        <v>0.65606643692195898</v>
      </c>
      <c r="B8846" s="3">
        <v>22060.972335901999</v>
      </c>
      <c r="C8846" s="3">
        <v>1.15878730840918</v>
      </c>
      <c r="D8846" s="3">
        <v>58119.882465348099</v>
      </c>
      <c r="E8846" s="1">
        <f t="shared" si="278"/>
        <v>0.502720871487221</v>
      </c>
      <c r="F8846" s="1">
        <f t="shared" si="279"/>
        <v>36058.9101294461</v>
      </c>
    </row>
    <row r="8847" spans="1:6" x14ac:dyDescent="0.3">
      <c r="A8847" s="3">
        <v>0.71170580869484401</v>
      </c>
      <c r="B8847" s="3">
        <v>16629.634899286</v>
      </c>
      <c r="C8847" s="3">
        <v>1.2050556699953701</v>
      </c>
      <c r="D8847" s="3">
        <v>53486.406786418098</v>
      </c>
      <c r="E8847" s="1">
        <f t="shared" si="278"/>
        <v>0.49334986130052605</v>
      </c>
      <c r="F8847" s="1">
        <f t="shared" si="279"/>
        <v>36856.771887132098</v>
      </c>
    </row>
    <row r="8848" spans="1:6" x14ac:dyDescent="0.3">
      <c r="A8848" s="3">
        <v>0.70815866119670401</v>
      </c>
      <c r="B8848" s="3">
        <v>19772.420162668001</v>
      </c>
      <c r="C8848" s="3">
        <v>1.2227146395653199</v>
      </c>
      <c r="D8848" s="3">
        <v>56529.074572541998</v>
      </c>
      <c r="E8848" s="1">
        <f t="shared" si="278"/>
        <v>0.51455597836861589</v>
      </c>
      <c r="F8848" s="1">
        <f t="shared" si="279"/>
        <v>36756.654409873998</v>
      </c>
    </row>
    <row r="8849" spans="1:6" x14ac:dyDescent="0.3">
      <c r="A8849" s="3">
        <v>0.71119552161509103</v>
      </c>
      <c r="B8849" s="3">
        <v>16002.815945857201</v>
      </c>
      <c r="C8849" s="3">
        <v>1.2419980364253</v>
      </c>
      <c r="D8849" s="3">
        <v>51883.605345961703</v>
      </c>
      <c r="E8849" s="1">
        <f t="shared" si="278"/>
        <v>0.53080251481020901</v>
      </c>
      <c r="F8849" s="1">
        <f t="shared" si="279"/>
        <v>35880.789400104506</v>
      </c>
    </row>
    <row r="8850" spans="1:6" x14ac:dyDescent="0.3">
      <c r="A8850" s="3">
        <v>0.69279193338734901</v>
      </c>
      <c r="B8850" s="3">
        <v>17547.314515309099</v>
      </c>
      <c r="C8850" s="3">
        <v>1.18919496120012</v>
      </c>
      <c r="D8850" s="3">
        <v>54312.704363401201</v>
      </c>
      <c r="E8850" s="1">
        <f t="shared" si="278"/>
        <v>0.49640302781277101</v>
      </c>
      <c r="F8850" s="1">
        <f t="shared" si="279"/>
        <v>36765.389848092105</v>
      </c>
    </row>
    <row r="8851" spans="1:6" x14ac:dyDescent="0.3">
      <c r="A8851" s="3">
        <v>0.69277674529744904</v>
      </c>
      <c r="B8851" s="3">
        <v>21029.243805044502</v>
      </c>
      <c r="C8851" s="3">
        <v>1.19525627910897</v>
      </c>
      <c r="D8851" s="3">
        <v>58453.722088413597</v>
      </c>
      <c r="E8851" s="1">
        <f t="shared" si="278"/>
        <v>0.502479533811521</v>
      </c>
      <c r="F8851" s="1">
        <f t="shared" si="279"/>
        <v>37424.478283369099</v>
      </c>
    </row>
    <row r="8852" spans="1:6" x14ac:dyDescent="0.3">
      <c r="A8852" s="3">
        <v>0.73143341652900196</v>
      </c>
      <c r="B8852" s="3">
        <v>24855.268557954001</v>
      </c>
      <c r="C8852" s="3">
        <v>1.28677347901368</v>
      </c>
      <c r="D8852" s="3">
        <v>65539.283959516397</v>
      </c>
      <c r="E8852" s="1">
        <f t="shared" si="278"/>
        <v>0.55534006248467804</v>
      </c>
      <c r="F8852" s="1">
        <f t="shared" si="279"/>
        <v>40684.015401562399</v>
      </c>
    </row>
    <row r="8853" spans="1:6" x14ac:dyDescent="0.3">
      <c r="A8853" s="3">
        <v>0.69811799210923797</v>
      </c>
      <c r="B8853" s="3">
        <v>20204.6621824588</v>
      </c>
      <c r="C8853" s="3">
        <v>1.25039919768251</v>
      </c>
      <c r="D8853" s="3">
        <v>56200.9254547909</v>
      </c>
      <c r="E8853" s="1">
        <f t="shared" si="278"/>
        <v>0.55228120557327198</v>
      </c>
      <c r="F8853" s="1">
        <f t="shared" si="279"/>
        <v>35996.2632723321</v>
      </c>
    </row>
    <row r="8854" spans="1:6" x14ac:dyDescent="0.3">
      <c r="A8854" s="3">
        <v>0.67159329409803203</v>
      </c>
      <c r="B8854" s="3">
        <v>22265.2422651587</v>
      </c>
      <c r="C8854" s="3">
        <v>1.1412502244340901</v>
      </c>
      <c r="D8854" s="3">
        <v>58366.436000142297</v>
      </c>
      <c r="E8854" s="1">
        <f t="shared" si="278"/>
        <v>0.46965693033605804</v>
      </c>
      <c r="F8854" s="1">
        <f t="shared" si="279"/>
        <v>36101.193734983593</v>
      </c>
    </row>
    <row r="8855" spans="1:6" x14ac:dyDescent="0.3">
      <c r="A8855" s="3">
        <v>0.71504590828079195</v>
      </c>
      <c r="B8855" s="3">
        <v>18431.506480283901</v>
      </c>
      <c r="C8855" s="3">
        <v>1.2169070388135601</v>
      </c>
      <c r="D8855" s="3">
        <v>54446.6480840437</v>
      </c>
      <c r="E8855" s="1">
        <f t="shared" si="278"/>
        <v>0.50186113053276815</v>
      </c>
      <c r="F8855" s="1">
        <f t="shared" si="279"/>
        <v>36015.141603759796</v>
      </c>
    </row>
    <row r="8856" spans="1:6" x14ac:dyDescent="0.3">
      <c r="A8856" s="3">
        <v>0.68596846542885404</v>
      </c>
      <c r="B8856" s="3">
        <v>19482.140438750299</v>
      </c>
      <c r="C8856" s="3">
        <v>1.1794257088100899</v>
      </c>
      <c r="D8856" s="3">
        <v>55979.237158515301</v>
      </c>
      <c r="E8856" s="1">
        <f t="shared" si="278"/>
        <v>0.49345724338123587</v>
      </c>
      <c r="F8856" s="1">
        <f t="shared" si="279"/>
        <v>36497.096719765002</v>
      </c>
    </row>
    <row r="8857" spans="1:6" x14ac:dyDescent="0.3">
      <c r="A8857" s="3">
        <v>0.69530514567442003</v>
      </c>
      <c r="B8857" s="3">
        <v>18086.09992207</v>
      </c>
      <c r="C8857" s="3">
        <v>1.2539630440575</v>
      </c>
      <c r="D8857" s="3">
        <v>55060.0174686112</v>
      </c>
      <c r="E8857" s="1">
        <f t="shared" si="278"/>
        <v>0.55865789838308</v>
      </c>
      <c r="F8857" s="1">
        <f t="shared" si="279"/>
        <v>36973.917546541197</v>
      </c>
    </row>
    <row r="8858" spans="1:6" x14ac:dyDescent="0.3">
      <c r="A8858" s="3">
        <v>0.67915762446483696</v>
      </c>
      <c r="B8858" s="3">
        <v>14905.457876068</v>
      </c>
      <c r="C8858" s="3">
        <v>1.21967051236614</v>
      </c>
      <c r="D8858" s="3">
        <v>50435.952234540098</v>
      </c>
      <c r="E8858" s="1">
        <f t="shared" si="278"/>
        <v>0.54051288790130303</v>
      </c>
      <c r="F8858" s="1">
        <f t="shared" si="279"/>
        <v>35530.494358472097</v>
      </c>
    </row>
    <row r="8859" spans="1:6" x14ac:dyDescent="0.3">
      <c r="A8859" s="3">
        <v>0.735123434342138</v>
      </c>
      <c r="B8859" s="3">
        <v>19742.110751522101</v>
      </c>
      <c r="C8859" s="3">
        <v>1.2266450680850001</v>
      </c>
      <c r="D8859" s="3">
        <v>55936.959345198098</v>
      </c>
      <c r="E8859" s="1">
        <f t="shared" si="278"/>
        <v>0.49152163374286206</v>
      </c>
      <c r="F8859" s="1">
        <f t="shared" si="279"/>
        <v>36194.848593675997</v>
      </c>
    </row>
    <row r="8860" spans="1:6" x14ac:dyDescent="0.3">
      <c r="A8860" s="3">
        <v>0.68782663781353504</v>
      </c>
      <c r="B8860" s="3">
        <v>20057.867118599799</v>
      </c>
      <c r="C8860" s="3">
        <v>1.2163320051670801</v>
      </c>
      <c r="D8860" s="3">
        <v>56914.779003679498</v>
      </c>
      <c r="E8860" s="1">
        <f t="shared" si="278"/>
        <v>0.52850536735354503</v>
      </c>
      <c r="F8860" s="1">
        <f t="shared" si="279"/>
        <v>36856.911885079695</v>
      </c>
    </row>
    <row r="8861" spans="1:6" x14ac:dyDescent="0.3">
      <c r="A8861" s="3">
        <v>0.72846002426545897</v>
      </c>
      <c r="B8861" s="3">
        <v>19236.348965228699</v>
      </c>
      <c r="C8861" s="3">
        <v>1.2578454157165999</v>
      </c>
      <c r="D8861" s="3">
        <v>55799.257389552899</v>
      </c>
      <c r="E8861" s="1">
        <f t="shared" si="278"/>
        <v>0.52938539145114094</v>
      </c>
      <c r="F8861" s="1">
        <f t="shared" si="279"/>
        <v>36562.908424324196</v>
      </c>
    </row>
    <row r="8862" spans="1:6" x14ac:dyDescent="0.3">
      <c r="A8862" s="3">
        <v>0.67428959471518701</v>
      </c>
      <c r="B8862" s="3">
        <v>18187.364962810701</v>
      </c>
      <c r="C8862" s="3">
        <v>1.1757374518561401</v>
      </c>
      <c r="D8862" s="3">
        <v>53380.841377335601</v>
      </c>
      <c r="E8862" s="1">
        <f t="shared" si="278"/>
        <v>0.50144785714095308</v>
      </c>
      <c r="F8862" s="1">
        <f t="shared" si="279"/>
        <v>35193.476414524899</v>
      </c>
    </row>
    <row r="8863" spans="1:6" x14ac:dyDescent="0.3">
      <c r="A8863" s="3">
        <v>0.73694683428205698</v>
      </c>
      <c r="B8863" s="3">
        <v>19189.195075635402</v>
      </c>
      <c r="C8863" s="3">
        <v>1.2777934502944699</v>
      </c>
      <c r="D8863" s="3">
        <v>55468.846770595403</v>
      </c>
      <c r="E8863" s="1">
        <f t="shared" si="278"/>
        <v>0.54084661601241291</v>
      </c>
      <c r="F8863" s="1">
        <f t="shared" si="279"/>
        <v>36279.651694960005</v>
      </c>
    </row>
    <row r="8864" spans="1:6" x14ac:dyDescent="0.3">
      <c r="A8864" s="3">
        <v>0.73093712559920698</v>
      </c>
      <c r="B8864" s="3">
        <v>19046.067210598801</v>
      </c>
      <c r="C8864" s="3">
        <v>1.28017320722476</v>
      </c>
      <c r="D8864" s="3">
        <v>57905.793379499803</v>
      </c>
      <c r="E8864" s="1">
        <f t="shared" si="278"/>
        <v>0.54923608162555304</v>
      </c>
      <c r="F8864" s="1">
        <f t="shared" si="279"/>
        <v>38859.726168901005</v>
      </c>
    </row>
    <row r="8865" spans="1:6" x14ac:dyDescent="0.3">
      <c r="A8865" s="3">
        <v>0.69347329351152698</v>
      </c>
      <c r="B8865" s="3">
        <v>17870.919018147</v>
      </c>
      <c r="C8865" s="3">
        <v>1.1962111371861299</v>
      </c>
      <c r="D8865" s="3">
        <v>55376.063097515798</v>
      </c>
      <c r="E8865" s="1">
        <f t="shared" si="278"/>
        <v>0.50273784367460295</v>
      </c>
      <c r="F8865" s="1">
        <f t="shared" si="279"/>
        <v>37505.144079368794</v>
      </c>
    </row>
    <row r="8866" spans="1:6" x14ac:dyDescent="0.3">
      <c r="A8866" s="3">
        <v>0.68339018458133105</v>
      </c>
      <c r="B8866" s="3">
        <v>19952.9216596242</v>
      </c>
      <c r="C8866" s="3">
        <v>1.19235352805244</v>
      </c>
      <c r="D8866" s="3">
        <v>59427.793473968799</v>
      </c>
      <c r="E8866" s="1">
        <f t="shared" si="278"/>
        <v>0.50896334347110894</v>
      </c>
      <c r="F8866" s="1">
        <f t="shared" si="279"/>
        <v>39474.871814344602</v>
      </c>
    </row>
    <row r="8867" spans="1:6" x14ac:dyDescent="0.3">
      <c r="A8867" s="3">
        <v>0.68971155931491501</v>
      </c>
      <c r="B8867" s="3">
        <v>20712.487772550699</v>
      </c>
      <c r="C8867" s="3">
        <v>1.1798232895058001</v>
      </c>
      <c r="D8867" s="3">
        <v>58972.447806930897</v>
      </c>
      <c r="E8867" s="1">
        <f t="shared" si="278"/>
        <v>0.49011173019088505</v>
      </c>
      <c r="F8867" s="1">
        <f t="shared" si="279"/>
        <v>38259.960034380201</v>
      </c>
    </row>
    <row r="8868" spans="1:6" x14ac:dyDescent="0.3">
      <c r="A8868" s="3">
        <v>0.73349511704378501</v>
      </c>
      <c r="B8868" s="3">
        <v>22965.124310180399</v>
      </c>
      <c r="C8868" s="3">
        <v>1.28426708787028</v>
      </c>
      <c r="D8868" s="3">
        <v>60072.992077830197</v>
      </c>
      <c r="E8868" s="1">
        <f t="shared" si="278"/>
        <v>0.55077197082649498</v>
      </c>
      <c r="F8868" s="1">
        <f t="shared" si="279"/>
        <v>37107.867767649797</v>
      </c>
    </row>
    <row r="8869" spans="1:6" x14ac:dyDescent="0.3">
      <c r="A8869" s="3">
        <v>0.68400378802657402</v>
      </c>
      <c r="B8869" s="3">
        <v>21086.0106369686</v>
      </c>
      <c r="C8869" s="3">
        <v>1.1907423471735901</v>
      </c>
      <c r="D8869" s="3">
        <v>59984.902758275697</v>
      </c>
      <c r="E8869" s="1">
        <f t="shared" si="278"/>
        <v>0.50673855914701604</v>
      </c>
      <c r="F8869" s="1">
        <f t="shared" si="279"/>
        <v>38898.892121307101</v>
      </c>
    </row>
    <row r="8870" spans="1:6" x14ac:dyDescent="0.3">
      <c r="A8870" s="3">
        <v>0.71399760279644497</v>
      </c>
      <c r="B8870" s="3">
        <v>17673.9920055119</v>
      </c>
      <c r="C8870" s="3">
        <v>1.24074764005689</v>
      </c>
      <c r="D8870" s="3">
        <v>54545.4893646036</v>
      </c>
      <c r="E8870" s="1">
        <f t="shared" si="278"/>
        <v>0.526750037260445</v>
      </c>
      <c r="F8870" s="1">
        <f t="shared" si="279"/>
        <v>36871.4973590917</v>
      </c>
    </row>
    <row r="8871" spans="1:6" x14ac:dyDescent="0.3">
      <c r="A8871" s="3">
        <v>0.68863769227554705</v>
      </c>
      <c r="B8871" s="3">
        <v>19859.8200162047</v>
      </c>
      <c r="C8871" s="3">
        <v>1.18294914396993</v>
      </c>
      <c r="D8871" s="3">
        <v>56131.379945347602</v>
      </c>
      <c r="E8871" s="1">
        <f t="shared" si="278"/>
        <v>0.49431145169438295</v>
      </c>
      <c r="F8871" s="1">
        <f t="shared" si="279"/>
        <v>36271.559929142903</v>
      </c>
    </row>
    <row r="8872" spans="1:6" x14ac:dyDescent="0.3">
      <c r="A8872" s="3">
        <v>0.70407877338082103</v>
      </c>
      <c r="B8872" s="3">
        <v>20323.9983454633</v>
      </c>
      <c r="C8872" s="3">
        <v>1.2255785443760101</v>
      </c>
      <c r="D8872" s="3">
        <v>57475.830457929304</v>
      </c>
      <c r="E8872" s="1">
        <f t="shared" si="278"/>
        <v>0.52149977099518907</v>
      </c>
      <c r="F8872" s="1">
        <f t="shared" si="279"/>
        <v>37151.832112466</v>
      </c>
    </row>
    <row r="8873" spans="1:6" x14ac:dyDescent="0.3">
      <c r="A8873" s="3">
        <v>0.758803278738297</v>
      </c>
      <c r="B8873" s="3">
        <v>20982.646608882598</v>
      </c>
      <c r="C8873" s="3">
        <v>1.3166627305597201</v>
      </c>
      <c r="D8873" s="3">
        <v>57061.593512218598</v>
      </c>
      <c r="E8873" s="1">
        <f t="shared" si="278"/>
        <v>0.55785945182142305</v>
      </c>
      <c r="F8873" s="1">
        <f t="shared" si="279"/>
        <v>36078.946903336</v>
      </c>
    </row>
    <row r="8874" spans="1:6" x14ac:dyDescent="0.3">
      <c r="A8874" s="3">
        <v>0.68079850647488205</v>
      </c>
      <c r="B8874" s="3">
        <v>19501.728938815399</v>
      </c>
      <c r="C8874" s="3">
        <v>1.1798349479166601</v>
      </c>
      <c r="D8874" s="3">
        <v>56067.847618950997</v>
      </c>
      <c r="E8874" s="1">
        <f t="shared" si="278"/>
        <v>0.49903644144177806</v>
      </c>
      <c r="F8874" s="1">
        <f t="shared" si="279"/>
        <v>36566.118680135594</v>
      </c>
    </row>
    <row r="8875" spans="1:6" x14ac:dyDescent="0.3">
      <c r="A8875" s="3">
        <v>0.69421572685300104</v>
      </c>
      <c r="B8875" s="3">
        <v>16995.400814051001</v>
      </c>
      <c r="C8875" s="3">
        <v>1.1897401006280399</v>
      </c>
      <c r="D8875" s="3">
        <v>54008.920240978397</v>
      </c>
      <c r="E8875" s="1">
        <f t="shared" si="278"/>
        <v>0.49552437377503888</v>
      </c>
      <c r="F8875" s="1">
        <f t="shared" si="279"/>
        <v>37013.519426927392</v>
      </c>
    </row>
    <row r="8876" spans="1:6" x14ac:dyDescent="0.3">
      <c r="A8876" s="3">
        <v>0.70971982199345196</v>
      </c>
      <c r="B8876" s="3">
        <v>20708.708930636301</v>
      </c>
      <c r="C8876" s="3">
        <v>1.2491199943223299</v>
      </c>
      <c r="D8876" s="3">
        <v>57690.2700065877</v>
      </c>
      <c r="E8876" s="1">
        <f t="shared" si="278"/>
        <v>0.53940017232887794</v>
      </c>
      <c r="F8876" s="1">
        <f t="shared" si="279"/>
        <v>36981.561075951395</v>
      </c>
    </row>
    <row r="8877" spans="1:6" x14ac:dyDescent="0.3">
      <c r="A8877" s="3">
        <v>0.71510187285265803</v>
      </c>
      <c r="B8877" s="3">
        <v>21886.771696976699</v>
      </c>
      <c r="C8877" s="3">
        <v>1.2433269803864699</v>
      </c>
      <c r="D8877" s="3">
        <v>62187.024240250401</v>
      </c>
      <c r="E8877" s="1">
        <f t="shared" si="278"/>
        <v>0.52822510753381191</v>
      </c>
      <c r="F8877" s="1">
        <f t="shared" si="279"/>
        <v>40300.252543273702</v>
      </c>
    </row>
    <row r="8878" spans="1:6" x14ac:dyDescent="0.3">
      <c r="A8878" s="3">
        <v>0.70622149735621897</v>
      </c>
      <c r="B8878" s="3">
        <v>18163.921596737899</v>
      </c>
      <c r="C8878" s="3">
        <v>1.21835898066573</v>
      </c>
      <c r="D8878" s="3">
        <v>56158.605724571898</v>
      </c>
      <c r="E8878" s="1">
        <f t="shared" si="278"/>
        <v>0.51213748330951103</v>
      </c>
      <c r="F8878" s="1">
        <f t="shared" si="279"/>
        <v>37994.684127834</v>
      </c>
    </row>
    <row r="8879" spans="1:6" x14ac:dyDescent="0.3">
      <c r="A8879" s="3">
        <v>0.73070293465617797</v>
      </c>
      <c r="B8879" s="3">
        <v>22099.387271859199</v>
      </c>
      <c r="C8879" s="3">
        <v>1.2719275674434201</v>
      </c>
      <c r="D8879" s="3">
        <v>60185.594298013202</v>
      </c>
      <c r="E8879" s="1">
        <f t="shared" si="278"/>
        <v>0.54122463278724209</v>
      </c>
      <c r="F8879" s="1">
        <f t="shared" si="279"/>
        <v>38086.207026154007</v>
      </c>
    </row>
    <row r="8880" spans="1:6" x14ac:dyDescent="0.3">
      <c r="A8880" s="3">
        <v>0.69974620651949104</v>
      </c>
      <c r="B8880" s="3">
        <v>18503.820911979601</v>
      </c>
      <c r="C8880" s="3">
        <v>1.2236861207585601</v>
      </c>
      <c r="D8880" s="3">
        <v>54203.351879510403</v>
      </c>
      <c r="E8880" s="1">
        <f t="shared" si="278"/>
        <v>0.52393991423906905</v>
      </c>
      <c r="F8880" s="1">
        <f t="shared" si="279"/>
        <v>35699.530967530802</v>
      </c>
    </row>
    <row r="8881" spans="1:6" x14ac:dyDescent="0.3">
      <c r="A8881" s="3">
        <v>0.69482798838882098</v>
      </c>
      <c r="B8881" s="3">
        <v>20633.737487620401</v>
      </c>
      <c r="C8881" s="3">
        <v>1.18841297065798</v>
      </c>
      <c r="D8881" s="3">
        <v>56349.762621950598</v>
      </c>
      <c r="E8881" s="1">
        <f t="shared" si="278"/>
        <v>0.49358498226915903</v>
      </c>
      <c r="F8881" s="1">
        <f t="shared" si="279"/>
        <v>35716.025134330193</v>
      </c>
    </row>
    <row r="8882" spans="1:6" x14ac:dyDescent="0.3">
      <c r="A8882" s="3">
        <v>0.68338965055065604</v>
      </c>
      <c r="B8882" s="3">
        <v>20790.228022719901</v>
      </c>
      <c r="C8882" s="3">
        <v>1.1909296099146101</v>
      </c>
      <c r="D8882" s="3">
        <v>56981.456945695601</v>
      </c>
      <c r="E8882" s="1">
        <f t="shared" si="278"/>
        <v>0.50753995936395402</v>
      </c>
      <c r="F8882" s="1">
        <f t="shared" si="279"/>
        <v>36191.228922975701</v>
      </c>
    </row>
    <row r="8883" spans="1:6" x14ac:dyDescent="0.3">
      <c r="A8883" s="3">
        <v>0.64538923881167698</v>
      </c>
      <c r="B8883" s="3">
        <v>20917.655576977999</v>
      </c>
      <c r="C8883" s="3">
        <v>1.1449749567784799</v>
      </c>
      <c r="D8883" s="3">
        <v>58895.646113145303</v>
      </c>
      <c r="E8883" s="1">
        <f t="shared" si="278"/>
        <v>0.49958571796680296</v>
      </c>
      <c r="F8883" s="1">
        <f t="shared" si="279"/>
        <v>37977.990536167301</v>
      </c>
    </row>
    <row r="8884" spans="1:6" x14ac:dyDescent="0.3">
      <c r="A8884" s="3">
        <v>0.71879944760099401</v>
      </c>
      <c r="B8884" s="3">
        <v>20198.673880353101</v>
      </c>
      <c r="C8884" s="3">
        <v>1.250461898393</v>
      </c>
      <c r="D8884" s="3">
        <v>56832.070197200199</v>
      </c>
      <c r="E8884" s="1">
        <f t="shared" si="278"/>
        <v>0.53166245079200602</v>
      </c>
      <c r="F8884" s="1">
        <f t="shared" si="279"/>
        <v>36633.396316847095</v>
      </c>
    </row>
    <row r="8885" spans="1:6" x14ac:dyDescent="0.3">
      <c r="A8885" s="3">
        <v>0.723094961712346</v>
      </c>
      <c r="B8885" s="3">
        <v>13723.7193268461</v>
      </c>
      <c r="C8885" s="3">
        <v>1.2563373261036901</v>
      </c>
      <c r="D8885" s="3">
        <v>48414.839914504199</v>
      </c>
      <c r="E8885" s="1">
        <f t="shared" si="278"/>
        <v>0.53324236439134409</v>
      </c>
      <c r="F8885" s="1">
        <f t="shared" si="279"/>
        <v>34691.120587658101</v>
      </c>
    </row>
    <row r="8886" spans="1:6" x14ac:dyDescent="0.3">
      <c r="A8886" s="3">
        <v>0.686671846395704</v>
      </c>
      <c r="B8886" s="3">
        <v>16338.329947849101</v>
      </c>
      <c r="C8886" s="3">
        <v>1.1956528906589901</v>
      </c>
      <c r="D8886" s="3">
        <v>54070.392630277798</v>
      </c>
      <c r="E8886" s="1">
        <f t="shared" si="278"/>
        <v>0.50898104426328605</v>
      </c>
      <c r="F8886" s="1">
        <f t="shared" si="279"/>
        <v>37732.062682428696</v>
      </c>
    </row>
    <row r="8887" spans="1:6" x14ac:dyDescent="0.3">
      <c r="A8887" s="3">
        <v>0.70595378804060605</v>
      </c>
      <c r="B8887" s="3">
        <v>19461.5970462367</v>
      </c>
      <c r="C8887" s="3">
        <v>1.26197292515194</v>
      </c>
      <c r="D8887" s="3">
        <v>56565.969730237499</v>
      </c>
      <c r="E8887" s="1">
        <f t="shared" si="278"/>
        <v>0.55601913711133399</v>
      </c>
      <c r="F8887" s="1">
        <f t="shared" si="279"/>
        <v>37104.372684000802</v>
      </c>
    </row>
    <row r="8888" spans="1:6" x14ac:dyDescent="0.3">
      <c r="A8888" s="3">
        <v>0.69890206466992499</v>
      </c>
      <c r="B8888" s="3">
        <v>19546.728097584099</v>
      </c>
      <c r="C8888" s="3">
        <v>1.20160095684211</v>
      </c>
      <c r="D8888" s="3">
        <v>56892.606490091297</v>
      </c>
      <c r="E8888" s="1">
        <f t="shared" si="278"/>
        <v>0.502698892172185</v>
      </c>
      <c r="F8888" s="1">
        <f t="shared" si="279"/>
        <v>37345.878392507198</v>
      </c>
    </row>
    <row r="8889" spans="1:6" x14ac:dyDescent="0.3">
      <c r="A8889" s="3">
        <v>0.72313840351722103</v>
      </c>
      <c r="B8889" s="3">
        <v>19596.936810637799</v>
      </c>
      <c r="C8889" s="3">
        <v>1.2606065908247099</v>
      </c>
      <c r="D8889" s="3">
        <v>55580.237827356803</v>
      </c>
      <c r="E8889" s="1">
        <f t="shared" si="278"/>
        <v>0.53746818730748891</v>
      </c>
      <c r="F8889" s="1">
        <f t="shared" si="279"/>
        <v>35983.301016719008</v>
      </c>
    </row>
    <row r="8890" spans="1:6" x14ac:dyDescent="0.3">
      <c r="A8890" s="3">
        <v>0.62972762001655003</v>
      </c>
      <c r="B8890" s="3">
        <v>15447.277659987099</v>
      </c>
      <c r="C8890" s="3">
        <v>1.07868249576206</v>
      </c>
      <c r="D8890" s="3">
        <v>50818.096640518699</v>
      </c>
      <c r="E8890" s="1">
        <f t="shared" si="278"/>
        <v>0.44895487574550996</v>
      </c>
      <c r="F8890" s="1">
        <f t="shared" si="279"/>
        <v>35370.8189805316</v>
      </c>
    </row>
    <row r="8891" spans="1:6" x14ac:dyDescent="0.3">
      <c r="A8891" s="3">
        <v>0.69092240070312405</v>
      </c>
      <c r="B8891" s="3">
        <v>18710.1277761848</v>
      </c>
      <c r="C8891" s="3">
        <v>1.21228754391172</v>
      </c>
      <c r="D8891" s="3">
        <v>56325.369410779902</v>
      </c>
      <c r="E8891" s="1">
        <f t="shared" si="278"/>
        <v>0.52136514320859595</v>
      </c>
      <c r="F8891" s="1">
        <f t="shared" si="279"/>
        <v>37615.241634595106</v>
      </c>
    </row>
    <row r="8892" spans="1:6" x14ac:dyDescent="0.3">
      <c r="A8892" s="3">
        <v>0.71188574283486095</v>
      </c>
      <c r="B8892" s="3">
        <v>21984.707100755299</v>
      </c>
      <c r="C8892" s="3">
        <v>1.2442730010186001</v>
      </c>
      <c r="D8892" s="3">
        <v>59305.684166945597</v>
      </c>
      <c r="E8892" s="1">
        <f t="shared" si="278"/>
        <v>0.53238725818373911</v>
      </c>
      <c r="F8892" s="1">
        <f t="shared" si="279"/>
        <v>37320.977066190302</v>
      </c>
    </row>
    <row r="8893" spans="1:6" x14ac:dyDescent="0.3">
      <c r="A8893" s="3">
        <v>0.710287598911442</v>
      </c>
      <c r="B8893" s="3">
        <v>17177.322070213901</v>
      </c>
      <c r="C8893" s="3">
        <v>1.2113122822382301</v>
      </c>
      <c r="D8893" s="3">
        <v>54715.583516625004</v>
      </c>
      <c r="E8893" s="1">
        <f t="shared" si="278"/>
        <v>0.50102468332678807</v>
      </c>
      <c r="F8893" s="1">
        <f t="shared" si="279"/>
        <v>37538.261446411103</v>
      </c>
    </row>
    <row r="8894" spans="1:6" x14ac:dyDescent="0.3">
      <c r="A8894" s="3">
        <v>0.71428748768521</v>
      </c>
      <c r="B8894" s="3">
        <v>16017.5871213025</v>
      </c>
      <c r="C8894" s="3">
        <v>1.25795133745742</v>
      </c>
      <c r="D8894" s="3">
        <v>53544.685338273703</v>
      </c>
      <c r="E8894" s="1">
        <f t="shared" si="278"/>
        <v>0.54366384977221005</v>
      </c>
      <c r="F8894" s="1">
        <f t="shared" si="279"/>
        <v>37527.098216971201</v>
      </c>
    </row>
    <row r="8895" spans="1:6" x14ac:dyDescent="0.3">
      <c r="A8895" s="3">
        <v>0.70847620635296904</v>
      </c>
      <c r="B8895" s="3">
        <v>18065.4966419146</v>
      </c>
      <c r="C8895" s="3">
        <v>1.2016932770828701</v>
      </c>
      <c r="D8895" s="3">
        <v>54589.248352206298</v>
      </c>
      <c r="E8895" s="1">
        <f t="shared" si="278"/>
        <v>0.49321707072990106</v>
      </c>
      <c r="F8895" s="1">
        <f t="shared" si="279"/>
        <v>36523.751710291697</v>
      </c>
    </row>
    <row r="8896" spans="1:6" x14ac:dyDescent="0.3">
      <c r="A8896" s="3">
        <v>0.71896911696858901</v>
      </c>
      <c r="B8896" s="3">
        <v>20640.1787449234</v>
      </c>
      <c r="C8896" s="3">
        <v>1.2413581271093399</v>
      </c>
      <c r="D8896" s="3">
        <v>59671.971362725999</v>
      </c>
      <c r="E8896" s="1">
        <f t="shared" si="278"/>
        <v>0.5223890101407509</v>
      </c>
      <c r="F8896" s="1">
        <f t="shared" si="279"/>
        <v>39031.792617802595</v>
      </c>
    </row>
    <row r="8897" spans="1:6" x14ac:dyDescent="0.3">
      <c r="A8897" s="3">
        <v>0.69367001050865396</v>
      </c>
      <c r="B8897" s="3">
        <v>23442.754454899401</v>
      </c>
      <c r="C8897" s="3">
        <v>1.2088448338087401</v>
      </c>
      <c r="D8897" s="3">
        <v>61625.324063942397</v>
      </c>
      <c r="E8897" s="1">
        <f t="shared" si="278"/>
        <v>0.51517482330008613</v>
      </c>
      <c r="F8897" s="1">
        <f t="shared" si="279"/>
        <v>38182.569609042999</v>
      </c>
    </row>
    <row r="8898" spans="1:6" x14ac:dyDescent="0.3">
      <c r="A8898" s="3">
        <v>0.71226971323685695</v>
      </c>
      <c r="B8898" s="3">
        <v>17826.539132974402</v>
      </c>
      <c r="C8898" s="3">
        <v>1.2719933562961201</v>
      </c>
      <c r="D8898" s="3">
        <v>54780.193635870201</v>
      </c>
      <c r="E8898" s="1">
        <f t="shared" si="278"/>
        <v>0.55972364305926314</v>
      </c>
      <c r="F8898" s="1">
        <f t="shared" si="279"/>
        <v>36953.654502895799</v>
      </c>
    </row>
    <row r="8899" spans="1:6" x14ac:dyDescent="0.3">
      <c r="A8899" s="3">
        <v>0.71552107507955498</v>
      </c>
      <c r="B8899" s="3">
        <v>19667.761823020301</v>
      </c>
      <c r="C8899" s="3">
        <v>1.2606470797026701</v>
      </c>
      <c r="D8899" s="3">
        <v>56201.547102841701</v>
      </c>
      <c r="E8899" s="1">
        <f t="shared" si="278"/>
        <v>0.54512600462311511</v>
      </c>
      <c r="F8899" s="1">
        <f t="shared" si="279"/>
        <v>36533.785279821401</v>
      </c>
    </row>
    <row r="8900" spans="1:6" x14ac:dyDescent="0.3">
      <c r="A8900" s="3">
        <v>0.72557764701490102</v>
      </c>
      <c r="B8900" s="3">
        <v>21094.1185312737</v>
      </c>
      <c r="C8900" s="3">
        <v>1.2348373278361799</v>
      </c>
      <c r="D8900" s="3">
        <v>59415.072682712002</v>
      </c>
      <c r="E8900" s="1">
        <f t="shared" ref="E8900:E8963" si="280">C8900-A8900</f>
        <v>0.50925968082127893</v>
      </c>
      <c r="F8900" s="1">
        <f t="shared" ref="F8900:F8963" si="281">D8900-B8900</f>
        <v>38320.954151438302</v>
      </c>
    </row>
    <row r="8901" spans="1:6" x14ac:dyDescent="0.3">
      <c r="A8901" s="3">
        <v>0.68779409422894699</v>
      </c>
      <c r="B8901" s="3">
        <v>22519.8506776801</v>
      </c>
      <c r="C8901" s="3">
        <v>1.2268075035935999</v>
      </c>
      <c r="D8901" s="3">
        <v>62760.514696395599</v>
      </c>
      <c r="E8901" s="1">
        <f t="shared" si="280"/>
        <v>0.53901340936465292</v>
      </c>
      <c r="F8901" s="1">
        <f t="shared" si="281"/>
        <v>40240.664018715499</v>
      </c>
    </row>
    <row r="8902" spans="1:6" x14ac:dyDescent="0.3">
      <c r="A8902" s="3">
        <v>0.73722602825223305</v>
      </c>
      <c r="B8902" s="3">
        <v>20194.8233977934</v>
      </c>
      <c r="C8902" s="3">
        <v>1.29692714168821</v>
      </c>
      <c r="D8902" s="3">
        <v>59998.662222797197</v>
      </c>
      <c r="E8902" s="1">
        <f t="shared" si="280"/>
        <v>0.55970111343597695</v>
      </c>
      <c r="F8902" s="1">
        <f t="shared" si="281"/>
        <v>39803.838825003797</v>
      </c>
    </row>
    <row r="8903" spans="1:6" x14ac:dyDescent="0.3">
      <c r="A8903" s="3">
        <v>0.73578466934322595</v>
      </c>
      <c r="B8903" s="3">
        <v>21418.777334600101</v>
      </c>
      <c r="C8903" s="3">
        <v>1.2500807270191201</v>
      </c>
      <c r="D8903" s="3">
        <v>59658.730022420801</v>
      </c>
      <c r="E8903" s="1">
        <f t="shared" si="280"/>
        <v>0.51429605767589415</v>
      </c>
      <c r="F8903" s="1">
        <f t="shared" si="281"/>
        <v>38239.952687820696</v>
      </c>
    </row>
    <row r="8904" spans="1:6" x14ac:dyDescent="0.3">
      <c r="A8904" s="3">
        <v>0.72144894765643997</v>
      </c>
      <c r="B8904" s="3">
        <v>19757.3309162195</v>
      </c>
      <c r="C8904" s="3">
        <v>1.2528380015962199</v>
      </c>
      <c r="D8904" s="3">
        <v>58222.064638881297</v>
      </c>
      <c r="E8904" s="1">
        <f t="shared" si="280"/>
        <v>0.53138905393977998</v>
      </c>
      <c r="F8904" s="1">
        <f t="shared" si="281"/>
        <v>38464.733722661796</v>
      </c>
    </row>
    <row r="8905" spans="1:6" x14ac:dyDescent="0.3">
      <c r="A8905" s="3">
        <v>0.64681214721361402</v>
      </c>
      <c r="B8905" s="3">
        <v>16484.875453037101</v>
      </c>
      <c r="C8905" s="3">
        <v>1.12028270400959</v>
      </c>
      <c r="D8905" s="3">
        <v>53387.869352708898</v>
      </c>
      <c r="E8905" s="1">
        <f t="shared" si="280"/>
        <v>0.47347055679597594</v>
      </c>
      <c r="F8905" s="1">
        <f t="shared" si="281"/>
        <v>36902.993899671797</v>
      </c>
    </row>
    <row r="8906" spans="1:6" x14ac:dyDescent="0.3">
      <c r="A8906" s="3">
        <v>0.73711984314101697</v>
      </c>
      <c r="B8906" s="3">
        <v>19263.141012129599</v>
      </c>
      <c r="C8906" s="3">
        <v>1.2752257869135299</v>
      </c>
      <c r="D8906" s="3">
        <v>56415.638687406099</v>
      </c>
      <c r="E8906" s="1">
        <f t="shared" si="280"/>
        <v>0.53810594377251297</v>
      </c>
      <c r="F8906" s="1">
        <f t="shared" si="281"/>
        <v>37152.4976752765</v>
      </c>
    </row>
    <row r="8907" spans="1:6" x14ac:dyDescent="0.3">
      <c r="A8907" s="3">
        <v>0.70810285785476301</v>
      </c>
      <c r="B8907" s="3">
        <v>20814.976590516901</v>
      </c>
      <c r="C8907" s="3">
        <v>1.2487647064838301</v>
      </c>
      <c r="D8907" s="3">
        <v>56310.3032326709</v>
      </c>
      <c r="E8907" s="1">
        <f t="shared" si="280"/>
        <v>0.54066184862906708</v>
      </c>
      <c r="F8907" s="1">
        <f t="shared" si="281"/>
        <v>35495.326642154003</v>
      </c>
    </row>
    <row r="8908" spans="1:6" x14ac:dyDescent="0.3">
      <c r="A8908" s="3">
        <v>0.68775650479681105</v>
      </c>
      <c r="B8908" s="3">
        <v>20863.9259538898</v>
      </c>
      <c r="C8908" s="3">
        <v>1.18687803657721</v>
      </c>
      <c r="D8908" s="3">
        <v>57202.737393361102</v>
      </c>
      <c r="E8908" s="1">
        <f t="shared" si="280"/>
        <v>0.49912153178039897</v>
      </c>
      <c r="F8908" s="1">
        <f t="shared" si="281"/>
        <v>36338.811439471305</v>
      </c>
    </row>
    <row r="8909" spans="1:6" x14ac:dyDescent="0.3">
      <c r="A8909" s="3">
        <v>0.67859578207001403</v>
      </c>
      <c r="B8909" s="3">
        <v>20128.6683656514</v>
      </c>
      <c r="C8909" s="3">
        <v>1.15387979908783</v>
      </c>
      <c r="D8909" s="3">
        <v>56260.233085693799</v>
      </c>
      <c r="E8909" s="1">
        <f t="shared" si="280"/>
        <v>0.47528401701781597</v>
      </c>
      <c r="F8909" s="1">
        <f t="shared" si="281"/>
        <v>36131.564720042399</v>
      </c>
    </row>
    <row r="8910" spans="1:6" x14ac:dyDescent="0.3">
      <c r="A8910" s="3">
        <v>0.69563303364832096</v>
      </c>
      <c r="B8910" s="3">
        <v>17820.2296839591</v>
      </c>
      <c r="C8910" s="3">
        <v>1.19745607703838</v>
      </c>
      <c r="D8910" s="3">
        <v>54511.2713074821</v>
      </c>
      <c r="E8910" s="1">
        <f t="shared" si="280"/>
        <v>0.50182304339005901</v>
      </c>
      <c r="F8910" s="1">
        <f t="shared" si="281"/>
        <v>36691.041623523</v>
      </c>
    </row>
    <row r="8911" spans="1:6" x14ac:dyDescent="0.3">
      <c r="A8911" s="3">
        <v>0.69814351450077605</v>
      </c>
      <c r="B8911" s="3">
        <v>21456.0740302987</v>
      </c>
      <c r="C8911" s="3">
        <v>1.2375188660409899</v>
      </c>
      <c r="D8911" s="3">
        <v>59372.950893000503</v>
      </c>
      <c r="E8911" s="1">
        <f t="shared" si="280"/>
        <v>0.53937535154021388</v>
      </c>
      <c r="F8911" s="1">
        <f t="shared" si="281"/>
        <v>37916.8768627018</v>
      </c>
    </row>
    <row r="8912" spans="1:6" x14ac:dyDescent="0.3">
      <c r="A8912" s="3">
        <v>0.67556098903280104</v>
      </c>
      <c r="B8912" s="3">
        <v>19247.063466674201</v>
      </c>
      <c r="C8912" s="3">
        <v>1.1742044112110499</v>
      </c>
      <c r="D8912" s="3">
        <v>56106.092947105702</v>
      </c>
      <c r="E8912" s="1">
        <f t="shared" si="280"/>
        <v>0.49864342217824886</v>
      </c>
      <c r="F8912" s="1">
        <f t="shared" si="281"/>
        <v>36859.029480431505</v>
      </c>
    </row>
    <row r="8913" spans="1:6" x14ac:dyDescent="0.3">
      <c r="A8913" s="3">
        <v>0.69941727273833298</v>
      </c>
      <c r="B8913" s="3">
        <v>19202.487323836001</v>
      </c>
      <c r="C8913" s="3">
        <v>1.2139044857915799</v>
      </c>
      <c r="D8913" s="3">
        <v>57594.737375158002</v>
      </c>
      <c r="E8913" s="1">
        <f t="shared" si="280"/>
        <v>0.51448721305324696</v>
      </c>
      <c r="F8913" s="1">
        <f t="shared" si="281"/>
        <v>38392.250051322</v>
      </c>
    </row>
    <row r="8914" spans="1:6" x14ac:dyDescent="0.3">
      <c r="A8914" s="3">
        <v>0.70384215053629895</v>
      </c>
      <c r="B8914" s="3">
        <v>20277.268091234</v>
      </c>
      <c r="C8914" s="3">
        <v>1.20812153990788</v>
      </c>
      <c r="D8914" s="3">
        <v>55658.019276272702</v>
      </c>
      <c r="E8914" s="1">
        <f t="shared" si="280"/>
        <v>0.50427938937158101</v>
      </c>
      <c r="F8914" s="1">
        <f t="shared" si="281"/>
        <v>35380.751185038702</v>
      </c>
    </row>
    <row r="8915" spans="1:6" x14ac:dyDescent="0.3">
      <c r="A8915" s="3">
        <v>0.665134764570256</v>
      </c>
      <c r="B8915" s="3">
        <v>20771.9030024042</v>
      </c>
      <c r="C8915" s="3">
        <v>1.14663087448552</v>
      </c>
      <c r="D8915" s="3">
        <v>57041.668042113597</v>
      </c>
      <c r="E8915" s="1">
        <f t="shared" si="280"/>
        <v>0.48149610991526404</v>
      </c>
      <c r="F8915" s="1">
        <f t="shared" si="281"/>
        <v>36269.765039709397</v>
      </c>
    </row>
    <row r="8916" spans="1:6" x14ac:dyDescent="0.3">
      <c r="A8916" s="3">
        <v>0.73533428641334597</v>
      </c>
      <c r="B8916" s="3">
        <v>17832.171782653899</v>
      </c>
      <c r="C8916" s="3">
        <v>1.2768587368512401</v>
      </c>
      <c r="D8916" s="3">
        <v>53198.911150252003</v>
      </c>
      <c r="E8916" s="1">
        <f t="shared" si="280"/>
        <v>0.5415244504378941</v>
      </c>
      <c r="F8916" s="1">
        <f t="shared" si="281"/>
        <v>35366.7393675981</v>
      </c>
    </row>
    <row r="8917" spans="1:6" x14ac:dyDescent="0.3">
      <c r="A8917" s="3">
        <v>0.66598966787077296</v>
      </c>
      <c r="B8917" s="3">
        <v>13238.090596408199</v>
      </c>
      <c r="C8917" s="3">
        <v>1.1626716454047901</v>
      </c>
      <c r="D8917" s="3">
        <v>49164.377120396101</v>
      </c>
      <c r="E8917" s="1">
        <f t="shared" si="280"/>
        <v>0.49668197753401711</v>
      </c>
      <c r="F8917" s="1">
        <f t="shared" si="281"/>
        <v>35926.286523987903</v>
      </c>
    </row>
    <row r="8918" spans="1:6" x14ac:dyDescent="0.3">
      <c r="A8918" s="3">
        <v>0.71400431078722204</v>
      </c>
      <c r="B8918" s="3">
        <v>21236.112615288199</v>
      </c>
      <c r="C8918" s="3">
        <v>1.2548448549726099</v>
      </c>
      <c r="D8918" s="3">
        <v>58683.978787500397</v>
      </c>
      <c r="E8918" s="1">
        <f t="shared" si="280"/>
        <v>0.54084054418538785</v>
      </c>
      <c r="F8918" s="1">
        <f t="shared" si="281"/>
        <v>37447.866172212198</v>
      </c>
    </row>
    <row r="8919" spans="1:6" x14ac:dyDescent="0.3">
      <c r="A8919" s="3">
        <v>0.69403180702787204</v>
      </c>
      <c r="B8919" s="3">
        <v>16410.3371150401</v>
      </c>
      <c r="C8919" s="3">
        <v>1.1700214172132699</v>
      </c>
      <c r="D8919" s="3">
        <v>53193.129688599904</v>
      </c>
      <c r="E8919" s="1">
        <f t="shared" si="280"/>
        <v>0.47598961018539787</v>
      </c>
      <c r="F8919" s="1">
        <f t="shared" si="281"/>
        <v>36782.792573559804</v>
      </c>
    </row>
    <row r="8920" spans="1:6" x14ac:dyDescent="0.3">
      <c r="A8920" s="3">
        <v>0.72978470450083199</v>
      </c>
      <c r="B8920" s="3">
        <v>22112.545986975601</v>
      </c>
      <c r="C8920" s="3">
        <v>1.2724403745989299</v>
      </c>
      <c r="D8920" s="3">
        <v>61216.191647344298</v>
      </c>
      <c r="E8920" s="1">
        <f t="shared" si="280"/>
        <v>0.5426556700980979</v>
      </c>
      <c r="F8920" s="1">
        <f t="shared" si="281"/>
        <v>39103.645660368697</v>
      </c>
    </row>
    <row r="8921" spans="1:6" x14ac:dyDescent="0.3">
      <c r="A8921" s="3">
        <v>0.70404118377203895</v>
      </c>
      <c r="B8921" s="3">
        <v>24098.720839997401</v>
      </c>
      <c r="C8921" s="3">
        <v>1.1780766687458999</v>
      </c>
      <c r="D8921" s="3">
        <v>61170.837128289197</v>
      </c>
      <c r="E8921" s="1">
        <f t="shared" si="280"/>
        <v>0.47403548497386094</v>
      </c>
      <c r="F8921" s="1">
        <f t="shared" si="281"/>
        <v>37072.1162882918</v>
      </c>
    </row>
    <row r="8922" spans="1:6" x14ac:dyDescent="0.3">
      <c r="A8922" s="3">
        <v>0.69875947044276898</v>
      </c>
      <c r="B8922" s="3">
        <v>21214.9682012087</v>
      </c>
      <c r="C8922" s="3">
        <v>1.21482623177784</v>
      </c>
      <c r="D8922" s="3">
        <v>58247.049069648201</v>
      </c>
      <c r="E8922" s="1">
        <f t="shared" si="280"/>
        <v>0.51606676133507101</v>
      </c>
      <c r="F8922" s="1">
        <f t="shared" si="281"/>
        <v>37032.080868439502</v>
      </c>
    </row>
    <row r="8923" spans="1:6" x14ac:dyDescent="0.3">
      <c r="A8923" s="3">
        <v>0.68775664214582499</v>
      </c>
      <c r="B8923" s="3">
        <v>23050.9231094159</v>
      </c>
      <c r="C8923" s="3">
        <v>1.14286767145372</v>
      </c>
      <c r="D8923" s="3">
        <v>58849.395571733403</v>
      </c>
      <c r="E8923" s="1">
        <f t="shared" si="280"/>
        <v>0.45511102930789504</v>
      </c>
      <c r="F8923" s="1">
        <f t="shared" si="281"/>
        <v>35798.472462317499</v>
      </c>
    </row>
    <row r="8924" spans="1:6" x14ac:dyDescent="0.3">
      <c r="A8924" s="3">
        <v>0.67890595772193796</v>
      </c>
      <c r="B8924" s="3">
        <v>17134.863104099</v>
      </c>
      <c r="C8924" s="3">
        <v>1.1771202946847199</v>
      </c>
      <c r="D8924" s="3">
        <v>52631.274682687799</v>
      </c>
      <c r="E8924" s="1">
        <f t="shared" si="280"/>
        <v>0.49821433696278195</v>
      </c>
      <c r="F8924" s="1">
        <f t="shared" si="281"/>
        <v>35496.411578588799</v>
      </c>
    </row>
    <row r="8925" spans="1:6" x14ac:dyDescent="0.3">
      <c r="A8925" s="3">
        <v>0.67103503221732397</v>
      </c>
      <c r="B8925" s="3">
        <v>21119.197436637402</v>
      </c>
      <c r="C8925" s="3">
        <v>1.1954746667703999</v>
      </c>
      <c r="D8925" s="3">
        <v>58820.763930718902</v>
      </c>
      <c r="E8925" s="1">
        <f t="shared" si="280"/>
        <v>0.52443963455307596</v>
      </c>
      <c r="F8925" s="1">
        <f t="shared" si="281"/>
        <v>37701.566494081504</v>
      </c>
    </row>
    <row r="8926" spans="1:6" x14ac:dyDescent="0.3">
      <c r="A8926" s="3">
        <v>0.68788080718167399</v>
      </c>
      <c r="B8926" s="3">
        <v>18517.187992117699</v>
      </c>
      <c r="C8926" s="3">
        <v>1.1788547329199499</v>
      </c>
      <c r="D8926" s="3">
        <v>57390.9811962268</v>
      </c>
      <c r="E8926" s="1">
        <f t="shared" si="280"/>
        <v>0.49097392573827592</v>
      </c>
      <c r="F8926" s="1">
        <f t="shared" si="281"/>
        <v>38873.793204109097</v>
      </c>
    </row>
    <row r="8927" spans="1:6" x14ac:dyDescent="0.3">
      <c r="A8927" s="3">
        <v>0.72217194610618995</v>
      </c>
      <c r="B8927" s="3">
        <v>20179.7118914083</v>
      </c>
      <c r="C8927" s="3">
        <v>1.2200553624230299</v>
      </c>
      <c r="D8927" s="3">
        <v>55155.571976368003</v>
      </c>
      <c r="E8927" s="1">
        <f t="shared" si="280"/>
        <v>0.49788341631683997</v>
      </c>
      <c r="F8927" s="1">
        <f t="shared" si="281"/>
        <v>34975.860084959699</v>
      </c>
    </row>
    <row r="8928" spans="1:6" x14ac:dyDescent="0.3">
      <c r="A8928" s="3">
        <v>0.69443425244115997</v>
      </c>
      <c r="B8928" s="3">
        <v>18936.289204344699</v>
      </c>
      <c r="C8928" s="3">
        <v>1.1802164106760999</v>
      </c>
      <c r="D8928" s="3">
        <v>56798.770736681603</v>
      </c>
      <c r="E8928" s="1">
        <f t="shared" si="280"/>
        <v>0.48578215823493998</v>
      </c>
      <c r="F8928" s="1">
        <f t="shared" si="281"/>
        <v>37862.481532336904</v>
      </c>
    </row>
    <row r="8929" spans="1:6" x14ac:dyDescent="0.3">
      <c r="A8929" s="3">
        <v>0.70378525635476596</v>
      </c>
      <c r="B8929" s="3">
        <v>19685.488448352698</v>
      </c>
      <c r="C8929" s="3">
        <v>1.23913329967886</v>
      </c>
      <c r="D8929" s="3">
        <v>55707.942941602298</v>
      </c>
      <c r="E8929" s="1">
        <f t="shared" si="280"/>
        <v>0.53534804332409403</v>
      </c>
      <c r="F8929" s="1">
        <f t="shared" si="281"/>
        <v>36022.454493249599</v>
      </c>
    </row>
    <row r="8930" spans="1:6" x14ac:dyDescent="0.3">
      <c r="A8930" s="3">
        <v>0.734187781685816</v>
      </c>
      <c r="B8930" s="3">
        <v>22960.166049596999</v>
      </c>
      <c r="C8930" s="3">
        <v>1.2541873568357</v>
      </c>
      <c r="D8930" s="3">
        <v>59025.421568049402</v>
      </c>
      <c r="E8930" s="1">
        <f t="shared" si="280"/>
        <v>0.51999957514988404</v>
      </c>
      <c r="F8930" s="1">
        <f t="shared" si="281"/>
        <v>36065.255518452403</v>
      </c>
    </row>
    <row r="8931" spans="1:6" x14ac:dyDescent="0.3">
      <c r="A8931" s="3">
        <v>0.72685255678357696</v>
      </c>
      <c r="B8931" s="3">
        <v>18822.423079944201</v>
      </c>
      <c r="C8931" s="3">
        <v>1.2576076613035201</v>
      </c>
      <c r="D8931" s="3">
        <v>56259.197991519701</v>
      </c>
      <c r="E8931" s="1">
        <f t="shared" si="280"/>
        <v>0.53075510451994312</v>
      </c>
      <c r="F8931" s="1">
        <f t="shared" si="281"/>
        <v>37436.7749115755</v>
      </c>
    </row>
    <row r="8932" spans="1:6" x14ac:dyDescent="0.3">
      <c r="A8932" s="3">
        <v>0.70141775221137503</v>
      </c>
      <c r="B8932" s="3">
        <v>21641.107650088601</v>
      </c>
      <c r="C8932" s="3">
        <v>1.2320111097008</v>
      </c>
      <c r="D8932" s="3">
        <v>60967.635599730696</v>
      </c>
      <c r="E8932" s="1">
        <f t="shared" si="280"/>
        <v>0.53059335748942493</v>
      </c>
      <c r="F8932" s="1">
        <f t="shared" si="281"/>
        <v>39326.527949642099</v>
      </c>
    </row>
    <row r="8933" spans="1:6" x14ac:dyDescent="0.3">
      <c r="A8933" s="3">
        <v>0.65931749107299897</v>
      </c>
      <c r="B8933" s="3">
        <v>17059.3322409922</v>
      </c>
      <c r="C8933" s="3">
        <v>1.12100684164894</v>
      </c>
      <c r="D8933" s="3">
        <v>52101.0846129044</v>
      </c>
      <c r="E8933" s="1">
        <f t="shared" si="280"/>
        <v>0.46168935057594107</v>
      </c>
      <c r="F8933" s="1">
        <f t="shared" si="281"/>
        <v>35041.752371912196</v>
      </c>
    </row>
    <row r="8934" spans="1:6" x14ac:dyDescent="0.3">
      <c r="A8934" s="3">
        <v>0.65803203927165799</v>
      </c>
      <c r="B8934" s="3">
        <v>21102.447896739101</v>
      </c>
      <c r="C8934" s="3">
        <v>1.11512192518324</v>
      </c>
      <c r="D8934" s="3">
        <v>56677.504036003898</v>
      </c>
      <c r="E8934" s="1">
        <f t="shared" si="280"/>
        <v>0.45708988591158206</v>
      </c>
      <c r="F8934" s="1">
        <f t="shared" si="281"/>
        <v>35575.056139264794</v>
      </c>
    </row>
    <row r="8935" spans="1:6" x14ac:dyDescent="0.3">
      <c r="A8935" s="3">
        <v>0.71301703948056105</v>
      </c>
      <c r="B8935" s="3">
        <v>20328.973130574701</v>
      </c>
      <c r="C8935" s="3">
        <v>1.25387713729359</v>
      </c>
      <c r="D8935" s="3">
        <v>58415.384569420799</v>
      </c>
      <c r="E8935" s="1">
        <f t="shared" si="280"/>
        <v>0.54086009781302891</v>
      </c>
      <c r="F8935" s="1">
        <f t="shared" si="281"/>
        <v>38086.411438846102</v>
      </c>
    </row>
    <row r="8936" spans="1:6" x14ac:dyDescent="0.3">
      <c r="A8936" s="3">
        <v>0.715873714468654</v>
      </c>
      <c r="B8936" s="3">
        <v>15314.766834034201</v>
      </c>
      <c r="C8936" s="3">
        <v>1.24649241816154</v>
      </c>
      <c r="D8936" s="3">
        <v>50322.302635792097</v>
      </c>
      <c r="E8936" s="1">
        <f t="shared" si="280"/>
        <v>0.530618703692886</v>
      </c>
      <c r="F8936" s="1">
        <f t="shared" si="281"/>
        <v>35007.535801757898</v>
      </c>
    </row>
    <row r="8937" spans="1:6" x14ac:dyDescent="0.3">
      <c r="A8937" s="3">
        <v>0.70887362196456605</v>
      </c>
      <c r="B8937" s="3">
        <v>17360.633407086199</v>
      </c>
      <c r="C8937" s="3">
        <v>1.2469852452166601</v>
      </c>
      <c r="D8937" s="3">
        <v>54166.682715531802</v>
      </c>
      <c r="E8937" s="1">
        <f t="shared" si="280"/>
        <v>0.53811162325209405</v>
      </c>
      <c r="F8937" s="1">
        <f t="shared" si="281"/>
        <v>36806.049308445603</v>
      </c>
    </row>
    <row r="8938" spans="1:6" x14ac:dyDescent="0.3">
      <c r="A8938" s="3">
        <v>0.707638942348363</v>
      </c>
      <c r="B8938" s="3">
        <v>22276.3516776791</v>
      </c>
      <c r="C8938" s="3">
        <v>1.2375853652934301</v>
      </c>
      <c r="D8938" s="3">
        <v>59689.712789201898</v>
      </c>
      <c r="E8938" s="1">
        <f t="shared" si="280"/>
        <v>0.52994642294506711</v>
      </c>
      <c r="F8938" s="1">
        <f t="shared" si="281"/>
        <v>37413.361111522798</v>
      </c>
    </row>
    <row r="8939" spans="1:6" x14ac:dyDescent="0.3">
      <c r="A8939" s="3">
        <v>0.70373264073418296</v>
      </c>
      <c r="B8939" s="3">
        <v>18546.7408546263</v>
      </c>
      <c r="C8939" s="3">
        <v>1.2207135390196</v>
      </c>
      <c r="D8939" s="3">
        <v>54713.240952456603</v>
      </c>
      <c r="E8939" s="1">
        <f t="shared" si="280"/>
        <v>0.51698089828541705</v>
      </c>
      <c r="F8939" s="1">
        <f t="shared" si="281"/>
        <v>36166.5000978303</v>
      </c>
    </row>
    <row r="8940" spans="1:6" x14ac:dyDescent="0.3">
      <c r="A8940" s="3">
        <v>0.701768897945519</v>
      </c>
      <c r="B8940" s="3">
        <v>16185.2098145238</v>
      </c>
      <c r="C8940" s="3">
        <v>1.2330187527883001</v>
      </c>
      <c r="D8940" s="3">
        <v>52105.019694316601</v>
      </c>
      <c r="E8940" s="1">
        <f t="shared" si="280"/>
        <v>0.53124985484278109</v>
      </c>
      <c r="F8940" s="1">
        <f t="shared" si="281"/>
        <v>35919.809879792803</v>
      </c>
    </row>
    <row r="8941" spans="1:6" x14ac:dyDescent="0.3">
      <c r="A8941" s="3">
        <v>0.72080248173667605</v>
      </c>
      <c r="B8941" s="3">
        <v>19382.002928031201</v>
      </c>
      <c r="C8941" s="3">
        <v>1.21538666007733</v>
      </c>
      <c r="D8941" s="3">
        <v>55102.069537734598</v>
      </c>
      <c r="E8941" s="1">
        <f t="shared" si="280"/>
        <v>0.49458417834065393</v>
      </c>
      <c r="F8941" s="1">
        <f t="shared" si="281"/>
        <v>35720.066609703397</v>
      </c>
    </row>
    <row r="8942" spans="1:6" x14ac:dyDescent="0.3">
      <c r="A8942" s="3">
        <v>0.668002841650295</v>
      </c>
      <c r="B8942" s="3">
        <v>16313.146600681301</v>
      </c>
      <c r="C8942" s="3">
        <v>1.1880462844355999</v>
      </c>
      <c r="D8942" s="3">
        <v>51599.669145841297</v>
      </c>
      <c r="E8942" s="1">
        <f t="shared" si="280"/>
        <v>0.5200434427853049</v>
      </c>
      <c r="F8942" s="1">
        <f t="shared" si="281"/>
        <v>35286.522545159998</v>
      </c>
    </row>
    <row r="8943" spans="1:6" x14ac:dyDescent="0.3">
      <c r="A8943" s="3">
        <v>0.71201018057133003</v>
      </c>
      <c r="B8943" s="3">
        <v>15462.416594522199</v>
      </c>
      <c r="C8943" s="3">
        <v>1.2555224388209401</v>
      </c>
      <c r="D8943" s="3">
        <v>50813.350585990702</v>
      </c>
      <c r="E8943" s="1">
        <f t="shared" si="280"/>
        <v>0.54351225824961003</v>
      </c>
      <c r="F8943" s="1">
        <f t="shared" si="281"/>
        <v>35350.933991468504</v>
      </c>
    </row>
    <row r="8944" spans="1:6" x14ac:dyDescent="0.3">
      <c r="A8944" s="3">
        <v>0.71420212492428103</v>
      </c>
      <c r="B8944" s="3">
        <v>19788.325943289099</v>
      </c>
      <c r="C8944" s="3">
        <v>1.2381048377620201</v>
      </c>
      <c r="D8944" s="3">
        <v>54967.469406242402</v>
      </c>
      <c r="E8944" s="1">
        <f t="shared" si="280"/>
        <v>0.52390271283773904</v>
      </c>
      <c r="F8944" s="1">
        <f t="shared" si="281"/>
        <v>35179.143462953303</v>
      </c>
    </row>
    <row r="8945" spans="1:6" x14ac:dyDescent="0.3">
      <c r="A8945" s="3">
        <v>0.69657693560807898</v>
      </c>
      <c r="B8945" s="3">
        <v>27067.818077487202</v>
      </c>
      <c r="C8945" s="3">
        <v>1.23913789390684</v>
      </c>
      <c r="D8945" s="3">
        <v>67704.229188515499</v>
      </c>
      <c r="E8945" s="1">
        <f t="shared" si="280"/>
        <v>0.54256095829876105</v>
      </c>
      <c r="F8945" s="1">
        <f t="shared" si="281"/>
        <v>40636.411111028297</v>
      </c>
    </row>
    <row r="8946" spans="1:6" x14ac:dyDescent="0.3">
      <c r="A8946" s="3">
        <v>0.75548734573499199</v>
      </c>
      <c r="B8946" s="3">
        <v>26416.958742744398</v>
      </c>
      <c r="C8946" s="3">
        <v>1.3191679911262599</v>
      </c>
      <c r="D8946" s="3">
        <v>67367.021034091202</v>
      </c>
      <c r="E8946" s="1">
        <f t="shared" si="280"/>
        <v>0.56368064539126794</v>
      </c>
      <c r="F8946" s="1">
        <f t="shared" si="281"/>
        <v>40950.062291346803</v>
      </c>
    </row>
    <row r="8947" spans="1:6" x14ac:dyDescent="0.3">
      <c r="A8947" s="3">
        <v>0.69791170301546201</v>
      </c>
      <c r="B8947" s="3">
        <v>21177.446566453102</v>
      </c>
      <c r="C8947" s="3">
        <v>1.1750206871030999</v>
      </c>
      <c r="D8947" s="3">
        <v>57097.802794234398</v>
      </c>
      <c r="E8947" s="1">
        <f t="shared" si="280"/>
        <v>0.47710898408763791</v>
      </c>
      <c r="F8947" s="1">
        <f t="shared" si="281"/>
        <v>35920.356227781296</v>
      </c>
    </row>
    <row r="8948" spans="1:6" x14ac:dyDescent="0.3">
      <c r="A8948" s="3">
        <v>0.678825911899405</v>
      </c>
      <c r="B8948" s="3">
        <v>27183.0132299139</v>
      </c>
      <c r="C8948" s="3">
        <v>1.1640486394731999</v>
      </c>
      <c r="D8948" s="3">
        <v>68425.192473168805</v>
      </c>
      <c r="E8948" s="1">
        <f t="shared" si="280"/>
        <v>0.48522272757379492</v>
      </c>
      <c r="F8948" s="1">
        <f t="shared" si="281"/>
        <v>41242.179243254905</v>
      </c>
    </row>
    <row r="8949" spans="1:6" x14ac:dyDescent="0.3">
      <c r="A8949" s="3">
        <v>0.65767602242199197</v>
      </c>
      <c r="B8949" s="3">
        <v>20087.4035611076</v>
      </c>
      <c r="C8949" s="3">
        <v>1.14226361209476</v>
      </c>
      <c r="D8949" s="3">
        <v>58238.490838350299</v>
      </c>
      <c r="E8949" s="1">
        <f t="shared" si="280"/>
        <v>0.48458758967276805</v>
      </c>
      <c r="F8949" s="1">
        <f t="shared" si="281"/>
        <v>38151.087277242696</v>
      </c>
    </row>
    <row r="8950" spans="1:6" x14ac:dyDescent="0.3">
      <c r="A8950" s="3">
        <v>0.70520542447332002</v>
      </c>
      <c r="B8950" s="3">
        <v>19314.968275316402</v>
      </c>
      <c r="C8950" s="3">
        <v>1.2068436867379699</v>
      </c>
      <c r="D8950" s="3">
        <v>56798.411156446498</v>
      </c>
      <c r="E8950" s="1">
        <f t="shared" si="280"/>
        <v>0.50163826226464991</v>
      </c>
      <c r="F8950" s="1">
        <f t="shared" si="281"/>
        <v>37483.442881130097</v>
      </c>
    </row>
    <row r="8951" spans="1:6" x14ac:dyDescent="0.3">
      <c r="A8951" s="3">
        <v>0.70699862531573898</v>
      </c>
      <c r="B8951" s="3">
        <v>17759.609119477798</v>
      </c>
      <c r="C8951" s="3">
        <v>1.2436893399779201</v>
      </c>
      <c r="D8951" s="3">
        <v>55123.389706680602</v>
      </c>
      <c r="E8951" s="1">
        <f t="shared" si="280"/>
        <v>0.5366907146621811</v>
      </c>
      <c r="F8951" s="1">
        <f t="shared" si="281"/>
        <v>37363.780587202804</v>
      </c>
    </row>
    <row r="8952" spans="1:6" x14ac:dyDescent="0.3">
      <c r="A8952" s="3">
        <v>0.76479388825219197</v>
      </c>
      <c r="B8952" s="3">
        <v>18101.064480862198</v>
      </c>
      <c r="C8952" s="3">
        <v>1.30347680965004</v>
      </c>
      <c r="D8952" s="3">
        <v>54577.832920667097</v>
      </c>
      <c r="E8952" s="1">
        <f t="shared" si="280"/>
        <v>0.53868292139784801</v>
      </c>
      <c r="F8952" s="1">
        <f t="shared" si="281"/>
        <v>36476.768439804902</v>
      </c>
    </row>
    <row r="8953" spans="1:6" x14ac:dyDescent="0.3">
      <c r="A8953" s="3">
        <v>0.71169219144043605</v>
      </c>
      <c r="B8953" s="3">
        <v>17428.278953655801</v>
      </c>
      <c r="C8953" s="3">
        <v>1.2511155981187201</v>
      </c>
      <c r="D8953" s="3">
        <v>55051.042944230598</v>
      </c>
      <c r="E8953" s="1">
        <f t="shared" si="280"/>
        <v>0.53942340667828403</v>
      </c>
      <c r="F8953" s="1">
        <f t="shared" si="281"/>
        <v>37622.763990574793</v>
      </c>
    </row>
    <row r="8954" spans="1:6" x14ac:dyDescent="0.3">
      <c r="A8954" s="3">
        <v>0.70887089014687699</v>
      </c>
      <c r="B8954" s="3">
        <v>20807.8883471439</v>
      </c>
      <c r="C8954" s="3">
        <v>1.2521538769707401</v>
      </c>
      <c r="D8954" s="3">
        <v>59309.871876660101</v>
      </c>
      <c r="E8954" s="1">
        <f t="shared" si="280"/>
        <v>0.54328298682386311</v>
      </c>
      <c r="F8954" s="1">
        <f t="shared" si="281"/>
        <v>38501.983529516205</v>
      </c>
    </row>
    <row r="8955" spans="1:6" x14ac:dyDescent="0.3">
      <c r="A8955" s="3">
        <v>0.73276357461006503</v>
      </c>
      <c r="B8955" s="3">
        <v>15617.499473648701</v>
      </c>
      <c r="C8955" s="3">
        <v>1.26721464240292</v>
      </c>
      <c r="D8955" s="3">
        <v>52326.373557598999</v>
      </c>
      <c r="E8955" s="1">
        <f t="shared" si="280"/>
        <v>0.53445106779285501</v>
      </c>
      <c r="F8955" s="1">
        <f t="shared" si="281"/>
        <v>36708.874083950301</v>
      </c>
    </row>
    <row r="8956" spans="1:6" x14ac:dyDescent="0.3">
      <c r="A8956" s="3">
        <v>0.747874269913542</v>
      </c>
      <c r="B8956" s="3">
        <v>17738.162077844099</v>
      </c>
      <c r="C8956" s="3">
        <v>1.29404965843727</v>
      </c>
      <c r="D8956" s="3">
        <v>54864.247570710497</v>
      </c>
      <c r="E8956" s="1">
        <f t="shared" si="280"/>
        <v>0.54617538852372804</v>
      </c>
      <c r="F8956" s="1">
        <f t="shared" si="281"/>
        <v>37126.085492866398</v>
      </c>
    </row>
    <row r="8957" spans="1:6" x14ac:dyDescent="0.3">
      <c r="A8957" s="3">
        <v>0.70247589882907102</v>
      </c>
      <c r="B8957" s="3">
        <v>20406.290924038</v>
      </c>
      <c r="C8957" s="3">
        <v>1.2304631258398999</v>
      </c>
      <c r="D8957" s="3">
        <v>56657.784085965701</v>
      </c>
      <c r="E8957" s="1">
        <f t="shared" si="280"/>
        <v>0.5279872270108289</v>
      </c>
      <c r="F8957" s="1">
        <f t="shared" si="281"/>
        <v>36251.493161927705</v>
      </c>
    </row>
    <row r="8958" spans="1:6" x14ac:dyDescent="0.3">
      <c r="A8958" s="3">
        <v>0.69277501389192997</v>
      </c>
      <c r="B8958" s="3">
        <v>14911.8684436769</v>
      </c>
      <c r="C8958" s="3">
        <v>1.1704555155021601</v>
      </c>
      <c r="D8958" s="3">
        <v>51354.030459256697</v>
      </c>
      <c r="E8958" s="1">
        <f t="shared" si="280"/>
        <v>0.47768050161023012</v>
      </c>
      <c r="F8958" s="1">
        <f t="shared" si="281"/>
        <v>36442.162015579801</v>
      </c>
    </row>
    <row r="8959" spans="1:6" x14ac:dyDescent="0.3">
      <c r="A8959" s="3">
        <v>0.664234544780412</v>
      </c>
      <c r="B8959" s="3">
        <v>23753.102660045599</v>
      </c>
      <c r="C8959" s="3">
        <v>1.1256670834862601</v>
      </c>
      <c r="D8959" s="3">
        <v>61633.146914134399</v>
      </c>
      <c r="E8959" s="1">
        <f t="shared" si="280"/>
        <v>0.46143253870584811</v>
      </c>
      <c r="F8959" s="1">
        <f t="shared" si="281"/>
        <v>37880.044254088803</v>
      </c>
    </row>
    <row r="8960" spans="1:6" x14ac:dyDescent="0.3">
      <c r="A8960" s="3">
        <v>0.66344672897324597</v>
      </c>
      <c r="B8960" s="3">
        <v>19749.8314148053</v>
      </c>
      <c r="C8960" s="3">
        <v>1.12490573271229</v>
      </c>
      <c r="D8960" s="3">
        <v>56605.971579357101</v>
      </c>
      <c r="E8960" s="1">
        <f t="shared" si="280"/>
        <v>0.46145900373904403</v>
      </c>
      <c r="F8960" s="1">
        <f t="shared" si="281"/>
        <v>36856.140164551805</v>
      </c>
    </row>
    <row r="8961" spans="1:6" x14ac:dyDescent="0.3">
      <c r="A8961" s="3">
        <v>0.71238128142933399</v>
      </c>
      <c r="B8961" s="3">
        <v>19133.1758369895</v>
      </c>
      <c r="C8961" s="3">
        <v>1.22582944668607</v>
      </c>
      <c r="D8961" s="3">
        <v>56349.805631414398</v>
      </c>
      <c r="E8961" s="1">
        <f t="shared" si="280"/>
        <v>0.51344816525673598</v>
      </c>
      <c r="F8961" s="1">
        <f t="shared" si="281"/>
        <v>37216.629794424894</v>
      </c>
    </row>
    <row r="8962" spans="1:6" x14ac:dyDescent="0.3">
      <c r="A8962" s="3">
        <v>0.71688903033118301</v>
      </c>
      <c r="B8962" s="3">
        <v>16853.206294798601</v>
      </c>
      <c r="C8962" s="3">
        <v>1.26894894312422</v>
      </c>
      <c r="D8962" s="3">
        <v>54337.029896214503</v>
      </c>
      <c r="E8962" s="1">
        <f t="shared" si="280"/>
        <v>0.55205991279303701</v>
      </c>
      <c r="F8962" s="1">
        <f t="shared" si="281"/>
        <v>37483.823601415905</v>
      </c>
    </row>
    <row r="8963" spans="1:6" x14ac:dyDescent="0.3">
      <c r="A8963" s="3">
        <v>0.66497780471159795</v>
      </c>
      <c r="B8963" s="3">
        <v>21309.8532211602</v>
      </c>
      <c r="C8963" s="3">
        <v>1.1547366469607501</v>
      </c>
      <c r="D8963" s="3">
        <v>57559.309570008198</v>
      </c>
      <c r="E8963" s="1">
        <f t="shared" si="280"/>
        <v>0.48975884224915212</v>
      </c>
      <c r="F8963" s="1">
        <f t="shared" si="281"/>
        <v>36249.456348847998</v>
      </c>
    </row>
    <row r="8964" spans="1:6" x14ac:dyDescent="0.3">
      <c r="A8964" s="3">
        <v>0.72380382643823404</v>
      </c>
      <c r="B8964" s="3">
        <v>14581.3506565232</v>
      </c>
      <c r="C8964" s="3">
        <v>1.25330669006815</v>
      </c>
      <c r="D8964" s="3">
        <v>49398.315809240899</v>
      </c>
      <c r="E8964" s="1">
        <f t="shared" ref="E8964:E9027" si="282">C8964-A8964</f>
        <v>0.52950286362991594</v>
      </c>
      <c r="F8964" s="1">
        <f t="shared" ref="F8964:F9027" si="283">D8964-B8964</f>
        <v>34816.965152717697</v>
      </c>
    </row>
    <row r="8965" spans="1:6" x14ac:dyDescent="0.3">
      <c r="A8965" s="3">
        <v>0.66817586352633396</v>
      </c>
      <c r="B8965" s="3">
        <v>19074.079587800701</v>
      </c>
      <c r="C8965" s="3">
        <v>1.1307683032889999</v>
      </c>
      <c r="D8965" s="3">
        <v>56581.289843848601</v>
      </c>
      <c r="E8965" s="1">
        <f t="shared" si="282"/>
        <v>0.46259243976266595</v>
      </c>
      <c r="F8965" s="1">
        <f t="shared" si="283"/>
        <v>37507.210256047896</v>
      </c>
    </row>
    <row r="8966" spans="1:6" x14ac:dyDescent="0.3">
      <c r="A8966" s="3">
        <v>0.71805568842864897</v>
      </c>
      <c r="B8966" s="3">
        <v>20606.178496294699</v>
      </c>
      <c r="C8966" s="3">
        <v>1.24462160074693</v>
      </c>
      <c r="D8966" s="3">
        <v>56494.210041471699</v>
      </c>
      <c r="E8966" s="1">
        <f t="shared" si="282"/>
        <v>0.52656591231828098</v>
      </c>
      <c r="F8966" s="1">
        <f t="shared" si="283"/>
        <v>35888.031545177</v>
      </c>
    </row>
    <row r="8967" spans="1:6" x14ac:dyDescent="0.3">
      <c r="A8967" s="3">
        <v>0.70745565309493696</v>
      </c>
      <c r="B8967" s="3">
        <v>21524.564987672598</v>
      </c>
      <c r="C8967" s="3">
        <v>1.2455578412461501</v>
      </c>
      <c r="D8967" s="3">
        <v>60110.692432134201</v>
      </c>
      <c r="E8967" s="1">
        <f t="shared" si="282"/>
        <v>0.53810218815121313</v>
      </c>
      <c r="F8967" s="1">
        <f t="shared" si="283"/>
        <v>38586.127444461599</v>
      </c>
    </row>
    <row r="8968" spans="1:6" x14ac:dyDescent="0.3">
      <c r="A8968" s="3">
        <v>0.688653246700487</v>
      </c>
      <c r="B8968" s="3">
        <v>21222.1802707721</v>
      </c>
      <c r="C8968" s="3">
        <v>1.1607258280955799</v>
      </c>
      <c r="D8968" s="3">
        <v>56081.6162783732</v>
      </c>
      <c r="E8968" s="1">
        <f t="shared" si="282"/>
        <v>0.47207258139509289</v>
      </c>
      <c r="F8968" s="1">
        <f t="shared" si="283"/>
        <v>34859.4360076011</v>
      </c>
    </row>
    <row r="8969" spans="1:6" x14ac:dyDescent="0.3">
      <c r="A8969" s="3">
        <v>0.69947421696971701</v>
      </c>
      <c r="B8969" s="3">
        <v>24005.2746646208</v>
      </c>
      <c r="C8969" s="3">
        <v>1.2293471658294199</v>
      </c>
      <c r="D8969" s="3">
        <v>62991.328470313601</v>
      </c>
      <c r="E8969" s="1">
        <f t="shared" si="282"/>
        <v>0.52987294885970293</v>
      </c>
      <c r="F8969" s="1">
        <f t="shared" si="283"/>
        <v>38986.053805692805</v>
      </c>
    </row>
    <row r="8970" spans="1:6" x14ac:dyDescent="0.3">
      <c r="A8970" s="3">
        <v>0.69918591424777199</v>
      </c>
      <c r="B8970" s="3">
        <v>19270.277162353501</v>
      </c>
      <c r="C8970" s="3">
        <v>1.22819422565112</v>
      </c>
      <c r="D8970" s="3">
        <v>55852.592738075698</v>
      </c>
      <c r="E8970" s="1">
        <f t="shared" si="282"/>
        <v>0.52900831140334803</v>
      </c>
      <c r="F8970" s="1">
        <f t="shared" si="283"/>
        <v>36582.315575722198</v>
      </c>
    </row>
    <row r="8971" spans="1:6" x14ac:dyDescent="0.3">
      <c r="A8971" s="3">
        <v>0.73465446962817005</v>
      </c>
      <c r="B8971" s="3">
        <v>20727.453246067998</v>
      </c>
      <c r="C8971" s="3">
        <v>1.3149887340262001</v>
      </c>
      <c r="D8971" s="3">
        <v>58657.994526821101</v>
      </c>
      <c r="E8971" s="1">
        <f t="shared" si="282"/>
        <v>0.58033426439803004</v>
      </c>
      <c r="F8971" s="1">
        <f t="shared" si="283"/>
        <v>37930.541280753103</v>
      </c>
    </row>
    <row r="8972" spans="1:6" x14ac:dyDescent="0.3">
      <c r="A8972" s="3">
        <v>0.699909674358967</v>
      </c>
      <c r="B8972" s="3">
        <v>17995.906452401399</v>
      </c>
      <c r="C8972" s="3">
        <v>1.23069355232922</v>
      </c>
      <c r="D8972" s="3">
        <v>54880.5070024753</v>
      </c>
      <c r="E8972" s="1">
        <f t="shared" si="282"/>
        <v>0.53078387797025295</v>
      </c>
      <c r="F8972" s="1">
        <f t="shared" si="283"/>
        <v>36884.600550073897</v>
      </c>
    </row>
    <row r="8973" spans="1:6" x14ac:dyDescent="0.3">
      <c r="A8973" s="3">
        <v>0.68263215072323902</v>
      </c>
      <c r="B8973" s="3">
        <v>18440.065917673601</v>
      </c>
      <c r="C8973" s="3">
        <v>1.1911623540676799</v>
      </c>
      <c r="D8973" s="3">
        <v>54240.3443382931</v>
      </c>
      <c r="E8973" s="1">
        <f t="shared" si="282"/>
        <v>0.50853020334444088</v>
      </c>
      <c r="F8973" s="1">
        <f t="shared" si="283"/>
        <v>35800.278420619499</v>
      </c>
    </row>
    <row r="8974" spans="1:6" x14ac:dyDescent="0.3">
      <c r="A8974" s="3">
        <v>0.69854838622188298</v>
      </c>
      <c r="B8974" s="3">
        <v>14972.745518521</v>
      </c>
      <c r="C8974" s="3">
        <v>1.1913858019292101</v>
      </c>
      <c r="D8974" s="3">
        <v>52541.204701988703</v>
      </c>
      <c r="E8974" s="1">
        <f t="shared" si="282"/>
        <v>0.49283741570732709</v>
      </c>
      <c r="F8974" s="1">
        <f t="shared" si="283"/>
        <v>37568.459183467705</v>
      </c>
    </row>
    <row r="8975" spans="1:6" x14ac:dyDescent="0.3">
      <c r="A8975" s="3">
        <v>0.74253341807116302</v>
      </c>
      <c r="B8975" s="3">
        <v>18317.187451346501</v>
      </c>
      <c r="C8975" s="3">
        <v>1.30933731107138</v>
      </c>
      <c r="D8975" s="3">
        <v>55812.850111359599</v>
      </c>
      <c r="E8975" s="1">
        <f t="shared" si="282"/>
        <v>0.56680389300021694</v>
      </c>
      <c r="F8975" s="1">
        <f t="shared" si="283"/>
        <v>37495.662660013099</v>
      </c>
    </row>
    <row r="8976" spans="1:6" x14ac:dyDescent="0.3">
      <c r="A8976" s="3">
        <v>0.725029786192949</v>
      </c>
      <c r="B8976" s="3">
        <v>24766.194721573102</v>
      </c>
      <c r="C8976" s="3">
        <v>1.2728136139964501</v>
      </c>
      <c r="D8976" s="3">
        <v>64563.162880432297</v>
      </c>
      <c r="E8976" s="1">
        <f t="shared" si="282"/>
        <v>0.5477838278035011</v>
      </c>
      <c r="F8976" s="1">
        <f t="shared" si="283"/>
        <v>39796.968158859192</v>
      </c>
    </row>
    <row r="8977" spans="1:6" x14ac:dyDescent="0.3">
      <c r="A8977" s="3">
        <v>0.73530436468042704</v>
      </c>
      <c r="B8977" s="3">
        <v>19198.764722058699</v>
      </c>
      <c r="C8977" s="3">
        <v>1.2633611321251701</v>
      </c>
      <c r="D8977" s="3">
        <v>56569.355714823803</v>
      </c>
      <c r="E8977" s="1">
        <f t="shared" si="282"/>
        <v>0.52805676744474306</v>
      </c>
      <c r="F8977" s="1">
        <f t="shared" si="283"/>
        <v>37370.590992765108</v>
      </c>
    </row>
    <row r="8978" spans="1:6" x14ac:dyDescent="0.3">
      <c r="A8978" s="3">
        <v>0.71099811468624396</v>
      </c>
      <c r="B8978" s="3">
        <v>22076.032017316302</v>
      </c>
      <c r="C8978" s="3">
        <v>1.22686925923205</v>
      </c>
      <c r="D8978" s="3">
        <v>59274.906770222398</v>
      </c>
      <c r="E8978" s="1">
        <f t="shared" si="282"/>
        <v>0.51587114454580607</v>
      </c>
      <c r="F8978" s="1">
        <f t="shared" si="283"/>
        <v>37198.874752906093</v>
      </c>
    </row>
    <row r="8979" spans="1:6" x14ac:dyDescent="0.3">
      <c r="A8979" s="3">
        <v>0.67210845201838998</v>
      </c>
      <c r="B8979" s="3">
        <v>19084.910020269701</v>
      </c>
      <c r="C8979" s="3">
        <v>1.1803643328603699</v>
      </c>
      <c r="D8979" s="3">
        <v>55344.847229494997</v>
      </c>
      <c r="E8979" s="1">
        <f t="shared" si="282"/>
        <v>0.50825588084197992</v>
      </c>
      <c r="F8979" s="1">
        <f t="shared" si="283"/>
        <v>36259.937209225296</v>
      </c>
    </row>
    <row r="8980" spans="1:6" x14ac:dyDescent="0.3">
      <c r="A8980" s="3">
        <v>0.66772261746249995</v>
      </c>
      <c r="B8980" s="3">
        <v>23686.551390569301</v>
      </c>
      <c r="C8980" s="3">
        <v>1.17234946437516</v>
      </c>
      <c r="D8980" s="3">
        <v>63623.731852317898</v>
      </c>
      <c r="E8980" s="1">
        <f t="shared" si="282"/>
        <v>0.50462684691266002</v>
      </c>
      <c r="F8980" s="1">
        <f t="shared" si="283"/>
        <v>39937.180461748598</v>
      </c>
    </row>
    <row r="8981" spans="1:6" x14ac:dyDescent="0.3">
      <c r="A8981" s="3">
        <v>0.70647524295087705</v>
      </c>
      <c r="B8981" s="3">
        <v>22100.6755912917</v>
      </c>
      <c r="C8981" s="3">
        <v>1.21165566734755</v>
      </c>
      <c r="D8981" s="3">
        <v>60955.757919847398</v>
      </c>
      <c r="E8981" s="1">
        <f t="shared" si="282"/>
        <v>0.50518042439667299</v>
      </c>
      <c r="F8981" s="1">
        <f t="shared" si="283"/>
        <v>38855.082328555698</v>
      </c>
    </row>
    <row r="8982" spans="1:6" x14ac:dyDescent="0.3">
      <c r="A8982" s="3">
        <v>0.66942620833444799</v>
      </c>
      <c r="B8982" s="3">
        <v>24069.144561594101</v>
      </c>
      <c r="C8982" s="3">
        <v>1.1585164717534799</v>
      </c>
      <c r="D8982" s="3">
        <v>60592.028651867899</v>
      </c>
      <c r="E8982" s="1">
        <f t="shared" si="282"/>
        <v>0.48909026341903195</v>
      </c>
      <c r="F8982" s="1">
        <f t="shared" si="283"/>
        <v>36522.884090273801</v>
      </c>
    </row>
    <row r="8983" spans="1:6" x14ac:dyDescent="0.3">
      <c r="A8983" s="3">
        <v>0.60077739040026501</v>
      </c>
      <c r="B8983" s="3">
        <v>20718.6342761216</v>
      </c>
      <c r="C8983" s="3">
        <v>1.02499490863036</v>
      </c>
      <c r="D8983" s="3">
        <v>60672.161063247499</v>
      </c>
      <c r="E8983" s="1">
        <f t="shared" si="282"/>
        <v>0.42421751823009501</v>
      </c>
      <c r="F8983" s="1">
        <f t="shared" si="283"/>
        <v>39953.526787125898</v>
      </c>
    </row>
    <row r="8984" spans="1:6" x14ac:dyDescent="0.3">
      <c r="A8984" s="3">
        <v>0.79193707004342495</v>
      </c>
      <c r="B8984" s="3">
        <v>18070.935621508001</v>
      </c>
      <c r="C8984" s="3">
        <v>1.3518918345814299</v>
      </c>
      <c r="D8984" s="3">
        <v>56232.951852205202</v>
      </c>
      <c r="E8984" s="1">
        <f t="shared" si="282"/>
        <v>0.55995476453800497</v>
      </c>
      <c r="F8984" s="1">
        <f t="shared" si="283"/>
        <v>38162.016230697205</v>
      </c>
    </row>
    <row r="8985" spans="1:6" x14ac:dyDescent="0.3">
      <c r="A8985" s="3">
        <v>0.67730731869645</v>
      </c>
      <c r="B8985" s="3">
        <v>18451.7870469587</v>
      </c>
      <c r="C8985" s="3">
        <v>1.19155791290116</v>
      </c>
      <c r="D8985" s="3">
        <v>54046.6211219373</v>
      </c>
      <c r="E8985" s="1">
        <f t="shared" si="282"/>
        <v>0.51425059420470998</v>
      </c>
      <c r="F8985" s="1">
        <f t="shared" si="283"/>
        <v>35594.8340749786</v>
      </c>
    </row>
    <row r="8986" spans="1:6" x14ac:dyDescent="0.3">
      <c r="A8986" s="3">
        <v>0.72126589620598403</v>
      </c>
      <c r="B8986" s="3">
        <v>20790.1742367359</v>
      </c>
      <c r="C8986" s="3">
        <v>1.2569653182299501</v>
      </c>
      <c r="D8986" s="3">
        <v>56924.280827042399</v>
      </c>
      <c r="E8986" s="1">
        <f t="shared" si="282"/>
        <v>0.53569942202396603</v>
      </c>
      <c r="F8986" s="1">
        <f t="shared" si="283"/>
        <v>36134.106590306503</v>
      </c>
    </row>
    <row r="8987" spans="1:6" x14ac:dyDescent="0.3">
      <c r="A8987" s="3">
        <v>0.70389264690638498</v>
      </c>
      <c r="B8987" s="3">
        <v>17465.3703914691</v>
      </c>
      <c r="C8987" s="3">
        <v>1.24667637109471</v>
      </c>
      <c r="D8987" s="3">
        <v>54605.636216438499</v>
      </c>
      <c r="E8987" s="1">
        <f t="shared" si="282"/>
        <v>0.54278372418832499</v>
      </c>
      <c r="F8987" s="1">
        <f t="shared" si="283"/>
        <v>37140.2658249694</v>
      </c>
    </row>
    <row r="8988" spans="1:6" x14ac:dyDescent="0.3">
      <c r="A8988" s="3">
        <v>0.72468080684076097</v>
      </c>
      <c r="B8988" s="3">
        <v>17605.528100809101</v>
      </c>
      <c r="C8988" s="3">
        <v>1.23885122706007</v>
      </c>
      <c r="D8988" s="3">
        <v>54657.456642925703</v>
      </c>
      <c r="E8988" s="1">
        <f t="shared" si="282"/>
        <v>0.51417042021930903</v>
      </c>
      <c r="F8988" s="1">
        <f t="shared" si="283"/>
        <v>37051.928542116599</v>
      </c>
    </row>
    <row r="8989" spans="1:6" x14ac:dyDescent="0.3">
      <c r="A8989" s="3">
        <v>0.70975197315108196</v>
      </c>
      <c r="B8989" s="3">
        <v>20978.2372006554</v>
      </c>
      <c r="C8989" s="3">
        <v>1.2446590091726</v>
      </c>
      <c r="D8989" s="3">
        <v>58805.4448626784</v>
      </c>
      <c r="E8989" s="1">
        <f t="shared" si="282"/>
        <v>0.53490703602151801</v>
      </c>
      <c r="F8989" s="1">
        <f t="shared" si="283"/>
        <v>37827.207662023</v>
      </c>
    </row>
    <row r="8990" spans="1:6" x14ac:dyDescent="0.3">
      <c r="A8990" s="3">
        <v>0.63983817696288403</v>
      </c>
      <c r="B8990" s="3">
        <v>17321.310320799701</v>
      </c>
      <c r="C8990" s="3">
        <v>1.07300636531469</v>
      </c>
      <c r="D8990" s="3">
        <v>54076.740906505998</v>
      </c>
      <c r="E8990" s="1">
        <f t="shared" si="282"/>
        <v>0.43316818835180593</v>
      </c>
      <c r="F8990" s="1">
        <f t="shared" si="283"/>
        <v>36755.430585706301</v>
      </c>
    </row>
    <row r="8991" spans="1:6" x14ac:dyDescent="0.3">
      <c r="A8991" s="3">
        <v>0.72089345297505303</v>
      </c>
      <c r="B8991" s="3">
        <v>21650.6518062873</v>
      </c>
      <c r="C8991" s="3">
        <v>1.2135533440897599</v>
      </c>
      <c r="D8991" s="3">
        <v>57094.094321200697</v>
      </c>
      <c r="E8991" s="1">
        <f t="shared" si="282"/>
        <v>0.49265989111470687</v>
      </c>
      <c r="F8991" s="1">
        <f t="shared" si="283"/>
        <v>35443.442514913397</v>
      </c>
    </row>
    <row r="8992" spans="1:6" x14ac:dyDescent="0.3">
      <c r="A8992" s="3">
        <v>0.73206510901576805</v>
      </c>
      <c r="B8992" s="3">
        <v>21233.259441791899</v>
      </c>
      <c r="C8992" s="3">
        <v>1.2572807539791699</v>
      </c>
      <c r="D8992" s="3">
        <v>58296.698024090401</v>
      </c>
      <c r="E8992" s="1">
        <f t="shared" si="282"/>
        <v>0.5252156449634019</v>
      </c>
      <c r="F8992" s="1">
        <f t="shared" si="283"/>
        <v>37063.438582298506</v>
      </c>
    </row>
    <row r="8993" spans="1:6" x14ac:dyDescent="0.3">
      <c r="A8993" s="3">
        <v>0.64645162947967405</v>
      </c>
      <c r="B8993" s="3">
        <v>24308.122885094901</v>
      </c>
      <c r="C8993" s="3">
        <v>1.10969592506899</v>
      </c>
      <c r="D8993" s="3">
        <v>61665.332644170303</v>
      </c>
      <c r="E8993" s="1">
        <f t="shared" si="282"/>
        <v>0.4632442955893159</v>
      </c>
      <c r="F8993" s="1">
        <f t="shared" si="283"/>
        <v>37357.209759075398</v>
      </c>
    </row>
    <row r="8994" spans="1:6" x14ac:dyDescent="0.3">
      <c r="A8994" s="3">
        <v>0.69285091743840899</v>
      </c>
      <c r="B8994" s="3">
        <v>18660.605784547199</v>
      </c>
      <c r="C8994" s="3">
        <v>1.23929859552809</v>
      </c>
      <c r="D8994" s="3">
        <v>56129.403602545797</v>
      </c>
      <c r="E8994" s="1">
        <f t="shared" si="282"/>
        <v>0.54644767808968098</v>
      </c>
      <c r="F8994" s="1">
        <f t="shared" si="283"/>
        <v>37468.797817998595</v>
      </c>
    </row>
    <row r="8995" spans="1:6" x14ac:dyDescent="0.3">
      <c r="A8995" s="3">
        <v>0.75888369469425498</v>
      </c>
      <c r="B8995" s="3">
        <v>17159.181153525398</v>
      </c>
      <c r="C8995" s="3">
        <v>1.3686727780351</v>
      </c>
      <c r="D8995" s="3">
        <v>53794.431489045899</v>
      </c>
      <c r="E8995" s="1">
        <f t="shared" si="282"/>
        <v>0.60978908334084503</v>
      </c>
      <c r="F8995" s="1">
        <f t="shared" si="283"/>
        <v>36635.250335520497</v>
      </c>
    </row>
    <row r="8996" spans="1:6" x14ac:dyDescent="0.3">
      <c r="A8996" s="3">
        <v>0.69859025425265997</v>
      </c>
      <c r="B8996" s="3">
        <v>18245.1767689923</v>
      </c>
      <c r="C8996" s="3">
        <v>1.20867699859765</v>
      </c>
      <c r="D8996" s="3">
        <v>56940.699309761701</v>
      </c>
      <c r="E8996" s="1">
        <f t="shared" si="282"/>
        <v>0.51008674434499002</v>
      </c>
      <c r="F8996" s="1">
        <f t="shared" si="283"/>
        <v>38695.522540769402</v>
      </c>
    </row>
    <row r="8997" spans="1:6" x14ac:dyDescent="0.3">
      <c r="A8997" s="3">
        <v>0.72117738339631299</v>
      </c>
      <c r="B8997" s="3">
        <v>24077.869885357301</v>
      </c>
      <c r="C8997" s="3">
        <v>1.23096223558594</v>
      </c>
      <c r="D8997" s="3">
        <v>60034.892345196902</v>
      </c>
      <c r="E8997" s="1">
        <f t="shared" si="282"/>
        <v>0.50978485218962699</v>
      </c>
      <c r="F8997" s="1">
        <f t="shared" si="283"/>
        <v>35957.022459839602</v>
      </c>
    </row>
    <row r="8998" spans="1:6" x14ac:dyDescent="0.3">
      <c r="A8998" s="3">
        <v>0.69159766272677803</v>
      </c>
      <c r="B8998" s="3">
        <v>21827.7199241286</v>
      </c>
      <c r="C8998" s="3">
        <v>1.181555375207</v>
      </c>
      <c r="D8998" s="3">
        <v>58161.6864097859</v>
      </c>
      <c r="E8998" s="1">
        <f t="shared" si="282"/>
        <v>0.48995771248022202</v>
      </c>
      <c r="F8998" s="1">
        <f t="shared" si="283"/>
        <v>36333.9664856573</v>
      </c>
    </row>
    <row r="8999" spans="1:6" x14ac:dyDescent="0.3">
      <c r="A8999" s="3">
        <v>0.69208817873935702</v>
      </c>
      <c r="B8999" s="3">
        <v>16919.3714966193</v>
      </c>
      <c r="C8999" s="3">
        <v>1.1847959323025301</v>
      </c>
      <c r="D8999" s="3">
        <v>53969.290435073999</v>
      </c>
      <c r="E8999" s="1">
        <f t="shared" si="282"/>
        <v>0.49270775356317309</v>
      </c>
      <c r="F8999" s="1">
        <f t="shared" si="283"/>
        <v>37049.918938454699</v>
      </c>
    </row>
    <row r="9000" spans="1:6" x14ac:dyDescent="0.3">
      <c r="A9000" s="3">
        <v>0.73691020502129601</v>
      </c>
      <c r="B9000" s="3">
        <v>14872.892489983</v>
      </c>
      <c r="C9000" s="3">
        <v>1.29605774425321</v>
      </c>
      <c r="D9000" s="3">
        <v>49768.273972315903</v>
      </c>
      <c r="E9000" s="1">
        <f t="shared" si="282"/>
        <v>0.55914753923191396</v>
      </c>
      <c r="F9000" s="1">
        <f t="shared" si="283"/>
        <v>34895.381482332901</v>
      </c>
    </row>
    <row r="9001" spans="1:6" x14ac:dyDescent="0.3">
      <c r="A9001" s="3">
        <v>0.70153034492444</v>
      </c>
      <c r="B9001" s="3">
        <v>19007.356340955601</v>
      </c>
      <c r="C9001" s="3">
        <v>1.1845116362603501</v>
      </c>
      <c r="D9001" s="3">
        <v>54335.506464088299</v>
      </c>
      <c r="E9001" s="1">
        <f t="shared" si="282"/>
        <v>0.48298129133591006</v>
      </c>
      <c r="F9001" s="1">
        <f t="shared" si="283"/>
        <v>35328.150123132698</v>
      </c>
    </row>
    <row r="9002" spans="1:6" x14ac:dyDescent="0.3">
      <c r="A9002" s="3">
        <v>0.63390368546598197</v>
      </c>
      <c r="B9002" s="3">
        <v>20353.7152181212</v>
      </c>
      <c r="C9002" s="3">
        <v>1.12095487380264</v>
      </c>
      <c r="D9002" s="3">
        <v>57258.4426086612</v>
      </c>
      <c r="E9002" s="1">
        <f t="shared" si="282"/>
        <v>0.48705118833665806</v>
      </c>
      <c r="F9002" s="1">
        <f t="shared" si="283"/>
        <v>36904.72739054</v>
      </c>
    </row>
    <row r="9003" spans="1:6" x14ac:dyDescent="0.3">
      <c r="A9003" s="3">
        <v>0.64093754883752496</v>
      </c>
      <c r="B9003" s="3">
        <v>17884.226165014999</v>
      </c>
      <c r="C9003" s="3">
        <v>1.0885637391671199</v>
      </c>
      <c r="D9003" s="3">
        <v>52615.898728553802</v>
      </c>
      <c r="E9003" s="1">
        <f t="shared" si="282"/>
        <v>0.44762619032959494</v>
      </c>
      <c r="F9003" s="1">
        <f t="shared" si="283"/>
        <v>34731.672563538799</v>
      </c>
    </row>
    <row r="9004" spans="1:6" x14ac:dyDescent="0.3">
      <c r="A9004" s="3">
        <v>0.74881943536843698</v>
      </c>
      <c r="B9004" s="3">
        <v>17841.928993279002</v>
      </c>
      <c r="C9004" s="3">
        <v>1.28407567212882</v>
      </c>
      <c r="D9004" s="3">
        <v>54785.842580453696</v>
      </c>
      <c r="E9004" s="1">
        <f t="shared" si="282"/>
        <v>0.53525623676038303</v>
      </c>
      <c r="F9004" s="1">
        <f t="shared" si="283"/>
        <v>36943.913587174698</v>
      </c>
    </row>
    <row r="9005" spans="1:6" x14ac:dyDescent="0.3">
      <c r="A9005" s="3">
        <v>0.72785156734202605</v>
      </c>
      <c r="B9005" s="3">
        <v>19258.8302874254</v>
      </c>
      <c r="C9005" s="3">
        <v>1.25613837519019</v>
      </c>
      <c r="D9005" s="3">
        <v>56606.107393608901</v>
      </c>
      <c r="E9005" s="1">
        <f t="shared" si="282"/>
        <v>0.52828680784816395</v>
      </c>
      <c r="F9005" s="1">
        <f t="shared" si="283"/>
        <v>37347.277106183501</v>
      </c>
    </row>
    <row r="9006" spans="1:6" x14ac:dyDescent="0.3">
      <c r="A9006" s="3">
        <v>0.73322539635509998</v>
      </c>
      <c r="B9006" s="3">
        <v>18051.211784387899</v>
      </c>
      <c r="C9006" s="3">
        <v>1.2777636375258501</v>
      </c>
      <c r="D9006" s="3">
        <v>53222.208717465197</v>
      </c>
      <c r="E9006" s="1">
        <f t="shared" si="282"/>
        <v>0.54453824117075011</v>
      </c>
      <c r="F9006" s="1">
        <f t="shared" si="283"/>
        <v>35170.996933077302</v>
      </c>
    </row>
    <row r="9007" spans="1:6" x14ac:dyDescent="0.3">
      <c r="A9007" s="3">
        <v>0.70363501492226899</v>
      </c>
      <c r="B9007" s="3">
        <v>14439.7562259886</v>
      </c>
      <c r="C9007" s="3">
        <v>1.2097279324344501</v>
      </c>
      <c r="D9007" s="3">
        <v>49207.033207139597</v>
      </c>
      <c r="E9007" s="1">
        <f t="shared" si="282"/>
        <v>0.50609291751218111</v>
      </c>
      <c r="F9007" s="1">
        <f t="shared" si="283"/>
        <v>34767.276981150993</v>
      </c>
    </row>
    <row r="9008" spans="1:6" x14ac:dyDescent="0.3">
      <c r="A9008" s="3">
        <v>0.71182584165884599</v>
      </c>
      <c r="B9008" s="3">
        <v>20261.509740637201</v>
      </c>
      <c r="C9008" s="3">
        <v>1.2214459403581901</v>
      </c>
      <c r="D9008" s="3">
        <v>57146.943111020999</v>
      </c>
      <c r="E9008" s="1">
        <f t="shared" si="282"/>
        <v>0.5096200986993441</v>
      </c>
      <c r="F9008" s="1">
        <f t="shared" si="283"/>
        <v>36885.433370383798</v>
      </c>
    </row>
    <row r="9009" spans="1:6" x14ac:dyDescent="0.3">
      <c r="A9009" s="3">
        <v>0.68315153536329898</v>
      </c>
      <c r="B9009" s="3">
        <v>15986.5807946068</v>
      </c>
      <c r="C9009" s="3">
        <v>1.1594813420238601</v>
      </c>
      <c r="D9009" s="3">
        <v>51527.266922933799</v>
      </c>
      <c r="E9009" s="1">
        <f t="shared" si="282"/>
        <v>0.47632980666056113</v>
      </c>
      <c r="F9009" s="1">
        <f t="shared" si="283"/>
        <v>35540.686128326997</v>
      </c>
    </row>
    <row r="9010" spans="1:6" x14ac:dyDescent="0.3">
      <c r="A9010" s="3">
        <v>0.73124195768362199</v>
      </c>
      <c r="B9010" s="3">
        <v>20109.8232777909</v>
      </c>
      <c r="C9010" s="3">
        <v>1.2357781440893101</v>
      </c>
      <c r="D9010" s="3">
        <v>55461.281377760199</v>
      </c>
      <c r="E9010" s="1">
        <f t="shared" si="282"/>
        <v>0.50453618640568809</v>
      </c>
      <c r="F9010" s="1">
        <f t="shared" si="283"/>
        <v>35351.458099969299</v>
      </c>
    </row>
    <row r="9011" spans="1:6" x14ac:dyDescent="0.3">
      <c r="A9011" s="3">
        <v>0.68926264434905504</v>
      </c>
      <c r="B9011" s="3">
        <v>16266.0201284381</v>
      </c>
      <c r="C9011" s="3">
        <v>1.21088335023782</v>
      </c>
      <c r="D9011" s="3">
        <v>52798.388816047103</v>
      </c>
      <c r="E9011" s="1">
        <f t="shared" si="282"/>
        <v>0.52162070588876497</v>
      </c>
      <c r="F9011" s="1">
        <f t="shared" si="283"/>
        <v>36532.368687609007</v>
      </c>
    </row>
    <row r="9012" spans="1:6" x14ac:dyDescent="0.3">
      <c r="A9012" s="3">
        <v>0.67637114011256905</v>
      </c>
      <c r="B9012" s="3">
        <v>13152.5421987471</v>
      </c>
      <c r="C9012" s="3">
        <v>1.2406587626788299</v>
      </c>
      <c r="D9012" s="3">
        <v>49285.476660506298</v>
      </c>
      <c r="E9012" s="1">
        <f t="shared" si="282"/>
        <v>0.56428762256626086</v>
      </c>
      <c r="F9012" s="1">
        <f t="shared" si="283"/>
        <v>36132.9344617592</v>
      </c>
    </row>
    <row r="9013" spans="1:6" x14ac:dyDescent="0.3">
      <c r="A9013" s="3">
        <v>0.66332246898067904</v>
      </c>
      <c r="B9013" s="3">
        <v>20558.021737127499</v>
      </c>
      <c r="C9013" s="3">
        <v>1.1884954160907</v>
      </c>
      <c r="D9013" s="3">
        <v>56967.435832424599</v>
      </c>
      <c r="E9013" s="1">
        <f t="shared" si="282"/>
        <v>0.52517294711002094</v>
      </c>
      <c r="F9013" s="1">
        <f t="shared" si="283"/>
        <v>36409.414095297099</v>
      </c>
    </row>
    <row r="9014" spans="1:6" x14ac:dyDescent="0.3">
      <c r="A9014" s="3">
        <v>0.70908222596890003</v>
      </c>
      <c r="B9014" s="3">
        <v>18391.028211092598</v>
      </c>
      <c r="C9014" s="3">
        <v>1.2190253068739201</v>
      </c>
      <c r="D9014" s="3">
        <v>55797.285089298297</v>
      </c>
      <c r="E9014" s="1">
        <f t="shared" si="282"/>
        <v>0.50994308090502005</v>
      </c>
      <c r="F9014" s="1">
        <f t="shared" si="283"/>
        <v>37406.256878205699</v>
      </c>
    </row>
    <row r="9015" spans="1:6" x14ac:dyDescent="0.3">
      <c r="A9015" s="3">
        <v>0.77215143669958497</v>
      </c>
      <c r="B9015" s="3">
        <v>22676.1703420591</v>
      </c>
      <c r="C9015" s="3">
        <v>1.3466722188696301</v>
      </c>
      <c r="D9015" s="3">
        <v>62042.143634530999</v>
      </c>
      <c r="E9015" s="1">
        <f t="shared" si="282"/>
        <v>0.5745207821700451</v>
      </c>
      <c r="F9015" s="1">
        <f t="shared" si="283"/>
        <v>39365.973292471899</v>
      </c>
    </row>
    <row r="9016" spans="1:6" x14ac:dyDescent="0.3">
      <c r="A9016" s="3">
        <v>0.73361476610976495</v>
      </c>
      <c r="B9016" s="3">
        <v>19793.811607911201</v>
      </c>
      <c r="C9016" s="3">
        <v>1.2644265534683401</v>
      </c>
      <c r="D9016" s="3">
        <v>58534.782478053603</v>
      </c>
      <c r="E9016" s="1">
        <f t="shared" si="282"/>
        <v>0.53081178735857515</v>
      </c>
      <c r="F9016" s="1">
        <f t="shared" si="283"/>
        <v>38740.970870142402</v>
      </c>
    </row>
    <row r="9017" spans="1:6" x14ac:dyDescent="0.3">
      <c r="A9017" s="3">
        <v>0.67101231696615404</v>
      </c>
      <c r="B9017" s="3">
        <v>19814.4005080729</v>
      </c>
      <c r="C9017" s="3">
        <v>1.1293584116512601</v>
      </c>
      <c r="D9017" s="3">
        <v>55388.025319964399</v>
      </c>
      <c r="E9017" s="1">
        <f t="shared" si="282"/>
        <v>0.45834609468510601</v>
      </c>
      <c r="F9017" s="1">
        <f t="shared" si="283"/>
        <v>35573.624811891495</v>
      </c>
    </row>
    <row r="9018" spans="1:6" x14ac:dyDescent="0.3">
      <c r="A9018" s="3">
        <v>0.66783291397764999</v>
      </c>
      <c r="B9018" s="3">
        <v>20362.7103775912</v>
      </c>
      <c r="C9018" s="3">
        <v>1.15060242567286</v>
      </c>
      <c r="D9018" s="3">
        <v>56486.798387450799</v>
      </c>
      <c r="E9018" s="1">
        <f t="shared" si="282"/>
        <v>0.48276951169520999</v>
      </c>
      <c r="F9018" s="1">
        <f t="shared" si="283"/>
        <v>36124.088009859595</v>
      </c>
    </row>
    <row r="9019" spans="1:6" x14ac:dyDescent="0.3">
      <c r="A9019" s="3">
        <v>0.78166805048178301</v>
      </c>
      <c r="B9019" s="3">
        <v>16841.300458994399</v>
      </c>
      <c r="C9019" s="3">
        <v>1.30048439564142</v>
      </c>
      <c r="D9019" s="3">
        <v>52707.506349178402</v>
      </c>
      <c r="E9019" s="1">
        <f t="shared" si="282"/>
        <v>0.51881634515963704</v>
      </c>
      <c r="F9019" s="1">
        <f t="shared" si="283"/>
        <v>35866.205890184006</v>
      </c>
    </row>
    <row r="9020" spans="1:6" x14ac:dyDescent="0.3">
      <c r="A9020" s="3">
        <v>0.67409889087945196</v>
      </c>
      <c r="B9020" s="3">
        <v>20347.989578249701</v>
      </c>
      <c r="C9020" s="3">
        <v>1.1760336804129701</v>
      </c>
      <c r="D9020" s="3">
        <v>57791.221818454898</v>
      </c>
      <c r="E9020" s="1">
        <f t="shared" si="282"/>
        <v>0.50193478953351811</v>
      </c>
      <c r="F9020" s="1">
        <f t="shared" si="283"/>
        <v>37443.232240205194</v>
      </c>
    </row>
    <row r="9021" spans="1:6" x14ac:dyDescent="0.3">
      <c r="A9021" s="3">
        <v>0.67330801786127004</v>
      </c>
      <c r="B9021" s="3">
        <v>17840.028649818199</v>
      </c>
      <c r="C9021" s="3">
        <v>1.1757090041331799</v>
      </c>
      <c r="D9021" s="3">
        <v>54633.230621761402</v>
      </c>
      <c r="E9021" s="1">
        <f t="shared" si="282"/>
        <v>0.50240098627190988</v>
      </c>
      <c r="F9021" s="1">
        <f t="shared" si="283"/>
        <v>36793.201971943199</v>
      </c>
    </row>
    <row r="9022" spans="1:6" x14ac:dyDescent="0.3">
      <c r="A9022" s="3">
        <v>0.67639436962506505</v>
      </c>
      <c r="B9022" s="3">
        <v>21662.373774197298</v>
      </c>
      <c r="C9022" s="3">
        <v>1.1529406906242401</v>
      </c>
      <c r="D9022" s="3">
        <v>62459.971964965298</v>
      </c>
      <c r="E9022" s="1">
        <f t="shared" si="282"/>
        <v>0.47654632099917504</v>
      </c>
      <c r="F9022" s="1">
        <f t="shared" si="283"/>
        <v>40797.598190767996</v>
      </c>
    </row>
    <row r="9023" spans="1:6" x14ac:dyDescent="0.3">
      <c r="A9023" s="3">
        <v>0.70526934995099499</v>
      </c>
      <c r="B9023" s="3">
        <v>20970.8669329236</v>
      </c>
      <c r="C9023" s="3">
        <v>1.2036114034280101</v>
      </c>
      <c r="D9023" s="3">
        <v>57673.1684869858</v>
      </c>
      <c r="E9023" s="1">
        <f t="shared" si="282"/>
        <v>0.4983420534770151</v>
      </c>
      <c r="F9023" s="1">
        <f t="shared" si="283"/>
        <v>36702.3015540622</v>
      </c>
    </row>
    <row r="9024" spans="1:6" x14ac:dyDescent="0.3">
      <c r="A9024" s="3">
        <v>0.73091170286114604</v>
      </c>
      <c r="B9024" s="3">
        <v>17199.0112629047</v>
      </c>
      <c r="C9024" s="3">
        <v>1.27969930484251</v>
      </c>
      <c r="D9024" s="3">
        <v>54144.119385957303</v>
      </c>
      <c r="E9024" s="1">
        <f t="shared" si="282"/>
        <v>0.548787601981364</v>
      </c>
      <c r="F9024" s="1">
        <f t="shared" si="283"/>
        <v>36945.108123052603</v>
      </c>
    </row>
    <row r="9025" spans="1:6" x14ac:dyDescent="0.3">
      <c r="A9025" s="3">
        <v>0.72559176275555504</v>
      </c>
      <c r="B9025" s="3">
        <v>23056.774717687498</v>
      </c>
      <c r="C9025" s="3">
        <v>1.2703923791251099</v>
      </c>
      <c r="D9025" s="3">
        <v>60939.265603773201</v>
      </c>
      <c r="E9025" s="1">
        <f t="shared" si="282"/>
        <v>0.5448006163695549</v>
      </c>
      <c r="F9025" s="1">
        <f t="shared" si="283"/>
        <v>37882.490886085703</v>
      </c>
    </row>
    <row r="9026" spans="1:6" x14ac:dyDescent="0.3">
      <c r="A9026" s="3">
        <v>0.74831967629389695</v>
      </c>
      <c r="B9026" s="3">
        <v>23507.212403983202</v>
      </c>
      <c r="C9026" s="3">
        <v>1.3400699443557</v>
      </c>
      <c r="D9026" s="3">
        <v>56727.289482237698</v>
      </c>
      <c r="E9026" s="1">
        <f t="shared" si="282"/>
        <v>0.59175026806180309</v>
      </c>
      <c r="F9026" s="1">
        <f t="shared" si="283"/>
        <v>33220.077078254501</v>
      </c>
    </row>
    <row r="9027" spans="1:6" x14ac:dyDescent="0.3">
      <c r="A9027" s="3">
        <v>0.63630038271160905</v>
      </c>
      <c r="B9027" s="3">
        <v>17492.748362048202</v>
      </c>
      <c r="C9027" s="3">
        <v>1.1179488684079599</v>
      </c>
      <c r="D9027" s="3">
        <v>54768.377685659099</v>
      </c>
      <c r="E9027" s="1">
        <f t="shared" si="282"/>
        <v>0.48164848569635088</v>
      </c>
      <c r="F9027" s="1">
        <f t="shared" si="283"/>
        <v>37275.629323610898</v>
      </c>
    </row>
    <row r="9028" spans="1:6" x14ac:dyDescent="0.3">
      <c r="A9028" s="3">
        <v>0.69994329653424203</v>
      </c>
      <c r="B9028" s="3">
        <v>22152.576758072599</v>
      </c>
      <c r="C9028" s="3">
        <v>1.1952490850373201</v>
      </c>
      <c r="D9028" s="3">
        <v>60353.113191983699</v>
      </c>
      <c r="E9028" s="1">
        <f t="shared" ref="E9028:E9091" si="284">C9028-A9028</f>
        <v>0.49530578850307805</v>
      </c>
      <c r="F9028" s="1">
        <f t="shared" ref="F9028:F9091" si="285">D9028-B9028</f>
        <v>38200.536433911097</v>
      </c>
    </row>
    <row r="9029" spans="1:6" x14ac:dyDescent="0.3">
      <c r="A9029" s="3">
        <v>0.68852546969884798</v>
      </c>
      <c r="B9029" s="3">
        <v>18064.835135451998</v>
      </c>
      <c r="C9029" s="3">
        <v>1.1763277993528201</v>
      </c>
      <c r="D9029" s="3">
        <v>54719.3309735453</v>
      </c>
      <c r="E9029" s="1">
        <f t="shared" si="284"/>
        <v>0.48780232965397208</v>
      </c>
      <c r="F9029" s="1">
        <f t="shared" si="285"/>
        <v>36654.495838093302</v>
      </c>
    </row>
    <row r="9030" spans="1:6" x14ac:dyDescent="0.3">
      <c r="A9030" s="3">
        <v>0.68371788351130403</v>
      </c>
      <c r="B9030" s="3">
        <v>26228.672052891499</v>
      </c>
      <c r="C9030" s="3">
        <v>1.2229629919208</v>
      </c>
      <c r="D9030" s="3">
        <v>67544.095497238406</v>
      </c>
      <c r="E9030" s="1">
        <f t="shared" si="284"/>
        <v>0.53924510840949602</v>
      </c>
      <c r="F9030" s="1">
        <f t="shared" si="285"/>
        <v>41315.423444346903</v>
      </c>
    </row>
    <row r="9031" spans="1:6" x14ac:dyDescent="0.3">
      <c r="A9031" s="3">
        <v>0.71121504212002895</v>
      </c>
      <c r="B9031" s="3">
        <v>19956.1095221543</v>
      </c>
      <c r="C9031" s="3">
        <v>1.2471395720154099</v>
      </c>
      <c r="D9031" s="3">
        <v>58026.929295805399</v>
      </c>
      <c r="E9031" s="1">
        <f t="shared" si="284"/>
        <v>0.53592452989538097</v>
      </c>
      <c r="F9031" s="1">
        <f t="shared" si="285"/>
        <v>38070.819773651099</v>
      </c>
    </row>
    <row r="9032" spans="1:6" x14ac:dyDescent="0.3">
      <c r="A9032" s="3">
        <v>0.688408343835194</v>
      </c>
      <c r="B9032" s="3">
        <v>22684.338869752999</v>
      </c>
      <c r="C9032" s="3">
        <v>1.18987745346176</v>
      </c>
      <c r="D9032" s="3">
        <v>61829.567334492502</v>
      </c>
      <c r="E9032" s="1">
        <f t="shared" si="284"/>
        <v>0.50146910962656599</v>
      </c>
      <c r="F9032" s="1">
        <f t="shared" si="285"/>
        <v>39145.228464739499</v>
      </c>
    </row>
    <row r="9033" spans="1:6" x14ac:dyDescent="0.3">
      <c r="A9033" s="3">
        <v>0.72253625608299699</v>
      </c>
      <c r="B9033" s="3">
        <v>19724.839529846799</v>
      </c>
      <c r="C9033" s="3">
        <v>1.25202490545925</v>
      </c>
      <c r="D9033" s="3">
        <v>56021.7243267417</v>
      </c>
      <c r="E9033" s="1">
        <f t="shared" si="284"/>
        <v>0.52948864937625306</v>
      </c>
      <c r="F9033" s="1">
        <f t="shared" si="285"/>
        <v>36296.884796894898</v>
      </c>
    </row>
    <row r="9034" spans="1:6" x14ac:dyDescent="0.3">
      <c r="A9034" s="3">
        <v>0.70151988063114801</v>
      </c>
      <c r="B9034" s="3">
        <v>18589.0373643768</v>
      </c>
      <c r="C9034" s="3">
        <v>1.2090759038837899</v>
      </c>
      <c r="D9034" s="3">
        <v>54951.994836314901</v>
      </c>
      <c r="E9034" s="1">
        <f t="shared" si="284"/>
        <v>0.50755602325264193</v>
      </c>
      <c r="F9034" s="1">
        <f t="shared" si="285"/>
        <v>36362.957471938105</v>
      </c>
    </row>
    <row r="9035" spans="1:6" x14ac:dyDescent="0.3">
      <c r="A9035" s="3">
        <v>0.68577408471011603</v>
      </c>
      <c r="B9035" s="3">
        <v>19965.7688157919</v>
      </c>
      <c r="C9035" s="3">
        <v>1.17048715937184</v>
      </c>
      <c r="D9035" s="3">
        <v>56988.320617906596</v>
      </c>
      <c r="E9035" s="1">
        <f t="shared" si="284"/>
        <v>0.48471307466172397</v>
      </c>
      <c r="F9035" s="1">
        <f t="shared" si="285"/>
        <v>37022.5518021147</v>
      </c>
    </row>
    <row r="9036" spans="1:6" x14ac:dyDescent="0.3">
      <c r="A9036" s="3">
        <v>0.64814971677663402</v>
      </c>
      <c r="B9036" s="3">
        <v>16613.2629761184</v>
      </c>
      <c r="C9036" s="3">
        <v>1.1089744884403101</v>
      </c>
      <c r="D9036" s="3">
        <v>52588.873098241202</v>
      </c>
      <c r="E9036" s="1">
        <f t="shared" si="284"/>
        <v>0.46082477166367608</v>
      </c>
      <c r="F9036" s="1">
        <f t="shared" si="285"/>
        <v>35975.610122122802</v>
      </c>
    </row>
    <row r="9037" spans="1:6" x14ac:dyDescent="0.3">
      <c r="A9037" s="3">
        <v>0.70514486914755203</v>
      </c>
      <c r="B9037" s="3">
        <v>17930.649194875401</v>
      </c>
      <c r="C9037" s="3">
        <v>1.1971470985310599</v>
      </c>
      <c r="D9037" s="3">
        <v>54507.443964931997</v>
      </c>
      <c r="E9037" s="1">
        <f t="shared" si="284"/>
        <v>0.49200222938350791</v>
      </c>
      <c r="F9037" s="1">
        <f t="shared" si="285"/>
        <v>36576.7947700566</v>
      </c>
    </row>
    <row r="9038" spans="1:6" x14ac:dyDescent="0.3">
      <c r="A9038" s="3">
        <v>0.73588888837433997</v>
      </c>
      <c r="B9038" s="3">
        <v>16939.198307393501</v>
      </c>
      <c r="C9038" s="3">
        <v>1.25614193531401</v>
      </c>
      <c r="D9038" s="3">
        <v>52667.055905319598</v>
      </c>
      <c r="E9038" s="1">
        <f t="shared" si="284"/>
        <v>0.52025304693967001</v>
      </c>
      <c r="F9038" s="1">
        <f t="shared" si="285"/>
        <v>35727.857597926093</v>
      </c>
    </row>
    <row r="9039" spans="1:6" x14ac:dyDescent="0.3">
      <c r="A9039" s="3">
        <v>0.69605712702131395</v>
      </c>
      <c r="B9039" s="3">
        <v>17832.6988053942</v>
      </c>
      <c r="C9039" s="3">
        <v>1.19382336160557</v>
      </c>
      <c r="D9039" s="3">
        <v>54896.735231274899</v>
      </c>
      <c r="E9039" s="1">
        <f t="shared" si="284"/>
        <v>0.49776623458425606</v>
      </c>
      <c r="F9039" s="1">
        <f t="shared" si="285"/>
        <v>37064.036425880695</v>
      </c>
    </row>
    <row r="9040" spans="1:6" x14ac:dyDescent="0.3">
      <c r="A9040" s="3">
        <v>0.71801078333690205</v>
      </c>
      <c r="B9040" s="3">
        <v>17567.727997334201</v>
      </c>
      <c r="C9040" s="3">
        <v>1.23309901054912</v>
      </c>
      <c r="D9040" s="3">
        <v>52564.778023343002</v>
      </c>
      <c r="E9040" s="1">
        <f t="shared" si="284"/>
        <v>0.51508822721221792</v>
      </c>
      <c r="F9040" s="1">
        <f t="shared" si="285"/>
        <v>34997.050026008801</v>
      </c>
    </row>
    <row r="9041" spans="1:6" x14ac:dyDescent="0.3">
      <c r="A9041" s="3">
        <v>0.65222093677250603</v>
      </c>
      <c r="B9041" s="3">
        <v>17443.179036190599</v>
      </c>
      <c r="C9041" s="3">
        <v>1.1287300481811999</v>
      </c>
      <c r="D9041" s="3">
        <v>54939.333605406602</v>
      </c>
      <c r="E9041" s="1">
        <f t="shared" si="284"/>
        <v>0.4765091114086939</v>
      </c>
      <c r="F9041" s="1">
        <f t="shared" si="285"/>
        <v>37496.154569216</v>
      </c>
    </row>
    <row r="9042" spans="1:6" x14ac:dyDescent="0.3">
      <c r="A9042" s="3">
        <v>0.66177917049526702</v>
      </c>
      <c r="B9042" s="3">
        <v>15593.4606060817</v>
      </c>
      <c r="C9042" s="3">
        <v>1.11750670035487</v>
      </c>
      <c r="D9042" s="3">
        <v>52376.4281796125</v>
      </c>
      <c r="E9042" s="1">
        <f t="shared" si="284"/>
        <v>0.45572752985960296</v>
      </c>
      <c r="F9042" s="1">
        <f t="shared" si="285"/>
        <v>36782.967573530797</v>
      </c>
    </row>
    <row r="9043" spans="1:6" x14ac:dyDescent="0.3">
      <c r="A9043" s="3">
        <v>0.70813913082499502</v>
      </c>
      <c r="B9043" s="3">
        <v>15867.1837369819</v>
      </c>
      <c r="C9043" s="3">
        <v>1.1921026700239299</v>
      </c>
      <c r="D9043" s="3">
        <v>52252.553411994399</v>
      </c>
      <c r="E9043" s="1">
        <f t="shared" si="284"/>
        <v>0.48396353919893487</v>
      </c>
      <c r="F9043" s="1">
        <f t="shared" si="285"/>
        <v>36385.369675012495</v>
      </c>
    </row>
    <row r="9044" spans="1:6" x14ac:dyDescent="0.3">
      <c r="A9044" s="3">
        <v>0.74890823382746796</v>
      </c>
      <c r="B9044" s="3">
        <v>16017.2204236333</v>
      </c>
      <c r="C9044" s="3">
        <v>1.3132474140682899</v>
      </c>
      <c r="D9044" s="3">
        <v>52407.171731657203</v>
      </c>
      <c r="E9044" s="1">
        <f t="shared" si="284"/>
        <v>0.56433918024082197</v>
      </c>
      <c r="F9044" s="1">
        <f t="shared" si="285"/>
        <v>36389.951308023905</v>
      </c>
    </row>
    <row r="9045" spans="1:6" x14ac:dyDescent="0.3">
      <c r="A9045" s="3">
        <v>0.66737367156621896</v>
      </c>
      <c r="B9045" s="3">
        <v>21577.546690249001</v>
      </c>
      <c r="C9045" s="3">
        <v>1.1313193750841399</v>
      </c>
      <c r="D9045" s="3">
        <v>58372.677783997096</v>
      </c>
      <c r="E9045" s="1">
        <f t="shared" si="284"/>
        <v>0.46394570351792097</v>
      </c>
      <c r="F9045" s="1">
        <f t="shared" si="285"/>
        <v>36795.131093748096</v>
      </c>
    </row>
    <row r="9046" spans="1:6" x14ac:dyDescent="0.3">
      <c r="A9046" s="3">
        <v>0.68037816967197395</v>
      </c>
      <c r="B9046" s="3">
        <v>14433.2621119099</v>
      </c>
      <c r="C9046" s="3">
        <v>1.15741880674965</v>
      </c>
      <c r="D9046" s="3">
        <v>49160.837094029703</v>
      </c>
      <c r="E9046" s="1">
        <f t="shared" si="284"/>
        <v>0.47704063707767608</v>
      </c>
      <c r="F9046" s="1">
        <f t="shared" si="285"/>
        <v>34727.574982119804</v>
      </c>
    </row>
    <row r="9047" spans="1:6" x14ac:dyDescent="0.3">
      <c r="A9047" s="3">
        <v>0.68534737898437303</v>
      </c>
      <c r="B9047" s="3">
        <v>19737.955912710298</v>
      </c>
      <c r="C9047" s="3">
        <v>1.1721475487112301</v>
      </c>
      <c r="D9047" s="3">
        <v>58305.5672232367</v>
      </c>
      <c r="E9047" s="1">
        <f t="shared" si="284"/>
        <v>0.48680016972685702</v>
      </c>
      <c r="F9047" s="1">
        <f t="shared" si="285"/>
        <v>38567.611310526401</v>
      </c>
    </row>
    <row r="9048" spans="1:6" x14ac:dyDescent="0.3">
      <c r="A9048" s="3">
        <v>0.72746007045743599</v>
      </c>
      <c r="B9048" s="3">
        <v>23823.136127183199</v>
      </c>
      <c r="C9048" s="3">
        <v>1.28813029831982</v>
      </c>
      <c r="D9048" s="3">
        <v>62810.263015322198</v>
      </c>
      <c r="E9048" s="1">
        <f t="shared" si="284"/>
        <v>0.56067022786238396</v>
      </c>
      <c r="F9048" s="1">
        <f t="shared" si="285"/>
        <v>38987.126888138999</v>
      </c>
    </row>
    <row r="9049" spans="1:6" x14ac:dyDescent="0.3">
      <c r="A9049" s="3">
        <v>0.69190862489188698</v>
      </c>
      <c r="B9049" s="3">
        <v>20619.746849436699</v>
      </c>
      <c r="C9049" s="3">
        <v>1.1968730360383</v>
      </c>
      <c r="D9049" s="3">
        <v>58780.509239307801</v>
      </c>
      <c r="E9049" s="1">
        <f t="shared" si="284"/>
        <v>0.50496441114641299</v>
      </c>
      <c r="F9049" s="1">
        <f t="shared" si="285"/>
        <v>38160.762389871103</v>
      </c>
    </row>
    <row r="9050" spans="1:6" x14ac:dyDescent="0.3">
      <c r="A9050" s="3">
        <v>0.62277079151083103</v>
      </c>
      <c r="B9050" s="3">
        <v>18770.589038950799</v>
      </c>
      <c r="C9050" s="3">
        <v>1.0764185118426</v>
      </c>
      <c r="D9050" s="3">
        <v>54788.456355703202</v>
      </c>
      <c r="E9050" s="1">
        <f t="shared" si="284"/>
        <v>0.45364772033176892</v>
      </c>
      <c r="F9050" s="1">
        <f t="shared" si="285"/>
        <v>36017.867316752403</v>
      </c>
    </row>
    <row r="9051" spans="1:6" x14ac:dyDescent="0.3">
      <c r="A9051" s="3">
        <v>0.74835293747330001</v>
      </c>
      <c r="B9051" s="3">
        <v>23468.4093678258</v>
      </c>
      <c r="C9051" s="3">
        <v>1.3270976467006801</v>
      </c>
      <c r="D9051" s="3">
        <v>61400.219821676699</v>
      </c>
      <c r="E9051" s="1">
        <f t="shared" si="284"/>
        <v>0.57874470922738008</v>
      </c>
      <c r="F9051" s="1">
        <f t="shared" si="285"/>
        <v>37931.8104538509</v>
      </c>
    </row>
    <row r="9052" spans="1:6" x14ac:dyDescent="0.3">
      <c r="A9052" s="3">
        <v>0.74023430704281301</v>
      </c>
      <c r="B9052" s="3">
        <v>19816.048014773001</v>
      </c>
      <c r="C9052" s="3">
        <v>1.30487695757184</v>
      </c>
      <c r="D9052" s="3">
        <v>57969.054713526297</v>
      </c>
      <c r="E9052" s="1">
        <f t="shared" si="284"/>
        <v>0.56464265052902696</v>
      </c>
      <c r="F9052" s="1">
        <f t="shared" si="285"/>
        <v>38153.006698753292</v>
      </c>
    </row>
    <row r="9053" spans="1:6" x14ac:dyDescent="0.3">
      <c r="A9053" s="3">
        <v>0.77802501667080903</v>
      </c>
      <c r="B9053" s="3">
        <v>15844.009502497</v>
      </c>
      <c r="C9053" s="3">
        <v>1.3419143554848001</v>
      </c>
      <c r="D9053" s="3">
        <v>50091.854563799199</v>
      </c>
      <c r="E9053" s="1">
        <f t="shared" si="284"/>
        <v>0.56388933881399106</v>
      </c>
      <c r="F9053" s="1">
        <f t="shared" si="285"/>
        <v>34247.8450613022</v>
      </c>
    </row>
    <row r="9054" spans="1:6" x14ac:dyDescent="0.3">
      <c r="A9054" s="3">
        <v>0.71544555406905797</v>
      </c>
      <c r="B9054" s="3">
        <v>14264.944399559099</v>
      </c>
      <c r="C9054" s="3">
        <v>1.27848060662037</v>
      </c>
      <c r="D9054" s="3">
        <v>50233.9497103959</v>
      </c>
      <c r="E9054" s="1">
        <f t="shared" si="284"/>
        <v>0.56303505255131203</v>
      </c>
      <c r="F9054" s="1">
        <f t="shared" si="285"/>
        <v>35969.005310836801</v>
      </c>
    </row>
    <row r="9055" spans="1:6" x14ac:dyDescent="0.3">
      <c r="A9055" s="3">
        <v>0.72883818408832401</v>
      </c>
      <c r="B9055" s="3">
        <v>16963.766673527301</v>
      </c>
      <c r="C9055" s="3">
        <v>1.2316602954117899</v>
      </c>
      <c r="D9055" s="3">
        <v>52461.451057761798</v>
      </c>
      <c r="E9055" s="1">
        <f t="shared" si="284"/>
        <v>0.50282211132346588</v>
      </c>
      <c r="F9055" s="1">
        <f t="shared" si="285"/>
        <v>35497.684384234497</v>
      </c>
    </row>
    <row r="9056" spans="1:6" x14ac:dyDescent="0.3">
      <c r="A9056" s="3">
        <v>0.65637695063169899</v>
      </c>
      <c r="B9056" s="3">
        <v>28755.866587160301</v>
      </c>
      <c r="C9056" s="3">
        <v>1.16224835261865</v>
      </c>
      <c r="D9056" s="3">
        <v>70603.308335123904</v>
      </c>
      <c r="E9056" s="1">
        <f t="shared" si="284"/>
        <v>0.50587140198695102</v>
      </c>
      <c r="F9056" s="1">
        <f t="shared" si="285"/>
        <v>41847.441747963603</v>
      </c>
    </row>
    <row r="9057" spans="1:6" x14ac:dyDescent="0.3">
      <c r="A9057" s="3">
        <v>0.68205414039185197</v>
      </c>
      <c r="B9057" s="3">
        <v>16720.682864459301</v>
      </c>
      <c r="C9057" s="3">
        <v>1.1962241729593801</v>
      </c>
      <c r="D9057" s="3">
        <v>52235.182234405598</v>
      </c>
      <c r="E9057" s="1">
        <f t="shared" si="284"/>
        <v>0.51417003256752813</v>
      </c>
      <c r="F9057" s="1">
        <f t="shared" si="285"/>
        <v>35514.499369946294</v>
      </c>
    </row>
    <row r="9058" spans="1:6" x14ac:dyDescent="0.3">
      <c r="A9058" s="3">
        <v>0.65915693448174095</v>
      </c>
      <c r="B9058" s="3">
        <v>20455.134637507901</v>
      </c>
      <c r="C9058" s="3">
        <v>1.1628851707380801</v>
      </c>
      <c r="D9058" s="3">
        <v>56035.916414098501</v>
      </c>
      <c r="E9058" s="1">
        <f t="shared" si="284"/>
        <v>0.50372823625633911</v>
      </c>
      <c r="F9058" s="1">
        <f t="shared" si="285"/>
        <v>35580.7817765906</v>
      </c>
    </row>
    <row r="9059" spans="1:6" x14ac:dyDescent="0.3">
      <c r="A9059" s="3">
        <v>0.67232813863668195</v>
      </c>
      <c r="B9059" s="3">
        <v>18640.566871003099</v>
      </c>
      <c r="C9059" s="3">
        <v>1.15181907612722</v>
      </c>
      <c r="D9059" s="3">
        <v>56288.3285983483</v>
      </c>
      <c r="E9059" s="1">
        <f t="shared" si="284"/>
        <v>0.47949093749053806</v>
      </c>
      <c r="F9059" s="1">
        <f t="shared" si="285"/>
        <v>37647.761727345205</v>
      </c>
    </row>
    <row r="9060" spans="1:6" x14ac:dyDescent="0.3">
      <c r="A9060" s="3">
        <v>0.73162625463940001</v>
      </c>
      <c r="B9060" s="3">
        <v>18033.541002407601</v>
      </c>
      <c r="C9060" s="3">
        <v>1.27111961803911</v>
      </c>
      <c r="D9060" s="3">
        <v>53342.567231417699</v>
      </c>
      <c r="E9060" s="1">
        <f t="shared" si="284"/>
        <v>0.53949336339970999</v>
      </c>
      <c r="F9060" s="1">
        <f t="shared" si="285"/>
        <v>35309.026229010095</v>
      </c>
    </row>
    <row r="9061" spans="1:6" x14ac:dyDescent="0.3">
      <c r="A9061" s="3">
        <v>0.67131475799558504</v>
      </c>
      <c r="B9061" s="3">
        <v>23458.192357464999</v>
      </c>
      <c r="C9061" s="3">
        <v>1.1782245386941701</v>
      </c>
      <c r="D9061" s="3">
        <v>62127.909886534799</v>
      </c>
      <c r="E9061" s="1">
        <f t="shared" si="284"/>
        <v>0.50690978069858506</v>
      </c>
      <c r="F9061" s="1">
        <f t="shared" si="285"/>
        <v>38669.7175290698</v>
      </c>
    </row>
    <row r="9062" spans="1:6" x14ac:dyDescent="0.3">
      <c r="A9062" s="3">
        <v>0.64367538262378199</v>
      </c>
      <c r="B9062" s="3">
        <v>26426.129091318398</v>
      </c>
      <c r="C9062" s="3">
        <v>1.1000394334280399</v>
      </c>
      <c r="D9062" s="3">
        <v>64322.373624893597</v>
      </c>
      <c r="E9062" s="1">
        <f t="shared" si="284"/>
        <v>0.4563640508042579</v>
      </c>
      <c r="F9062" s="1">
        <f t="shared" si="285"/>
        <v>37896.244533575198</v>
      </c>
    </row>
    <row r="9063" spans="1:6" x14ac:dyDescent="0.3">
      <c r="A9063" s="3">
        <v>0.698172856693557</v>
      </c>
      <c r="B9063" s="3">
        <v>19292.452312163601</v>
      </c>
      <c r="C9063" s="3">
        <v>1.1896698926251501</v>
      </c>
      <c r="D9063" s="3">
        <v>58718.361441946799</v>
      </c>
      <c r="E9063" s="1">
        <f t="shared" si="284"/>
        <v>0.49149703593159311</v>
      </c>
      <c r="F9063" s="1">
        <f t="shared" si="285"/>
        <v>39425.909129783198</v>
      </c>
    </row>
    <row r="9064" spans="1:6" x14ac:dyDescent="0.3">
      <c r="A9064" s="3">
        <v>0.70066572037786101</v>
      </c>
      <c r="B9064" s="3">
        <v>21194.478936549302</v>
      </c>
      <c r="C9064" s="3">
        <v>1.21804081196828</v>
      </c>
      <c r="D9064" s="3">
        <v>57047.110070101597</v>
      </c>
      <c r="E9064" s="1">
        <f t="shared" si="284"/>
        <v>0.51737509159041895</v>
      </c>
      <c r="F9064" s="1">
        <f t="shared" si="285"/>
        <v>35852.631133552291</v>
      </c>
    </row>
    <row r="9065" spans="1:6" x14ac:dyDescent="0.3">
      <c r="A9065" s="3">
        <v>0.70596823297520706</v>
      </c>
      <c r="B9065" s="3">
        <v>15290.734621474299</v>
      </c>
      <c r="C9065" s="3">
        <v>1.2336671775906001</v>
      </c>
      <c r="D9065" s="3">
        <v>49733.117530274503</v>
      </c>
      <c r="E9065" s="1">
        <f t="shared" si="284"/>
        <v>0.52769894461539302</v>
      </c>
      <c r="F9065" s="1">
        <f t="shared" si="285"/>
        <v>34442.382908800202</v>
      </c>
    </row>
    <row r="9066" spans="1:6" x14ac:dyDescent="0.3">
      <c r="A9066" s="3">
        <v>0.70391961762645705</v>
      </c>
      <c r="B9066" s="3">
        <v>18601.782924474399</v>
      </c>
      <c r="C9066" s="3">
        <v>1.1914184793582601</v>
      </c>
      <c r="D9066" s="3">
        <v>54852.941018811798</v>
      </c>
      <c r="E9066" s="1">
        <f t="shared" si="284"/>
        <v>0.48749886173180301</v>
      </c>
      <c r="F9066" s="1">
        <f t="shared" si="285"/>
        <v>36251.158094337399</v>
      </c>
    </row>
    <row r="9067" spans="1:6" x14ac:dyDescent="0.3">
      <c r="A9067" s="3">
        <v>0.70495544561043499</v>
      </c>
      <c r="B9067" s="3">
        <v>15623.316552382399</v>
      </c>
      <c r="C9067" s="3">
        <v>1.1607321487981801</v>
      </c>
      <c r="D9067" s="3">
        <v>51488.061670359602</v>
      </c>
      <c r="E9067" s="1">
        <f t="shared" si="284"/>
        <v>0.4557767031877451</v>
      </c>
      <c r="F9067" s="1">
        <f t="shared" si="285"/>
        <v>35864.745117977203</v>
      </c>
    </row>
    <row r="9068" spans="1:6" x14ac:dyDescent="0.3">
      <c r="A9068" s="3">
        <v>0.71814502400356695</v>
      </c>
      <c r="B9068" s="3">
        <v>18503.295911617301</v>
      </c>
      <c r="C9068" s="3">
        <v>1.2370486060749699</v>
      </c>
      <c r="D9068" s="3">
        <v>57190.077817046898</v>
      </c>
      <c r="E9068" s="1">
        <f t="shared" si="284"/>
        <v>0.51890358207140297</v>
      </c>
      <c r="F9068" s="1">
        <f t="shared" si="285"/>
        <v>38686.781905429598</v>
      </c>
    </row>
    <row r="9069" spans="1:6" x14ac:dyDescent="0.3">
      <c r="A9069" s="3">
        <v>0.68138494462787103</v>
      </c>
      <c r="B9069" s="3">
        <v>20454.6843295043</v>
      </c>
      <c r="C9069" s="3">
        <v>1.17694432640267</v>
      </c>
      <c r="D9069" s="3">
        <v>56234.2820391938</v>
      </c>
      <c r="E9069" s="1">
        <f t="shared" si="284"/>
        <v>0.49555938177479897</v>
      </c>
      <c r="F9069" s="1">
        <f t="shared" si="285"/>
        <v>35779.5977096895</v>
      </c>
    </row>
    <row r="9070" spans="1:6" x14ac:dyDescent="0.3">
      <c r="A9070" s="3">
        <v>0.72244103079521904</v>
      </c>
      <c r="B9070" s="3">
        <v>16707.177905387201</v>
      </c>
      <c r="C9070" s="3">
        <v>1.2216008670096801</v>
      </c>
      <c r="D9070" s="3">
        <v>52864.343443985897</v>
      </c>
      <c r="E9070" s="1">
        <f t="shared" si="284"/>
        <v>0.49915983621446103</v>
      </c>
      <c r="F9070" s="1">
        <f t="shared" si="285"/>
        <v>36157.165538598696</v>
      </c>
    </row>
    <row r="9071" spans="1:6" x14ac:dyDescent="0.3">
      <c r="A9071" s="3">
        <v>0.72261100791869504</v>
      </c>
      <c r="B9071" s="3">
        <v>18918.868715479999</v>
      </c>
      <c r="C9071" s="3">
        <v>1.2398051661549401</v>
      </c>
      <c r="D9071" s="3">
        <v>56677.044044775103</v>
      </c>
      <c r="E9071" s="1">
        <f t="shared" si="284"/>
        <v>0.51719415823624504</v>
      </c>
      <c r="F9071" s="1">
        <f t="shared" si="285"/>
        <v>37758.175329295103</v>
      </c>
    </row>
    <row r="9072" spans="1:6" x14ac:dyDescent="0.3">
      <c r="A9072" s="3">
        <v>0.69741657694736503</v>
      </c>
      <c r="B9072" s="3">
        <v>20818.4062216854</v>
      </c>
      <c r="C9072" s="3">
        <v>1.18718072218326</v>
      </c>
      <c r="D9072" s="3">
        <v>56452.729762610201</v>
      </c>
      <c r="E9072" s="1">
        <f t="shared" si="284"/>
        <v>0.48976414523589495</v>
      </c>
      <c r="F9072" s="1">
        <f t="shared" si="285"/>
        <v>35634.323540924801</v>
      </c>
    </row>
    <row r="9073" spans="1:6" x14ac:dyDescent="0.3">
      <c r="A9073" s="3">
        <v>0.71149032987925198</v>
      </c>
      <c r="B9073" s="3">
        <v>17620.720906470098</v>
      </c>
      <c r="C9073" s="3">
        <v>1.2605110478750301</v>
      </c>
      <c r="D9073" s="3">
        <v>55910.228416781501</v>
      </c>
      <c r="E9073" s="1">
        <f t="shared" si="284"/>
        <v>0.54902071799577812</v>
      </c>
      <c r="F9073" s="1">
        <f t="shared" si="285"/>
        <v>38289.507510311407</v>
      </c>
    </row>
    <row r="9074" spans="1:6" x14ac:dyDescent="0.3">
      <c r="A9074" s="3">
        <v>0.64473455371588895</v>
      </c>
      <c r="B9074" s="3">
        <v>20399.060546649202</v>
      </c>
      <c r="C9074" s="3">
        <v>1.1216356254355599</v>
      </c>
      <c r="D9074" s="3">
        <v>57631.480772722702</v>
      </c>
      <c r="E9074" s="1">
        <f t="shared" si="284"/>
        <v>0.476901071719671</v>
      </c>
      <c r="F9074" s="1">
        <f t="shared" si="285"/>
        <v>37232.420226073504</v>
      </c>
    </row>
    <row r="9075" spans="1:6" x14ac:dyDescent="0.3">
      <c r="A9075" s="3">
        <v>0.75314061223855</v>
      </c>
      <c r="B9075" s="3">
        <v>22540.064411141801</v>
      </c>
      <c r="C9075" s="3">
        <v>1.32777627566915</v>
      </c>
      <c r="D9075" s="3">
        <v>62215.038564808703</v>
      </c>
      <c r="E9075" s="1">
        <f t="shared" si="284"/>
        <v>0.57463566343060002</v>
      </c>
      <c r="F9075" s="1">
        <f t="shared" si="285"/>
        <v>39674.974153666903</v>
      </c>
    </row>
    <row r="9076" spans="1:6" x14ac:dyDescent="0.3">
      <c r="A9076" s="3">
        <v>0.67571873105499103</v>
      </c>
      <c r="B9076" s="3">
        <v>17838.230767945501</v>
      </c>
      <c r="C9076" s="3">
        <v>1.1601770460423999</v>
      </c>
      <c r="D9076" s="3">
        <v>54481.691870404997</v>
      </c>
      <c r="E9076" s="1">
        <f t="shared" si="284"/>
        <v>0.48445831498740888</v>
      </c>
      <c r="F9076" s="1">
        <f t="shared" si="285"/>
        <v>36643.461102459492</v>
      </c>
    </row>
    <row r="9077" spans="1:6" x14ac:dyDescent="0.3">
      <c r="A9077" s="3">
        <v>0.73231527800572405</v>
      </c>
      <c r="B9077" s="3">
        <v>15058.3226622811</v>
      </c>
      <c r="C9077" s="3">
        <v>1.3011867352058299</v>
      </c>
      <c r="D9077" s="3">
        <v>52452.086432494099</v>
      </c>
      <c r="E9077" s="1">
        <f t="shared" si="284"/>
        <v>0.5688714572001059</v>
      </c>
      <c r="F9077" s="1">
        <f t="shared" si="285"/>
        <v>37393.763770213001</v>
      </c>
    </row>
    <row r="9078" spans="1:6" x14ac:dyDescent="0.3">
      <c r="A9078" s="3">
        <v>0.725466046639338</v>
      </c>
      <c r="B9078" s="3">
        <v>17569.905535996299</v>
      </c>
      <c r="C9078" s="3">
        <v>1.25922433999899</v>
      </c>
      <c r="D9078" s="3">
        <v>53567.434624049201</v>
      </c>
      <c r="E9078" s="1">
        <f t="shared" si="284"/>
        <v>0.53375829335965197</v>
      </c>
      <c r="F9078" s="1">
        <f t="shared" si="285"/>
        <v>35997.529088052906</v>
      </c>
    </row>
    <row r="9079" spans="1:6" x14ac:dyDescent="0.3">
      <c r="A9079" s="3">
        <v>0.70519791766098805</v>
      </c>
      <c r="B9079" s="3">
        <v>18521.141169130002</v>
      </c>
      <c r="C9079" s="3">
        <v>1.2145455854851599</v>
      </c>
      <c r="D9079" s="3">
        <v>55377.234949302001</v>
      </c>
      <c r="E9079" s="1">
        <f t="shared" si="284"/>
        <v>0.50934766782417185</v>
      </c>
      <c r="F9079" s="1">
        <f t="shared" si="285"/>
        <v>36856.093780171999</v>
      </c>
    </row>
    <row r="9080" spans="1:6" x14ac:dyDescent="0.3">
      <c r="A9080" s="3">
        <v>0.69042623779711298</v>
      </c>
      <c r="B9080" s="3">
        <v>20235.136362854901</v>
      </c>
      <c r="C9080" s="3">
        <v>1.21737834902367</v>
      </c>
      <c r="D9080" s="3">
        <v>57578.8451577206</v>
      </c>
      <c r="E9080" s="1">
        <f t="shared" si="284"/>
        <v>0.52695211122655705</v>
      </c>
      <c r="F9080" s="1">
        <f t="shared" si="285"/>
        <v>37343.708794865699</v>
      </c>
    </row>
    <row r="9081" spans="1:6" x14ac:dyDescent="0.3">
      <c r="A9081" s="3">
        <v>0.69824263621011295</v>
      </c>
      <c r="B9081" s="3">
        <v>22119.4590978384</v>
      </c>
      <c r="C9081" s="3">
        <v>1.22422601145006</v>
      </c>
      <c r="D9081" s="3">
        <v>60233.673757715304</v>
      </c>
      <c r="E9081" s="1">
        <f t="shared" si="284"/>
        <v>0.52598337523994709</v>
      </c>
      <c r="F9081" s="1">
        <f t="shared" si="285"/>
        <v>38114.214659876903</v>
      </c>
    </row>
    <row r="9082" spans="1:6" x14ac:dyDescent="0.3">
      <c r="A9082" s="3">
        <v>0.67111665907798601</v>
      </c>
      <c r="B9082" s="3">
        <v>19242.378874939001</v>
      </c>
      <c r="C9082" s="3">
        <v>1.1842119517642999</v>
      </c>
      <c r="D9082" s="3">
        <v>58797.051544008602</v>
      </c>
      <c r="E9082" s="1">
        <f t="shared" si="284"/>
        <v>0.51309529268631393</v>
      </c>
      <c r="F9082" s="1">
        <f t="shared" si="285"/>
        <v>39554.672669069601</v>
      </c>
    </row>
    <row r="9083" spans="1:6" x14ac:dyDescent="0.3">
      <c r="A9083" s="3">
        <v>0.72651438830989401</v>
      </c>
      <c r="B9083" s="3">
        <v>19062.958361004399</v>
      </c>
      <c r="C9083" s="3">
        <v>1.2451933445896499</v>
      </c>
      <c r="D9083" s="3">
        <v>53803.920731804203</v>
      </c>
      <c r="E9083" s="1">
        <f t="shared" si="284"/>
        <v>0.51867895627975591</v>
      </c>
      <c r="F9083" s="1">
        <f t="shared" si="285"/>
        <v>34740.962370799803</v>
      </c>
    </row>
    <row r="9084" spans="1:6" x14ac:dyDescent="0.3">
      <c r="A9084" s="3">
        <v>0.72951580086526602</v>
      </c>
      <c r="B9084" s="3">
        <v>19645.780543561501</v>
      </c>
      <c r="C9084" s="3">
        <v>1.24605935966641</v>
      </c>
      <c r="D9084" s="3">
        <v>56966.086781145597</v>
      </c>
      <c r="E9084" s="1">
        <f t="shared" si="284"/>
        <v>0.516543558801144</v>
      </c>
      <c r="F9084" s="1">
        <f t="shared" si="285"/>
        <v>37320.306237584096</v>
      </c>
    </row>
    <row r="9085" spans="1:6" x14ac:dyDescent="0.3">
      <c r="A9085" s="3">
        <v>0.71384166389908699</v>
      </c>
      <c r="B9085" s="3">
        <v>17941.4216877129</v>
      </c>
      <c r="C9085" s="3">
        <v>1.2568961863557699</v>
      </c>
      <c r="D9085" s="3">
        <v>53717.098156448301</v>
      </c>
      <c r="E9085" s="1">
        <f t="shared" si="284"/>
        <v>0.54305452245668295</v>
      </c>
      <c r="F9085" s="1">
        <f t="shared" si="285"/>
        <v>35775.676468735401</v>
      </c>
    </row>
    <row r="9086" spans="1:6" x14ac:dyDescent="0.3">
      <c r="A9086" s="3">
        <v>0.66783995025073595</v>
      </c>
      <c r="B9086" s="3">
        <v>20978.646697075601</v>
      </c>
      <c r="C9086" s="3">
        <v>1.1524289143962201</v>
      </c>
      <c r="D9086" s="3">
        <v>59363.828213660701</v>
      </c>
      <c r="E9086" s="1">
        <f t="shared" si="284"/>
        <v>0.48458896414548414</v>
      </c>
      <c r="F9086" s="1">
        <f t="shared" si="285"/>
        <v>38385.1815165851</v>
      </c>
    </row>
    <row r="9087" spans="1:6" x14ac:dyDescent="0.3">
      <c r="A9087" s="3">
        <v>0.718458718269675</v>
      </c>
      <c r="B9087" s="3">
        <v>20248.137803401201</v>
      </c>
      <c r="C9087" s="3">
        <v>1.2538421955112</v>
      </c>
      <c r="D9087" s="3">
        <v>55927.918976438697</v>
      </c>
      <c r="E9087" s="1">
        <f t="shared" si="284"/>
        <v>0.53538347724152502</v>
      </c>
      <c r="F9087" s="1">
        <f t="shared" si="285"/>
        <v>35679.781173037496</v>
      </c>
    </row>
    <row r="9088" spans="1:6" x14ac:dyDescent="0.3">
      <c r="A9088" s="3">
        <v>0.74161663172889403</v>
      </c>
      <c r="B9088" s="3">
        <v>19516.819712090099</v>
      </c>
      <c r="C9088" s="3">
        <v>1.31358453601222</v>
      </c>
      <c r="D9088" s="3">
        <v>56346.637702830601</v>
      </c>
      <c r="E9088" s="1">
        <f t="shared" si="284"/>
        <v>0.571967904283326</v>
      </c>
      <c r="F9088" s="1">
        <f t="shared" si="285"/>
        <v>36829.817990740499</v>
      </c>
    </row>
    <row r="9089" spans="1:6" x14ac:dyDescent="0.3">
      <c r="A9089" s="3">
        <v>0.68400244378042796</v>
      </c>
      <c r="B9089" s="3">
        <v>18050.510560710001</v>
      </c>
      <c r="C9089" s="3">
        <v>1.2048509838630099</v>
      </c>
      <c r="D9089" s="3">
        <v>55271.4287730254</v>
      </c>
      <c r="E9089" s="1">
        <f t="shared" si="284"/>
        <v>0.52084854008258197</v>
      </c>
      <c r="F9089" s="1">
        <f t="shared" si="285"/>
        <v>37220.918212315402</v>
      </c>
    </row>
    <row r="9090" spans="1:6" x14ac:dyDescent="0.3">
      <c r="A9090" s="3">
        <v>0.69608377611170003</v>
      </c>
      <c r="B9090" s="3">
        <v>17589.7863314889</v>
      </c>
      <c r="C9090" s="3">
        <v>1.2196540748286899</v>
      </c>
      <c r="D9090" s="3">
        <v>53566.5843161335</v>
      </c>
      <c r="E9090" s="1">
        <f t="shared" si="284"/>
        <v>0.5235702987169899</v>
      </c>
      <c r="F9090" s="1">
        <f t="shared" si="285"/>
        <v>35976.797984644596</v>
      </c>
    </row>
    <row r="9091" spans="1:6" x14ac:dyDescent="0.3">
      <c r="A9091" s="3">
        <v>0.68443625115150097</v>
      </c>
      <c r="B9091" s="3">
        <v>20568.239897947798</v>
      </c>
      <c r="C9091" s="3">
        <v>1.178967255553</v>
      </c>
      <c r="D9091" s="3">
        <v>58833.234797370598</v>
      </c>
      <c r="E9091" s="1">
        <f t="shared" si="284"/>
        <v>0.494531004401499</v>
      </c>
      <c r="F9091" s="1">
        <f t="shared" si="285"/>
        <v>38264.994899422803</v>
      </c>
    </row>
    <row r="9092" spans="1:6" x14ac:dyDescent="0.3">
      <c r="A9092" s="3">
        <v>0.68927623142668704</v>
      </c>
      <c r="B9092" s="3">
        <v>26329.332878252801</v>
      </c>
      <c r="C9092" s="3">
        <v>1.1833027501112401</v>
      </c>
      <c r="D9092" s="3">
        <v>64988.508092578399</v>
      </c>
      <c r="E9092" s="1">
        <f t="shared" ref="E9092:E9155" si="286">C9092-A9092</f>
        <v>0.49402651868455305</v>
      </c>
      <c r="F9092" s="1">
        <f t="shared" ref="F9092:F9155" si="287">D9092-B9092</f>
        <v>38659.175214325602</v>
      </c>
    </row>
    <row r="9093" spans="1:6" x14ac:dyDescent="0.3">
      <c r="A9093" s="3">
        <v>0.68288340929797298</v>
      </c>
      <c r="B9093" s="3">
        <v>26579.960051671998</v>
      </c>
      <c r="C9093" s="3">
        <v>1.20941095153668</v>
      </c>
      <c r="D9093" s="3">
        <v>67734.788266167307</v>
      </c>
      <c r="E9093" s="1">
        <f t="shared" si="286"/>
        <v>0.52652754223870701</v>
      </c>
      <c r="F9093" s="1">
        <f t="shared" si="287"/>
        <v>41154.828214495312</v>
      </c>
    </row>
    <row r="9094" spans="1:6" x14ac:dyDescent="0.3">
      <c r="A9094" s="3">
        <v>0.70332449263195895</v>
      </c>
      <c r="B9094" s="3">
        <v>14549.5205375152</v>
      </c>
      <c r="C9094" s="3">
        <v>1.2269774450085</v>
      </c>
      <c r="D9094" s="3">
        <v>49958.174119349598</v>
      </c>
      <c r="E9094" s="1">
        <f t="shared" si="286"/>
        <v>0.52365295237654108</v>
      </c>
      <c r="F9094" s="1">
        <f t="shared" si="287"/>
        <v>35408.653581834398</v>
      </c>
    </row>
    <row r="9095" spans="1:6" x14ac:dyDescent="0.3">
      <c r="A9095" s="3">
        <v>0.71311056401045103</v>
      </c>
      <c r="B9095" s="3">
        <v>15995.669427566099</v>
      </c>
      <c r="C9095" s="3">
        <v>1.2277574636531301</v>
      </c>
      <c r="D9095" s="3">
        <v>52262.304138424697</v>
      </c>
      <c r="E9095" s="1">
        <f t="shared" si="286"/>
        <v>0.51464689964267907</v>
      </c>
      <c r="F9095" s="1">
        <f t="shared" si="287"/>
        <v>36266.634710858598</v>
      </c>
    </row>
    <row r="9096" spans="1:6" x14ac:dyDescent="0.3">
      <c r="A9096" s="3">
        <v>0.64714631053876204</v>
      </c>
      <c r="B9096" s="3">
        <v>16320.887536586901</v>
      </c>
      <c r="C9096" s="3">
        <v>1.1472773180896201</v>
      </c>
      <c r="D9096" s="3">
        <v>52934.264043609997</v>
      </c>
      <c r="E9096" s="1">
        <f t="shared" si="286"/>
        <v>0.50013100755085804</v>
      </c>
      <c r="F9096" s="1">
        <f t="shared" si="287"/>
        <v>36613.376507023095</v>
      </c>
    </row>
    <row r="9097" spans="1:6" x14ac:dyDescent="0.3">
      <c r="A9097" s="3">
        <v>0.71192978600471002</v>
      </c>
      <c r="B9097" s="3">
        <v>20847.328680080998</v>
      </c>
      <c r="C9097" s="3">
        <v>1.2300914504142999</v>
      </c>
      <c r="D9097" s="3">
        <v>58019.894379584199</v>
      </c>
      <c r="E9097" s="1">
        <f t="shared" si="286"/>
        <v>0.51816166440958988</v>
      </c>
      <c r="F9097" s="1">
        <f t="shared" si="287"/>
        <v>37172.565699503204</v>
      </c>
    </row>
    <row r="9098" spans="1:6" x14ac:dyDescent="0.3">
      <c r="A9098" s="3">
        <v>0.65620329922293097</v>
      </c>
      <c r="B9098" s="3">
        <v>21469.2679301475</v>
      </c>
      <c r="C9098" s="3">
        <v>1.1117446190539999</v>
      </c>
      <c r="D9098" s="3">
        <v>59984.311745213003</v>
      </c>
      <c r="E9098" s="1">
        <f t="shared" si="286"/>
        <v>0.45554131983106894</v>
      </c>
      <c r="F9098" s="1">
        <f t="shared" si="287"/>
        <v>38515.043815065503</v>
      </c>
    </row>
    <row r="9099" spans="1:6" x14ac:dyDescent="0.3">
      <c r="A9099" s="3">
        <v>0.75315644135322402</v>
      </c>
      <c r="B9099" s="3">
        <v>19208.4016021848</v>
      </c>
      <c r="C9099" s="3">
        <v>1.3085398093941001</v>
      </c>
      <c r="D9099" s="3">
        <v>55643.093780279902</v>
      </c>
      <c r="E9099" s="1">
        <f t="shared" si="286"/>
        <v>0.55538336804087607</v>
      </c>
      <c r="F9099" s="1">
        <f t="shared" si="287"/>
        <v>36434.692178095102</v>
      </c>
    </row>
    <row r="9100" spans="1:6" x14ac:dyDescent="0.3">
      <c r="A9100" s="3">
        <v>0.68988915232570303</v>
      </c>
      <c r="B9100" s="3">
        <v>14348.558073132001</v>
      </c>
      <c r="C9100" s="3">
        <v>1.2240912061254301</v>
      </c>
      <c r="D9100" s="3">
        <v>50026.550582702301</v>
      </c>
      <c r="E9100" s="1">
        <f t="shared" si="286"/>
        <v>0.53420205379972707</v>
      </c>
      <c r="F9100" s="1">
        <f t="shared" si="287"/>
        <v>35677.9925095703</v>
      </c>
    </row>
    <row r="9101" spans="1:6" x14ac:dyDescent="0.3">
      <c r="A9101" s="3">
        <v>0.71183748961341498</v>
      </c>
      <c r="B9101" s="3">
        <v>21600.897039330899</v>
      </c>
      <c r="C9101" s="3">
        <v>1.25972100150144</v>
      </c>
      <c r="D9101" s="3">
        <v>57589.229614792697</v>
      </c>
      <c r="E9101" s="1">
        <f t="shared" si="286"/>
        <v>0.54788351188802498</v>
      </c>
      <c r="F9101" s="1">
        <f t="shared" si="287"/>
        <v>35988.332575461798</v>
      </c>
    </row>
    <row r="9102" spans="1:6" x14ac:dyDescent="0.3">
      <c r="A9102" s="3">
        <v>0.69905473947025398</v>
      </c>
      <c r="B9102" s="3">
        <v>17560.394109653302</v>
      </c>
      <c r="C9102" s="3">
        <v>1.17041630928767</v>
      </c>
      <c r="D9102" s="3">
        <v>52486.634508561699</v>
      </c>
      <c r="E9102" s="1">
        <f t="shared" si="286"/>
        <v>0.47136156981741606</v>
      </c>
      <c r="F9102" s="1">
        <f t="shared" si="287"/>
        <v>34926.240398908398</v>
      </c>
    </row>
    <row r="9103" spans="1:6" x14ac:dyDescent="0.3">
      <c r="A9103" s="3">
        <v>0.68491768192784797</v>
      </c>
      <c r="B9103" s="3">
        <v>16741.912244729199</v>
      </c>
      <c r="C9103" s="3">
        <v>1.1932925855174901</v>
      </c>
      <c r="D9103" s="3">
        <v>53906.981170664701</v>
      </c>
      <c r="E9103" s="1">
        <f t="shared" si="286"/>
        <v>0.5083749035896421</v>
      </c>
      <c r="F9103" s="1">
        <f t="shared" si="287"/>
        <v>37165.068925935499</v>
      </c>
    </row>
    <row r="9104" spans="1:6" x14ac:dyDescent="0.3">
      <c r="A9104" s="3">
        <v>0.68647110506959397</v>
      </c>
      <c r="B9104" s="3">
        <v>17412.897235226199</v>
      </c>
      <c r="C9104" s="3">
        <v>1.2079100542505601</v>
      </c>
      <c r="D9104" s="3">
        <v>54431.186292071303</v>
      </c>
      <c r="E9104" s="1">
        <f t="shared" si="286"/>
        <v>0.52143894918096612</v>
      </c>
      <c r="F9104" s="1">
        <f t="shared" si="287"/>
        <v>37018.289056845104</v>
      </c>
    </row>
    <row r="9105" spans="1:6" x14ac:dyDescent="0.3">
      <c r="A9105" s="3">
        <v>0.73627107298927896</v>
      </c>
      <c r="B9105" s="3">
        <v>20516.619069067201</v>
      </c>
      <c r="C9105" s="3">
        <v>1.2785550152854801</v>
      </c>
      <c r="D9105" s="3">
        <v>57816.913259496003</v>
      </c>
      <c r="E9105" s="1">
        <f t="shared" si="286"/>
        <v>0.54228394229620114</v>
      </c>
      <c r="F9105" s="1">
        <f t="shared" si="287"/>
        <v>37300.294190428802</v>
      </c>
    </row>
    <row r="9106" spans="1:6" x14ac:dyDescent="0.3">
      <c r="A9106" s="3">
        <v>0.71389179405333603</v>
      </c>
      <c r="B9106" s="3">
        <v>17963.070332574702</v>
      </c>
      <c r="C9106" s="3">
        <v>1.22593329338535</v>
      </c>
      <c r="D9106" s="3">
        <v>53560.060351740598</v>
      </c>
      <c r="E9106" s="1">
        <f t="shared" si="286"/>
        <v>0.51204149933201393</v>
      </c>
      <c r="F9106" s="1">
        <f t="shared" si="287"/>
        <v>35596.990019165896</v>
      </c>
    </row>
    <row r="9107" spans="1:6" x14ac:dyDescent="0.3">
      <c r="A9107" s="3">
        <v>0.63249585416613996</v>
      </c>
      <c r="B9107" s="3">
        <v>21406.7031397602</v>
      </c>
      <c r="C9107" s="3">
        <v>1.1057745775853001</v>
      </c>
      <c r="D9107" s="3">
        <v>63061.736800235602</v>
      </c>
      <c r="E9107" s="1">
        <f t="shared" si="286"/>
        <v>0.47327872341916011</v>
      </c>
      <c r="F9107" s="1">
        <f t="shared" si="287"/>
        <v>41655.033660475397</v>
      </c>
    </row>
    <row r="9108" spans="1:6" x14ac:dyDescent="0.3">
      <c r="A9108" s="3">
        <v>0.697694410234174</v>
      </c>
      <c r="B9108" s="3">
        <v>16383.7503175698</v>
      </c>
      <c r="C9108" s="3">
        <v>1.20581232825498</v>
      </c>
      <c r="D9108" s="3">
        <v>51338.933914199501</v>
      </c>
      <c r="E9108" s="1">
        <f t="shared" si="286"/>
        <v>0.50811791802080597</v>
      </c>
      <c r="F9108" s="1">
        <f t="shared" si="287"/>
        <v>34955.1835966297</v>
      </c>
    </row>
    <row r="9109" spans="1:6" x14ac:dyDescent="0.3">
      <c r="A9109" s="3">
        <v>0.720021280971336</v>
      </c>
      <c r="B9109" s="3">
        <v>20602.8635040669</v>
      </c>
      <c r="C9109" s="3">
        <v>1.2462954468583101</v>
      </c>
      <c r="D9109" s="3">
        <v>58355.112413904797</v>
      </c>
      <c r="E9109" s="1">
        <f t="shared" si="286"/>
        <v>0.52627416588697407</v>
      </c>
      <c r="F9109" s="1">
        <f t="shared" si="287"/>
        <v>37752.248909837901</v>
      </c>
    </row>
    <row r="9110" spans="1:6" x14ac:dyDescent="0.3">
      <c r="A9110" s="3">
        <v>0.70640013531944401</v>
      </c>
      <c r="B9110" s="3">
        <v>24873.1354016683</v>
      </c>
      <c r="C9110" s="3">
        <v>1.2198036426274099</v>
      </c>
      <c r="D9110" s="3">
        <v>62678.420790245698</v>
      </c>
      <c r="E9110" s="1">
        <f t="shared" si="286"/>
        <v>0.51340350730796591</v>
      </c>
      <c r="F9110" s="1">
        <f t="shared" si="287"/>
        <v>37805.285388577395</v>
      </c>
    </row>
    <row r="9111" spans="1:6" x14ac:dyDescent="0.3">
      <c r="A9111" s="3">
        <v>0.61021473192961995</v>
      </c>
      <c r="B9111" s="3">
        <v>24252.6812679461</v>
      </c>
      <c r="C9111" s="3">
        <v>1.0788239714577299</v>
      </c>
      <c r="D9111" s="3">
        <v>64014.944110694902</v>
      </c>
      <c r="E9111" s="1">
        <f t="shared" si="286"/>
        <v>0.46860923952810996</v>
      </c>
      <c r="F9111" s="1">
        <f t="shared" si="287"/>
        <v>39762.262842748802</v>
      </c>
    </row>
    <row r="9112" spans="1:6" x14ac:dyDescent="0.3">
      <c r="A9112" s="3">
        <v>0.69887692778491395</v>
      </c>
      <c r="B9112" s="3">
        <v>19286.646089723901</v>
      </c>
      <c r="C9112" s="3">
        <v>1.1728008161288499</v>
      </c>
      <c r="D9112" s="3">
        <v>54774.098864352301</v>
      </c>
      <c r="E9112" s="1">
        <f t="shared" si="286"/>
        <v>0.47392388834393595</v>
      </c>
      <c r="F9112" s="1">
        <f t="shared" si="287"/>
        <v>35487.4527746284</v>
      </c>
    </row>
    <row r="9113" spans="1:6" x14ac:dyDescent="0.3">
      <c r="A9113" s="3">
        <v>0.721470749551262</v>
      </c>
      <c r="B9113" s="3">
        <v>15912.242454601101</v>
      </c>
      <c r="C9113" s="3">
        <v>1.2288041350608301</v>
      </c>
      <c r="D9113" s="3">
        <v>51367.443289176503</v>
      </c>
      <c r="E9113" s="1">
        <f t="shared" si="286"/>
        <v>0.50733338550956808</v>
      </c>
      <c r="F9113" s="1">
        <f t="shared" si="287"/>
        <v>35455.2008345754</v>
      </c>
    </row>
    <row r="9114" spans="1:6" x14ac:dyDescent="0.3">
      <c r="A9114" s="3">
        <v>0.75561042573435699</v>
      </c>
      <c r="B9114" s="3">
        <v>15317.8519335128</v>
      </c>
      <c r="C9114" s="3">
        <v>1.3404413058989</v>
      </c>
      <c r="D9114" s="3">
        <v>52937.079393965701</v>
      </c>
      <c r="E9114" s="1">
        <f t="shared" si="286"/>
        <v>0.58483088016454299</v>
      </c>
      <c r="F9114" s="1">
        <f t="shared" si="287"/>
        <v>37619.227460452901</v>
      </c>
    </row>
    <row r="9115" spans="1:6" x14ac:dyDescent="0.3">
      <c r="A9115" s="3">
        <v>0.76197336718898601</v>
      </c>
      <c r="B9115" s="3">
        <v>16313.2741900209</v>
      </c>
      <c r="C9115" s="3">
        <v>1.32290188093382</v>
      </c>
      <c r="D9115" s="3">
        <v>53061.836733844</v>
      </c>
      <c r="E9115" s="1">
        <f t="shared" si="286"/>
        <v>0.56092851374483399</v>
      </c>
      <c r="F9115" s="1">
        <f t="shared" si="287"/>
        <v>36748.5625438231</v>
      </c>
    </row>
    <row r="9116" spans="1:6" x14ac:dyDescent="0.3">
      <c r="A9116" s="3">
        <v>0.69305668642910301</v>
      </c>
      <c r="B9116" s="3">
        <v>16910.820151626001</v>
      </c>
      <c r="C9116" s="3">
        <v>1.18615645262023</v>
      </c>
      <c r="D9116" s="3">
        <v>53086.355871772903</v>
      </c>
      <c r="E9116" s="1">
        <f t="shared" si="286"/>
        <v>0.49309976619112694</v>
      </c>
      <c r="F9116" s="1">
        <f t="shared" si="287"/>
        <v>36175.535720146901</v>
      </c>
    </row>
    <row r="9117" spans="1:6" x14ac:dyDescent="0.3">
      <c r="A9117" s="3">
        <v>0.73796896407032697</v>
      </c>
      <c r="B9117" s="3">
        <v>26243.627148102201</v>
      </c>
      <c r="C9117" s="3">
        <v>1.25106492587277</v>
      </c>
      <c r="D9117" s="3">
        <v>66423.930406653599</v>
      </c>
      <c r="E9117" s="1">
        <f t="shared" si="286"/>
        <v>0.51309596180244299</v>
      </c>
      <c r="F9117" s="1">
        <f t="shared" si="287"/>
        <v>40180.303258551401</v>
      </c>
    </row>
    <row r="9118" spans="1:6" x14ac:dyDescent="0.3">
      <c r="A9118" s="3">
        <v>0.67594001389837</v>
      </c>
      <c r="B9118" s="3">
        <v>18462.843254609801</v>
      </c>
      <c r="C9118" s="3">
        <v>1.1700702454401199</v>
      </c>
      <c r="D9118" s="3">
        <v>55965.943721004602</v>
      </c>
      <c r="E9118" s="1">
        <f t="shared" si="286"/>
        <v>0.49413023154174995</v>
      </c>
      <c r="F9118" s="1">
        <f t="shared" si="287"/>
        <v>37503.100466394797</v>
      </c>
    </row>
    <row r="9119" spans="1:6" x14ac:dyDescent="0.3">
      <c r="A9119" s="3">
        <v>0.68704012616839105</v>
      </c>
      <c r="B9119" s="3">
        <v>20576.1053596073</v>
      </c>
      <c r="C9119" s="3">
        <v>1.17437454076878</v>
      </c>
      <c r="D9119" s="3">
        <v>57415.099243353201</v>
      </c>
      <c r="E9119" s="1">
        <f t="shared" si="286"/>
        <v>0.48733441460038895</v>
      </c>
      <c r="F9119" s="1">
        <f t="shared" si="287"/>
        <v>36838.993883745905</v>
      </c>
    </row>
    <row r="9120" spans="1:6" x14ac:dyDescent="0.3">
      <c r="A9120" s="3">
        <v>0.670084123686981</v>
      </c>
      <c r="B9120" s="3">
        <v>25138.644565419301</v>
      </c>
      <c r="C9120" s="3">
        <v>1.1388621976906499</v>
      </c>
      <c r="D9120" s="3">
        <v>65355.996471441897</v>
      </c>
      <c r="E9120" s="1">
        <f t="shared" si="286"/>
        <v>0.46877807400366889</v>
      </c>
      <c r="F9120" s="1">
        <f t="shared" si="287"/>
        <v>40217.351906022595</v>
      </c>
    </row>
    <row r="9121" spans="1:6" x14ac:dyDescent="0.3">
      <c r="A9121" s="3">
        <v>0.68836335362390599</v>
      </c>
      <c r="B9121" s="3">
        <v>18479.4546588991</v>
      </c>
      <c r="C9121" s="3">
        <v>1.2253392850742399</v>
      </c>
      <c r="D9121" s="3">
        <v>58298.855033394502</v>
      </c>
      <c r="E9121" s="1">
        <f t="shared" si="286"/>
        <v>0.53697593145033395</v>
      </c>
      <c r="F9121" s="1">
        <f t="shared" si="287"/>
        <v>39819.400374495403</v>
      </c>
    </row>
    <row r="9122" spans="1:6" x14ac:dyDescent="0.3">
      <c r="A9122" s="3">
        <v>0.64770989132164802</v>
      </c>
      <c r="B9122" s="3">
        <v>24128.618024058302</v>
      </c>
      <c r="C9122" s="3">
        <v>1.1299901018916301</v>
      </c>
      <c r="D9122" s="3">
        <v>64967.765409183397</v>
      </c>
      <c r="E9122" s="1">
        <f t="shared" si="286"/>
        <v>0.48228021056998205</v>
      </c>
      <c r="F9122" s="1">
        <f t="shared" si="287"/>
        <v>40839.147385125092</v>
      </c>
    </row>
    <row r="9123" spans="1:6" x14ac:dyDescent="0.3">
      <c r="A9123" s="3">
        <v>0.73852907108945398</v>
      </c>
      <c r="B9123" s="3">
        <v>18633.966579382701</v>
      </c>
      <c r="C9123" s="3">
        <v>1.30995426062371</v>
      </c>
      <c r="D9123" s="3">
        <v>57754.821142253903</v>
      </c>
      <c r="E9123" s="1">
        <f t="shared" si="286"/>
        <v>0.57142518953425603</v>
      </c>
      <c r="F9123" s="1">
        <f t="shared" si="287"/>
        <v>39120.854562871202</v>
      </c>
    </row>
    <row r="9124" spans="1:6" x14ac:dyDescent="0.3">
      <c r="A9124" s="3">
        <v>0.70044762276924699</v>
      </c>
      <c r="B9124" s="3">
        <v>20607.5223371063</v>
      </c>
      <c r="C9124" s="3">
        <v>1.1848635443358</v>
      </c>
      <c r="D9124" s="3">
        <v>57455.302332573003</v>
      </c>
      <c r="E9124" s="1">
        <f t="shared" si="286"/>
        <v>0.484415921566553</v>
      </c>
      <c r="F9124" s="1">
        <f t="shared" si="287"/>
        <v>36847.779995466699</v>
      </c>
    </row>
    <row r="9125" spans="1:6" x14ac:dyDescent="0.3">
      <c r="A9125" s="3">
        <v>0.68773981664100303</v>
      </c>
      <c r="B9125" s="3">
        <v>20786.0300539124</v>
      </c>
      <c r="C9125" s="3">
        <v>1.19019659959019</v>
      </c>
      <c r="D9125" s="3">
        <v>57197.908756810401</v>
      </c>
      <c r="E9125" s="1">
        <f t="shared" si="286"/>
        <v>0.50245678294918694</v>
      </c>
      <c r="F9125" s="1">
        <f t="shared" si="287"/>
        <v>36411.878702898</v>
      </c>
    </row>
    <row r="9126" spans="1:6" x14ac:dyDescent="0.3">
      <c r="A9126" s="3">
        <v>0.71086276245281299</v>
      </c>
      <c r="B9126" s="3">
        <v>18036.558803075099</v>
      </c>
      <c r="C9126" s="3">
        <v>1.24511208618146</v>
      </c>
      <c r="D9126" s="3">
        <v>54915.649721831898</v>
      </c>
      <c r="E9126" s="1">
        <f t="shared" si="286"/>
        <v>0.53424932372864697</v>
      </c>
      <c r="F9126" s="1">
        <f t="shared" si="287"/>
        <v>36879.090918756803</v>
      </c>
    </row>
    <row r="9127" spans="1:6" x14ac:dyDescent="0.3">
      <c r="A9127" s="3">
        <v>0.66609558983588601</v>
      </c>
      <c r="B9127" s="3">
        <v>19996.272722826801</v>
      </c>
      <c r="C9127" s="3">
        <v>1.11521524635304</v>
      </c>
      <c r="D9127" s="3">
        <v>56448.5556951818</v>
      </c>
      <c r="E9127" s="1">
        <f t="shared" si="286"/>
        <v>0.44911965651715402</v>
      </c>
      <c r="F9127" s="1">
        <f t="shared" si="287"/>
        <v>36452.282972354995</v>
      </c>
    </row>
    <row r="9128" spans="1:6" x14ac:dyDescent="0.3">
      <c r="A9128" s="3">
        <v>0.66256387314218101</v>
      </c>
      <c r="B9128" s="3">
        <v>20077.184590710302</v>
      </c>
      <c r="C9128" s="3">
        <v>1.17849579239377</v>
      </c>
      <c r="D9128" s="3">
        <v>59338.656544855497</v>
      </c>
      <c r="E9128" s="1">
        <f t="shared" si="286"/>
        <v>0.51593191925158899</v>
      </c>
      <c r="F9128" s="1">
        <f t="shared" si="287"/>
        <v>39261.471954145192</v>
      </c>
    </row>
    <row r="9129" spans="1:6" x14ac:dyDescent="0.3">
      <c r="A9129" s="3">
        <v>0.709361940388895</v>
      </c>
      <c r="B9129" s="3">
        <v>19816.472221489901</v>
      </c>
      <c r="C9129" s="3">
        <v>1.23081891810635</v>
      </c>
      <c r="D9129" s="3">
        <v>57262.117024549902</v>
      </c>
      <c r="E9129" s="1">
        <f t="shared" si="286"/>
        <v>0.52145697771745503</v>
      </c>
      <c r="F9129" s="1">
        <f t="shared" si="287"/>
        <v>37445.64480306</v>
      </c>
    </row>
    <row r="9130" spans="1:6" x14ac:dyDescent="0.3">
      <c r="A9130" s="3">
        <v>0.74703998374442004</v>
      </c>
      <c r="B9130" s="3">
        <v>17277.434650583298</v>
      </c>
      <c r="C9130" s="3">
        <v>1.27594492915726</v>
      </c>
      <c r="D9130" s="3">
        <v>54363.596185761198</v>
      </c>
      <c r="E9130" s="1">
        <f t="shared" si="286"/>
        <v>0.52890494541283994</v>
      </c>
      <c r="F9130" s="1">
        <f t="shared" si="287"/>
        <v>37086.161535177904</v>
      </c>
    </row>
    <row r="9131" spans="1:6" x14ac:dyDescent="0.3">
      <c r="A9131" s="3">
        <v>0.73546250816221304</v>
      </c>
      <c r="B9131" s="3">
        <v>20828.498144524201</v>
      </c>
      <c r="C9131" s="3">
        <v>1.26628959265268</v>
      </c>
      <c r="D9131" s="3">
        <v>60014.9627927521</v>
      </c>
      <c r="E9131" s="1">
        <f t="shared" si="286"/>
        <v>0.530827084490467</v>
      </c>
      <c r="F9131" s="1">
        <f t="shared" si="287"/>
        <v>39186.464648227899</v>
      </c>
    </row>
    <row r="9132" spans="1:6" x14ac:dyDescent="0.3">
      <c r="A9132" s="3">
        <v>0.690473956400811</v>
      </c>
      <c r="B9132" s="3">
        <v>19725.4239907677</v>
      </c>
      <c r="C9132" s="3">
        <v>1.1844785735460901</v>
      </c>
      <c r="D9132" s="3">
        <v>56944.732893925699</v>
      </c>
      <c r="E9132" s="1">
        <f t="shared" si="286"/>
        <v>0.4940046171452791</v>
      </c>
      <c r="F9132" s="1">
        <f t="shared" si="287"/>
        <v>37219.308903158002</v>
      </c>
    </row>
    <row r="9133" spans="1:6" x14ac:dyDescent="0.3">
      <c r="A9133" s="3">
        <v>0.75826178587411397</v>
      </c>
      <c r="B9133" s="3">
        <v>19349.574884316899</v>
      </c>
      <c r="C9133" s="3">
        <v>1.34589743268662</v>
      </c>
      <c r="D9133" s="3">
        <v>55570.569199817197</v>
      </c>
      <c r="E9133" s="1">
        <f t="shared" si="286"/>
        <v>0.58763564681250602</v>
      </c>
      <c r="F9133" s="1">
        <f t="shared" si="287"/>
        <v>36220.994315500298</v>
      </c>
    </row>
    <row r="9134" spans="1:6" x14ac:dyDescent="0.3">
      <c r="A9134" s="3">
        <v>0.72357258935343605</v>
      </c>
      <c r="B9134" s="3">
        <v>20478.5582901091</v>
      </c>
      <c r="C9134" s="3">
        <v>1.26031077522422</v>
      </c>
      <c r="D9134" s="3">
        <v>58289.523657076898</v>
      </c>
      <c r="E9134" s="1">
        <f t="shared" si="286"/>
        <v>0.53673818587078392</v>
      </c>
      <c r="F9134" s="1">
        <f t="shared" si="287"/>
        <v>37810.965366967794</v>
      </c>
    </row>
    <row r="9135" spans="1:6" x14ac:dyDescent="0.3">
      <c r="A9135" s="3">
        <v>0.65599284032087901</v>
      </c>
      <c r="B9135" s="3">
        <v>15879.640205858899</v>
      </c>
      <c r="C9135" s="3">
        <v>1.1731343915783501</v>
      </c>
      <c r="D9135" s="3">
        <v>52167.514482673803</v>
      </c>
      <c r="E9135" s="1">
        <f t="shared" si="286"/>
        <v>0.51714155125747108</v>
      </c>
      <c r="F9135" s="1">
        <f t="shared" si="287"/>
        <v>36287.874276814902</v>
      </c>
    </row>
    <row r="9136" spans="1:6" x14ac:dyDescent="0.3">
      <c r="A9136" s="3">
        <v>0.66236943365208401</v>
      </c>
      <c r="B9136" s="3">
        <v>17951.1833136034</v>
      </c>
      <c r="C9136" s="3">
        <v>1.1283484966675701</v>
      </c>
      <c r="D9136" s="3">
        <v>54475.574539724497</v>
      </c>
      <c r="E9136" s="1">
        <f t="shared" si="286"/>
        <v>0.46597906301548608</v>
      </c>
      <c r="F9136" s="1">
        <f t="shared" si="287"/>
        <v>36524.391226121093</v>
      </c>
    </row>
    <row r="9137" spans="1:6" x14ac:dyDescent="0.3">
      <c r="A9137" s="3">
        <v>0.77439105606551495</v>
      </c>
      <c r="B9137" s="3">
        <v>21494.3292533682</v>
      </c>
      <c r="C9137" s="3">
        <v>1.28566963724178</v>
      </c>
      <c r="D9137" s="3">
        <v>59609.450576360003</v>
      </c>
      <c r="E9137" s="1">
        <f t="shared" si="286"/>
        <v>0.51127858117626501</v>
      </c>
      <c r="F9137" s="1">
        <f t="shared" si="287"/>
        <v>38115.121322991807</v>
      </c>
    </row>
    <row r="9138" spans="1:6" x14ac:dyDescent="0.3">
      <c r="A9138" s="3">
        <v>0.68037473269657001</v>
      </c>
      <c r="B9138" s="3">
        <v>17628.553936407501</v>
      </c>
      <c r="C9138" s="3">
        <v>1.16314665982856</v>
      </c>
      <c r="D9138" s="3">
        <v>52817.110860742003</v>
      </c>
      <c r="E9138" s="1">
        <f t="shared" si="286"/>
        <v>0.48277192713199002</v>
      </c>
      <c r="F9138" s="1">
        <f t="shared" si="287"/>
        <v>35188.556924334502</v>
      </c>
    </row>
    <row r="9139" spans="1:6" x14ac:dyDescent="0.3">
      <c r="A9139" s="3">
        <v>0.71651184696836201</v>
      </c>
      <c r="B9139" s="3">
        <v>20569.575000537101</v>
      </c>
      <c r="C9139" s="3">
        <v>1.2363467044685801</v>
      </c>
      <c r="D9139" s="3">
        <v>54308.954435715401</v>
      </c>
      <c r="E9139" s="1">
        <f t="shared" si="286"/>
        <v>0.51983485750021807</v>
      </c>
      <c r="F9139" s="1">
        <f t="shared" si="287"/>
        <v>33739.3794351783</v>
      </c>
    </row>
    <row r="9140" spans="1:6" x14ac:dyDescent="0.3">
      <c r="A9140" s="3">
        <v>0.66089001905094003</v>
      </c>
      <c r="B9140" s="3">
        <v>17449.555979454799</v>
      </c>
      <c r="C9140" s="3">
        <v>1.15224601812534</v>
      </c>
      <c r="D9140" s="3">
        <v>52680.457195599498</v>
      </c>
      <c r="E9140" s="1">
        <f t="shared" si="286"/>
        <v>0.49135599907439997</v>
      </c>
      <c r="F9140" s="1">
        <f t="shared" si="287"/>
        <v>35230.901216144703</v>
      </c>
    </row>
    <row r="9141" spans="1:6" x14ac:dyDescent="0.3">
      <c r="A9141" s="3">
        <v>0.70741141933428298</v>
      </c>
      <c r="B9141" s="3">
        <v>15451.3882401952</v>
      </c>
      <c r="C9141" s="3">
        <v>1.2295099642162699</v>
      </c>
      <c r="D9141" s="3">
        <v>50627.061972754796</v>
      </c>
      <c r="E9141" s="1">
        <f t="shared" si="286"/>
        <v>0.52209854488198693</v>
      </c>
      <c r="F9141" s="1">
        <f t="shared" si="287"/>
        <v>35175.673732559597</v>
      </c>
    </row>
    <row r="9142" spans="1:6" x14ac:dyDescent="0.3">
      <c r="A9142" s="3">
        <v>0.76244730151842699</v>
      </c>
      <c r="B9142" s="3">
        <v>18888.8638672171</v>
      </c>
      <c r="C9142" s="3">
        <v>1.30815220328876</v>
      </c>
      <c r="D9142" s="3">
        <v>54109.963441703097</v>
      </c>
      <c r="E9142" s="1">
        <f t="shared" si="286"/>
        <v>0.54570490177033304</v>
      </c>
      <c r="F9142" s="1">
        <f t="shared" si="287"/>
        <v>35221.099574485997</v>
      </c>
    </row>
    <row r="9143" spans="1:6" x14ac:dyDescent="0.3">
      <c r="A9143" s="3">
        <v>0.72222131765293096</v>
      </c>
      <c r="B9143" s="3">
        <v>16017.4347050263</v>
      </c>
      <c r="C9143" s="3">
        <v>1.25657728840793</v>
      </c>
      <c r="D9143" s="3">
        <v>53008.091272661899</v>
      </c>
      <c r="E9143" s="1">
        <f t="shared" si="286"/>
        <v>0.53435597075499908</v>
      </c>
      <c r="F9143" s="1">
        <f t="shared" si="287"/>
        <v>36990.656567635597</v>
      </c>
    </row>
    <row r="9144" spans="1:6" x14ac:dyDescent="0.3">
      <c r="A9144" s="3">
        <v>0.73905890651764805</v>
      </c>
      <c r="B9144" s="3">
        <v>21536.664584390401</v>
      </c>
      <c r="C9144" s="3">
        <v>1.2939860678141</v>
      </c>
      <c r="D9144" s="3">
        <v>60589.658760522398</v>
      </c>
      <c r="E9144" s="1">
        <f t="shared" si="286"/>
        <v>0.55492716129645192</v>
      </c>
      <c r="F9144" s="1">
        <f t="shared" si="287"/>
        <v>39052.994176131993</v>
      </c>
    </row>
    <row r="9145" spans="1:6" x14ac:dyDescent="0.3">
      <c r="A9145" s="3">
        <v>0.69170314658993504</v>
      </c>
      <c r="B9145" s="3">
        <v>22006.2655608805</v>
      </c>
      <c r="C9145" s="3">
        <v>1.21285635379484</v>
      </c>
      <c r="D9145" s="3">
        <v>58711.179100908303</v>
      </c>
      <c r="E9145" s="1">
        <f t="shared" si="286"/>
        <v>0.52115320720490499</v>
      </c>
      <c r="F9145" s="1">
        <f t="shared" si="287"/>
        <v>36704.913540027803</v>
      </c>
    </row>
    <row r="9146" spans="1:6" x14ac:dyDescent="0.3">
      <c r="A9146" s="3">
        <v>0.67941610077383596</v>
      </c>
      <c r="B9146" s="3">
        <v>13989.8883327443</v>
      </c>
      <c r="C9146" s="3">
        <v>1.1864009973168601</v>
      </c>
      <c r="D9146" s="3">
        <v>49207.5072533083</v>
      </c>
      <c r="E9146" s="1">
        <f t="shared" si="286"/>
        <v>0.50698489654302414</v>
      </c>
      <c r="F9146" s="1">
        <f t="shared" si="287"/>
        <v>35217.618920563997</v>
      </c>
    </row>
    <row r="9147" spans="1:6" x14ac:dyDescent="0.3">
      <c r="A9147" s="3">
        <v>0.67973216065590303</v>
      </c>
      <c r="B9147" s="3">
        <v>23034.650424994201</v>
      </c>
      <c r="C9147" s="3">
        <v>1.19456266934643</v>
      </c>
      <c r="D9147" s="3">
        <v>60242.076878883097</v>
      </c>
      <c r="E9147" s="1">
        <f t="shared" si="286"/>
        <v>0.51483050869052693</v>
      </c>
      <c r="F9147" s="1">
        <f t="shared" si="287"/>
        <v>37207.426453888897</v>
      </c>
    </row>
    <row r="9148" spans="1:6" x14ac:dyDescent="0.3">
      <c r="A9148" s="3">
        <v>0.72050973883299796</v>
      </c>
      <c r="B9148" s="3">
        <v>18931.591282301499</v>
      </c>
      <c r="C9148" s="3">
        <v>1.2628859076081</v>
      </c>
      <c r="D9148" s="3">
        <v>56474.448362859199</v>
      </c>
      <c r="E9148" s="1">
        <f t="shared" si="286"/>
        <v>0.54237616877510209</v>
      </c>
      <c r="F9148" s="1">
        <f t="shared" si="287"/>
        <v>37542.857080557704</v>
      </c>
    </row>
    <row r="9149" spans="1:6" x14ac:dyDescent="0.3">
      <c r="A9149" s="3">
        <v>0.72067304277604105</v>
      </c>
      <c r="B9149" s="3">
        <v>20671.6167633406</v>
      </c>
      <c r="C9149" s="3">
        <v>1.2823400250102901</v>
      </c>
      <c r="D9149" s="3">
        <v>58507.673747693399</v>
      </c>
      <c r="E9149" s="1">
        <f t="shared" si="286"/>
        <v>0.56166698223424905</v>
      </c>
      <c r="F9149" s="1">
        <f t="shared" si="287"/>
        <v>37836.056984352799</v>
      </c>
    </row>
    <row r="9150" spans="1:6" x14ac:dyDescent="0.3">
      <c r="A9150" s="3">
        <v>0.72018957262852901</v>
      </c>
      <c r="B9150" s="3">
        <v>19004.474810550098</v>
      </c>
      <c r="C9150" s="3">
        <v>1.2166205355786699</v>
      </c>
      <c r="D9150" s="3">
        <v>55619.190258494302</v>
      </c>
      <c r="E9150" s="1">
        <f t="shared" si="286"/>
        <v>0.49643096295014089</v>
      </c>
      <c r="F9150" s="1">
        <f t="shared" si="287"/>
        <v>36614.715447944203</v>
      </c>
    </row>
    <row r="9151" spans="1:6" x14ac:dyDescent="0.3">
      <c r="A9151" s="3">
        <v>0.65899288548159796</v>
      </c>
      <c r="B9151" s="3">
        <v>19820.431751188102</v>
      </c>
      <c r="C9151" s="3">
        <v>1.1606667227059599</v>
      </c>
      <c r="D9151" s="3">
        <v>58437.850151730199</v>
      </c>
      <c r="E9151" s="1">
        <f t="shared" si="286"/>
        <v>0.50167383722436198</v>
      </c>
      <c r="F9151" s="1">
        <f t="shared" si="287"/>
        <v>38617.418400542098</v>
      </c>
    </row>
    <row r="9152" spans="1:6" x14ac:dyDescent="0.3">
      <c r="A9152" s="3">
        <v>0.68159823161782196</v>
      </c>
      <c r="B9152" s="3">
        <v>23369.162819089299</v>
      </c>
      <c r="C9152" s="3">
        <v>1.16128364391672</v>
      </c>
      <c r="D9152" s="3">
        <v>61826.2645156699</v>
      </c>
      <c r="E9152" s="1">
        <f t="shared" si="286"/>
        <v>0.47968541229889805</v>
      </c>
      <c r="F9152" s="1">
        <f t="shared" si="287"/>
        <v>38457.101696580605</v>
      </c>
    </row>
    <row r="9153" spans="1:6" x14ac:dyDescent="0.3">
      <c r="A9153" s="3">
        <v>0.700794795522372</v>
      </c>
      <c r="B9153" s="3">
        <v>21729.853679153101</v>
      </c>
      <c r="C9153" s="3">
        <v>1.19854855018269</v>
      </c>
      <c r="D9153" s="3">
        <v>59671.9661726001</v>
      </c>
      <c r="E9153" s="1">
        <f t="shared" si="286"/>
        <v>0.49775375466031802</v>
      </c>
      <c r="F9153" s="1">
        <f t="shared" si="287"/>
        <v>37942.112493446999</v>
      </c>
    </row>
    <row r="9154" spans="1:6" x14ac:dyDescent="0.3">
      <c r="A9154" s="3">
        <v>0.76030909246777101</v>
      </c>
      <c r="B9154" s="3">
        <v>26326.972594420298</v>
      </c>
      <c r="C9154" s="3">
        <v>1.3483114466036601</v>
      </c>
      <c r="D9154" s="3">
        <v>66012.847990955503</v>
      </c>
      <c r="E9154" s="1">
        <f t="shared" si="286"/>
        <v>0.58800235413588908</v>
      </c>
      <c r="F9154" s="1">
        <f t="shared" si="287"/>
        <v>39685.875396535208</v>
      </c>
    </row>
    <row r="9155" spans="1:6" x14ac:dyDescent="0.3">
      <c r="A9155" s="3">
        <v>0.62763337514122497</v>
      </c>
      <c r="B9155" s="3">
        <v>15308.871502649999</v>
      </c>
      <c r="C9155" s="3">
        <v>1.0739956280489</v>
      </c>
      <c r="D9155" s="3">
        <v>49889.733924448097</v>
      </c>
      <c r="E9155" s="1">
        <f t="shared" si="286"/>
        <v>0.44636225290767506</v>
      </c>
      <c r="F9155" s="1">
        <f t="shared" si="287"/>
        <v>34580.862421798098</v>
      </c>
    </row>
    <row r="9156" spans="1:6" x14ac:dyDescent="0.3">
      <c r="A9156" s="3">
        <v>0.69167623467399297</v>
      </c>
      <c r="B9156" s="3">
        <v>19067.800711142499</v>
      </c>
      <c r="C9156" s="3">
        <v>1.2078875484412099</v>
      </c>
      <c r="D9156" s="3">
        <v>56000.579954005603</v>
      </c>
      <c r="E9156" s="1">
        <f t="shared" ref="E9156:E9219" si="288">C9156-A9156</f>
        <v>0.51621131376721696</v>
      </c>
      <c r="F9156" s="1">
        <f t="shared" ref="F9156:F9219" si="289">D9156-B9156</f>
        <v>36932.779242863107</v>
      </c>
    </row>
    <row r="9157" spans="1:6" x14ac:dyDescent="0.3">
      <c r="A9157" s="3">
        <v>0.72446569969000296</v>
      </c>
      <c r="B9157" s="3">
        <v>20938.851996306199</v>
      </c>
      <c r="C9157" s="3">
        <v>1.2686933295826099</v>
      </c>
      <c r="D9157" s="3">
        <v>59029.8191585928</v>
      </c>
      <c r="E9157" s="1">
        <f t="shared" si="288"/>
        <v>0.54422762989260698</v>
      </c>
      <c r="F9157" s="1">
        <f t="shared" si="289"/>
        <v>38090.967162286601</v>
      </c>
    </row>
    <row r="9158" spans="1:6" x14ac:dyDescent="0.3">
      <c r="A9158" s="3">
        <v>0.71927923439141495</v>
      </c>
      <c r="B9158" s="3">
        <v>19457.752625756599</v>
      </c>
      <c r="C9158" s="3">
        <v>1.24371984711407</v>
      </c>
      <c r="D9158" s="3">
        <v>55180.221433546001</v>
      </c>
      <c r="E9158" s="1">
        <f t="shared" si="288"/>
        <v>0.52444061272265508</v>
      </c>
      <c r="F9158" s="1">
        <f t="shared" si="289"/>
        <v>35722.468807789402</v>
      </c>
    </row>
    <row r="9159" spans="1:6" x14ac:dyDescent="0.3">
      <c r="A9159" s="3">
        <v>0.69861583761205603</v>
      </c>
      <c r="B9159" s="3">
        <v>19622.3526962305</v>
      </c>
      <c r="C9159" s="3">
        <v>1.2122613559787401</v>
      </c>
      <c r="D9159" s="3">
        <v>57195.119979453302</v>
      </c>
      <c r="E9159" s="1">
        <f t="shared" si="288"/>
        <v>0.51364551836668404</v>
      </c>
      <c r="F9159" s="1">
        <f t="shared" si="289"/>
        <v>37572.767283222798</v>
      </c>
    </row>
    <row r="9160" spans="1:6" x14ac:dyDescent="0.3">
      <c r="A9160" s="3">
        <v>0.696753281131677</v>
      </c>
      <c r="B9160" s="3">
        <v>24728.839428672502</v>
      </c>
      <c r="C9160" s="3">
        <v>1.23943927570381</v>
      </c>
      <c r="D9160" s="3">
        <v>66002.515374753901</v>
      </c>
      <c r="E9160" s="1">
        <f t="shared" si="288"/>
        <v>0.54268599457213296</v>
      </c>
      <c r="F9160" s="1">
        <f t="shared" si="289"/>
        <v>41273.675946081399</v>
      </c>
    </row>
    <row r="9161" spans="1:6" x14ac:dyDescent="0.3">
      <c r="A9161" s="3">
        <v>0.66896275882596201</v>
      </c>
      <c r="B9161" s="3">
        <v>20707.315223036701</v>
      </c>
      <c r="C9161" s="3">
        <v>1.15845313490699</v>
      </c>
      <c r="D9161" s="3">
        <v>61295.832891488601</v>
      </c>
      <c r="E9161" s="1">
        <f t="shared" si="288"/>
        <v>0.48949037608102797</v>
      </c>
      <c r="F9161" s="1">
        <f t="shared" si="289"/>
        <v>40588.517668451896</v>
      </c>
    </row>
    <row r="9162" spans="1:6" x14ac:dyDescent="0.3">
      <c r="A9162" s="3">
        <v>0.69701642832619504</v>
      </c>
      <c r="B9162" s="3">
        <v>18087.065837809201</v>
      </c>
      <c r="C9162" s="3">
        <v>1.1882823266828599</v>
      </c>
      <c r="D9162" s="3">
        <v>55517.066700649702</v>
      </c>
      <c r="E9162" s="1">
        <f t="shared" si="288"/>
        <v>0.4912658983566649</v>
      </c>
      <c r="F9162" s="1">
        <f t="shared" si="289"/>
        <v>37430.000862840505</v>
      </c>
    </row>
    <row r="9163" spans="1:6" x14ac:dyDescent="0.3">
      <c r="A9163" s="3">
        <v>0.70819925737468603</v>
      </c>
      <c r="B9163" s="3">
        <v>19227.504845469401</v>
      </c>
      <c r="C9163" s="3">
        <v>1.2140311928124099</v>
      </c>
      <c r="D9163" s="3">
        <v>55012.703674435499</v>
      </c>
      <c r="E9163" s="1">
        <f t="shared" si="288"/>
        <v>0.50583193543772387</v>
      </c>
      <c r="F9163" s="1">
        <f t="shared" si="289"/>
        <v>35785.198828966095</v>
      </c>
    </row>
    <row r="9164" spans="1:6" x14ac:dyDescent="0.3">
      <c r="A9164" s="3">
        <v>0.59646209766233604</v>
      </c>
      <c r="B9164" s="3">
        <v>21168.957822069198</v>
      </c>
      <c r="C9164" s="3">
        <v>1.07297170388466</v>
      </c>
      <c r="D9164" s="3">
        <v>57778.506870406702</v>
      </c>
      <c r="E9164" s="1">
        <f t="shared" si="288"/>
        <v>0.47650960622232397</v>
      </c>
      <c r="F9164" s="1">
        <f t="shared" si="289"/>
        <v>36609.549048337503</v>
      </c>
    </row>
    <row r="9165" spans="1:6" x14ac:dyDescent="0.3">
      <c r="A9165" s="3">
        <v>0.68614567161811202</v>
      </c>
      <c r="B9165" s="3">
        <v>27854.413817318698</v>
      </c>
      <c r="C9165" s="3">
        <v>1.2068903720723301</v>
      </c>
      <c r="D9165" s="3">
        <v>65082.031743055602</v>
      </c>
      <c r="E9165" s="1">
        <f t="shared" si="288"/>
        <v>0.52074470045421806</v>
      </c>
      <c r="F9165" s="1">
        <f t="shared" si="289"/>
        <v>37227.617925736908</v>
      </c>
    </row>
    <row r="9166" spans="1:6" x14ac:dyDescent="0.3">
      <c r="A9166" s="3">
        <v>0.74061495835503899</v>
      </c>
      <c r="B9166" s="3">
        <v>21419.911783849999</v>
      </c>
      <c r="C9166" s="3">
        <v>1.27950830647742</v>
      </c>
      <c r="D9166" s="3">
        <v>59159.855620351802</v>
      </c>
      <c r="E9166" s="1">
        <f t="shared" si="288"/>
        <v>0.53889334812238099</v>
      </c>
      <c r="F9166" s="1">
        <f t="shared" si="289"/>
        <v>37739.9438365018</v>
      </c>
    </row>
    <row r="9167" spans="1:6" x14ac:dyDescent="0.3">
      <c r="A9167" s="3">
        <v>0.71386240446395599</v>
      </c>
      <c r="B9167" s="3">
        <v>18635.807611878201</v>
      </c>
      <c r="C9167" s="3">
        <v>1.2478630566942599</v>
      </c>
      <c r="D9167" s="3">
        <v>55379.042872948601</v>
      </c>
      <c r="E9167" s="1">
        <f t="shared" si="288"/>
        <v>0.53400065223030391</v>
      </c>
      <c r="F9167" s="1">
        <f t="shared" si="289"/>
        <v>36743.235261070397</v>
      </c>
    </row>
    <row r="9168" spans="1:6" x14ac:dyDescent="0.3">
      <c r="A9168" s="3">
        <v>0.73483309453580203</v>
      </c>
      <c r="B9168" s="3">
        <v>16331.801694170101</v>
      </c>
      <c r="C9168" s="3">
        <v>1.2677033060227501</v>
      </c>
      <c r="D9168" s="3">
        <v>51566.176494429303</v>
      </c>
      <c r="E9168" s="1">
        <f t="shared" si="288"/>
        <v>0.53287021148694802</v>
      </c>
      <c r="F9168" s="1">
        <f t="shared" si="289"/>
        <v>35234.374800259204</v>
      </c>
    </row>
    <row r="9169" spans="1:6" x14ac:dyDescent="0.3">
      <c r="A9169" s="3">
        <v>0.70007189159483696</v>
      </c>
      <c r="B9169" s="3">
        <v>22233.362553539599</v>
      </c>
      <c r="C9169" s="3">
        <v>1.19246618182911</v>
      </c>
      <c r="D9169" s="3">
        <v>60712.082682436303</v>
      </c>
      <c r="E9169" s="1">
        <f t="shared" si="288"/>
        <v>0.49239429023427306</v>
      </c>
      <c r="F9169" s="1">
        <f t="shared" si="289"/>
        <v>38478.720128896704</v>
      </c>
    </row>
    <row r="9170" spans="1:6" x14ac:dyDescent="0.3">
      <c r="A9170" s="3">
        <v>0.69433079937814401</v>
      </c>
      <c r="B9170" s="3">
        <v>21105.489746144001</v>
      </c>
      <c r="C9170" s="3">
        <v>1.2144245743252799</v>
      </c>
      <c r="D9170" s="3">
        <v>59335.700630966101</v>
      </c>
      <c r="E9170" s="1">
        <f t="shared" si="288"/>
        <v>0.52009377494713593</v>
      </c>
      <c r="F9170" s="1">
        <f t="shared" si="289"/>
        <v>38230.210884822096</v>
      </c>
    </row>
    <row r="9171" spans="1:6" x14ac:dyDescent="0.3">
      <c r="A9171" s="3">
        <v>0.72078595085781305</v>
      </c>
      <c r="B9171" s="3">
        <v>17113.495828966501</v>
      </c>
      <c r="C9171" s="3">
        <v>1.2180509604976899</v>
      </c>
      <c r="D9171" s="3">
        <v>54675.417026777497</v>
      </c>
      <c r="E9171" s="1">
        <f t="shared" si="288"/>
        <v>0.49726500963987685</v>
      </c>
      <c r="F9171" s="1">
        <f t="shared" si="289"/>
        <v>37561.921197810996</v>
      </c>
    </row>
    <row r="9172" spans="1:6" x14ac:dyDescent="0.3">
      <c r="A9172" s="3">
        <v>0.67248419969999995</v>
      </c>
      <c r="B9172" s="3">
        <v>22186.4402107473</v>
      </c>
      <c r="C9172" s="3">
        <v>1.14784916586816</v>
      </c>
      <c r="D9172" s="3">
        <v>59101.581977649897</v>
      </c>
      <c r="E9172" s="1">
        <f t="shared" si="288"/>
        <v>0.47536496616816004</v>
      </c>
      <c r="F9172" s="1">
        <f t="shared" si="289"/>
        <v>36915.141766902598</v>
      </c>
    </row>
    <row r="9173" spans="1:6" x14ac:dyDescent="0.3">
      <c r="A9173" s="3">
        <v>0.67308995974289199</v>
      </c>
      <c r="B9173" s="3">
        <v>21662.477815312799</v>
      </c>
      <c r="C9173" s="3">
        <v>1.1650672084515401</v>
      </c>
      <c r="D9173" s="3">
        <v>58087.785356838896</v>
      </c>
      <c r="E9173" s="1">
        <f t="shared" si="288"/>
        <v>0.49197724870864812</v>
      </c>
      <c r="F9173" s="1">
        <f t="shared" si="289"/>
        <v>36425.307541526097</v>
      </c>
    </row>
    <row r="9174" spans="1:6" x14ac:dyDescent="0.3">
      <c r="A9174" s="3">
        <v>0.72303124441294297</v>
      </c>
      <c r="B9174" s="3">
        <v>20262.922154707401</v>
      </c>
      <c r="C9174" s="3">
        <v>1.26695978595185</v>
      </c>
      <c r="D9174" s="3">
        <v>56924.757832305499</v>
      </c>
      <c r="E9174" s="1">
        <f t="shared" si="288"/>
        <v>0.54392854153890702</v>
      </c>
      <c r="F9174" s="1">
        <f t="shared" si="289"/>
        <v>36661.835677598094</v>
      </c>
    </row>
    <row r="9175" spans="1:6" x14ac:dyDescent="0.3">
      <c r="A9175" s="3">
        <v>0.71584219545330197</v>
      </c>
      <c r="B9175" s="3">
        <v>17770.485910619998</v>
      </c>
      <c r="C9175" s="3">
        <v>1.2139925754198799</v>
      </c>
      <c r="D9175" s="3">
        <v>55963.535792251998</v>
      </c>
      <c r="E9175" s="1">
        <f t="shared" si="288"/>
        <v>0.49815037996657796</v>
      </c>
      <c r="F9175" s="1">
        <f t="shared" si="289"/>
        <v>38193.049881632003</v>
      </c>
    </row>
    <row r="9176" spans="1:6" x14ac:dyDescent="0.3">
      <c r="A9176" s="3">
        <v>0.69523570759804998</v>
      </c>
      <c r="B9176" s="3">
        <v>19939.5963816531</v>
      </c>
      <c r="C9176" s="3">
        <v>1.2047610769342001</v>
      </c>
      <c r="D9176" s="3">
        <v>56204.828159054203</v>
      </c>
      <c r="E9176" s="1">
        <f t="shared" si="288"/>
        <v>0.50952536933615011</v>
      </c>
      <c r="F9176" s="1">
        <f t="shared" si="289"/>
        <v>36265.231777401103</v>
      </c>
    </row>
    <row r="9177" spans="1:6" x14ac:dyDescent="0.3">
      <c r="A9177" s="3">
        <v>0.69496046140936996</v>
      </c>
      <c r="B9177" s="3">
        <v>17900.411631945</v>
      </c>
      <c r="C9177" s="3">
        <v>1.21905200817563</v>
      </c>
      <c r="D9177" s="3">
        <v>55447.754388823603</v>
      </c>
      <c r="E9177" s="1">
        <f t="shared" si="288"/>
        <v>0.52409154676626002</v>
      </c>
      <c r="F9177" s="1">
        <f t="shared" si="289"/>
        <v>37547.342756878599</v>
      </c>
    </row>
    <row r="9178" spans="1:6" x14ac:dyDescent="0.3">
      <c r="A9178" s="3">
        <v>0.72012353126776796</v>
      </c>
      <c r="B9178" s="3">
        <v>18728.3609832439</v>
      </c>
      <c r="C9178" s="3">
        <v>1.2586821167395601</v>
      </c>
      <c r="D9178" s="3">
        <v>53928.608025276197</v>
      </c>
      <c r="E9178" s="1">
        <f t="shared" si="288"/>
        <v>0.53855858547179214</v>
      </c>
      <c r="F9178" s="1">
        <f t="shared" si="289"/>
        <v>35200.247042032293</v>
      </c>
    </row>
    <row r="9179" spans="1:6" x14ac:dyDescent="0.3">
      <c r="A9179" s="3">
        <v>0.72041340388960695</v>
      </c>
      <c r="B9179" s="3">
        <v>20046.657785930201</v>
      </c>
      <c r="C9179" s="3">
        <v>1.2609868659171499</v>
      </c>
      <c r="D9179" s="3">
        <v>58693.615950439103</v>
      </c>
      <c r="E9179" s="1">
        <f t="shared" si="288"/>
        <v>0.54057346202754297</v>
      </c>
      <c r="F9179" s="1">
        <f t="shared" si="289"/>
        <v>38646.958164508906</v>
      </c>
    </row>
    <row r="9180" spans="1:6" x14ac:dyDescent="0.3">
      <c r="A9180" s="3">
        <v>0.64456014482245705</v>
      </c>
      <c r="B9180" s="3">
        <v>19316.189186524702</v>
      </c>
      <c r="C9180" s="3">
        <v>1.14743454278343</v>
      </c>
      <c r="D9180" s="3">
        <v>56336.9341151271</v>
      </c>
      <c r="E9180" s="1">
        <f t="shared" si="288"/>
        <v>0.502874397960973</v>
      </c>
      <c r="F9180" s="1">
        <f t="shared" si="289"/>
        <v>37020.744928602398</v>
      </c>
    </row>
    <row r="9181" spans="1:6" x14ac:dyDescent="0.3">
      <c r="A9181" s="3">
        <v>0.64046757887304095</v>
      </c>
      <c r="B9181" s="3">
        <v>25651.1925464993</v>
      </c>
      <c r="C9181" s="3">
        <v>1.1262342821675799</v>
      </c>
      <c r="D9181" s="3">
        <v>65168.618170346497</v>
      </c>
      <c r="E9181" s="1">
        <f t="shared" si="288"/>
        <v>0.48576670329453897</v>
      </c>
      <c r="F9181" s="1">
        <f t="shared" si="289"/>
        <v>39517.425623847201</v>
      </c>
    </row>
    <row r="9182" spans="1:6" x14ac:dyDescent="0.3">
      <c r="A9182" s="3">
        <v>0.71871968731181501</v>
      </c>
      <c r="B9182" s="3">
        <v>18257.673848298102</v>
      </c>
      <c r="C9182" s="3">
        <v>1.2349614474383599</v>
      </c>
      <c r="D9182" s="3">
        <v>54757.489122617299</v>
      </c>
      <c r="E9182" s="1">
        <f t="shared" si="288"/>
        <v>0.51624176012654488</v>
      </c>
      <c r="F9182" s="1">
        <f t="shared" si="289"/>
        <v>36499.815274319197</v>
      </c>
    </row>
    <row r="9183" spans="1:6" x14ac:dyDescent="0.3">
      <c r="A9183" s="3">
        <v>0.69972044493112695</v>
      </c>
      <c r="B9183" s="3">
        <v>22474.004807488702</v>
      </c>
      <c r="C9183" s="3">
        <v>1.19653638762855</v>
      </c>
      <c r="D9183" s="3">
        <v>59391.1161080522</v>
      </c>
      <c r="E9183" s="1">
        <f t="shared" si="288"/>
        <v>0.49681594269742302</v>
      </c>
      <c r="F9183" s="1">
        <f t="shared" si="289"/>
        <v>36917.111300563498</v>
      </c>
    </row>
    <row r="9184" spans="1:6" x14ac:dyDescent="0.3">
      <c r="A9184" s="3">
        <v>0.71657451006359896</v>
      </c>
      <c r="B9184" s="3">
        <v>21367.5561732676</v>
      </c>
      <c r="C9184" s="3">
        <v>1.28240407894471</v>
      </c>
      <c r="D9184" s="3">
        <v>59813.760214748501</v>
      </c>
      <c r="E9184" s="1">
        <f t="shared" si="288"/>
        <v>0.56582956888111102</v>
      </c>
      <c r="F9184" s="1">
        <f t="shared" si="289"/>
        <v>38446.204041480902</v>
      </c>
    </row>
    <row r="9185" spans="1:6" x14ac:dyDescent="0.3">
      <c r="A9185" s="3">
        <v>0.72848742685817702</v>
      </c>
      <c r="B9185" s="3">
        <v>15610.313905909101</v>
      </c>
      <c r="C9185" s="3">
        <v>1.2673697445340699</v>
      </c>
      <c r="D9185" s="3">
        <v>51928.399036837203</v>
      </c>
      <c r="E9185" s="1">
        <f t="shared" si="288"/>
        <v>0.5388823176758929</v>
      </c>
      <c r="F9185" s="1">
        <f t="shared" si="289"/>
        <v>36318.085130928099</v>
      </c>
    </row>
    <row r="9186" spans="1:6" x14ac:dyDescent="0.3">
      <c r="A9186" s="3">
        <v>0.72981777021800798</v>
      </c>
      <c r="B9186" s="3">
        <v>17867.4751373531</v>
      </c>
      <c r="C9186" s="3">
        <v>1.28123412165061</v>
      </c>
      <c r="D9186" s="3">
        <v>54916.010227691702</v>
      </c>
      <c r="E9186" s="1">
        <f t="shared" si="288"/>
        <v>0.55141635143260204</v>
      </c>
      <c r="F9186" s="1">
        <f t="shared" si="289"/>
        <v>37048.535090338599</v>
      </c>
    </row>
    <row r="9187" spans="1:6" x14ac:dyDescent="0.3">
      <c r="A9187" s="3">
        <v>0.68251631816212499</v>
      </c>
      <c r="B9187" s="3">
        <v>21294.111376553501</v>
      </c>
      <c r="C9187" s="3">
        <v>1.1648476837038499</v>
      </c>
      <c r="D9187" s="3">
        <v>59621.227369518303</v>
      </c>
      <c r="E9187" s="1">
        <f t="shared" si="288"/>
        <v>0.48233136554172495</v>
      </c>
      <c r="F9187" s="1">
        <f t="shared" si="289"/>
        <v>38327.115992964798</v>
      </c>
    </row>
    <row r="9188" spans="1:6" x14ac:dyDescent="0.3">
      <c r="A9188" s="3">
        <v>0.70331615936833303</v>
      </c>
      <c r="B9188" s="3">
        <v>19901.556537128901</v>
      </c>
      <c r="C9188" s="3">
        <v>1.21371184956295</v>
      </c>
      <c r="D9188" s="3">
        <v>55267.092686559903</v>
      </c>
      <c r="E9188" s="1">
        <f t="shared" si="288"/>
        <v>0.51039569019461695</v>
      </c>
      <c r="F9188" s="1">
        <f t="shared" si="289"/>
        <v>35365.536149431005</v>
      </c>
    </row>
    <row r="9189" spans="1:6" x14ac:dyDescent="0.3">
      <c r="A9189" s="3">
        <v>0.69155412326615995</v>
      </c>
      <c r="B9189" s="3">
        <v>21090.468538964102</v>
      </c>
      <c r="C9189" s="3">
        <v>1.1730892768385901</v>
      </c>
      <c r="D9189" s="3">
        <v>59224.3933594642</v>
      </c>
      <c r="E9189" s="1">
        <f t="shared" si="288"/>
        <v>0.48153515357243015</v>
      </c>
      <c r="F9189" s="1">
        <f t="shared" si="289"/>
        <v>38133.924820500099</v>
      </c>
    </row>
    <row r="9190" spans="1:6" x14ac:dyDescent="0.3">
      <c r="A9190" s="3">
        <v>0.71861753554702501</v>
      </c>
      <c r="B9190" s="3">
        <v>20069.393367182998</v>
      </c>
      <c r="C9190" s="3">
        <v>1.2611575816943299</v>
      </c>
      <c r="D9190" s="3">
        <v>56278.873953814</v>
      </c>
      <c r="E9190" s="1">
        <f t="shared" si="288"/>
        <v>0.54254004614730489</v>
      </c>
      <c r="F9190" s="1">
        <f t="shared" si="289"/>
        <v>36209.480586631005</v>
      </c>
    </row>
    <row r="9191" spans="1:6" x14ac:dyDescent="0.3">
      <c r="A9191" s="3">
        <v>0.76101283810668996</v>
      </c>
      <c r="B9191" s="3">
        <v>22349.6738866085</v>
      </c>
      <c r="C9191" s="3">
        <v>1.30875864445409</v>
      </c>
      <c r="D9191" s="3">
        <v>59363.4935268279</v>
      </c>
      <c r="E9191" s="1">
        <f t="shared" si="288"/>
        <v>0.5477458063474</v>
      </c>
      <c r="F9191" s="1">
        <f t="shared" si="289"/>
        <v>37013.819640219401</v>
      </c>
    </row>
    <row r="9192" spans="1:6" x14ac:dyDescent="0.3">
      <c r="A9192" s="3">
        <v>0.73647301751330796</v>
      </c>
      <c r="B9192" s="3">
        <v>16509.7546824331</v>
      </c>
      <c r="C9192" s="3">
        <v>1.28607649547911</v>
      </c>
      <c r="D9192" s="3">
        <v>52622.068926133099</v>
      </c>
      <c r="E9192" s="1">
        <f t="shared" si="288"/>
        <v>0.549603477965802</v>
      </c>
      <c r="F9192" s="1">
        <f t="shared" si="289"/>
        <v>36112.314243699999</v>
      </c>
    </row>
    <row r="9193" spans="1:6" x14ac:dyDescent="0.3">
      <c r="A9193" s="3">
        <v>0.68362522723598096</v>
      </c>
      <c r="B9193" s="3">
        <v>21381.991909559601</v>
      </c>
      <c r="C9193" s="3">
        <v>1.20392589514591</v>
      </c>
      <c r="D9193" s="3">
        <v>59144.199659602898</v>
      </c>
      <c r="E9193" s="1">
        <f t="shared" si="288"/>
        <v>0.52030066790992902</v>
      </c>
      <c r="F9193" s="1">
        <f t="shared" si="289"/>
        <v>37762.207750043293</v>
      </c>
    </row>
    <row r="9194" spans="1:6" x14ac:dyDescent="0.3">
      <c r="A9194" s="3">
        <v>0.72157496310353597</v>
      </c>
      <c r="B9194" s="3">
        <v>19526.0913092839</v>
      </c>
      <c r="C9194" s="3">
        <v>1.2627823378632199</v>
      </c>
      <c r="D9194" s="3">
        <v>56401.670355255199</v>
      </c>
      <c r="E9194" s="1">
        <f t="shared" si="288"/>
        <v>0.54120737475968395</v>
      </c>
      <c r="F9194" s="1">
        <f t="shared" si="289"/>
        <v>36875.579045971303</v>
      </c>
    </row>
    <row r="9195" spans="1:6" x14ac:dyDescent="0.3">
      <c r="A9195" s="3">
        <v>0.66874683907737897</v>
      </c>
      <c r="B9195" s="3">
        <v>18142.6941492363</v>
      </c>
      <c r="C9195" s="3">
        <v>1.1934873377950701</v>
      </c>
      <c r="D9195" s="3">
        <v>55557.573368930003</v>
      </c>
      <c r="E9195" s="1">
        <f t="shared" si="288"/>
        <v>0.52474049871769113</v>
      </c>
      <c r="F9195" s="1">
        <f t="shared" si="289"/>
        <v>37414.879219693699</v>
      </c>
    </row>
    <row r="9196" spans="1:6" x14ac:dyDescent="0.3">
      <c r="A9196" s="3">
        <v>0.71912103481298995</v>
      </c>
      <c r="B9196" s="3">
        <v>21423.357683433202</v>
      </c>
      <c r="C9196" s="3">
        <v>1.2534643816962101</v>
      </c>
      <c r="D9196" s="3">
        <v>57002.947409815599</v>
      </c>
      <c r="E9196" s="1">
        <f t="shared" si="288"/>
        <v>0.53434334688322016</v>
      </c>
      <c r="F9196" s="1">
        <f t="shared" si="289"/>
        <v>35579.589726382401</v>
      </c>
    </row>
    <row r="9197" spans="1:6" x14ac:dyDescent="0.3">
      <c r="A9197" s="3">
        <v>0.70557769702154804</v>
      </c>
      <c r="B9197" s="3">
        <v>22300.446817116699</v>
      </c>
      <c r="C9197" s="3">
        <v>1.2237484098575999</v>
      </c>
      <c r="D9197" s="3">
        <v>62255.904877995403</v>
      </c>
      <c r="E9197" s="1">
        <f t="shared" si="288"/>
        <v>0.51817071283605187</v>
      </c>
      <c r="F9197" s="1">
        <f t="shared" si="289"/>
        <v>39955.458060878707</v>
      </c>
    </row>
    <row r="9198" spans="1:6" x14ac:dyDescent="0.3">
      <c r="A9198" s="3">
        <v>0.715265276803289</v>
      </c>
      <c r="B9198" s="3">
        <v>18947.398635253201</v>
      </c>
      <c r="C9198" s="3">
        <v>1.28938308176532</v>
      </c>
      <c r="D9198" s="3">
        <v>57630.438791804401</v>
      </c>
      <c r="E9198" s="1">
        <f t="shared" si="288"/>
        <v>0.57411780496203102</v>
      </c>
      <c r="F9198" s="1">
        <f t="shared" si="289"/>
        <v>38683.0401565512</v>
      </c>
    </row>
    <row r="9199" spans="1:6" x14ac:dyDescent="0.3">
      <c r="A9199" s="3">
        <v>0.72261093210718097</v>
      </c>
      <c r="B9199" s="3">
        <v>19557.281510603199</v>
      </c>
      <c r="C9199" s="3">
        <v>1.22779343312833</v>
      </c>
      <c r="D9199" s="3">
        <v>56177.640311925803</v>
      </c>
      <c r="E9199" s="1">
        <f t="shared" si="288"/>
        <v>0.50518250102114903</v>
      </c>
      <c r="F9199" s="1">
        <f t="shared" si="289"/>
        <v>36620.358801322604</v>
      </c>
    </row>
    <row r="9200" spans="1:6" x14ac:dyDescent="0.3">
      <c r="A9200" s="3">
        <v>0.68937185601622497</v>
      </c>
      <c r="B9200" s="3">
        <v>17991.362374029301</v>
      </c>
      <c r="C9200" s="3">
        <v>1.2199421592681301</v>
      </c>
      <c r="D9200" s="3">
        <v>53767.855715124198</v>
      </c>
      <c r="E9200" s="1">
        <f t="shared" si="288"/>
        <v>0.53057030325190513</v>
      </c>
      <c r="F9200" s="1">
        <f t="shared" si="289"/>
        <v>35776.493341094902</v>
      </c>
    </row>
    <row r="9201" spans="1:6" x14ac:dyDescent="0.3">
      <c r="A9201" s="3">
        <v>0.68184878485017997</v>
      </c>
      <c r="B9201" s="3">
        <v>19050.576593510999</v>
      </c>
      <c r="C9201" s="3">
        <v>1.1607264048827901</v>
      </c>
      <c r="D9201" s="3">
        <v>56549.953464019898</v>
      </c>
      <c r="E9201" s="1">
        <f t="shared" si="288"/>
        <v>0.47887762003261014</v>
      </c>
      <c r="F9201" s="1">
        <f t="shared" si="289"/>
        <v>37499.376870508902</v>
      </c>
    </row>
    <row r="9202" spans="1:6" x14ac:dyDescent="0.3">
      <c r="A9202" s="3">
        <v>0.71111131647514803</v>
      </c>
      <c r="B9202" s="3">
        <v>25243.5819729209</v>
      </c>
      <c r="C9202" s="3">
        <v>1.25159458533986</v>
      </c>
      <c r="D9202" s="3">
        <v>66901.928520125904</v>
      </c>
      <c r="E9202" s="1">
        <f t="shared" si="288"/>
        <v>0.54048326886471199</v>
      </c>
      <c r="F9202" s="1">
        <f t="shared" si="289"/>
        <v>41658.346547205001</v>
      </c>
    </row>
    <row r="9203" spans="1:6" x14ac:dyDescent="0.3">
      <c r="A9203" s="3">
        <v>0.71226116479874102</v>
      </c>
      <c r="B9203" s="3">
        <v>21565.974015191601</v>
      </c>
      <c r="C9203" s="3">
        <v>1.20346140908668</v>
      </c>
      <c r="D9203" s="3">
        <v>57155.776748795601</v>
      </c>
      <c r="E9203" s="1">
        <f t="shared" si="288"/>
        <v>0.49120024428793896</v>
      </c>
      <c r="F9203" s="1">
        <f t="shared" si="289"/>
        <v>35589.802733603996</v>
      </c>
    </row>
    <row r="9204" spans="1:6" x14ac:dyDescent="0.3">
      <c r="A9204" s="3">
        <v>0.73789563152119597</v>
      </c>
      <c r="B9204" s="3">
        <v>22701.430965167801</v>
      </c>
      <c r="C9204" s="3">
        <v>1.3059982986961201</v>
      </c>
      <c r="D9204" s="3">
        <v>60247.010099925203</v>
      </c>
      <c r="E9204" s="1">
        <f t="shared" si="288"/>
        <v>0.56810266717492408</v>
      </c>
      <c r="F9204" s="1">
        <f t="shared" si="289"/>
        <v>37545.579134757398</v>
      </c>
    </row>
    <row r="9205" spans="1:6" x14ac:dyDescent="0.3">
      <c r="A9205" s="3">
        <v>0.73298715685027505</v>
      </c>
      <c r="B9205" s="3">
        <v>24121.064422821899</v>
      </c>
      <c r="C9205" s="3">
        <v>1.2341544432852001</v>
      </c>
      <c r="D9205" s="3">
        <v>58885.305628993403</v>
      </c>
      <c r="E9205" s="1">
        <f t="shared" si="288"/>
        <v>0.50116728643492503</v>
      </c>
      <c r="F9205" s="1">
        <f t="shared" si="289"/>
        <v>34764.2412061715</v>
      </c>
    </row>
    <row r="9206" spans="1:6" x14ac:dyDescent="0.3">
      <c r="A9206" s="3">
        <v>0.68032916472260696</v>
      </c>
      <c r="B9206" s="3">
        <v>19572.333788736702</v>
      </c>
      <c r="C9206" s="3">
        <v>1.1666370407822</v>
      </c>
      <c r="D9206" s="3">
        <v>55799.055193054199</v>
      </c>
      <c r="E9206" s="1">
        <f t="shared" si="288"/>
        <v>0.48630787605959302</v>
      </c>
      <c r="F9206" s="1">
        <f t="shared" si="289"/>
        <v>36226.721404317497</v>
      </c>
    </row>
    <row r="9207" spans="1:6" x14ac:dyDescent="0.3">
      <c r="A9207" s="3">
        <v>0.71913422237973401</v>
      </c>
      <c r="B9207" s="3">
        <v>19187.246551796499</v>
      </c>
      <c r="C9207" s="3">
        <v>1.24812461779565</v>
      </c>
      <c r="D9207" s="3">
        <v>57500.670625765997</v>
      </c>
      <c r="E9207" s="1">
        <f t="shared" si="288"/>
        <v>0.52899039541591597</v>
      </c>
      <c r="F9207" s="1">
        <f t="shared" si="289"/>
        <v>38313.424073969494</v>
      </c>
    </row>
    <row r="9208" spans="1:6" x14ac:dyDescent="0.3">
      <c r="A9208" s="3">
        <v>0.73057172071286003</v>
      </c>
      <c r="B9208" s="3">
        <v>20883.0912917563</v>
      </c>
      <c r="C9208" s="3">
        <v>1.267624723173</v>
      </c>
      <c r="D9208" s="3">
        <v>57469.255655450303</v>
      </c>
      <c r="E9208" s="1">
        <f t="shared" si="288"/>
        <v>0.53705300246013998</v>
      </c>
      <c r="F9208" s="1">
        <f t="shared" si="289"/>
        <v>36586.164363693999</v>
      </c>
    </row>
    <row r="9209" spans="1:6" x14ac:dyDescent="0.3">
      <c r="A9209" s="3">
        <v>0.73040543177962103</v>
      </c>
      <c r="B9209" s="3">
        <v>24024.333037980501</v>
      </c>
      <c r="C9209" s="3">
        <v>1.26931116065095</v>
      </c>
      <c r="D9209" s="3">
        <v>63796.760757894801</v>
      </c>
      <c r="E9209" s="1">
        <f t="shared" si="288"/>
        <v>0.53890572887132893</v>
      </c>
      <c r="F9209" s="1">
        <f t="shared" si="289"/>
        <v>39772.427719914296</v>
      </c>
    </row>
    <row r="9210" spans="1:6" x14ac:dyDescent="0.3">
      <c r="A9210" s="3">
        <v>0.72781383796689003</v>
      </c>
      <c r="B9210" s="3">
        <v>17931.495188859099</v>
      </c>
      <c r="C9210" s="3">
        <v>1.3152390504170599</v>
      </c>
      <c r="D9210" s="3">
        <v>56056.898467984502</v>
      </c>
      <c r="E9210" s="1">
        <f t="shared" si="288"/>
        <v>0.58742521245016988</v>
      </c>
      <c r="F9210" s="1">
        <f t="shared" si="289"/>
        <v>38125.403279125399</v>
      </c>
    </row>
    <row r="9211" spans="1:6" x14ac:dyDescent="0.3">
      <c r="A9211" s="3">
        <v>0.667217691200929</v>
      </c>
      <c r="B9211" s="3">
        <v>21930.9642067686</v>
      </c>
      <c r="C9211" s="3">
        <v>1.16949870913693</v>
      </c>
      <c r="D9211" s="3">
        <v>59980.8588403873</v>
      </c>
      <c r="E9211" s="1">
        <f t="shared" si="288"/>
        <v>0.502281017936001</v>
      </c>
      <c r="F9211" s="1">
        <f t="shared" si="289"/>
        <v>38049.8946336187</v>
      </c>
    </row>
    <row r="9212" spans="1:6" x14ac:dyDescent="0.3">
      <c r="A9212" s="3">
        <v>0.68693260735225603</v>
      </c>
      <c r="B9212" s="3">
        <v>22105.438415722601</v>
      </c>
      <c r="C9212" s="3">
        <v>1.21036628868022</v>
      </c>
      <c r="D9212" s="3">
        <v>58478.026840543702</v>
      </c>
      <c r="E9212" s="1">
        <f t="shared" si="288"/>
        <v>0.52343368132796397</v>
      </c>
      <c r="F9212" s="1">
        <f t="shared" si="289"/>
        <v>36372.5884248211</v>
      </c>
    </row>
    <row r="9213" spans="1:6" x14ac:dyDescent="0.3">
      <c r="A9213" s="3">
        <v>0.71625610385890903</v>
      </c>
      <c r="B9213" s="3">
        <v>20489.734120284498</v>
      </c>
      <c r="C9213" s="3">
        <v>1.2334826487327899</v>
      </c>
      <c r="D9213" s="3">
        <v>59851.123922674502</v>
      </c>
      <c r="E9213" s="1">
        <f t="shared" si="288"/>
        <v>0.51722654487388087</v>
      </c>
      <c r="F9213" s="1">
        <f t="shared" si="289"/>
        <v>39361.389802390004</v>
      </c>
    </row>
    <row r="9214" spans="1:6" x14ac:dyDescent="0.3">
      <c r="A9214" s="3">
        <v>0.69421258904624406</v>
      </c>
      <c r="B9214" s="3">
        <v>17009.3288731336</v>
      </c>
      <c r="C9214" s="3">
        <v>1.18430614305792</v>
      </c>
      <c r="D9214" s="3">
        <v>53636.301542323301</v>
      </c>
      <c r="E9214" s="1">
        <f t="shared" si="288"/>
        <v>0.49009355401167598</v>
      </c>
      <c r="F9214" s="1">
        <f t="shared" si="289"/>
        <v>36626.972669189701</v>
      </c>
    </row>
    <row r="9215" spans="1:6" x14ac:dyDescent="0.3">
      <c r="A9215" s="3">
        <v>0.71938092969845102</v>
      </c>
      <c r="B9215" s="3">
        <v>21175.568555912501</v>
      </c>
      <c r="C9215" s="3">
        <v>1.2336421398899999</v>
      </c>
      <c r="D9215" s="3">
        <v>58795.615465787203</v>
      </c>
      <c r="E9215" s="1">
        <f t="shared" si="288"/>
        <v>0.51426121019154891</v>
      </c>
      <c r="F9215" s="1">
        <f t="shared" si="289"/>
        <v>37620.046909874698</v>
      </c>
    </row>
    <row r="9216" spans="1:6" x14ac:dyDescent="0.3">
      <c r="A9216" s="3">
        <v>0.70656199308656598</v>
      </c>
      <c r="B9216" s="3">
        <v>19478.089652180599</v>
      </c>
      <c r="C9216" s="3">
        <v>1.2502179148210799</v>
      </c>
      <c r="D9216" s="3">
        <v>57864.444891480198</v>
      </c>
      <c r="E9216" s="1">
        <f t="shared" si="288"/>
        <v>0.54365592173451394</v>
      </c>
      <c r="F9216" s="1">
        <f t="shared" si="289"/>
        <v>38386.355239299599</v>
      </c>
    </row>
    <row r="9217" spans="1:6" x14ac:dyDescent="0.3">
      <c r="A9217" s="3">
        <v>0.69843488652894803</v>
      </c>
      <c r="B9217" s="3">
        <v>21535.058785430701</v>
      </c>
      <c r="C9217" s="3">
        <v>1.2443957402972099</v>
      </c>
      <c r="D9217" s="3">
        <v>59991.213168757502</v>
      </c>
      <c r="E9217" s="1">
        <f t="shared" si="288"/>
        <v>0.54596085376826187</v>
      </c>
      <c r="F9217" s="1">
        <f t="shared" si="289"/>
        <v>38456.154383326801</v>
      </c>
    </row>
    <row r="9218" spans="1:6" x14ac:dyDescent="0.3">
      <c r="A9218" s="3">
        <v>0.71402380831222501</v>
      </c>
      <c r="B9218" s="3">
        <v>18982.9830237561</v>
      </c>
      <c r="C9218" s="3">
        <v>1.2522221866091701</v>
      </c>
      <c r="D9218" s="3">
        <v>56213.091660985803</v>
      </c>
      <c r="E9218" s="1">
        <f t="shared" si="288"/>
        <v>0.53819837829694506</v>
      </c>
      <c r="F9218" s="1">
        <f t="shared" si="289"/>
        <v>37230.1086372297</v>
      </c>
    </row>
    <row r="9219" spans="1:6" x14ac:dyDescent="0.3">
      <c r="A9219" s="3">
        <v>0.71518631720518</v>
      </c>
      <c r="B9219" s="3">
        <v>19174.695029959701</v>
      </c>
      <c r="C9219" s="3">
        <v>1.24230634920938</v>
      </c>
      <c r="D9219" s="3">
        <v>56524.716486344703</v>
      </c>
      <c r="E9219" s="1">
        <f t="shared" si="288"/>
        <v>0.52712003200419999</v>
      </c>
      <c r="F9219" s="1">
        <f t="shared" si="289"/>
        <v>37350.021456385002</v>
      </c>
    </row>
    <row r="9220" spans="1:6" x14ac:dyDescent="0.3">
      <c r="A9220" s="3">
        <v>0.68132361180513101</v>
      </c>
      <c r="B9220" s="3">
        <v>16944.5304605977</v>
      </c>
      <c r="C9220" s="3">
        <v>1.1978557338548099</v>
      </c>
      <c r="D9220" s="3">
        <v>52988.360319213301</v>
      </c>
      <c r="E9220" s="1">
        <f t="shared" ref="E9220:E9283" si="290">C9220-A9220</f>
        <v>0.51653212204967891</v>
      </c>
      <c r="F9220" s="1">
        <f t="shared" ref="F9220:F9283" si="291">D9220-B9220</f>
        <v>36043.829858615602</v>
      </c>
    </row>
    <row r="9221" spans="1:6" x14ac:dyDescent="0.3">
      <c r="A9221" s="3">
        <v>0.76296510993410305</v>
      </c>
      <c r="B9221" s="3">
        <v>18710.7822449999</v>
      </c>
      <c r="C9221" s="3">
        <v>1.3237020790253999</v>
      </c>
      <c r="D9221" s="3">
        <v>58080.533791486901</v>
      </c>
      <c r="E9221" s="1">
        <f t="shared" si="290"/>
        <v>0.56073696909129689</v>
      </c>
      <c r="F9221" s="1">
        <f t="shared" si="291"/>
        <v>39369.751546487001</v>
      </c>
    </row>
    <row r="9222" spans="1:6" x14ac:dyDescent="0.3">
      <c r="A9222" s="3">
        <v>0.67820617987946397</v>
      </c>
      <c r="B9222" s="3">
        <v>15848.4960297294</v>
      </c>
      <c r="C9222" s="3">
        <v>1.1486786800592901</v>
      </c>
      <c r="D9222" s="3">
        <v>51391.290777316797</v>
      </c>
      <c r="E9222" s="1">
        <f t="shared" si="290"/>
        <v>0.47047250017982611</v>
      </c>
      <c r="F9222" s="1">
        <f t="shared" si="291"/>
        <v>35542.794747587395</v>
      </c>
    </row>
    <row r="9223" spans="1:6" x14ac:dyDescent="0.3">
      <c r="A9223" s="3">
        <v>0.69665945041247601</v>
      </c>
      <c r="B9223" s="3">
        <v>17456.158662906299</v>
      </c>
      <c r="C9223" s="3">
        <v>1.2074026226627901</v>
      </c>
      <c r="D9223" s="3">
        <v>53334.594490667798</v>
      </c>
      <c r="E9223" s="1">
        <f t="shared" si="290"/>
        <v>0.51074317225031407</v>
      </c>
      <c r="F9223" s="1">
        <f t="shared" si="291"/>
        <v>35878.435827761496</v>
      </c>
    </row>
    <row r="9224" spans="1:6" x14ac:dyDescent="0.3">
      <c r="A9224" s="3">
        <v>0.64699798781984297</v>
      </c>
      <c r="B9224" s="3">
        <v>16267.400385799599</v>
      </c>
      <c r="C9224" s="3">
        <v>1.17870192891032</v>
      </c>
      <c r="D9224" s="3">
        <v>53829.613850825903</v>
      </c>
      <c r="E9224" s="1">
        <f t="shared" si="290"/>
        <v>0.53170394109047703</v>
      </c>
      <c r="F9224" s="1">
        <f t="shared" si="291"/>
        <v>37562.213465026303</v>
      </c>
    </row>
    <row r="9225" spans="1:6" x14ac:dyDescent="0.3">
      <c r="A9225" s="3">
        <v>0.70822214548292495</v>
      </c>
      <c r="B9225" s="3">
        <v>22957.793339333199</v>
      </c>
      <c r="C9225" s="3">
        <v>1.23414327314554</v>
      </c>
      <c r="D9225" s="3">
        <v>61112.787875656999</v>
      </c>
      <c r="E9225" s="1">
        <f t="shared" si="290"/>
        <v>0.52592112766261501</v>
      </c>
      <c r="F9225" s="1">
        <f t="shared" si="291"/>
        <v>38154.9945363238</v>
      </c>
    </row>
    <row r="9226" spans="1:6" x14ac:dyDescent="0.3">
      <c r="A9226" s="3">
        <v>0.66314664986713701</v>
      </c>
      <c r="B9226" s="3">
        <v>22559.083545587</v>
      </c>
      <c r="C9226" s="3">
        <v>1.1320008503171799</v>
      </c>
      <c r="D9226" s="3">
        <v>57458.972205832601</v>
      </c>
      <c r="E9226" s="1">
        <f t="shared" si="290"/>
        <v>0.46885420045004289</v>
      </c>
      <c r="F9226" s="1">
        <f t="shared" si="291"/>
        <v>34899.888660245604</v>
      </c>
    </row>
    <row r="9227" spans="1:6" x14ac:dyDescent="0.3">
      <c r="A9227" s="3">
        <v>0.71511787058998599</v>
      </c>
      <c r="B9227" s="3">
        <v>17806.0557910895</v>
      </c>
      <c r="C9227" s="3">
        <v>1.2406569779640699</v>
      </c>
      <c r="D9227" s="3">
        <v>55347.550291559899</v>
      </c>
      <c r="E9227" s="1">
        <f t="shared" si="290"/>
        <v>0.52553910737408394</v>
      </c>
      <c r="F9227" s="1">
        <f t="shared" si="291"/>
        <v>37541.494500470399</v>
      </c>
    </row>
    <row r="9228" spans="1:6" x14ac:dyDescent="0.3">
      <c r="A9228" s="3">
        <v>0.74444584517655799</v>
      </c>
      <c r="B9228" s="3">
        <v>26848.466886407299</v>
      </c>
      <c r="C9228" s="3">
        <v>1.30092791720211</v>
      </c>
      <c r="D9228" s="3">
        <v>63934.597295709602</v>
      </c>
      <c r="E9228" s="1">
        <f t="shared" si="290"/>
        <v>0.556482072025552</v>
      </c>
      <c r="F9228" s="1">
        <f t="shared" si="291"/>
        <v>37086.130409302306</v>
      </c>
    </row>
    <row r="9229" spans="1:6" x14ac:dyDescent="0.3">
      <c r="A9229" s="3">
        <v>0.69620804411495696</v>
      </c>
      <c r="B9229" s="3">
        <v>18493.4593319378</v>
      </c>
      <c r="C9229" s="3">
        <v>1.2033833382321999</v>
      </c>
      <c r="D9229" s="3">
        <v>55912.812091095999</v>
      </c>
      <c r="E9229" s="1">
        <f t="shared" si="290"/>
        <v>0.50717529411724294</v>
      </c>
      <c r="F9229" s="1">
        <f t="shared" si="291"/>
        <v>37419.352759158195</v>
      </c>
    </row>
    <row r="9230" spans="1:6" x14ac:dyDescent="0.3">
      <c r="A9230" s="3">
        <v>0.67766912790918699</v>
      </c>
      <c r="B9230" s="3">
        <v>16689.828045528298</v>
      </c>
      <c r="C9230" s="3">
        <v>1.19205337084484</v>
      </c>
      <c r="D9230" s="3">
        <v>50640.121086555402</v>
      </c>
      <c r="E9230" s="1">
        <f t="shared" si="290"/>
        <v>0.51438424293565299</v>
      </c>
      <c r="F9230" s="1">
        <f t="shared" si="291"/>
        <v>33950.293041027107</v>
      </c>
    </row>
    <row r="9231" spans="1:6" x14ac:dyDescent="0.3">
      <c r="A9231" s="3">
        <v>0.71433318037328197</v>
      </c>
      <c r="B9231" s="3">
        <v>16605.3069780398</v>
      </c>
      <c r="C9231" s="3">
        <v>1.2491174571110899</v>
      </c>
      <c r="D9231" s="3">
        <v>52374.888555831902</v>
      </c>
      <c r="E9231" s="1">
        <f t="shared" si="290"/>
        <v>0.53478427673780793</v>
      </c>
      <c r="F9231" s="1">
        <f t="shared" si="291"/>
        <v>35769.581577792102</v>
      </c>
    </row>
    <row r="9232" spans="1:6" x14ac:dyDescent="0.3">
      <c r="A9232" s="3">
        <v>0.75556536465239899</v>
      </c>
      <c r="B9232" s="3">
        <v>20078.436381308798</v>
      </c>
      <c r="C9232" s="3">
        <v>1.28821050760762</v>
      </c>
      <c r="D9232" s="3">
        <v>59017.715479425002</v>
      </c>
      <c r="E9232" s="1">
        <f t="shared" si="290"/>
        <v>0.53264514295522103</v>
      </c>
      <c r="F9232" s="1">
        <f t="shared" si="291"/>
        <v>38939.279098116203</v>
      </c>
    </row>
    <row r="9233" spans="1:6" x14ac:dyDescent="0.3">
      <c r="A9233" s="3">
        <v>0.69330855482992304</v>
      </c>
      <c r="B9233" s="3">
        <v>17564.175608129099</v>
      </c>
      <c r="C9233" s="3">
        <v>1.19696042665147</v>
      </c>
      <c r="D9233" s="3">
        <v>55030.8011238217</v>
      </c>
      <c r="E9233" s="1">
        <f t="shared" si="290"/>
        <v>0.50365187182154691</v>
      </c>
      <c r="F9233" s="1">
        <f t="shared" si="291"/>
        <v>37466.625515692605</v>
      </c>
    </row>
    <row r="9234" spans="1:6" x14ac:dyDescent="0.3">
      <c r="A9234" s="3">
        <v>0.71790917780207097</v>
      </c>
      <c r="B9234" s="3">
        <v>20540.624897784899</v>
      </c>
      <c r="C9234" s="3">
        <v>1.25755635524309</v>
      </c>
      <c r="D9234" s="3">
        <v>58716.630238570098</v>
      </c>
      <c r="E9234" s="1">
        <f t="shared" si="290"/>
        <v>0.53964717744101898</v>
      </c>
      <c r="F9234" s="1">
        <f t="shared" si="291"/>
        <v>38176.005340785196</v>
      </c>
    </row>
    <row r="9235" spans="1:6" x14ac:dyDescent="0.3">
      <c r="A9235" s="3">
        <v>0.70501747522777602</v>
      </c>
      <c r="B9235" s="3">
        <v>23114.922895256499</v>
      </c>
      <c r="C9235" s="3">
        <v>1.22079256579343</v>
      </c>
      <c r="D9235" s="3">
        <v>60968.654317687098</v>
      </c>
      <c r="E9235" s="1">
        <f t="shared" si="290"/>
        <v>0.51577509056565396</v>
      </c>
      <c r="F9235" s="1">
        <f t="shared" si="291"/>
        <v>37853.731422430603</v>
      </c>
    </row>
    <row r="9236" spans="1:6" x14ac:dyDescent="0.3">
      <c r="A9236" s="3">
        <v>0.70671091340785297</v>
      </c>
      <c r="B9236" s="3">
        <v>26480.2253730466</v>
      </c>
      <c r="C9236" s="3">
        <v>1.2502886189864499</v>
      </c>
      <c r="D9236" s="3">
        <v>66292.326243867399</v>
      </c>
      <c r="E9236" s="1">
        <f t="shared" si="290"/>
        <v>0.54357770557859697</v>
      </c>
      <c r="F9236" s="1">
        <f t="shared" si="291"/>
        <v>39812.100870820796</v>
      </c>
    </row>
    <row r="9237" spans="1:6" x14ac:dyDescent="0.3">
      <c r="A9237" s="3">
        <v>0.72308112019049897</v>
      </c>
      <c r="B9237" s="3">
        <v>21731.615239741801</v>
      </c>
      <c r="C9237" s="3">
        <v>1.23196667376573</v>
      </c>
      <c r="D9237" s="3">
        <v>59147.5791231193</v>
      </c>
      <c r="E9237" s="1">
        <f t="shared" si="290"/>
        <v>0.50888555357523102</v>
      </c>
      <c r="F9237" s="1">
        <f t="shared" si="291"/>
        <v>37415.963883377495</v>
      </c>
    </row>
    <row r="9238" spans="1:6" x14ac:dyDescent="0.3">
      <c r="A9238" s="3">
        <v>0.67718037901060901</v>
      </c>
      <c r="B9238" s="3">
        <v>19828.2316040595</v>
      </c>
      <c r="C9238" s="3">
        <v>1.1547092438436399</v>
      </c>
      <c r="D9238" s="3">
        <v>56968.378215421399</v>
      </c>
      <c r="E9238" s="1">
        <f t="shared" si="290"/>
        <v>0.47752886483303092</v>
      </c>
      <c r="F9238" s="1">
        <f t="shared" si="291"/>
        <v>37140.146611361895</v>
      </c>
    </row>
    <row r="9239" spans="1:6" x14ac:dyDescent="0.3">
      <c r="A9239" s="3">
        <v>0.72840311307782701</v>
      </c>
      <c r="B9239" s="3">
        <v>17896.1179624623</v>
      </c>
      <c r="C9239" s="3">
        <v>1.3120396170386901</v>
      </c>
      <c r="D9239" s="3">
        <v>55173.856330794697</v>
      </c>
      <c r="E9239" s="1">
        <f t="shared" si="290"/>
        <v>0.58363650396086308</v>
      </c>
      <c r="F9239" s="1">
        <f t="shared" si="291"/>
        <v>37277.738368332401</v>
      </c>
    </row>
    <row r="9240" spans="1:6" x14ac:dyDescent="0.3">
      <c r="A9240" s="3">
        <v>0.71295407967487601</v>
      </c>
      <c r="B9240" s="3">
        <v>24493.884215963099</v>
      </c>
      <c r="C9240" s="3">
        <v>1.22504529474124</v>
      </c>
      <c r="D9240" s="3">
        <v>65595.570675092298</v>
      </c>
      <c r="E9240" s="1">
        <f t="shared" si="290"/>
        <v>0.51209121506636401</v>
      </c>
      <c r="F9240" s="1">
        <f t="shared" si="291"/>
        <v>41101.686459129196</v>
      </c>
    </row>
    <row r="9241" spans="1:6" x14ac:dyDescent="0.3">
      <c r="A9241" s="3">
        <v>0.76734641971559703</v>
      </c>
      <c r="B9241" s="3">
        <v>18242.5616160422</v>
      </c>
      <c r="C9241" s="3">
        <v>1.36938997496507</v>
      </c>
      <c r="D9241" s="3">
        <v>55083.841710034503</v>
      </c>
      <c r="E9241" s="1">
        <f t="shared" si="290"/>
        <v>0.60204355524947295</v>
      </c>
      <c r="F9241" s="1">
        <f t="shared" si="291"/>
        <v>36841.280093992304</v>
      </c>
    </row>
    <row r="9242" spans="1:6" x14ac:dyDescent="0.3">
      <c r="A9242" s="3">
        <v>0.70616163987080305</v>
      </c>
      <c r="B9242" s="3">
        <v>17313.3634852951</v>
      </c>
      <c r="C9242" s="3">
        <v>1.2321795085917699</v>
      </c>
      <c r="D9242" s="3">
        <v>55234.261209514501</v>
      </c>
      <c r="E9242" s="1">
        <f t="shared" si="290"/>
        <v>0.5260178687209669</v>
      </c>
      <c r="F9242" s="1">
        <f t="shared" si="291"/>
        <v>37920.897724219401</v>
      </c>
    </row>
    <row r="9243" spans="1:6" x14ac:dyDescent="0.3">
      <c r="A9243" s="3">
        <v>0.68952202029389298</v>
      </c>
      <c r="B9243" s="3">
        <v>20337.682716295501</v>
      </c>
      <c r="C9243" s="3">
        <v>1.2000257897573601</v>
      </c>
      <c r="D9243" s="3">
        <v>55199.580671406096</v>
      </c>
      <c r="E9243" s="1">
        <f t="shared" si="290"/>
        <v>0.51050376946346709</v>
      </c>
      <c r="F9243" s="1">
        <f t="shared" si="291"/>
        <v>34861.897955110595</v>
      </c>
    </row>
    <row r="9244" spans="1:6" x14ac:dyDescent="0.3">
      <c r="A9244" s="3">
        <v>0.71763656674175302</v>
      </c>
      <c r="B9244" s="3">
        <v>14095.727533977</v>
      </c>
      <c r="C9244" s="3">
        <v>1.2775623005883601</v>
      </c>
      <c r="D9244" s="3">
        <v>49240.8824111594</v>
      </c>
      <c r="E9244" s="1">
        <f t="shared" si="290"/>
        <v>0.55992573384660704</v>
      </c>
      <c r="F9244" s="1">
        <f t="shared" si="291"/>
        <v>35145.154877182402</v>
      </c>
    </row>
    <row r="9245" spans="1:6" x14ac:dyDescent="0.3">
      <c r="A9245" s="3">
        <v>0.67248035350436497</v>
      </c>
      <c r="B9245" s="3">
        <v>18321.228699311399</v>
      </c>
      <c r="C9245" s="3">
        <v>1.1328637085497499</v>
      </c>
      <c r="D9245" s="3">
        <v>53493.977924555002</v>
      </c>
      <c r="E9245" s="1">
        <f t="shared" si="290"/>
        <v>0.46038335504538497</v>
      </c>
      <c r="F9245" s="1">
        <f t="shared" si="291"/>
        <v>35172.749225243606</v>
      </c>
    </row>
    <row r="9246" spans="1:6" x14ac:dyDescent="0.3">
      <c r="A9246" s="3">
        <v>0.63177519289347295</v>
      </c>
      <c r="B9246" s="3">
        <v>20944.833996978501</v>
      </c>
      <c r="C9246" s="3">
        <v>1.11555570083677</v>
      </c>
      <c r="D9246" s="3">
        <v>58848.169738789402</v>
      </c>
      <c r="E9246" s="1">
        <f t="shared" si="290"/>
        <v>0.48378050794329708</v>
      </c>
      <c r="F9246" s="1">
        <f t="shared" si="291"/>
        <v>37903.335741810901</v>
      </c>
    </row>
    <row r="9247" spans="1:6" x14ac:dyDescent="0.3">
      <c r="A9247" s="3">
        <v>0.70269577174900599</v>
      </c>
      <c r="B9247" s="3">
        <v>15327.189717449401</v>
      </c>
      <c r="C9247" s="3">
        <v>1.2334341892432701</v>
      </c>
      <c r="D9247" s="3">
        <v>52150.9210757486</v>
      </c>
      <c r="E9247" s="1">
        <f t="shared" si="290"/>
        <v>0.53073841749426409</v>
      </c>
      <c r="F9247" s="1">
        <f t="shared" si="291"/>
        <v>36823.731358299199</v>
      </c>
    </row>
    <row r="9248" spans="1:6" x14ac:dyDescent="0.3">
      <c r="A9248" s="3">
        <v>0.72377031689412896</v>
      </c>
      <c r="B9248" s="3">
        <v>16933.168889672801</v>
      </c>
      <c r="C9248" s="3">
        <v>1.29041032042292</v>
      </c>
      <c r="D9248" s="3">
        <v>55258.4608687039</v>
      </c>
      <c r="E9248" s="1">
        <f t="shared" si="290"/>
        <v>0.56664000352879107</v>
      </c>
      <c r="F9248" s="1">
        <f t="shared" si="291"/>
        <v>38325.291979031099</v>
      </c>
    </row>
    <row r="9249" spans="1:6" x14ac:dyDescent="0.3">
      <c r="A9249" s="3">
        <v>0.69536407784584597</v>
      </c>
      <c r="B9249" s="3">
        <v>17812.539288370699</v>
      </c>
      <c r="C9249" s="3">
        <v>1.17183744501854</v>
      </c>
      <c r="D9249" s="3">
        <v>54439.239022751099</v>
      </c>
      <c r="E9249" s="1">
        <f t="shared" si="290"/>
        <v>0.47647336717269406</v>
      </c>
      <c r="F9249" s="1">
        <f t="shared" si="291"/>
        <v>36626.699734380396</v>
      </c>
    </row>
    <row r="9250" spans="1:6" x14ac:dyDescent="0.3">
      <c r="A9250" s="3">
        <v>0.67740541808207599</v>
      </c>
      <c r="B9250" s="3">
        <v>16747.333098270301</v>
      </c>
      <c r="C9250" s="3">
        <v>1.1854438826498099</v>
      </c>
      <c r="D9250" s="3">
        <v>53712.8741310435</v>
      </c>
      <c r="E9250" s="1">
        <f t="shared" si="290"/>
        <v>0.50803846456773394</v>
      </c>
      <c r="F9250" s="1">
        <f t="shared" si="291"/>
        <v>36965.541032773195</v>
      </c>
    </row>
    <row r="9251" spans="1:6" x14ac:dyDescent="0.3">
      <c r="A9251" s="3">
        <v>0.69658571547649994</v>
      </c>
      <c r="B9251" s="3">
        <v>19572.5846893042</v>
      </c>
      <c r="C9251" s="3">
        <v>1.18646766545633</v>
      </c>
      <c r="D9251" s="3">
        <v>57617.092685081901</v>
      </c>
      <c r="E9251" s="1">
        <f t="shared" si="290"/>
        <v>0.48988194997983003</v>
      </c>
      <c r="F9251" s="1">
        <f t="shared" si="291"/>
        <v>38044.507995777705</v>
      </c>
    </row>
    <row r="9252" spans="1:6" x14ac:dyDescent="0.3">
      <c r="A9252" s="3">
        <v>0.70600267571773101</v>
      </c>
      <c r="B9252" s="3">
        <v>19011.236423902101</v>
      </c>
      <c r="C9252" s="3">
        <v>1.2193057526865101</v>
      </c>
      <c r="D9252" s="3">
        <v>55207.3838630803</v>
      </c>
      <c r="E9252" s="1">
        <f t="shared" si="290"/>
        <v>0.51330307696877908</v>
      </c>
      <c r="F9252" s="1">
        <f t="shared" si="291"/>
        <v>36196.147439178196</v>
      </c>
    </row>
    <row r="9253" spans="1:6" x14ac:dyDescent="0.3">
      <c r="A9253" s="3">
        <v>0.71759572852407605</v>
      </c>
      <c r="B9253" s="3">
        <v>18449.934271147398</v>
      </c>
      <c r="C9253" s="3">
        <v>1.24883559697248</v>
      </c>
      <c r="D9253" s="3">
        <v>55753.363374970097</v>
      </c>
      <c r="E9253" s="1">
        <f t="shared" si="290"/>
        <v>0.53123986844840398</v>
      </c>
      <c r="F9253" s="1">
        <f t="shared" si="291"/>
        <v>37303.429103822695</v>
      </c>
    </row>
    <row r="9254" spans="1:6" x14ac:dyDescent="0.3">
      <c r="A9254" s="3">
        <v>0.72552432029677705</v>
      </c>
      <c r="B9254" s="3">
        <v>19406.839788982201</v>
      </c>
      <c r="C9254" s="3">
        <v>1.2502456904677799</v>
      </c>
      <c r="D9254" s="3">
        <v>56607.240186458002</v>
      </c>
      <c r="E9254" s="1">
        <f t="shared" si="290"/>
        <v>0.52472137017100284</v>
      </c>
      <c r="F9254" s="1">
        <f t="shared" si="291"/>
        <v>37200.400397475802</v>
      </c>
    </row>
    <row r="9255" spans="1:6" x14ac:dyDescent="0.3">
      <c r="A9255" s="3">
        <v>0.74002345684627802</v>
      </c>
      <c r="B9255" s="3">
        <v>17645.744916171101</v>
      </c>
      <c r="C9255" s="3">
        <v>1.27554733809272</v>
      </c>
      <c r="D9255" s="3">
        <v>54909.093086981302</v>
      </c>
      <c r="E9255" s="1">
        <f t="shared" si="290"/>
        <v>0.53552388124644201</v>
      </c>
      <c r="F9255" s="1">
        <f t="shared" si="291"/>
        <v>37263.348170810204</v>
      </c>
    </row>
    <row r="9256" spans="1:6" x14ac:dyDescent="0.3">
      <c r="A9256" s="3">
        <v>0.741995322600428</v>
      </c>
      <c r="B9256" s="3">
        <v>24817.136904437601</v>
      </c>
      <c r="C9256" s="3">
        <v>1.2915033894930701</v>
      </c>
      <c r="D9256" s="3">
        <v>67615.223146724107</v>
      </c>
      <c r="E9256" s="1">
        <f t="shared" si="290"/>
        <v>0.54950806689264209</v>
      </c>
      <c r="F9256" s="1">
        <f t="shared" si="291"/>
        <v>42798.086242286503</v>
      </c>
    </row>
    <row r="9257" spans="1:6" x14ac:dyDescent="0.3">
      <c r="A9257" s="3">
        <v>0.68297823403820102</v>
      </c>
      <c r="B9257" s="3">
        <v>27009.916909522501</v>
      </c>
      <c r="C9257" s="3">
        <v>1.1566364119114401</v>
      </c>
      <c r="D9257" s="3">
        <v>65226.746094319999</v>
      </c>
      <c r="E9257" s="1">
        <f t="shared" si="290"/>
        <v>0.47365817787323905</v>
      </c>
      <c r="F9257" s="1">
        <f t="shared" si="291"/>
        <v>38216.829184797498</v>
      </c>
    </row>
    <row r="9258" spans="1:6" x14ac:dyDescent="0.3">
      <c r="A9258" s="3">
        <v>0.67703330802393202</v>
      </c>
      <c r="B9258" s="3">
        <v>19768.863215406702</v>
      </c>
      <c r="C9258" s="3">
        <v>1.1933509693407101</v>
      </c>
      <c r="D9258" s="3">
        <v>54711.218808142403</v>
      </c>
      <c r="E9258" s="1">
        <f t="shared" si="290"/>
        <v>0.51631766131677803</v>
      </c>
      <c r="F9258" s="1">
        <f t="shared" si="291"/>
        <v>34942.355592735701</v>
      </c>
    </row>
    <row r="9259" spans="1:6" x14ac:dyDescent="0.3">
      <c r="A9259" s="3">
        <v>0.69128927991104405</v>
      </c>
      <c r="B9259" s="3">
        <v>17920.490505137899</v>
      </c>
      <c r="C9259" s="3">
        <v>1.2076106036929299</v>
      </c>
      <c r="D9259" s="3">
        <v>55473.4785854777</v>
      </c>
      <c r="E9259" s="1">
        <f t="shared" si="290"/>
        <v>0.51632132378188589</v>
      </c>
      <c r="F9259" s="1">
        <f t="shared" si="291"/>
        <v>37552.988080339797</v>
      </c>
    </row>
    <row r="9260" spans="1:6" x14ac:dyDescent="0.3">
      <c r="A9260" s="3">
        <v>0.70971621852167199</v>
      </c>
      <c r="B9260" s="3">
        <v>21918.533575318801</v>
      </c>
      <c r="C9260" s="3">
        <v>1.1837725172962701</v>
      </c>
      <c r="D9260" s="3">
        <v>57574.893369986799</v>
      </c>
      <c r="E9260" s="1">
        <f t="shared" si="290"/>
        <v>0.47405629877459809</v>
      </c>
      <c r="F9260" s="1">
        <f t="shared" si="291"/>
        <v>35656.359794667995</v>
      </c>
    </row>
    <row r="9261" spans="1:6" x14ac:dyDescent="0.3">
      <c r="A9261" s="3">
        <v>0.70642659473760605</v>
      </c>
      <c r="B9261" s="3">
        <v>14261.498436583801</v>
      </c>
      <c r="C9261" s="3">
        <v>1.24242776210969</v>
      </c>
      <c r="D9261" s="3">
        <v>51090.275928496798</v>
      </c>
      <c r="E9261" s="1">
        <f t="shared" si="290"/>
        <v>0.53600116737208392</v>
      </c>
      <c r="F9261" s="1">
        <f t="shared" si="291"/>
        <v>36828.777491912995</v>
      </c>
    </row>
    <row r="9262" spans="1:6" x14ac:dyDescent="0.3">
      <c r="A9262" s="3">
        <v>0.65273280503744802</v>
      </c>
      <c r="B9262" s="3">
        <v>18449.4166273591</v>
      </c>
      <c r="C9262" s="3">
        <v>1.180665610163</v>
      </c>
      <c r="D9262" s="3">
        <v>56345.163249475801</v>
      </c>
      <c r="E9262" s="1">
        <f t="shared" si="290"/>
        <v>0.52793280512555196</v>
      </c>
      <c r="F9262" s="1">
        <f t="shared" si="291"/>
        <v>37895.746622116698</v>
      </c>
    </row>
    <row r="9263" spans="1:6" x14ac:dyDescent="0.3">
      <c r="A9263" s="3">
        <v>0.64244412248023497</v>
      </c>
      <c r="B9263" s="3">
        <v>21416.9890782209</v>
      </c>
      <c r="C9263" s="3">
        <v>1.11599242828386</v>
      </c>
      <c r="D9263" s="3">
        <v>58439.593624879199</v>
      </c>
      <c r="E9263" s="1">
        <f t="shared" si="290"/>
        <v>0.47354830580362506</v>
      </c>
      <c r="F9263" s="1">
        <f t="shared" si="291"/>
        <v>37022.604546658302</v>
      </c>
    </row>
    <row r="9264" spans="1:6" x14ac:dyDescent="0.3">
      <c r="A9264" s="3">
        <v>0.67447597187494002</v>
      </c>
      <c r="B9264" s="3">
        <v>19061.629557943299</v>
      </c>
      <c r="C9264" s="3">
        <v>1.1873328146986</v>
      </c>
      <c r="D9264" s="3">
        <v>54688.4963419618</v>
      </c>
      <c r="E9264" s="1">
        <f t="shared" si="290"/>
        <v>0.51285684282365995</v>
      </c>
      <c r="F9264" s="1">
        <f t="shared" si="291"/>
        <v>35626.866784018501</v>
      </c>
    </row>
    <row r="9265" spans="1:6" x14ac:dyDescent="0.3">
      <c r="A9265" s="3">
        <v>0.70666090497799605</v>
      </c>
      <c r="B9265" s="3">
        <v>19197.5447522988</v>
      </c>
      <c r="C9265" s="3">
        <v>1.2238707246756</v>
      </c>
      <c r="D9265" s="3">
        <v>55956.162210568</v>
      </c>
      <c r="E9265" s="1">
        <f t="shared" si="290"/>
        <v>0.51720981969760393</v>
      </c>
      <c r="F9265" s="1">
        <f t="shared" si="291"/>
        <v>36758.617458269204</v>
      </c>
    </row>
    <row r="9266" spans="1:6" x14ac:dyDescent="0.3">
      <c r="A9266" s="3">
        <v>0.67759369292674598</v>
      </c>
      <c r="B9266" s="3">
        <v>20174.659158269002</v>
      </c>
      <c r="C9266" s="3">
        <v>1.2029249857631099</v>
      </c>
      <c r="D9266" s="3">
        <v>56639.638953837297</v>
      </c>
      <c r="E9266" s="1">
        <f t="shared" si="290"/>
        <v>0.52533129283636393</v>
      </c>
      <c r="F9266" s="1">
        <f t="shared" si="291"/>
        <v>36464.979795568295</v>
      </c>
    </row>
    <row r="9267" spans="1:6" x14ac:dyDescent="0.3">
      <c r="A9267" s="3">
        <v>0.71826732105163404</v>
      </c>
      <c r="B9267" s="3">
        <v>20141.527607609401</v>
      </c>
      <c r="C9267" s="3">
        <v>1.2726576904078599</v>
      </c>
      <c r="D9267" s="3">
        <v>58294.236217502199</v>
      </c>
      <c r="E9267" s="1">
        <f t="shared" si="290"/>
        <v>0.55439036935622588</v>
      </c>
      <c r="F9267" s="1">
        <f t="shared" si="291"/>
        <v>38152.708609892798</v>
      </c>
    </row>
    <row r="9268" spans="1:6" x14ac:dyDescent="0.3">
      <c r="A9268" s="3">
        <v>0.73061731241594197</v>
      </c>
      <c r="B9268" s="3">
        <v>20816.354131632899</v>
      </c>
      <c r="C9268" s="3">
        <v>1.24514686839717</v>
      </c>
      <c r="D9268" s="3">
        <v>55933.544312231599</v>
      </c>
      <c r="E9268" s="1">
        <f t="shared" si="290"/>
        <v>0.51452955598122807</v>
      </c>
      <c r="F9268" s="1">
        <f t="shared" si="291"/>
        <v>35117.1901805987</v>
      </c>
    </row>
    <row r="9269" spans="1:6" x14ac:dyDescent="0.3">
      <c r="A9269" s="3">
        <v>0.71914696237681297</v>
      </c>
      <c r="B9269" s="3">
        <v>16813.503645097499</v>
      </c>
      <c r="C9269" s="3">
        <v>1.2303527242572001</v>
      </c>
      <c r="D9269" s="3">
        <v>53336.578122760198</v>
      </c>
      <c r="E9269" s="1">
        <f t="shared" si="290"/>
        <v>0.51120576188038713</v>
      </c>
      <c r="F9269" s="1">
        <f t="shared" si="291"/>
        <v>36523.074477662696</v>
      </c>
    </row>
    <row r="9270" spans="1:6" x14ac:dyDescent="0.3">
      <c r="A9270" s="3">
        <v>0.71831531942539095</v>
      </c>
      <c r="B9270" s="3">
        <v>15855.8619778333</v>
      </c>
      <c r="C9270" s="3">
        <v>1.28239233946117</v>
      </c>
      <c r="D9270" s="3">
        <v>53574.800540960401</v>
      </c>
      <c r="E9270" s="1">
        <f t="shared" si="290"/>
        <v>0.56407702003577909</v>
      </c>
      <c r="F9270" s="1">
        <f t="shared" si="291"/>
        <v>37718.9385631271</v>
      </c>
    </row>
    <row r="9271" spans="1:6" x14ac:dyDescent="0.3">
      <c r="A9271" s="3">
        <v>0.67547268953064399</v>
      </c>
      <c r="B9271" s="3">
        <v>19760.382312213402</v>
      </c>
      <c r="C9271" s="3">
        <v>1.1683263236467001</v>
      </c>
      <c r="D9271" s="3">
        <v>58016.856341255101</v>
      </c>
      <c r="E9271" s="1">
        <f t="shared" si="290"/>
        <v>0.49285363411605609</v>
      </c>
      <c r="F9271" s="1">
        <f t="shared" si="291"/>
        <v>38256.474029041696</v>
      </c>
    </row>
    <row r="9272" spans="1:6" x14ac:dyDescent="0.3">
      <c r="A9272" s="3">
        <v>0.72946761878490696</v>
      </c>
      <c r="B9272" s="3">
        <v>15764.220643888</v>
      </c>
      <c r="C9272" s="3">
        <v>1.2281944867174399</v>
      </c>
      <c r="D9272" s="3">
        <v>52060.594182923502</v>
      </c>
      <c r="E9272" s="1">
        <f t="shared" si="290"/>
        <v>0.49872686793253296</v>
      </c>
      <c r="F9272" s="1">
        <f t="shared" si="291"/>
        <v>36296.3735390355</v>
      </c>
    </row>
    <row r="9273" spans="1:6" x14ac:dyDescent="0.3">
      <c r="A9273" s="3">
        <v>0.69050703294685201</v>
      </c>
      <c r="B9273" s="3">
        <v>24691.834162777599</v>
      </c>
      <c r="C9273" s="3">
        <v>1.22021557260127</v>
      </c>
      <c r="D9273" s="3">
        <v>64547.258223000201</v>
      </c>
      <c r="E9273" s="1">
        <f t="shared" si="290"/>
        <v>0.529708539654418</v>
      </c>
      <c r="F9273" s="1">
        <f t="shared" si="291"/>
        <v>39855.424060222605</v>
      </c>
    </row>
    <row r="9274" spans="1:6" x14ac:dyDescent="0.3">
      <c r="A9274" s="3">
        <v>0.74267863982260496</v>
      </c>
      <c r="B9274" s="3">
        <v>19669.425703686102</v>
      </c>
      <c r="C9274" s="3">
        <v>1.2786675357128301</v>
      </c>
      <c r="D9274" s="3">
        <v>56183.547012113399</v>
      </c>
      <c r="E9274" s="1">
        <f t="shared" si="290"/>
        <v>0.53598889589022514</v>
      </c>
      <c r="F9274" s="1">
        <f t="shared" si="291"/>
        <v>36514.121308427297</v>
      </c>
    </row>
    <row r="9275" spans="1:6" x14ac:dyDescent="0.3">
      <c r="A9275" s="3">
        <v>0.63829835900919496</v>
      </c>
      <c r="B9275" s="3">
        <v>22289.466231967901</v>
      </c>
      <c r="C9275" s="3">
        <v>1.05282883330251</v>
      </c>
      <c r="D9275" s="3">
        <v>59751.130850277797</v>
      </c>
      <c r="E9275" s="1">
        <f t="shared" si="290"/>
        <v>0.41453047429331502</v>
      </c>
      <c r="F9275" s="1">
        <f t="shared" si="291"/>
        <v>37461.664618309893</v>
      </c>
    </row>
    <row r="9276" spans="1:6" x14ac:dyDescent="0.3">
      <c r="A9276" s="3">
        <v>0.66083007766224799</v>
      </c>
      <c r="B9276" s="3">
        <v>17869.526370153701</v>
      </c>
      <c r="C9276" s="3">
        <v>1.1250288401722499</v>
      </c>
      <c r="D9276" s="3">
        <v>55861.231133282497</v>
      </c>
      <c r="E9276" s="1">
        <f t="shared" si="290"/>
        <v>0.46419876251000192</v>
      </c>
      <c r="F9276" s="1">
        <f t="shared" si="291"/>
        <v>37991.704763128801</v>
      </c>
    </row>
    <row r="9277" spans="1:6" x14ac:dyDescent="0.3">
      <c r="A9277" s="3">
        <v>0.704536447808084</v>
      </c>
      <c r="B9277" s="3">
        <v>15868.6285695161</v>
      </c>
      <c r="C9277" s="3">
        <v>1.2272861447603201</v>
      </c>
      <c r="D9277" s="3">
        <v>51520.513377373798</v>
      </c>
      <c r="E9277" s="1">
        <f t="shared" si="290"/>
        <v>0.52274969695223605</v>
      </c>
      <c r="F9277" s="1">
        <f t="shared" si="291"/>
        <v>35651.884807857699</v>
      </c>
    </row>
    <row r="9278" spans="1:6" x14ac:dyDescent="0.3">
      <c r="A9278" s="3">
        <v>0.653838723305464</v>
      </c>
      <c r="B9278" s="3">
        <v>20080.832406160702</v>
      </c>
      <c r="C9278" s="3">
        <v>1.1194855410194999</v>
      </c>
      <c r="D9278" s="3">
        <v>58301.3523878243</v>
      </c>
      <c r="E9278" s="1">
        <f t="shared" si="290"/>
        <v>0.46564681771403593</v>
      </c>
      <c r="F9278" s="1">
        <f t="shared" si="291"/>
        <v>38220.519981663601</v>
      </c>
    </row>
    <row r="9279" spans="1:6" x14ac:dyDescent="0.3">
      <c r="A9279" s="3">
        <v>0.75888293539386098</v>
      </c>
      <c r="B9279" s="3">
        <v>21069.577847064498</v>
      </c>
      <c r="C9279" s="3">
        <v>1.3228047293822101</v>
      </c>
      <c r="D9279" s="3">
        <v>58217.752204042103</v>
      </c>
      <c r="E9279" s="1">
        <f t="shared" si="290"/>
        <v>0.56392179398834907</v>
      </c>
      <c r="F9279" s="1">
        <f t="shared" si="291"/>
        <v>37148.174356977601</v>
      </c>
    </row>
    <row r="9280" spans="1:6" x14ac:dyDescent="0.3">
      <c r="A9280" s="3">
        <v>0.69004198129389005</v>
      </c>
      <c r="B9280" s="3">
        <v>23351.468629380401</v>
      </c>
      <c r="C9280" s="3">
        <v>1.2030936123458</v>
      </c>
      <c r="D9280" s="3">
        <v>59970.1473862024</v>
      </c>
      <c r="E9280" s="1">
        <f t="shared" si="290"/>
        <v>0.51305163105190998</v>
      </c>
      <c r="F9280" s="1">
        <f t="shared" si="291"/>
        <v>36618.678756822002</v>
      </c>
    </row>
    <row r="9281" spans="1:6" x14ac:dyDescent="0.3">
      <c r="A9281" s="3">
        <v>0.65676673227068705</v>
      </c>
      <c r="B9281" s="3">
        <v>19431.195309758201</v>
      </c>
      <c r="C9281" s="3">
        <v>1.12025014411791</v>
      </c>
      <c r="D9281" s="3">
        <v>56531.682609548603</v>
      </c>
      <c r="E9281" s="1">
        <f t="shared" si="290"/>
        <v>0.46348341184722297</v>
      </c>
      <c r="F9281" s="1">
        <f t="shared" si="291"/>
        <v>37100.487299790402</v>
      </c>
    </row>
    <row r="9282" spans="1:6" x14ac:dyDescent="0.3">
      <c r="A9282" s="3">
        <v>0.70975891092592702</v>
      </c>
      <c r="B9282" s="3">
        <v>19660.9543658248</v>
      </c>
      <c r="C9282" s="3">
        <v>1.2424164465017999</v>
      </c>
      <c r="D9282" s="3">
        <v>57415.361094065302</v>
      </c>
      <c r="E9282" s="1">
        <f t="shared" si="290"/>
        <v>0.53265753557587292</v>
      </c>
      <c r="F9282" s="1">
        <f t="shared" si="291"/>
        <v>37754.406728240501</v>
      </c>
    </row>
    <row r="9283" spans="1:6" x14ac:dyDescent="0.3">
      <c r="A9283" s="3">
        <v>0.70356683700004796</v>
      </c>
      <c r="B9283" s="3">
        <v>25448.623828891799</v>
      </c>
      <c r="C9283" s="3">
        <v>1.21361695512699</v>
      </c>
      <c r="D9283" s="3">
        <v>63393.775677743302</v>
      </c>
      <c r="E9283" s="1">
        <f t="shared" si="290"/>
        <v>0.51005011812694201</v>
      </c>
      <c r="F9283" s="1">
        <f t="shared" si="291"/>
        <v>37945.151848851499</v>
      </c>
    </row>
    <row r="9284" spans="1:6" x14ac:dyDescent="0.3">
      <c r="A9284" s="3">
        <v>0.72216861068081095</v>
      </c>
      <c r="B9284" s="3">
        <v>20891.2901580166</v>
      </c>
      <c r="C9284" s="3">
        <v>1.2419434524355899</v>
      </c>
      <c r="D9284" s="3">
        <v>57826.933272216098</v>
      </c>
      <c r="E9284" s="1">
        <f t="shared" ref="E9284:E9347" si="292">C9284-A9284</f>
        <v>0.51977484175477895</v>
      </c>
      <c r="F9284" s="1">
        <f t="shared" ref="F9284:F9347" si="293">D9284-B9284</f>
        <v>36935.643114199498</v>
      </c>
    </row>
    <row r="9285" spans="1:6" x14ac:dyDescent="0.3">
      <c r="A9285" s="3">
        <v>0.70848605133220299</v>
      </c>
      <c r="B9285" s="3">
        <v>17915.437053307101</v>
      </c>
      <c r="C9285" s="3">
        <v>1.2474810707267201</v>
      </c>
      <c r="D9285" s="3">
        <v>53519.422444673903</v>
      </c>
      <c r="E9285" s="1">
        <f t="shared" si="292"/>
        <v>0.53899501939451711</v>
      </c>
      <c r="F9285" s="1">
        <f t="shared" si="293"/>
        <v>35603.985391366805</v>
      </c>
    </row>
    <row r="9286" spans="1:6" x14ac:dyDescent="0.3">
      <c r="A9286" s="3">
        <v>0.698494186575223</v>
      </c>
      <c r="B9286" s="3">
        <v>18768.643969913599</v>
      </c>
      <c r="C9286" s="3">
        <v>1.2032562087546499</v>
      </c>
      <c r="D9286" s="3">
        <v>56849.866538254697</v>
      </c>
      <c r="E9286" s="1">
        <f t="shared" si="292"/>
        <v>0.50476202217942689</v>
      </c>
      <c r="F9286" s="1">
        <f t="shared" si="293"/>
        <v>38081.222568341094</v>
      </c>
    </row>
    <row r="9287" spans="1:6" x14ac:dyDescent="0.3">
      <c r="A9287" s="3">
        <v>0.69397334013585399</v>
      </c>
      <c r="B9287" s="3">
        <v>23167.810217826998</v>
      </c>
      <c r="C9287" s="3">
        <v>1.1969133995394701</v>
      </c>
      <c r="D9287" s="3">
        <v>60314.283393894002</v>
      </c>
      <c r="E9287" s="1">
        <f t="shared" si="292"/>
        <v>0.50294005940361608</v>
      </c>
      <c r="F9287" s="1">
        <f t="shared" si="293"/>
        <v>37146.473176067004</v>
      </c>
    </row>
    <row r="9288" spans="1:6" x14ac:dyDescent="0.3">
      <c r="A9288" s="3">
        <v>0.69973069833403301</v>
      </c>
      <c r="B9288" s="3">
        <v>19866.336037885401</v>
      </c>
      <c r="C9288" s="3">
        <v>1.2113004339932301</v>
      </c>
      <c r="D9288" s="3">
        <v>57449.5926178386</v>
      </c>
      <c r="E9288" s="1">
        <f t="shared" si="292"/>
        <v>0.51156973565919706</v>
      </c>
      <c r="F9288" s="1">
        <f t="shared" si="293"/>
        <v>37583.256579953202</v>
      </c>
    </row>
    <row r="9289" spans="1:6" x14ac:dyDescent="0.3">
      <c r="A9289" s="3">
        <v>0.74807099346459804</v>
      </c>
      <c r="B9289" s="3">
        <v>22387.6881980289</v>
      </c>
      <c r="C9289" s="3">
        <v>1.3056326730836001</v>
      </c>
      <c r="D9289" s="3">
        <v>58665.014571514199</v>
      </c>
      <c r="E9289" s="1">
        <f t="shared" si="292"/>
        <v>0.55756167961900205</v>
      </c>
      <c r="F9289" s="1">
        <f t="shared" si="293"/>
        <v>36277.326373485295</v>
      </c>
    </row>
    <row r="9290" spans="1:6" x14ac:dyDescent="0.3">
      <c r="A9290" s="3">
        <v>0.74307462875799202</v>
      </c>
      <c r="B9290" s="3">
        <v>19725.329885448398</v>
      </c>
      <c r="C9290" s="3">
        <v>1.2849924224544</v>
      </c>
      <c r="D9290" s="3">
        <v>55728.010533783898</v>
      </c>
      <c r="E9290" s="1">
        <f t="shared" si="292"/>
        <v>0.54191779369640802</v>
      </c>
      <c r="F9290" s="1">
        <f t="shared" si="293"/>
        <v>36002.680648335503</v>
      </c>
    </row>
    <row r="9291" spans="1:6" x14ac:dyDescent="0.3">
      <c r="A9291" s="3">
        <v>0.68694852965533404</v>
      </c>
      <c r="B9291" s="3">
        <v>21303.085480650901</v>
      </c>
      <c r="C9291" s="3">
        <v>1.1728293529712499</v>
      </c>
      <c r="D9291" s="3">
        <v>59104.928033976001</v>
      </c>
      <c r="E9291" s="1">
        <f t="shared" si="292"/>
        <v>0.48588082331591587</v>
      </c>
      <c r="F9291" s="1">
        <f t="shared" si="293"/>
        <v>37801.842553325099</v>
      </c>
    </row>
    <row r="9292" spans="1:6" x14ac:dyDescent="0.3">
      <c r="A9292" s="3">
        <v>0.71536854258433502</v>
      </c>
      <c r="B9292" s="3">
        <v>21481.940608827099</v>
      </c>
      <c r="C9292" s="3">
        <v>1.2248970718999399</v>
      </c>
      <c r="D9292" s="3">
        <v>60983.725427359503</v>
      </c>
      <c r="E9292" s="1">
        <f t="shared" si="292"/>
        <v>0.50952852931560488</v>
      </c>
      <c r="F9292" s="1">
        <f t="shared" si="293"/>
        <v>39501.784818532404</v>
      </c>
    </row>
    <row r="9293" spans="1:6" x14ac:dyDescent="0.3">
      <c r="A9293" s="3">
        <v>0.76247355367817304</v>
      </c>
      <c r="B9293" s="3">
        <v>22186.617741602098</v>
      </c>
      <c r="C9293" s="3">
        <v>1.3430406486748701</v>
      </c>
      <c r="D9293" s="3">
        <v>58806.794442786799</v>
      </c>
      <c r="E9293" s="1">
        <f t="shared" si="292"/>
        <v>0.58056709499669701</v>
      </c>
      <c r="F9293" s="1">
        <f t="shared" si="293"/>
        <v>36620.176701184697</v>
      </c>
    </row>
    <row r="9294" spans="1:6" x14ac:dyDescent="0.3">
      <c r="A9294" s="3">
        <v>0.74816956002666501</v>
      </c>
      <c r="B9294" s="3">
        <v>16699.2912001441</v>
      </c>
      <c r="C9294" s="3">
        <v>1.29070515234355</v>
      </c>
      <c r="D9294" s="3">
        <v>52006.050708713199</v>
      </c>
      <c r="E9294" s="1">
        <f t="shared" si="292"/>
        <v>0.54253559231688497</v>
      </c>
      <c r="F9294" s="1">
        <f t="shared" si="293"/>
        <v>35306.759508569099</v>
      </c>
    </row>
    <row r="9295" spans="1:6" x14ac:dyDescent="0.3">
      <c r="A9295" s="3">
        <v>0.69874614728264495</v>
      </c>
      <c r="B9295" s="3">
        <v>20019.363499644602</v>
      </c>
      <c r="C9295" s="3">
        <v>1.14379204756704</v>
      </c>
      <c r="D9295" s="3">
        <v>57193.9055054821</v>
      </c>
      <c r="E9295" s="1">
        <f t="shared" si="292"/>
        <v>0.44504590028439506</v>
      </c>
      <c r="F9295" s="1">
        <f t="shared" si="293"/>
        <v>37174.542005837502</v>
      </c>
    </row>
    <row r="9296" spans="1:6" x14ac:dyDescent="0.3">
      <c r="A9296" s="3">
        <v>0.69756272163229205</v>
      </c>
      <c r="B9296" s="3">
        <v>16455.483169071798</v>
      </c>
      <c r="C9296" s="3">
        <v>1.2014210486001</v>
      </c>
      <c r="D9296" s="3">
        <v>52676.369008920803</v>
      </c>
      <c r="E9296" s="1">
        <f t="shared" si="292"/>
        <v>0.50385832696780797</v>
      </c>
      <c r="F9296" s="1">
        <f t="shared" si="293"/>
        <v>36220.885839849005</v>
      </c>
    </row>
    <row r="9297" spans="1:6" x14ac:dyDescent="0.3">
      <c r="A9297" s="3">
        <v>0.69736934198561895</v>
      </c>
      <c r="B9297" s="3">
        <v>20727.001235170101</v>
      </c>
      <c r="C9297" s="3">
        <v>1.2080398090461499</v>
      </c>
      <c r="D9297" s="3">
        <v>59872.733296983803</v>
      </c>
      <c r="E9297" s="1">
        <f t="shared" si="292"/>
        <v>0.51067046706053099</v>
      </c>
      <c r="F9297" s="1">
        <f t="shared" si="293"/>
        <v>39145.732061813702</v>
      </c>
    </row>
    <row r="9298" spans="1:6" x14ac:dyDescent="0.3">
      <c r="A9298" s="3">
        <v>0.64445495142007103</v>
      </c>
      <c r="B9298" s="3">
        <v>21218.0023108278</v>
      </c>
      <c r="C9298" s="3">
        <v>1.11198856413476</v>
      </c>
      <c r="D9298" s="3">
        <v>58700.425004709803</v>
      </c>
      <c r="E9298" s="1">
        <f t="shared" si="292"/>
        <v>0.46753361271468896</v>
      </c>
      <c r="F9298" s="1">
        <f t="shared" si="293"/>
        <v>37482.422693882007</v>
      </c>
    </row>
    <row r="9299" spans="1:6" x14ac:dyDescent="0.3">
      <c r="A9299" s="3">
        <v>0.75031002642551003</v>
      </c>
      <c r="B9299" s="3">
        <v>18031.146178013401</v>
      </c>
      <c r="C9299" s="3">
        <v>1.29222126588286</v>
      </c>
      <c r="D9299" s="3">
        <v>53157.043165378498</v>
      </c>
      <c r="E9299" s="1">
        <f t="shared" si="292"/>
        <v>0.54191123945734998</v>
      </c>
      <c r="F9299" s="1">
        <f t="shared" si="293"/>
        <v>35125.896987365093</v>
      </c>
    </row>
    <row r="9300" spans="1:6" x14ac:dyDescent="0.3">
      <c r="A9300" s="3">
        <v>0.70500305601287006</v>
      </c>
      <c r="B9300" s="3">
        <v>18772.833474882002</v>
      </c>
      <c r="C9300" s="3">
        <v>1.23295664932044</v>
      </c>
      <c r="D9300" s="3">
        <v>56400.001564672399</v>
      </c>
      <c r="E9300" s="1">
        <f t="shared" si="292"/>
        <v>0.52795359330756997</v>
      </c>
      <c r="F9300" s="1">
        <f t="shared" si="293"/>
        <v>37627.168089790401</v>
      </c>
    </row>
    <row r="9301" spans="1:6" x14ac:dyDescent="0.3">
      <c r="A9301" s="3">
        <v>0.70635210464718401</v>
      </c>
      <c r="B9301" s="3">
        <v>19490.626616822599</v>
      </c>
      <c r="C9301" s="3">
        <v>1.2256446881712399</v>
      </c>
      <c r="D9301" s="3">
        <v>56276.803385996704</v>
      </c>
      <c r="E9301" s="1">
        <f t="shared" si="292"/>
        <v>0.51929258352405594</v>
      </c>
      <c r="F9301" s="1">
        <f t="shared" si="293"/>
        <v>36786.176769174104</v>
      </c>
    </row>
    <row r="9302" spans="1:6" x14ac:dyDescent="0.3">
      <c r="A9302" s="3">
        <v>0.69786146010931505</v>
      </c>
      <c r="B9302" s="3">
        <v>19699.0002206196</v>
      </c>
      <c r="C9302" s="3">
        <v>1.1929151119757999</v>
      </c>
      <c r="D9302" s="3">
        <v>57730.026492983103</v>
      </c>
      <c r="E9302" s="1">
        <f t="shared" si="292"/>
        <v>0.49505365186648487</v>
      </c>
      <c r="F9302" s="1">
        <f t="shared" si="293"/>
        <v>38031.026272363502</v>
      </c>
    </row>
    <row r="9303" spans="1:6" x14ac:dyDescent="0.3">
      <c r="A9303" s="3">
        <v>0.752749758416693</v>
      </c>
      <c r="B9303" s="3">
        <v>19340.601542106499</v>
      </c>
      <c r="C9303" s="3">
        <v>1.31487932002938</v>
      </c>
      <c r="D9303" s="3">
        <v>58082.606974291702</v>
      </c>
      <c r="E9303" s="1">
        <f t="shared" si="292"/>
        <v>0.56212956161268701</v>
      </c>
      <c r="F9303" s="1">
        <f t="shared" si="293"/>
        <v>38742.005432185208</v>
      </c>
    </row>
    <row r="9304" spans="1:6" x14ac:dyDescent="0.3">
      <c r="A9304" s="3">
        <v>0.72376233214226504</v>
      </c>
      <c r="B9304" s="3">
        <v>18213.8348707041</v>
      </c>
      <c r="C9304" s="3">
        <v>1.23682476343618</v>
      </c>
      <c r="D9304" s="3">
        <v>54970.009173365397</v>
      </c>
      <c r="E9304" s="1">
        <f t="shared" si="292"/>
        <v>0.51306243129391493</v>
      </c>
      <c r="F9304" s="1">
        <f t="shared" si="293"/>
        <v>36756.174302661297</v>
      </c>
    </row>
    <row r="9305" spans="1:6" x14ac:dyDescent="0.3">
      <c r="A9305" s="3">
        <v>0.680808754464865</v>
      </c>
      <c r="B9305" s="3">
        <v>14365.692276485999</v>
      </c>
      <c r="C9305" s="3">
        <v>1.15504072751544</v>
      </c>
      <c r="D9305" s="3">
        <v>49910.607780815</v>
      </c>
      <c r="E9305" s="1">
        <f t="shared" si="292"/>
        <v>0.47423197305057496</v>
      </c>
      <c r="F9305" s="1">
        <f t="shared" si="293"/>
        <v>35544.915504329001</v>
      </c>
    </row>
    <row r="9306" spans="1:6" x14ac:dyDescent="0.3">
      <c r="A9306" s="3">
        <v>0.68687237823221803</v>
      </c>
      <c r="B9306" s="3">
        <v>17956.0740597779</v>
      </c>
      <c r="C9306" s="3">
        <v>1.1398522778351801</v>
      </c>
      <c r="D9306" s="3">
        <v>55839.122147243601</v>
      </c>
      <c r="E9306" s="1">
        <f t="shared" si="292"/>
        <v>0.45297989960296203</v>
      </c>
      <c r="F9306" s="1">
        <f t="shared" si="293"/>
        <v>37883.048087465701</v>
      </c>
    </row>
    <row r="9307" spans="1:6" x14ac:dyDescent="0.3">
      <c r="A9307" s="3">
        <v>0.71028218168743995</v>
      </c>
      <c r="B9307" s="3">
        <v>16396.242165366199</v>
      </c>
      <c r="C9307" s="3">
        <v>1.22458619628946</v>
      </c>
      <c r="D9307" s="3">
        <v>51572.306425025803</v>
      </c>
      <c r="E9307" s="1">
        <f t="shared" si="292"/>
        <v>0.51430401460202002</v>
      </c>
      <c r="F9307" s="1">
        <f t="shared" si="293"/>
        <v>35176.064259659601</v>
      </c>
    </row>
    <row r="9308" spans="1:6" x14ac:dyDescent="0.3">
      <c r="A9308" s="3">
        <v>0.70372676622709995</v>
      </c>
      <c r="B9308" s="3">
        <v>16246.623437072099</v>
      </c>
      <c r="C9308" s="3">
        <v>1.2321235651923199</v>
      </c>
      <c r="D9308" s="3">
        <v>51394.286008331903</v>
      </c>
      <c r="E9308" s="1">
        <f t="shared" si="292"/>
        <v>0.52839679896521996</v>
      </c>
      <c r="F9308" s="1">
        <f t="shared" si="293"/>
        <v>35147.662571259803</v>
      </c>
    </row>
    <row r="9309" spans="1:6" x14ac:dyDescent="0.3">
      <c r="A9309" s="3">
        <v>0.69000491248183804</v>
      </c>
      <c r="B9309" s="3">
        <v>18956.564816022801</v>
      </c>
      <c r="C9309" s="3">
        <v>1.18384722714199</v>
      </c>
      <c r="D9309" s="3">
        <v>55141.6477687632</v>
      </c>
      <c r="E9309" s="1">
        <f t="shared" si="292"/>
        <v>0.49384231466015194</v>
      </c>
      <c r="F9309" s="1">
        <f t="shared" si="293"/>
        <v>36185.082952740398</v>
      </c>
    </row>
    <row r="9310" spans="1:6" x14ac:dyDescent="0.3">
      <c r="A9310" s="3">
        <v>0.77943202214305796</v>
      </c>
      <c r="B9310" s="3">
        <v>18417.195141685501</v>
      </c>
      <c r="C9310" s="3">
        <v>1.3675835410717201</v>
      </c>
      <c r="D9310" s="3">
        <v>56538.103117416897</v>
      </c>
      <c r="E9310" s="1">
        <f t="shared" si="292"/>
        <v>0.58815151892866213</v>
      </c>
      <c r="F9310" s="1">
        <f t="shared" si="293"/>
        <v>38120.907975731396</v>
      </c>
    </row>
    <row r="9311" spans="1:6" x14ac:dyDescent="0.3">
      <c r="A9311" s="3">
        <v>0.66392431884310998</v>
      </c>
      <c r="B9311" s="3">
        <v>20517.755697149099</v>
      </c>
      <c r="C9311" s="3">
        <v>1.1705978627</v>
      </c>
      <c r="D9311" s="3">
        <v>58963.145897139599</v>
      </c>
      <c r="E9311" s="1">
        <f t="shared" si="292"/>
        <v>0.50667354385689001</v>
      </c>
      <c r="F9311" s="1">
        <f t="shared" si="293"/>
        <v>38445.390199990499</v>
      </c>
    </row>
    <row r="9312" spans="1:6" x14ac:dyDescent="0.3">
      <c r="A9312" s="3">
        <v>0.69405553380999796</v>
      </c>
      <c r="B9312" s="3">
        <v>17671.925409641699</v>
      </c>
      <c r="C9312" s="3">
        <v>1.2053560919959201</v>
      </c>
      <c r="D9312" s="3">
        <v>55830.4438826404</v>
      </c>
      <c r="E9312" s="1">
        <f t="shared" si="292"/>
        <v>0.51130055818592213</v>
      </c>
      <c r="F9312" s="1">
        <f t="shared" si="293"/>
        <v>38158.518472998701</v>
      </c>
    </row>
    <row r="9313" spans="1:6" x14ac:dyDescent="0.3">
      <c r="A9313" s="3">
        <v>0.63971021733085798</v>
      </c>
      <c r="B9313" s="3">
        <v>27226.5185850007</v>
      </c>
      <c r="C9313" s="3">
        <v>1.0932249325666299</v>
      </c>
      <c r="D9313" s="3">
        <v>64133.236744333597</v>
      </c>
      <c r="E9313" s="1">
        <f t="shared" si="292"/>
        <v>0.45351471523577191</v>
      </c>
      <c r="F9313" s="1">
        <f t="shared" si="293"/>
        <v>36906.718159332901</v>
      </c>
    </row>
    <row r="9314" spans="1:6" x14ac:dyDescent="0.3">
      <c r="A9314" s="3">
        <v>0.68514943510325899</v>
      </c>
      <c r="B9314" s="3">
        <v>19100.114233566099</v>
      </c>
      <c r="C9314" s="3">
        <v>1.1861273132626799</v>
      </c>
      <c r="D9314" s="3">
        <v>54833.341195692003</v>
      </c>
      <c r="E9314" s="1">
        <f t="shared" si="292"/>
        <v>0.50097787815942096</v>
      </c>
      <c r="F9314" s="1">
        <f t="shared" si="293"/>
        <v>35733.226962125904</v>
      </c>
    </row>
    <row r="9315" spans="1:6" x14ac:dyDescent="0.3">
      <c r="A9315" s="3">
        <v>0.67890659593526104</v>
      </c>
      <c r="B9315" s="3">
        <v>18707.271122414801</v>
      </c>
      <c r="C9315" s="3">
        <v>1.16908221447276</v>
      </c>
      <c r="D9315" s="3">
        <v>55243.625838647502</v>
      </c>
      <c r="E9315" s="1">
        <f t="shared" si="292"/>
        <v>0.49017561853749891</v>
      </c>
      <c r="F9315" s="1">
        <f t="shared" si="293"/>
        <v>36536.354716232701</v>
      </c>
    </row>
    <row r="9316" spans="1:6" x14ac:dyDescent="0.3">
      <c r="A9316" s="3">
        <v>0.69090453859584999</v>
      </c>
      <c r="B9316" s="3">
        <v>26913.842916619898</v>
      </c>
      <c r="C9316" s="3">
        <v>1.16972031550861</v>
      </c>
      <c r="D9316" s="3">
        <v>63776.638583455599</v>
      </c>
      <c r="E9316" s="1">
        <f t="shared" si="292"/>
        <v>0.47881577691276</v>
      </c>
      <c r="F9316" s="1">
        <f t="shared" si="293"/>
        <v>36862.7956668357</v>
      </c>
    </row>
    <row r="9317" spans="1:6" x14ac:dyDescent="0.3">
      <c r="A9317" s="3">
        <v>0.70249668864630199</v>
      </c>
      <c r="B9317" s="3">
        <v>21864.594690096499</v>
      </c>
      <c r="C9317" s="3">
        <v>1.2427748564863901</v>
      </c>
      <c r="D9317" s="3">
        <v>58134.109635150598</v>
      </c>
      <c r="E9317" s="1">
        <f t="shared" si="292"/>
        <v>0.54027816784008809</v>
      </c>
      <c r="F9317" s="1">
        <f t="shared" si="293"/>
        <v>36269.514945054099</v>
      </c>
    </row>
    <row r="9318" spans="1:6" x14ac:dyDescent="0.3">
      <c r="A9318" s="3">
        <v>0.71774027883825398</v>
      </c>
      <c r="B9318" s="3">
        <v>19392.0347178638</v>
      </c>
      <c r="C9318" s="3">
        <v>1.22589290307265</v>
      </c>
      <c r="D9318" s="3">
        <v>56187.710899713697</v>
      </c>
      <c r="E9318" s="1">
        <f t="shared" si="292"/>
        <v>0.508152624234396</v>
      </c>
      <c r="F9318" s="1">
        <f t="shared" si="293"/>
        <v>36795.676181849893</v>
      </c>
    </row>
    <row r="9319" spans="1:6" x14ac:dyDescent="0.3">
      <c r="A9319" s="3">
        <v>0.68185613868213601</v>
      </c>
      <c r="B9319" s="3">
        <v>19542.4676627429</v>
      </c>
      <c r="C9319" s="3">
        <v>1.16586477580554</v>
      </c>
      <c r="D9319" s="3">
        <v>55704.4589549187</v>
      </c>
      <c r="E9319" s="1">
        <f t="shared" si="292"/>
        <v>0.48400863712340403</v>
      </c>
      <c r="F9319" s="1">
        <f t="shared" si="293"/>
        <v>36161.9912921758</v>
      </c>
    </row>
    <row r="9320" spans="1:6" x14ac:dyDescent="0.3">
      <c r="A9320" s="3">
        <v>0.70370689940818298</v>
      </c>
      <c r="B9320" s="3">
        <v>20974.528792371199</v>
      </c>
      <c r="C9320" s="3">
        <v>1.24578163399254</v>
      </c>
      <c r="D9320" s="3">
        <v>59439.729143207704</v>
      </c>
      <c r="E9320" s="1">
        <f t="shared" si="292"/>
        <v>0.54207473458435707</v>
      </c>
      <c r="F9320" s="1">
        <f t="shared" si="293"/>
        <v>38465.200350836501</v>
      </c>
    </row>
    <row r="9321" spans="1:6" x14ac:dyDescent="0.3">
      <c r="A9321" s="3">
        <v>0.71702139195273096</v>
      </c>
      <c r="B9321" s="3">
        <v>18962.302935616201</v>
      </c>
      <c r="C9321" s="3">
        <v>1.2198017363428599</v>
      </c>
      <c r="D9321" s="3">
        <v>56485.308476280399</v>
      </c>
      <c r="E9321" s="1">
        <f t="shared" si="292"/>
        <v>0.50278034439012897</v>
      </c>
      <c r="F9321" s="1">
        <f t="shared" si="293"/>
        <v>37523.005540664199</v>
      </c>
    </row>
    <row r="9322" spans="1:6" x14ac:dyDescent="0.3">
      <c r="A9322" s="3">
        <v>0.68852636241273402</v>
      </c>
      <c r="B9322" s="3">
        <v>23388.033803198301</v>
      </c>
      <c r="C9322" s="3">
        <v>1.20409962828566</v>
      </c>
      <c r="D9322" s="3">
        <v>61552.133612944701</v>
      </c>
      <c r="E9322" s="1">
        <f t="shared" si="292"/>
        <v>0.51557326587292596</v>
      </c>
      <c r="F9322" s="1">
        <f t="shared" si="293"/>
        <v>38164.099809746403</v>
      </c>
    </row>
    <row r="9323" spans="1:6" x14ac:dyDescent="0.3">
      <c r="A9323" s="3">
        <v>0.73921397829731705</v>
      </c>
      <c r="B9323" s="3">
        <v>18617.8286709903</v>
      </c>
      <c r="C9323" s="3">
        <v>1.27463689089685</v>
      </c>
      <c r="D9323" s="3">
        <v>56391.582928629497</v>
      </c>
      <c r="E9323" s="1">
        <f t="shared" si="292"/>
        <v>0.5354229125995329</v>
      </c>
      <c r="F9323" s="1">
        <f t="shared" si="293"/>
        <v>37773.754257639201</v>
      </c>
    </row>
    <row r="9324" spans="1:6" x14ac:dyDescent="0.3">
      <c r="A9324" s="3">
        <v>0.73441182543901995</v>
      </c>
      <c r="B9324" s="3">
        <v>21156.736956247401</v>
      </c>
      <c r="C9324" s="3">
        <v>1.2430101146429999</v>
      </c>
      <c r="D9324" s="3">
        <v>59838.4595911367</v>
      </c>
      <c r="E9324" s="1">
        <f t="shared" si="292"/>
        <v>0.50859828920397998</v>
      </c>
      <c r="F9324" s="1">
        <f t="shared" si="293"/>
        <v>38681.722634889302</v>
      </c>
    </row>
    <row r="9325" spans="1:6" x14ac:dyDescent="0.3">
      <c r="A9325" s="3">
        <v>0.73182618589205495</v>
      </c>
      <c r="B9325" s="3">
        <v>21871.185214803601</v>
      </c>
      <c r="C9325" s="3">
        <v>1.2280955989765201</v>
      </c>
      <c r="D9325" s="3">
        <v>58821.253995792496</v>
      </c>
      <c r="E9325" s="1">
        <f t="shared" si="292"/>
        <v>0.49626941308446515</v>
      </c>
      <c r="F9325" s="1">
        <f t="shared" si="293"/>
        <v>36950.068780988891</v>
      </c>
    </row>
    <row r="9326" spans="1:6" x14ac:dyDescent="0.3">
      <c r="A9326" s="3">
        <v>0.710786009172793</v>
      </c>
      <c r="B9326" s="3">
        <v>23009.2213477982</v>
      </c>
      <c r="C9326" s="3">
        <v>1.21262696035414</v>
      </c>
      <c r="D9326" s="3">
        <v>63649.0527350349</v>
      </c>
      <c r="E9326" s="1">
        <f t="shared" si="292"/>
        <v>0.50184095118134697</v>
      </c>
      <c r="F9326" s="1">
        <f t="shared" si="293"/>
        <v>40639.8313872367</v>
      </c>
    </row>
    <row r="9327" spans="1:6" x14ac:dyDescent="0.3">
      <c r="A9327" s="3">
        <v>0.65934191274373999</v>
      </c>
      <c r="B9327" s="3">
        <v>17241.555374555799</v>
      </c>
      <c r="C9327" s="3">
        <v>1.1559357467159901</v>
      </c>
      <c r="D9327" s="3">
        <v>54025.2010483755</v>
      </c>
      <c r="E9327" s="1">
        <f t="shared" si="292"/>
        <v>0.4965938339722501</v>
      </c>
      <c r="F9327" s="1">
        <f t="shared" si="293"/>
        <v>36783.645673819701</v>
      </c>
    </row>
    <row r="9328" spans="1:6" x14ac:dyDescent="0.3">
      <c r="A9328" s="3">
        <v>0.72126335642778905</v>
      </c>
      <c r="B9328" s="3">
        <v>17176.5928701632</v>
      </c>
      <c r="C9328" s="3">
        <v>1.2600546995352799</v>
      </c>
      <c r="D9328" s="3">
        <v>53369.124132423298</v>
      </c>
      <c r="E9328" s="1">
        <f t="shared" si="292"/>
        <v>0.53879134310749088</v>
      </c>
      <c r="F9328" s="1">
        <f t="shared" si="293"/>
        <v>36192.531262260098</v>
      </c>
    </row>
    <row r="9329" spans="1:6" x14ac:dyDescent="0.3">
      <c r="A9329" s="3">
        <v>0.71667430733315296</v>
      </c>
      <c r="B9329" s="3">
        <v>22147.4327394879</v>
      </c>
      <c r="C9329" s="3">
        <v>1.21183776418196</v>
      </c>
      <c r="D9329" s="3">
        <v>57710.399302867503</v>
      </c>
      <c r="E9329" s="1">
        <f t="shared" si="292"/>
        <v>0.49516345684880703</v>
      </c>
      <c r="F9329" s="1">
        <f t="shared" si="293"/>
        <v>35562.966563379603</v>
      </c>
    </row>
    <row r="9330" spans="1:6" x14ac:dyDescent="0.3">
      <c r="A9330" s="3">
        <v>0.68251663310146404</v>
      </c>
      <c r="B9330" s="3">
        <v>22516.822726516501</v>
      </c>
      <c r="C9330" s="3">
        <v>1.2089433044318101</v>
      </c>
      <c r="D9330" s="3">
        <v>62275.605589111299</v>
      </c>
      <c r="E9330" s="1">
        <f t="shared" si="292"/>
        <v>0.52642667133034604</v>
      </c>
      <c r="F9330" s="1">
        <f t="shared" si="293"/>
        <v>39758.782862594802</v>
      </c>
    </row>
    <row r="9331" spans="1:6" x14ac:dyDescent="0.3">
      <c r="A9331" s="3">
        <v>0.70699054124917304</v>
      </c>
      <c r="B9331" s="3">
        <v>22046.215126080398</v>
      </c>
      <c r="C9331" s="3">
        <v>1.2023984731964701</v>
      </c>
      <c r="D9331" s="3">
        <v>61289.971415243701</v>
      </c>
      <c r="E9331" s="1">
        <f t="shared" si="292"/>
        <v>0.49540793194729704</v>
      </c>
      <c r="F9331" s="1">
        <f t="shared" si="293"/>
        <v>39243.756289163299</v>
      </c>
    </row>
    <row r="9332" spans="1:6" x14ac:dyDescent="0.3">
      <c r="A9332" s="3">
        <v>0.72497375429550803</v>
      </c>
      <c r="B9332" s="3">
        <v>20076.957463943301</v>
      </c>
      <c r="C9332" s="3">
        <v>1.2420512170488101</v>
      </c>
      <c r="D9332" s="3">
        <v>58719.656409634299</v>
      </c>
      <c r="E9332" s="1">
        <f t="shared" si="292"/>
        <v>0.51707746275330202</v>
      </c>
      <c r="F9332" s="1">
        <f t="shared" si="293"/>
        <v>38642.698945690994</v>
      </c>
    </row>
    <row r="9333" spans="1:6" x14ac:dyDescent="0.3">
      <c r="A9333" s="3">
        <v>0.74904527104468799</v>
      </c>
      <c r="B9333" s="3">
        <v>18198.3010988489</v>
      </c>
      <c r="C9333" s="3">
        <v>1.27658938143995</v>
      </c>
      <c r="D9333" s="3">
        <v>55499.047403170298</v>
      </c>
      <c r="E9333" s="1">
        <f t="shared" si="292"/>
        <v>0.52754411039526206</v>
      </c>
      <c r="F9333" s="1">
        <f t="shared" si="293"/>
        <v>37300.746304321394</v>
      </c>
    </row>
    <row r="9334" spans="1:6" x14ac:dyDescent="0.3">
      <c r="A9334" s="3">
        <v>0.71221138578568099</v>
      </c>
      <c r="B9334" s="3">
        <v>23898.2476334524</v>
      </c>
      <c r="C9334" s="3">
        <v>1.2188140001175101</v>
      </c>
      <c r="D9334" s="3">
        <v>58952.032390951601</v>
      </c>
      <c r="E9334" s="1">
        <f t="shared" si="292"/>
        <v>0.50660261433182907</v>
      </c>
      <c r="F9334" s="1">
        <f t="shared" si="293"/>
        <v>35053.784757499205</v>
      </c>
    </row>
    <row r="9335" spans="1:6" x14ac:dyDescent="0.3">
      <c r="A9335" s="3">
        <v>0.73898701179523196</v>
      </c>
      <c r="B9335" s="3">
        <v>19105.223811538501</v>
      </c>
      <c r="C9335" s="3">
        <v>1.3189515214582099</v>
      </c>
      <c r="D9335" s="3">
        <v>58562.140247475698</v>
      </c>
      <c r="E9335" s="1">
        <f t="shared" si="292"/>
        <v>0.57996450966297797</v>
      </c>
      <c r="F9335" s="1">
        <f t="shared" si="293"/>
        <v>39456.916435937193</v>
      </c>
    </row>
    <row r="9336" spans="1:6" x14ac:dyDescent="0.3">
      <c r="A9336" s="3">
        <v>0.679524970207385</v>
      </c>
      <c r="B9336" s="3">
        <v>19064.6479221919</v>
      </c>
      <c r="C9336" s="3">
        <v>1.1951892063898399</v>
      </c>
      <c r="D9336" s="3">
        <v>56818.360118420198</v>
      </c>
      <c r="E9336" s="1">
        <f t="shared" si="292"/>
        <v>0.51566423618245494</v>
      </c>
      <c r="F9336" s="1">
        <f t="shared" si="293"/>
        <v>37753.712196228298</v>
      </c>
    </row>
    <row r="9337" spans="1:6" x14ac:dyDescent="0.3">
      <c r="A9337" s="3">
        <v>0.66644244760273996</v>
      </c>
      <c r="B9337" s="3">
        <v>24259.9548320252</v>
      </c>
      <c r="C9337" s="3">
        <v>1.1664906161675901</v>
      </c>
      <c r="D9337" s="3">
        <v>61904.746225182003</v>
      </c>
      <c r="E9337" s="1">
        <f t="shared" si="292"/>
        <v>0.50004816856485013</v>
      </c>
      <c r="F9337" s="1">
        <f t="shared" si="293"/>
        <v>37644.791393156804</v>
      </c>
    </row>
    <row r="9338" spans="1:6" x14ac:dyDescent="0.3">
      <c r="A9338" s="3">
        <v>0.70954874585841299</v>
      </c>
      <c r="B9338" s="3">
        <v>21088.210739568</v>
      </c>
      <c r="C9338" s="3">
        <v>1.2437970477451199</v>
      </c>
      <c r="D9338" s="3">
        <v>58911.4406979427</v>
      </c>
      <c r="E9338" s="1">
        <f t="shared" si="292"/>
        <v>0.53424830188670691</v>
      </c>
      <c r="F9338" s="1">
        <f t="shared" si="293"/>
        <v>37823.229958374701</v>
      </c>
    </row>
    <row r="9339" spans="1:6" x14ac:dyDescent="0.3">
      <c r="A9339" s="3">
        <v>0.69744075426611996</v>
      </c>
      <c r="B9339" s="3">
        <v>16867.860873049402</v>
      </c>
      <c r="C9339" s="3">
        <v>1.1912127061893201</v>
      </c>
      <c r="D9339" s="3">
        <v>51663.044806188598</v>
      </c>
      <c r="E9339" s="1">
        <f t="shared" si="292"/>
        <v>0.49377195192320011</v>
      </c>
      <c r="F9339" s="1">
        <f t="shared" si="293"/>
        <v>34795.183933139197</v>
      </c>
    </row>
    <row r="9340" spans="1:6" x14ac:dyDescent="0.3">
      <c r="A9340" s="3">
        <v>0.67458426206218802</v>
      </c>
      <c r="B9340" s="3">
        <v>16992.448630628201</v>
      </c>
      <c r="C9340" s="3">
        <v>1.1594303095640299</v>
      </c>
      <c r="D9340" s="3">
        <v>52375.839798995701</v>
      </c>
      <c r="E9340" s="1">
        <f t="shared" si="292"/>
        <v>0.4848460475018419</v>
      </c>
      <c r="F9340" s="1">
        <f t="shared" si="293"/>
        <v>35383.391168367496</v>
      </c>
    </row>
    <row r="9341" spans="1:6" x14ac:dyDescent="0.3">
      <c r="A9341" s="3">
        <v>0.70207850180646003</v>
      </c>
      <c r="B9341" s="3">
        <v>17064.913141086301</v>
      </c>
      <c r="C9341" s="3">
        <v>1.2095366547055</v>
      </c>
      <c r="D9341" s="3">
        <v>53259.619539195999</v>
      </c>
      <c r="E9341" s="1">
        <f t="shared" si="292"/>
        <v>0.50745815289903995</v>
      </c>
      <c r="F9341" s="1">
        <f t="shared" si="293"/>
        <v>36194.706398109702</v>
      </c>
    </row>
    <row r="9342" spans="1:6" x14ac:dyDescent="0.3">
      <c r="A9342" s="3">
        <v>0.71160699538920302</v>
      </c>
      <c r="B9342" s="3">
        <v>16012.8256416075</v>
      </c>
      <c r="C9342" s="3">
        <v>1.2180046161515901</v>
      </c>
      <c r="D9342" s="3">
        <v>50634.972503521603</v>
      </c>
      <c r="E9342" s="1">
        <f t="shared" si="292"/>
        <v>0.50639762076238704</v>
      </c>
      <c r="F9342" s="1">
        <f t="shared" si="293"/>
        <v>34622.146861914101</v>
      </c>
    </row>
    <row r="9343" spans="1:6" x14ac:dyDescent="0.3">
      <c r="A9343" s="3">
        <v>0.67075195973428203</v>
      </c>
      <c r="B9343" s="3">
        <v>17748.1269313427</v>
      </c>
      <c r="C9343" s="3">
        <v>1.1470033582221399</v>
      </c>
      <c r="D9343" s="3">
        <v>54877.570333919299</v>
      </c>
      <c r="E9343" s="1">
        <f t="shared" si="292"/>
        <v>0.47625139848785791</v>
      </c>
      <c r="F9343" s="1">
        <f t="shared" si="293"/>
        <v>37129.443402576595</v>
      </c>
    </row>
    <row r="9344" spans="1:6" x14ac:dyDescent="0.3">
      <c r="A9344" s="3">
        <v>0.74505872049117705</v>
      </c>
      <c r="B9344" s="3">
        <v>23057.687828246799</v>
      </c>
      <c r="C9344" s="3">
        <v>1.30918050257867</v>
      </c>
      <c r="D9344" s="3">
        <v>61802.806924828001</v>
      </c>
      <c r="E9344" s="1">
        <f t="shared" si="292"/>
        <v>0.56412178208749297</v>
      </c>
      <c r="F9344" s="1">
        <f t="shared" si="293"/>
        <v>38745.119096581198</v>
      </c>
    </row>
    <row r="9345" spans="1:6" x14ac:dyDescent="0.3">
      <c r="A9345" s="3">
        <v>0.73333295360945605</v>
      </c>
      <c r="B9345" s="3">
        <v>18976.9483780558</v>
      </c>
      <c r="C9345" s="3">
        <v>1.2398885025892299</v>
      </c>
      <c r="D9345" s="3">
        <v>54420.192193939401</v>
      </c>
      <c r="E9345" s="1">
        <f t="shared" si="292"/>
        <v>0.50655554897977384</v>
      </c>
      <c r="F9345" s="1">
        <f t="shared" si="293"/>
        <v>35443.243815883601</v>
      </c>
    </row>
    <row r="9346" spans="1:6" x14ac:dyDescent="0.3">
      <c r="A9346" s="3">
        <v>0.72930209958129899</v>
      </c>
      <c r="B9346" s="3">
        <v>27299.2405884986</v>
      </c>
      <c r="C9346" s="3">
        <v>1.2495464540996399</v>
      </c>
      <c r="D9346" s="3">
        <v>69990.029163261104</v>
      </c>
      <c r="E9346" s="1">
        <f t="shared" si="292"/>
        <v>0.52024435451834095</v>
      </c>
      <c r="F9346" s="1">
        <f t="shared" si="293"/>
        <v>42690.788574762504</v>
      </c>
    </row>
    <row r="9347" spans="1:6" x14ac:dyDescent="0.3">
      <c r="A9347" s="3">
        <v>0.74396648302664203</v>
      </c>
      <c r="B9347" s="3">
        <v>18790.8342209857</v>
      </c>
      <c r="C9347" s="3">
        <v>1.2854717999741301</v>
      </c>
      <c r="D9347" s="3">
        <v>56886.262178121899</v>
      </c>
      <c r="E9347" s="1">
        <f t="shared" si="292"/>
        <v>0.54150531694748805</v>
      </c>
      <c r="F9347" s="1">
        <f t="shared" si="293"/>
        <v>38095.427957136199</v>
      </c>
    </row>
    <row r="9348" spans="1:6" x14ac:dyDescent="0.3">
      <c r="A9348" s="3">
        <v>0.67374889323411902</v>
      </c>
      <c r="B9348" s="3">
        <v>19050.636698603499</v>
      </c>
      <c r="C9348" s="3">
        <v>1.1880205275503699</v>
      </c>
      <c r="D9348" s="3">
        <v>57430.516708828698</v>
      </c>
      <c r="E9348" s="1">
        <f t="shared" ref="E9348:E9411" si="294">C9348-A9348</f>
        <v>0.51427163431625089</v>
      </c>
      <c r="F9348" s="1">
        <f t="shared" ref="F9348:F9411" si="295">D9348-B9348</f>
        <v>38379.880010225199</v>
      </c>
    </row>
    <row r="9349" spans="1:6" x14ac:dyDescent="0.3">
      <c r="A9349" s="3">
        <v>0.75310798351415997</v>
      </c>
      <c r="B9349" s="3">
        <v>17901.7456951647</v>
      </c>
      <c r="C9349" s="3">
        <v>1.31402278626499</v>
      </c>
      <c r="D9349" s="3">
        <v>53709.313820360701</v>
      </c>
      <c r="E9349" s="1">
        <f t="shared" si="294"/>
        <v>0.56091480275083005</v>
      </c>
      <c r="F9349" s="1">
        <f t="shared" si="295"/>
        <v>35807.568125196005</v>
      </c>
    </row>
    <row r="9350" spans="1:6" x14ac:dyDescent="0.3">
      <c r="A9350" s="3">
        <v>0.74466163934409002</v>
      </c>
      <c r="B9350" s="3">
        <v>20196.7794042362</v>
      </c>
      <c r="C9350" s="3">
        <v>1.29011419152537</v>
      </c>
      <c r="D9350" s="3">
        <v>57128.072217447101</v>
      </c>
      <c r="E9350" s="1">
        <f t="shared" si="294"/>
        <v>0.54545255218127997</v>
      </c>
      <c r="F9350" s="1">
        <f t="shared" si="295"/>
        <v>36931.292813210901</v>
      </c>
    </row>
    <row r="9351" spans="1:6" x14ac:dyDescent="0.3">
      <c r="A9351" s="3">
        <v>0.70618585269524203</v>
      </c>
      <c r="B9351" s="3">
        <v>18912.291453755901</v>
      </c>
      <c r="C9351" s="3">
        <v>1.2143476832294</v>
      </c>
      <c r="D9351" s="3">
        <v>57938.487766945596</v>
      </c>
      <c r="E9351" s="1">
        <f t="shared" si="294"/>
        <v>0.50816183053415798</v>
      </c>
      <c r="F9351" s="1">
        <f t="shared" si="295"/>
        <v>39026.196313189692</v>
      </c>
    </row>
    <row r="9352" spans="1:6" x14ac:dyDescent="0.3">
      <c r="A9352" s="3">
        <v>0.64486702411209196</v>
      </c>
      <c r="B9352" s="3">
        <v>21394.1226925474</v>
      </c>
      <c r="C9352" s="3">
        <v>1.0927725796232</v>
      </c>
      <c r="D9352" s="3">
        <v>56855.316073416398</v>
      </c>
      <c r="E9352" s="1">
        <f t="shared" si="294"/>
        <v>0.447905555511108</v>
      </c>
      <c r="F9352" s="1">
        <f t="shared" si="295"/>
        <v>35461.193380868994</v>
      </c>
    </row>
    <row r="9353" spans="1:6" x14ac:dyDescent="0.3">
      <c r="A9353" s="3">
        <v>0.69349074631894603</v>
      </c>
      <c r="B9353" s="3">
        <v>16848.1452877597</v>
      </c>
      <c r="C9353" s="3">
        <v>1.1939183231130599</v>
      </c>
      <c r="D9353" s="3">
        <v>52130.214027393296</v>
      </c>
      <c r="E9353" s="1">
        <f t="shared" si="294"/>
        <v>0.50042757679411387</v>
      </c>
      <c r="F9353" s="1">
        <f t="shared" si="295"/>
        <v>35282.0687396336</v>
      </c>
    </row>
    <row r="9354" spans="1:6" x14ac:dyDescent="0.3">
      <c r="A9354" s="3">
        <v>0.74677548068640998</v>
      </c>
      <c r="B9354" s="3">
        <v>23833.358938514299</v>
      </c>
      <c r="C9354" s="3">
        <v>1.2908760549001499</v>
      </c>
      <c r="D9354" s="3">
        <v>60039.921396751997</v>
      </c>
      <c r="E9354" s="1">
        <f t="shared" si="294"/>
        <v>0.54410057421373992</v>
      </c>
      <c r="F9354" s="1">
        <f t="shared" si="295"/>
        <v>36206.562458237699</v>
      </c>
    </row>
    <row r="9355" spans="1:6" x14ac:dyDescent="0.3">
      <c r="A9355" s="3">
        <v>0.67356873628374703</v>
      </c>
      <c r="B9355" s="3">
        <v>20539.9234228846</v>
      </c>
      <c r="C9355" s="3">
        <v>1.17575455850413</v>
      </c>
      <c r="D9355" s="3">
        <v>56769.790210065497</v>
      </c>
      <c r="E9355" s="1">
        <f t="shared" si="294"/>
        <v>0.50218582222038299</v>
      </c>
      <c r="F9355" s="1">
        <f t="shared" si="295"/>
        <v>36229.866787180901</v>
      </c>
    </row>
    <row r="9356" spans="1:6" x14ac:dyDescent="0.3">
      <c r="A9356" s="3">
        <v>0.70573909491358899</v>
      </c>
      <c r="B9356" s="3">
        <v>18191.759827642902</v>
      </c>
      <c r="C9356" s="3">
        <v>1.209041306169</v>
      </c>
      <c r="D9356" s="3">
        <v>53832.242323285202</v>
      </c>
      <c r="E9356" s="1">
        <f t="shared" si="294"/>
        <v>0.50330221125541097</v>
      </c>
      <c r="F9356" s="1">
        <f t="shared" si="295"/>
        <v>35640.482495642296</v>
      </c>
    </row>
    <row r="9357" spans="1:6" x14ac:dyDescent="0.3">
      <c r="A9357" s="3">
        <v>0.71159547798606504</v>
      </c>
      <c r="B9357" s="3">
        <v>16931.1903155338</v>
      </c>
      <c r="C9357" s="3">
        <v>1.21122953952293</v>
      </c>
      <c r="D9357" s="3">
        <v>53416.204761970803</v>
      </c>
      <c r="E9357" s="1">
        <f t="shared" si="294"/>
        <v>0.49963406153686496</v>
      </c>
      <c r="F9357" s="1">
        <f t="shared" si="295"/>
        <v>36485.014446437002</v>
      </c>
    </row>
    <row r="9358" spans="1:6" x14ac:dyDescent="0.3">
      <c r="A9358" s="3">
        <v>0.71041669838134203</v>
      </c>
      <c r="B9358" s="3">
        <v>23191.305734469301</v>
      </c>
      <c r="C9358" s="3">
        <v>1.27688658333639</v>
      </c>
      <c r="D9358" s="3">
        <v>62418.624480140301</v>
      </c>
      <c r="E9358" s="1">
        <f t="shared" si="294"/>
        <v>0.56646988495504802</v>
      </c>
      <c r="F9358" s="1">
        <f t="shared" si="295"/>
        <v>39227.318745671</v>
      </c>
    </row>
    <row r="9359" spans="1:6" x14ac:dyDescent="0.3">
      <c r="A9359" s="3">
        <v>0.71030293349400597</v>
      </c>
      <c r="B9359" s="3">
        <v>21869.4443996021</v>
      </c>
      <c r="C9359" s="3">
        <v>1.22230291046117</v>
      </c>
      <c r="D9359" s="3">
        <v>57151.576919540799</v>
      </c>
      <c r="E9359" s="1">
        <f t="shared" si="294"/>
        <v>0.51199997696716404</v>
      </c>
      <c r="F9359" s="1">
        <f t="shared" si="295"/>
        <v>35282.132519938699</v>
      </c>
    </row>
    <row r="9360" spans="1:6" x14ac:dyDescent="0.3">
      <c r="A9360" s="3">
        <v>0.73429077733565096</v>
      </c>
      <c r="B9360" s="3">
        <v>18497.366762747999</v>
      </c>
      <c r="C9360" s="3">
        <v>1.2768240340297099</v>
      </c>
      <c r="D9360" s="3">
        <v>55865.538637757098</v>
      </c>
      <c r="E9360" s="1">
        <f t="shared" si="294"/>
        <v>0.54253325669405894</v>
      </c>
      <c r="F9360" s="1">
        <f t="shared" si="295"/>
        <v>37368.171875009095</v>
      </c>
    </row>
    <row r="9361" spans="1:6" x14ac:dyDescent="0.3">
      <c r="A9361" s="3">
        <v>0.664050692417121</v>
      </c>
      <c r="B9361" s="3">
        <v>21079.681074188298</v>
      </c>
      <c r="C9361" s="3">
        <v>1.1215038255082701</v>
      </c>
      <c r="D9361" s="3">
        <v>60386.357442843902</v>
      </c>
      <c r="E9361" s="1">
        <f t="shared" si="294"/>
        <v>0.4574531330911491</v>
      </c>
      <c r="F9361" s="1">
        <f t="shared" si="295"/>
        <v>39306.676368655608</v>
      </c>
    </row>
    <row r="9362" spans="1:6" x14ac:dyDescent="0.3">
      <c r="A9362" s="3">
        <v>0.688198081648001</v>
      </c>
      <c r="B9362" s="3">
        <v>16171.4462362387</v>
      </c>
      <c r="C9362" s="3">
        <v>1.20765385689738</v>
      </c>
      <c r="D9362" s="3">
        <v>51384.290900328597</v>
      </c>
      <c r="E9362" s="1">
        <f t="shared" si="294"/>
        <v>0.51945577524937903</v>
      </c>
      <c r="F9362" s="1">
        <f t="shared" si="295"/>
        <v>35212.844664089898</v>
      </c>
    </row>
    <row r="9363" spans="1:6" x14ac:dyDescent="0.3">
      <c r="A9363" s="3">
        <v>0.67468312074408299</v>
      </c>
      <c r="B9363" s="3">
        <v>20520.084784942901</v>
      </c>
      <c r="C9363" s="3">
        <v>1.18321722022718</v>
      </c>
      <c r="D9363" s="3">
        <v>58893.4045268478</v>
      </c>
      <c r="E9363" s="1">
        <f t="shared" si="294"/>
        <v>0.50853409948309702</v>
      </c>
      <c r="F9363" s="1">
        <f t="shared" si="295"/>
        <v>38373.319741904896</v>
      </c>
    </row>
    <row r="9364" spans="1:6" x14ac:dyDescent="0.3">
      <c r="A9364" s="3">
        <v>0.68109260772282698</v>
      </c>
      <c r="B9364" s="3">
        <v>22766.126671331702</v>
      </c>
      <c r="C9364" s="3">
        <v>1.16724965262534</v>
      </c>
      <c r="D9364" s="3">
        <v>63185.191363059297</v>
      </c>
      <c r="E9364" s="1">
        <f t="shared" si="294"/>
        <v>0.48615704490251299</v>
      </c>
      <c r="F9364" s="1">
        <f t="shared" si="295"/>
        <v>40419.064691727595</v>
      </c>
    </row>
    <row r="9365" spans="1:6" x14ac:dyDescent="0.3">
      <c r="A9365" s="3">
        <v>0.76065888633679002</v>
      </c>
      <c r="B9365" s="3">
        <v>25230.285300946201</v>
      </c>
      <c r="C9365" s="3">
        <v>1.3360761518806401</v>
      </c>
      <c r="D9365" s="3">
        <v>64710.196160160602</v>
      </c>
      <c r="E9365" s="1">
        <f t="shared" si="294"/>
        <v>0.57541726554385009</v>
      </c>
      <c r="F9365" s="1">
        <f t="shared" si="295"/>
        <v>39479.910859214404</v>
      </c>
    </row>
    <row r="9366" spans="1:6" x14ac:dyDescent="0.3">
      <c r="A9366" s="3">
        <v>0.710374161716953</v>
      </c>
      <c r="B9366" s="3">
        <v>14602.908956204599</v>
      </c>
      <c r="C9366" s="3">
        <v>1.23056854514845</v>
      </c>
      <c r="D9366" s="3">
        <v>51078.831905369603</v>
      </c>
      <c r="E9366" s="1">
        <f t="shared" si="294"/>
        <v>0.52019438343149704</v>
      </c>
      <c r="F9366" s="1">
        <f t="shared" si="295"/>
        <v>36475.922949165004</v>
      </c>
    </row>
    <row r="9367" spans="1:6" x14ac:dyDescent="0.3">
      <c r="A9367" s="3">
        <v>0.72032425448663795</v>
      </c>
      <c r="B9367" s="3">
        <v>18593.032401333101</v>
      </c>
      <c r="C9367" s="3">
        <v>1.25487067711634</v>
      </c>
      <c r="D9367" s="3">
        <v>56931.929308039398</v>
      </c>
      <c r="E9367" s="1">
        <f t="shared" si="294"/>
        <v>0.53454642262970209</v>
      </c>
      <c r="F9367" s="1">
        <f t="shared" si="295"/>
        <v>38338.896906706301</v>
      </c>
    </row>
    <row r="9368" spans="1:6" x14ac:dyDescent="0.3">
      <c r="A9368" s="3">
        <v>0.74541822623560505</v>
      </c>
      <c r="B9368" s="3">
        <v>22806.9481611009</v>
      </c>
      <c r="C9368" s="3">
        <v>1.32853889532622</v>
      </c>
      <c r="D9368" s="3">
        <v>61220.640485532298</v>
      </c>
      <c r="E9368" s="1">
        <f t="shared" si="294"/>
        <v>0.583120669090615</v>
      </c>
      <c r="F9368" s="1">
        <f t="shared" si="295"/>
        <v>38413.692324431395</v>
      </c>
    </row>
    <row r="9369" spans="1:6" x14ac:dyDescent="0.3">
      <c r="A9369" s="3">
        <v>0.63110173762857402</v>
      </c>
      <c r="B9369" s="3">
        <v>23881.6254904778</v>
      </c>
      <c r="C9369" s="3">
        <v>1.09506613299663</v>
      </c>
      <c r="D9369" s="3">
        <v>63160.533604732103</v>
      </c>
      <c r="E9369" s="1">
        <f t="shared" si="294"/>
        <v>0.463964395368056</v>
      </c>
      <c r="F9369" s="1">
        <f t="shared" si="295"/>
        <v>39278.9081142543</v>
      </c>
    </row>
    <row r="9370" spans="1:6" x14ac:dyDescent="0.3">
      <c r="A9370" s="3">
        <v>0.66901180871907495</v>
      </c>
      <c r="B9370" s="3">
        <v>17217.125808652901</v>
      </c>
      <c r="C9370" s="3">
        <v>1.12742245230621</v>
      </c>
      <c r="D9370" s="3">
        <v>53214.314588008099</v>
      </c>
      <c r="E9370" s="1">
        <f t="shared" si="294"/>
        <v>0.45841064358713501</v>
      </c>
      <c r="F9370" s="1">
        <f t="shared" si="295"/>
        <v>35997.188779355201</v>
      </c>
    </row>
    <row r="9371" spans="1:6" x14ac:dyDescent="0.3">
      <c r="A9371" s="3">
        <v>0.69808816626303005</v>
      </c>
      <c r="B9371" s="3">
        <v>20035.9584332575</v>
      </c>
      <c r="C9371" s="3">
        <v>1.21847999138191</v>
      </c>
      <c r="D9371" s="3">
        <v>58572.839347500398</v>
      </c>
      <c r="E9371" s="1">
        <f t="shared" si="294"/>
        <v>0.52039182511887994</v>
      </c>
      <c r="F9371" s="1">
        <f t="shared" si="295"/>
        <v>38536.880914242895</v>
      </c>
    </row>
    <row r="9372" spans="1:6" x14ac:dyDescent="0.3">
      <c r="A9372" s="3">
        <v>0.754545410735045</v>
      </c>
      <c r="B9372" s="3">
        <v>16951.854928379598</v>
      </c>
      <c r="C9372" s="3">
        <v>1.31842980615024</v>
      </c>
      <c r="D9372" s="3">
        <v>54258.631425025203</v>
      </c>
      <c r="E9372" s="1">
        <f t="shared" si="294"/>
        <v>0.56388439541519497</v>
      </c>
      <c r="F9372" s="1">
        <f t="shared" si="295"/>
        <v>37306.776496645602</v>
      </c>
    </row>
    <row r="9373" spans="1:6" x14ac:dyDescent="0.3">
      <c r="A9373" s="3">
        <v>0.73151194770698502</v>
      </c>
      <c r="B9373" s="3">
        <v>16098.140866744399</v>
      </c>
      <c r="C9373" s="3">
        <v>1.28185160930652</v>
      </c>
      <c r="D9373" s="3">
        <v>52895.136301426297</v>
      </c>
      <c r="E9373" s="1">
        <f t="shared" si="294"/>
        <v>0.55033966159953496</v>
      </c>
      <c r="F9373" s="1">
        <f t="shared" si="295"/>
        <v>36796.995434681899</v>
      </c>
    </row>
    <row r="9374" spans="1:6" x14ac:dyDescent="0.3">
      <c r="A9374" s="3">
        <v>0.72395405952785696</v>
      </c>
      <c r="B9374" s="3">
        <v>21742.115904224502</v>
      </c>
      <c r="C9374" s="3">
        <v>1.26506088137608</v>
      </c>
      <c r="D9374" s="3">
        <v>58742.319872865301</v>
      </c>
      <c r="E9374" s="1">
        <f t="shared" si="294"/>
        <v>0.54110682184822301</v>
      </c>
      <c r="F9374" s="1">
        <f t="shared" si="295"/>
        <v>37000.203968640795</v>
      </c>
    </row>
    <row r="9375" spans="1:6" x14ac:dyDescent="0.3">
      <c r="A9375" s="3">
        <v>0.72805244499361299</v>
      </c>
      <c r="B9375" s="3">
        <v>16587.7175950233</v>
      </c>
      <c r="C9375" s="3">
        <v>1.2649764588211301</v>
      </c>
      <c r="D9375" s="3">
        <v>51241.538549432902</v>
      </c>
      <c r="E9375" s="1">
        <f t="shared" si="294"/>
        <v>0.53692401382751709</v>
      </c>
      <c r="F9375" s="1">
        <f t="shared" si="295"/>
        <v>34653.820954409603</v>
      </c>
    </row>
    <row r="9376" spans="1:6" x14ac:dyDescent="0.3">
      <c r="A9376" s="3">
        <v>0.71137672230388305</v>
      </c>
      <c r="B9376" s="3">
        <v>21342.632045208698</v>
      </c>
      <c r="C9376" s="3">
        <v>1.2248954479930401</v>
      </c>
      <c r="D9376" s="3">
        <v>60587.992082478799</v>
      </c>
      <c r="E9376" s="1">
        <f t="shared" si="294"/>
        <v>0.51351872568915702</v>
      </c>
      <c r="F9376" s="1">
        <f t="shared" si="295"/>
        <v>39245.360037270104</v>
      </c>
    </row>
    <row r="9377" spans="1:6" x14ac:dyDescent="0.3">
      <c r="A9377" s="3">
        <v>0.70137220014191104</v>
      </c>
      <c r="B9377" s="3">
        <v>25062.097902588201</v>
      </c>
      <c r="C9377" s="3">
        <v>1.2543727875060999</v>
      </c>
      <c r="D9377" s="3">
        <v>65312.584914323401</v>
      </c>
      <c r="E9377" s="1">
        <f t="shared" si="294"/>
        <v>0.55300058736418889</v>
      </c>
      <c r="F9377" s="1">
        <f t="shared" si="295"/>
        <v>40250.487011735197</v>
      </c>
    </row>
    <row r="9378" spans="1:6" x14ac:dyDescent="0.3">
      <c r="A9378" s="3">
        <v>0.66501064806890198</v>
      </c>
      <c r="B9378" s="3">
        <v>18925.430132154201</v>
      </c>
      <c r="C9378" s="3">
        <v>1.1422107802530701</v>
      </c>
      <c r="D9378" s="3">
        <v>57309.446428056501</v>
      </c>
      <c r="E9378" s="1">
        <f t="shared" si="294"/>
        <v>0.47720013218416812</v>
      </c>
      <c r="F9378" s="1">
        <f t="shared" si="295"/>
        <v>38384.0162959023</v>
      </c>
    </row>
    <row r="9379" spans="1:6" x14ac:dyDescent="0.3">
      <c r="A9379" s="3">
        <v>0.72343445235958104</v>
      </c>
      <c r="B9379" s="3">
        <v>15151.4203412098</v>
      </c>
      <c r="C9379" s="3">
        <v>1.2569885038583699</v>
      </c>
      <c r="D9379" s="3">
        <v>49769.517318162099</v>
      </c>
      <c r="E9379" s="1">
        <f t="shared" si="294"/>
        <v>0.53355405149878887</v>
      </c>
      <c r="F9379" s="1">
        <f t="shared" si="295"/>
        <v>34618.0969769523</v>
      </c>
    </row>
    <row r="9380" spans="1:6" x14ac:dyDescent="0.3">
      <c r="A9380" s="3">
        <v>0.64480511642788696</v>
      </c>
      <c r="B9380" s="3">
        <v>20081.8280401511</v>
      </c>
      <c r="C9380" s="3">
        <v>1.0815407973867699</v>
      </c>
      <c r="D9380" s="3">
        <v>59666.921574860702</v>
      </c>
      <c r="E9380" s="1">
        <f t="shared" si="294"/>
        <v>0.43673568095888293</v>
      </c>
      <c r="F9380" s="1">
        <f t="shared" si="295"/>
        <v>39585.093534709602</v>
      </c>
    </row>
    <row r="9381" spans="1:6" x14ac:dyDescent="0.3">
      <c r="A9381" s="3">
        <v>0.75682581619330702</v>
      </c>
      <c r="B9381" s="3">
        <v>15985.793005566</v>
      </c>
      <c r="C9381" s="3">
        <v>1.31569884802204</v>
      </c>
      <c r="D9381" s="3">
        <v>52431.581281262203</v>
      </c>
      <c r="E9381" s="1">
        <f t="shared" si="294"/>
        <v>0.55887303182873294</v>
      </c>
      <c r="F9381" s="1">
        <f t="shared" si="295"/>
        <v>36445.788275696206</v>
      </c>
    </row>
    <row r="9382" spans="1:6" x14ac:dyDescent="0.3">
      <c r="A9382" s="3">
        <v>0.72811525389551002</v>
      </c>
      <c r="B9382" s="3">
        <v>20967.823208591501</v>
      </c>
      <c r="C9382" s="3">
        <v>1.2745639770009001</v>
      </c>
      <c r="D9382" s="3">
        <v>58567.820148384497</v>
      </c>
      <c r="E9382" s="1">
        <f t="shared" si="294"/>
        <v>0.54644872310539006</v>
      </c>
      <c r="F9382" s="1">
        <f t="shared" si="295"/>
        <v>37599.996939792996</v>
      </c>
    </row>
    <row r="9383" spans="1:6" x14ac:dyDescent="0.3">
      <c r="A9383" s="3">
        <v>0.70054609341184704</v>
      </c>
      <c r="B9383" s="3">
        <v>22717.9338090405</v>
      </c>
      <c r="C9383" s="3">
        <v>1.1970126992449499</v>
      </c>
      <c r="D9383" s="3">
        <v>60692.984121922302</v>
      </c>
      <c r="E9383" s="1">
        <f t="shared" si="294"/>
        <v>0.49646660583310287</v>
      </c>
      <c r="F9383" s="1">
        <f t="shared" si="295"/>
        <v>37975.050312881802</v>
      </c>
    </row>
    <row r="9384" spans="1:6" x14ac:dyDescent="0.3">
      <c r="A9384" s="3">
        <v>0.65254667635876495</v>
      </c>
      <c r="B9384" s="3">
        <v>20255.266674465998</v>
      </c>
      <c r="C9384" s="3">
        <v>1.15001469714011</v>
      </c>
      <c r="D9384" s="3">
        <v>57232.234654293701</v>
      </c>
      <c r="E9384" s="1">
        <f t="shared" si="294"/>
        <v>0.497468020781345</v>
      </c>
      <c r="F9384" s="1">
        <f t="shared" si="295"/>
        <v>36976.967979827707</v>
      </c>
    </row>
    <row r="9385" spans="1:6" x14ac:dyDescent="0.3">
      <c r="A9385" s="3">
        <v>0.69910817276103399</v>
      </c>
      <c r="B9385" s="3">
        <v>13643.175559919</v>
      </c>
      <c r="C9385" s="3">
        <v>1.2462274464741501</v>
      </c>
      <c r="D9385" s="3">
        <v>48958.659523255097</v>
      </c>
      <c r="E9385" s="1">
        <f t="shared" si="294"/>
        <v>0.54711927371311608</v>
      </c>
      <c r="F9385" s="1">
        <f t="shared" si="295"/>
        <v>35315.483963336097</v>
      </c>
    </row>
    <row r="9386" spans="1:6" x14ac:dyDescent="0.3">
      <c r="A9386" s="3">
        <v>0.74680496672496</v>
      </c>
      <c r="B9386" s="3">
        <v>18364.281322325802</v>
      </c>
      <c r="C9386" s="3">
        <v>1.30262946087077</v>
      </c>
      <c r="D9386" s="3">
        <v>56355.868796424103</v>
      </c>
      <c r="E9386" s="1">
        <f t="shared" si="294"/>
        <v>0.55582449414581003</v>
      </c>
      <c r="F9386" s="1">
        <f t="shared" si="295"/>
        <v>37991.587474098298</v>
      </c>
    </row>
    <row r="9387" spans="1:6" x14ac:dyDescent="0.3">
      <c r="A9387" s="3">
        <v>0.69239018495216798</v>
      </c>
      <c r="B9387" s="3">
        <v>20640.6160886586</v>
      </c>
      <c r="C9387" s="3">
        <v>1.2111845463550801</v>
      </c>
      <c r="D9387" s="3">
        <v>57485.306164360401</v>
      </c>
      <c r="E9387" s="1">
        <f t="shared" si="294"/>
        <v>0.51879436140291213</v>
      </c>
      <c r="F9387" s="1">
        <f t="shared" si="295"/>
        <v>36844.690075701801</v>
      </c>
    </row>
    <row r="9388" spans="1:6" x14ac:dyDescent="0.3">
      <c r="A9388" s="3">
        <v>0.71212811768405104</v>
      </c>
      <c r="B9388" s="3">
        <v>15269.2058278677</v>
      </c>
      <c r="C9388" s="3">
        <v>1.23413337239284</v>
      </c>
      <c r="D9388" s="3">
        <v>52399.379790250001</v>
      </c>
      <c r="E9388" s="1">
        <f t="shared" si="294"/>
        <v>0.522005254708789</v>
      </c>
      <c r="F9388" s="1">
        <f t="shared" si="295"/>
        <v>37130.173962382301</v>
      </c>
    </row>
    <row r="9389" spans="1:6" x14ac:dyDescent="0.3">
      <c r="A9389" s="3">
        <v>0.76356898437694198</v>
      </c>
      <c r="B9389" s="3">
        <v>19011.230502484701</v>
      </c>
      <c r="C9389" s="3">
        <v>1.3230495697809099</v>
      </c>
      <c r="D9389" s="3">
        <v>55506.4874800486</v>
      </c>
      <c r="E9389" s="1">
        <f t="shared" si="294"/>
        <v>0.55948058540396794</v>
      </c>
      <c r="F9389" s="1">
        <f t="shared" si="295"/>
        <v>36495.256977563899</v>
      </c>
    </row>
    <row r="9390" spans="1:6" x14ac:dyDescent="0.3">
      <c r="A9390" s="3">
        <v>0.67872087609791798</v>
      </c>
      <c r="B9390" s="3">
        <v>21696.0911303949</v>
      </c>
      <c r="C9390" s="3">
        <v>1.1832046608650499</v>
      </c>
      <c r="D9390" s="3">
        <v>59233.224403661501</v>
      </c>
      <c r="E9390" s="1">
        <f t="shared" si="294"/>
        <v>0.50448378476713196</v>
      </c>
      <c r="F9390" s="1">
        <f t="shared" si="295"/>
        <v>37537.133273266605</v>
      </c>
    </row>
    <row r="9391" spans="1:6" x14ac:dyDescent="0.3">
      <c r="A9391" s="3">
        <v>0.68511933831834404</v>
      </c>
      <c r="B9391" s="3">
        <v>14961.428857974999</v>
      </c>
      <c r="C9391" s="3">
        <v>1.1749166528366</v>
      </c>
      <c r="D9391" s="3">
        <v>51489.916838588702</v>
      </c>
      <c r="E9391" s="1">
        <f t="shared" si="294"/>
        <v>0.48979731451825592</v>
      </c>
      <c r="F9391" s="1">
        <f t="shared" si="295"/>
        <v>36528.487980613703</v>
      </c>
    </row>
    <row r="9392" spans="1:6" x14ac:dyDescent="0.3">
      <c r="A9392" s="3">
        <v>0.69491607934816702</v>
      </c>
      <c r="B9392" s="3">
        <v>15819.045575119801</v>
      </c>
      <c r="C9392" s="3">
        <v>1.20208507363331</v>
      </c>
      <c r="D9392" s="3">
        <v>51954.896728688</v>
      </c>
      <c r="E9392" s="1">
        <f t="shared" si="294"/>
        <v>0.50716899428514295</v>
      </c>
      <c r="F9392" s="1">
        <f t="shared" si="295"/>
        <v>36135.851153568197</v>
      </c>
    </row>
    <row r="9393" spans="1:6" x14ac:dyDescent="0.3">
      <c r="A9393" s="3">
        <v>0.74109621422212801</v>
      </c>
      <c r="B9393" s="3">
        <v>18310.724541343199</v>
      </c>
      <c r="C9393" s="3">
        <v>1.31595052626586</v>
      </c>
      <c r="D9393" s="3">
        <v>55581.253393787199</v>
      </c>
      <c r="E9393" s="1">
        <f t="shared" si="294"/>
        <v>0.57485431204373194</v>
      </c>
      <c r="F9393" s="1">
        <f t="shared" si="295"/>
        <v>37270.528852443997</v>
      </c>
    </row>
    <row r="9394" spans="1:6" x14ac:dyDescent="0.3">
      <c r="A9394" s="3">
        <v>0.72635967201313301</v>
      </c>
      <c r="B9394" s="3">
        <v>21060.756542806899</v>
      </c>
      <c r="C9394" s="3">
        <v>1.2692253810959899</v>
      </c>
      <c r="D9394" s="3">
        <v>57340.776448085999</v>
      </c>
      <c r="E9394" s="1">
        <f t="shared" si="294"/>
        <v>0.54286570908285692</v>
      </c>
      <c r="F9394" s="1">
        <f t="shared" si="295"/>
        <v>36280.019905279099</v>
      </c>
    </row>
    <row r="9395" spans="1:6" x14ac:dyDescent="0.3">
      <c r="A9395" s="3">
        <v>0.64888636514020803</v>
      </c>
      <c r="B9395" s="3">
        <v>16194.738447296801</v>
      </c>
      <c r="C9395" s="3">
        <v>1.07548117366984</v>
      </c>
      <c r="D9395" s="3">
        <v>52414.452706633703</v>
      </c>
      <c r="E9395" s="1">
        <f t="shared" si="294"/>
        <v>0.42659480852963194</v>
      </c>
      <c r="F9395" s="1">
        <f t="shared" si="295"/>
        <v>36219.714259336906</v>
      </c>
    </row>
    <row r="9396" spans="1:6" x14ac:dyDescent="0.3">
      <c r="A9396" s="3">
        <v>0.69766823823578406</v>
      </c>
      <c r="B9396" s="3">
        <v>20245.296023003499</v>
      </c>
      <c r="C9396" s="3">
        <v>1.2056134016773199</v>
      </c>
      <c r="D9396" s="3">
        <v>55253.642545836403</v>
      </c>
      <c r="E9396" s="1">
        <f t="shared" si="294"/>
        <v>0.50794516344153584</v>
      </c>
      <c r="F9396" s="1">
        <f t="shared" si="295"/>
        <v>35008.346522832901</v>
      </c>
    </row>
    <row r="9397" spans="1:6" x14ac:dyDescent="0.3">
      <c r="A9397" s="3">
        <v>0.719593682660288</v>
      </c>
      <c r="B9397" s="3">
        <v>19341.833345889801</v>
      </c>
      <c r="C9397" s="3">
        <v>1.25118243306536</v>
      </c>
      <c r="D9397" s="3">
        <v>56261.948837753298</v>
      </c>
      <c r="E9397" s="1">
        <f t="shared" si="294"/>
        <v>0.53158875040507203</v>
      </c>
      <c r="F9397" s="1">
        <f t="shared" si="295"/>
        <v>36920.1154918635</v>
      </c>
    </row>
    <row r="9398" spans="1:6" x14ac:dyDescent="0.3">
      <c r="A9398" s="3">
        <v>0.738911338668783</v>
      </c>
      <c r="B9398" s="3">
        <v>17640.7751687528</v>
      </c>
      <c r="C9398" s="3">
        <v>1.2660673661058</v>
      </c>
      <c r="D9398" s="3">
        <v>52307.545999489099</v>
      </c>
      <c r="E9398" s="1">
        <f t="shared" si="294"/>
        <v>0.52715602743701695</v>
      </c>
      <c r="F9398" s="1">
        <f t="shared" si="295"/>
        <v>34666.770830736299</v>
      </c>
    </row>
    <row r="9399" spans="1:6" x14ac:dyDescent="0.3">
      <c r="A9399" s="3">
        <v>0.71773992088192196</v>
      </c>
      <c r="B9399" s="3">
        <v>17656.432095434498</v>
      </c>
      <c r="C9399" s="3">
        <v>1.27163998590651</v>
      </c>
      <c r="D9399" s="3">
        <v>54899.156788939203</v>
      </c>
      <c r="E9399" s="1">
        <f t="shared" si="294"/>
        <v>0.553900065024588</v>
      </c>
      <c r="F9399" s="1">
        <f t="shared" si="295"/>
        <v>37242.724693504701</v>
      </c>
    </row>
    <row r="9400" spans="1:6" x14ac:dyDescent="0.3">
      <c r="A9400" s="3">
        <v>0.72845459247238797</v>
      </c>
      <c r="B9400" s="3">
        <v>12670.9129558027</v>
      </c>
      <c r="C9400" s="3">
        <v>1.28407541503113</v>
      </c>
      <c r="D9400" s="3">
        <v>47919.477454555898</v>
      </c>
      <c r="E9400" s="1">
        <f t="shared" si="294"/>
        <v>0.55562082255874201</v>
      </c>
      <c r="F9400" s="1">
        <f t="shared" si="295"/>
        <v>35248.5644987532</v>
      </c>
    </row>
    <row r="9401" spans="1:6" x14ac:dyDescent="0.3">
      <c r="A9401" s="3">
        <v>0.73423131766972904</v>
      </c>
      <c r="B9401" s="3">
        <v>23856.377115552699</v>
      </c>
      <c r="C9401" s="3">
        <v>1.2638815881402801</v>
      </c>
      <c r="D9401" s="3">
        <v>61858.924587589303</v>
      </c>
      <c r="E9401" s="1">
        <f t="shared" si="294"/>
        <v>0.52965027047055102</v>
      </c>
      <c r="F9401" s="1">
        <f t="shared" si="295"/>
        <v>38002.547472036604</v>
      </c>
    </row>
    <row r="9402" spans="1:6" x14ac:dyDescent="0.3">
      <c r="A9402" s="3">
        <v>0.737498095834345</v>
      </c>
      <c r="B9402" s="3">
        <v>22906.123996321901</v>
      </c>
      <c r="C9402" s="3">
        <v>1.24873399582378</v>
      </c>
      <c r="D9402" s="3">
        <v>62774.316759583096</v>
      </c>
      <c r="E9402" s="1">
        <f t="shared" si="294"/>
        <v>0.51123589998943497</v>
      </c>
      <c r="F9402" s="1">
        <f t="shared" si="295"/>
        <v>39868.192763261191</v>
      </c>
    </row>
    <row r="9403" spans="1:6" x14ac:dyDescent="0.3">
      <c r="A9403" s="3">
        <v>0.69740032251491202</v>
      </c>
      <c r="B9403" s="3">
        <v>16180.324122792699</v>
      </c>
      <c r="C9403" s="3">
        <v>1.2342341029787101</v>
      </c>
      <c r="D9403" s="3">
        <v>52149.3026051735</v>
      </c>
      <c r="E9403" s="1">
        <f t="shared" si="294"/>
        <v>0.53683378046379804</v>
      </c>
      <c r="F9403" s="1">
        <f t="shared" si="295"/>
        <v>35968.9784823808</v>
      </c>
    </row>
    <row r="9404" spans="1:6" x14ac:dyDescent="0.3">
      <c r="A9404" s="3">
        <v>0.68934810494407595</v>
      </c>
      <c r="B9404" s="3">
        <v>14874.591261941699</v>
      </c>
      <c r="C9404" s="3">
        <v>1.1889716331893601</v>
      </c>
      <c r="D9404" s="3">
        <v>50767.3861581991</v>
      </c>
      <c r="E9404" s="1">
        <f t="shared" si="294"/>
        <v>0.49962352824528411</v>
      </c>
      <c r="F9404" s="1">
        <f t="shared" si="295"/>
        <v>35892.794896257401</v>
      </c>
    </row>
    <row r="9405" spans="1:6" x14ac:dyDescent="0.3">
      <c r="A9405" s="3">
        <v>0.70075188860707105</v>
      </c>
      <c r="B9405" s="3">
        <v>19187.678764693301</v>
      </c>
      <c r="C9405" s="3">
        <v>1.2252602006859299</v>
      </c>
      <c r="D9405" s="3">
        <v>56783.722184352897</v>
      </c>
      <c r="E9405" s="1">
        <f t="shared" si="294"/>
        <v>0.52450831207885884</v>
      </c>
      <c r="F9405" s="1">
        <f t="shared" si="295"/>
        <v>37596.043419659596</v>
      </c>
    </row>
    <row r="9406" spans="1:6" x14ac:dyDescent="0.3">
      <c r="A9406" s="3">
        <v>0.744489765451538</v>
      </c>
      <c r="B9406" s="3">
        <v>25064.926318602</v>
      </c>
      <c r="C9406" s="3">
        <v>1.28007568301521</v>
      </c>
      <c r="D9406" s="3">
        <v>65495.406149033202</v>
      </c>
      <c r="E9406" s="1">
        <f t="shared" si="294"/>
        <v>0.53558591756367202</v>
      </c>
      <c r="F9406" s="1">
        <f t="shared" si="295"/>
        <v>40430.479830431199</v>
      </c>
    </row>
    <row r="9407" spans="1:6" x14ac:dyDescent="0.3">
      <c r="A9407" s="3">
        <v>0.68109523406655603</v>
      </c>
      <c r="B9407" s="3">
        <v>16893.724802979901</v>
      </c>
      <c r="C9407" s="3">
        <v>1.17333020062023</v>
      </c>
      <c r="D9407" s="3">
        <v>52336.040452117602</v>
      </c>
      <c r="E9407" s="1">
        <f t="shared" si="294"/>
        <v>0.49223496655367394</v>
      </c>
      <c r="F9407" s="1">
        <f t="shared" si="295"/>
        <v>35442.315649137701</v>
      </c>
    </row>
    <row r="9408" spans="1:6" x14ac:dyDescent="0.3">
      <c r="A9408" s="3">
        <v>0.65796889855733498</v>
      </c>
      <c r="B9408" s="3">
        <v>16858.642318148799</v>
      </c>
      <c r="C9408" s="3">
        <v>1.1259074238023801</v>
      </c>
      <c r="D9408" s="3">
        <v>55110.017239084598</v>
      </c>
      <c r="E9408" s="1">
        <f t="shared" si="294"/>
        <v>0.46793852524504509</v>
      </c>
      <c r="F9408" s="1">
        <f t="shared" si="295"/>
        <v>38251.374920935799</v>
      </c>
    </row>
    <row r="9409" spans="1:6" x14ac:dyDescent="0.3">
      <c r="A9409" s="3">
        <v>0.66844267591568696</v>
      </c>
      <c r="B9409" s="3">
        <v>13466.904765826701</v>
      </c>
      <c r="C9409" s="3">
        <v>1.14843308716458</v>
      </c>
      <c r="D9409" s="3">
        <v>49199.029599754402</v>
      </c>
      <c r="E9409" s="1">
        <f t="shared" si="294"/>
        <v>0.47999041124889308</v>
      </c>
      <c r="F9409" s="1">
        <f t="shared" si="295"/>
        <v>35732.124833927701</v>
      </c>
    </row>
    <row r="9410" spans="1:6" x14ac:dyDescent="0.3">
      <c r="A9410" s="3">
        <v>0.70306975061797605</v>
      </c>
      <c r="B9410" s="3">
        <v>18662.632675904599</v>
      </c>
      <c r="C9410" s="3">
        <v>1.20899759683298</v>
      </c>
      <c r="D9410" s="3">
        <v>56416.058526185298</v>
      </c>
      <c r="E9410" s="1">
        <f t="shared" si="294"/>
        <v>0.50592784621500397</v>
      </c>
      <c r="F9410" s="1">
        <f t="shared" si="295"/>
        <v>37753.425850280699</v>
      </c>
    </row>
    <row r="9411" spans="1:6" x14ac:dyDescent="0.3">
      <c r="A9411" s="3">
        <v>0.69374804173717597</v>
      </c>
      <c r="B9411" s="3">
        <v>19262.933525380198</v>
      </c>
      <c r="C9411" s="3">
        <v>1.2142159340377201</v>
      </c>
      <c r="D9411" s="3">
        <v>56960.554965109703</v>
      </c>
      <c r="E9411" s="1">
        <f t="shared" si="294"/>
        <v>0.52046789230054413</v>
      </c>
      <c r="F9411" s="1">
        <f t="shared" si="295"/>
        <v>37697.621439729504</v>
      </c>
    </row>
    <row r="9412" spans="1:6" x14ac:dyDescent="0.3">
      <c r="A9412" s="3">
        <v>0.69780305034939705</v>
      </c>
      <c r="B9412" s="3">
        <v>22456.542533977801</v>
      </c>
      <c r="C9412" s="3">
        <v>1.2034551026213101</v>
      </c>
      <c r="D9412" s="3">
        <v>62562.831625085098</v>
      </c>
      <c r="E9412" s="1">
        <f t="shared" ref="E9412:E9475" si="296">C9412-A9412</f>
        <v>0.50565205227191301</v>
      </c>
      <c r="F9412" s="1">
        <f t="shared" ref="F9412:F9475" si="297">D9412-B9412</f>
        <v>40106.289091107297</v>
      </c>
    </row>
    <row r="9413" spans="1:6" x14ac:dyDescent="0.3">
      <c r="A9413" s="3">
        <v>0.71177433301458504</v>
      </c>
      <c r="B9413" s="3">
        <v>18239.429080370901</v>
      </c>
      <c r="C9413" s="3">
        <v>1.2323105783724699</v>
      </c>
      <c r="D9413" s="3">
        <v>54248.996963759397</v>
      </c>
      <c r="E9413" s="1">
        <f t="shared" si="296"/>
        <v>0.5205362453578849</v>
      </c>
      <c r="F9413" s="1">
        <f t="shared" si="297"/>
        <v>36009.567883388496</v>
      </c>
    </row>
    <row r="9414" spans="1:6" x14ac:dyDescent="0.3">
      <c r="A9414" s="3">
        <v>0.66788608207143796</v>
      </c>
      <c r="B9414" s="3">
        <v>17556.1399963978</v>
      </c>
      <c r="C9414" s="3">
        <v>1.1555475987055699</v>
      </c>
      <c r="D9414" s="3">
        <v>53372.990120678398</v>
      </c>
      <c r="E9414" s="1">
        <f t="shared" si="296"/>
        <v>0.48766151663413193</v>
      </c>
      <c r="F9414" s="1">
        <f t="shared" si="297"/>
        <v>35816.850124280594</v>
      </c>
    </row>
    <row r="9415" spans="1:6" x14ac:dyDescent="0.3">
      <c r="A9415" s="3">
        <v>0.67409051579592805</v>
      </c>
      <c r="B9415" s="3">
        <v>22927.298971865101</v>
      </c>
      <c r="C9415" s="3">
        <v>1.1890903742891701</v>
      </c>
      <c r="D9415" s="3">
        <v>61128.489276000299</v>
      </c>
      <c r="E9415" s="1">
        <f t="shared" si="296"/>
        <v>0.51499985849324204</v>
      </c>
      <c r="F9415" s="1">
        <f t="shared" si="297"/>
        <v>38201.190304135198</v>
      </c>
    </row>
    <row r="9416" spans="1:6" x14ac:dyDescent="0.3">
      <c r="A9416" s="3">
        <v>0.72743032410142106</v>
      </c>
      <c r="B9416" s="3">
        <v>24034.785176724901</v>
      </c>
      <c r="C9416" s="3">
        <v>1.2752219688978499</v>
      </c>
      <c r="D9416" s="3">
        <v>62657.780894870899</v>
      </c>
      <c r="E9416" s="1">
        <f t="shared" si="296"/>
        <v>0.54779164479642883</v>
      </c>
      <c r="F9416" s="1">
        <f t="shared" si="297"/>
        <v>38622.995718145998</v>
      </c>
    </row>
    <row r="9417" spans="1:6" x14ac:dyDescent="0.3">
      <c r="A9417" s="3">
        <v>0.69154159413250504</v>
      </c>
      <c r="B9417" s="3">
        <v>19122.053315895901</v>
      </c>
      <c r="C9417" s="3">
        <v>1.1801798170522899</v>
      </c>
      <c r="D9417" s="3">
        <v>56193.358854336097</v>
      </c>
      <c r="E9417" s="1">
        <f t="shared" si="296"/>
        <v>0.48863822291978487</v>
      </c>
      <c r="F9417" s="1">
        <f t="shared" si="297"/>
        <v>37071.305538440196</v>
      </c>
    </row>
    <row r="9418" spans="1:6" x14ac:dyDescent="0.3">
      <c r="A9418" s="3">
        <v>0.69582915100284803</v>
      </c>
      <c r="B9418" s="3">
        <v>17404.922981273401</v>
      </c>
      <c r="C9418" s="3">
        <v>1.1922434095704999</v>
      </c>
      <c r="D9418" s="3">
        <v>54389.454247800197</v>
      </c>
      <c r="E9418" s="1">
        <f t="shared" si="296"/>
        <v>0.49641425856765187</v>
      </c>
      <c r="F9418" s="1">
        <f t="shared" si="297"/>
        <v>36984.531266526799</v>
      </c>
    </row>
    <row r="9419" spans="1:6" x14ac:dyDescent="0.3">
      <c r="A9419" s="3">
        <v>0.67474808511965501</v>
      </c>
      <c r="B9419" s="3">
        <v>21903.149332371198</v>
      </c>
      <c r="C9419" s="3">
        <v>1.2062693193534699</v>
      </c>
      <c r="D9419" s="3">
        <v>62675.886948938904</v>
      </c>
      <c r="E9419" s="1">
        <f t="shared" si="296"/>
        <v>0.53152123423381492</v>
      </c>
      <c r="F9419" s="1">
        <f t="shared" si="297"/>
        <v>40772.737616567705</v>
      </c>
    </row>
    <row r="9420" spans="1:6" x14ac:dyDescent="0.3">
      <c r="A9420" s="3">
        <v>0.71326109877618704</v>
      </c>
      <c r="B9420" s="3">
        <v>14357.9398618056</v>
      </c>
      <c r="C9420" s="3">
        <v>1.24901453741267</v>
      </c>
      <c r="D9420" s="3">
        <v>47413.146634667501</v>
      </c>
      <c r="E9420" s="1">
        <f t="shared" si="296"/>
        <v>0.53575343863648295</v>
      </c>
      <c r="F9420" s="1">
        <f t="shared" si="297"/>
        <v>33055.2067728619</v>
      </c>
    </row>
    <row r="9421" spans="1:6" x14ac:dyDescent="0.3">
      <c r="A9421" s="3">
        <v>0.65436930619314404</v>
      </c>
      <c r="B9421" s="3">
        <v>22470.683798684498</v>
      </c>
      <c r="C9421" s="3">
        <v>1.0997473721614901</v>
      </c>
      <c r="D9421" s="3">
        <v>59343.260161288701</v>
      </c>
      <c r="E9421" s="1">
        <f t="shared" si="296"/>
        <v>0.44537806596834606</v>
      </c>
      <c r="F9421" s="1">
        <f t="shared" si="297"/>
        <v>36872.576362604203</v>
      </c>
    </row>
    <row r="9422" spans="1:6" x14ac:dyDescent="0.3">
      <c r="A9422" s="3">
        <v>0.69582112527628004</v>
      </c>
      <c r="B9422" s="3">
        <v>17478.589712212499</v>
      </c>
      <c r="C9422" s="3">
        <v>1.2043651380886899</v>
      </c>
      <c r="D9422" s="3">
        <v>53344.321815641502</v>
      </c>
      <c r="E9422" s="1">
        <f t="shared" si="296"/>
        <v>0.50854401281240991</v>
      </c>
      <c r="F9422" s="1">
        <f t="shared" si="297"/>
        <v>35865.732103429007</v>
      </c>
    </row>
    <row r="9423" spans="1:6" x14ac:dyDescent="0.3">
      <c r="A9423" s="3">
        <v>0.74409715722887404</v>
      </c>
      <c r="B9423" s="3">
        <v>17814.370725995501</v>
      </c>
      <c r="C9423" s="3">
        <v>1.2788048969110799</v>
      </c>
      <c r="D9423" s="3">
        <v>54819.468013748803</v>
      </c>
      <c r="E9423" s="1">
        <f t="shared" si="296"/>
        <v>0.53470773968220586</v>
      </c>
      <c r="F9423" s="1">
        <f t="shared" si="297"/>
        <v>37005.097287753306</v>
      </c>
    </row>
    <row r="9424" spans="1:6" x14ac:dyDescent="0.3">
      <c r="A9424" s="3">
        <v>0.67169272411411196</v>
      </c>
      <c r="B9424" s="3">
        <v>20721.5566796518</v>
      </c>
      <c r="C9424" s="3">
        <v>1.1791760268256599</v>
      </c>
      <c r="D9424" s="3">
        <v>58568.627288844204</v>
      </c>
      <c r="E9424" s="1">
        <f t="shared" si="296"/>
        <v>0.50748330271154796</v>
      </c>
      <c r="F9424" s="1">
        <f t="shared" si="297"/>
        <v>37847.070609192408</v>
      </c>
    </row>
    <row r="9425" spans="1:6" x14ac:dyDescent="0.3">
      <c r="A9425" s="3">
        <v>0.67710086583958895</v>
      </c>
      <c r="B9425" s="3">
        <v>16290.95238499</v>
      </c>
      <c r="C9425" s="3">
        <v>1.165802967042</v>
      </c>
      <c r="D9425" s="3">
        <v>52516.607930475599</v>
      </c>
      <c r="E9425" s="1">
        <f t="shared" si="296"/>
        <v>0.48870210120241109</v>
      </c>
      <c r="F9425" s="1">
        <f t="shared" si="297"/>
        <v>36225.655545485599</v>
      </c>
    </row>
    <row r="9426" spans="1:6" x14ac:dyDescent="0.3">
      <c r="A9426" s="3">
        <v>0.67325674498557297</v>
      </c>
      <c r="B9426" s="3">
        <v>19383.125734520399</v>
      </c>
      <c r="C9426" s="3">
        <v>1.1698813536553201</v>
      </c>
      <c r="D9426" s="3">
        <v>56191.666957523201</v>
      </c>
      <c r="E9426" s="1">
        <f t="shared" si="296"/>
        <v>0.49662460866974711</v>
      </c>
      <c r="F9426" s="1">
        <f t="shared" si="297"/>
        <v>36808.541223002801</v>
      </c>
    </row>
    <row r="9427" spans="1:6" x14ac:dyDescent="0.3">
      <c r="A9427" s="3">
        <v>0.66516973381245303</v>
      </c>
      <c r="B9427" s="3">
        <v>18861.400109602699</v>
      </c>
      <c r="C9427" s="3">
        <v>1.17058738754236</v>
      </c>
      <c r="D9427" s="3">
        <v>56727.6102696788</v>
      </c>
      <c r="E9427" s="1">
        <f t="shared" si="296"/>
        <v>0.50541765372990699</v>
      </c>
      <c r="F9427" s="1">
        <f t="shared" si="297"/>
        <v>37866.210160076102</v>
      </c>
    </row>
    <row r="9428" spans="1:6" x14ac:dyDescent="0.3">
      <c r="A9428" s="3">
        <v>0.68435572823917101</v>
      </c>
      <c r="B9428" s="3">
        <v>20029.836541697401</v>
      </c>
      <c r="C9428" s="3">
        <v>1.2022507774009601</v>
      </c>
      <c r="D9428" s="3">
        <v>57626.184668101901</v>
      </c>
      <c r="E9428" s="1">
        <f t="shared" si="296"/>
        <v>0.51789504916178908</v>
      </c>
      <c r="F9428" s="1">
        <f t="shared" si="297"/>
        <v>37596.348126404497</v>
      </c>
    </row>
    <row r="9429" spans="1:6" x14ac:dyDescent="0.3">
      <c r="A9429" s="3">
        <v>0.71452348886845496</v>
      </c>
      <c r="B9429" s="3">
        <v>21960.189595308999</v>
      </c>
      <c r="C9429" s="3">
        <v>1.25388224021977</v>
      </c>
      <c r="D9429" s="3">
        <v>60627.926896438701</v>
      </c>
      <c r="E9429" s="1">
        <f t="shared" si="296"/>
        <v>0.53935875135131506</v>
      </c>
      <c r="F9429" s="1">
        <f t="shared" si="297"/>
        <v>38667.737301129702</v>
      </c>
    </row>
    <row r="9430" spans="1:6" x14ac:dyDescent="0.3">
      <c r="A9430" s="3">
        <v>0.67031423195034001</v>
      </c>
      <c r="B9430" s="3">
        <v>17498.653252754699</v>
      </c>
      <c r="C9430" s="3">
        <v>1.1516232758365299</v>
      </c>
      <c r="D9430" s="3">
        <v>52836.629100691804</v>
      </c>
      <c r="E9430" s="1">
        <f t="shared" si="296"/>
        <v>0.48130904388618989</v>
      </c>
      <c r="F9430" s="1">
        <f t="shared" si="297"/>
        <v>35337.975847937108</v>
      </c>
    </row>
    <row r="9431" spans="1:6" x14ac:dyDescent="0.3">
      <c r="A9431" s="3">
        <v>0.70693470267965497</v>
      </c>
      <c r="B9431" s="3">
        <v>21741.8013488336</v>
      </c>
      <c r="C9431" s="3">
        <v>1.2386701098767701</v>
      </c>
      <c r="D9431" s="3">
        <v>59615.284484117503</v>
      </c>
      <c r="E9431" s="1">
        <f t="shared" si="296"/>
        <v>0.5317354071971151</v>
      </c>
      <c r="F9431" s="1">
        <f t="shared" si="297"/>
        <v>37873.483135283903</v>
      </c>
    </row>
    <row r="9432" spans="1:6" x14ac:dyDescent="0.3">
      <c r="A9432" s="3">
        <v>0.75270147430890899</v>
      </c>
      <c r="B9432" s="3">
        <v>21197.425109195101</v>
      </c>
      <c r="C9432" s="3">
        <v>1.2810346963463</v>
      </c>
      <c r="D9432" s="3">
        <v>60119.561061492903</v>
      </c>
      <c r="E9432" s="1">
        <f t="shared" si="296"/>
        <v>0.52833322203739097</v>
      </c>
      <c r="F9432" s="1">
        <f t="shared" si="297"/>
        <v>38922.135952297802</v>
      </c>
    </row>
    <row r="9433" spans="1:6" x14ac:dyDescent="0.3">
      <c r="A9433" s="3">
        <v>0.69917067833491198</v>
      </c>
      <c r="B9433" s="3">
        <v>19312.908952240701</v>
      </c>
      <c r="C9433" s="3">
        <v>1.2356212189498801</v>
      </c>
      <c r="D9433" s="3">
        <v>56768.524856315104</v>
      </c>
      <c r="E9433" s="1">
        <f t="shared" si="296"/>
        <v>0.53645054061496811</v>
      </c>
      <c r="F9433" s="1">
        <f t="shared" si="297"/>
        <v>37455.615904074402</v>
      </c>
    </row>
    <row r="9434" spans="1:6" x14ac:dyDescent="0.3">
      <c r="A9434" s="3">
        <v>0.67082299266533496</v>
      </c>
      <c r="B9434" s="3">
        <v>23173.7511856124</v>
      </c>
      <c r="C9434" s="3">
        <v>1.1390761472537401</v>
      </c>
      <c r="D9434" s="3">
        <v>62004.330844157397</v>
      </c>
      <c r="E9434" s="1">
        <f t="shared" si="296"/>
        <v>0.46825315458840511</v>
      </c>
      <c r="F9434" s="1">
        <f t="shared" si="297"/>
        <v>38830.579658545001</v>
      </c>
    </row>
    <row r="9435" spans="1:6" x14ac:dyDescent="0.3">
      <c r="A9435" s="3">
        <v>0.65162065733360297</v>
      </c>
      <c r="B9435" s="3">
        <v>17919.3498158777</v>
      </c>
      <c r="C9435" s="3">
        <v>1.13229412230499</v>
      </c>
      <c r="D9435" s="3">
        <v>55090.168268612899</v>
      </c>
      <c r="E9435" s="1">
        <f t="shared" si="296"/>
        <v>0.48067346497138708</v>
      </c>
      <c r="F9435" s="1">
        <f t="shared" si="297"/>
        <v>37170.818452735199</v>
      </c>
    </row>
    <row r="9436" spans="1:6" x14ac:dyDescent="0.3">
      <c r="A9436" s="3">
        <v>0.68725907019037302</v>
      </c>
      <c r="B9436" s="3">
        <v>20490.776773152898</v>
      </c>
      <c r="C9436" s="3">
        <v>1.21756724441682</v>
      </c>
      <c r="D9436" s="3">
        <v>56050.131400951897</v>
      </c>
      <c r="E9436" s="1">
        <f t="shared" si="296"/>
        <v>0.53030817422644694</v>
      </c>
      <c r="F9436" s="1">
        <f t="shared" si="297"/>
        <v>35559.354627798995</v>
      </c>
    </row>
    <row r="9437" spans="1:6" x14ac:dyDescent="0.3">
      <c r="A9437" s="3">
        <v>0.65748895331844004</v>
      </c>
      <c r="B9437" s="3">
        <v>15092.750556683999</v>
      </c>
      <c r="C9437" s="3">
        <v>1.1610383288937201</v>
      </c>
      <c r="D9437" s="3">
        <v>52076.219436793501</v>
      </c>
      <c r="E9437" s="1">
        <f t="shared" si="296"/>
        <v>0.50354937557528001</v>
      </c>
      <c r="F9437" s="1">
        <f t="shared" si="297"/>
        <v>36983.468880109504</v>
      </c>
    </row>
    <row r="9438" spans="1:6" x14ac:dyDescent="0.3">
      <c r="A9438" s="3">
        <v>0.65628737070999699</v>
      </c>
      <c r="B9438" s="3">
        <v>16979.9469488139</v>
      </c>
      <c r="C9438" s="3">
        <v>1.12532443955105</v>
      </c>
      <c r="D9438" s="3">
        <v>53581.806545449399</v>
      </c>
      <c r="E9438" s="1">
        <f t="shared" si="296"/>
        <v>0.46903706884105301</v>
      </c>
      <c r="F9438" s="1">
        <f t="shared" si="297"/>
        <v>36601.859596635499</v>
      </c>
    </row>
    <row r="9439" spans="1:6" x14ac:dyDescent="0.3">
      <c r="A9439" s="3">
        <v>0.64139575637160795</v>
      </c>
      <c r="B9439" s="3">
        <v>19321.318070735801</v>
      </c>
      <c r="C9439" s="3">
        <v>1.1343429728082399</v>
      </c>
      <c r="D9439" s="3">
        <v>55645.190395523598</v>
      </c>
      <c r="E9439" s="1">
        <f t="shared" si="296"/>
        <v>0.49294721643663197</v>
      </c>
      <c r="F9439" s="1">
        <f t="shared" si="297"/>
        <v>36323.872324787793</v>
      </c>
    </row>
    <row r="9440" spans="1:6" x14ac:dyDescent="0.3">
      <c r="A9440" s="3">
        <v>0.71436774900664102</v>
      </c>
      <c r="B9440" s="3">
        <v>16990.794399230701</v>
      </c>
      <c r="C9440" s="3">
        <v>1.2306429883502901</v>
      </c>
      <c r="D9440" s="3">
        <v>54190.642770879102</v>
      </c>
      <c r="E9440" s="1">
        <f t="shared" si="296"/>
        <v>0.51627523934364905</v>
      </c>
      <c r="F9440" s="1">
        <f t="shared" si="297"/>
        <v>37199.848371648404</v>
      </c>
    </row>
    <row r="9441" spans="1:6" x14ac:dyDescent="0.3">
      <c r="A9441" s="3">
        <v>0.744861480068153</v>
      </c>
      <c r="B9441" s="3">
        <v>19751.107006464099</v>
      </c>
      <c r="C9441" s="3">
        <v>1.2866634717324801</v>
      </c>
      <c r="D9441" s="3">
        <v>59404.678529828299</v>
      </c>
      <c r="E9441" s="1">
        <f t="shared" si="296"/>
        <v>0.54180199166432708</v>
      </c>
      <c r="F9441" s="1">
        <f t="shared" si="297"/>
        <v>39653.571523364197</v>
      </c>
    </row>
    <row r="9442" spans="1:6" x14ac:dyDescent="0.3">
      <c r="A9442" s="3">
        <v>0.69971710502182505</v>
      </c>
      <c r="B9442" s="3">
        <v>22566.844498558701</v>
      </c>
      <c r="C9442" s="3">
        <v>1.2320051744787599</v>
      </c>
      <c r="D9442" s="3">
        <v>62444.159796370703</v>
      </c>
      <c r="E9442" s="1">
        <f t="shared" si="296"/>
        <v>0.53228806945693485</v>
      </c>
      <c r="F9442" s="1">
        <f t="shared" si="297"/>
        <v>39877.315297812005</v>
      </c>
    </row>
    <row r="9443" spans="1:6" x14ac:dyDescent="0.3">
      <c r="A9443" s="3">
        <v>0.64820192688954503</v>
      </c>
      <c r="B9443" s="3">
        <v>20168.643730555101</v>
      </c>
      <c r="C9443" s="3">
        <v>1.1079822528149199</v>
      </c>
      <c r="D9443" s="3">
        <v>57946.374488784102</v>
      </c>
      <c r="E9443" s="1">
        <f t="shared" si="296"/>
        <v>0.45978032592537488</v>
      </c>
      <c r="F9443" s="1">
        <f t="shared" si="297"/>
        <v>37777.730758229001</v>
      </c>
    </row>
    <row r="9444" spans="1:6" x14ac:dyDescent="0.3">
      <c r="A9444" s="3">
        <v>0.70496359959031196</v>
      </c>
      <c r="B9444" s="3">
        <v>16774.0159426951</v>
      </c>
      <c r="C9444" s="3">
        <v>1.2440527840340201</v>
      </c>
      <c r="D9444" s="3">
        <v>52418.507045198399</v>
      </c>
      <c r="E9444" s="1">
        <f t="shared" si="296"/>
        <v>0.53908918444370812</v>
      </c>
      <c r="F9444" s="1">
        <f t="shared" si="297"/>
        <v>35644.4911025033</v>
      </c>
    </row>
    <row r="9445" spans="1:6" x14ac:dyDescent="0.3">
      <c r="A9445" s="3">
        <v>0.70267198070927495</v>
      </c>
      <c r="B9445" s="3">
        <v>24340.736535903401</v>
      </c>
      <c r="C9445" s="3">
        <v>1.1956797486317801</v>
      </c>
      <c r="D9445" s="3">
        <v>60106.7947971428</v>
      </c>
      <c r="E9445" s="1">
        <f t="shared" si="296"/>
        <v>0.49300776792250511</v>
      </c>
      <c r="F9445" s="1">
        <f t="shared" si="297"/>
        <v>35766.058261239399</v>
      </c>
    </row>
    <row r="9446" spans="1:6" x14ac:dyDescent="0.3">
      <c r="A9446" s="3">
        <v>0.61185878274781602</v>
      </c>
      <c r="B9446" s="3">
        <v>14798.429013216401</v>
      </c>
      <c r="C9446" s="3">
        <v>1.0705871994814</v>
      </c>
      <c r="D9446" s="3">
        <v>50433.705147128698</v>
      </c>
      <c r="E9446" s="1">
        <f t="shared" si="296"/>
        <v>0.458728416733584</v>
      </c>
      <c r="F9446" s="1">
        <f t="shared" si="297"/>
        <v>35635.276133912295</v>
      </c>
    </row>
    <row r="9447" spans="1:6" x14ac:dyDescent="0.3">
      <c r="A9447" s="3">
        <v>0.67161976740838603</v>
      </c>
      <c r="B9447" s="3">
        <v>17811.103912468399</v>
      </c>
      <c r="C9447" s="3">
        <v>1.1672276683312199</v>
      </c>
      <c r="D9447" s="3">
        <v>54475.992477591702</v>
      </c>
      <c r="E9447" s="1">
        <f t="shared" si="296"/>
        <v>0.49560790092283391</v>
      </c>
      <c r="F9447" s="1">
        <f t="shared" si="297"/>
        <v>36664.888565123299</v>
      </c>
    </row>
    <row r="9448" spans="1:6" x14ac:dyDescent="0.3">
      <c r="A9448" s="3">
        <v>0.68424417373878998</v>
      </c>
      <c r="B9448" s="3">
        <v>18729.445723492401</v>
      </c>
      <c r="C9448" s="3">
        <v>1.18020134496266</v>
      </c>
      <c r="D9448" s="3">
        <v>56690.472767904597</v>
      </c>
      <c r="E9448" s="1">
        <f t="shared" si="296"/>
        <v>0.49595717122387006</v>
      </c>
      <c r="F9448" s="1">
        <f t="shared" si="297"/>
        <v>37961.0270444122</v>
      </c>
    </row>
    <row r="9449" spans="1:6" x14ac:dyDescent="0.3">
      <c r="A9449" s="3">
        <v>0.70054542956534505</v>
      </c>
      <c r="B9449" s="3">
        <v>19437.418445858399</v>
      </c>
      <c r="C9449" s="3">
        <v>1.20630057967798</v>
      </c>
      <c r="D9449" s="3">
        <v>58647.099724609703</v>
      </c>
      <c r="E9449" s="1">
        <f t="shared" si="296"/>
        <v>0.50575515011263494</v>
      </c>
      <c r="F9449" s="1">
        <f t="shared" si="297"/>
        <v>39209.681278751304</v>
      </c>
    </row>
    <row r="9450" spans="1:6" x14ac:dyDescent="0.3">
      <c r="A9450" s="3">
        <v>0.66791533800693803</v>
      </c>
      <c r="B9450" s="3">
        <v>19202.2344160313</v>
      </c>
      <c r="C9450" s="3">
        <v>1.1282189045003299</v>
      </c>
      <c r="D9450" s="3">
        <v>55475.880885489503</v>
      </c>
      <c r="E9450" s="1">
        <f t="shared" si="296"/>
        <v>0.46030356649339188</v>
      </c>
      <c r="F9450" s="1">
        <f t="shared" si="297"/>
        <v>36273.646469458203</v>
      </c>
    </row>
    <row r="9451" spans="1:6" x14ac:dyDescent="0.3">
      <c r="A9451" s="3">
        <v>0.73938319267892605</v>
      </c>
      <c r="B9451" s="3">
        <v>21299.152079146999</v>
      </c>
      <c r="C9451" s="3">
        <v>1.2874952591270601</v>
      </c>
      <c r="D9451" s="3">
        <v>58817.106520387599</v>
      </c>
      <c r="E9451" s="1">
        <f t="shared" si="296"/>
        <v>0.54811206644813404</v>
      </c>
      <c r="F9451" s="1">
        <f t="shared" si="297"/>
        <v>37517.954441240596</v>
      </c>
    </row>
    <row r="9452" spans="1:6" x14ac:dyDescent="0.3">
      <c r="A9452" s="3">
        <v>0.66837655438431798</v>
      </c>
      <c r="B9452" s="3">
        <v>17048.973606574898</v>
      </c>
      <c r="C9452" s="3">
        <v>1.1543205790504001</v>
      </c>
      <c r="D9452" s="3">
        <v>54404.183493369397</v>
      </c>
      <c r="E9452" s="1">
        <f t="shared" si="296"/>
        <v>0.48594402466608211</v>
      </c>
      <c r="F9452" s="1">
        <f t="shared" si="297"/>
        <v>37355.209886794502</v>
      </c>
    </row>
    <row r="9453" spans="1:6" x14ac:dyDescent="0.3">
      <c r="A9453" s="3">
        <v>0.67497150433562703</v>
      </c>
      <c r="B9453" s="3">
        <v>18060.772444443901</v>
      </c>
      <c r="C9453" s="3">
        <v>1.1674611882914601</v>
      </c>
      <c r="D9453" s="3">
        <v>54359.0633558345</v>
      </c>
      <c r="E9453" s="1">
        <f t="shared" si="296"/>
        <v>0.49248968395583304</v>
      </c>
      <c r="F9453" s="1">
        <f t="shared" si="297"/>
        <v>36298.290911390599</v>
      </c>
    </row>
    <row r="9454" spans="1:6" x14ac:dyDescent="0.3">
      <c r="A9454" s="3">
        <v>0.71325393724981201</v>
      </c>
      <c r="B9454" s="3">
        <v>17116.281990470001</v>
      </c>
      <c r="C9454" s="3">
        <v>1.2650748461943599</v>
      </c>
      <c r="D9454" s="3">
        <v>54846.1194180901</v>
      </c>
      <c r="E9454" s="1">
        <f t="shared" si="296"/>
        <v>0.55182090894454794</v>
      </c>
      <c r="F9454" s="1">
        <f t="shared" si="297"/>
        <v>37729.837427620099</v>
      </c>
    </row>
    <row r="9455" spans="1:6" x14ac:dyDescent="0.3">
      <c r="A9455" s="3">
        <v>0.685166774396055</v>
      </c>
      <c r="B9455" s="3">
        <v>25347.1148130326</v>
      </c>
      <c r="C9455" s="3">
        <v>1.20303119190839</v>
      </c>
      <c r="D9455" s="3">
        <v>60387.320810664598</v>
      </c>
      <c r="E9455" s="1">
        <f t="shared" si="296"/>
        <v>0.51786441751233503</v>
      </c>
      <c r="F9455" s="1">
        <f t="shared" si="297"/>
        <v>35040.205997632002</v>
      </c>
    </row>
    <row r="9456" spans="1:6" x14ac:dyDescent="0.3">
      <c r="A9456" s="3">
        <v>0.71192485411383399</v>
      </c>
      <c r="B9456" s="3">
        <v>16381.324308816</v>
      </c>
      <c r="C9456" s="3">
        <v>1.2517331940372101</v>
      </c>
      <c r="D9456" s="3">
        <v>51899.526497608298</v>
      </c>
      <c r="E9456" s="1">
        <f t="shared" si="296"/>
        <v>0.53980833992337607</v>
      </c>
      <c r="F9456" s="1">
        <f t="shared" si="297"/>
        <v>35518.202188792297</v>
      </c>
    </row>
    <row r="9457" spans="1:6" x14ac:dyDescent="0.3">
      <c r="A9457" s="3">
        <v>0.69605755522591595</v>
      </c>
      <c r="B9457" s="3">
        <v>17404.8500931446</v>
      </c>
      <c r="C9457" s="3">
        <v>1.1978728806857399</v>
      </c>
      <c r="D9457" s="3">
        <v>53619.186881889298</v>
      </c>
      <c r="E9457" s="1">
        <f t="shared" si="296"/>
        <v>0.50181532545982399</v>
      </c>
      <c r="F9457" s="1">
        <f t="shared" si="297"/>
        <v>36214.336788744695</v>
      </c>
    </row>
    <row r="9458" spans="1:6" x14ac:dyDescent="0.3">
      <c r="A9458" s="3">
        <v>0.69514914681892703</v>
      </c>
      <c r="B9458" s="3">
        <v>17574.322279478001</v>
      </c>
      <c r="C9458" s="3">
        <v>1.19432901984476</v>
      </c>
      <c r="D9458" s="3">
        <v>54146.610980375197</v>
      </c>
      <c r="E9458" s="1">
        <f t="shared" si="296"/>
        <v>0.499179873025833</v>
      </c>
      <c r="F9458" s="1">
        <f t="shared" si="297"/>
        <v>36572.288700897196</v>
      </c>
    </row>
    <row r="9459" spans="1:6" x14ac:dyDescent="0.3">
      <c r="A9459" s="3">
        <v>0.74972623482503298</v>
      </c>
      <c r="B9459" s="3">
        <v>23037.275939785901</v>
      </c>
      <c r="C9459" s="3">
        <v>1.31139212613457</v>
      </c>
      <c r="D9459" s="3">
        <v>62209.903006776804</v>
      </c>
      <c r="E9459" s="1">
        <f t="shared" si="296"/>
        <v>0.56166589130953704</v>
      </c>
      <c r="F9459" s="1">
        <f t="shared" si="297"/>
        <v>39172.627066990899</v>
      </c>
    </row>
    <row r="9460" spans="1:6" x14ac:dyDescent="0.3">
      <c r="A9460" s="3">
        <v>0.74088937223305495</v>
      </c>
      <c r="B9460" s="3">
        <v>16797.521809144499</v>
      </c>
      <c r="C9460" s="3">
        <v>1.2894186458227399</v>
      </c>
      <c r="D9460" s="3">
        <v>53879.702105041499</v>
      </c>
      <c r="E9460" s="1">
        <f t="shared" si="296"/>
        <v>0.54852927358968495</v>
      </c>
      <c r="F9460" s="1">
        <f t="shared" si="297"/>
        <v>37082.180295897</v>
      </c>
    </row>
    <row r="9461" spans="1:6" x14ac:dyDescent="0.3">
      <c r="A9461" s="3">
        <v>0.69319721244947097</v>
      </c>
      <c r="B9461" s="3">
        <v>19885.728183373001</v>
      </c>
      <c r="C9461" s="3">
        <v>1.19531342420122</v>
      </c>
      <c r="D9461" s="3">
        <v>56923.2012257069</v>
      </c>
      <c r="E9461" s="1">
        <f t="shared" si="296"/>
        <v>0.50211621175174903</v>
      </c>
      <c r="F9461" s="1">
        <f t="shared" si="297"/>
        <v>37037.473042333899</v>
      </c>
    </row>
    <row r="9462" spans="1:6" x14ac:dyDescent="0.3">
      <c r="A9462" s="3">
        <v>0.69406417090699002</v>
      </c>
      <c r="B9462" s="3">
        <v>17879.297507456999</v>
      </c>
      <c r="C9462" s="3">
        <v>1.2068603862352301</v>
      </c>
      <c r="D9462" s="3">
        <v>54194.931454342797</v>
      </c>
      <c r="E9462" s="1">
        <f t="shared" si="296"/>
        <v>0.51279621532824005</v>
      </c>
      <c r="F9462" s="1">
        <f t="shared" si="297"/>
        <v>36315.633946885799</v>
      </c>
    </row>
    <row r="9463" spans="1:6" x14ac:dyDescent="0.3">
      <c r="A9463" s="3">
        <v>0.65649865387139505</v>
      </c>
      <c r="B9463" s="3">
        <v>20286.9368485866</v>
      </c>
      <c r="C9463" s="3">
        <v>1.12256095488251</v>
      </c>
      <c r="D9463" s="3">
        <v>57416.774104383898</v>
      </c>
      <c r="E9463" s="1">
        <f t="shared" si="296"/>
        <v>0.4660623010111149</v>
      </c>
      <c r="F9463" s="1">
        <f t="shared" si="297"/>
        <v>37129.837255797298</v>
      </c>
    </row>
    <row r="9464" spans="1:6" x14ac:dyDescent="0.3">
      <c r="A9464" s="3">
        <v>0.70769363952973696</v>
      </c>
      <c r="B9464" s="3">
        <v>17002.832237700899</v>
      </c>
      <c r="C9464" s="3">
        <v>1.24111748020691</v>
      </c>
      <c r="D9464" s="3">
        <v>51953.602196467502</v>
      </c>
      <c r="E9464" s="1">
        <f t="shared" si="296"/>
        <v>0.53342384067717308</v>
      </c>
      <c r="F9464" s="1">
        <f t="shared" si="297"/>
        <v>34950.769958766599</v>
      </c>
    </row>
    <row r="9465" spans="1:6" x14ac:dyDescent="0.3">
      <c r="A9465" s="3">
        <v>0.75217825044287301</v>
      </c>
      <c r="B9465" s="3">
        <v>20497.785660553502</v>
      </c>
      <c r="C9465" s="3">
        <v>1.3373105751907599</v>
      </c>
      <c r="D9465" s="3">
        <v>56468.837937813703</v>
      </c>
      <c r="E9465" s="1">
        <f t="shared" si="296"/>
        <v>0.5851323247478869</v>
      </c>
      <c r="F9465" s="1">
        <f t="shared" si="297"/>
        <v>35971.052277260198</v>
      </c>
    </row>
    <row r="9466" spans="1:6" x14ac:dyDescent="0.3">
      <c r="A9466" s="3">
        <v>0.67399455532060404</v>
      </c>
      <c r="B9466" s="3">
        <v>16167.0298938344</v>
      </c>
      <c r="C9466" s="3">
        <v>1.1640662885066</v>
      </c>
      <c r="D9466" s="3">
        <v>53300.910976862302</v>
      </c>
      <c r="E9466" s="1">
        <f t="shared" si="296"/>
        <v>0.49007173318599595</v>
      </c>
      <c r="F9466" s="1">
        <f t="shared" si="297"/>
        <v>37133.881083027904</v>
      </c>
    </row>
    <row r="9467" spans="1:6" x14ac:dyDescent="0.3">
      <c r="A9467" s="3">
        <v>0.70641377201045497</v>
      </c>
      <c r="B9467" s="3">
        <v>17874.110661125698</v>
      </c>
      <c r="C9467" s="3">
        <v>1.24694030736893</v>
      </c>
      <c r="D9467" s="3">
        <v>53988.384555293902</v>
      </c>
      <c r="E9467" s="1">
        <f t="shared" si="296"/>
        <v>0.54052653535847506</v>
      </c>
      <c r="F9467" s="1">
        <f t="shared" si="297"/>
        <v>36114.273894168204</v>
      </c>
    </row>
    <row r="9468" spans="1:6" x14ac:dyDescent="0.3">
      <c r="A9468" s="3">
        <v>0.70385107138015601</v>
      </c>
      <c r="B9468" s="3">
        <v>19434.967935548299</v>
      </c>
      <c r="C9468" s="3">
        <v>1.23867067264312</v>
      </c>
      <c r="D9468" s="3">
        <v>57004.207581815499</v>
      </c>
      <c r="E9468" s="1">
        <f t="shared" si="296"/>
        <v>0.53481960126296402</v>
      </c>
      <c r="F9468" s="1">
        <f t="shared" si="297"/>
        <v>37569.239646267204</v>
      </c>
    </row>
    <row r="9469" spans="1:6" x14ac:dyDescent="0.3">
      <c r="A9469" s="3">
        <v>0.67582985889001401</v>
      </c>
      <c r="B9469" s="3">
        <v>19284.429572480902</v>
      </c>
      <c r="C9469" s="3">
        <v>1.17916801615664</v>
      </c>
      <c r="D9469" s="3">
        <v>56383.084578044603</v>
      </c>
      <c r="E9469" s="1">
        <f t="shared" si="296"/>
        <v>0.50333815726662601</v>
      </c>
      <c r="F9469" s="1">
        <f t="shared" si="297"/>
        <v>37098.655005563705</v>
      </c>
    </row>
    <row r="9470" spans="1:6" x14ac:dyDescent="0.3">
      <c r="A9470" s="3">
        <v>0.73624495527114198</v>
      </c>
      <c r="B9470" s="3">
        <v>17245.0901377763</v>
      </c>
      <c r="C9470" s="3">
        <v>1.26578266927447</v>
      </c>
      <c r="D9470" s="3">
        <v>52208.846682143303</v>
      </c>
      <c r="E9470" s="1">
        <f t="shared" si="296"/>
        <v>0.52953771400332805</v>
      </c>
      <c r="F9470" s="1">
        <f t="shared" si="297"/>
        <v>34963.756544367003</v>
      </c>
    </row>
    <row r="9471" spans="1:6" x14ac:dyDescent="0.3">
      <c r="A9471" s="3">
        <v>0.70701919519552503</v>
      </c>
      <c r="B9471" s="3">
        <v>19341.365573834701</v>
      </c>
      <c r="C9471" s="3">
        <v>1.2235861712364999</v>
      </c>
      <c r="D9471" s="3">
        <v>58342.085104329002</v>
      </c>
      <c r="E9471" s="1">
        <f t="shared" si="296"/>
        <v>0.5165669760409749</v>
      </c>
      <c r="F9471" s="1">
        <f t="shared" si="297"/>
        <v>39000.719530494302</v>
      </c>
    </row>
    <row r="9472" spans="1:6" x14ac:dyDescent="0.3">
      <c r="A9472" s="3">
        <v>0.70270094377960901</v>
      </c>
      <c r="B9472" s="3">
        <v>25983.723440338599</v>
      </c>
      <c r="C9472" s="3">
        <v>1.2649747537691101</v>
      </c>
      <c r="D9472" s="3">
        <v>66720.509329850698</v>
      </c>
      <c r="E9472" s="1">
        <f t="shared" si="296"/>
        <v>0.56227380998950105</v>
      </c>
      <c r="F9472" s="1">
        <f t="shared" si="297"/>
        <v>40736.785889512103</v>
      </c>
    </row>
    <row r="9473" spans="1:6" x14ac:dyDescent="0.3">
      <c r="A9473" s="3">
        <v>0.66564996955208999</v>
      </c>
      <c r="B9473" s="3">
        <v>17196.572338366299</v>
      </c>
      <c r="C9473" s="3">
        <v>1.1593357848613399</v>
      </c>
      <c r="D9473" s="3">
        <v>54623.248625457803</v>
      </c>
      <c r="E9473" s="1">
        <f t="shared" si="296"/>
        <v>0.49368581530924993</v>
      </c>
      <c r="F9473" s="1">
        <f t="shared" si="297"/>
        <v>37426.676287091504</v>
      </c>
    </row>
    <row r="9474" spans="1:6" x14ac:dyDescent="0.3">
      <c r="A9474" s="3">
        <v>0.74361040837460102</v>
      </c>
      <c r="B9474" s="3">
        <v>22826.138765248201</v>
      </c>
      <c r="C9474" s="3">
        <v>1.2853434462259199</v>
      </c>
      <c r="D9474" s="3">
        <v>60797.455291530001</v>
      </c>
      <c r="E9474" s="1">
        <f t="shared" si="296"/>
        <v>0.54173303785131888</v>
      </c>
      <c r="F9474" s="1">
        <f t="shared" si="297"/>
        <v>37971.3165262818</v>
      </c>
    </row>
    <row r="9475" spans="1:6" x14ac:dyDescent="0.3">
      <c r="A9475" s="3">
        <v>0.73294839104202303</v>
      </c>
      <c r="B9475" s="3">
        <v>19286.618952786001</v>
      </c>
      <c r="C9475" s="3">
        <v>1.2489217715188501</v>
      </c>
      <c r="D9475" s="3">
        <v>56464.840779699203</v>
      </c>
      <c r="E9475" s="1">
        <f t="shared" si="296"/>
        <v>0.51597338047682706</v>
      </c>
      <c r="F9475" s="1">
        <f t="shared" si="297"/>
        <v>37178.221826913199</v>
      </c>
    </row>
    <row r="9476" spans="1:6" x14ac:dyDescent="0.3">
      <c r="A9476" s="3">
        <v>0.65664130498172602</v>
      </c>
      <c r="B9476" s="3">
        <v>19234.220485409202</v>
      </c>
      <c r="C9476" s="3">
        <v>1.1487128081911999</v>
      </c>
      <c r="D9476" s="3">
        <v>56701.262622223803</v>
      </c>
      <c r="E9476" s="1">
        <f t="shared" ref="E9476:E9539" si="298">C9476-A9476</f>
        <v>0.4920715032094739</v>
      </c>
      <c r="F9476" s="1">
        <f t="shared" ref="F9476:F9539" si="299">D9476-B9476</f>
        <v>37467.042136814605</v>
      </c>
    </row>
    <row r="9477" spans="1:6" x14ac:dyDescent="0.3">
      <c r="A9477" s="3">
        <v>0.65733573322320604</v>
      </c>
      <c r="B9477" s="3">
        <v>17245.658632787399</v>
      </c>
      <c r="C9477" s="3">
        <v>1.1057353625989601</v>
      </c>
      <c r="D9477" s="3">
        <v>53346.4184962582</v>
      </c>
      <c r="E9477" s="1">
        <f t="shared" si="298"/>
        <v>0.44839962937575406</v>
      </c>
      <c r="F9477" s="1">
        <f t="shared" si="299"/>
        <v>36100.759863470797</v>
      </c>
    </row>
    <row r="9478" spans="1:6" x14ac:dyDescent="0.3">
      <c r="A9478" s="3">
        <v>0.714909341534683</v>
      </c>
      <c r="B9478" s="3">
        <v>17027.389160000901</v>
      </c>
      <c r="C9478" s="3">
        <v>1.22864459670932</v>
      </c>
      <c r="D9478" s="3">
        <v>52226.7577323937</v>
      </c>
      <c r="E9478" s="1">
        <f t="shared" si="298"/>
        <v>0.51373525517463703</v>
      </c>
      <c r="F9478" s="1">
        <f t="shared" si="299"/>
        <v>35199.368572392799</v>
      </c>
    </row>
    <row r="9479" spans="1:6" x14ac:dyDescent="0.3">
      <c r="A9479" s="3">
        <v>0.73569056239905894</v>
      </c>
      <c r="B9479" s="3">
        <v>27202.641363241099</v>
      </c>
      <c r="C9479" s="3">
        <v>1.29348185707303</v>
      </c>
      <c r="D9479" s="3">
        <v>70465.627202823001</v>
      </c>
      <c r="E9479" s="1">
        <f t="shared" si="298"/>
        <v>0.55779129467397104</v>
      </c>
      <c r="F9479" s="1">
        <f t="shared" si="299"/>
        <v>43262.985839581903</v>
      </c>
    </row>
    <row r="9480" spans="1:6" x14ac:dyDescent="0.3">
      <c r="A9480" s="3">
        <v>0.63063239246269198</v>
      </c>
      <c r="B9480" s="3">
        <v>17535.676873784301</v>
      </c>
      <c r="C9480" s="3">
        <v>1.12183977442157</v>
      </c>
      <c r="D9480" s="3">
        <v>53857.464531021302</v>
      </c>
      <c r="E9480" s="1">
        <f t="shared" si="298"/>
        <v>0.49120738195887803</v>
      </c>
      <c r="F9480" s="1">
        <f t="shared" si="299"/>
        <v>36321.787657237001</v>
      </c>
    </row>
    <row r="9481" spans="1:6" x14ac:dyDescent="0.3">
      <c r="A9481" s="3">
        <v>0.639115847904282</v>
      </c>
      <c r="B9481" s="3">
        <v>23140.988784650199</v>
      </c>
      <c r="C9481" s="3">
        <v>1.1094520548048401</v>
      </c>
      <c r="D9481" s="3">
        <v>60326.977089778396</v>
      </c>
      <c r="E9481" s="1">
        <f t="shared" si="298"/>
        <v>0.47033620690055811</v>
      </c>
      <c r="F9481" s="1">
        <f t="shared" si="299"/>
        <v>37185.988305128194</v>
      </c>
    </row>
    <row r="9482" spans="1:6" x14ac:dyDescent="0.3">
      <c r="A9482" s="3">
        <v>0.76251743169485198</v>
      </c>
      <c r="B9482" s="3">
        <v>22477.9373302764</v>
      </c>
      <c r="C9482" s="3">
        <v>1.31440473752655</v>
      </c>
      <c r="D9482" s="3">
        <v>60759.821035742403</v>
      </c>
      <c r="E9482" s="1">
        <f t="shared" si="298"/>
        <v>0.55188730583169798</v>
      </c>
      <c r="F9482" s="1">
        <f t="shared" si="299"/>
        <v>38281.883705466003</v>
      </c>
    </row>
    <row r="9483" spans="1:6" x14ac:dyDescent="0.3">
      <c r="A9483" s="3">
        <v>0.67907493023985699</v>
      </c>
      <c r="B9483" s="3">
        <v>22158.740686158799</v>
      </c>
      <c r="C9483" s="3">
        <v>1.15695345349018</v>
      </c>
      <c r="D9483" s="3">
        <v>60982.674685573103</v>
      </c>
      <c r="E9483" s="1">
        <f t="shared" si="298"/>
        <v>0.47787852325032298</v>
      </c>
      <c r="F9483" s="1">
        <f t="shared" si="299"/>
        <v>38823.933999414308</v>
      </c>
    </row>
    <row r="9484" spans="1:6" x14ac:dyDescent="0.3">
      <c r="A9484" s="3">
        <v>0.71274597276871898</v>
      </c>
      <c r="B9484" s="3">
        <v>20742.754948147202</v>
      </c>
      <c r="C9484" s="3">
        <v>1.2644102655475999</v>
      </c>
      <c r="D9484" s="3">
        <v>61049.952218445796</v>
      </c>
      <c r="E9484" s="1">
        <f t="shared" si="298"/>
        <v>0.55166429277888096</v>
      </c>
      <c r="F9484" s="1">
        <f t="shared" si="299"/>
        <v>40307.197270298595</v>
      </c>
    </row>
    <row r="9485" spans="1:6" x14ac:dyDescent="0.3">
      <c r="A9485" s="3">
        <v>0.70053942013794901</v>
      </c>
      <c r="B9485" s="3">
        <v>16862.469713482202</v>
      </c>
      <c r="C9485" s="3">
        <v>1.17241748322735</v>
      </c>
      <c r="D9485" s="3">
        <v>52430.986391234299</v>
      </c>
      <c r="E9485" s="1">
        <f t="shared" si="298"/>
        <v>0.47187806308940095</v>
      </c>
      <c r="F9485" s="1">
        <f t="shared" si="299"/>
        <v>35568.516677752094</v>
      </c>
    </row>
    <row r="9486" spans="1:6" x14ac:dyDescent="0.3">
      <c r="A9486" s="3">
        <v>0.71031881396222696</v>
      </c>
      <c r="B9486" s="3">
        <v>23432.384321641999</v>
      </c>
      <c r="C9486" s="3">
        <v>1.18315455375427</v>
      </c>
      <c r="D9486" s="3">
        <v>62202.697406106498</v>
      </c>
      <c r="E9486" s="1">
        <f t="shared" si="298"/>
        <v>0.47283573979204307</v>
      </c>
      <c r="F9486" s="1">
        <f t="shared" si="299"/>
        <v>38770.313084464498</v>
      </c>
    </row>
    <row r="9487" spans="1:6" x14ac:dyDescent="0.3">
      <c r="A9487" s="3">
        <v>0.70461469982425995</v>
      </c>
      <c r="B9487" s="3">
        <v>23015.931132224901</v>
      </c>
      <c r="C9487" s="3">
        <v>1.18615234416577</v>
      </c>
      <c r="D9487" s="3">
        <v>60836.814669879997</v>
      </c>
      <c r="E9487" s="1">
        <f t="shared" si="298"/>
        <v>0.48153764434151003</v>
      </c>
      <c r="F9487" s="1">
        <f t="shared" si="299"/>
        <v>37820.8835376551</v>
      </c>
    </row>
    <row r="9488" spans="1:6" x14ac:dyDescent="0.3">
      <c r="A9488" s="3">
        <v>0.72355473169296902</v>
      </c>
      <c r="B9488" s="3">
        <v>16894.7033349788</v>
      </c>
      <c r="C9488" s="3">
        <v>1.2308881423895099</v>
      </c>
      <c r="D9488" s="3">
        <v>51200.311269846999</v>
      </c>
      <c r="E9488" s="1">
        <f t="shared" si="298"/>
        <v>0.50733341069654092</v>
      </c>
      <c r="F9488" s="1">
        <f t="shared" si="299"/>
        <v>34305.607934868196</v>
      </c>
    </row>
    <row r="9489" spans="1:6" x14ac:dyDescent="0.3">
      <c r="A9489" s="3">
        <v>0.72706652679997696</v>
      </c>
      <c r="B9489" s="3">
        <v>18298.573475537902</v>
      </c>
      <c r="C9489" s="3">
        <v>1.2966589854614801</v>
      </c>
      <c r="D9489" s="3">
        <v>53849.140281019798</v>
      </c>
      <c r="E9489" s="1">
        <f t="shared" si="298"/>
        <v>0.5695924586615031</v>
      </c>
      <c r="F9489" s="1">
        <f t="shared" si="299"/>
        <v>35550.566805481896</v>
      </c>
    </row>
    <row r="9490" spans="1:6" x14ac:dyDescent="0.3">
      <c r="A9490" s="3">
        <v>0.748310863091459</v>
      </c>
      <c r="B9490" s="3">
        <v>19858.609438724201</v>
      </c>
      <c r="C9490" s="3">
        <v>1.3004757114810599</v>
      </c>
      <c r="D9490" s="3">
        <v>59481.698720640801</v>
      </c>
      <c r="E9490" s="1">
        <f t="shared" si="298"/>
        <v>0.55216484838960089</v>
      </c>
      <c r="F9490" s="1">
        <f t="shared" si="299"/>
        <v>39623.089281916604</v>
      </c>
    </row>
    <row r="9491" spans="1:6" x14ac:dyDescent="0.3">
      <c r="A9491" s="3">
        <v>0.67115085784459805</v>
      </c>
      <c r="B9491" s="3">
        <v>18215.235937146499</v>
      </c>
      <c r="C9491" s="3">
        <v>1.1509245469327001</v>
      </c>
      <c r="D9491" s="3">
        <v>56261.735574193801</v>
      </c>
      <c r="E9491" s="1">
        <f t="shared" si="298"/>
        <v>0.47977368908810203</v>
      </c>
      <c r="F9491" s="1">
        <f t="shared" si="299"/>
        <v>38046.499637047302</v>
      </c>
    </row>
    <row r="9492" spans="1:6" x14ac:dyDescent="0.3">
      <c r="A9492" s="3">
        <v>0.68765505562220097</v>
      </c>
      <c r="B9492" s="3">
        <v>18946.4280198425</v>
      </c>
      <c r="C9492" s="3">
        <v>1.2027866121950599</v>
      </c>
      <c r="D9492" s="3">
        <v>55914.315594293897</v>
      </c>
      <c r="E9492" s="1">
        <f t="shared" si="298"/>
        <v>0.51513155657285892</v>
      </c>
      <c r="F9492" s="1">
        <f t="shared" si="299"/>
        <v>36967.887574451393</v>
      </c>
    </row>
    <row r="9493" spans="1:6" x14ac:dyDescent="0.3">
      <c r="A9493" s="3">
        <v>0.72064851283166498</v>
      </c>
      <c r="B9493" s="3">
        <v>19328.4187867457</v>
      </c>
      <c r="C9493" s="3">
        <v>1.22481752452348</v>
      </c>
      <c r="D9493" s="3">
        <v>55812.951450283901</v>
      </c>
      <c r="E9493" s="1">
        <f t="shared" si="298"/>
        <v>0.50416901169181505</v>
      </c>
      <c r="F9493" s="1">
        <f t="shared" si="299"/>
        <v>36484.532663538201</v>
      </c>
    </row>
    <row r="9494" spans="1:6" x14ac:dyDescent="0.3">
      <c r="A9494" s="3">
        <v>0.71437399798062895</v>
      </c>
      <c r="B9494" s="3">
        <v>11334.5944317381</v>
      </c>
      <c r="C9494" s="3">
        <v>1.2729240346964199</v>
      </c>
      <c r="D9494" s="3">
        <v>46071.564300573802</v>
      </c>
      <c r="E9494" s="1">
        <f t="shared" si="298"/>
        <v>0.55855003671579095</v>
      </c>
      <c r="F9494" s="1">
        <f t="shared" si="299"/>
        <v>34736.969868835702</v>
      </c>
    </row>
    <row r="9495" spans="1:6" x14ac:dyDescent="0.3">
      <c r="A9495" s="3">
        <v>0.70650323496904699</v>
      </c>
      <c r="B9495" s="3">
        <v>13983.2602386953</v>
      </c>
      <c r="C9495" s="3">
        <v>1.2456207750500801</v>
      </c>
      <c r="D9495" s="3">
        <v>49850.283066808901</v>
      </c>
      <c r="E9495" s="1">
        <f t="shared" si="298"/>
        <v>0.53911754008103308</v>
      </c>
      <c r="F9495" s="1">
        <f t="shared" si="299"/>
        <v>35867.022828113601</v>
      </c>
    </row>
    <row r="9496" spans="1:6" x14ac:dyDescent="0.3">
      <c r="A9496" s="3">
        <v>0.68795013095185398</v>
      </c>
      <c r="B9496" s="3">
        <v>20646.691083227899</v>
      </c>
      <c r="C9496" s="3">
        <v>1.18863759157473</v>
      </c>
      <c r="D9496" s="3">
        <v>58565.677566733102</v>
      </c>
      <c r="E9496" s="1">
        <f t="shared" si="298"/>
        <v>0.50068746062287606</v>
      </c>
      <c r="F9496" s="1">
        <f t="shared" si="299"/>
        <v>37918.986483505199</v>
      </c>
    </row>
    <row r="9497" spans="1:6" x14ac:dyDescent="0.3">
      <c r="A9497" s="3">
        <v>0.72386138974822001</v>
      </c>
      <c r="B9497" s="3">
        <v>17995.001529497</v>
      </c>
      <c r="C9497" s="3">
        <v>1.2450088039990901</v>
      </c>
      <c r="D9497" s="3">
        <v>53163.391041937102</v>
      </c>
      <c r="E9497" s="1">
        <f t="shared" si="298"/>
        <v>0.52114741425087008</v>
      </c>
      <c r="F9497" s="1">
        <f t="shared" si="299"/>
        <v>35168.389512440102</v>
      </c>
    </row>
    <row r="9498" spans="1:6" x14ac:dyDescent="0.3">
      <c r="A9498" s="3">
        <v>0.69957843460201297</v>
      </c>
      <c r="B9498" s="3">
        <v>20023.266164341301</v>
      </c>
      <c r="C9498" s="3">
        <v>1.2262681278029901</v>
      </c>
      <c r="D9498" s="3">
        <v>57536.143315936002</v>
      </c>
      <c r="E9498" s="1">
        <f t="shared" si="298"/>
        <v>0.52668969320097714</v>
      </c>
      <c r="F9498" s="1">
        <f t="shared" si="299"/>
        <v>37512.877151594701</v>
      </c>
    </row>
    <row r="9499" spans="1:6" x14ac:dyDescent="0.3">
      <c r="A9499" s="3">
        <v>0.68982795177184697</v>
      </c>
      <c r="B9499" s="3">
        <v>18514.645079763301</v>
      </c>
      <c r="C9499" s="3">
        <v>1.17833404136986</v>
      </c>
      <c r="D9499" s="3">
        <v>56586.073283368802</v>
      </c>
      <c r="E9499" s="1">
        <f t="shared" si="298"/>
        <v>0.488506089598013</v>
      </c>
      <c r="F9499" s="1">
        <f t="shared" si="299"/>
        <v>38071.428203605501</v>
      </c>
    </row>
    <row r="9500" spans="1:6" x14ac:dyDescent="0.3">
      <c r="A9500" s="3">
        <v>0.66871859809794898</v>
      </c>
      <c r="B9500" s="3">
        <v>21871.074743539099</v>
      </c>
      <c r="C9500" s="3">
        <v>1.16385734419687</v>
      </c>
      <c r="D9500" s="3">
        <v>57472.760155306903</v>
      </c>
      <c r="E9500" s="1">
        <f t="shared" si="298"/>
        <v>0.49513874609892106</v>
      </c>
      <c r="F9500" s="1">
        <f t="shared" si="299"/>
        <v>35601.685411767801</v>
      </c>
    </row>
    <row r="9501" spans="1:6" x14ac:dyDescent="0.3">
      <c r="A9501" s="3">
        <v>0.74826371500556499</v>
      </c>
      <c r="B9501" s="3">
        <v>21167.395505304801</v>
      </c>
      <c r="C9501" s="3">
        <v>1.31788155735282</v>
      </c>
      <c r="D9501" s="3">
        <v>59881.902514069101</v>
      </c>
      <c r="E9501" s="1">
        <f t="shared" si="298"/>
        <v>0.56961784234725499</v>
      </c>
      <c r="F9501" s="1">
        <f t="shared" si="299"/>
        <v>38714.507008764296</v>
      </c>
    </row>
    <row r="9502" spans="1:6" x14ac:dyDescent="0.3">
      <c r="A9502" s="3">
        <v>0.69040589180296197</v>
      </c>
      <c r="B9502" s="3">
        <v>17135.8331239365</v>
      </c>
      <c r="C9502" s="3">
        <v>1.17916284778719</v>
      </c>
      <c r="D9502" s="3">
        <v>52646.438276856599</v>
      </c>
      <c r="E9502" s="1">
        <f t="shared" si="298"/>
        <v>0.48875695598422808</v>
      </c>
      <c r="F9502" s="1">
        <f t="shared" si="299"/>
        <v>35510.605152920099</v>
      </c>
    </row>
    <row r="9503" spans="1:6" x14ac:dyDescent="0.3">
      <c r="A9503" s="3">
        <v>0.683884403794352</v>
      </c>
      <c r="B9503" s="3">
        <v>22189.028150732702</v>
      </c>
      <c r="C9503" s="3">
        <v>1.16095296581583</v>
      </c>
      <c r="D9503" s="3">
        <v>59123.137356052801</v>
      </c>
      <c r="E9503" s="1">
        <f t="shared" si="298"/>
        <v>0.47706856202147796</v>
      </c>
      <c r="F9503" s="1">
        <f t="shared" si="299"/>
        <v>36934.109205320099</v>
      </c>
    </row>
    <row r="9504" spans="1:6" x14ac:dyDescent="0.3">
      <c r="A9504" s="3">
        <v>0.71353225142315801</v>
      </c>
      <c r="B9504" s="3">
        <v>17505.843377617799</v>
      </c>
      <c r="C9504" s="3">
        <v>1.2516226784348199</v>
      </c>
      <c r="D9504" s="3">
        <v>53720.960086957697</v>
      </c>
      <c r="E9504" s="1">
        <f t="shared" si="298"/>
        <v>0.53809042701166188</v>
      </c>
      <c r="F9504" s="1">
        <f t="shared" si="299"/>
        <v>36215.116709339898</v>
      </c>
    </row>
    <row r="9505" spans="1:6" x14ac:dyDescent="0.3">
      <c r="A9505" s="3">
        <v>0.67818750031768105</v>
      </c>
      <c r="B9505" s="3">
        <v>23268.862573713199</v>
      </c>
      <c r="C9505" s="3">
        <v>1.1659115352585301</v>
      </c>
      <c r="D9505" s="3">
        <v>62379.773793516499</v>
      </c>
      <c r="E9505" s="1">
        <f t="shared" si="298"/>
        <v>0.48772403494084904</v>
      </c>
      <c r="F9505" s="1">
        <f t="shared" si="299"/>
        <v>39110.911219803296</v>
      </c>
    </row>
    <row r="9506" spans="1:6" x14ac:dyDescent="0.3">
      <c r="A9506" s="3">
        <v>0.66454750981356403</v>
      </c>
      <c r="B9506" s="3">
        <v>17869.358437907598</v>
      </c>
      <c r="C9506" s="3">
        <v>1.08930242751839</v>
      </c>
      <c r="D9506" s="3">
        <v>53291.0431161335</v>
      </c>
      <c r="E9506" s="1">
        <f t="shared" si="298"/>
        <v>0.42475491770482598</v>
      </c>
      <c r="F9506" s="1">
        <f t="shared" si="299"/>
        <v>35421.684678225902</v>
      </c>
    </row>
    <row r="9507" spans="1:6" x14ac:dyDescent="0.3">
      <c r="A9507" s="3">
        <v>0.67165158142148595</v>
      </c>
      <c r="B9507" s="3">
        <v>18567.293513304601</v>
      </c>
      <c r="C9507" s="3">
        <v>1.1729969385258601</v>
      </c>
      <c r="D9507" s="3">
        <v>55291.299815940998</v>
      </c>
      <c r="E9507" s="1">
        <f t="shared" si="298"/>
        <v>0.50134535710437411</v>
      </c>
      <c r="F9507" s="1">
        <f t="shared" si="299"/>
        <v>36724.006302636393</v>
      </c>
    </row>
    <row r="9508" spans="1:6" x14ac:dyDescent="0.3">
      <c r="A9508" s="3">
        <v>0.69949198767957699</v>
      </c>
      <c r="B9508" s="3">
        <v>21934.223351757199</v>
      </c>
      <c r="C9508" s="3">
        <v>1.22564704316077</v>
      </c>
      <c r="D9508" s="3">
        <v>61813.459495451403</v>
      </c>
      <c r="E9508" s="1">
        <f t="shared" si="298"/>
        <v>0.52615505548119301</v>
      </c>
      <c r="F9508" s="1">
        <f t="shared" si="299"/>
        <v>39879.236143694201</v>
      </c>
    </row>
    <row r="9509" spans="1:6" x14ac:dyDescent="0.3">
      <c r="A9509" s="3">
        <v>0.70765092864621304</v>
      </c>
      <c r="B9509" s="3">
        <v>20818.395524385702</v>
      </c>
      <c r="C9509" s="3">
        <v>1.23053397706409</v>
      </c>
      <c r="D9509" s="3">
        <v>56232.791435183703</v>
      </c>
      <c r="E9509" s="1">
        <f t="shared" si="298"/>
        <v>0.52288304841787692</v>
      </c>
      <c r="F9509" s="1">
        <f t="shared" si="299"/>
        <v>35414.395910798004</v>
      </c>
    </row>
    <row r="9510" spans="1:6" x14ac:dyDescent="0.3">
      <c r="A9510" s="3">
        <v>0.65485440506539105</v>
      </c>
      <c r="B9510" s="3">
        <v>24371.916532570001</v>
      </c>
      <c r="C9510" s="3">
        <v>1.11483655127556</v>
      </c>
      <c r="D9510" s="3">
        <v>63137.215268583503</v>
      </c>
      <c r="E9510" s="1">
        <f t="shared" si="298"/>
        <v>0.45998214621016897</v>
      </c>
      <c r="F9510" s="1">
        <f t="shared" si="299"/>
        <v>38765.298736013501</v>
      </c>
    </row>
    <row r="9511" spans="1:6" x14ac:dyDescent="0.3">
      <c r="A9511" s="3">
        <v>0.74567701964973698</v>
      </c>
      <c r="B9511" s="3">
        <v>19891.776213824101</v>
      </c>
      <c r="C9511" s="3">
        <v>1.2879237357894699</v>
      </c>
      <c r="D9511" s="3">
        <v>56606.357996327599</v>
      </c>
      <c r="E9511" s="1">
        <f t="shared" si="298"/>
        <v>0.54224671613973296</v>
      </c>
      <c r="F9511" s="1">
        <f t="shared" si="299"/>
        <v>36714.581782503497</v>
      </c>
    </row>
    <row r="9512" spans="1:6" x14ac:dyDescent="0.3">
      <c r="A9512" s="3">
        <v>0.71043643729478001</v>
      </c>
      <c r="B9512" s="3">
        <v>17069.838602304699</v>
      </c>
      <c r="C9512" s="3">
        <v>1.24128104122185</v>
      </c>
      <c r="D9512" s="3">
        <v>52401.920847131798</v>
      </c>
      <c r="E9512" s="1">
        <f t="shared" si="298"/>
        <v>0.53084460392707</v>
      </c>
      <c r="F9512" s="1">
        <f t="shared" si="299"/>
        <v>35332.082244827099</v>
      </c>
    </row>
    <row r="9513" spans="1:6" x14ac:dyDescent="0.3">
      <c r="A9513" s="3">
        <v>0.71757679208234804</v>
      </c>
      <c r="B9513" s="3">
        <v>19098.609763029501</v>
      </c>
      <c r="C9513" s="3">
        <v>1.2277907884814001</v>
      </c>
      <c r="D9513" s="3">
        <v>55192.8145827177</v>
      </c>
      <c r="E9513" s="1">
        <f t="shared" si="298"/>
        <v>0.51021399639905207</v>
      </c>
      <c r="F9513" s="1">
        <f t="shared" si="299"/>
        <v>36094.204819688195</v>
      </c>
    </row>
    <row r="9514" spans="1:6" x14ac:dyDescent="0.3">
      <c r="A9514" s="3">
        <v>0.71722255614002195</v>
      </c>
      <c r="B9514" s="3">
        <v>20649.169702619402</v>
      </c>
      <c r="C9514" s="3">
        <v>1.25932686161358</v>
      </c>
      <c r="D9514" s="3">
        <v>58247.026451591199</v>
      </c>
      <c r="E9514" s="1">
        <f t="shared" si="298"/>
        <v>0.54210430547355803</v>
      </c>
      <c r="F9514" s="1">
        <f t="shared" si="299"/>
        <v>37597.856748971797</v>
      </c>
    </row>
    <row r="9515" spans="1:6" x14ac:dyDescent="0.3">
      <c r="A9515" s="3">
        <v>0.74146755891821903</v>
      </c>
      <c r="B9515" s="3">
        <v>18486.0630880073</v>
      </c>
      <c r="C9515" s="3">
        <v>1.31036680771215</v>
      </c>
      <c r="D9515" s="3">
        <v>58381.0844777069</v>
      </c>
      <c r="E9515" s="1">
        <f t="shared" si="298"/>
        <v>0.56889924879393095</v>
      </c>
      <c r="F9515" s="1">
        <f t="shared" si="299"/>
        <v>39895.021389699599</v>
      </c>
    </row>
    <row r="9516" spans="1:6" x14ac:dyDescent="0.3">
      <c r="A9516" s="3">
        <v>0.69079290600951804</v>
      </c>
      <c r="B9516" s="3">
        <v>23522.8712918649</v>
      </c>
      <c r="C9516" s="3">
        <v>1.21969383647202</v>
      </c>
      <c r="D9516" s="3">
        <v>61213.179486494701</v>
      </c>
      <c r="E9516" s="1">
        <f t="shared" si="298"/>
        <v>0.52890093046250197</v>
      </c>
      <c r="F9516" s="1">
        <f t="shared" si="299"/>
        <v>37690.308194629804</v>
      </c>
    </row>
    <row r="9517" spans="1:6" x14ac:dyDescent="0.3">
      <c r="A9517" s="3">
        <v>0.66618469315801998</v>
      </c>
      <c r="B9517" s="3">
        <v>22480.629368515201</v>
      </c>
      <c r="C9517" s="3">
        <v>1.12869679996604</v>
      </c>
      <c r="D9517" s="3">
        <v>58755.0790496599</v>
      </c>
      <c r="E9517" s="1">
        <f t="shared" si="298"/>
        <v>0.46251210680802002</v>
      </c>
      <c r="F9517" s="1">
        <f t="shared" si="299"/>
        <v>36274.449681144702</v>
      </c>
    </row>
    <row r="9518" spans="1:6" x14ac:dyDescent="0.3">
      <c r="A9518" s="3">
        <v>0.666545223099551</v>
      </c>
      <c r="B9518" s="3">
        <v>19797.743355833401</v>
      </c>
      <c r="C9518" s="3">
        <v>1.12647955033997</v>
      </c>
      <c r="D9518" s="3">
        <v>58039.899963129203</v>
      </c>
      <c r="E9518" s="1">
        <f t="shared" si="298"/>
        <v>0.45993432724041905</v>
      </c>
      <c r="F9518" s="1">
        <f t="shared" si="299"/>
        <v>38242.156607295801</v>
      </c>
    </row>
    <row r="9519" spans="1:6" x14ac:dyDescent="0.3">
      <c r="A9519" s="3">
        <v>0.70333258342770499</v>
      </c>
      <c r="B9519" s="3">
        <v>17597.465373575898</v>
      </c>
      <c r="C9519" s="3">
        <v>1.19417767118031</v>
      </c>
      <c r="D9519" s="3">
        <v>55016.164007408603</v>
      </c>
      <c r="E9519" s="1">
        <f t="shared" si="298"/>
        <v>0.49084508775260505</v>
      </c>
      <c r="F9519" s="1">
        <f t="shared" si="299"/>
        <v>37418.698633832704</v>
      </c>
    </row>
    <row r="9520" spans="1:6" x14ac:dyDescent="0.3">
      <c r="A9520" s="3">
        <v>0.70867535217225497</v>
      </c>
      <c r="B9520" s="3">
        <v>19650.470066521098</v>
      </c>
      <c r="C9520" s="3">
        <v>1.20504912834441</v>
      </c>
      <c r="D9520" s="3">
        <v>56186.104447612197</v>
      </c>
      <c r="E9520" s="1">
        <f t="shared" si="298"/>
        <v>0.49637377617215506</v>
      </c>
      <c r="F9520" s="1">
        <f t="shared" si="299"/>
        <v>36535.634381091098</v>
      </c>
    </row>
    <row r="9521" spans="1:6" x14ac:dyDescent="0.3">
      <c r="A9521" s="3">
        <v>0.72172330178572697</v>
      </c>
      <c r="B9521" s="3">
        <v>22494.917647920302</v>
      </c>
      <c r="C9521" s="3">
        <v>1.22058933346056</v>
      </c>
      <c r="D9521" s="3">
        <v>60285.641649852099</v>
      </c>
      <c r="E9521" s="1">
        <f t="shared" si="298"/>
        <v>0.49886603167483301</v>
      </c>
      <c r="F9521" s="1">
        <f t="shared" si="299"/>
        <v>37790.724001931798</v>
      </c>
    </row>
    <row r="9522" spans="1:6" x14ac:dyDescent="0.3">
      <c r="A9522" s="3">
        <v>0.69142960710978596</v>
      </c>
      <c r="B9522" s="3">
        <v>17028.2982428574</v>
      </c>
      <c r="C9522" s="3">
        <v>1.2182309291707101</v>
      </c>
      <c r="D9522" s="3">
        <v>52483.932942673098</v>
      </c>
      <c r="E9522" s="1">
        <f t="shared" si="298"/>
        <v>0.52680132206092412</v>
      </c>
      <c r="F9522" s="1">
        <f t="shared" si="299"/>
        <v>35455.634699815695</v>
      </c>
    </row>
    <row r="9523" spans="1:6" x14ac:dyDescent="0.3">
      <c r="A9523" s="3">
        <v>0.71368620083230505</v>
      </c>
      <c r="B9523" s="3">
        <v>23834.292553390998</v>
      </c>
      <c r="C9523" s="3">
        <v>1.24587916562931</v>
      </c>
      <c r="D9523" s="3">
        <v>64914.657131577398</v>
      </c>
      <c r="E9523" s="1">
        <f t="shared" si="298"/>
        <v>0.53219296479700495</v>
      </c>
      <c r="F9523" s="1">
        <f t="shared" si="299"/>
        <v>41080.364578186403</v>
      </c>
    </row>
    <row r="9524" spans="1:6" x14ac:dyDescent="0.3">
      <c r="A9524" s="3">
        <v>0.75614558209752702</v>
      </c>
      <c r="B9524" s="3">
        <v>19132.374806202501</v>
      </c>
      <c r="C9524" s="3">
        <v>1.3220081436323401</v>
      </c>
      <c r="D9524" s="3">
        <v>55268.356930056601</v>
      </c>
      <c r="E9524" s="1">
        <f t="shared" si="298"/>
        <v>0.56586256153481307</v>
      </c>
      <c r="F9524" s="1">
        <f t="shared" si="299"/>
        <v>36135.982123854104</v>
      </c>
    </row>
    <row r="9525" spans="1:6" x14ac:dyDescent="0.3">
      <c r="A9525" s="3">
        <v>0.72451967677263995</v>
      </c>
      <c r="B9525" s="3">
        <v>20168.1670022859</v>
      </c>
      <c r="C9525" s="3">
        <v>1.24516111070886</v>
      </c>
      <c r="D9525" s="3">
        <v>57272.911254331098</v>
      </c>
      <c r="E9525" s="1">
        <f t="shared" si="298"/>
        <v>0.52064143393622009</v>
      </c>
      <c r="F9525" s="1">
        <f t="shared" si="299"/>
        <v>37104.744252045202</v>
      </c>
    </row>
    <row r="9526" spans="1:6" x14ac:dyDescent="0.3">
      <c r="A9526" s="3">
        <v>0.70668145277503802</v>
      </c>
      <c r="B9526" s="3">
        <v>19310.803084790601</v>
      </c>
      <c r="C9526" s="3">
        <v>1.2110952592080499</v>
      </c>
      <c r="D9526" s="3">
        <v>56141.225025633903</v>
      </c>
      <c r="E9526" s="1">
        <f t="shared" si="298"/>
        <v>0.50441380643301192</v>
      </c>
      <c r="F9526" s="1">
        <f t="shared" si="299"/>
        <v>36830.421940843298</v>
      </c>
    </row>
    <row r="9527" spans="1:6" x14ac:dyDescent="0.3">
      <c r="A9527" s="3">
        <v>0.69021175023011105</v>
      </c>
      <c r="B9527" s="3">
        <v>16993.932742715901</v>
      </c>
      <c r="C9527" s="3">
        <v>1.2131162180778099</v>
      </c>
      <c r="D9527" s="3">
        <v>54105.946183726403</v>
      </c>
      <c r="E9527" s="1">
        <f t="shared" si="298"/>
        <v>0.52290446784769884</v>
      </c>
      <c r="F9527" s="1">
        <f t="shared" si="299"/>
        <v>37112.013441010502</v>
      </c>
    </row>
    <row r="9528" spans="1:6" x14ac:dyDescent="0.3">
      <c r="A9528" s="3">
        <v>0.64177557703199195</v>
      </c>
      <c r="B9528" s="3">
        <v>16278.0668041262</v>
      </c>
      <c r="C9528" s="3">
        <v>1.0851521038945999</v>
      </c>
      <c r="D9528" s="3">
        <v>51683.218056213504</v>
      </c>
      <c r="E9528" s="1">
        <f t="shared" si="298"/>
        <v>0.44337652686260798</v>
      </c>
      <c r="F9528" s="1">
        <f t="shared" si="299"/>
        <v>35405.151252087308</v>
      </c>
    </row>
    <row r="9529" spans="1:6" x14ac:dyDescent="0.3">
      <c r="A9529" s="3">
        <v>0.73192214305610803</v>
      </c>
      <c r="B9529" s="3">
        <v>21374.099801150802</v>
      </c>
      <c r="C9529" s="3">
        <v>1.26564603048765</v>
      </c>
      <c r="D9529" s="3">
        <v>61137.238518669401</v>
      </c>
      <c r="E9529" s="1">
        <f t="shared" si="298"/>
        <v>0.53372388743154198</v>
      </c>
      <c r="F9529" s="1">
        <f t="shared" si="299"/>
        <v>39763.138717518596</v>
      </c>
    </row>
    <row r="9530" spans="1:6" x14ac:dyDescent="0.3">
      <c r="A9530" s="3">
        <v>0.70137472844179405</v>
      </c>
      <c r="B9530" s="3">
        <v>21908.286774748402</v>
      </c>
      <c r="C9530" s="3">
        <v>1.23703613415887</v>
      </c>
      <c r="D9530" s="3">
        <v>61179.3642235765</v>
      </c>
      <c r="E9530" s="1">
        <f t="shared" si="298"/>
        <v>0.53566140571707599</v>
      </c>
      <c r="F9530" s="1">
        <f t="shared" si="299"/>
        <v>39271.077448828102</v>
      </c>
    </row>
    <row r="9531" spans="1:6" x14ac:dyDescent="0.3">
      <c r="A9531" s="3">
        <v>0.73028192871757203</v>
      </c>
      <c r="B9531" s="3">
        <v>16362.434870065499</v>
      </c>
      <c r="C9531" s="3">
        <v>1.26343724448438</v>
      </c>
      <c r="D9531" s="3">
        <v>54803.797182321701</v>
      </c>
      <c r="E9531" s="1">
        <f t="shared" si="298"/>
        <v>0.53315531576680797</v>
      </c>
      <c r="F9531" s="1">
        <f t="shared" si="299"/>
        <v>38441.362312256198</v>
      </c>
    </row>
    <row r="9532" spans="1:6" x14ac:dyDescent="0.3">
      <c r="A9532" s="3">
        <v>0.72392437471212001</v>
      </c>
      <c r="B9532" s="3">
        <v>20502.2517452541</v>
      </c>
      <c r="C9532" s="3">
        <v>1.2613141390576399</v>
      </c>
      <c r="D9532" s="3">
        <v>58433.824767640603</v>
      </c>
      <c r="E9532" s="1">
        <f t="shared" si="298"/>
        <v>0.53738976434551988</v>
      </c>
      <c r="F9532" s="1">
        <f t="shared" si="299"/>
        <v>37931.573022386503</v>
      </c>
    </row>
    <row r="9533" spans="1:6" x14ac:dyDescent="0.3">
      <c r="A9533" s="3">
        <v>0.73352914108135503</v>
      </c>
      <c r="B9533" s="3">
        <v>19969.846596235999</v>
      </c>
      <c r="C9533" s="3">
        <v>1.2769134446794499</v>
      </c>
      <c r="D9533" s="3">
        <v>56827.936217697898</v>
      </c>
      <c r="E9533" s="1">
        <f t="shared" si="298"/>
        <v>0.54338430359809486</v>
      </c>
      <c r="F9533" s="1">
        <f t="shared" si="299"/>
        <v>36858.089621461899</v>
      </c>
    </row>
    <row r="9534" spans="1:6" x14ac:dyDescent="0.3">
      <c r="A9534" s="3">
        <v>0.7115982350726</v>
      </c>
      <c r="B9534" s="3">
        <v>17313.7076254475</v>
      </c>
      <c r="C9534" s="3">
        <v>1.25305904617833</v>
      </c>
      <c r="D9534" s="3">
        <v>53824.622349175297</v>
      </c>
      <c r="E9534" s="1">
        <f t="shared" si="298"/>
        <v>0.54146081110572997</v>
      </c>
      <c r="F9534" s="1">
        <f t="shared" si="299"/>
        <v>36510.914723727794</v>
      </c>
    </row>
    <row r="9535" spans="1:6" x14ac:dyDescent="0.3">
      <c r="A9535" s="3">
        <v>0.68719294092635197</v>
      </c>
      <c r="B9535" s="3">
        <v>18091.481015242502</v>
      </c>
      <c r="C9535" s="3">
        <v>1.18606556143409</v>
      </c>
      <c r="D9535" s="3">
        <v>55247.578265010801</v>
      </c>
      <c r="E9535" s="1">
        <f t="shared" si="298"/>
        <v>0.49887262050773806</v>
      </c>
      <c r="F9535" s="1">
        <f t="shared" si="299"/>
        <v>37156.097249768296</v>
      </c>
    </row>
    <row r="9536" spans="1:6" x14ac:dyDescent="0.3">
      <c r="A9536" s="3">
        <v>0.74397712579393105</v>
      </c>
      <c r="B9536" s="3">
        <v>17805.2388030123</v>
      </c>
      <c r="C9536" s="3">
        <v>1.2583997468612</v>
      </c>
      <c r="D9536" s="3">
        <v>52321.926328679001</v>
      </c>
      <c r="E9536" s="1">
        <f t="shared" si="298"/>
        <v>0.51442262106726899</v>
      </c>
      <c r="F9536" s="1">
        <f t="shared" si="299"/>
        <v>34516.687525666697</v>
      </c>
    </row>
    <row r="9537" spans="1:6" x14ac:dyDescent="0.3">
      <c r="A9537" s="3">
        <v>0.61548923865693805</v>
      </c>
      <c r="B9537" s="3">
        <v>22134.625211206901</v>
      </c>
      <c r="C9537" s="3">
        <v>1.0952619330114399</v>
      </c>
      <c r="D9537" s="3">
        <v>62649.210301990701</v>
      </c>
      <c r="E9537" s="1">
        <f t="shared" si="298"/>
        <v>0.47977269435450187</v>
      </c>
      <c r="F9537" s="1">
        <f t="shared" si="299"/>
        <v>40514.585090783803</v>
      </c>
    </row>
    <row r="9538" spans="1:6" x14ac:dyDescent="0.3">
      <c r="A9538" s="3">
        <v>0.69618236376509202</v>
      </c>
      <c r="B9538" s="3">
        <v>18640.064011844399</v>
      </c>
      <c r="C9538" s="3">
        <v>1.1910792808024999</v>
      </c>
      <c r="D9538" s="3">
        <v>55810.831047216001</v>
      </c>
      <c r="E9538" s="1">
        <f t="shared" si="298"/>
        <v>0.4948969170374079</v>
      </c>
      <c r="F9538" s="1">
        <f t="shared" si="299"/>
        <v>37170.767035371602</v>
      </c>
    </row>
    <row r="9539" spans="1:6" x14ac:dyDescent="0.3">
      <c r="A9539" s="3">
        <v>0.69555015358313499</v>
      </c>
      <c r="B9539" s="3">
        <v>20987.885638904601</v>
      </c>
      <c r="C9539" s="3">
        <v>1.2093596149602099</v>
      </c>
      <c r="D9539" s="3">
        <v>58096.950917406</v>
      </c>
      <c r="E9539" s="1">
        <f t="shared" si="298"/>
        <v>0.51380946137707495</v>
      </c>
      <c r="F9539" s="1">
        <f t="shared" si="299"/>
        <v>37109.065278501395</v>
      </c>
    </row>
    <row r="9540" spans="1:6" x14ac:dyDescent="0.3">
      <c r="A9540" s="3">
        <v>0.71441534505159099</v>
      </c>
      <c r="B9540" s="3">
        <v>19924.520286496499</v>
      </c>
      <c r="C9540" s="3">
        <v>1.25140644393346</v>
      </c>
      <c r="D9540" s="3">
        <v>57699.769764331097</v>
      </c>
      <c r="E9540" s="1">
        <f t="shared" ref="E9540:E9603" si="300">C9540-A9540</f>
        <v>0.53699109888186902</v>
      </c>
      <c r="F9540" s="1">
        <f t="shared" ref="F9540:F9603" si="301">D9540-B9540</f>
        <v>37775.249477834601</v>
      </c>
    </row>
    <row r="9541" spans="1:6" x14ac:dyDescent="0.3">
      <c r="A9541" s="3">
        <v>0.75233816723914504</v>
      </c>
      <c r="B9541" s="3">
        <v>16076.529682144899</v>
      </c>
      <c r="C9541" s="3">
        <v>1.3276148995855901</v>
      </c>
      <c r="D9541" s="3">
        <v>50469.987714638701</v>
      </c>
      <c r="E9541" s="1">
        <f t="shared" si="300"/>
        <v>0.57527673234644505</v>
      </c>
      <c r="F9541" s="1">
        <f t="shared" si="301"/>
        <v>34393.4580324938</v>
      </c>
    </row>
    <row r="9542" spans="1:6" x14ac:dyDescent="0.3">
      <c r="A9542" s="3">
        <v>0.71475591401738903</v>
      </c>
      <c r="B9542" s="3">
        <v>18395.754307607</v>
      </c>
      <c r="C9542" s="3">
        <v>1.2547543028556301</v>
      </c>
      <c r="D9542" s="3">
        <v>53376.814979504197</v>
      </c>
      <c r="E9542" s="1">
        <f t="shared" si="300"/>
        <v>0.53999838883824103</v>
      </c>
      <c r="F9542" s="1">
        <f t="shared" si="301"/>
        <v>34981.060671897198</v>
      </c>
    </row>
    <row r="9543" spans="1:6" x14ac:dyDescent="0.3">
      <c r="A9543" s="3">
        <v>0.69318974731693905</v>
      </c>
      <c r="B9543" s="3">
        <v>22728.9606760305</v>
      </c>
      <c r="C9543" s="3">
        <v>1.23104277547545</v>
      </c>
      <c r="D9543" s="3">
        <v>62027.743622906601</v>
      </c>
      <c r="E9543" s="1">
        <f t="shared" si="300"/>
        <v>0.53785302815851099</v>
      </c>
      <c r="F9543" s="1">
        <f t="shared" si="301"/>
        <v>39298.782946876105</v>
      </c>
    </row>
    <row r="9544" spans="1:6" x14ac:dyDescent="0.3">
      <c r="A9544" s="3">
        <v>0.70415266741766602</v>
      </c>
      <c r="B9544" s="3">
        <v>19287.0731718647</v>
      </c>
      <c r="C9544" s="3">
        <v>1.21300172265201</v>
      </c>
      <c r="D9544" s="3">
        <v>55493.321256904397</v>
      </c>
      <c r="E9544" s="1">
        <f t="shared" si="300"/>
        <v>0.50884905523434398</v>
      </c>
      <c r="F9544" s="1">
        <f t="shared" si="301"/>
        <v>36206.248085039697</v>
      </c>
    </row>
    <row r="9545" spans="1:6" x14ac:dyDescent="0.3">
      <c r="A9545" s="3">
        <v>0.72286154445765805</v>
      </c>
      <c r="B9545" s="3">
        <v>23662.741639164298</v>
      </c>
      <c r="C9545" s="3">
        <v>1.2199261257884799</v>
      </c>
      <c r="D9545" s="3">
        <v>59911.852801265399</v>
      </c>
      <c r="E9545" s="1">
        <f t="shared" si="300"/>
        <v>0.49706458133082188</v>
      </c>
      <c r="F9545" s="1">
        <f t="shared" si="301"/>
        <v>36249.1111621011</v>
      </c>
    </row>
    <row r="9546" spans="1:6" x14ac:dyDescent="0.3">
      <c r="A9546" s="3">
        <v>0.68653336960988698</v>
      </c>
      <c r="B9546" s="3">
        <v>19107.128319912801</v>
      </c>
      <c r="C9546" s="3">
        <v>1.2038308231621999</v>
      </c>
      <c r="D9546" s="3">
        <v>56672.175136583399</v>
      </c>
      <c r="E9546" s="1">
        <f t="shared" si="300"/>
        <v>0.51729745355231294</v>
      </c>
      <c r="F9546" s="1">
        <f t="shared" si="301"/>
        <v>37565.046816670598</v>
      </c>
    </row>
    <row r="9547" spans="1:6" x14ac:dyDescent="0.3">
      <c r="A9547" s="3">
        <v>0.70352631909125096</v>
      </c>
      <c r="B9547" s="3">
        <v>17539.601089538599</v>
      </c>
      <c r="C9547" s="3">
        <v>1.24209338749776</v>
      </c>
      <c r="D9547" s="3">
        <v>52667.458728286503</v>
      </c>
      <c r="E9547" s="1">
        <f t="shared" si="300"/>
        <v>0.53856706840650903</v>
      </c>
      <c r="F9547" s="1">
        <f t="shared" si="301"/>
        <v>35127.857638747904</v>
      </c>
    </row>
    <row r="9548" spans="1:6" x14ac:dyDescent="0.3">
      <c r="A9548" s="3">
        <v>0.69315776392490502</v>
      </c>
      <c r="B9548" s="3">
        <v>26337.4788217276</v>
      </c>
      <c r="C9548" s="3">
        <v>1.2292204117077401</v>
      </c>
      <c r="D9548" s="3">
        <v>64564.581205505398</v>
      </c>
      <c r="E9548" s="1">
        <f t="shared" si="300"/>
        <v>0.53606264778283508</v>
      </c>
      <c r="F9548" s="1">
        <f t="shared" si="301"/>
        <v>38227.102383777798</v>
      </c>
    </row>
    <row r="9549" spans="1:6" x14ac:dyDescent="0.3">
      <c r="A9549" s="3">
        <v>0.692370811762829</v>
      </c>
      <c r="B9549" s="3">
        <v>23282.2684788273</v>
      </c>
      <c r="C9549" s="3">
        <v>1.18730579576185</v>
      </c>
      <c r="D9549" s="3">
        <v>59552.837475362197</v>
      </c>
      <c r="E9549" s="1">
        <f t="shared" si="300"/>
        <v>0.49493498399902103</v>
      </c>
      <c r="F9549" s="1">
        <f t="shared" si="301"/>
        <v>36270.568996534901</v>
      </c>
    </row>
    <row r="9550" spans="1:6" x14ac:dyDescent="0.3">
      <c r="A9550" s="3">
        <v>0.72192043362036695</v>
      </c>
      <c r="B9550" s="3">
        <v>21601.855448799099</v>
      </c>
      <c r="C9550" s="3">
        <v>1.2880555491386301</v>
      </c>
      <c r="D9550" s="3">
        <v>60167.7515408709</v>
      </c>
      <c r="E9550" s="1">
        <f t="shared" si="300"/>
        <v>0.56613511551826312</v>
      </c>
      <c r="F9550" s="1">
        <f t="shared" si="301"/>
        <v>38565.896092071802</v>
      </c>
    </row>
    <row r="9551" spans="1:6" x14ac:dyDescent="0.3">
      <c r="A9551" s="3">
        <v>0.73862377356553399</v>
      </c>
      <c r="B9551" s="3">
        <v>18023.9835114579</v>
      </c>
      <c r="C9551" s="3">
        <v>1.31586266779898</v>
      </c>
      <c r="D9551" s="3">
        <v>55806.893194572302</v>
      </c>
      <c r="E9551" s="1">
        <f t="shared" si="300"/>
        <v>0.57723889423344599</v>
      </c>
      <c r="F9551" s="1">
        <f t="shared" si="301"/>
        <v>37782.909683114398</v>
      </c>
    </row>
    <row r="9552" spans="1:6" x14ac:dyDescent="0.3">
      <c r="A9552" s="3">
        <v>0.70125417345674801</v>
      </c>
      <c r="B9552" s="3">
        <v>20728.592583797901</v>
      </c>
      <c r="C9552" s="3">
        <v>1.1870924018951501</v>
      </c>
      <c r="D9552" s="3">
        <v>56507.191359498698</v>
      </c>
      <c r="E9552" s="1">
        <f t="shared" si="300"/>
        <v>0.48583822843840208</v>
      </c>
      <c r="F9552" s="1">
        <f t="shared" si="301"/>
        <v>35778.598775700797</v>
      </c>
    </row>
    <row r="9553" spans="1:6" x14ac:dyDescent="0.3">
      <c r="A9553" s="3">
        <v>0.69053081408815897</v>
      </c>
      <c r="B9553" s="3">
        <v>17965.578405885699</v>
      </c>
      <c r="C9553" s="3">
        <v>1.18571562952723</v>
      </c>
      <c r="D9553" s="3">
        <v>56463.682454411799</v>
      </c>
      <c r="E9553" s="1">
        <f t="shared" si="300"/>
        <v>0.495184815439071</v>
      </c>
      <c r="F9553" s="1">
        <f t="shared" si="301"/>
        <v>38498.104048526104</v>
      </c>
    </row>
    <row r="9554" spans="1:6" x14ac:dyDescent="0.3">
      <c r="A9554" s="3">
        <v>0.714928000697588</v>
      </c>
      <c r="B9554" s="3">
        <v>15239.1816803812</v>
      </c>
      <c r="C9554" s="3">
        <v>1.2133871472175299</v>
      </c>
      <c r="D9554" s="3">
        <v>51120.133980701299</v>
      </c>
      <c r="E9554" s="1">
        <f t="shared" si="300"/>
        <v>0.49845914651994194</v>
      </c>
      <c r="F9554" s="1">
        <f t="shared" si="301"/>
        <v>35880.952300320103</v>
      </c>
    </row>
    <row r="9555" spans="1:6" x14ac:dyDescent="0.3">
      <c r="A9555" s="3">
        <v>0.70098386198720297</v>
      </c>
      <c r="B9555" s="3">
        <v>23285.18565539</v>
      </c>
      <c r="C9555" s="3">
        <v>1.2099850059847701</v>
      </c>
      <c r="D9555" s="3">
        <v>59171.407272475597</v>
      </c>
      <c r="E9555" s="1">
        <f t="shared" si="300"/>
        <v>0.50900114399756713</v>
      </c>
      <c r="F9555" s="1">
        <f t="shared" si="301"/>
        <v>35886.221617085597</v>
      </c>
    </row>
    <row r="9556" spans="1:6" x14ac:dyDescent="0.3">
      <c r="A9556" s="3">
        <v>0.72277623285292303</v>
      </c>
      <c r="B9556" s="3">
        <v>19678.203414728399</v>
      </c>
      <c r="C9556" s="3">
        <v>1.29782588228185</v>
      </c>
      <c r="D9556" s="3">
        <v>57844.411756221503</v>
      </c>
      <c r="E9556" s="1">
        <f t="shared" si="300"/>
        <v>0.575049649428927</v>
      </c>
      <c r="F9556" s="1">
        <f t="shared" si="301"/>
        <v>38166.208341493104</v>
      </c>
    </row>
    <row r="9557" spans="1:6" x14ac:dyDescent="0.3">
      <c r="A9557" s="3">
        <v>0.70000115314487199</v>
      </c>
      <c r="B9557" s="3">
        <v>22425.983072036601</v>
      </c>
      <c r="C9557" s="3">
        <v>1.22671298682574</v>
      </c>
      <c r="D9557" s="3">
        <v>64115.843923758002</v>
      </c>
      <c r="E9557" s="1">
        <f t="shared" si="300"/>
        <v>0.52671183368086805</v>
      </c>
      <c r="F9557" s="1">
        <f t="shared" si="301"/>
        <v>41689.860851721402</v>
      </c>
    </row>
    <row r="9558" spans="1:6" x14ac:dyDescent="0.3">
      <c r="A9558" s="3">
        <v>0.68502998812791804</v>
      </c>
      <c r="B9558" s="3">
        <v>19664.4133109432</v>
      </c>
      <c r="C9558" s="3">
        <v>1.19193343708898</v>
      </c>
      <c r="D9558" s="3">
        <v>57217.678291239703</v>
      </c>
      <c r="E9558" s="1">
        <f t="shared" si="300"/>
        <v>0.50690344896106199</v>
      </c>
      <c r="F9558" s="1">
        <f t="shared" si="301"/>
        <v>37553.264980296502</v>
      </c>
    </row>
    <row r="9559" spans="1:6" x14ac:dyDescent="0.3">
      <c r="A9559" s="3">
        <v>0.66045743908086296</v>
      </c>
      <c r="B9559" s="3">
        <v>24547.739606219398</v>
      </c>
      <c r="C9559" s="3">
        <v>1.14426193791811</v>
      </c>
      <c r="D9559" s="3">
        <v>59655.592479467203</v>
      </c>
      <c r="E9559" s="1">
        <f t="shared" si="300"/>
        <v>0.48380449883724708</v>
      </c>
      <c r="F9559" s="1">
        <f t="shared" si="301"/>
        <v>35107.852873247801</v>
      </c>
    </row>
    <row r="9560" spans="1:6" x14ac:dyDescent="0.3">
      <c r="A9560" s="3">
        <v>0.72319028843841904</v>
      </c>
      <c r="B9560" s="3">
        <v>21847.418862589901</v>
      </c>
      <c r="C9560" s="3">
        <v>1.2274472394790801</v>
      </c>
      <c r="D9560" s="3">
        <v>58601.144352877498</v>
      </c>
      <c r="E9560" s="1">
        <f t="shared" si="300"/>
        <v>0.50425695104066104</v>
      </c>
      <c r="F9560" s="1">
        <f t="shared" si="301"/>
        <v>36753.725490287601</v>
      </c>
    </row>
    <row r="9561" spans="1:6" x14ac:dyDescent="0.3">
      <c r="A9561" s="3">
        <v>0.69053887547725701</v>
      </c>
      <c r="B9561" s="3">
        <v>11540.1858510371</v>
      </c>
      <c r="C9561" s="3">
        <v>1.1515055833137999</v>
      </c>
      <c r="D9561" s="3">
        <v>46199.802549829998</v>
      </c>
      <c r="E9561" s="1">
        <f t="shared" si="300"/>
        <v>0.46096670783654292</v>
      </c>
      <c r="F9561" s="1">
        <f t="shared" si="301"/>
        <v>34659.616698792895</v>
      </c>
    </row>
    <row r="9562" spans="1:6" x14ac:dyDescent="0.3">
      <c r="A9562" s="3">
        <v>0.67973678732370002</v>
      </c>
      <c r="B9562" s="3">
        <v>23361.820334416399</v>
      </c>
      <c r="C9562" s="3">
        <v>1.18520770987031</v>
      </c>
      <c r="D9562" s="3">
        <v>61563.244779666296</v>
      </c>
      <c r="E9562" s="1">
        <f t="shared" si="300"/>
        <v>0.50547092254660997</v>
      </c>
      <c r="F9562" s="1">
        <f t="shared" si="301"/>
        <v>38201.424445249897</v>
      </c>
    </row>
    <row r="9563" spans="1:6" x14ac:dyDescent="0.3">
      <c r="A9563" s="3">
        <v>0.693825509033693</v>
      </c>
      <c r="B9563" s="3">
        <v>19976.108568496398</v>
      </c>
      <c r="C9563" s="3">
        <v>1.2052724118220399</v>
      </c>
      <c r="D9563" s="3">
        <v>57790.051650884001</v>
      </c>
      <c r="E9563" s="1">
        <f t="shared" si="300"/>
        <v>0.51144690278834692</v>
      </c>
      <c r="F9563" s="1">
        <f t="shared" si="301"/>
        <v>37813.943082387603</v>
      </c>
    </row>
    <row r="9564" spans="1:6" x14ac:dyDescent="0.3">
      <c r="A9564" s="3">
        <v>0.68918765306766605</v>
      </c>
      <c r="B9564" s="3">
        <v>17688.4286946471</v>
      </c>
      <c r="C9564" s="3">
        <v>1.1818616035593601</v>
      </c>
      <c r="D9564" s="3">
        <v>52333.139870606203</v>
      </c>
      <c r="E9564" s="1">
        <f t="shared" si="300"/>
        <v>0.49267395049169405</v>
      </c>
      <c r="F9564" s="1">
        <f t="shared" si="301"/>
        <v>34644.711175959106</v>
      </c>
    </row>
    <row r="9565" spans="1:6" x14ac:dyDescent="0.3">
      <c r="A9565" s="3">
        <v>0.77753505155409697</v>
      </c>
      <c r="B9565" s="3">
        <v>19966.682859861699</v>
      </c>
      <c r="C9565" s="3">
        <v>1.35435026118335</v>
      </c>
      <c r="D9565" s="3">
        <v>55979.718210006198</v>
      </c>
      <c r="E9565" s="1">
        <f t="shared" si="300"/>
        <v>0.57681520962925303</v>
      </c>
      <c r="F9565" s="1">
        <f t="shared" si="301"/>
        <v>36013.035350144499</v>
      </c>
    </row>
    <row r="9566" spans="1:6" x14ac:dyDescent="0.3">
      <c r="A9566" s="3">
        <v>0.68126319626626997</v>
      </c>
      <c r="B9566" s="3">
        <v>18014.9681465057</v>
      </c>
      <c r="C9566" s="3">
        <v>1.18789233828408</v>
      </c>
      <c r="D9566" s="3">
        <v>54689.2421341878</v>
      </c>
      <c r="E9566" s="1">
        <f t="shared" si="300"/>
        <v>0.50662914201781006</v>
      </c>
      <c r="F9566" s="1">
        <f t="shared" si="301"/>
        <v>36674.2739876821</v>
      </c>
    </row>
    <row r="9567" spans="1:6" x14ac:dyDescent="0.3">
      <c r="A9567" s="3">
        <v>0.67261356203901701</v>
      </c>
      <c r="B9567" s="3">
        <v>19370.180059655599</v>
      </c>
      <c r="C9567" s="3">
        <v>1.15060995551251</v>
      </c>
      <c r="D9567" s="3">
        <v>57542.608906367801</v>
      </c>
      <c r="E9567" s="1">
        <f t="shared" si="300"/>
        <v>0.47799639347349299</v>
      </c>
      <c r="F9567" s="1">
        <f t="shared" si="301"/>
        <v>38172.428846712202</v>
      </c>
    </row>
    <row r="9568" spans="1:6" x14ac:dyDescent="0.3">
      <c r="A9568" s="3">
        <v>0.70964494592841998</v>
      </c>
      <c r="B9568" s="3">
        <v>15876.0535351322</v>
      </c>
      <c r="C9568" s="3">
        <v>1.2099936925352699</v>
      </c>
      <c r="D9568" s="3">
        <v>53344.6439746338</v>
      </c>
      <c r="E9568" s="1">
        <f t="shared" si="300"/>
        <v>0.50034874660684991</v>
      </c>
      <c r="F9568" s="1">
        <f t="shared" si="301"/>
        <v>37468.590439501597</v>
      </c>
    </row>
    <row r="9569" spans="1:6" x14ac:dyDescent="0.3">
      <c r="A9569" s="3">
        <v>0.75310051635946096</v>
      </c>
      <c r="B9569" s="3">
        <v>17315.389795106501</v>
      </c>
      <c r="C9569" s="3">
        <v>1.3104285374220099</v>
      </c>
      <c r="D9569" s="3">
        <v>53826.7947113029</v>
      </c>
      <c r="E9569" s="1">
        <f t="shared" si="300"/>
        <v>0.55732802106254897</v>
      </c>
      <c r="F9569" s="1">
        <f t="shared" si="301"/>
        <v>36511.404916196399</v>
      </c>
    </row>
    <row r="9570" spans="1:6" x14ac:dyDescent="0.3">
      <c r="A9570" s="3">
        <v>0.73974933009291</v>
      </c>
      <c r="B9570" s="3">
        <v>20306.118487703301</v>
      </c>
      <c r="C9570" s="3">
        <v>1.2983293313292501</v>
      </c>
      <c r="D9570" s="3">
        <v>59329.078915027902</v>
      </c>
      <c r="E9570" s="1">
        <f t="shared" si="300"/>
        <v>0.55858000123634011</v>
      </c>
      <c r="F9570" s="1">
        <f t="shared" si="301"/>
        <v>39022.9604273246</v>
      </c>
    </row>
    <row r="9571" spans="1:6" x14ac:dyDescent="0.3">
      <c r="A9571" s="3">
        <v>0.73036796641853396</v>
      </c>
      <c r="B9571" s="3">
        <v>16216.4932195581</v>
      </c>
      <c r="C9571" s="3">
        <v>1.24727257072369</v>
      </c>
      <c r="D9571" s="3">
        <v>53481.563036491003</v>
      </c>
      <c r="E9571" s="1">
        <f t="shared" si="300"/>
        <v>0.51690460430515606</v>
      </c>
      <c r="F9571" s="1">
        <f t="shared" si="301"/>
        <v>37265.069816932904</v>
      </c>
    </row>
    <row r="9572" spans="1:6" x14ac:dyDescent="0.3">
      <c r="A9572" s="3">
        <v>0.72815428783942304</v>
      </c>
      <c r="B9572" s="3">
        <v>21536.840397348202</v>
      </c>
      <c r="C9572" s="3">
        <v>1.21229426418589</v>
      </c>
      <c r="D9572" s="3">
        <v>58131.039839238998</v>
      </c>
      <c r="E9572" s="1">
        <f t="shared" si="300"/>
        <v>0.48413997634646699</v>
      </c>
      <c r="F9572" s="1">
        <f t="shared" si="301"/>
        <v>36594.1994418908</v>
      </c>
    </row>
    <row r="9573" spans="1:6" x14ac:dyDescent="0.3">
      <c r="A9573" s="3">
        <v>0.66632543228111596</v>
      </c>
      <c r="B9573" s="3">
        <v>16953.6615366347</v>
      </c>
      <c r="C9573" s="3">
        <v>1.1645231897797901</v>
      </c>
      <c r="D9573" s="3">
        <v>53957.642460004499</v>
      </c>
      <c r="E9573" s="1">
        <f t="shared" si="300"/>
        <v>0.49819775749867412</v>
      </c>
      <c r="F9573" s="1">
        <f t="shared" si="301"/>
        <v>37003.980923369803</v>
      </c>
    </row>
    <row r="9574" spans="1:6" x14ac:dyDescent="0.3">
      <c r="A9574" s="3">
        <v>0.70763908274975695</v>
      </c>
      <c r="B9574" s="3">
        <v>15842.589378988399</v>
      </c>
      <c r="C9574" s="3">
        <v>1.26246117920692</v>
      </c>
      <c r="D9574" s="3">
        <v>52886.396326054899</v>
      </c>
      <c r="E9574" s="1">
        <f t="shared" si="300"/>
        <v>0.55482209645716307</v>
      </c>
      <c r="F9574" s="1">
        <f t="shared" si="301"/>
        <v>37043.8069470665</v>
      </c>
    </row>
    <row r="9575" spans="1:6" x14ac:dyDescent="0.3">
      <c r="A9575" s="3">
        <v>0.69494081901360705</v>
      </c>
      <c r="B9575" s="3">
        <v>23390.6631682384</v>
      </c>
      <c r="C9575" s="3">
        <v>1.2036811574763999</v>
      </c>
      <c r="D9575" s="3">
        <v>61224.454557591598</v>
      </c>
      <c r="E9575" s="1">
        <f t="shared" si="300"/>
        <v>0.50874033846279287</v>
      </c>
      <c r="F9575" s="1">
        <f t="shared" si="301"/>
        <v>37833.791389353195</v>
      </c>
    </row>
    <row r="9576" spans="1:6" x14ac:dyDescent="0.3">
      <c r="A9576" s="3">
        <v>0.63489360313521404</v>
      </c>
      <c r="B9576" s="3">
        <v>20310.366457184198</v>
      </c>
      <c r="C9576" s="3">
        <v>1.06925432850053</v>
      </c>
      <c r="D9576" s="3">
        <v>56787.492968518403</v>
      </c>
      <c r="E9576" s="1">
        <f t="shared" si="300"/>
        <v>0.434360725365316</v>
      </c>
      <c r="F9576" s="1">
        <f t="shared" si="301"/>
        <v>36477.126511334209</v>
      </c>
    </row>
    <row r="9577" spans="1:6" x14ac:dyDescent="0.3">
      <c r="A9577" s="3">
        <v>0.68328798057446705</v>
      </c>
      <c r="B9577" s="3">
        <v>22036.343862524402</v>
      </c>
      <c r="C9577" s="3">
        <v>1.1980434814478</v>
      </c>
      <c r="D9577" s="3">
        <v>57359.431911465501</v>
      </c>
      <c r="E9577" s="1">
        <f t="shared" si="300"/>
        <v>0.51475550087333299</v>
      </c>
      <c r="F9577" s="1">
        <f t="shared" si="301"/>
        <v>35323.088048941099</v>
      </c>
    </row>
    <row r="9578" spans="1:6" x14ac:dyDescent="0.3">
      <c r="A9578" s="3">
        <v>0.70296636752046904</v>
      </c>
      <c r="B9578" s="3">
        <v>17947.8333791921</v>
      </c>
      <c r="C9578" s="3">
        <v>1.2065823870749399</v>
      </c>
      <c r="D9578" s="3">
        <v>54782.831124595701</v>
      </c>
      <c r="E9578" s="1">
        <f t="shared" si="300"/>
        <v>0.50361601955447088</v>
      </c>
      <c r="F9578" s="1">
        <f t="shared" si="301"/>
        <v>36834.997745403598</v>
      </c>
    </row>
    <row r="9579" spans="1:6" x14ac:dyDescent="0.3">
      <c r="A9579" s="3">
        <v>0.68614931994420203</v>
      </c>
      <c r="B9579" s="3">
        <v>19367.3726611661</v>
      </c>
      <c r="C9579" s="3">
        <v>1.1895894761260799</v>
      </c>
      <c r="D9579" s="3">
        <v>57214.231316857898</v>
      </c>
      <c r="E9579" s="1">
        <f t="shared" si="300"/>
        <v>0.50344015618187787</v>
      </c>
      <c r="F9579" s="1">
        <f t="shared" si="301"/>
        <v>37846.858655691802</v>
      </c>
    </row>
    <row r="9580" spans="1:6" x14ac:dyDescent="0.3">
      <c r="A9580" s="3">
        <v>0.70166789998678603</v>
      </c>
      <c r="B9580" s="3">
        <v>16792.663453327401</v>
      </c>
      <c r="C9580" s="3">
        <v>1.21048555448074</v>
      </c>
      <c r="D9580" s="3">
        <v>53869.092633472697</v>
      </c>
      <c r="E9580" s="1">
        <f t="shared" si="300"/>
        <v>0.508817654493954</v>
      </c>
      <c r="F9580" s="1">
        <f t="shared" si="301"/>
        <v>37076.429180145293</v>
      </c>
    </row>
    <row r="9581" spans="1:6" x14ac:dyDescent="0.3">
      <c r="A9581" s="3">
        <v>0.757794396005257</v>
      </c>
      <c r="B9581" s="3">
        <v>21677.684646608999</v>
      </c>
      <c r="C9581" s="3">
        <v>1.3093223187549701</v>
      </c>
      <c r="D9581" s="3">
        <v>57119.4629932643</v>
      </c>
      <c r="E9581" s="1">
        <f t="shared" si="300"/>
        <v>0.55152792274971307</v>
      </c>
      <c r="F9581" s="1">
        <f t="shared" si="301"/>
        <v>35441.778346655301</v>
      </c>
    </row>
    <row r="9582" spans="1:6" x14ac:dyDescent="0.3">
      <c r="A9582" s="3">
        <v>0.74990702484087701</v>
      </c>
      <c r="B9582" s="3">
        <v>23108.6543913571</v>
      </c>
      <c r="C9582" s="3">
        <v>1.29489115689879</v>
      </c>
      <c r="D9582" s="3">
        <v>62121.042227145597</v>
      </c>
      <c r="E9582" s="1">
        <f t="shared" si="300"/>
        <v>0.54498413205791296</v>
      </c>
      <c r="F9582" s="1">
        <f t="shared" si="301"/>
        <v>39012.387835788497</v>
      </c>
    </row>
    <row r="9583" spans="1:6" x14ac:dyDescent="0.3">
      <c r="A9583" s="3">
        <v>0.72486324467819796</v>
      </c>
      <c r="B9583" s="3">
        <v>18924.707191243098</v>
      </c>
      <c r="C9583" s="3">
        <v>1.23160898090049</v>
      </c>
      <c r="D9583" s="3">
        <v>54268.2580629804</v>
      </c>
      <c r="E9583" s="1">
        <f t="shared" si="300"/>
        <v>0.50674573622229202</v>
      </c>
      <c r="F9583" s="1">
        <f t="shared" si="301"/>
        <v>35343.550871737301</v>
      </c>
    </row>
    <row r="9584" spans="1:6" x14ac:dyDescent="0.3">
      <c r="A9584" s="3">
        <v>0.68721113703694103</v>
      </c>
      <c r="B9584" s="3">
        <v>22626.9358552466</v>
      </c>
      <c r="C9584" s="3">
        <v>1.1996091301534</v>
      </c>
      <c r="D9584" s="3">
        <v>62803.3381089514</v>
      </c>
      <c r="E9584" s="1">
        <f t="shared" si="300"/>
        <v>0.51239799311645895</v>
      </c>
      <c r="F9584" s="1">
        <f t="shared" si="301"/>
        <v>40176.4022537048</v>
      </c>
    </row>
    <row r="9585" spans="1:6" x14ac:dyDescent="0.3">
      <c r="A9585" s="3">
        <v>0.72911829190273303</v>
      </c>
      <c r="B9585" s="3">
        <v>19790.829811900199</v>
      </c>
      <c r="C9585" s="3">
        <v>1.2703678873223401</v>
      </c>
      <c r="D9585" s="3">
        <v>56144.859598895498</v>
      </c>
      <c r="E9585" s="1">
        <f t="shared" si="300"/>
        <v>0.54124959541960704</v>
      </c>
      <c r="F9585" s="1">
        <f t="shared" si="301"/>
        <v>36354.029786995299</v>
      </c>
    </row>
    <row r="9586" spans="1:6" x14ac:dyDescent="0.3">
      <c r="A9586" s="3">
        <v>0.69728564301279705</v>
      </c>
      <c r="B9586" s="3">
        <v>15525.4500765926</v>
      </c>
      <c r="C9586" s="3">
        <v>1.20524199641479</v>
      </c>
      <c r="D9586" s="3">
        <v>51600.743894523803</v>
      </c>
      <c r="E9586" s="1">
        <f t="shared" si="300"/>
        <v>0.50795635340199297</v>
      </c>
      <c r="F9586" s="1">
        <f t="shared" si="301"/>
        <v>36075.293817931204</v>
      </c>
    </row>
    <row r="9587" spans="1:6" x14ac:dyDescent="0.3">
      <c r="A9587" s="3">
        <v>0.73635766051114904</v>
      </c>
      <c r="B9587" s="3">
        <v>24401.296532255801</v>
      </c>
      <c r="C9587" s="3">
        <v>1.3020923998546901</v>
      </c>
      <c r="D9587" s="3">
        <v>62013.146208224403</v>
      </c>
      <c r="E9587" s="1">
        <f t="shared" si="300"/>
        <v>0.56573473934354102</v>
      </c>
      <c r="F9587" s="1">
        <f t="shared" si="301"/>
        <v>37611.849675968602</v>
      </c>
    </row>
    <row r="9588" spans="1:6" x14ac:dyDescent="0.3">
      <c r="A9588" s="3">
        <v>0.70252348535686104</v>
      </c>
      <c r="B9588" s="3">
        <v>20533.2645292829</v>
      </c>
      <c r="C9588" s="3">
        <v>1.2320564454176499</v>
      </c>
      <c r="D9588" s="3">
        <v>58197.036427169798</v>
      </c>
      <c r="E9588" s="1">
        <f t="shared" si="300"/>
        <v>0.52953296006078887</v>
      </c>
      <c r="F9588" s="1">
        <f t="shared" si="301"/>
        <v>37663.771897886894</v>
      </c>
    </row>
    <row r="9589" spans="1:6" x14ac:dyDescent="0.3">
      <c r="A9589" s="3">
        <v>0.69238678660283903</v>
      </c>
      <c r="B9589" s="3">
        <v>24085.8011905116</v>
      </c>
      <c r="C9589" s="3">
        <v>1.1888036298420099</v>
      </c>
      <c r="D9589" s="3">
        <v>62888.049426435799</v>
      </c>
      <c r="E9589" s="1">
        <f t="shared" si="300"/>
        <v>0.4964168432391709</v>
      </c>
      <c r="F9589" s="1">
        <f t="shared" si="301"/>
        <v>38802.248235924199</v>
      </c>
    </row>
    <row r="9590" spans="1:6" x14ac:dyDescent="0.3">
      <c r="A9590" s="3">
        <v>0.70094241813699298</v>
      </c>
      <c r="B9590" s="3">
        <v>19750.2776722776</v>
      </c>
      <c r="C9590" s="3">
        <v>1.2100102779508899</v>
      </c>
      <c r="D9590" s="3">
        <v>55140.844612178596</v>
      </c>
      <c r="E9590" s="1">
        <f t="shared" si="300"/>
        <v>0.50906785981389691</v>
      </c>
      <c r="F9590" s="1">
        <f t="shared" si="301"/>
        <v>35390.566939900993</v>
      </c>
    </row>
    <row r="9591" spans="1:6" x14ac:dyDescent="0.3">
      <c r="A9591" s="3">
        <v>0.65973042191203901</v>
      </c>
      <c r="B9591" s="3">
        <v>22143.423971824199</v>
      </c>
      <c r="C9591" s="3">
        <v>1.17140774122104</v>
      </c>
      <c r="D9591" s="3">
        <v>60098.524361565404</v>
      </c>
      <c r="E9591" s="1">
        <f t="shared" si="300"/>
        <v>0.51167731930900096</v>
      </c>
      <c r="F9591" s="1">
        <f t="shared" si="301"/>
        <v>37955.100389741201</v>
      </c>
    </row>
    <row r="9592" spans="1:6" x14ac:dyDescent="0.3">
      <c r="A9592" s="3">
        <v>0.68804483770866298</v>
      </c>
      <c r="B9592" s="3">
        <v>19805.051156463702</v>
      </c>
      <c r="C9592" s="3">
        <v>1.16793715086029</v>
      </c>
      <c r="D9592" s="3">
        <v>54890.684292231002</v>
      </c>
      <c r="E9592" s="1">
        <f t="shared" si="300"/>
        <v>0.47989231315162706</v>
      </c>
      <c r="F9592" s="1">
        <f t="shared" si="301"/>
        <v>35085.633135767304</v>
      </c>
    </row>
    <row r="9593" spans="1:6" x14ac:dyDescent="0.3">
      <c r="A9593" s="3">
        <v>0.711547937858931</v>
      </c>
      <c r="B9593" s="3">
        <v>16526.7427825126</v>
      </c>
      <c r="C9593" s="3">
        <v>1.23485618313839</v>
      </c>
      <c r="D9593" s="3">
        <v>52254.995068683798</v>
      </c>
      <c r="E9593" s="1">
        <f t="shared" si="300"/>
        <v>0.52330824527945896</v>
      </c>
      <c r="F9593" s="1">
        <f t="shared" si="301"/>
        <v>35728.252286171199</v>
      </c>
    </row>
    <row r="9594" spans="1:6" x14ac:dyDescent="0.3">
      <c r="A9594" s="3">
        <v>0.71473125596852705</v>
      </c>
      <c r="B9594" s="3">
        <v>22367.1680850095</v>
      </c>
      <c r="C9594" s="3">
        <v>1.251277033397</v>
      </c>
      <c r="D9594" s="3">
        <v>58855.766487757399</v>
      </c>
      <c r="E9594" s="1">
        <f t="shared" si="300"/>
        <v>0.53654577742847298</v>
      </c>
      <c r="F9594" s="1">
        <f t="shared" si="301"/>
        <v>36488.598402747899</v>
      </c>
    </row>
    <row r="9595" spans="1:6" x14ac:dyDescent="0.3">
      <c r="A9595" s="3">
        <v>0.71573898205690201</v>
      </c>
      <c r="B9595" s="3">
        <v>23362.3605217861</v>
      </c>
      <c r="C9595" s="3">
        <v>1.25605290686492</v>
      </c>
      <c r="D9595" s="3">
        <v>64823.789230218797</v>
      </c>
      <c r="E9595" s="1">
        <f t="shared" si="300"/>
        <v>0.54031392480801799</v>
      </c>
      <c r="F9595" s="1">
        <f t="shared" si="301"/>
        <v>41461.428708432693</v>
      </c>
    </row>
    <row r="9596" spans="1:6" x14ac:dyDescent="0.3">
      <c r="A9596" s="3">
        <v>0.73532466364237703</v>
      </c>
      <c r="B9596" s="3">
        <v>21751.495447574602</v>
      </c>
      <c r="C9596" s="3">
        <v>1.3139851159839699</v>
      </c>
      <c r="D9596" s="3">
        <v>60269.777400404397</v>
      </c>
      <c r="E9596" s="1">
        <f t="shared" si="300"/>
        <v>0.57866045234159291</v>
      </c>
      <c r="F9596" s="1">
        <f t="shared" si="301"/>
        <v>38518.281952829799</v>
      </c>
    </row>
    <row r="9597" spans="1:6" x14ac:dyDescent="0.3">
      <c r="A9597" s="3">
        <v>0.65909738953135499</v>
      </c>
      <c r="B9597" s="3">
        <v>22003.933553564701</v>
      </c>
      <c r="C9597" s="3">
        <v>1.13841696584865</v>
      </c>
      <c r="D9597" s="3">
        <v>59970.457111921001</v>
      </c>
      <c r="E9597" s="1">
        <f t="shared" si="300"/>
        <v>0.47931957631729505</v>
      </c>
      <c r="F9597" s="1">
        <f t="shared" si="301"/>
        <v>37966.523558356304</v>
      </c>
    </row>
    <row r="9598" spans="1:6" x14ac:dyDescent="0.3">
      <c r="A9598" s="3">
        <v>0.70874443794793396</v>
      </c>
      <c r="B9598" s="3">
        <v>18972.535553893002</v>
      </c>
      <c r="C9598" s="3">
        <v>1.23762514400349</v>
      </c>
      <c r="D9598" s="3">
        <v>57625.237477722199</v>
      </c>
      <c r="E9598" s="1">
        <f t="shared" si="300"/>
        <v>0.52888070605555604</v>
      </c>
      <c r="F9598" s="1">
        <f t="shared" si="301"/>
        <v>38652.701923829198</v>
      </c>
    </row>
    <row r="9599" spans="1:6" x14ac:dyDescent="0.3">
      <c r="A9599" s="3">
        <v>0.70970736677281299</v>
      </c>
      <c r="B9599" s="3">
        <v>21972.8467963613</v>
      </c>
      <c r="C9599" s="3">
        <v>1.24943163755151</v>
      </c>
      <c r="D9599" s="3">
        <v>59298.194918961701</v>
      </c>
      <c r="E9599" s="1">
        <f t="shared" si="300"/>
        <v>0.539724270778697</v>
      </c>
      <c r="F9599" s="1">
        <f t="shared" si="301"/>
        <v>37325.348122600401</v>
      </c>
    </row>
    <row r="9600" spans="1:6" x14ac:dyDescent="0.3">
      <c r="A9600" s="3">
        <v>0.71536780883444795</v>
      </c>
      <c r="B9600" s="3">
        <v>19876.460064078001</v>
      </c>
      <c r="C9600" s="3">
        <v>1.24933901884526</v>
      </c>
      <c r="D9600" s="3">
        <v>56175.407147648999</v>
      </c>
      <c r="E9600" s="1">
        <f t="shared" si="300"/>
        <v>0.53397121001081205</v>
      </c>
      <c r="F9600" s="1">
        <f t="shared" si="301"/>
        <v>36298.947083570994</v>
      </c>
    </row>
    <row r="9601" spans="1:6" x14ac:dyDescent="0.3">
      <c r="A9601" s="3">
        <v>0.72796808903916799</v>
      </c>
      <c r="B9601" s="3">
        <v>20971.1953850924</v>
      </c>
      <c r="C9601" s="3">
        <v>1.2977555119115101</v>
      </c>
      <c r="D9601" s="3">
        <v>57609.325529514099</v>
      </c>
      <c r="E9601" s="1">
        <f t="shared" si="300"/>
        <v>0.56978742287234208</v>
      </c>
      <c r="F9601" s="1">
        <f t="shared" si="301"/>
        <v>36638.130144421695</v>
      </c>
    </row>
    <row r="9602" spans="1:6" x14ac:dyDescent="0.3">
      <c r="A9602" s="3">
        <v>0.68920966992444999</v>
      </c>
      <c r="B9602" s="3">
        <v>16101.4658695814</v>
      </c>
      <c r="C9602" s="3">
        <v>1.1846078767014301</v>
      </c>
      <c r="D9602" s="3">
        <v>52560.856298894301</v>
      </c>
      <c r="E9602" s="1">
        <f t="shared" si="300"/>
        <v>0.4953982067769801</v>
      </c>
      <c r="F9602" s="1">
        <f t="shared" si="301"/>
        <v>36459.390429312902</v>
      </c>
    </row>
    <row r="9603" spans="1:6" x14ac:dyDescent="0.3">
      <c r="A9603" s="3">
        <v>0.70512980601902497</v>
      </c>
      <c r="B9603" s="3">
        <v>16857.5903095869</v>
      </c>
      <c r="C9603" s="3">
        <v>1.21987771053028</v>
      </c>
      <c r="D9603" s="3">
        <v>54155.481107695901</v>
      </c>
      <c r="E9603" s="1">
        <f t="shared" si="300"/>
        <v>0.51474790451125507</v>
      </c>
      <c r="F9603" s="1">
        <f t="shared" si="301"/>
        <v>37297.890798109001</v>
      </c>
    </row>
    <row r="9604" spans="1:6" x14ac:dyDescent="0.3">
      <c r="A9604" s="3">
        <v>0.74637042715306501</v>
      </c>
      <c r="B9604" s="3">
        <v>19725.2883168236</v>
      </c>
      <c r="C9604" s="3">
        <v>1.2975225458039401</v>
      </c>
      <c r="D9604" s="3">
        <v>56362.320943912702</v>
      </c>
      <c r="E9604" s="1">
        <f t="shared" ref="E9604:E9667" si="302">C9604-A9604</f>
        <v>0.5511521186508751</v>
      </c>
      <c r="F9604" s="1">
        <f t="shared" ref="F9604:F9667" si="303">D9604-B9604</f>
        <v>36637.032627089102</v>
      </c>
    </row>
    <row r="9605" spans="1:6" x14ac:dyDescent="0.3">
      <c r="A9605" s="3">
        <v>0.67303575340262201</v>
      </c>
      <c r="B9605" s="3">
        <v>16607.608602476801</v>
      </c>
      <c r="C9605" s="3">
        <v>1.1899109735908</v>
      </c>
      <c r="D9605" s="3">
        <v>51700.734870971297</v>
      </c>
      <c r="E9605" s="1">
        <f t="shared" si="302"/>
        <v>0.516875220188178</v>
      </c>
      <c r="F9605" s="1">
        <f t="shared" si="303"/>
        <v>35093.126268494496</v>
      </c>
    </row>
    <row r="9606" spans="1:6" x14ac:dyDescent="0.3">
      <c r="A9606" s="3">
        <v>0.70644406886579802</v>
      </c>
      <c r="B9606" s="3">
        <v>18388.481878834398</v>
      </c>
      <c r="C9606" s="3">
        <v>1.24920369682551</v>
      </c>
      <c r="D9606" s="3">
        <v>55876.266163665998</v>
      </c>
      <c r="E9606" s="1">
        <f t="shared" si="302"/>
        <v>0.542759627959712</v>
      </c>
      <c r="F9606" s="1">
        <f t="shared" si="303"/>
        <v>37487.7842848316</v>
      </c>
    </row>
    <row r="9607" spans="1:6" x14ac:dyDescent="0.3">
      <c r="A9607" s="3">
        <v>0.67129988991190903</v>
      </c>
      <c r="B9607" s="3">
        <v>19540.589063599498</v>
      </c>
      <c r="C9607" s="3">
        <v>1.12234580817911</v>
      </c>
      <c r="D9607" s="3">
        <v>56394.217957889603</v>
      </c>
      <c r="E9607" s="1">
        <f t="shared" si="302"/>
        <v>0.45104591826720097</v>
      </c>
      <c r="F9607" s="1">
        <f t="shared" si="303"/>
        <v>36853.628894290101</v>
      </c>
    </row>
    <row r="9608" spans="1:6" x14ac:dyDescent="0.3">
      <c r="A9608" s="3">
        <v>0.68675011401670405</v>
      </c>
      <c r="B9608" s="3">
        <v>18977.5108913228</v>
      </c>
      <c r="C9608" s="3">
        <v>1.19896700630997</v>
      </c>
      <c r="D9608" s="3">
        <v>55494.762171253198</v>
      </c>
      <c r="E9608" s="1">
        <f t="shared" si="302"/>
        <v>0.51221689229326595</v>
      </c>
      <c r="F9608" s="1">
        <f t="shared" si="303"/>
        <v>36517.251279930395</v>
      </c>
    </row>
    <row r="9609" spans="1:6" x14ac:dyDescent="0.3">
      <c r="A9609" s="3">
        <v>0.725255883641166</v>
      </c>
      <c r="B9609" s="3">
        <v>17359.312737718301</v>
      </c>
      <c r="C9609" s="3">
        <v>1.24079808780468</v>
      </c>
      <c r="D9609" s="3">
        <v>54289.696177900099</v>
      </c>
      <c r="E9609" s="1">
        <f t="shared" si="302"/>
        <v>0.51554220416351404</v>
      </c>
      <c r="F9609" s="1">
        <f t="shared" si="303"/>
        <v>36930.383440181802</v>
      </c>
    </row>
    <row r="9610" spans="1:6" x14ac:dyDescent="0.3">
      <c r="A9610" s="3">
        <v>0.66216871904189101</v>
      </c>
      <c r="B9610" s="3">
        <v>18539.4355395967</v>
      </c>
      <c r="C9610" s="3">
        <v>1.15592780969316</v>
      </c>
      <c r="D9610" s="3">
        <v>57331.590596052498</v>
      </c>
      <c r="E9610" s="1">
        <f t="shared" si="302"/>
        <v>0.49375909065126899</v>
      </c>
      <c r="F9610" s="1">
        <f t="shared" si="303"/>
        <v>38792.155056455798</v>
      </c>
    </row>
    <row r="9611" spans="1:6" x14ac:dyDescent="0.3">
      <c r="A9611" s="3">
        <v>0.65931660586525398</v>
      </c>
      <c r="B9611" s="3">
        <v>23005.582455979202</v>
      </c>
      <c r="C9611" s="3">
        <v>1.16097109410855</v>
      </c>
      <c r="D9611" s="3">
        <v>61125.588775383701</v>
      </c>
      <c r="E9611" s="1">
        <f t="shared" si="302"/>
        <v>0.50165448824329606</v>
      </c>
      <c r="F9611" s="1">
        <f t="shared" si="303"/>
        <v>38120.0063194045</v>
      </c>
    </row>
    <row r="9612" spans="1:6" x14ac:dyDescent="0.3">
      <c r="A9612" s="3">
        <v>0.73449429898734098</v>
      </c>
      <c r="B9612" s="3">
        <v>20764.816120189898</v>
      </c>
      <c r="C9612" s="3">
        <v>1.2942466853819601</v>
      </c>
      <c r="D9612" s="3">
        <v>57945.7398291262</v>
      </c>
      <c r="E9612" s="1">
        <f t="shared" si="302"/>
        <v>0.55975238639461911</v>
      </c>
      <c r="F9612" s="1">
        <f t="shared" si="303"/>
        <v>37180.923708936301</v>
      </c>
    </row>
    <row r="9613" spans="1:6" x14ac:dyDescent="0.3">
      <c r="A9613" s="3">
        <v>0.73675237306894503</v>
      </c>
      <c r="B9613" s="3">
        <v>15183.2543201017</v>
      </c>
      <c r="C9613" s="3">
        <v>1.3049960586957099</v>
      </c>
      <c r="D9613" s="3">
        <v>53013.646532464001</v>
      </c>
      <c r="E9613" s="1">
        <f t="shared" si="302"/>
        <v>0.56824368562676486</v>
      </c>
      <c r="F9613" s="1">
        <f t="shared" si="303"/>
        <v>37830.392212362305</v>
      </c>
    </row>
    <row r="9614" spans="1:6" x14ac:dyDescent="0.3">
      <c r="A9614" s="3">
        <v>0.73792542889092305</v>
      </c>
      <c r="B9614" s="3">
        <v>20866.193499646601</v>
      </c>
      <c r="C9614" s="3">
        <v>1.30498091006029</v>
      </c>
      <c r="D9614" s="3">
        <v>59706.298747835601</v>
      </c>
      <c r="E9614" s="1">
        <f t="shared" si="302"/>
        <v>0.56705548116936699</v>
      </c>
      <c r="F9614" s="1">
        <f t="shared" si="303"/>
        <v>38840.105248189</v>
      </c>
    </row>
    <row r="9615" spans="1:6" x14ac:dyDescent="0.3">
      <c r="A9615" s="3">
        <v>0.69463744901416202</v>
      </c>
      <c r="B9615" s="3">
        <v>19057.498366113199</v>
      </c>
      <c r="C9615" s="3">
        <v>1.20745013238493</v>
      </c>
      <c r="D9615" s="3">
        <v>55697.159699574098</v>
      </c>
      <c r="E9615" s="1">
        <f t="shared" si="302"/>
        <v>0.51281268337076802</v>
      </c>
      <c r="F9615" s="1">
        <f t="shared" si="303"/>
        <v>36639.661333460899</v>
      </c>
    </row>
    <row r="9616" spans="1:6" x14ac:dyDescent="0.3">
      <c r="A9616" s="3">
        <v>0.65884137849112201</v>
      </c>
      <c r="B9616" s="3">
        <v>20563.055479282899</v>
      </c>
      <c r="C9616" s="3">
        <v>1.14645892283911</v>
      </c>
      <c r="D9616" s="3">
        <v>59743.151444069001</v>
      </c>
      <c r="E9616" s="1">
        <f t="shared" si="302"/>
        <v>0.48761754434798799</v>
      </c>
      <c r="F9616" s="1">
        <f t="shared" si="303"/>
        <v>39180.095964786102</v>
      </c>
    </row>
    <row r="9617" spans="1:6" x14ac:dyDescent="0.3">
      <c r="A9617" s="3">
        <v>0.71420647618809796</v>
      </c>
      <c r="B9617" s="3">
        <v>17918.042757212301</v>
      </c>
      <c r="C9617" s="3">
        <v>1.2658117892283001</v>
      </c>
      <c r="D9617" s="3">
        <v>54451.917697078898</v>
      </c>
      <c r="E9617" s="1">
        <f t="shared" si="302"/>
        <v>0.55160531304020211</v>
      </c>
      <c r="F9617" s="1">
        <f t="shared" si="303"/>
        <v>36533.874939866597</v>
      </c>
    </row>
    <row r="9618" spans="1:6" x14ac:dyDescent="0.3">
      <c r="A9618" s="3">
        <v>0.69494948209387697</v>
      </c>
      <c r="B9618" s="3">
        <v>19379.192518557</v>
      </c>
      <c r="C9618" s="3">
        <v>1.2175148282734201</v>
      </c>
      <c r="D9618" s="3">
        <v>55435.029774571201</v>
      </c>
      <c r="E9618" s="1">
        <f t="shared" si="302"/>
        <v>0.52256534617954309</v>
      </c>
      <c r="F9618" s="1">
        <f t="shared" si="303"/>
        <v>36055.837256014202</v>
      </c>
    </row>
    <row r="9619" spans="1:6" x14ac:dyDescent="0.3">
      <c r="A9619" s="3">
        <v>0.68459515595856202</v>
      </c>
      <c r="B9619" s="3">
        <v>18755.053551802099</v>
      </c>
      <c r="C9619" s="3">
        <v>1.21564310236976</v>
      </c>
      <c r="D9619" s="3">
        <v>56245.418641690499</v>
      </c>
      <c r="E9619" s="1">
        <f t="shared" si="302"/>
        <v>0.53104794641119801</v>
      </c>
      <c r="F9619" s="1">
        <f t="shared" si="303"/>
        <v>37490.365089888401</v>
      </c>
    </row>
    <row r="9620" spans="1:6" x14ac:dyDescent="0.3">
      <c r="A9620" s="3">
        <v>0.67844700534768199</v>
      </c>
      <c r="B9620" s="3">
        <v>17547.149063638401</v>
      </c>
      <c r="C9620" s="3">
        <v>1.1842949744209701</v>
      </c>
      <c r="D9620" s="3">
        <v>54748.608320359403</v>
      </c>
      <c r="E9620" s="1">
        <f t="shared" si="302"/>
        <v>0.50584796907328811</v>
      </c>
      <c r="F9620" s="1">
        <f t="shared" si="303"/>
        <v>37201.459256721006</v>
      </c>
    </row>
    <row r="9621" spans="1:6" x14ac:dyDescent="0.3">
      <c r="A9621" s="3">
        <v>0.66522443313951396</v>
      </c>
      <c r="B9621" s="3">
        <v>20100.443287416299</v>
      </c>
      <c r="C9621" s="3">
        <v>1.17933941823408</v>
      </c>
      <c r="D9621" s="3">
        <v>60117.038246724798</v>
      </c>
      <c r="E9621" s="1">
        <f t="shared" si="302"/>
        <v>0.51411498509456599</v>
      </c>
      <c r="F9621" s="1">
        <f t="shared" si="303"/>
        <v>40016.594959308495</v>
      </c>
    </row>
    <row r="9622" spans="1:6" x14ac:dyDescent="0.3">
      <c r="A9622" s="3">
        <v>0.67764303697283002</v>
      </c>
      <c r="B9622" s="3">
        <v>21299.280288271901</v>
      </c>
      <c r="C9622" s="3">
        <v>1.1583285602648501</v>
      </c>
      <c r="D9622" s="3">
        <v>58956.870625324002</v>
      </c>
      <c r="E9622" s="1">
        <f t="shared" si="302"/>
        <v>0.48068552329202008</v>
      </c>
      <c r="F9622" s="1">
        <f t="shared" si="303"/>
        <v>37657.590337052097</v>
      </c>
    </row>
    <row r="9623" spans="1:6" x14ac:dyDescent="0.3">
      <c r="A9623" s="3">
        <v>0.72848872088619598</v>
      </c>
      <c r="B9623" s="3">
        <v>18765.031920273199</v>
      </c>
      <c r="C9623" s="3">
        <v>1.29897079623231</v>
      </c>
      <c r="D9623" s="3">
        <v>56399.062669925399</v>
      </c>
      <c r="E9623" s="1">
        <f t="shared" si="302"/>
        <v>0.57048207534611406</v>
      </c>
      <c r="F9623" s="1">
        <f t="shared" si="303"/>
        <v>37634.0307496522</v>
      </c>
    </row>
    <row r="9624" spans="1:6" x14ac:dyDescent="0.3">
      <c r="A9624" s="3">
        <v>0.69299492489169101</v>
      </c>
      <c r="B9624" s="3">
        <v>19499.3487426012</v>
      </c>
      <c r="C9624" s="3">
        <v>1.2302201502963599</v>
      </c>
      <c r="D9624" s="3">
        <v>57553.465484539702</v>
      </c>
      <c r="E9624" s="1">
        <f t="shared" si="302"/>
        <v>0.53722522540466888</v>
      </c>
      <c r="F9624" s="1">
        <f t="shared" si="303"/>
        <v>38054.116741938502</v>
      </c>
    </row>
    <row r="9625" spans="1:6" x14ac:dyDescent="0.3">
      <c r="A9625" s="3">
        <v>0.73150086885819898</v>
      </c>
      <c r="B9625" s="3">
        <v>18839.626597284299</v>
      </c>
      <c r="C9625" s="3">
        <v>1.2689681335215399</v>
      </c>
      <c r="D9625" s="3">
        <v>55307.158408574403</v>
      </c>
      <c r="E9625" s="1">
        <f t="shared" si="302"/>
        <v>0.53746726466334094</v>
      </c>
      <c r="F9625" s="1">
        <f t="shared" si="303"/>
        <v>36467.5318112901</v>
      </c>
    </row>
    <row r="9626" spans="1:6" x14ac:dyDescent="0.3">
      <c r="A9626" s="3">
        <v>0.69705650754908099</v>
      </c>
      <c r="B9626" s="3">
        <v>15980.4275554996</v>
      </c>
      <c r="C9626" s="3">
        <v>1.1934898359763899</v>
      </c>
      <c r="D9626" s="3">
        <v>51792.072630379698</v>
      </c>
      <c r="E9626" s="1">
        <f t="shared" si="302"/>
        <v>0.49643332842730892</v>
      </c>
      <c r="F9626" s="1">
        <f t="shared" si="303"/>
        <v>35811.6450748801</v>
      </c>
    </row>
    <row r="9627" spans="1:6" x14ac:dyDescent="0.3">
      <c r="A9627" s="3">
        <v>0.69350678660833098</v>
      </c>
      <c r="B9627" s="3">
        <v>16043.3494397948</v>
      </c>
      <c r="C9627" s="3">
        <v>1.19555133114625</v>
      </c>
      <c r="D9627" s="3">
        <v>50663.166526241803</v>
      </c>
      <c r="E9627" s="1">
        <f t="shared" si="302"/>
        <v>0.50204454453791902</v>
      </c>
      <c r="F9627" s="1">
        <f t="shared" si="303"/>
        <v>34619.817086447001</v>
      </c>
    </row>
    <row r="9628" spans="1:6" x14ac:dyDescent="0.3">
      <c r="A9628" s="3">
        <v>0.62298266541714697</v>
      </c>
      <c r="B9628" s="3">
        <v>17225.158688970401</v>
      </c>
      <c r="C9628" s="3">
        <v>1.11671198792557</v>
      </c>
      <c r="D9628" s="3">
        <v>52134.555499348899</v>
      </c>
      <c r="E9628" s="1">
        <f t="shared" si="302"/>
        <v>0.49372932250842305</v>
      </c>
      <c r="F9628" s="1">
        <f t="shared" si="303"/>
        <v>34909.396810378501</v>
      </c>
    </row>
    <row r="9629" spans="1:6" x14ac:dyDescent="0.3">
      <c r="A9629" s="3">
        <v>0.70124979145803101</v>
      </c>
      <c r="B9629" s="3">
        <v>17150.519717168299</v>
      </c>
      <c r="C9629" s="3">
        <v>1.1816928095182899</v>
      </c>
      <c r="D9629" s="3">
        <v>51948.875153070599</v>
      </c>
      <c r="E9629" s="1">
        <f t="shared" si="302"/>
        <v>0.48044301806025891</v>
      </c>
      <c r="F9629" s="1">
        <f t="shared" si="303"/>
        <v>34798.355435902296</v>
      </c>
    </row>
    <row r="9630" spans="1:6" x14ac:dyDescent="0.3">
      <c r="A9630" s="3">
        <v>0.71104190563695602</v>
      </c>
      <c r="B9630" s="3">
        <v>20414.941466783599</v>
      </c>
      <c r="C9630" s="3">
        <v>1.2336189588758699</v>
      </c>
      <c r="D9630" s="3">
        <v>56618.315314332896</v>
      </c>
      <c r="E9630" s="1">
        <f t="shared" si="302"/>
        <v>0.5225770532389139</v>
      </c>
      <c r="F9630" s="1">
        <f t="shared" si="303"/>
        <v>36203.373847549301</v>
      </c>
    </row>
    <row r="9631" spans="1:6" x14ac:dyDescent="0.3">
      <c r="A9631" s="3">
        <v>0.725814620780177</v>
      </c>
      <c r="B9631" s="3">
        <v>20291.822233869301</v>
      </c>
      <c r="C9631" s="3">
        <v>1.2802986601705699</v>
      </c>
      <c r="D9631" s="3">
        <v>58162.879899039901</v>
      </c>
      <c r="E9631" s="1">
        <f t="shared" si="302"/>
        <v>0.55448403939039292</v>
      </c>
      <c r="F9631" s="1">
        <f t="shared" si="303"/>
        <v>37871.0576651706</v>
      </c>
    </row>
    <row r="9632" spans="1:6" x14ac:dyDescent="0.3">
      <c r="A9632" s="3">
        <v>0.70892547153063601</v>
      </c>
      <c r="B9632" s="3">
        <v>14473.2301625401</v>
      </c>
      <c r="C9632" s="3">
        <v>1.24266891393222</v>
      </c>
      <c r="D9632" s="3">
        <v>51124.793682123498</v>
      </c>
      <c r="E9632" s="1">
        <f t="shared" si="302"/>
        <v>0.533743442401584</v>
      </c>
      <c r="F9632" s="1">
        <f t="shared" si="303"/>
        <v>36651.563519583397</v>
      </c>
    </row>
    <row r="9633" spans="1:6" x14ac:dyDescent="0.3">
      <c r="A9633" s="3">
        <v>0.72646169095999902</v>
      </c>
      <c r="B9633" s="3">
        <v>21692.8389387116</v>
      </c>
      <c r="C9633" s="3">
        <v>1.27666250563918</v>
      </c>
      <c r="D9633" s="3">
        <v>61061.993785750303</v>
      </c>
      <c r="E9633" s="1">
        <f t="shared" si="302"/>
        <v>0.55020081467918103</v>
      </c>
      <c r="F9633" s="1">
        <f t="shared" si="303"/>
        <v>39369.154847038706</v>
      </c>
    </row>
    <row r="9634" spans="1:6" x14ac:dyDescent="0.3">
      <c r="A9634" s="3">
        <v>0.66281140273058303</v>
      </c>
      <c r="B9634" s="3">
        <v>19456.535820697001</v>
      </c>
      <c r="C9634" s="3">
        <v>1.1236807343209601</v>
      </c>
      <c r="D9634" s="3">
        <v>57570.836303005803</v>
      </c>
      <c r="E9634" s="1">
        <f t="shared" si="302"/>
        <v>0.46086933159037702</v>
      </c>
      <c r="F9634" s="1">
        <f t="shared" si="303"/>
        <v>38114.300482308798</v>
      </c>
    </row>
    <row r="9635" spans="1:6" x14ac:dyDescent="0.3">
      <c r="A9635" s="3">
        <v>0.67409347360452798</v>
      </c>
      <c r="B9635" s="3">
        <v>15713.5295426433</v>
      </c>
      <c r="C9635" s="3">
        <v>1.1999486053588799</v>
      </c>
      <c r="D9635" s="3">
        <v>50428.6642287832</v>
      </c>
      <c r="E9635" s="1">
        <f t="shared" si="302"/>
        <v>0.52585513175435195</v>
      </c>
      <c r="F9635" s="1">
        <f t="shared" si="303"/>
        <v>34715.1346861399</v>
      </c>
    </row>
    <row r="9636" spans="1:6" x14ac:dyDescent="0.3">
      <c r="A9636" s="3">
        <v>0.71829514734549005</v>
      </c>
      <c r="B9636" s="3">
        <v>20468.403530803502</v>
      </c>
      <c r="C9636" s="3">
        <v>1.22819988520051</v>
      </c>
      <c r="D9636" s="3">
        <v>59510.814234218502</v>
      </c>
      <c r="E9636" s="1">
        <f t="shared" si="302"/>
        <v>0.50990473785502</v>
      </c>
      <c r="F9636" s="1">
        <f t="shared" si="303"/>
        <v>39042.410703415</v>
      </c>
    </row>
    <row r="9637" spans="1:6" x14ac:dyDescent="0.3">
      <c r="A9637" s="3">
        <v>0.70539858027413105</v>
      </c>
      <c r="B9637" s="3">
        <v>14172.4653136998</v>
      </c>
      <c r="C9637" s="3">
        <v>1.20763644312602</v>
      </c>
      <c r="D9637" s="3">
        <v>49653.268938313297</v>
      </c>
      <c r="E9637" s="1">
        <f t="shared" si="302"/>
        <v>0.50223786285188898</v>
      </c>
      <c r="F9637" s="1">
        <f t="shared" si="303"/>
        <v>35480.803624613494</v>
      </c>
    </row>
    <row r="9638" spans="1:6" x14ac:dyDescent="0.3">
      <c r="A9638" s="3">
        <v>0.69173789221867299</v>
      </c>
      <c r="B9638" s="3">
        <v>16464.3322852657</v>
      </c>
      <c r="C9638" s="3">
        <v>1.22621655976407</v>
      </c>
      <c r="D9638" s="3">
        <v>54306.906545109901</v>
      </c>
      <c r="E9638" s="1">
        <f t="shared" si="302"/>
        <v>0.53447866754539697</v>
      </c>
      <c r="F9638" s="1">
        <f t="shared" si="303"/>
        <v>37842.574259844201</v>
      </c>
    </row>
    <row r="9639" spans="1:6" x14ac:dyDescent="0.3">
      <c r="A9639" s="3">
        <v>0.68042673663597497</v>
      </c>
      <c r="B9639" s="3">
        <v>19107.495523493901</v>
      </c>
      <c r="C9639" s="3">
        <v>1.16330474023869</v>
      </c>
      <c r="D9639" s="3">
        <v>55092.414629289997</v>
      </c>
      <c r="E9639" s="1">
        <f t="shared" si="302"/>
        <v>0.48287800360271504</v>
      </c>
      <c r="F9639" s="1">
        <f t="shared" si="303"/>
        <v>35984.9191057961</v>
      </c>
    </row>
    <row r="9640" spans="1:6" x14ac:dyDescent="0.3">
      <c r="A9640" s="3">
        <v>0.75167019918299405</v>
      </c>
      <c r="B9640" s="3">
        <v>23843.951419318699</v>
      </c>
      <c r="C9640" s="3">
        <v>1.3141990585247501</v>
      </c>
      <c r="D9640" s="3">
        <v>64099.532085987499</v>
      </c>
      <c r="E9640" s="1">
        <f t="shared" si="302"/>
        <v>0.562528859341756</v>
      </c>
      <c r="F9640" s="1">
        <f t="shared" si="303"/>
        <v>40255.5806666688</v>
      </c>
    </row>
    <row r="9641" spans="1:6" x14ac:dyDescent="0.3">
      <c r="A9641" s="3">
        <v>0.68668083837642202</v>
      </c>
      <c r="B9641" s="3">
        <v>19654.166714114701</v>
      </c>
      <c r="C9641" s="3">
        <v>1.21975526200724</v>
      </c>
      <c r="D9641" s="3">
        <v>57017.841983381797</v>
      </c>
      <c r="E9641" s="1">
        <f t="shared" si="302"/>
        <v>0.53307442363081803</v>
      </c>
      <c r="F9641" s="1">
        <f t="shared" si="303"/>
        <v>37363.6752692671</v>
      </c>
    </row>
    <row r="9642" spans="1:6" x14ac:dyDescent="0.3">
      <c r="A9642" s="3">
        <v>0.71757795171191296</v>
      </c>
      <c r="B9642" s="3">
        <v>20108.195909067901</v>
      </c>
      <c r="C9642" s="3">
        <v>1.2645526279989701</v>
      </c>
      <c r="D9642" s="3">
        <v>58744.298353636397</v>
      </c>
      <c r="E9642" s="1">
        <f t="shared" si="302"/>
        <v>0.54697467628705709</v>
      </c>
      <c r="F9642" s="1">
        <f t="shared" si="303"/>
        <v>38636.102444568496</v>
      </c>
    </row>
    <row r="9643" spans="1:6" x14ac:dyDescent="0.3">
      <c r="A9643" s="3">
        <v>0.742815889243854</v>
      </c>
      <c r="B9643" s="3">
        <v>19950.005031176901</v>
      </c>
      <c r="C9643" s="3">
        <v>1.2839264837312101</v>
      </c>
      <c r="D9643" s="3">
        <v>57881.293155047097</v>
      </c>
      <c r="E9643" s="1">
        <f t="shared" si="302"/>
        <v>0.5411105944873561</v>
      </c>
      <c r="F9643" s="1">
        <f t="shared" si="303"/>
        <v>37931.288123870196</v>
      </c>
    </row>
    <row r="9644" spans="1:6" x14ac:dyDescent="0.3">
      <c r="A9644" s="3">
        <v>0.75131756063718402</v>
      </c>
      <c r="B9644" s="3">
        <v>17283.697560016801</v>
      </c>
      <c r="C9644" s="3">
        <v>1.3037583821667</v>
      </c>
      <c r="D9644" s="3">
        <v>54926.467201602303</v>
      </c>
      <c r="E9644" s="1">
        <f t="shared" si="302"/>
        <v>0.55244082152951601</v>
      </c>
      <c r="F9644" s="1">
        <f t="shared" si="303"/>
        <v>37642.769641585503</v>
      </c>
    </row>
    <row r="9645" spans="1:6" x14ac:dyDescent="0.3">
      <c r="A9645" s="3">
        <v>0.68271806860767403</v>
      </c>
      <c r="B9645" s="3">
        <v>22429.615230286501</v>
      </c>
      <c r="C9645" s="3">
        <v>1.1779877658700899</v>
      </c>
      <c r="D9645" s="3">
        <v>57916.9677176205</v>
      </c>
      <c r="E9645" s="1">
        <f t="shared" si="302"/>
        <v>0.49526969726241588</v>
      </c>
      <c r="F9645" s="1">
        <f t="shared" si="303"/>
        <v>35487.352487333999</v>
      </c>
    </row>
    <row r="9646" spans="1:6" x14ac:dyDescent="0.3">
      <c r="A9646" s="3">
        <v>0.69436726046804598</v>
      </c>
      <c r="B9646" s="3">
        <v>18418.1076673514</v>
      </c>
      <c r="C9646" s="3">
        <v>1.22371463301519</v>
      </c>
      <c r="D9646" s="3">
        <v>54811.717848382003</v>
      </c>
      <c r="E9646" s="1">
        <f t="shared" si="302"/>
        <v>0.52934737254714403</v>
      </c>
      <c r="F9646" s="1">
        <f t="shared" si="303"/>
        <v>36393.610181030599</v>
      </c>
    </row>
    <row r="9647" spans="1:6" x14ac:dyDescent="0.3">
      <c r="A9647" s="3">
        <v>0.71276508420672702</v>
      </c>
      <c r="B9647" s="3">
        <v>17756.4293440082</v>
      </c>
      <c r="C9647" s="3">
        <v>1.2313137660506901</v>
      </c>
      <c r="D9647" s="3">
        <v>54291.826388388101</v>
      </c>
      <c r="E9647" s="1">
        <f t="shared" si="302"/>
        <v>0.51854868184396308</v>
      </c>
      <c r="F9647" s="1">
        <f t="shared" si="303"/>
        <v>36535.397044379904</v>
      </c>
    </row>
    <row r="9648" spans="1:6" x14ac:dyDescent="0.3">
      <c r="A9648" s="3">
        <v>0.76400835064190298</v>
      </c>
      <c r="B9648" s="3">
        <v>19102.595058335599</v>
      </c>
      <c r="C9648" s="3">
        <v>1.33237269710481</v>
      </c>
      <c r="D9648" s="3">
        <v>56867.309955520701</v>
      </c>
      <c r="E9648" s="1">
        <f t="shared" si="302"/>
        <v>0.56836434646290701</v>
      </c>
      <c r="F9648" s="1">
        <f t="shared" si="303"/>
        <v>37764.714897185098</v>
      </c>
    </row>
    <row r="9649" spans="1:6" x14ac:dyDescent="0.3">
      <c r="A9649" s="3">
        <v>0.69889090749339799</v>
      </c>
      <c r="B9649" s="3">
        <v>19129.966012983401</v>
      </c>
      <c r="C9649" s="3">
        <v>1.23376414551269</v>
      </c>
      <c r="D9649" s="3">
        <v>55187.467167618699</v>
      </c>
      <c r="E9649" s="1">
        <f t="shared" si="302"/>
        <v>0.53487323801929199</v>
      </c>
      <c r="F9649" s="1">
        <f t="shared" si="303"/>
        <v>36057.501154635298</v>
      </c>
    </row>
    <row r="9650" spans="1:6" x14ac:dyDescent="0.3">
      <c r="A9650" s="3">
        <v>0.65114898003944799</v>
      </c>
      <c r="B9650" s="3">
        <v>19499.2333961359</v>
      </c>
      <c r="C9650" s="3">
        <v>1.14641746820714</v>
      </c>
      <c r="D9650" s="3">
        <v>57463.9013801982</v>
      </c>
      <c r="E9650" s="1">
        <f t="shared" si="302"/>
        <v>0.49526848816769198</v>
      </c>
      <c r="F9650" s="1">
        <f t="shared" si="303"/>
        <v>37964.667984062296</v>
      </c>
    </row>
    <row r="9651" spans="1:6" x14ac:dyDescent="0.3">
      <c r="A9651" s="3">
        <v>0.68560242517747505</v>
      </c>
      <c r="B9651" s="3">
        <v>18656.069236953201</v>
      </c>
      <c r="C9651" s="3">
        <v>1.21088657896587</v>
      </c>
      <c r="D9651" s="3">
        <v>56983.271867640397</v>
      </c>
      <c r="E9651" s="1">
        <f t="shared" si="302"/>
        <v>0.52528415378839499</v>
      </c>
      <c r="F9651" s="1">
        <f t="shared" si="303"/>
        <v>38327.202630687199</v>
      </c>
    </row>
    <row r="9652" spans="1:6" x14ac:dyDescent="0.3">
      <c r="A9652" s="3">
        <v>0.72905563334824097</v>
      </c>
      <c r="B9652" s="3">
        <v>18978.059651137501</v>
      </c>
      <c r="C9652" s="3">
        <v>1.25989976006325</v>
      </c>
      <c r="D9652" s="3">
        <v>55257.321420422501</v>
      </c>
      <c r="E9652" s="1">
        <f t="shared" si="302"/>
        <v>0.53084412671500902</v>
      </c>
      <c r="F9652" s="1">
        <f t="shared" si="303"/>
        <v>36279.261769285004</v>
      </c>
    </row>
    <row r="9653" spans="1:6" x14ac:dyDescent="0.3">
      <c r="A9653" s="3">
        <v>0.70064173880574099</v>
      </c>
      <c r="B9653" s="3">
        <v>20380.2752065108</v>
      </c>
      <c r="C9653" s="3">
        <v>1.21934327480794</v>
      </c>
      <c r="D9653" s="3">
        <v>59959.976685430702</v>
      </c>
      <c r="E9653" s="1">
        <f t="shared" si="302"/>
        <v>0.51870153600219904</v>
      </c>
      <c r="F9653" s="1">
        <f t="shared" si="303"/>
        <v>39579.701478919902</v>
      </c>
    </row>
    <row r="9654" spans="1:6" x14ac:dyDescent="0.3">
      <c r="A9654" s="3">
        <v>0.692315713984748</v>
      </c>
      <c r="B9654" s="3">
        <v>23427.805313039102</v>
      </c>
      <c r="C9654" s="3">
        <v>1.2129012296113</v>
      </c>
      <c r="D9654" s="3">
        <v>60775.7248024047</v>
      </c>
      <c r="E9654" s="1">
        <f t="shared" si="302"/>
        <v>0.52058551562655198</v>
      </c>
      <c r="F9654" s="1">
        <f t="shared" si="303"/>
        <v>37347.919489365595</v>
      </c>
    </row>
    <row r="9655" spans="1:6" x14ac:dyDescent="0.3">
      <c r="A9655" s="3">
        <v>0.68702726744050602</v>
      </c>
      <c r="B9655" s="3">
        <v>25933.666309797001</v>
      </c>
      <c r="C9655" s="3">
        <v>1.1816141953113299</v>
      </c>
      <c r="D9655" s="3">
        <v>67308.855254737806</v>
      </c>
      <c r="E9655" s="1">
        <f t="shared" si="302"/>
        <v>0.49458692787082392</v>
      </c>
      <c r="F9655" s="1">
        <f t="shared" si="303"/>
        <v>41375.188944940805</v>
      </c>
    </row>
    <row r="9656" spans="1:6" x14ac:dyDescent="0.3">
      <c r="A9656" s="3">
        <v>0.73725656552875696</v>
      </c>
      <c r="B9656" s="3">
        <v>22418.487393671701</v>
      </c>
      <c r="C9656" s="3">
        <v>1.2949054537151701</v>
      </c>
      <c r="D9656" s="3">
        <v>60449.358857663399</v>
      </c>
      <c r="E9656" s="1">
        <f t="shared" si="302"/>
        <v>0.55764888818641312</v>
      </c>
      <c r="F9656" s="1">
        <f t="shared" si="303"/>
        <v>38030.871463991702</v>
      </c>
    </row>
    <row r="9657" spans="1:6" x14ac:dyDescent="0.3">
      <c r="A9657" s="3">
        <v>0.72087032304433996</v>
      </c>
      <c r="B9657" s="3">
        <v>19047.101065560099</v>
      </c>
      <c r="C9657" s="3">
        <v>1.2417384462093299</v>
      </c>
      <c r="D9657" s="3">
        <v>56772.4815776736</v>
      </c>
      <c r="E9657" s="1">
        <f t="shared" si="302"/>
        <v>0.52086812316498998</v>
      </c>
      <c r="F9657" s="1">
        <f t="shared" si="303"/>
        <v>37725.380512113501</v>
      </c>
    </row>
    <row r="9658" spans="1:6" x14ac:dyDescent="0.3">
      <c r="A9658" s="3">
        <v>0.69828230567015703</v>
      </c>
      <c r="B9658" s="3">
        <v>17213.735262339898</v>
      </c>
      <c r="C9658" s="3">
        <v>1.17371807479614</v>
      </c>
      <c r="D9658" s="3">
        <v>53208.416638001399</v>
      </c>
      <c r="E9658" s="1">
        <f t="shared" si="302"/>
        <v>0.47543576912598295</v>
      </c>
      <c r="F9658" s="1">
        <f t="shared" si="303"/>
        <v>35994.681375661501</v>
      </c>
    </row>
    <row r="9659" spans="1:6" x14ac:dyDescent="0.3">
      <c r="A9659" s="3">
        <v>0.66582406826136298</v>
      </c>
      <c r="B9659" s="3">
        <v>19532.987225999601</v>
      </c>
      <c r="C9659" s="3">
        <v>1.1568420399408901</v>
      </c>
      <c r="D9659" s="3">
        <v>55795.543601216603</v>
      </c>
      <c r="E9659" s="1">
        <f t="shared" si="302"/>
        <v>0.4910179716795271</v>
      </c>
      <c r="F9659" s="1">
        <f t="shared" si="303"/>
        <v>36262.556375216998</v>
      </c>
    </row>
    <row r="9660" spans="1:6" x14ac:dyDescent="0.3">
      <c r="A9660" s="3">
        <v>0.731896657699866</v>
      </c>
      <c r="B9660" s="3">
        <v>18153.9514828008</v>
      </c>
      <c r="C9660" s="3">
        <v>1.2628578694555199</v>
      </c>
      <c r="D9660" s="3">
        <v>53139.501417563697</v>
      </c>
      <c r="E9660" s="1">
        <f t="shared" si="302"/>
        <v>0.53096121175565392</v>
      </c>
      <c r="F9660" s="1">
        <f t="shared" si="303"/>
        <v>34985.549934762894</v>
      </c>
    </row>
    <row r="9661" spans="1:6" x14ac:dyDescent="0.3">
      <c r="A9661" s="3">
        <v>0.70594573891947399</v>
      </c>
      <c r="B9661" s="3">
        <v>15610.007576808899</v>
      </c>
      <c r="C9661" s="3">
        <v>1.20514709213007</v>
      </c>
      <c r="D9661" s="3">
        <v>50320.358420852601</v>
      </c>
      <c r="E9661" s="1">
        <f t="shared" si="302"/>
        <v>0.499201353210596</v>
      </c>
      <c r="F9661" s="1">
        <f t="shared" si="303"/>
        <v>34710.3508440437</v>
      </c>
    </row>
    <row r="9662" spans="1:6" x14ac:dyDescent="0.3">
      <c r="A9662" s="3">
        <v>0.69156146360794801</v>
      </c>
      <c r="B9662" s="3">
        <v>27637.172853639298</v>
      </c>
      <c r="C9662" s="3">
        <v>1.1795664208812</v>
      </c>
      <c r="D9662" s="3">
        <v>64978.545928743901</v>
      </c>
      <c r="E9662" s="1">
        <f t="shared" si="302"/>
        <v>0.48800495727325199</v>
      </c>
      <c r="F9662" s="1">
        <f t="shared" si="303"/>
        <v>37341.373075104602</v>
      </c>
    </row>
    <row r="9663" spans="1:6" x14ac:dyDescent="0.3">
      <c r="A9663" s="3">
        <v>0.74140082673423802</v>
      </c>
      <c r="B9663" s="3">
        <v>17755.080378494102</v>
      </c>
      <c r="C9663" s="3">
        <v>1.27779403547291</v>
      </c>
      <c r="D9663" s="3">
        <v>55968.999744187502</v>
      </c>
      <c r="E9663" s="1">
        <f t="shared" si="302"/>
        <v>0.53639320873867202</v>
      </c>
      <c r="F9663" s="1">
        <f t="shared" si="303"/>
        <v>38213.9193656934</v>
      </c>
    </row>
    <row r="9664" spans="1:6" x14ac:dyDescent="0.3">
      <c r="A9664" s="3">
        <v>0.688513590337546</v>
      </c>
      <c r="B9664" s="3">
        <v>19893.722771717799</v>
      </c>
      <c r="C9664" s="3">
        <v>1.16574196789457</v>
      </c>
      <c r="D9664" s="3">
        <v>56691.208354321701</v>
      </c>
      <c r="E9664" s="1">
        <f t="shared" si="302"/>
        <v>0.47722837755702396</v>
      </c>
      <c r="F9664" s="1">
        <f t="shared" si="303"/>
        <v>36797.485582603898</v>
      </c>
    </row>
    <row r="9665" spans="1:6" x14ac:dyDescent="0.3">
      <c r="A9665" s="3">
        <v>0.71099462127793001</v>
      </c>
      <c r="B9665" s="3">
        <v>19059.266384274899</v>
      </c>
      <c r="C9665" s="3">
        <v>1.2166699532077401</v>
      </c>
      <c r="D9665" s="3">
        <v>55116.731844499198</v>
      </c>
      <c r="E9665" s="1">
        <f t="shared" si="302"/>
        <v>0.50567533192981007</v>
      </c>
      <c r="F9665" s="1">
        <f t="shared" si="303"/>
        <v>36057.465460224295</v>
      </c>
    </row>
    <row r="9666" spans="1:6" x14ac:dyDescent="0.3">
      <c r="A9666" s="3">
        <v>0.69992120791797297</v>
      </c>
      <c r="B9666" s="3">
        <v>21344.974721662002</v>
      </c>
      <c r="C9666" s="3">
        <v>1.2073857759811599</v>
      </c>
      <c r="D9666" s="3">
        <v>59322.630743047797</v>
      </c>
      <c r="E9666" s="1">
        <f t="shared" si="302"/>
        <v>0.50746456806318696</v>
      </c>
      <c r="F9666" s="1">
        <f t="shared" si="303"/>
        <v>37977.656021385796</v>
      </c>
    </row>
    <row r="9667" spans="1:6" x14ac:dyDescent="0.3">
      <c r="A9667" s="3">
        <v>0.68715549559905298</v>
      </c>
      <c r="B9667" s="3">
        <v>18080.622068300501</v>
      </c>
      <c r="C9667" s="3">
        <v>1.1809066839338</v>
      </c>
      <c r="D9667" s="3">
        <v>54382.878861459198</v>
      </c>
      <c r="E9667" s="1">
        <f t="shared" si="302"/>
        <v>0.49375118833474707</v>
      </c>
      <c r="F9667" s="1">
        <f t="shared" si="303"/>
        <v>36302.256793158696</v>
      </c>
    </row>
    <row r="9668" spans="1:6" x14ac:dyDescent="0.3">
      <c r="A9668" s="3">
        <v>0.71425694475107504</v>
      </c>
      <c r="B9668" s="3">
        <v>16159.685910951001</v>
      </c>
      <c r="C9668" s="3">
        <v>1.22164852267424</v>
      </c>
      <c r="D9668" s="3">
        <v>53482.570811839403</v>
      </c>
      <c r="E9668" s="1">
        <f t="shared" ref="E9668:E9731" si="304">C9668-A9668</f>
        <v>0.50739157792316492</v>
      </c>
      <c r="F9668" s="1">
        <f t="shared" ref="F9668:F9731" si="305">D9668-B9668</f>
        <v>37322.884900888399</v>
      </c>
    </row>
    <row r="9669" spans="1:6" x14ac:dyDescent="0.3">
      <c r="A9669" s="3">
        <v>0.70556805046457205</v>
      </c>
      <c r="B9669" s="3">
        <v>19955.6876984101</v>
      </c>
      <c r="C9669" s="3">
        <v>1.22260714342423</v>
      </c>
      <c r="D9669" s="3">
        <v>55120.643466592097</v>
      </c>
      <c r="E9669" s="1">
        <f t="shared" si="304"/>
        <v>0.517039092959658</v>
      </c>
      <c r="F9669" s="1">
        <f t="shared" si="305"/>
        <v>35164.955768182001</v>
      </c>
    </row>
    <row r="9670" spans="1:6" x14ac:dyDescent="0.3">
      <c r="A9670" s="3">
        <v>0.71844612794754403</v>
      </c>
      <c r="B9670" s="3">
        <v>14064.419172831</v>
      </c>
      <c r="C9670" s="3">
        <v>1.2528973081008401</v>
      </c>
      <c r="D9670" s="3">
        <v>49182.170518047998</v>
      </c>
      <c r="E9670" s="1">
        <f t="shared" si="304"/>
        <v>0.53445118015329607</v>
      </c>
      <c r="F9670" s="1">
        <f t="shared" si="305"/>
        <v>35117.751345216995</v>
      </c>
    </row>
    <row r="9671" spans="1:6" x14ac:dyDescent="0.3">
      <c r="A9671" s="3">
        <v>0.71537488048285203</v>
      </c>
      <c r="B9671" s="3">
        <v>21393.578462363599</v>
      </c>
      <c r="C9671" s="3">
        <v>1.2338528592039899</v>
      </c>
      <c r="D9671" s="3">
        <v>59783.500383705999</v>
      </c>
      <c r="E9671" s="1">
        <f t="shared" si="304"/>
        <v>0.51847797872113788</v>
      </c>
      <c r="F9671" s="1">
        <f t="shared" si="305"/>
        <v>38389.9219213424</v>
      </c>
    </row>
    <row r="9672" spans="1:6" x14ac:dyDescent="0.3">
      <c r="A9672" s="3">
        <v>0.66806849594264806</v>
      </c>
      <c r="B9672" s="3">
        <v>20587.989615367202</v>
      </c>
      <c r="C9672" s="3">
        <v>1.1531123018073099</v>
      </c>
      <c r="D9672" s="3">
        <v>59082.035069022801</v>
      </c>
      <c r="E9672" s="1">
        <f t="shared" si="304"/>
        <v>0.48504380586466189</v>
      </c>
      <c r="F9672" s="1">
        <f t="shared" si="305"/>
        <v>38494.045453655599</v>
      </c>
    </row>
    <row r="9673" spans="1:6" x14ac:dyDescent="0.3">
      <c r="A9673" s="3">
        <v>0.70940526936589698</v>
      </c>
      <c r="B9673" s="3">
        <v>20679.526021255399</v>
      </c>
      <c r="C9673" s="3">
        <v>1.2117272904747101</v>
      </c>
      <c r="D9673" s="3">
        <v>59305.666596892603</v>
      </c>
      <c r="E9673" s="1">
        <f t="shared" si="304"/>
        <v>0.50232202110881308</v>
      </c>
      <c r="F9673" s="1">
        <f t="shared" si="305"/>
        <v>38626.140575637204</v>
      </c>
    </row>
    <row r="9674" spans="1:6" x14ac:dyDescent="0.3">
      <c r="A9674" s="3">
        <v>0.73414836438708198</v>
      </c>
      <c r="B9674" s="3">
        <v>23386.300504057901</v>
      </c>
      <c r="C9674" s="3">
        <v>1.2323952873230899</v>
      </c>
      <c r="D9674" s="3">
        <v>62254.1960778344</v>
      </c>
      <c r="E9674" s="1">
        <f t="shared" si="304"/>
        <v>0.49824692293600792</v>
      </c>
      <c r="F9674" s="1">
        <f t="shared" si="305"/>
        <v>38867.895573776499</v>
      </c>
    </row>
    <row r="9675" spans="1:6" x14ac:dyDescent="0.3">
      <c r="A9675" s="3">
        <v>0.71629575922431199</v>
      </c>
      <c r="B9675" s="3">
        <v>21219.339584366498</v>
      </c>
      <c r="C9675" s="3">
        <v>1.2419664810450599</v>
      </c>
      <c r="D9675" s="3">
        <v>60113.895871137</v>
      </c>
      <c r="E9675" s="1">
        <f t="shared" si="304"/>
        <v>0.52567072182074792</v>
      </c>
      <c r="F9675" s="1">
        <f t="shared" si="305"/>
        <v>38894.556286770501</v>
      </c>
    </row>
    <row r="9676" spans="1:6" x14ac:dyDescent="0.3">
      <c r="A9676" s="3">
        <v>0.73331785307600394</v>
      </c>
      <c r="B9676" s="3">
        <v>15308.964945330101</v>
      </c>
      <c r="C9676" s="3">
        <v>1.2611536685198801</v>
      </c>
      <c r="D9676" s="3">
        <v>50240.305957009201</v>
      </c>
      <c r="E9676" s="1">
        <f t="shared" si="304"/>
        <v>0.52783581544387614</v>
      </c>
      <c r="F9676" s="1">
        <f t="shared" si="305"/>
        <v>34931.341011679098</v>
      </c>
    </row>
    <row r="9677" spans="1:6" x14ac:dyDescent="0.3">
      <c r="A9677" s="3">
        <v>0.64385714914524195</v>
      </c>
      <c r="B9677" s="3">
        <v>16845.6179037984</v>
      </c>
      <c r="C9677" s="3">
        <v>1.12804667430382</v>
      </c>
      <c r="D9677" s="3">
        <v>52799.405803436202</v>
      </c>
      <c r="E9677" s="1">
        <f t="shared" si="304"/>
        <v>0.48418952515857805</v>
      </c>
      <c r="F9677" s="1">
        <f t="shared" si="305"/>
        <v>35953.787899637799</v>
      </c>
    </row>
    <row r="9678" spans="1:6" x14ac:dyDescent="0.3">
      <c r="A9678" s="3">
        <v>0.72359489499518903</v>
      </c>
      <c r="B9678" s="3">
        <v>14457.5439759851</v>
      </c>
      <c r="C9678" s="3">
        <v>1.2480092878303199</v>
      </c>
      <c r="D9678" s="3">
        <v>50222.495454094103</v>
      </c>
      <c r="E9678" s="1">
        <f t="shared" si="304"/>
        <v>0.52441439283513092</v>
      </c>
      <c r="F9678" s="1">
        <f t="shared" si="305"/>
        <v>35764.951478109004</v>
      </c>
    </row>
    <row r="9679" spans="1:6" x14ac:dyDescent="0.3">
      <c r="A9679" s="3">
        <v>0.72279820638401304</v>
      </c>
      <c r="B9679" s="3">
        <v>18095.359157973598</v>
      </c>
      <c r="C9679" s="3">
        <v>1.2506139787780699</v>
      </c>
      <c r="D9679" s="3">
        <v>55933.112744839797</v>
      </c>
      <c r="E9679" s="1">
        <f t="shared" si="304"/>
        <v>0.52781577239405686</v>
      </c>
      <c r="F9679" s="1">
        <f t="shared" si="305"/>
        <v>37837.753586866194</v>
      </c>
    </row>
    <row r="9680" spans="1:6" x14ac:dyDescent="0.3">
      <c r="A9680" s="3">
        <v>0.74691944124983101</v>
      </c>
      <c r="B9680" s="3">
        <v>23623.7730499631</v>
      </c>
      <c r="C9680" s="3">
        <v>1.3086447277511299</v>
      </c>
      <c r="D9680" s="3">
        <v>63560.669272104496</v>
      </c>
      <c r="E9680" s="1">
        <f t="shared" si="304"/>
        <v>0.56172528650129894</v>
      </c>
      <c r="F9680" s="1">
        <f t="shared" si="305"/>
        <v>39936.896222141397</v>
      </c>
    </row>
    <row r="9681" spans="1:6" x14ac:dyDescent="0.3">
      <c r="A9681" s="3">
        <v>0.70162309618371899</v>
      </c>
      <c r="B9681" s="3">
        <v>19644.692603046798</v>
      </c>
      <c r="C9681" s="3">
        <v>1.2029791406563799</v>
      </c>
      <c r="D9681" s="3">
        <v>56547.113766668102</v>
      </c>
      <c r="E9681" s="1">
        <f t="shared" si="304"/>
        <v>0.50135604447266091</v>
      </c>
      <c r="F9681" s="1">
        <f t="shared" si="305"/>
        <v>36902.4211636213</v>
      </c>
    </row>
    <row r="9682" spans="1:6" x14ac:dyDescent="0.3">
      <c r="A9682" s="3">
        <v>0.74186459733895505</v>
      </c>
      <c r="B9682" s="3">
        <v>22541.2181988255</v>
      </c>
      <c r="C9682" s="3">
        <v>1.29721398823195</v>
      </c>
      <c r="D9682" s="3">
        <v>62381.119151344603</v>
      </c>
      <c r="E9682" s="1">
        <f t="shared" si="304"/>
        <v>0.55534939089299495</v>
      </c>
      <c r="F9682" s="1">
        <f t="shared" si="305"/>
        <v>39839.900952519107</v>
      </c>
    </row>
    <row r="9683" spans="1:6" x14ac:dyDescent="0.3">
      <c r="A9683" s="3">
        <v>0.67916178442916197</v>
      </c>
      <c r="B9683" s="3">
        <v>20515.488871089601</v>
      </c>
      <c r="C9683" s="3">
        <v>1.16442534140932</v>
      </c>
      <c r="D9683" s="3">
        <v>57221.506635845399</v>
      </c>
      <c r="E9683" s="1">
        <f t="shared" si="304"/>
        <v>0.485263556980158</v>
      </c>
      <c r="F9683" s="1">
        <f t="shared" si="305"/>
        <v>36706.017764755801</v>
      </c>
    </row>
    <row r="9684" spans="1:6" x14ac:dyDescent="0.3">
      <c r="A9684" s="3">
        <v>0.69224340838593901</v>
      </c>
      <c r="B9684" s="3">
        <v>16098.0638011148</v>
      </c>
      <c r="C9684" s="3">
        <v>1.2167550301871499</v>
      </c>
      <c r="D9684" s="3">
        <v>51768.034001724001</v>
      </c>
      <c r="E9684" s="1">
        <f t="shared" si="304"/>
        <v>0.52451162180121091</v>
      </c>
      <c r="F9684" s="1">
        <f t="shared" si="305"/>
        <v>35669.970200609197</v>
      </c>
    </row>
    <row r="9685" spans="1:6" x14ac:dyDescent="0.3">
      <c r="A9685" s="3">
        <v>0.64204435863143305</v>
      </c>
      <c r="B9685" s="3">
        <v>18513.741231285501</v>
      </c>
      <c r="C9685" s="3">
        <v>1.13863091979271</v>
      </c>
      <c r="D9685" s="3">
        <v>55930.452529748</v>
      </c>
      <c r="E9685" s="1">
        <f t="shared" si="304"/>
        <v>0.49658656116127697</v>
      </c>
      <c r="F9685" s="1">
        <f t="shared" si="305"/>
        <v>37416.711298462498</v>
      </c>
    </row>
    <row r="9686" spans="1:6" x14ac:dyDescent="0.3">
      <c r="A9686" s="3">
        <v>0.65602697826374201</v>
      </c>
      <c r="B9686" s="3">
        <v>15828.512365209601</v>
      </c>
      <c r="C9686" s="3">
        <v>1.09633560999488</v>
      </c>
      <c r="D9686" s="3">
        <v>51594.714828257704</v>
      </c>
      <c r="E9686" s="1">
        <f t="shared" si="304"/>
        <v>0.44030863173113799</v>
      </c>
      <c r="F9686" s="1">
        <f t="shared" si="305"/>
        <v>35766.202463048103</v>
      </c>
    </row>
    <row r="9687" spans="1:6" x14ac:dyDescent="0.3">
      <c r="A9687" s="3">
        <v>0.66385269716596296</v>
      </c>
      <c r="B9687" s="3">
        <v>19015.4258169975</v>
      </c>
      <c r="C9687" s="3">
        <v>1.13421249251542</v>
      </c>
      <c r="D9687" s="3">
        <v>56580.775829961203</v>
      </c>
      <c r="E9687" s="1">
        <f t="shared" si="304"/>
        <v>0.47035979534945704</v>
      </c>
      <c r="F9687" s="1">
        <f t="shared" si="305"/>
        <v>37565.350012963703</v>
      </c>
    </row>
    <row r="9688" spans="1:6" x14ac:dyDescent="0.3">
      <c r="A9688" s="3">
        <v>0.73401430772662402</v>
      </c>
      <c r="B9688" s="3">
        <v>21204.5200850049</v>
      </c>
      <c r="C9688" s="3">
        <v>1.25885402985159</v>
      </c>
      <c r="D9688" s="3">
        <v>58587.4627698025</v>
      </c>
      <c r="E9688" s="1">
        <f t="shared" si="304"/>
        <v>0.52483972212496599</v>
      </c>
      <c r="F9688" s="1">
        <f t="shared" si="305"/>
        <v>37382.942684797599</v>
      </c>
    </row>
    <row r="9689" spans="1:6" x14ac:dyDescent="0.3">
      <c r="A9689" s="3">
        <v>0.69904691582943901</v>
      </c>
      <c r="B9689" s="3">
        <v>16385.695128679501</v>
      </c>
      <c r="C9689" s="3">
        <v>1.2288593876690299</v>
      </c>
      <c r="D9689" s="3">
        <v>51959.606663089799</v>
      </c>
      <c r="E9689" s="1">
        <f t="shared" si="304"/>
        <v>0.5298124718395909</v>
      </c>
      <c r="F9689" s="1">
        <f t="shared" si="305"/>
        <v>35573.911534410297</v>
      </c>
    </row>
    <row r="9690" spans="1:6" x14ac:dyDescent="0.3">
      <c r="A9690" s="3">
        <v>0.63111233382871901</v>
      </c>
      <c r="B9690" s="3">
        <v>19545.731465351</v>
      </c>
      <c r="C9690" s="3">
        <v>1.10781231435008</v>
      </c>
      <c r="D9690" s="3">
        <v>55058.936094990197</v>
      </c>
      <c r="E9690" s="1">
        <f t="shared" si="304"/>
        <v>0.47669998052136098</v>
      </c>
      <c r="F9690" s="1">
        <f t="shared" si="305"/>
        <v>35513.204629639193</v>
      </c>
    </row>
    <row r="9691" spans="1:6" x14ac:dyDescent="0.3">
      <c r="A9691" s="3">
        <v>0.70036834204423304</v>
      </c>
      <c r="B9691" s="3">
        <v>23313.950061206699</v>
      </c>
      <c r="C9691" s="3">
        <v>1.20973731967654</v>
      </c>
      <c r="D9691" s="3">
        <v>61242.889303822398</v>
      </c>
      <c r="E9691" s="1">
        <f t="shared" si="304"/>
        <v>0.50936897763230693</v>
      </c>
      <c r="F9691" s="1">
        <f t="shared" si="305"/>
        <v>37928.939242615699</v>
      </c>
    </row>
    <row r="9692" spans="1:6" x14ac:dyDescent="0.3">
      <c r="A9692" s="3">
        <v>0.68128333173191202</v>
      </c>
      <c r="B9692" s="3">
        <v>19616.184109191101</v>
      </c>
      <c r="C9692" s="3">
        <v>1.16770625650168</v>
      </c>
      <c r="D9692" s="3">
        <v>56395.909070591297</v>
      </c>
      <c r="E9692" s="1">
        <f t="shared" si="304"/>
        <v>0.48642292476976801</v>
      </c>
      <c r="F9692" s="1">
        <f t="shared" si="305"/>
        <v>36779.724961400192</v>
      </c>
    </row>
    <row r="9693" spans="1:6" x14ac:dyDescent="0.3">
      <c r="A9693" s="3">
        <v>0.71522428963322904</v>
      </c>
      <c r="B9693" s="3">
        <v>20968.703352208999</v>
      </c>
      <c r="C9693" s="3">
        <v>1.2363350807017399</v>
      </c>
      <c r="D9693" s="3">
        <v>60517.081201141598</v>
      </c>
      <c r="E9693" s="1">
        <f t="shared" si="304"/>
        <v>0.52111079106851088</v>
      </c>
      <c r="F9693" s="1">
        <f t="shared" si="305"/>
        <v>39548.3778489326</v>
      </c>
    </row>
    <row r="9694" spans="1:6" x14ac:dyDescent="0.3">
      <c r="A9694" s="3">
        <v>0.72515456756951802</v>
      </c>
      <c r="B9694" s="3">
        <v>16908.873007120899</v>
      </c>
      <c r="C9694" s="3">
        <v>1.2644711648457401</v>
      </c>
      <c r="D9694" s="3">
        <v>53295.6824536481</v>
      </c>
      <c r="E9694" s="1">
        <f t="shared" si="304"/>
        <v>0.53931659727622205</v>
      </c>
      <c r="F9694" s="1">
        <f t="shared" si="305"/>
        <v>36386.809446527201</v>
      </c>
    </row>
    <row r="9695" spans="1:6" x14ac:dyDescent="0.3">
      <c r="A9695" s="3">
        <v>0.71794309275587598</v>
      </c>
      <c r="B9695" s="3">
        <v>24060.233966461201</v>
      </c>
      <c r="C9695" s="3">
        <v>1.24921129026598</v>
      </c>
      <c r="D9695" s="3">
        <v>61238.706776985702</v>
      </c>
      <c r="E9695" s="1">
        <f t="shared" si="304"/>
        <v>0.53126819751010401</v>
      </c>
      <c r="F9695" s="1">
        <f t="shared" si="305"/>
        <v>37178.472810524501</v>
      </c>
    </row>
    <row r="9696" spans="1:6" x14ac:dyDescent="0.3">
      <c r="A9696" s="3">
        <v>0.70834799744627497</v>
      </c>
      <c r="B9696" s="3">
        <v>17876.3335865107</v>
      </c>
      <c r="C9696" s="3">
        <v>1.2264892156173901</v>
      </c>
      <c r="D9696" s="3">
        <v>54861.414006737199</v>
      </c>
      <c r="E9696" s="1">
        <f t="shared" si="304"/>
        <v>0.51814121817111514</v>
      </c>
      <c r="F9696" s="1">
        <f t="shared" si="305"/>
        <v>36985.080420226499</v>
      </c>
    </row>
    <row r="9697" spans="1:6" x14ac:dyDescent="0.3">
      <c r="A9697" s="3">
        <v>0.68598001421148802</v>
      </c>
      <c r="B9697" s="3">
        <v>20099.708317381301</v>
      </c>
      <c r="C9697" s="3">
        <v>1.19798706255633</v>
      </c>
      <c r="D9697" s="3">
        <v>57034.203937645303</v>
      </c>
      <c r="E9697" s="1">
        <f t="shared" si="304"/>
        <v>0.51200704834484201</v>
      </c>
      <c r="F9697" s="1">
        <f t="shared" si="305"/>
        <v>36934.495620264002</v>
      </c>
    </row>
    <row r="9698" spans="1:6" x14ac:dyDescent="0.3">
      <c r="A9698" s="3">
        <v>0.70113762082319697</v>
      </c>
      <c r="B9698" s="3">
        <v>19299.808055432099</v>
      </c>
      <c r="C9698" s="3">
        <v>1.2175405417510301</v>
      </c>
      <c r="D9698" s="3">
        <v>57392.701914982797</v>
      </c>
      <c r="E9698" s="1">
        <f t="shared" si="304"/>
        <v>0.51640292092783313</v>
      </c>
      <c r="F9698" s="1">
        <f t="shared" si="305"/>
        <v>38092.893859550699</v>
      </c>
    </row>
    <row r="9699" spans="1:6" x14ac:dyDescent="0.3">
      <c r="A9699" s="3">
        <v>0.69871474169306902</v>
      </c>
      <c r="B9699" s="3">
        <v>22718.9957260796</v>
      </c>
      <c r="C9699" s="3">
        <v>1.20610536802611</v>
      </c>
      <c r="D9699" s="3">
        <v>60541.953012016304</v>
      </c>
      <c r="E9699" s="1">
        <f t="shared" si="304"/>
        <v>0.50739062633304099</v>
      </c>
      <c r="F9699" s="1">
        <f t="shared" si="305"/>
        <v>37822.957285936704</v>
      </c>
    </row>
    <row r="9700" spans="1:6" x14ac:dyDescent="0.3">
      <c r="A9700" s="3">
        <v>0.70132877623788004</v>
      </c>
      <c r="B9700" s="3">
        <v>17794.2140935108</v>
      </c>
      <c r="C9700" s="3">
        <v>1.2059089143958499</v>
      </c>
      <c r="D9700" s="3">
        <v>55012.847562086303</v>
      </c>
      <c r="E9700" s="1">
        <f t="shared" si="304"/>
        <v>0.50458013815796987</v>
      </c>
      <c r="F9700" s="1">
        <f t="shared" si="305"/>
        <v>37218.633468575499</v>
      </c>
    </row>
    <row r="9701" spans="1:6" x14ac:dyDescent="0.3">
      <c r="A9701" s="3">
        <v>0.75243818734635903</v>
      </c>
      <c r="B9701" s="3">
        <v>18120.126661182399</v>
      </c>
      <c r="C9701" s="3">
        <v>1.31116952791807</v>
      </c>
      <c r="D9701" s="3">
        <v>55291.828441489299</v>
      </c>
      <c r="E9701" s="1">
        <f t="shared" si="304"/>
        <v>0.55873134057171092</v>
      </c>
      <c r="F9701" s="1">
        <f t="shared" si="305"/>
        <v>37171.701780306903</v>
      </c>
    </row>
    <row r="9702" spans="1:6" x14ac:dyDescent="0.3">
      <c r="A9702" s="3">
        <v>0.67716606113803801</v>
      </c>
      <c r="B9702" s="3">
        <v>19377.9432000366</v>
      </c>
      <c r="C9702" s="3">
        <v>1.1536745296286599</v>
      </c>
      <c r="D9702" s="3">
        <v>55728.206563936103</v>
      </c>
      <c r="E9702" s="1">
        <f t="shared" si="304"/>
        <v>0.47650846849062189</v>
      </c>
      <c r="F9702" s="1">
        <f t="shared" si="305"/>
        <v>36350.263363899503</v>
      </c>
    </row>
    <row r="9703" spans="1:6" x14ac:dyDescent="0.3">
      <c r="A9703" s="3">
        <v>0.74903146894775996</v>
      </c>
      <c r="B9703" s="3">
        <v>20067.036769722799</v>
      </c>
      <c r="C9703" s="3">
        <v>1.2879973116474399</v>
      </c>
      <c r="D9703" s="3">
        <v>58029.718592044897</v>
      </c>
      <c r="E9703" s="1">
        <f t="shared" si="304"/>
        <v>0.53896584269967995</v>
      </c>
      <c r="F9703" s="1">
        <f t="shared" si="305"/>
        <v>37962.681822322098</v>
      </c>
    </row>
    <row r="9704" spans="1:6" x14ac:dyDescent="0.3">
      <c r="A9704" s="3">
        <v>0.73974767144926101</v>
      </c>
      <c r="B9704" s="3">
        <v>20086.7554846526</v>
      </c>
      <c r="C9704" s="3">
        <v>1.2852355052724</v>
      </c>
      <c r="D9704" s="3">
        <v>58784.214688156397</v>
      </c>
      <c r="E9704" s="1">
        <f t="shared" si="304"/>
        <v>0.54548783382313903</v>
      </c>
      <c r="F9704" s="1">
        <f t="shared" si="305"/>
        <v>38697.459203503793</v>
      </c>
    </row>
    <row r="9705" spans="1:6" x14ac:dyDescent="0.3">
      <c r="A9705" s="3">
        <v>0.69657339556001696</v>
      </c>
      <c r="B9705" s="3">
        <v>15981.0931846938</v>
      </c>
      <c r="C9705" s="3">
        <v>1.19760218916081</v>
      </c>
      <c r="D9705" s="3">
        <v>51314.071890503001</v>
      </c>
      <c r="E9705" s="1">
        <f t="shared" si="304"/>
        <v>0.501028793600793</v>
      </c>
      <c r="F9705" s="1">
        <f t="shared" si="305"/>
        <v>35332.978705809204</v>
      </c>
    </row>
    <row r="9706" spans="1:6" x14ac:dyDescent="0.3">
      <c r="A9706" s="3">
        <v>0.70310757408284097</v>
      </c>
      <c r="B9706" s="3">
        <v>20527.349683951499</v>
      </c>
      <c r="C9706" s="3">
        <v>1.2078503115830399</v>
      </c>
      <c r="D9706" s="3">
        <v>58485.289755138198</v>
      </c>
      <c r="E9706" s="1">
        <f t="shared" si="304"/>
        <v>0.50474273750019893</v>
      </c>
      <c r="F9706" s="1">
        <f t="shared" si="305"/>
        <v>37957.940071186698</v>
      </c>
    </row>
    <row r="9707" spans="1:6" x14ac:dyDescent="0.3">
      <c r="A9707" s="3">
        <v>0.70959129976552404</v>
      </c>
      <c r="B9707" s="3">
        <v>23414.311491828801</v>
      </c>
      <c r="C9707" s="3">
        <v>1.2381961871810201</v>
      </c>
      <c r="D9707" s="3">
        <v>61437.979743194999</v>
      </c>
      <c r="E9707" s="1">
        <f t="shared" si="304"/>
        <v>0.52860488741549605</v>
      </c>
      <c r="F9707" s="1">
        <f t="shared" si="305"/>
        <v>38023.668251366194</v>
      </c>
    </row>
    <row r="9708" spans="1:6" x14ac:dyDescent="0.3">
      <c r="A9708" s="3">
        <v>0.70011435837753799</v>
      </c>
      <c r="B9708" s="3">
        <v>19582.2389447063</v>
      </c>
      <c r="C9708" s="3">
        <v>1.23521345375934</v>
      </c>
      <c r="D9708" s="3">
        <v>60678.783958436099</v>
      </c>
      <c r="E9708" s="1">
        <f t="shared" si="304"/>
        <v>0.535099095381802</v>
      </c>
      <c r="F9708" s="1">
        <f t="shared" si="305"/>
        <v>41096.545013729803</v>
      </c>
    </row>
    <row r="9709" spans="1:6" x14ac:dyDescent="0.3">
      <c r="A9709" s="3">
        <v>0.70661510724656595</v>
      </c>
      <c r="B9709" s="3">
        <v>23215.219868626999</v>
      </c>
      <c r="C9709" s="3">
        <v>1.20216681855977</v>
      </c>
      <c r="D9709" s="3">
        <v>58262.411156472597</v>
      </c>
      <c r="E9709" s="1">
        <f t="shared" si="304"/>
        <v>0.49555171131320408</v>
      </c>
      <c r="F9709" s="1">
        <f t="shared" si="305"/>
        <v>35047.191287845599</v>
      </c>
    </row>
    <row r="9710" spans="1:6" x14ac:dyDescent="0.3">
      <c r="A9710" s="3">
        <v>0.71850555014864503</v>
      </c>
      <c r="B9710" s="3">
        <v>25682.559344264999</v>
      </c>
      <c r="C9710" s="3">
        <v>1.2211306557707999</v>
      </c>
      <c r="D9710" s="3">
        <v>67269.962259883003</v>
      </c>
      <c r="E9710" s="1">
        <f t="shared" si="304"/>
        <v>0.5026251056221549</v>
      </c>
      <c r="F9710" s="1">
        <f t="shared" si="305"/>
        <v>41587.402915618004</v>
      </c>
    </row>
    <row r="9711" spans="1:6" x14ac:dyDescent="0.3">
      <c r="A9711" s="3">
        <v>0.76577374602516002</v>
      </c>
      <c r="B9711" s="3">
        <v>20247.150986531298</v>
      </c>
      <c r="C9711" s="3">
        <v>1.3492249560024501</v>
      </c>
      <c r="D9711" s="3">
        <v>59691.346079705902</v>
      </c>
      <c r="E9711" s="1">
        <f t="shared" si="304"/>
        <v>0.58345120997729005</v>
      </c>
      <c r="F9711" s="1">
        <f t="shared" si="305"/>
        <v>39444.195093174603</v>
      </c>
    </row>
    <row r="9712" spans="1:6" x14ac:dyDescent="0.3">
      <c r="A9712" s="3">
        <v>0.68529867058669203</v>
      </c>
      <c r="B9712" s="3">
        <v>20205.139494543699</v>
      </c>
      <c r="C9712" s="3">
        <v>1.2083165802407001</v>
      </c>
      <c r="D9712" s="3">
        <v>56514.558746439099</v>
      </c>
      <c r="E9712" s="1">
        <f t="shared" si="304"/>
        <v>0.52301790965400807</v>
      </c>
      <c r="F9712" s="1">
        <f t="shared" si="305"/>
        <v>36309.419251895401</v>
      </c>
    </row>
    <row r="9713" spans="1:6" x14ac:dyDescent="0.3">
      <c r="A9713" s="3">
        <v>0.70205658735729704</v>
      </c>
      <c r="B9713" s="3">
        <v>19821.326920176001</v>
      </c>
      <c r="C9713" s="3">
        <v>1.2257652894569799</v>
      </c>
      <c r="D9713" s="3">
        <v>59407.206339187098</v>
      </c>
      <c r="E9713" s="1">
        <f t="shared" si="304"/>
        <v>0.5237087020996829</v>
      </c>
      <c r="F9713" s="1">
        <f t="shared" si="305"/>
        <v>39585.879419011093</v>
      </c>
    </row>
    <row r="9714" spans="1:6" x14ac:dyDescent="0.3">
      <c r="A9714" s="3">
        <v>0.76909920859099501</v>
      </c>
      <c r="B9714" s="3">
        <v>19655.3337253748</v>
      </c>
      <c r="C9714" s="3">
        <v>1.3386949697881201</v>
      </c>
      <c r="D9714" s="3">
        <v>56829.8784543441</v>
      </c>
      <c r="E9714" s="1">
        <f t="shared" si="304"/>
        <v>0.56959576119712507</v>
      </c>
      <c r="F9714" s="1">
        <f t="shared" si="305"/>
        <v>37174.544728969297</v>
      </c>
    </row>
    <row r="9715" spans="1:6" x14ac:dyDescent="0.3">
      <c r="A9715" s="3">
        <v>0.75816323086229298</v>
      </c>
      <c r="B9715" s="3">
        <v>18891.6383188092</v>
      </c>
      <c r="C9715" s="3">
        <v>1.33751295129187</v>
      </c>
      <c r="D9715" s="3">
        <v>56727.357818307602</v>
      </c>
      <c r="E9715" s="1">
        <f t="shared" si="304"/>
        <v>0.579349720429577</v>
      </c>
      <c r="F9715" s="1">
        <f t="shared" si="305"/>
        <v>37835.719499498402</v>
      </c>
    </row>
    <row r="9716" spans="1:6" x14ac:dyDescent="0.3">
      <c r="A9716" s="3">
        <v>0.72315886779789296</v>
      </c>
      <c r="B9716" s="3">
        <v>19721.2492252341</v>
      </c>
      <c r="C9716" s="3">
        <v>1.2652475177123399</v>
      </c>
      <c r="D9716" s="3">
        <v>57098.541978040397</v>
      </c>
      <c r="E9716" s="1">
        <f t="shared" si="304"/>
        <v>0.54208864991444694</v>
      </c>
      <c r="F9716" s="1">
        <f t="shared" si="305"/>
        <v>37377.292752806301</v>
      </c>
    </row>
    <row r="9717" spans="1:6" x14ac:dyDescent="0.3">
      <c r="A9717" s="3">
        <v>0.69731224974954797</v>
      </c>
      <c r="B9717" s="3">
        <v>19793.241674300301</v>
      </c>
      <c r="C9717" s="3">
        <v>1.22907741340109</v>
      </c>
      <c r="D9717" s="3">
        <v>58036.984111310303</v>
      </c>
      <c r="E9717" s="1">
        <f t="shared" si="304"/>
        <v>0.53176516365154203</v>
      </c>
      <c r="F9717" s="1">
        <f t="shared" si="305"/>
        <v>38243.742437010005</v>
      </c>
    </row>
    <row r="9718" spans="1:6" x14ac:dyDescent="0.3">
      <c r="A9718" s="3">
        <v>0.72423061408549605</v>
      </c>
      <c r="B9718" s="3">
        <v>18669.3589151101</v>
      </c>
      <c r="C9718" s="3">
        <v>1.2395919840437399</v>
      </c>
      <c r="D9718" s="3">
        <v>55608.661629508701</v>
      </c>
      <c r="E9718" s="1">
        <f t="shared" si="304"/>
        <v>0.51536136995824389</v>
      </c>
      <c r="F9718" s="1">
        <f t="shared" si="305"/>
        <v>36939.302714398596</v>
      </c>
    </row>
    <row r="9719" spans="1:6" x14ac:dyDescent="0.3">
      <c r="A9719" s="3">
        <v>0.68632828609412</v>
      </c>
      <c r="B9719" s="3">
        <v>17998.041011274599</v>
      </c>
      <c r="C9719" s="3">
        <v>1.18878973910584</v>
      </c>
      <c r="D9719" s="3">
        <v>54063.1204392988</v>
      </c>
      <c r="E9719" s="1">
        <f t="shared" si="304"/>
        <v>0.50246145301171996</v>
      </c>
      <c r="F9719" s="1">
        <f t="shared" si="305"/>
        <v>36065.079428024197</v>
      </c>
    </row>
    <row r="9720" spans="1:6" x14ac:dyDescent="0.3">
      <c r="A9720" s="3">
        <v>0.71643391464443995</v>
      </c>
      <c r="B9720" s="3">
        <v>18208.404133600601</v>
      </c>
      <c r="C9720" s="3">
        <v>1.2447006034224299</v>
      </c>
      <c r="D9720" s="3">
        <v>54542.600373613997</v>
      </c>
      <c r="E9720" s="1">
        <f t="shared" si="304"/>
        <v>0.52826668877798999</v>
      </c>
      <c r="F9720" s="1">
        <f t="shared" si="305"/>
        <v>36334.196240013393</v>
      </c>
    </row>
    <row r="9721" spans="1:6" x14ac:dyDescent="0.3">
      <c r="A9721" s="3">
        <v>0.69201036391529502</v>
      </c>
      <c r="B9721" s="3">
        <v>15788.4991399429</v>
      </c>
      <c r="C9721" s="3">
        <v>1.19803931897671</v>
      </c>
      <c r="D9721" s="3">
        <v>52755.214952348499</v>
      </c>
      <c r="E9721" s="1">
        <f t="shared" si="304"/>
        <v>0.50602895506141499</v>
      </c>
      <c r="F9721" s="1">
        <f t="shared" si="305"/>
        <v>36966.7158124056</v>
      </c>
    </row>
    <row r="9722" spans="1:6" x14ac:dyDescent="0.3">
      <c r="A9722" s="3">
        <v>0.67379618896407101</v>
      </c>
      <c r="B9722" s="3">
        <v>19829.344448584001</v>
      </c>
      <c r="C9722" s="3">
        <v>1.1573378484388499</v>
      </c>
      <c r="D9722" s="3">
        <v>58804.1127487138</v>
      </c>
      <c r="E9722" s="1">
        <f t="shared" si="304"/>
        <v>0.4835416594747789</v>
      </c>
      <c r="F9722" s="1">
        <f t="shared" si="305"/>
        <v>38974.768300129799</v>
      </c>
    </row>
    <row r="9723" spans="1:6" x14ac:dyDescent="0.3">
      <c r="A9723" s="3">
        <v>0.70199830824285003</v>
      </c>
      <c r="B9723" s="3">
        <v>20636.894100994599</v>
      </c>
      <c r="C9723" s="3">
        <v>1.25843989245504</v>
      </c>
      <c r="D9723" s="3">
        <v>58490.145384496303</v>
      </c>
      <c r="E9723" s="1">
        <f t="shared" si="304"/>
        <v>0.55644158421218992</v>
      </c>
      <c r="F9723" s="1">
        <f t="shared" si="305"/>
        <v>37853.251283501704</v>
      </c>
    </row>
    <row r="9724" spans="1:6" x14ac:dyDescent="0.3">
      <c r="A9724" s="3">
        <v>0.71371442303133703</v>
      </c>
      <c r="B9724" s="3">
        <v>18607.3939230715</v>
      </c>
      <c r="C9724" s="3">
        <v>1.20545378278611</v>
      </c>
      <c r="D9724" s="3">
        <v>57209.851086424998</v>
      </c>
      <c r="E9724" s="1">
        <f t="shared" si="304"/>
        <v>0.49173935975477301</v>
      </c>
      <c r="F9724" s="1">
        <f t="shared" si="305"/>
        <v>38602.457163353494</v>
      </c>
    </row>
    <row r="9725" spans="1:6" x14ac:dyDescent="0.3">
      <c r="A9725" s="3">
        <v>0.622806471834777</v>
      </c>
      <c r="B9725" s="3">
        <v>19733.7748144162</v>
      </c>
      <c r="C9725" s="3">
        <v>1.0771081044601301</v>
      </c>
      <c r="D9725" s="3">
        <v>55691.360677995101</v>
      </c>
      <c r="E9725" s="1">
        <f t="shared" si="304"/>
        <v>0.45430163262535306</v>
      </c>
      <c r="F9725" s="1">
        <f t="shared" si="305"/>
        <v>35957.585863578905</v>
      </c>
    </row>
    <row r="9726" spans="1:6" x14ac:dyDescent="0.3">
      <c r="A9726" s="3">
        <v>0.71648198979449995</v>
      </c>
      <c r="B9726" s="3">
        <v>19697.3770072794</v>
      </c>
      <c r="C9726" s="3">
        <v>1.2412793199135199</v>
      </c>
      <c r="D9726" s="3">
        <v>55808.683383198397</v>
      </c>
      <c r="E9726" s="1">
        <f t="shared" si="304"/>
        <v>0.52479733011901997</v>
      </c>
      <c r="F9726" s="1">
        <f t="shared" si="305"/>
        <v>36111.306375918997</v>
      </c>
    </row>
    <row r="9727" spans="1:6" x14ac:dyDescent="0.3">
      <c r="A9727" s="3">
        <v>0.69037668916960404</v>
      </c>
      <c r="B9727" s="3">
        <v>18300.082332037</v>
      </c>
      <c r="C9727" s="3">
        <v>1.17401075464788</v>
      </c>
      <c r="D9727" s="3">
        <v>55051.964090973903</v>
      </c>
      <c r="E9727" s="1">
        <f t="shared" si="304"/>
        <v>0.48363406547827592</v>
      </c>
      <c r="F9727" s="1">
        <f t="shared" si="305"/>
        <v>36751.881758936899</v>
      </c>
    </row>
    <row r="9728" spans="1:6" x14ac:dyDescent="0.3">
      <c r="A9728" s="3">
        <v>0.73546180376592796</v>
      </c>
      <c r="B9728" s="3">
        <v>22740.9413825995</v>
      </c>
      <c r="C9728" s="3">
        <v>1.2583492472014799</v>
      </c>
      <c r="D9728" s="3">
        <v>59827.177977703599</v>
      </c>
      <c r="E9728" s="1">
        <f t="shared" si="304"/>
        <v>0.52288744343555194</v>
      </c>
      <c r="F9728" s="1">
        <f t="shared" si="305"/>
        <v>37086.236595104099</v>
      </c>
    </row>
    <row r="9729" spans="1:6" x14ac:dyDescent="0.3">
      <c r="A9729" s="3">
        <v>0.69579772178991595</v>
      </c>
      <c r="B9729" s="3">
        <v>19417.328296664298</v>
      </c>
      <c r="C9729" s="3">
        <v>1.21750041128322</v>
      </c>
      <c r="D9729" s="3">
        <v>56360.932257020198</v>
      </c>
      <c r="E9729" s="1">
        <f t="shared" si="304"/>
        <v>0.52170268949330401</v>
      </c>
      <c r="F9729" s="1">
        <f t="shared" si="305"/>
        <v>36943.603960355904</v>
      </c>
    </row>
    <row r="9730" spans="1:6" x14ac:dyDescent="0.3">
      <c r="A9730" s="3">
        <v>0.73083259938732603</v>
      </c>
      <c r="B9730" s="3">
        <v>20009.106516000498</v>
      </c>
      <c r="C9730" s="3">
        <v>1.26772817873372</v>
      </c>
      <c r="D9730" s="3">
        <v>56184.569201037899</v>
      </c>
      <c r="E9730" s="1">
        <f t="shared" si="304"/>
        <v>0.53689557934639398</v>
      </c>
      <c r="F9730" s="1">
        <f t="shared" si="305"/>
        <v>36175.462685037404</v>
      </c>
    </row>
    <row r="9731" spans="1:6" x14ac:dyDescent="0.3">
      <c r="A9731" s="3">
        <v>0.68713835264374501</v>
      </c>
      <c r="B9731" s="3">
        <v>18521.7780745909</v>
      </c>
      <c r="C9731" s="3">
        <v>1.1810915567409099</v>
      </c>
      <c r="D9731" s="3">
        <v>55180.146680127902</v>
      </c>
      <c r="E9731" s="1">
        <f t="shared" si="304"/>
        <v>0.49395320409716492</v>
      </c>
      <c r="F9731" s="1">
        <f t="shared" si="305"/>
        <v>36658.368605537005</v>
      </c>
    </row>
    <row r="9732" spans="1:6" x14ac:dyDescent="0.3">
      <c r="A9732" s="3">
        <v>0.68286565629723095</v>
      </c>
      <c r="B9732" s="3">
        <v>19333.571001080199</v>
      </c>
      <c r="C9732" s="3">
        <v>1.1314543967692601</v>
      </c>
      <c r="D9732" s="3">
        <v>57898.703928685798</v>
      </c>
      <c r="E9732" s="1">
        <f t="shared" ref="E9732:E9795" si="306">C9732-A9732</f>
        <v>0.44858874047202912</v>
      </c>
      <c r="F9732" s="1">
        <f t="shared" ref="F9732:F9795" si="307">D9732-B9732</f>
        <v>38565.132927605599</v>
      </c>
    </row>
    <row r="9733" spans="1:6" x14ac:dyDescent="0.3">
      <c r="A9733" s="3">
        <v>0.70806942175598597</v>
      </c>
      <c r="B9733" s="3">
        <v>23144.637840071598</v>
      </c>
      <c r="C9733" s="3">
        <v>1.2289019665059699</v>
      </c>
      <c r="D9733" s="3">
        <v>60913.677693006903</v>
      </c>
      <c r="E9733" s="1">
        <f t="shared" si="306"/>
        <v>0.52083254474998397</v>
      </c>
      <c r="F9733" s="1">
        <f t="shared" si="307"/>
        <v>37769.039852935304</v>
      </c>
    </row>
    <row r="9734" spans="1:6" x14ac:dyDescent="0.3">
      <c r="A9734" s="3">
        <v>0.70247324510581699</v>
      </c>
      <c r="B9734" s="3">
        <v>22790.7289748884</v>
      </c>
      <c r="C9734" s="3">
        <v>1.2422529889548599</v>
      </c>
      <c r="D9734" s="3">
        <v>62810.373443987199</v>
      </c>
      <c r="E9734" s="1">
        <f t="shared" si="306"/>
        <v>0.53977974384904293</v>
      </c>
      <c r="F9734" s="1">
        <f t="shared" si="307"/>
        <v>40019.644469098799</v>
      </c>
    </row>
    <row r="9735" spans="1:6" x14ac:dyDescent="0.3">
      <c r="A9735" s="3">
        <v>0.686376200323358</v>
      </c>
      <c r="B9735" s="3">
        <v>19199.960568925599</v>
      </c>
      <c r="C9735" s="3">
        <v>1.2071520316448401</v>
      </c>
      <c r="D9735" s="3">
        <v>58186.756377461599</v>
      </c>
      <c r="E9735" s="1">
        <f t="shared" si="306"/>
        <v>0.52077583132148209</v>
      </c>
      <c r="F9735" s="1">
        <f t="shared" si="307"/>
        <v>38986.795808536001</v>
      </c>
    </row>
    <row r="9736" spans="1:6" x14ac:dyDescent="0.3">
      <c r="A9736" s="3">
        <v>0.691452328672157</v>
      </c>
      <c r="B9736" s="3">
        <v>17500.558004594099</v>
      </c>
      <c r="C9736" s="3">
        <v>1.2040014707189901</v>
      </c>
      <c r="D9736" s="3">
        <v>53767.040596197097</v>
      </c>
      <c r="E9736" s="1">
        <f t="shared" si="306"/>
        <v>0.51254914204683311</v>
      </c>
      <c r="F9736" s="1">
        <f t="shared" si="307"/>
        <v>36266.482591602995</v>
      </c>
    </row>
    <row r="9737" spans="1:6" x14ac:dyDescent="0.3">
      <c r="A9737" s="3">
        <v>0.71948107066681499</v>
      </c>
      <c r="B9737" s="3">
        <v>22042.235795988101</v>
      </c>
      <c r="C9737" s="3">
        <v>1.23792177112903</v>
      </c>
      <c r="D9737" s="3">
        <v>63568.900134445699</v>
      </c>
      <c r="E9737" s="1">
        <f t="shared" si="306"/>
        <v>0.51844070046221502</v>
      </c>
      <c r="F9737" s="1">
        <f t="shared" si="307"/>
        <v>41526.664338457602</v>
      </c>
    </row>
    <row r="9738" spans="1:6" x14ac:dyDescent="0.3">
      <c r="A9738" s="3">
        <v>0.72741124901663501</v>
      </c>
      <c r="B9738" s="3">
        <v>18314.7419508325</v>
      </c>
      <c r="C9738" s="3">
        <v>1.2664924023186599</v>
      </c>
      <c r="D9738" s="3">
        <v>53305.646767759397</v>
      </c>
      <c r="E9738" s="1">
        <f t="shared" si="306"/>
        <v>0.53908115330202488</v>
      </c>
      <c r="F9738" s="1">
        <f t="shared" si="307"/>
        <v>34990.904816926894</v>
      </c>
    </row>
    <row r="9739" spans="1:6" x14ac:dyDescent="0.3">
      <c r="A9739" s="3">
        <v>0.76339683502931499</v>
      </c>
      <c r="B9739" s="3">
        <v>19938.754682737799</v>
      </c>
      <c r="C9739" s="3">
        <v>1.3172956400675599</v>
      </c>
      <c r="D9739" s="3">
        <v>56638.554743230801</v>
      </c>
      <c r="E9739" s="1">
        <f t="shared" si="306"/>
        <v>0.55389880503824496</v>
      </c>
      <c r="F9739" s="1">
        <f t="shared" si="307"/>
        <v>36699.800060492998</v>
      </c>
    </row>
    <row r="9740" spans="1:6" x14ac:dyDescent="0.3">
      <c r="A9740" s="3">
        <v>0.67130908300495695</v>
      </c>
      <c r="B9740" s="3">
        <v>15823.0363520465</v>
      </c>
      <c r="C9740" s="3">
        <v>1.1700684928368501</v>
      </c>
      <c r="D9740" s="3">
        <v>52769.5903582268</v>
      </c>
      <c r="E9740" s="1">
        <f t="shared" si="306"/>
        <v>0.49875940983189315</v>
      </c>
      <c r="F9740" s="1">
        <f t="shared" si="307"/>
        <v>36946.554006180304</v>
      </c>
    </row>
    <row r="9741" spans="1:6" x14ac:dyDescent="0.3">
      <c r="A9741" s="3">
        <v>0.70845382861111605</v>
      </c>
      <c r="B9741" s="3">
        <v>19120.0974002822</v>
      </c>
      <c r="C9741" s="3">
        <v>1.21704857529751</v>
      </c>
      <c r="D9741" s="3">
        <v>55584.607158844898</v>
      </c>
      <c r="E9741" s="1">
        <f t="shared" si="306"/>
        <v>0.50859474668639393</v>
      </c>
      <c r="F9741" s="1">
        <f t="shared" si="307"/>
        <v>36464.509758562694</v>
      </c>
    </row>
    <row r="9742" spans="1:6" x14ac:dyDescent="0.3">
      <c r="A9742" s="3">
        <v>0.70556515013586596</v>
      </c>
      <c r="B9742" s="3">
        <v>15940.2165105898</v>
      </c>
      <c r="C9742" s="3">
        <v>1.2154164445937601</v>
      </c>
      <c r="D9742" s="3">
        <v>50651.413241157701</v>
      </c>
      <c r="E9742" s="1">
        <f t="shared" si="306"/>
        <v>0.50985129445789412</v>
      </c>
      <c r="F9742" s="1">
        <f t="shared" si="307"/>
        <v>34711.196730567899</v>
      </c>
    </row>
    <row r="9743" spans="1:6" x14ac:dyDescent="0.3">
      <c r="A9743" s="3">
        <v>0.707274493496033</v>
      </c>
      <c r="B9743" s="3">
        <v>23182.535548116099</v>
      </c>
      <c r="C9743" s="3">
        <v>1.20551297907958</v>
      </c>
      <c r="D9743" s="3">
        <v>61145.027278288602</v>
      </c>
      <c r="E9743" s="1">
        <f t="shared" si="306"/>
        <v>0.498238485583547</v>
      </c>
      <c r="F9743" s="1">
        <f t="shared" si="307"/>
        <v>37962.491730172507</v>
      </c>
    </row>
    <row r="9744" spans="1:6" x14ac:dyDescent="0.3">
      <c r="A9744" s="3">
        <v>0.72336374357293998</v>
      </c>
      <c r="B9744" s="3">
        <v>15986.454607236899</v>
      </c>
      <c r="C9744" s="3">
        <v>1.25332195592711</v>
      </c>
      <c r="D9744" s="3">
        <v>51298.749073730003</v>
      </c>
      <c r="E9744" s="1">
        <f t="shared" si="306"/>
        <v>0.52995821235417007</v>
      </c>
      <c r="F9744" s="1">
        <f t="shared" si="307"/>
        <v>35312.294466493106</v>
      </c>
    </row>
    <row r="9745" spans="1:6" x14ac:dyDescent="0.3">
      <c r="A9745" s="3">
        <v>0.71807295164380902</v>
      </c>
      <c r="B9745" s="3">
        <v>21358.691820982702</v>
      </c>
      <c r="C9745" s="3">
        <v>1.256529463129</v>
      </c>
      <c r="D9745" s="3">
        <v>62383.984288455897</v>
      </c>
      <c r="E9745" s="1">
        <f t="shared" si="306"/>
        <v>0.53845651148519103</v>
      </c>
      <c r="F9745" s="1">
        <f t="shared" si="307"/>
        <v>41025.292467473191</v>
      </c>
    </row>
    <row r="9746" spans="1:6" x14ac:dyDescent="0.3">
      <c r="A9746" s="3">
        <v>0.699282596297509</v>
      </c>
      <c r="B9746" s="3">
        <v>21424.068133770001</v>
      </c>
      <c r="C9746" s="3">
        <v>1.2523906109452501</v>
      </c>
      <c r="D9746" s="3">
        <v>60314.614670221999</v>
      </c>
      <c r="E9746" s="1">
        <f t="shared" si="306"/>
        <v>0.55310801464774106</v>
      </c>
      <c r="F9746" s="1">
        <f t="shared" si="307"/>
        <v>38890.546536451999</v>
      </c>
    </row>
    <row r="9747" spans="1:6" x14ac:dyDescent="0.3">
      <c r="A9747" s="3">
        <v>0.71763413249034103</v>
      </c>
      <c r="B9747" s="3">
        <v>18666.715746610898</v>
      </c>
      <c r="C9747" s="3">
        <v>1.24692148276493</v>
      </c>
      <c r="D9747" s="3">
        <v>55674.121188547499</v>
      </c>
      <c r="E9747" s="1">
        <f t="shared" si="306"/>
        <v>0.52928735027458895</v>
      </c>
      <c r="F9747" s="1">
        <f t="shared" si="307"/>
        <v>37007.4054419366</v>
      </c>
    </row>
    <row r="9748" spans="1:6" x14ac:dyDescent="0.3">
      <c r="A9748" s="3">
        <v>0.70586223237213697</v>
      </c>
      <c r="B9748" s="3">
        <v>21707.6288239479</v>
      </c>
      <c r="C9748" s="3">
        <v>1.20993905642375</v>
      </c>
      <c r="D9748" s="3">
        <v>57908.727544078603</v>
      </c>
      <c r="E9748" s="1">
        <f t="shared" si="306"/>
        <v>0.50407682405161303</v>
      </c>
      <c r="F9748" s="1">
        <f t="shared" si="307"/>
        <v>36201.0987201307</v>
      </c>
    </row>
    <row r="9749" spans="1:6" x14ac:dyDescent="0.3">
      <c r="A9749" s="3">
        <v>0.71608776829350196</v>
      </c>
      <c r="B9749" s="3">
        <v>21189.201212002201</v>
      </c>
      <c r="C9749" s="3">
        <v>1.2373721581280199</v>
      </c>
      <c r="D9749" s="3">
        <v>57346.708915402698</v>
      </c>
      <c r="E9749" s="1">
        <f t="shared" si="306"/>
        <v>0.52128438983451797</v>
      </c>
      <c r="F9749" s="1">
        <f t="shared" si="307"/>
        <v>36157.507703400493</v>
      </c>
    </row>
    <row r="9750" spans="1:6" x14ac:dyDescent="0.3">
      <c r="A9750" s="3">
        <v>0.71087357547536201</v>
      </c>
      <c r="B9750" s="3">
        <v>21771.607774661501</v>
      </c>
      <c r="C9750" s="3">
        <v>1.2380314567748301</v>
      </c>
      <c r="D9750" s="3">
        <v>56362.496811727797</v>
      </c>
      <c r="E9750" s="1">
        <f t="shared" si="306"/>
        <v>0.52715788129946806</v>
      </c>
      <c r="F9750" s="1">
        <f t="shared" si="307"/>
        <v>34590.889037066299</v>
      </c>
    </row>
    <row r="9751" spans="1:6" x14ac:dyDescent="0.3">
      <c r="A9751" s="3">
        <v>0.77678937901158696</v>
      </c>
      <c r="B9751" s="3">
        <v>18890.920719281501</v>
      </c>
      <c r="C9751" s="3">
        <v>1.3262069105604199</v>
      </c>
      <c r="D9751" s="3">
        <v>55994.1821901574</v>
      </c>
      <c r="E9751" s="1">
        <f t="shared" si="306"/>
        <v>0.54941753154883299</v>
      </c>
      <c r="F9751" s="1">
        <f t="shared" si="307"/>
        <v>37103.261470875899</v>
      </c>
    </row>
    <row r="9752" spans="1:6" x14ac:dyDescent="0.3">
      <c r="A9752" s="3">
        <v>0.75359959556505696</v>
      </c>
      <c r="B9752" s="3">
        <v>18418.494596790599</v>
      </c>
      <c r="C9752" s="3">
        <v>1.30308150447827</v>
      </c>
      <c r="D9752" s="3">
        <v>55192.9464728397</v>
      </c>
      <c r="E9752" s="1">
        <f t="shared" si="306"/>
        <v>0.54948190891321302</v>
      </c>
      <c r="F9752" s="1">
        <f t="shared" si="307"/>
        <v>36774.451876049105</v>
      </c>
    </row>
    <row r="9753" spans="1:6" x14ac:dyDescent="0.3">
      <c r="A9753" s="3">
        <v>0.70524792244007095</v>
      </c>
      <c r="B9753" s="3">
        <v>17908.6747944526</v>
      </c>
      <c r="C9753" s="3">
        <v>1.2195860118627999</v>
      </c>
      <c r="D9753" s="3">
        <v>56517.687880382196</v>
      </c>
      <c r="E9753" s="1">
        <f t="shared" si="306"/>
        <v>0.51433808942272896</v>
      </c>
      <c r="F9753" s="1">
        <f t="shared" si="307"/>
        <v>38609.013085929597</v>
      </c>
    </row>
    <row r="9754" spans="1:6" x14ac:dyDescent="0.3">
      <c r="A9754" s="3">
        <v>0.67003085501567705</v>
      </c>
      <c r="B9754" s="3">
        <v>17738.956687481201</v>
      </c>
      <c r="C9754" s="3">
        <v>1.1602669380098001</v>
      </c>
      <c r="D9754" s="3">
        <v>54451.138209822602</v>
      </c>
      <c r="E9754" s="1">
        <f t="shared" si="306"/>
        <v>0.49023608299412302</v>
      </c>
      <c r="F9754" s="1">
        <f t="shared" si="307"/>
        <v>36712.181522341401</v>
      </c>
    </row>
    <row r="9755" spans="1:6" x14ac:dyDescent="0.3">
      <c r="A9755" s="3">
        <v>0.68125808859863601</v>
      </c>
      <c r="B9755" s="3">
        <v>17161.079052414301</v>
      </c>
      <c r="C9755" s="3">
        <v>1.18086574869142</v>
      </c>
      <c r="D9755" s="3">
        <v>52585.011640503901</v>
      </c>
      <c r="E9755" s="1">
        <f t="shared" si="306"/>
        <v>0.49960766009278401</v>
      </c>
      <c r="F9755" s="1">
        <f t="shared" si="307"/>
        <v>35423.932588089599</v>
      </c>
    </row>
    <row r="9756" spans="1:6" x14ac:dyDescent="0.3">
      <c r="A9756" s="3">
        <v>0.75247790700772099</v>
      </c>
      <c r="B9756" s="3">
        <v>17532.6792897376</v>
      </c>
      <c r="C9756" s="3">
        <v>1.2911162469033099</v>
      </c>
      <c r="D9756" s="3">
        <v>55670.747468870002</v>
      </c>
      <c r="E9756" s="1">
        <f t="shared" si="306"/>
        <v>0.53863833989558896</v>
      </c>
      <c r="F9756" s="1">
        <f t="shared" si="307"/>
        <v>38138.068179132402</v>
      </c>
    </row>
    <row r="9757" spans="1:6" x14ac:dyDescent="0.3">
      <c r="A9757" s="3">
        <v>0.72958512793993302</v>
      </c>
      <c r="B9757" s="3">
        <v>20588.2512018815</v>
      </c>
      <c r="C9757" s="3">
        <v>1.24704783941466</v>
      </c>
      <c r="D9757" s="3">
        <v>57635.380568093096</v>
      </c>
      <c r="E9757" s="1">
        <f t="shared" si="306"/>
        <v>0.517462711474727</v>
      </c>
      <c r="F9757" s="1">
        <f t="shared" si="307"/>
        <v>37047.129366211593</v>
      </c>
    </row>
    <row r="9758" spans="1:6" x14ac:dyDescent="0.3">
      <c r="A9758" s="3">
        <v>0.71638014934863403</v>
      </c>
      <c r="B9758" s="3">
        <v>16363.1268515749</v>
      </c>
      <c r="C9758" s="3">
        <v>1.23818302819126</v>
      </c>
      <c r="D9758" s="3">
        <v>53851.5563433352</v>
      </c>
      <c r="E9758" s="1">
        <f t="shared" si="306"/>
        <v>0.52180287884262599</v>
      </c>
      <c r="F9758" s="1">
        <f t="shared" si="307"/>
        <v>37488.429491760297</v>
      </c>
    </row>
    <row r="9759" spans="1:6" x14ac:dyDescent="0.3">
      <c r="A9759" s="3">
        <v>0.718827348502309</v>
      </c>
      <c r="B9759" s="3">
        <v>18871.3376815581</v>
      </c>
      <c r="C9759" s="3">
        <v>1.2458841553103399</v>
      </c>
      <c r="D9759" s="3">
        <v>55703.391055443702</v>
      </c>
      <c r="E9759" s="1">
        <f t="shared" si="306"/>
        <v>0.52705680680803091</v>
      </c>
      <c r="F9759" s="1">
        <f t="shared" si="307"/>
        <v>36832.053373885603</v>
      </c>
    </row>
    <row r="9760" spans="1:6" x14ac:dyDescent="0.3">
      <c r="A9760" s="3">
        <v>0.69301978735681702</v>
      </c>
      <c r="B9760" s="3">
        <v>22166.601588894198</v>
      </c>
      <c r="C9760" s="3">
        <v>1.21099465174367</v>
      </c>
      <c r="D9760" s="3">
        <v>60645.337448493701</v>
      </c>
      <c r="E9760" s="1">
        <f t="shared" si="306"/>
        <v>0.51797486438685303</v>
      </c>
      <c r="F9760" s="1">
        <f t="shared" si="307"/>
        <v>38478.735859599503</v>
      </c>
    </row>
    <row r="9761" spans="1:6" x14ac:dyDescent="0.3">
      <c r="A9761" s="3">
        <v>0.72172802362474298</v>
      </c>
      <c r="B9761" s="3">
        <v>21020.150676945501</v>
      </c>
      <c r="C9761" s="3">
        <v>1.2389625111092999</v>
      </c>
      <c r="D9761" s="3">
        <v>57178.951961165003</v>
      </c>
      <c r="E9761" s="1">
        <f t="shared" si="306"/>
        <v>0.51723448748455692</v>
      </c>
      <c r="F9761" s="1">
        <f t="shared" si="307"/>
        <v>36158.801284219502</v>
      </c>
    </row>
    <row r="9762" spans="1:6" x14ac:dyDescent="0.3">
      <c r="A9762" s="3">
        <v>0.70401787775609204</v>
      </c>
      <c r="B9762" s="3">
        <v>18157.411483384101</v>
      </c>
      <c r="C9762" s="3">
        <v>1.2025137770218</v>
      </c>
      <c r="D9762" s="3">
        <v>52838.311325321898</v>
      </c>
      <c r="E9762" s="1">
        <f t="shared" si="306"/>
        <v>0.49849589926570792</v>
      </c>
      <c r="F9762" s="1">
        <f t="shared" si="307"/>
        <v>34680.899841937797</v>
      </c>
    </row>
    <row r="9763" spans="1:6" x14ac:dyDescent="0.3">
      <c r="A9763" s="3">
        <v>0.65596886577705504</v>
      </c>
      <c r="B9763" s="3">
        <v>23324.250240023899</v>
      </c>
      <c r="C9763" s="3">
        <v>1.1120684673761601</v>
      </c>
      <c r="D9763" s="3">
        <v>59982.912008297397</v>
      </c>
      <c r="E9763" s="1">
        <f t="shared" si="306"/>
        <v>0.45609960159910501</v>
      </c>
      <c r="F9763" s="1">
        <f t="shared" si="307"/>
        <v>36658.661768273494</v>
      </c>
    </row>
    <row r="9764" spans="1:6" x14ac:dyDescent="0.3">
      <c r="A9764" s="3">
        <v>0.676592801905184</v>
      </c>
      <c r="B9764" s="3">
        <v>21130.368453805</v>
      </c>
      <c r="C9764" s="3">
        <v>1.15462406790876</v>
      </c>
      <c r="D9764" s="3">
        <v>56989.703936992002</v>
      </c>
      <c r="E9764" s="1">
        <f t="shared" si="306"/>
        <v>0.47803126600357604</v>
      </c>
      <c r="F9764" s="1">
        <f t="shared" si="307"/>
        <v>35859.335483187002</v>
      </c>
    </row>
    <row r="9765" spans="1:6" x14ac:dyDescent="0.3">
      <c r="A9765" s="3">
        <v>0.67912616351141697</v>
      </c>
      <c r="B9765" s="3">
        <v>19373.248913696501</v>
      </c>
      <c r="C9765" s="3">
        <v>1.1906885434588299</v>
      </c>
      <c r="D9765" s="3">
        <v>58018.995770123802</v>
      </c>
      <c r="E9765" s="1">
        <f t="shared" si="306"/>
        <v>0.51156237994741294</v>
      </c>
      <c r="F9765" s="1">
        <f t="shared" si="307"/>
        <v>38645.7468564273</v>
      </c>
    </row>
    <row r="9766" spans="1:6" x14ac:dyDescent="0.3">
      <c r="A9766" s="3">
        <v>0.688111859455799</v>
      </c>
      <c r="B9766" s="3">
        <v>19118.177455481899</v>
      </c>
      <c r="C9766" s="3">
        <v>1.17588338022933</v>
      </c>
      <c r="D9766" s="3">
        <v>57688.455748800698</v>
      </c>
      <c r="E9766" s="1">
        <f t="shared" si="306"/>
        <v>0.48777152077353103</v>
      </c>
      <c r="F9766" s="1">
        <f t="shared" si="307"/>
        <v>38570.278293318799</v>
      </c>
    </row>
    <row r="9767" spans="1:6" x14ac:dyDescent="0.3">
      <c r="A9767" s="3">
        <v>0.66912197370189297</v>
      </c>
      <c r="B9767" s="3">
        <v>20958.836094057999</v>
      </c>
      <c r="C9767" s="3">
        <v>1.13361200865965</v>
      </c>
      <c r="D9767" s="3">
        <v>59301.471238947197</v>
      </c>
      <c r="E9767" s="1">
        <f t="shared" si="306"/>
        <v>0.46449003495775698</v>
      </c>
      <c r="F9767" s="1">
        <f t="shared" si="307"/>
        <v>38342.635144889195</v>
      </c>
    </row>
    <row r="9768" spans="1:6" x14ac:dyDescent="0.3">
      <c r="A9768" s="3">
        <v>0.71458844719616299</v>
      </c>
      <c r="B9768" s="3">
        <v>27908.498765674602</v>
      </c>
      <c r="C9768" s="3">
        <v>1.2590327026867201</v>
      </c>
      <c r="D9768" s="3">
        <v>67202.7742820985</v>
      </c>
      <c r="E9768" s="1">
        <f t="shared" si="306"/>
        <v>0.54444425549055708</v>
      </c>
      <c r="F9768" s="1">
        <f t="shared" si="307"/>
        <v>39294.275516423899</v>
      </c>
    </row>
    <row r="9769" spans="1:6" x14ac:dyDescent="0.3">
      <c r="A9769" s="3">
        <v>0.70849763464622395</v>
      </c>
      <c r="B9769" s="3">
        <v>22339.868257432299</v>
      </c>
      <c r="C9769" s="3">
        <v>1.2041526882523299</v>
      </c>
      <c r="D9769" s="3">
        <v>58774.0457409019</v>
      </c>
      <c r="E9769" s="1">
        <f t="shared" si="306"/>
        <v>0.49565505360610596</v>
      </c>
      <c r="F9769" s="1">
        <f t="shared" si="307"/>
        <v>36434.177483469597</v>
      </c>
    </row>
    <row r="9770" spans="1:6" x14ac:dyDescent="0.3">
      <c r="A9770" s="3">
        <v>0.68527157640912795</v>
      </c>
      <c r="B9770" s="3">
        <v>18743.4578170594</v>
      </c>
      <c r="C9770" s="3">
        <v>1.1350626459791699</v>
      </c>
      <c r="D9770" s="3">
        <v>55010.638432870801</v>
      </c>
      <c r="E9770" s="1">
        <f t="shared" si="306"/>
        <v>0.449791069570042</v>
      </c>
      <c r="F9770" s="1">
        <f t="shared" si="307"/>
        <v>36267.180615811405</v>
      </c>
    </row>
    <row r="9771" spans="1:6" x14ac:dyDescent="0.3">
      <c r="A9771" s="3">
        <v>0.725108151434531</v>
      </c>
      <c r="B9771" s="3">
        <v>20825.3772956877</v>
      </c>
      <c r="C9771" s="3">
        <v>1.2658548630793101</v>
      </c>
      <c r="D9771" s="3">
        <v>58277.8356265033</v>
      </c>
      <c r="E9771" s="1">
        <f t="shared" si="306"/>
        <v>0.54074671164477905</v>
      </c>
      <c r="F9771" s="1">
        <f t="shared" si="307"/>
        <v>37452.4583308156</v>
      </c>
    </row>
    <row r="9772" spans="1:6" x14ac:dyDescent="0.3">
      <c r="A9772" s="3">
        <v>0.68345231750379198</v>
      </c>
      <c r="B9772" s="3">
        <v>20766.969258821398</v>
      </c>
      <c r="C9772" s="3">
        <v>1.19935705193424</v>
      </c>
      <c r="D9772" s="3">
        <v>58012.0318811822</v>
      </c>
      <c r="E9772" s="1">
        <f t="shared" si="306"/>
        <v>0.51590473443044804</v>
      </c>
      <c r="F9772" s="1">
        <f t="shared" si="307"/>
        <v>37245.062622360798</v>
      </c>
    </row>
    <row r="9773" spans="1:6" x14ac:dyDescent="0.3">
      <c r="A9773" s="3">
        <v>0.71540601375040103</v>
      </c>
      <c r="B9773" s="3">
        <v>20815.3985254525</v>
      </c>
      <c r="C9773" s="3">
        <v>1.2336243471820301</v>
      </c>
      <c r="D9773" s="3">
        <v>57146.090469551098</v>
      </c>
      <c r="E9773" s="1">
        <f t="shared" si="306"/>
        <v>0.51821833343162904</v>
      </c>
      <c r="F9773" s="1">
        <f t="shared" si="307"/>
        <v>36330.691944098595</v>
      </c>
    </row>
    <row r="9774" spans="1:6" x14ac:dyDescent="0.3">
      <c r="A9774" s="3">
        <v>0.72323919028677397</v>
      </c>
      <c r="B9774" s="3">
        <v>20771.3684657665</v>
      </c>
      <c r="C9774" s="3">
        <v>1.2871706648079899</v>
      </c>
      <c r="D9774" s="3">
        <v>58356.302679919201</v>
      </c>
      <c r="E9774" s="1">
        <f t="shared" si="306"/>
        <v>0.56393147452121595</v>
      </c>
      <c r="F9774" s="1">
        <f t="shared" si="307"/>
        <v>37584.934214152701</v>
      </c>
    </row>
    <row r="9775" spans="1:6" x14ac:dyDescent="0.3">
      <c r="A9775" s="3">
        <v>0.76414592528308201</v>
      </c>
      <c r="B9775" s="3">
        <v>18667.5773484577</v>
      </c>
      <c r="C9775" s="3">
        <v>1.32449756971373</v>
      </c>
      <c r="D9775" s="3">
        <v>55082.084828336498</v>
      </c>
      <c r="E9775" s="1">
        <f t="shared" si="306"/>
        <v>0.560351644430648</v>
      </c>
      <c r="F9775" s="1">
        <f t="shared" si="307"/>
        <v>36414.507479878797</v>
      </c>
    </row>
    <row r="9776" spans="1:6" x14ac:dyDescent="0.3">
      <c r="A9776" s="3">
        <v>0.68382050634184599</v>
      </c>
      <c r="B9776" s="3">
        <v>20466.793372133499</v>
      </c>
      <c r="C9776" s="3">
        <v>1.1616507880373299</v>
      </c>
      <c r="D9776" s="3">
        <v>56872.949702668098</v>
      </c>
      <c r="E9776" s="1">
        <f t="shared" si="306"/>
        <v>0.47783028169548392</v>
      </c>
      <c r="F9776" s="1">
        <f t="shared" si="307"/>
        <v>36406.156330534599</v>
      </c>
    </row>
    <row r="9777" spans="1:6" x14ac:dyDescent="0.3">
      <c r="A9777" s="3">
        <v>0.71985377602146805</v>
      </c>
      <c r="B9777" s="3">
        <v>21631.417875274201</v>
      </c>
      <c r="C9777" s="3">
        <v>1.2648222699331899</v>
      </c>
      <c r="D9777" s="3">
        <v>57551.9082107578</v>
      </c>
      <c r="E9777" s="1">
        <f t="shared" si="306"/>
        <v>0.54496849391172186</v>
      </c>
      <c r="F9777" s="1">
        <f t="shared" si="307"/>
        <v>35920.490335483599</v>
      </c>
    </row>
    <row r="9778" spans="1:6" x14ac:dyDescent="0.3">
      <c r="A9778" s="3">
        <v>0.71336335358941005</v>
      </c>
      <c r="B9778" s="3">
        <v>25884.486877553602</v>
      </c>
      <c r="C9778" s="3">
        <v>1.2846193195181801</v>
      </c>
      <c r="D9778" s="3">
        <v>69298.060209814896</v>
      </c>
      <c r="E9778" s="1">
        <f t="shared" si="306"/>
        <v>0.57125596592877004</v>
      </c>
      <c r="F9778" s="1">
        <f t="shared" si="307"/>
        <v>43413.573332261294</v>
      </c>
    </row>
    <row r="9779" spans="1:6" x14ac:dyDescent="0.3">
      <c r="A9779" s="3">
        <v>0.71608956346000796</v>
      </c>
      <c r="B9779" s="3">
        <v>17432.7360152744</v>
      </c>
      <c r="C9779" s="3">
        <v>1.2507930837024599</v>
      </c>
      <c r="D9779" s="3">
        <v>54973.143044616401</v>
      </c>
      <c r="E9779" s="1">
        <f t="shared" si="306"/>
        <v>0.53470352024245194</v>
      </c>
      <c r="F9779" s="1">
        <f t="shared" si="307"/>
        <v>37540.407029342001</v>
      </c>
    </row>
    <row r="9780" spans="1:6" x14ac:dyDescent="0.3">
      <c r="A9780" s="3">
        <v>0.69831241573398095</v>
      </c>
      <c r="B9780" s="3">
        <v>20929.860215398701</v>
      </c>
      <c r="C9780" s="3">
        <v>1.21816145410451</v>
      </c>
      <c r="D9780" s="3">
        <v>55914.263343166698</v>
      </c>
      <c r="E9780" s="1">
        <f t="shared" si="306"/>
        <v>0.51984903837052909</v>
      </c>
      <c r="F9780" s="1">
        <f t="shared" si="307"/>
        <v>34984.403127767997</v>
      </c>
    </row>
    <row r="9781" spans="1:6" x14ac:dyDescent="0.3">
      <c r="A9781" s="3">
        <v>0.72881516910985</v>
      </c>
      <c r="B9781" s="3">
        <v>15671.538844995601</v>
      </c>
      <c r="C9781" s="3">
        <v>1.2819410161037099</v>
      </c>
      <c r="D9781" s="3">
        <v>52626.238138396599</v>
      </c>
      <c r="E9781" s="1">
        <f t="shared" si="306"/>
        <v>0.55312584699385992</v>
      </c>
      <c r="F9781" s="1">
        <f t="shared" si="307"/>
        <v>36954.699293400998</v>
      </c>
    </row>
    <row r="9782" spans="1:6" x14ac:dyDescent="0.3">
      <c r="A9782" s="3">
        <v>0.77627257847084397</v>
      </c>
      <c r="B9782" s="3">
        <v>21199.5203869836</v>
      </c>
      <c r="C9782" s="3">
        <v>1.3080872222273401</v>
      </c>
      <c r="D9782" s="3">
        <v>59638.172983397701</v>
      </c>
      <c r="E9782" s="1">
        <f t="shared" si="306"/>
        <v>0.53181464375649612</v>
      </c>
      <c r="F9782" s="1">
        <f t="shared" si="307"/>
        <v>38438.652596414104</v>
      </c>
    </row>
    <row r="9783" spans="1:6" x14ac:dyDescent="0.3">
      <c r="A9783" s="3">
        <v>0.71331868572799895</v>
      </c>
      <c r="B9783" s="3">
        <v>17169.566951316901</v>
      </c>
      <c r="C9783" s="3">
        <v>1.24541816086548</v>
      </c>
      <c r="D9783" s="3">
        <v>51415.475764100498</v>
      </c>
      <c r="E9783" s="1">
        <f t="shared" si="306"/>
        <v>0.53209947513748101</v>
      </c>
      <c r="F9783" s="1">
        <f t="shared" si="307"/>
        <v>34245.9088127836</v>
      </c>
    </row>
    <row r="9784" spans="1:6" x14ac:dyDescent="0.3">
      <c r="A9784" s="3">
        <v>0.76979193399427703</v>
      </c>
      <c r="B9784" s="3">
        <v>17836.377503344502</v>
      </c>
      <c r="C9784" s="3">
        <v>1.32410152280912</v>
      </c>
      <c r="D9784" s="3">
        <v>54489.918925638201</v>
      </c>
      <c r="E9784" s="1">
        <f t="shared" si="306"/>
        <v>0.55430958881484294</v>
      </c>
      <c r="F9784" s="1">
        <f t="shared" si="307"/>
        <v>36653.541422293696</v>
      </c>
    </row>
    <row r="9785" spans="1:6" x14ac:dyDescent="0.3">
      <c r="A9785" s="3">
        <v>0.70830181683163296</v>
      </c>
      <c r="B9785" s="3">
        <v>16641.2359633458</v>
      </c>
      <c r="C9785" s="3">
        <v>1.2360638634502501</v>
      </c>
      <c r="D9785" s="3">
        <v>51920.387384244699</v>
      </c>
      <c r="E9785" s="1">
        <f t="shared" si="306"/>
        <v>0.52776204661861714</v>
      </c>
      <c r="F9785" s="1">
        <f t="shared" si="307"/>
        <v>35279.151420898896</v>
      </c>
    </row>
    <row r="9786" spans="1:6" x14ac:dyDescent="0.3">
      <c r="A9786" s="3">
        <v>0.74816292526425598</v>
      </c>
      <c r="B9786" s="3">
        <v>16507.944745279099</v>
      </c>
      <c r="C9786" s="3">
        <v>1.30649190809375</v>
      </c>
      <c r="D9786" s="3">
        <v>52685.8997399449</v>
      </c>
      <c r="E9786" s="1">
        <f t="shared" si="306"/>
        <v>0.55832898282949406</v>
      </c>
      <c r="F9786" s="1">
        <f t="shared" si="307"/>
        <v>36177.954994665801</v>
      </c>
    </row>
    <row r="9787" spans="1:6" x14ac:dyDescent="0.3">
      <c r="A9787" s="3">
        <v>0.73292310419726703</v>
      </c>
      <c r="B9787" s="3">
        <v>18932.341682276201</v>
      </c>
      <c r="C9787" s="3">
        <v>1.2534135016288701</v>
      </c>
      <c r="D9787" s="3">
        <v>55383.917547524303</v>
      </c>
      <c r="E9787" s="1">
        <f t="shared" si="306"/>
        <v>0.52049039743160308</v>
      </c>
      <c r="F9787" s="1">
        <f t="shared" si="307"/>
        <v>36451.575865248102</v>
      </c>
    </row>
    <row r="9788" spans="1:6" x14ac:dyDescent="0.3">
      <c r="A9788" s="3">
        <v>0.70169480167729703</v>
      </c>
      <c r="B9788" s="3">
        <v>16161.5151233243</v>
      </c>
      <c r="C9788" s="3">
        <v>1.23308069932012</v>
      </c>
      <c r="D9788" s="3">
        <v>52328.545185973897</v>
      </c>
      <c r="E9788" s="1">
        <f t="shared" si="306"/>
        <v>0.53138589764282296</v>
      </c>
      <c r="F9788" s="1">
        <f t="shared" si="307"/>
        <v>36167.030062649595</v>
      </c>
    </row>
    <row r="9789" spans="1:6" x14ac:dyDescent="0.3">
      <c r="A9789" s="3">
        <v>0.70236372730801699</v>
      </c>
      <c r="B9789" s="3">
        <v>25193.097762072299</v>
      </c>
      <c r="C9789" s="3">
        <v>1.2146068969485599</v>
      </c>
      <c r="D9789" s="3">
        <v>65246.118248617902</v>
      </c>
      <c r="E9789" s="1">
        <f t="shared" si="306"/>
        <v>0.51224316964054295</v>
      </c>
      <c r="F9789" s="1">
        <f t="shared" si="307"/>
        <v>40053.020486545603</v>
      </c>
    </row>
    <row r="9790" spans="1:6" x14ac:dyDescent="0.3">
      <c r="A9790" s="3">
        <v>0.70551337218101196</v>
      </c>
      <c r="B9790" s="3">
        <v>23823.469068832001</v>
      </c>
      <c r="C9790" s="3">
        <v>1.23727734215399</v>
      </c>
      <c r="D9790" s="3">
        <v>64489.355237119998</v>
      </c>
      <c r="E9790" s="1">
        <f t="shared" si="306"/>
        <v>0.53176396997297803</v>
      </c>
      <c r="F9790" s="1">
        <f t="shared" si="307"/>
        <v>40665.886168287994</v>
      </c>
    </row>
    <row r="9791" spans="1:6" x14ac:dyDescent="0.3">
      <c r="A9791" s="3">
        <v>0.75782354968799703</v>
      </c>
      <c r="B9791" s="3">
        <v>17739.712792643</v>
      </c>
      <c r="C9791" s="3">
        <v>1.30939364152947</v>
      </c>
      <c r="D9791" s="3">
        <v>55930.734401506197</v>
      </c>
      <c r="E9791" s="1">
        <f t="shared" si="306"/>
        <v>0.55157009184147299</v>
      </c>
      <c r="F9791" s="1">
        <f t="shared" si="307"/>
        <v>38191.021608863201</v>
      </c>
    </row>
    <row r="9792" spans="1:6" x14ac:dyDescent="0.3">
      <c r="A9792" s="3">
        <v>0.71064409369166204</v>
      </c>
      <c r="B9792" s="3">
        <v>26700.3042624673</v>
      </c>
      <c r="C9792" s="3">
        <v>1.2256893309821499</v>
      </c>
      <c r="D9792" s="3">
        <v>65359.172262100801</v>
      </c>
      <c r="E9792" s="1">
        <f t="shared" si="306"/>
        <v>0.5150452372904879</v>
      </c>
      <c r="F9792" s="1">
        <f t="shared" si="307"/>
        <v>38658.867999633498</v>
      </c>
    </row>
    <row r="9793" spans="1:6" x14ac:dyDescent="0.3">
      <c r="A9793" s="3">
        <v>0.67663108066123701</v>
      </c>
      <c r="B9793" s="3">
        <v>22337.622064693001</v>
      </c>
      <c r="C9793" s="3">
        <v>1.1635797944394</v>
      </c>
      <c r="D9793" s="3">
        <v>58726.623840783002</v>
      </c>
      <c r="E9793" s="1">
        <f t="shared" si="306"/>
        <v>0.48694871377816296</v>
      </c>
      <c r="F9793" s="1">
        <f t="shared" si="307"/>
        <v>36389.001776090001</v>
      </c>
    </row>
    <row r="9794" spans="1:6" x14ac:dyDescent="0.3">
      <c r="A9794" s="3">
        <v>0.70210257509844498</v>
      </c>
      <c r="B9794" s="3">
        <v>15712.4607933973</v>
      </c>
      <c r="C9794" s="3">
        <v>1.1971552872631901</v>
      </c>
      <c r="D9794" s="3">
        <v>49715.260706536101</v>
      </c>
      <c r="E9794" s="1">
        <f t="shared" si="306"/>
        <v>0.49505271216474511</v>
      </c>
      <c r="F9794" s="1">
        <f t="shared" si="307"/>
        <v>34002.799913138799</v>
      </c>
    </row>
    <row r="9795" spans="1:6" x14ac:dyDescent="0.3">
      <c r="A9795" s="3">
        <v>0.73142393433019903</v>
      </c>
      <c r="B9795" s="3">
        <v>17718.792279857</v>
      </c>
      <c r="C9795" s="3">
        <v>1.2741783405040601</v>
      </c>
      <c r="D9795" s="3">
        <v>54939.222598775603</v>
      </c>
      <c r="E9795" s="1">
        <f t="shared" si="306"/>
        <v>0.54275440617386106</v>
      </c>
      <c r="F9795" s="1">
        <f t="shared" si="307"/>
        <v>37220.430318918603</v>
      </c>
    </row>
    <row r="9796" spans="1:6" x14ac:dyDescent="0.3">
      <c r="A9796" s="3">
        <v>0.688062436760836</v>
      </c>
      <c r="B9796" s="3">
        <v>23041.434487032799</v>
      </c>
      <c r="C9796" s="3">
        <v>1.19516067605446</v>
      </c>
      <c r="D9796" s="3">
        <v>60205.215666905402</v>
      </c>
      <c r="E9796" s="1">
        <f t="shared" ref="E9796:E9859" si="308">C9796-A9796</f>
        <v>0.50709823929362396</v>
      </c>
      <c r="F9796" s="1">
        <f t="shared" ref="F9796:F9859" si="309">D9796-B9796</f>
        <v>37163.781179872603</v>
      </c>
    </row>
    <row r="9797" spans="1:6" x14ac:dyDescent="0.3">
      <c r="A9797" s="3">
        <v>0.67570262174561802</v>
      </c>
      <c r="B9797" s="3">
        <v>22318.9675688711</v>
      </c>
      <c r="C9797" s="3">
        <v>1.1780361410229601</v>
      </c>
      <c r="D9797" s="3">
        <v>60100.072080525701</v>
      </c>
      <c r="E9797" s="1">
        <f t="shared" si="308"/>
        <v>0.50233351927734204</v>
      </c>
      <c r="F9797" s="1">
        <f t="shared" si="309"/>
        <v>37781.104511654601</v>
      </c>
    </row>
    <row r="9798" spans="1:6" x14ac:dyDescent="0.3">
      <c r="A9798" s="3">
        <v>0.64956422409007497</v>
      </c>
      <c r="B9798" s="3">
        <v>20554.573650273502</v>
      </c>
      <c r="C9798" s="3">
        <v>1.1356393875331501</v>
      </c>
      <c r="D9798" s="3">
        <v>58533.941741814</v>
      </c>
      <c r="E9798" s="1">
        <f t="shared" si="308"/>
        <v>0.48607516344307511</v>
      </c>
      <c r="F9798" s="1">
        <f t="shared" si="309"/>
        <v>37979.368091540498</v>
      </c>
    </row>
    <row r="9799" spans="1:6" x14ac:dyDescent="0.3">
      <c r="A9799" s="3">
        <v>0.67103142589160503</v>
      </c>
      <c r="B9799" s="3">
        <v>20849.7952244115</v>
      </c>
      <c r="C9799" s="3">
        <v>1.1446706841471299</v>
      </c>
      <c r="D9799" s="3">
        <v>61769.339210603299</v>
      </c>
      <c r="E9799" s="1">
        <f t="shared" si="308"/>
        <v>0.47363925825552489</v>
      </c>
      <c r="F9799" s="1">
        <f t="shared" si="309"/>
        <v>40919.543986191798</v>
      </c>
    </row>
    <row r="9800" spans="1:6" x14ac:dyDescent="0.3">
      <c r="A9800" s="3">
        <v>0.73719782453147997</v>
      </c>
      <c r="B9800" s="3">
        <v>17265.802258813201</v>
      </c>
      <c r="C9800" s="3">
        <v>1.29216057896151</v>
      </c>
      <c r="D9800" s="3">
        <v>53907.541335690497</v>
      </c>
      <c r="E9800" s="1">
        <f t="shared" si="308"/>
        <v>0.55496275443003007</v>
      </c>
      <c r="F9800" s="1">
        <f t="shared" si="309"/>
        <v>36641.739076877297</v>
      </c>
    </row>
    <row r="9801" spans="1:6" x14ac:dyDescent="0.3">
      <c r="A9801" s="3">
        <v>0.68715293335054495</v>
      </c>
      <c r="B9801" s="3">
        <v>19167.2013541284</v>
      </c>
      <c r="C9801" s="3">
        <v>1.1711158588505199</v>
      </c>
      <c r="D9801" s="3">
        <v>56920.525790886</v>
      </c>
      <c r="E9801" s="1">
        <f t="shared" si="308"/>
        <v>0.48396292549997499</v>
      </c>
      <c r="F9801" s="1">
        <f t="shared" si="309"/>
        <v>37753.324436757597</v>
      </c>
    </row>
    <row r="9802" spans="1:6" x14ac:dyDescent="0.3">
      <c r="A9802" s="3">
        <v>0.72176825770895203</v>
      </c>
      <c r="B9802" s="3">
        <v>18924.847169858898</v>
      </c>
      <c r="C9802" s="3">
        <v>1.2645114037851899</v>
      </c>
      <c r="D9802" s="3">
        <v>53073.619033423398</v>
      </c>
      <c r="E9802" s="1">
        <f t="shared" si="308"/>
        <v>0.54274314607623786</v>
      </c>
      <c r="F9802" s="1">
        <f t="shared" si="309"/>
        <v>34148.7718635645</v>
      </c>
    </row>
    <row r="9803" spans="1:6" x14ac:dyDescent="0.3">
      <c r="A9803" s="3">
        <v>0.72931091869674702</v>
      </c>
      <c r="B9803" s="3">
        <v>18982.6695101683</v>
      </c>
      <c r="C9803" s="3">
        <v>1.2216846520847799</v>
      </c>
      <c r="D9803" s="3">
        <v>56419.317868739301</v>
      </c>
      <c r="E9803" s="1">
        <f t="shared" si="308"/>
        <v>0.49237373338803292</v>
      </c>
      <c r="F9803" s="1">
        <f t="shared" si="309"/>
        <v>37436.648358571001</v>
      </c>
    </row>
    <row r="9804" spans="1:6" x14ac:dyDescent="0.3">
      <c r="A9804" s="3">
        <v>0.71234554775470305</v>
      </c>
      <c r="B9804" s="3">
        <v>19315.2026137543</v>
      </c>
      <c r="C9804" s="3">
        <v>1.23451781541447</v>
      </c>
      <c r="D9804" s="3">
        <v>57087.349100662803</v>
      </c>
      <c r="E9804" s="1">
        <f t="shared" si="308"/>
        <v>0.52217226765976699</v>
      </c>
      <c r="F9804" s="1">
        <f t="shared" si="309"/>
        <v>37772.146486908503</v>
      </c>
    </row>
    <row r="9805" spans="1:6" x14ac:dyDescent="0.3">
      <c r="A9805" s="3">
        <v>0.69534480673709997</v>
      </c>
      <c r="B9805" s="3">
        <v>21912.174671628502</v>
      </c>
      <c r="C9805" s="3">
        <v>1.2130399219230501</v>
      </c>
      <c r="D9805" s="3">
        <v>58321.3447933719</v>
      </c>
      <c r="E9805" s="1">
        <f t="shared" si="308"/>
        <v>0.51769511518595013</v>
      </c>
      <c r="F9805" s="1">
        <f t="shared" si="309"/>
        <v>36409.170121743402</v>
      </c>
    </row>
    <row r="9806" spans="1:6" x14ac:dyDescent="0.3">
      <c r="A9806" s="3">
        <v>0.68758917353522497</v>
      </c>
      <c r="B9806" s="3">
        <v>16095.2375680449</v>
      </c>
      <c r="C9806" s="3">
        <v>1.16991083210091</v>
      </c>
      <c r="D9806" s="3">
        <v>51798.556609140003</v>
      </c>
      <c r="E9806" s="1">
        <f t="shared" si="308"/>
        <v>0.48232165856568499</v>
      </c>
      <c r="F9806" s="1">
        <f t="shared" si="309"/>
        <v>35703.319041095107</v>
      </c>
    </row>
    <row r="9807" spans="1:6" x14ac:dyDescent="0.3">
      <c r="A9807" s="3">
        <v>0.68352749399804702</v>
      </c>
      <c r="B9807" s="3">
        <v>21465.090376683002</v>
      </c>
      <c r="C9807" s="3">
        <v>1.18395685807379</v>
      </c>
      <c r="D9807" s="3">
        <v>57872.1612961992</v>
      </c>
      <c r="E9807" s="1">
        <f t="shared" si="308"/>
        <v>0.50042936407574301</v>
      </c>
      <c r="F9807" s="1">
        <f t="shared" si="309"/>
        <v>36407.070919516198</v>
      </c>
    </row>
    <row r="9808" spans="1:6" x14ac:dyDescent="0.3">
      <c r="A9808" s="3">
        <v>0.71292188002878798</v>
      </c>
      <c r="B9808" s="3">
        <v>23142.043157411899</v>
      </c>
      <c r="C9808" s="3">
        <v>1.2496244588550101</v>
      </c>
      <c r="D9808" s="3">
        <v>61910.667993242198</v>
      </c>
      <c r="E9808" s="1">
        <f t="shared" si="308"/>
        <v>0.53670257882622208</v>
      </c>
      <c r="F9808" s="1">
        <f t="shared" si="309"/>
        <v>38768.624835830298</v>
      </c>
    </row>
    <row r="9809" spans="1:6" x14ac:dyDescent="0.3">
      <c r="A9809" s="3">
        <v>0.671294260526625</v>
      </c>
      <c r="B9809" s="3">
        <v>19410.343056186601</v>
      </c>
      <c r="C9809" s="3">
        <v>1.17959725502747</v>
      </c>
      <c r="D9809" s="3">
        <v>58188.688358865802</v>
      </c>
      <c r="E9809" s="1">
        <f t="shared" si="308"/>
        <v>0.50830299450084504</v>
      </c>
      <c r="F9809" s="1">
        <f t="shared" si="309"/>
        <v>38778.345302679198</v>
      </c>
    </row>
    <row r="9810" spans="1:6" x14ac:dyDescent="0.3">
      <c r="A9810" s="3">
        <v>0.76525814198822195</v>
      </c>
      <c r="B9810" s="3">
        <v>20120.2911948976</v>
      </c>
      <c r="C9810" s="3">
        <v>1.33100423199773</v>
      </c>
      <c r="D9810" s="3">
        <v>56785.528667157101</v>
      </c>
      <c r="E9810" s="1">
        <f t="shared" si="308"/>
        <v>0.56574609000950804</v>
      </c>
      <c r="F9810" s="1">
        <f t="shared" si="309"/>
        <v>36665.237472259498</v>
      </c>
    </row>
    <row r="9811" spans="1:6" x14ac:dyDescent="0.3">
      <c r="A9811" s="3">
        <v>0.73280705024468096</v>
      </c>
      <c r="B9811" s="3">
        <v>25078.371118679999</v>
      </c>
      <c r="C9811" s="3">
        <v>1.3000711892478301</v>
      </c>
      <c r="D9811" s="3">
        <v>64186.7866910909</v>
      </c>
      <c r="E9811" s="1">
        <f t="shared" si="308"/>
        <v>0.56726413900314909</v>
      </c>
      <c r="F9811" s="1">
        <f t="shared" si="309"/>
        <v>39108.4155724109</v>
      </c>
    </row>
    <row r="9812" spans="1:6" x14ac:dyDescent="0.3">
      <c r="A9812" s="3">
        <v>0.73204151241479398</v>
      </c>
      <c r="B9812" s="3">
        <v>16226.6837518994</v>
      </c>
      <c r="C9812" s="3">
        <v>1.24547495483487</v>
      </c>
      <c r="D9812" s="3">
        <v>50995.267379446399</v>
      </c>
      <c r="E9812" s="1">
        <f t="shared" si="308"/>
        <v>0.51343344242007605</v>
      </c>
      <c r="F9812" s="1">
        <f t="shared" si="309"/>
        <v>34768.583627546999</v>
      </c>
    </row>
    <row r="9813" spans="1:6" x14ac:dyDescent="0.3">
      <c r="A9813" s="3">
        <v>0.68937925757032703</v>
      </c>
      <c r="B9813" s="3">
        <v>23149.2472261976</v>
      </c>
      <c r="C9813" s="3">
        <v>1.1828348288325601</v>
      </c>
      <c r="D9813" s="3">
        <v>61268.894952684503</v>
      </c>
      <c r="E9813" s="1">
        <f t="shared" si="308"/>
        <v>0.49345557126223305</v>
      </c>
      <c r="F9813" s="1">
        <f t="shared" si="309"/>
        <v>38119.647726486903</v>
      </c>
    </row>
    <row r="9814" spans="1:6" x14ac:dyDescent="0.3">
      <c r="A9814" s="3">
        <v>0.71477536323448698</v>
      </c>
      <c r="B9814" s="3">
        <v>22246.576566919299</v>
      </c>
      <c r="C9814" s="3">
        <v>1.2517362999051</v>
      </c>
      <c r="D9814" s="3">
        <v>60471.011077547701</v>
      </c>
      <c r="E9814" s="1">
        <f t="shared" si="308"/>
        <v>0.53696093667061306</v>
      </c>
      <c r="F9814" s="1">
        <f t="shared" si="309"/>
        <v>38224.434510628402</v>
      </c>
    </row>
    <row r="9815" spans="1:6" x14ac:dyDescent="0.3">
      <c r="A9815" s="3">
        <v>0.72226549929303097</v>
      </c>
      <c r="B9815" s="3">
        <v>22986.099153195501</v>
      </c>
      <c r="C9815" s="3">
        <v>1.2542366404321501</v>
      </c>
      <c r="D9815" s="3">
        <v>60380.278431811603</v>
      </c>
      <c r="E9815" s="1">
        <f t="shared" si="308"/>
        <v>0.53197114113911914</v>
      </c>
      <c r="F9815" s="1">
        <f t="shared" si="309"/>
        <v>37394.179278616102</v>
      </c>
    </row>
    <row r="9816" spans="1:6" x14ac:dyDescent="0.3">
      <c r="A9816" s="3">
        <v>0.66685963987788599</v>
      </c>
      <c r="B9816" s="3">
        <v>17026.778935843002</v>
      </c>
      <c r="C9816" s="3">
        <v>1.17521730635642</v>
      </c>
      <c r="D9816" s="3">
        <v>52579.719009742301</v>
      </c>
      <c r="E9816" s="1">
        <f t="shared" si="308"/>
        <v>0.50835766647853398</v>
      </c>
      <c r="F9816" s="1">
        <f t="shared" si="309"/>
        <v>35552.940073899299</v>
      </c>
    </row>
    <row r="9817" spans="1:6" x14ac:dyDescent="0.3">
      <c r="A9817" s="3">
        <v>0.74028475190523901</v>
      </c>
      <c r="B9817" s="3">
        <v>16457.588389219902</v>
      </c>
      <c r="C9817" s="3">
        <v>1.26948326924918</v>
      </c>
      <c r="D9817" s="3">
        <v>52852.746120325399</v>
      </c>
      <c r="E9817" s="1">
        <f t="shared" si="308"/>
        <v>0.52919851734394097</v>
      </c>
      <c r="F9817" s="1">
        <f t="shared" si="309"/>
        <v>36395.157731105501</v>
      </c>
    </row>
    <row r="9818" spans="1:6" x14ac:dyDescent="0.3">
      <c r="A9818" s="3">
        <v>0.71760802595763795</v>
      </c>
      <c r="B9818" s="3">
        <v>20383.119801266901</v>
      </c>
      <c r="C9818" s="3">
        <v>1.2228096549419301</v>
      </c>
      <c r="D9818" s="3">
        <v>56115.718989621899</v>
      </c>
      <c r="E9818" s="1">
        <f t="shared" si="308"/>
        <v>0.50520162898429211</v>
      </c>
      <c r="F9818" s="1">
        <f t="shared" si="309"/>
        <v>35732.599188355001</v>
      </c>
    </row>
    <row r="9819" spans="1:6" x14ac:dyDescent="0.3">
      <c r="A9819" s="3">
        <v>0.74090620894867398</v>
      </c>
      <c r="B9819" s="3">
        <v>16350.8729388144</v>
      </c>
      <c r="C9819" s="3">
        <v>1.2813663639961601</v>
      </c>
      <c r="D9819" s="3">
        <v>51523.405455623302</v>
      </c>
      <c r="E9819" s="1">
        <f t="shared" si="308"/>
        <v>0.54046015504748612</v>
      </c>
      <c r="F9819" s="1">
        <f t="shared" si="309"/>
        <v>35172.532516808904</v>
      </c>
    </row>
    <row r="9820" spans="1:6" x14ac:dyDescent="0.3">
      <c r="A9820" s="3">
        <v>0.673859036393332</v>
      </c>
      <c r="B9820" s="3">
        <v>16621.5874849715</v>
      </c>
      <c r="C9820" s="3">
        <v>1.19238086497368</v>
      </c>
      <c r="D9820" s="3">
        <v>51464.847806919097</v>
      </c>
      <c r="E9820" s="1">
        <f t="shared" si="308"/>
        <v>0.51852182858034801</v>
      </c>
      <c r="F9820" s="1">
        <f t="shared" si="309"/>
        <v>34843.2603219476</v>
      </c>
    </row>
    <row r="9821" spans="1:6" x14ac:dyDescent="0.3">
      <c r="A9821" s="3">
        <v>0.67196286147787099</v>
      </c>
      <c r="B9821" s="3">
        <v>16319.2621968365</v>
      </c>
      <c r="C9821" s="3">
        <v>1.1382314136540499</v>
      </c>
      <c r="D9821" s="3">
        <v>51612.832690868498</v>
      </c>
      <c r="E9821" s="1">
        <f t="shared" si="308"/>
        <v>0.46626855217617891</v>
      </c>
      <c r="F9821" s="1">
        <f t="shared" si="309"/>
        <v>35293.570494031999</v>
      </c>
    </row>
    <row r="9822" spans="1:6" x14ac:dyDescent="0.3">
      <c r="A9822" s="3">
        <v>0.68034274796571304</v>
      </c>
      <c r="B9822" s="3">
        <v>19329.8119677373</v>
      </c>
      <c r="C9822" s="3">
        <v>1.1801945939971299</v>
      </c>
      <c r="D9822" s="3">
        <v>56888.173810049302</v>
      </c>
      <c r="E9822" s="1">
        <f t="shared" si="308"/>
        <v>0.49985184603141686</v>
      </c>
      <c r="F9822" s="1">
        <f t="shared" si="309"/>
        <v>37558.361842312006</v>
      </c>
    </row>
    <row r="9823" spans="1:6" x14ac:dyDescent="0.3">
      <c r="A9823" s="3">
        <v>0.675769796196245</v>
      </c>
      <c r="B9823" s="3">
        <v>17138.026916817202</v>
      </c>
      <c r="C9823" s="3">
        <v>1.15807501645581</v>
      </c>
      <c r="D9823" s="3">
        <v>51056.9443304085</v>
      </c>
      <c r="E9823" s="1">
        <f t="shared" si="308"/>
        <v>0.48230522025956502</v>
      </c>
      <c r="F9823" s="1">
        <f t="shared" si="309"/>
        <v>33918.917413591298</v>
      </c>
    </row>
    <row r="9824" spans="1:6" x14ac:dyDescent="0.3">
      <c r="A9824" s="3">
        <v>0.75060031407894601</v>
      </c>
      <c r="B9824" s="3">
        <v>16916.127546740001</v>
      </c>
      <c r="C9824" s="3">
        <v>1.25168954393221</v>
      </c>
      <c r="D9824" s="3">
        <v>52581.067874025597</v>
      </c>
      <c r="E9824" s="1">
        <f t="shared" si="308"/>
        <v>0.50108922985326398</v>
      </c>
      <c r="F9824" s="1">
        <f t="shared" si="309"/>
        <v>35664.9403272856</v>
      </c>
    </row>
    <row r="9825" spans="1:6" x14ac:dyDescent="0.3">
      <c r="A9825" s="3">
        <v>0.70751598405516003</v>
      </c>
      <c r="B9825" s="3">
        <v>25193.511287502999</v>
      </c>
      <c r="C9825" s="3">
        <v>1.2071248654285101</v>
      </c>
      <c r="D9825" s="3">
        <v>60720.317860576397</v>
      </c>
      <c r="E9825" s="1">
        <f t="shared" si="308"/>
        <v>0.49960888137335002</v>
      </c>
      <c r="F9825" s="1">
        <f t="shared" si="309"/>
        <v>35526.806573073394</v>
      </c>
    </row>
    <row r="9826" spans="1:6" x14ac:dyDescent="0.3">
      <c r="A9826" s="3">
        <v>0.70607990715744795</v>
      </c>
      <c r="B9826" s="3">
        <v>22178.5238646418</v>
      </c>
      <c r="C9826" s="3">
        <v>1.2493655433675599</v>
      </c>
      <c r="D9826" s="3">
        <v>60961.464466024598</v>
      </c>
      <c r="E9826" s="1">
        <f t="shared" si="308"/>
        <v>0.54328563621011194</v>
      </c>
      <c r="F9826" s="1">
        <f t="shared" si="309"/>
        <v>38782.940601382797</v>
      </c>
    </row>
    <row r="9827" spans="1:6" x14ac:dyDescent="0.3">
      <c r="A9827" s="3">
        <v>0.71435517147941296</v>
      </c>
      <c r="B9827" s="3">
        <v>17238.493883266601</v>
      </c>
      <c r="C9827" s="3">
        <v>1.23230905763413</v>
      </c>
      <c r="D9827" s="3">
        <v>55912.000654269403</v>
      </c>
      <c r="E9827" s="1">
        <f t="shared" si="308"/>
        <v>0.51795388615471705</v>
      </c>
      <c r="F9827" s="1">
        <f t="shared" si="309"/>
        <v>38673.506771002802</v>
      </c>
    </row>
    <row r="9828" spans="1:6" x14ac:dyDescent="0.3">
      <c r="A9828" s="3">
        <v>0.68029591119922095</v>
      </c>
      <c r="B9828" s="3">
        <v>25604.806856352901</v>
      </c>
      <c r="C9828" s="3">
        <v>1.15750100847625</v>
      </c>
      <c r="D9828" s="3">
        <v>61948.671669069197</v>
      </c>
      <c r="E9828" s="1">
        <f t="shared" si="308"/>
        <v>0.47720509727702909</v>
      </c>
      <c r="F9828" s="1">
        <f t="shared" si="309"/>
        <v>36343.864812716296</v>
      </c>
    </row>
    <row r="9829" spans="1:6" x14ac:dyDescent="0.3">
      <c r="A9829" s="3">
        <v>0.66247008655024697</v>
      </c>
      <c r="B9829" s="3">
        <v>18476.644657643999</v>
      </c>
      <c r="C9829" s="3">
        <v>1.17829720422021</v>
      </c>
      <c r="D9829" s="3">
        <v>56411.431531364397</v>
      </c>
      <c r="E9829" s="1">
        <f t="shared" si="308"/>
        <v>0.51582711766996303</v>
      </c>
      <c r="F9829" s="1">
        <f t="shared" si="309"/>
        <v>37934.786873720397</v>
      </c>
    </row>
    <row r="9830" spans="1:6" x14ac:dyDescent="0.3">
      <c r="A9830" s="3">
        <v>0.71746171383951296</v>
      </c>
      <c r="B9830" s="3">
        <v>19937.930660690901</v>
      </c>
      <c r="C9830" s="3">
        <v>1.22295572938355</v>
      </c>
      <c r="D9830" s="3">
        <v>56101.2485141992</v>
      </c>
      <c r="E9830" s="1">
        <f t="shared" si="308"/>
        <v>0.50549401554403706</v>
      </c>
      <c r="F9830" s="1">
        <f t="shared" si="309"/>
        <v>36163.317853508299</v>
      </c>
    </row>
    <row r="9831" spans="1:6" x14ac:dyDescent="0.3">
      <c r="A9831" s="3">
        <v>0.69767252787426604</v>
      </c>
      <c r="B9831" s="3">
        <v>18671.076478183699</v>
      </c>
      <c r="C9831" s="3">
        <v>1.18233210994432</v>
      </c>
      <c r="D9831" s="3">
        <v>55340.530571527102</v>
      </c>
      <c r="E9831" s="1">
        <f t="shared" si="308"/>
        <v>0.484659582070054</v>
      </c>
      <c r="F9831" s="1">
        <f t="shared" si="309"/>
        <v>36669.454093343404</v>
      </c>
    </row>
    <row r="9832" spans="1:6" x14ac:dyDescent="0.3">
      <c r="A9832" s="3">
        <v>0.68475038618593698</v>
      </c>
      <c r="B9832" s="3">
        <v>19539.146540690501</v>
      </c>
      <c r="C9832" s="3">
        <v>1.20271616409767</v>
      </c>
      <c r="D9832" s="3">
        <v>57177.8238322205</v>
      </c>
      <c r="E9832" s="1">
        <f t="shared" si="308"/>
        <v>0.51796577791173304</v>
      </c>
      <c r="F9832" s="1">
        <f t="shared" si="309"/>
        <v>37638.677291529995</v>
      </c>
    </row>
    <row r="9833" spans="1:6" x14ac:dyDescent="0.3">
      <c r="A9833" s="3">
        <v>0.71145404374946997</v>
      </c>
      <c r="B9833" s="3">
        <v>17338.273271509101</v>
      </c>
      <c r="C9833" s="3">
        <v>1.20137541840363</v>
      </c>
      <c r="D9833" s="3">
        <v>55142.966708572902</v>
      </c>
      <c r="E9833" s="1">
        <f t="shared" si="308"/>
        <v>0.48992137465416008</v>
      </c>
      <c r="F9833" s="1">
        <f t="shared" si="309"/>
        <v>37804.693437063805</v>
      </c>
    </row>
    <row r="9834" spans="1:6" x14ac:dyDescent="0.3">
      <c r="A9834" s="3">
        <v>0.68427344715780403</v>
      </c>
      <c r="B9834" s="3">
        <v>14387.9700830085</v>
      </c>
      <c r="C9834" s="3">
        <v>1.1861473490921799</v>
      </c>
      <c r="D9834" s="3">
        <v>51877.015057417098</v>
      </c>
      <c r="E9834" s="1">
        <f t="shared" si="308"/>
        <v>0.50187390193437587</v>
      </c>
      <c r="F9834" s="1">
        <f t="shared" si="309"/>
        <v>37489.0449744086</v>
      </c>
    </row>
    <row r="9835" spans="1:6" x14ac:dyDescent="0.3">
      <c r="A9835" s="3">
        <v>0.71415953442563396</v>
      </c>
      <c r="B9835" s="3">
        <v>23465.7961424522</v>
      </c>
      <c r="C9835" s="3">
        <v>1.2357715679571699</v>
      </c>
      <c r="D9835" s="3">
        <v>61622.617880245503</v>
      </c>
      <c r="E9835" s="1">
        <f t="shared" si="308"/>
        <v>0.52161203353153596</v>
      </c>
      <c r="F9835" s="1">
        <f t="shared" si="309"/>
        <v>38156.821737793303</v>
      </c>
    </row>
    <row r="9836" spans="1:6" x14ac:dyDescent="0.3">
      <c r="A9836" s="3">
        <v>0.69015611069457705</v>
      </c>
      <c r="B9836" s="3">
        <v>18160.253905795798</v>
      </c>
      <c r="C9836" s="3">
        <v>1.1737093062482999</v>
      </c>
      <c r="D9836" s="3">
        <v>54053.528442964503</v>
      </c>
      <c r="E9836" s="1">
        <f t="shared" si="308"/>
        <v>0.48355319555372289</v>
      </c>
      <c r="F9836" s="1">
        <f t="shared" si="309"/>
        <v>35893.274537168705</v>
      </c>
    </row>
    <row r="9837" spans="1:6" x14ac:dyDescent="0.3">
      <c r="A9837" s="3">
        <v>0.70561001857677497</v>
      </c>
      <c r="B9837" s="3">
        <v>16814.9391743899</v>
      </c>
      <c r="C9837" s="3">
        <v>1.24080749617668</v>
      </c>
      <c r="D9837" s="3">
        <v>52802.905068311899</v>
      </c>
      <c r="E9837" s="1">
        <f t="shared" si="308"/>
        <v>0.53519747759990499</v>
      </c>
      <c r="F9837" s="1">
        <f t="shared" si="309"/>
        <v>35987.965893921995</v>
      </c>
    </row>
    <row r="9838" spans="1:6" x14ac:dyDescent="0.3">
      <c r="A9838" s="3">
        <v>0.67268640756602605</v>
      </c>
      <c r="B9838" s="3">
        <v>20111.1711735053</v>
      </c>
      <c r="C9838" s="3">
        <v>1.18263023618365</v>
      </c>
      <c r="D9838" s="3">
        <v>58763.120374934901</v>
      </c>
      <c r="E9838" s="1">
        <f t="shared" si="308"/>
        <v>0.509943828617624</v>
      </c>
      <c r="F9838" s="1">
        <f t="shared" si="309"/>
        <v>38651.949201429597</v>
      </c>
    </row>
    <row r="9839" spans="1:6" x14ac:dyDescent="0.3">
      <c r="A9839" s="3">
        <v>0.74526616352576802</v>
      </c>
      <c r="B9839" s="3">
        <v>15843.1000657437</v>
      </c>
      <c r="C9839" s="3">
        <v>1.29714496313781</v>
      </c>
      <c r="D9839" s="3">
        <v>51710.5403252986</v>
      </c>
      <c r="E9839" s="1">
        <f t="shared" si="308"/>
        <v>0.551878799612042</v>
      </c>
      <c r="F9839" s="1">
        <f t="shared" si="309"/>
        <v>35867.440259554904</v>
      </c>
    </row>
    <row r="9840" spans="1:6" x14ac:dyDescent="0.3">
      <c r="A9840" s="3">
        <v>0.67432734139436801</v>
      </c>
      <c r="B9840" s="3">
        <v>19001.448070718801</v>
      </c>
      <c r="C9840" s="3">
        <v>1.18605446697296</v>
      </c>
      <c r="D9840" s="3">
        <v>56066.694101440997</v>
      </c>
      <c r="E9840" s="1">
        <f t="shared" si="308"/>
        <v>0.51172712557859201</v>
      </c>
      <c r="F9840" s="1">
        <f t="shared" si="309"/>
        <v>37065.246030722192</v>
      </c>
    </row>
    <row r="9841" spans="1:6" x14ac:dyDescent="0.3">
      <c r="A9841" s="3">
        <v>0.68903303645311398</v>
      </c>
      <c r="B9841" s="3">
        <v>19220.516698146999</v>
      </c>
      <c r="C9841" s="3">
        <v>1.1545005419057299</v>
      </c>
      <c r="D9841" s="3">
        <v>56643.463998104198</v>
      </c>
      <c r="E9841" s="1">
        <f t="shared" si="308"/>
        <v>0.46546750545261595</v>
      </c>
      <c r="F9841" s="1">
        <f t="shared" si="309"/>
        <v>37422.947299957203</v>
      </c>
    </row>
    <row r="9842" spans="1:6" x14ac:dyDescent="0.3">
      <c r="A9842" s="3">
        <v>0.69497707947862697</v>
      </c>
      <c r="B9842" s="3">
        <v>17242.200087776699</v>
      </c>
      <c r="C9842" s="3">
        <v>1.18037983478096</v>
      </c>
      <c r="D9842" s="3">
        <v>53995.947183294498</v>
      </c>
      <c r="E9842" s="1">
        <f t="shared" si="308"/>
        <v>0.48540275530233301</v>
      </c>
      <c r="F9842" s="1">
        <f t="shared" si="309"/>
        <v>36753.7470955178</v>
      </c>
    </row>
    <row r="9843" spans="1:6" x14ac:dyDescent="0.3">
      <c r="A9843" s="3">
        <v>0.72935108308904395</v>
      </c>
      <c r="B9843" s="3">
        <v>20925.705285475698</v>
      </c>
      <c r="C9843" s="3">
        <v>1.25900932542097</v>
      </c>
      <c r="D9843" s="3">
        <v>59395.8315029511</v>
      </c>
      <c r="E9843" s="1">
        <f t="shared" si="308"/>
        <v>0.52965824233192604</v>
      </c>
      <c r="F9843" s="1">
        <f t="shared" si="309"/>
        <v>38470.126217475401</v>
      </c>
    </row>
    <row r="9844" spans="1:6" x14ac:dyDescent="0.3">
      <c r="A9844" s="3">
        <v>0.75969745410130096</v>
      </c>
      <c r="B9844" s="3">
        <v>21385.770578394098</v>
      </c>
      <c r="C9844" s="3">
        <v>1.3212482226676801</v>
      </c>
      <c r="D9844" s="3">
        <v>57301.373263813402</v>
      </c>
      <c r="E9844" s="1">
        <f t="shared" si="308"/>
        <v>0.56155076856637909</v>
      </c>
      <c r="F9844" s="1">
        <f t="shared" si="309"/>
        <v>35915.602685419304</v>
      </c>
    </row>
    <row r="9845" spans="1:6" x14ac:dyDescent="0.3">
      <c r="A9845" s="3">
        <v>0.68346745663062802</v>
      </c>
      <c r="B9845" s="3">
        <v>21150.123752285799</v>
      </c>
      <c r="C9845" s="3">
        <v>1.1883369945379401</v>
      </c>
      <c r="D9845" s="3">
        <v>59426.632893812799</v>
      </c>
      <c r="E9845" s="1">
        <f t="shared" si="308"/>
        <v>0.50486953790731204</v>
      </c>
      <c r="F9845" s="1">
        <f t="shared" si="309"/>
        <v>38276.509141527</v>
      </c>
    </row>
    <row r="9846" spans="1:6" x14ac:dyDescent="0.3">
      <c r="A9846" s="3">
        <v>0.72527972997769596</v>
      </c>
      <c r="B9846" s="3">
        <v>21123.3131998184</v>
      </c>
      <c r="C9846" s="3">
        <v>1.2450805460499299</v>
      </c>
      <c r="D9846" s="3">
        <v>58718.289960300601</v>
      </c>
      <c r="E9846" s="1">
        <f t="shared" si="308"/>
        <v>0.51980081607223394</v>
      </c>
      <c r="F9846" s="1">
        <f t="shared" si="309"/>
        <v>37594.976760482197</v>
      </c>
    </row>
    <row r="9847" spans="1:6" x14ac:dyDescent="0.3">
      <c r="A9847" s="3">
        <v>0.65271366840854605</v>
      </c>
      <c r="B9847" s="3">
        <v>20900.4994338783</v>
      </c>
      <c r="C9847" s="3">
        <v>1.0972088006651199</v>
      </c>
      <c r="D9847" s="3">
        <v>58328.9071128785</v>
      </c>
      <c r="E9847" s="1">
        <f t="shared" si="308"/>
        <v>0.44449513225657389</v>
      </c>
      <c r="F9847" s="1">
        <f t="shared" si="309"/>
        <v>37428.4076790002</v>
      </c>
    </row>
    <row r="9848" spans="1:6" x14ac:dyDescent="0.3">
      <c r="A9848" s="3">
        <v>0.77281054440067198</v>
      </c>
      <c r="B9848" s="3">
        <v>17579.281339730998</v>
      </c>
      <c r="C9848" s="3">
        <v>1.3218832842941599</v>
      </c>
      <c r="D9848" s="3">
        <v>53360.835797799198</v>
      </c>
      <c r="E9848" s="1">
        <f t="shared" si="308"/>
        <v>0.54907273989348793</v>
      </c>
      <c r="F9848" s="1">
        <f t="shared" si="309"/>
        <v>35781.554458068204</v>
      </c>
    </row>
    <row r="9849" spans="1:6" x14ac:dyDescent="0.3">
      <c r="A9849" s="3">
        <v>0.72159888929480998</v>
      </c>
      <c r="B9849" s="3">
        <v>19184.285278748601</v>
      </c>
      <c r="C9849" s="3">
        <v>1.2163723674870099</v>
      </c>
      <c r="D9849" s="3">
        <v>59149.419000118898</v>
      </c>
      <c r="E9849" s="1">
        <f t="shared" si="308"/>
        <v>0.49477347819219997</v>
      </c>
      <c r="F9849" s="1">
        <f t="shared" si="309"/>
        <v>39965.133721370294</v>
      </c>
    </row>
    <row r="9850" spans="1:6" x14ac:dyDescent="0.3">
      <c r="A9850" s="3">
        <v>0.69886644164310496</v>
      </c>
      <c r="B9850" s="3">
        <v>14200.5705971191</v>
      </c>
      <c r="C9850" s="3">
        <v>1.19461733758944</v>
      </c>
      <c r="D9850" s="3">
        <v>49998.073165790498</v>
      </c>
      <c r="E9850" s="1">
        <f t="shared" si="308"/>
        <v>0.49575089594633504</v>
      </c>
      <c r="F9850" s="1">
        <f t="shared" si="309"/>
        <v>35797.5025686714</v>
      </c>
    </row>
    <row r="9851" spans="1:6" x14ac:dyDescent="0.3">
      <c r="A9851" s="3">
        <v>0.66966586487512303</v>
      </c>
      <c r="B9851" s="3">
        <v>20557.091877893101</v>
      </c>
      <c r="C9851" s="3">
        <v>1.17909567684397</v>
      </c>
      <c r="D9851" s="3">
        <v>58212.6747360636</v>
      </c>
      <c r="E9851" s="1">
        <f t="shared" si="308"/>
        <v>0.50942981196884696</v>
      </c>
      <c r="F9851" s="1">
        <f t="shared" si="309"/>
        <v>37655.582858170499</v>
      </c>
    </row>
    <row r="9852" spans="1:6" x14ac:dyDescent="0.3">
      <c r="A9852" s="3">
        <v>0.71454692726564095</v>
      </c>
      <c r="B9852" s="3">
        <v>22517.619437814701</v>
      </c>
      <c r="C9852" s="3">
        <v>1.2458106291362401</v>
      </c>
      <c r="D9852" s="3">
        <v>61673.699570023702</v>
      </c>
      <c r="E9852" s="1">
        <f t="shared" si="308"/>
        <v>0.53126370187059913</v>
      </c>
      <c r="F9852" s="1">
        <f t="shared" si="309"/>
        <v>39156.080132208997</v>
      </c>
    </row>
    <row r="9853" spans="1:6" x14ac:dyDescent="0.3">
      <c r="A9853" s="3">
        <v>0.71967908088945298</v>
      </c>
      <c r="B9853" s="3">
        <v>18598.075953542699</v>
      </c>
      <c r="C9853" s="3">
        <v>1.25677939887281</v>
      </c>
      <c r="D9853" s="3">
        <v>55635.136750560501</v>
      </c>
      <c r="E9853" s="1">
        <f t="shared" si="308"/>
        <v>0.537100317983357</v>
      </c>
      <c r="F9853" s="1">
        <f t="shared" si="309"/>
        <v>37037.060797017803</v>
      </c>
    </row>
    <row r="9854" spans="1:6" x14ac:dyDescent="0.3">
      <c r="A9854" s="3">
        <v>0.67663836022966695</v>
      </c>
      <c r="B9854" s="3">
        <v>18130.328606745799</v>
      </c>
      <c r="C9854" s="3">
        <v>1.18422301359028</v>
      </c>
      <c r="D9854" s="3">
        <v>57181.1544490706</v>
      </c>
      <c r="E9854" s="1">
        <f t="shared" si="308"/>
        <v>0.50758465336061309</v>
      </c>
      <c r="F9854" s="1">
        <f t="shared" si="309"/>
        <v>39050.825842324804</v>
      </c>
    </row>
    <row r="9855" spans="1:6" x14ac:dyDescent="0.3">
      <c r="A9855" s="3">
        <v>0.63864822497872697</v>
      </c>
      <c r="B9855" s="3">
        <v>22353.099953219898</v>
      </c>
      <c r="C9855" s="3">
        <v>1.12313322745824</v>
      </c>
      <c r="D9855" s="3">
        <v>58893.222817633701</v>
      </c>
      <c r="E9855" s="1">
        <f t="shared" si="308"/>
        <v>0.48448500247951298</v>
      </c>
      <c r="F9855" s="1">
        <f t="shared" si="309"/>
        <v>36540.122864413803</v>
      </c>
    </row>
    <row r="9856" spans="1:6" x14ac:dyDescent="0.3">
      <c r="A9856" s="3">
        <v>0.68571059172911897</v>
      </c>
      <c r="B9856" s="3">
        <v>15215.8344081701</v>
      </c>
      <c r="C9856" s="3">
        <v>1.1920025941414401</v>
      </c>
      <c r="D9856" s="3">
        <v>49427.446119880296</v>
      </c>
      <c r="E9856" s="1">
        <f t="shared" si="308"/>
        <v>0.50629200241232108</v>
      </c>
      <c r="F9856" s="1">
        <f t="shared" si="309"/>
        <v>34211.611711710197</v>
      </c>
    </row>
    <row r="9857" spans="1:6" x14ac:dyDescent="0.3">
      <c r="A9857" s="3">
        <v>0.75696107545767199</v>
      </c>
      <c r="B9857" s="3">
        <v>20478.4192080543</v>
      </c>
      <c r="C9857" s="3">
        <v>1.2983841411136701</v>
      </c>
      <c r="D9857" s="3">
        <v>59132.421211448403</v>
      </c>
      <c r="E9857" s="1">
        <f t="shared" si="308"/>
        <v>0.54142306565599807</v>
      </c>
      <c r="F9857" s="1">
        <f t="shared" si="309"/>
        <v>38654.002003394104</v>
      </c>
    </row>
    <row r="9858" spans="1:6" x14ac:dyDescent="0.3">
      <c r="A9858" s="3">
        <v>0.67509390842919303</v>
      </c>
      <c r="B9858" s="3">
        <v>23869.967694623101</v>
      </c>
      <c r="C9858" s="3">
        <v>1.1829826838966</v>
      </c>
      <c r="D9858" s="3">
        <v>63900.625969377303</v>
      </c>
      <c r="E9858" s="1">
        <f t="shared" si="308"/>
        <v>0.50788877546740696</v>
      </c>
      <c r="F9858" s="1">
        <f t="shared" si="309"/>
        <v>40030.658274754198</v>
      </c>
    </row>
    <row r="9859" spans="1:6" x14ac:dyDescent="0.3">
      <c r="A9859" s="3">
        <v>0.75444319918335001</v>
      </c>
      <c r="B9859" s="3">
        <v>18041.508415433898</v>
      </c>
      <c r="C9859" s="3">
        <v>1.27319421584478</v>
      </c>
      <c r="D9859" s="3">
        <v>53869.463851201603</v>
      </c>
      <c r="E9859" s="1">
        <f t="shared" si="308"/>
        <v>0.51875101666142998</v>
      </c>
      <c r="F9859" s="1">
        <f t="shared" si="309"/>
        <v>35827.955435767704</v>
      </c>
    </row>
    <row r="9860" spans="1:6" x14ac:dyDescent="0.3">
      <c r="A9860" s="3">
        <v>0.70792771459969905</v>
      </c>
      <c r="B9860" s="3">
        <v>20104.8320208482</v>
      </c>
      <c r="C9860" s="3">
        <v>1.20985794855398</v>
      </c>
      <c r="D9860" s="3">
        <v>56809.299228395299</v>
      </c>
      <c r="E9860" s="1">
        <f t="shared" ref="E9860:E9923" si="310">C9860-A9860</f>
        <v>0.50193023395428094</v>
      </c>
      <c r="F9860" s="1">
        <f t="shared" ref="F9860:F9923" si="311">D9860-B9860</f>
        <v>36704.467207547103</v>
      </c>
    </row>
    <row r="9861" spans="1:6" x14ac:dyDescent="0.3">
      <c r="A9861" s="3">
        <v>0.72679433600666798</v>
      </c>
      <c r="B9861" s="3">
        <v>25533.350688983399</v>
      </c>
      <c r="C9861" s="3">
        <v>1.26859256496118</v>
      </c>
      <c r="D9861" s="3">
        <v>63839.546626915399</v>
      </c>
      <c r="E9861" s="1">
        <f t="shared" si="310"/>
        <v>0.54179822895451202</v>
      </c>
      <c r="F9861" s="1">
        <f t="shared" si="311"/>
        <v>38306.195937932003</v>
      </c>
    </row>
    <row r="9862" spans="1:6" x14ac:dyDescent="0.3">
      <c r="A9862" s="3">
        <v>0.71619129408847804</v>
      </c>
      <c r="B9862" s="3">
        <v>16889.358893072102</v>
      </c>
      <c r="C9862" s="3">
        <v>1.2539437401578599</v>
      </c>
      <c r="D9862" s="3">
        <v>52902.597329521501</v>
      </c>
      <c r="E9862" s="1">
        <f t="shared" si="310"/>
        <v>0.53775244606938188</v>
      </c>
      <c r="F9862" s="1">
        <f t="shared" si="311"/>
        <v>36013.238436449399</v>
      </c>
    </row>
    <row r="9863" spans="1:6" x14ac:dyDescent="0.3">
      <c r="A9863" s="3">
        <v>0.627825603327266</v>
      </c>
      <c r="B9863" s="3">
        <v>20161.179570426299</v>
      </c>
      <c r="C9863" s="3">
        <v>1.09283189195723</v>
      </c>
      <c r="D9863" s="3">
        <v>56610.572183731201</v>
      </c>
      <c r="E9863" s="1">
        <f t="shared" si="310"/>
        <v>0.46500628862996396</v>
      </c>
      <c r="F9863" s="1">
        <f t="shared" si="311"/>
        <v>36449.392613304903</v>
      </c>
    </row>
    <row r="9864" spans="1:6" x14ac:dyDescent="0.3">
      <c r="A9864" s="3">
        <v>0.69496071383638203</v>
      </c>
      <c r="B9864" s="3">
        <v>19252.160422463101</v>
      </c>
      <c r="C9864" s="3">
        <v>1.22482630727176</v>
      </c>
      <c r="D9864" s="3">
        <v>57784.906242730998</v>
      </c>
      <c r="E9864" s="1">
        <f t="shared" si="310"/>
        <v>0.52986559343537798</v>
      </c>
      <c r="F9864" s="1">
        <f t="shared" si="311"/>
        <v>38532.745820267897</v>
      </c>
    </row>
    <row r="9865" spans="1:6" x14ac:dyDescent="0.3">
      <c r="A9865" s="3">
        <v>0.68954157563551399</v>
      </c>
      <c r="B9865" s="3">
        <v>22615.792621287299</v>
      </c>
      <c r="C9865" s="3">
        <v>1.2293602363707601</v>
      </c>
      <c r="D9865" s="3">
        <v>59628.720636198203</v>
      </c>
      <c r="E9865" s="1">
        <f t="shared" si="310"/>
        <v>0.53981866073524609</v>
      </c>
      <c r="F9865" s="1">
        <f t="shared" si="311"/>
        <v>37012.928014910904</v>
      </c>
    </row>
    <row r="9866" spans="1:6" x14ac:dyDescent="0.3">
      <c r="A9866" s="3">
        <v>0.69064606762762604</v>
      </c>
      <c r="B9866" s="3">
        <v>17944.370281502801</v>
      </c>
      <c r="C9866" s="3">
        <v>1.22452565191949</v>
      </c>
      <c r="D9866" s="3">
        <v>54852.298751280898</v>
      </c>
      <c r="E9866" s="1">
        <f t="shared" si="310"/>
        <v>0.533879584291864</v>
      </c>
      <c r="F9866" s="1">
        <f t="shared" si="311"/>
        <v>36907.928469778097</v>
      </c>
    </row>
    <row r="9867" spans="1:6" x14ac:dyDescent="0.3">
      <c r="A9867" s="3">
        <v>0.71881810374523303</v>
      </c>
      <c r="B9867" s="3">
        <v>18537.406561908901</v>
      </c>
      <c r="C9867" s="3">
        <v>1.2355185386537999</v>
      </c>
      <c r="D9867" s="3">
        <v>56005.542983179701</v>
      </c>
      <c r="E9867" s="1">
        <f t="shared" si="310"/>
        <v>0.51670043490856687</v>
      </c>
      <c r="F9867" s="1">
        <f t="shared" si="311"/>
        <v>37468.136421270799</v>
      </c>
    </row>
    <row r="9868" spans="1:6" x14ac:dyDescent="0.3">
      <c r="A9868" s="3">
        <v>0.64363069422848496</v>
      </c>
      <c r="B9868" s="3">
        <v>19183.834861589599</v>
      </c>
      <c r="C9868" s="3">
        <v>1.1185756842613599</v>
      </c>
      <c r="D9868" s="3">
        <v>56163.293103164498</v>
      </c>
      <c r="E9868" s="1">
        <f t="shared" si="310"/>
        <v>0.47494499003287494</v>
      </c>
      <c r="F9868" s="1">
        <f t="shared" si="311"/>
        <v>36979.458241574903</v>
      </c>
    </row>
    <row r="9869" spans="1:6" x14ac:dyDescent="0.3">
      <c r="A9869" s="3">
        <v>0.70918175321131205</v>
      </c>
      <c r="B9869" s="3">
        <v>19656.490689598599</v>
      </c>
      <c r="C9869" s="3">
        <v>1.23325871539842</v>
      </c>
      <c r="D9869" s="3">
        <v>55260.793660904201</v>
      </c>
      <c r="E9869" s="1">
        <f t="shared" si="310"/>
        <v>0.52407696218710798</v>
      </c>
      <c r="F9869" s="1">
        <f t="shared" si="311"/>
        <v>35604.302971305602</v>
      </c>
    </row>
    <row r="9870" spans="1:6" x14ac:dyDescent="0.3">
      <c r="A9870" s="3">
        <v>0.67847344537250298</v>
      </c>
      <c r="B9870" s="3">
        <v>17037.9268501351</v>
      </c>
      <c r="C9870" s="3">
        <v>1.1522169738833401</v>
      </c>
      <c r="D9870" s="3">
        <v>51741.991103497297</v>
      </c>
      <c r="E9870" s="1">
        <f t="shared" si="310"/>
        <v>0.47374352851083712</v>
      </c>
      <c r="F9870" s="1">
        <f t="shared" si="311"/>
        <v>34704.064253362201</v>
      </c>
    </row>
    <row r="9871" spans="1:6" x14ac:dyDescent="0.3">
      <c r="A9871" s="3">
        <v>0.70847865930457499</v>
      </c>
      <c r="B9871" s="3">
        <v>18025.1998763265</v>
      </c>
      <c r="C9871" s="3">
        <v>1.2702130910157099</v>
      </c>
      <c r="D9871" s="3">
        <v>53711.2236120995</v>
      </c>
      <c r="E9871" s="1">
        <f t="shared" si="310"/>
        <v>0.56173443171113491</v>
      </c>
      <c r="F9871" s="1">
        <f t="shared" si="311"/>
        <v>35686.023735773</v>
      </c>
    </row>
    <row r="9872" spans="1:6" x14ac:dyDescent="0.3">
      <c r="A9872" s="3">
        <v>0.682720829297635</v>
      </c>
      <c r="B9872" s="3">
        <v>17941.001490922099</v>
      </c>
      <c r="C9872" s="3">
        <v>1.1925414991263401</v>
      </c>
      <c r="D9872" s="3">
        <v>54994.520545541898</v>
      </c>
      <c r="E9872" s="1">
        <f t="shared" si="310"/>
        <v>0.50982066982870511</v>
      </c>
      <c r="F9872" s="1">
        <f t="shared" si="311"/>
        <v>37053.519054619799</v>
      </c>
    </row>
    <row r="9873" spans="1:6" x14ac:dyDescent="0.3">
      <c r="A9873" s="3">
        <v>0.65037355015829001</v>
      </c>
      <c r="B9873" s="3">
        <v>20678.730544079899</v>
      </c>
      <c r="C9873" s="3">
        <v>1.1394334572231799</v>
      </c>
      <c r="D9873" s="3">
        <v>60266.038830838697</v>
      </c>
      <c r="E9873" s="1">
        <f t="shared" si="310"/>
        <v>0.48905990706488989</v>
      </c>
      <c r="F9873" s="1">
        <f t="shared" si="311"/>
        <v>39587.308286758795</v>
      </c>
    </row>
    <row r="9874" spans="1:6" x14ac:dyDescent="0.3">
      <c r="A9874" s="3">
        <v>0.72958150988472004</v>
      </c>
      <c r="B9874" s="3">
        <v>13837.6748395093</v>
      </c>
      <c r="C9874" s="3">
        <v>1.31197344466302</v>
      </c>
      <c r="D9874" s="3">
        <v>49255.795764237897</v>
      </c>
      <c r="E9874" s="1">
        <f t="shared" si="310"/>
        <v>0.58239193477829998</v>
      </c>
      <c r="F9874" s="1">
        <f t="shared" si="311"/>
        <v>35418.120924728595</v>
      </c>
    </row>
    <row r="9875" spans="1:6" x14ac:dyDescent="0.3">
      <c r="A9875" s="3">
        <v>0.68638482487896502</v>
      </c>
      <c r="B9875" s="3">
        <v>16882.330824393099</v>
      </c>
      <c r="C9875" s="3">
        <v>1.1567267957398</v>
      </c>
      <c r="D9875" s="3">
        <v>53508.515905760098</v>
      </c>
      <c r="E9875" s="1">
        <f t="shared" si="310"/>
        <v>0.47034197086083496</v>
      </c>
      <c r="F9875" s="1">
        <f t="shared" si="311"/>
        <v>36626.185081367003</v>
      </c>
    </row>
    <row r="9876" spans="1:6" x14ac:dyDescent="0.3">
      <c r="A9876" s="3">
        <v>0.738569443925158</v>
      </c>
      <c r="B9876" s="3">
        <v>22899.1536842272</v>
      </c>
      <c r="C9876" s="3">
        <v>1.27484190227295</v>
      </c>
      <c r="D9876" s="3">
        <v>60748.427744810397</v>
      </c>
      <c r="E9876" s="1">
        <f t="shared" si="310"/>
        <v>0.53627245834779202</v>
      </c>
      <c r="F9876" s="1">
        <f t="shared" si="311"/>
        <v>37849.274060583193</v>
      </c>
    </row>
    <row r="9877" spans="1:6" x14ac:dyDescent="0.3">
      <c r="A9877" s="3">
        <v>0.72596527007204703</v>
      </c>
      <c r="B9877" s="3">
        <v>18959.480186459801</v>
      </c>
      <c r="C9877" s="3">
        <v>1.24819043731845</v>
      </c>
      <c r="D9877" s="3">
        <v>56980.340964463998</v>
      </c>
      <c r="E9877" s="1">
        <f t="shared" si="310"/>
        <v>0.522225167246403</v>
      </c>
      <c r="F9877" s="1">
        <f t="shared" si="311"/>
        <v>38020.860778004193</v>
      </c>
    </row>
    <row r="9878" spans="1:6" x14ac:dyDescent="0.3">
      <c r="A9878" s="3">
        <v>0.66427738438930894</v>
      </c>
      <c r="B9878" s="3">
        <v>18752.602682786001</v>
      </c>
      <c r="C9878" s="3">
        <v>1.1253151365193801</v>
      </c>
      <c r="D9878" s="3">
        <v>55325.615691362902</v>
      </c>
      <c r="E9878" s="1">
        <f t="shared" si="310"/>
        <v>0.46103775213007114</v>
      </c>
      <c r="F9878" s="1">
        <f t="shared" si="311"/>
        <v>36573.013008576905</v>
      </c>
    </row>
    <row r="9879" spans="1:6" x14ac:dyDescent="0.3">
      <c r="A9879" s="3">
        <v>0.69654467131642395</v>
      </c>
      <c r="B9879" s="3">
        <v>16900.992273833199</v>
      </c>
      <c r="C9879" s="3">
        <v>1.21664556292319</v>
      </c>
      <c r="D9879" s="3">
        <v>53472.514988417002</v>
      </c>
      <c r="E9879" s="1">
        <f t="shared" si="310"/>
        <v>0.52010089160676609</v>
      </c>
      <c r="F9879" s="1">
        <f t="shared" si="311"/>
        <v>36571.5227145838</v>
      </c>
    </row>
    <row r="9880" spans="1:6" x14ac:dyDescent="0.3">
      <c r="A9880" s="3">
        <v>0.68313597614774102</v>
      </c>
      <c r="B9880" s="3">
        <v>14539.0854762539</v>
      </c>
      <c r="C9880" s="3">
        <v>1.1682245884411699</v>
      </c>
      <c r="D9880" s="3">
        <v>50121.308611111701</v>
      </c>
      <c r="E9880" s="1">
        <f t="shared" si="310"/>
        <v>0.48508861229342892</v>
      </c>
      <c r="F9880" s="1">
        <f t="shared" si="311"/>
        <v>35582.223134857799</v>
      </c>
    </row>
    <row r="9881" spans="1:6" x14ac:dyDescent="0.3">
      <c r="A9881" s="3">
        <v>0.69712824047911703</v>
      </c>
      <c r="B9881" s="3">
        <v>20589.874270654502</v>
      </c>
      <c r="C9881" s="3">
        <v>1.20188134909193</v>
      </c>
      <c r="D9881" s="3">
        <v>58742.917661862601</v>
      </c>
      <c r="E9881" s="1">
        <f t="shared" si="310"/>
        <v>0.50475310861281297</v>
      </c>
      <c r="F9881" s="1">
        <f t="shared" si="311"/>
        <v>38153.043391208099</v>
      </c>
    </row>
    <row r="9882" spans="1:6" x14ac:dyDescent="0.3">
      <c r="A9882" s="3">
        <v>0.71257682327650995</v>
      </c>
      <c r="B9882" s="3">
        <v>20266.811945337999</v>
      </c>
      <c r="C9882" s="3">
        <v>1.21906586632313</v>
      </c>
      <c r="D9882" s="3">
        <v>59594.723355618196</v>
      </c>
      <c r="E9882" s="1">
        <f t="shared" si="310"/>
        <v>0.50648904304662001</v>
      </c>
      <c r="F9882" s="1">
        <f t="shared" si="311"/>
        <v>39327.911410280198</v>
      </c>
    </row>
    <row r="9883" spans="1:6" x14ac:dyDescent="0.3">
      <c r="A9883" s="3">
        <v>0.72641474369571302</v>
      </c>
      <c r="B9883" s="3">
        <v>17492.445370891699</v>
      </c>
      <c r="C9883" s="3">
        <v>1.26362559642094</v>
      </c>
      <c r="D9883" s="3">
        <v>53819.101874583997</v>
      </c>
      <c r="E9883" s="1">
        <f t="shared" si="310"/>
        <v>0.53721085272522695</v>
      </c>
      <c r="F9883" s="1">
        <f t="shared" si="311"/>
        <v>36326.656503692298</v>
      </c>
    </row>
    <row r="9884" spans="1:6" x14ac:dyDescent="0.3">
      <c r="A9884" s="3">
        <v>0.69802967102256097</v>
      </c>
      <c r="B9884" s="3">
        <v>16059.1716152996</v>
      </c>
      <c r="C9884" s="3">
        <v>1.21187010205696</v>
      </c>
      <c r="D9884" s="3">
        <v>52045.705736809199</v>
      </c>
      <c r="E9884" s="1">
        <f t="shared" si="310"/>
        <v>0.51384043103439903</v>
      </c>
      <c r="F9884" s="1">
        <f t="shared" si="311"/>
        <v>35986.534121509598</v>
      </c>
    </row>
    <row r="9885" spans="1:6" x14ac:dyDescent="0.3">
      <c r="A9885" s="3">
        <v>0.674082390210341</v>
      </c>
      <c r="B9885" s="3">
        <v>23348.576870347701</v>
      </c>
      <c r="C9885" s="3">
        <v>1.1564291559797999</v>
      </c>
      <c r="D9885" s="3">
        <v>59736.513009050897</v>
      </c>
      <c r="E9885" s="1">
        <f t="shared" si="310"/>
        <v>0.4823467657694589</v>
      </c>
      <c r="F9885" s="1">
        <f t="shared" si="311"/>
        <v>36387.936138703197</v>
      </c>
    </row>
    <row r="9886" spans="1:6" x14ac:dyDescent="0.3">
      <c r="A9886" s="3">
        <v>0.69394404580360902</v>
      </c>
      <c r="B9886" s="3">
        <v>16490.572270429999</v>
      </c>
      <c r="C9886" s="3">
        <v>1.20752916870617</v>
      </c>
      <c r="D9886" s="3">
        <v>52959.2252415896</v>
      </c>
      <c r="E9886" s="1">
        <f t="shared" si="310"/>
        <v>0.51358512290256098</v>
      </c>
      <c r="F9886" s="1">
        <f t="shared" si="311"/>
        <v>36468.652971159601</v>
      </c>
    </row>
    <row r="9887" spans="1:6" x14ac:dyDescent="0.3">
      <c r="A9887" s="3">
        <v>0.67783893575149301</v>
      </c>
      <c r="B9887" s="3">
        <v>21573.596642805798</v>
      </c>
      <c r="C9887" s="3">
        <v>1.1761063833607599</v>
      </c>
      <c r="D9887" s="3">
        <v>57762.345588832002</v>
      </c>
      <c r="E9887" s="1">
        <f t="shared" si="310"/>
        <v>0.49826744760926689</v>
      </c>
      <c r="F9887" s="1">
        <f t="shared" si="311"/>
        <v>36188.7489460262</v>
      </c>
    </row>
    <row r="9888" spans="1:6" x14ac:dyDescent="0.3">
      <c r="A9888" s="3">
        <v>0.69736315373229996</v>
      </c>
      <c r="B9888" s="3">
        <v>18021.907159587099</v>
      </c>
      <c r="C9888" s="3">
        <v>1.1767338140608801</v>
      </c>
      <c r="D9888" s="3">
        <v>52514.324765170801</v>
      </c>
      <c r="E9888" s="1">
        <f t="shared" si="310"/>
        <v>0.47937066032858011</v>
      </c>
      <c r="F9888" s="1">
        <f t="shared" si="311"/>
        <v>34492.417605583702</v>
      </c>
    </row>
    <row r="9889" spans="1:6" x14ac:dyDescent="0.3">
      <c r="A9889" s="3">
        <v>0.68308609899297101</v>
      </c>
      <c r="B9889" s="3">
        <v>20980.604529910699</v>
      </c>
      <c r="C9889" s="3">
        <v>1.2104769053304401</v>
      </c>
      <c r="D9889" s="3">
        <v>59562.740038094897</v>
      </c>
      <c r="E9889" s="1">
        <f t="shared" si="310"/>
        <v>0.52739080633746904</v>
      </c>
      <c r="F9889" s="1">
        <f t="shared" si="311"/>
        <v>38582.135508184198</v>
      </c>
    </row>
    <row r="9890" spans="1:6" x14ac:dyDescent="0.3">
      <c r="A9890" s="3">
        <v>0.70821660958261001</v>
      </c>
      <c r="B9890" s="3">
        <v>17485.131116646</v>
      </c>
      <c r="C9890" s="3">
        <v>1.2240069637617501</v>
      </c>
      <c r="D9890" s="3">
        <v>53174.430377251199</v>
      </c>
      <c r="E9890" s="1">
        <f t="shared" si="310"/>
        <v>0.5157903541791401</v>
      </c>
      <c r="F9890" s="1">
        <f t="shared" si="311"/>
        <v>35689.299260605199</v>
      </c>
    </row>
    <row r="9891" spans="1:6" x14ac:dyDescent="0.3">
      <c r="A9891" s="3">
        <v>0.69663507414159898</v>
      </c>
      <c r="B9891" s="3">
        <v>21385.601540910699</v>
      </c>
      <c r="C9891" s="3">
        <v>1.1990968429539</v>
      </c>
      <c r="D9891" s="3">
        <v>58766.321514434603</v>
      </c>
      <c r="E9891" s="1">
        <f t="shared" si="310"/>
        <v>0.50246176881230098</v>
      </c>
      <c r="F9891" s="1">
        <f t="shared" si="311"/>
        <v>37380.719973523905</v>
      </c>
    </row>
    <row r="9892" spans="1:6" x14ac:dyDescent="0.3">
      <c r="A9892" s="3">
        <v>0.68449238028053605</v>
      </c>
      <c r="B9892" s="3">
        <v>21024.859528792</v>
      </c>
      <c r="C9892" s="3">
        <v>1.20026429178915</v>
      </c>
      <c r="D9892" s="3">
        <v>56897.794817324102</v>
      </c>
      <c r="E9892" s="1">
        <f t="shared" si="310"/>
        <v>0.5157719115086139</v>
      </c>
      <c r="F9892" s="1">
        <f t="shared" si="311"/>
        <v>35872.935288532099</v>
      </c>
    </row>
    <row r="9893" spans="1:6" x14ac:dyDescent="0.3">
      <c r="A9893" s="3">
        <v>0.73298387503961304</v>
      </c>
      <c r="B9893" s="3">
        <v>18189.230422097899</v>
      </c>
      <c r="C9893" s="3">
        <v>1.2795768443921101</v>
      </c>
      <c r="D9893" s="3">
        <v>54598.619594473603</v>
      </c>
      <c r="E9893" s="1">
        <f t="shared" si="310"/>
        <v>0.54659296935249702</v>
      </c>
      <c r="F9893" s="1">
        <f t="shared" si="311"/>
        <v>36409.389172375704</v>
      </c>
    </row>
    <row r="9894" spans="1:6" x14ac:dyDescent="0.3">
      <c r="A9894" s="3">
        <v>0.73218242998751804</v>
      </c>
      <c r="B9894" s="3">
        <v>21747.5869192469</v>
      </c>
      <c r="C9894" s="3">
        <v>1.2655054299895101</v>
      </c>
      <c r="D9894" s="3">
        <v>60082.081677288399</v>
      </c>
      <c r="E9894" s="1">
        <f t="shared" si="310"/>
        <v>0.53332300000199206</v>
      </c>
      <c r="F9894" s="1">
        <f t="shared" si="311"/>
        <v>38334.494758041503</v>
      </c>
    </row>
    <row r="9895" spans="1:6" x14ac:dyDescent="0.3">
      <c r="A9895" s="3">
        <v>0.71026248723452501</v>
      </c>
      <c r="B9895" s="3">
        <v>19524.476877527901</v>
      </c>
      <c r="C9895" s="3">
        <v>1.21285733710695</v>
      </c>
      <c r="D9895" s="3">
        <v>55635.440720481602</v>
      </c>
      <c r="E9895" s="1">
        <f t="shared" si="310"/>
        <v>0.50259484987242498</v>
      </c>
      <c r="F9895" s="1">
        <f t="shared" si="311"/>
        <v>36110.963842953701</v>
      </c>
    </row>
    <row r="9896" spans="1:6" x14ac:dyDescent="0.3">
      <c r="A9896" s="3">
        <v>0.78935447646593604</v>
      </c>
      <c r="B9896" s="3">
        <v>20967.684504082201</v>
      </c>
      <c r="C9896" s="3">
        <v>1.3960058703689899</v>
      </c>
      <c r="D9896" s="3">
        <v>60107.436310850098</v>
      </c>
      <c r="E9896" s="1">
        <f t="shared" si="310"/>
        <v>0.60665139390305389</v>
      </c>
      <c r="F9896" s="1">
        <f t="shared" si="311"/>
        <v>39139.751806767898</v>
      </c>
    </row>
    <row r="9897" spans="1:6" x14ac:dyDescent="0.3">
      <c r="A9897" s="3">
        <v>0.69210210025057695</v>
      </c>
      <c r="B9897" s="3">
        <v>16600.614522838699</v>
      </c>
      <c r="C9897" s="3">
        <v>1.20615228896594</v>
      </c>
      <c r="D9897" s="3">
        <v>51446.3891011097</v>
      </c>
      <c r="E9897" s="1">
        <f t="shared" si="310"/>
        <v>0.51405018871536301</v>
      </c>
      <c r="F9897" s="1">
        <f t="shared" si="311"/>
        <v>34845.774578270997</v>
      </c>
    </row>
    <row r="9898" spans="1:6" x14ac:dyDescent="0.3">
      <c r="A9898" s="3">
        <v>0.63572817220876998</v>
      </c>
      <c r="B9898" s="3">
        <v>21409.916996317799</v>
      </c>
      <c r="C9898" s="3">
        <v>1.1084770079331501</v>
      </c>
      <c r="D9898" s="3">
        <v>58072.736415892701</v>
      </c>
      <c r="E9898" s="1">
        <f t="shared" si="310"/>
        <v>0.47274883572438009</v>
      </c>
      <c r="F9898" s="1">
        <f t="shared" si="311"/>
        <v>36662.819419574902</v>
      </c>
    </row>
    <row r="9899" spans="1:6" x14ac:dyDescent="0.3">
      <c r="A9899" s="3">
        <v>0.69827094380683297</v>
      </c>
      <c r="B9899" s="3">
        <v>24526.5209687604</v>
      </c>
      <c r="C9899" s="3">
        <v>1.2235336219150701</v>
      </c>
      <c r="D9899" s="3">
        <v>62588.259070136301</v>
      </c>
      <c r="E9899" s="1">
        <f t="shared" si="310"/>
        <v>0.52526267810823712</v>
      </c>
      <c r="F9899" s="1">
        <f t="shared" si="311"/>
        <v>38061.7381013759</v>
      </c>
    </row>
    <row r="9900" spans="1:6" x14ac:dyDescent="0.3">
      <c r="A9900" s="3">
        <v>0.70999863818373699</v>
      </c>
      <c r="B9900" s="3">
        <v>22839.122383129499</v>
      </c>
      <c r="C9900" s="3">
        <v>1.2112929424591601</v>
      </c>
      <c r="D9900" s="3">
        <v>60444.8483622126</v>
      </c>
      <c r="E9900" s="1">
        <f t="shared" si="310"/>
        <v>0.5012943042754231</v>
      </c>
      <c r="F9900" s="1">
        <f t="shared" si="311"/>
        <v>37605.725979083101</v>
      </c>
    </row>
    <row r="9901" spans="1:6" x14ac:dyDescent="0.3">
      <c r="A9901" s="3">
        <v>0.72420619351678195</v>
      </c>
      <c r="B9901" s="3">
        <v>16632.3539027476</v>
      </c>
      <c r="C9901" s="3">
        <v>1.23473191992639</v>
      </c>
      <c r="D9901" s="3">
        <v>52206.548122744302</v>
      </c>
      <c r="E9901" s="1">
        <f t="shared" si="310"/>
        <v>0.51052572640960803</v>
      </c>
      <c r="F9901" s="1">
        <f t="shared" si="311"/>
        <v>35574.194219996702</v>
      </c>
    </row>
    <row r="9902" spans="1:6" x14ac:dyDescent="0.3">
      <c r="A9902" s="3">
        <v>0.73409123660317799</v>
      </c>
      <c r="B9902" s="3">
        <v>17190.983474309502</v>
      </c>
      <c r="C9902" s="3">
        <v>1.2667549618346601</v>
      </c>
      <c r="D9902" s="3">
        <v>53467.155489465003</v>
      </c>
      <c r="E9902" s="1">
        <f t="shared" si="310"/>
        <v>0.53266372523148209</v>
      </c>
      <c r="F9902" s="1">
        <f t="shared" si="311"/>
        <v>36276.172015155506</v>
      </c>
    </row>
    <row r="9903" spans="1:6" x14ac:dyDescent="0.3">
      <c r="A9903" s="3">
        <v>0.72674588133059403</v>
      </c>
      <c r="B9903" s="3">
        <v>18619.116672345801</v>
      </c>
      <c r="C9903" s="3">
        <v>1.2531653133860801</v>
      </c>
      <c r="D9903" s="3">
        <v>55273.876734338701</v>
      </c>
      <c r="E9903" s="1">
        <f t="shared" si="310"/>
        <v>0.52641943205548603</v>
      </c>
      <c r="F9903" s="1">
        <f t="shared" si="311"/>
        <v>36654.7600619929</v>
      </c>
    </row>
    <row r="9904" spans="1:6" x14ac:dyDescent="0.3">
      <c r="A9904" s="3">
        <v>0.71704280834747802</v>
      </c>
      <c r="B9904" s="3">
        <v>19914.5851083282</v>
      </c>
      <c r="C9904" s="3">
        <v>1.2417030534658</v>
      </c>
      <c r="D9904" s="3">
        <v>54670.917621576496</v>
      </c>
      <c r="E9904" s="1">
        <f t="shared" si="310"/>
        <v>0.52466024511832199</v>
      </c>
      <c r="F9904" s="1">
        <f t="shared" si="311"/>
        <v>34756.332513248301</v>
      </c>
    </row>
    <row r="9905" spans="1:6" x14ac:dyDescent="0.3">
      <c r="A9905" s="3">
        <v>0.70707309378349403</v>
      </c>
      <c r="B9905" s="3">
        <v>24971.461717839</v>
      </c>
      <c r="C9905" s="3">
        <v>1.2436338318428599</v>
      </c>
      <c r="D9905" s="3">
        <v>66982.924195495099</v>
      </c>
      <c r="E9905" s="1">
        <f t="shared" si="310"/>
        <v>0.53656073805936588</v>
      </c>
      <c r="F9905" s="1">
        <f t="shared" si="311"/>
        <v>42011.462477656096</v>
      </c>
    </row>
    <row r="9906" spans="1:6" x14ac:dyDescent="0.3">
      <c r="A9906" s="3">
        <v>0.77479058836287695</v>
      </c>
      <c r="B9906" s="3">
        <v>17152.290255334199</v>
      </c>
      <c r="C9906" s="3">
        <v>1.2970256989648601</v>
      </c>
      <c r="D9906" s="3">
        <v>52131.5318381283</v>
      </c>
      <c r="E9906" s="1">
        <f t="shared" si="310"/>
        <v>0.52223511060198313</v>
      </c>
      <c r="F9906" s="1">
        <f t="shared" si="311"/>
        <v>34979.2415827941</v>
      </c>
    </row>
    <row r="9907" spans="1:6" x14ac:dyDescent="0.3">
      <c r="A9907" s="3">
        <v>0.80676705396693205</v>
      </c>
      <c r="B9907" s="3">
        <v>19664.8025748039</v>
      </c>
      <c r="C9907" s="3">
        <v>1.3984614261674599</v>
      </c>
      <c r="D9907" s="3">
        <v>56527.845256645101</v>
      </c>
      <c r="E9907" s="1">
        <f t="shared" si="310"/>
        <v>0.5916943722005279</v>
      </c>
      <c r="F9907" s="1">
        <f t="shared" si="311"/>
        <v>36863.042681841202</v>
      </c>
    </row>
    <row r="9908" spans="1:6" x14ac:dyDescent="0.3">
      <c r="A9908" s="3">
        <v>0.73403179491381298</v>
      </c>
      <c r="B9908" s="3">
        <v>18532.007909849199</v>
      </c>
      <c r="C9908" s="3">
        <v>1.2959644439001701</v>
      </c>
      <c r="D9908" s="3">
        <v>55362.474782645797</v>
      </c>
      <c r="E9908" s="1">
        <f t="shared" si="310"/>
        <v>0.56193264898635709</v>
      </c>
      <c r="F9908" s="1">
        <f t="shared" si="311"/>
        <v>36830.466872796598</v>
      </c>
    </row>
    <row r="9909" spans="1:6" x14ac:dyDescent="0.3">
      <c r="A9909" s="3">
        <v>0.71932301546154598</v>
      </c>
      <c r="B9909" s="3">
        <v>15627.795879806299</v>
      </c>
      <c r="C9909" s="3">
        <v>1.25173773640389</v>
      </c>
      <c r="D9909" s="3">
        <v>51109.870514020702</v>
      </c>
      <c r="E9909" s="1">
        <f t="shared" si="310"/>
        <v>0.53241472094234399</v>
      </c>
      <c r="F9909" s="1">
        <f t="shared" si="311"/>
        <v>35482.074634214405</v>
      </c>
    </row>
    <row r="9910" spans="1:6" x14ac:dyDescent="0.3">
      <c r="A9910" s="3">
        <v>0.69570908068134596</v>
      </c>
      <c r="B9910" s="3">
        <v>18157.116030958299</v>
      </c>
      <c r="C9910" s="3">
        <v>1.1881106170632401</v>
      </c>
      <c r="D9910" s="3">
        <v>54625.809145904299</v>
      </c>
      <c r="E9910" s="1">
        <f t="shared" si="310"/>
        <v>0.4924015363818941</v>
      </c>
      <c r="F9910" s="1">
        <f t="shared" si="311"/>
        <v>36468.693114946</v>
      </c>
    </row>
    <row r="9911" spans="1:6" x14ac:dyDescent="0.3">
      <c r="A9911" s="3">
        <v>0.66944317074354098</v>
      </c>
      <c r="B9911" s="3">
        <v>17855.983031961801</v>
      </c>
      <c r="C9911" s="3">
        <v>1.15523683729657</v>
      </c>
      <c r="D9911" s="3">
        <v>54660.053299529201</v>
      </c>
      <c r="E9911" s="1">
        <f t="shared" si="310"/>
        <v>0.48579366655302902</v>
      </c>
      <c r="F9911" s="1">
        <f t="shared" si="311"/>
        <v>36804.070267567397</v>
      </c>
    </row>
    <row r="9912" spans="1:6" x14ac:dyDescent="0.3">
      <c r="A9912" s="3">
        <v>0.71268506717356295</v>
      </c>
      <c r="B9912" s="3">
        <v>21386.895449072501</v>
      </c>
      <c r="C9912" s="3">
        <v>1.18223517770861</v>
      </c>
      <c r="D9912" s="3">
        <v>58446.187349454303</v>
      </c>
      <c r="E9912" s="1">
        <f t="shared" si="310"/>
        <v>0.46955011053504703</v>
      </c>
      <c r="F9912" s="1">
        <f t="shared" si="311"/>
        <v>37059.291900381802</v>
      </c>
    </row>
    <row r="9913" spans="1:6" x14ac:dyDescent="0.3">
      <c r="A9913" s="3">
        <v>0.71750467451940902</v>
      </c>
      <c r="B9913" s="3">
        <v>22066.075631254102</v>
      </c>
      <c r="C9913" s="3">
        <v>1.2548135823744999</v>
      </c>
      <c r="D9913" s="3">
        <v>60992.064761390502</v>
      </c>
      <c r="E9913" s="1">
        <f t="shared" si="310"/>
        <v>0.53730890785509089</v>
      </c>
      <c r="F9913" s="1">
        <f t="shared" si="311"/>
        <v>38925.989130136397</v>
      </c>
    </row>
    <row r="9914" spans="1:6" x14ac:dyDescent="0.3">
      <c r="A9914" s="3">
        <v>0.69032526649662496</v>
      </c>
      <c r="B9914" s="3">
        <v>16959.543070836298</v>
      </c>
      <c r="C9914" s="3">
        <v>1.1881868343961299</v>
      </c>
      <c r="D9914" s="3">
        <v>53133.125850741497</v>
      </c>
      <c r="E9914" s="1">
        <f t="shared" si="310"/>
        <v>0.49786156789950498</v>
      </c>
      <c r="F9914" s="1">
        <f t="shared" si="311"/>
        <v>36173.582779905199</v>
      </c>
    </row>
    <row r="9915" spans="1:6" x14ac:dyDescent="0.3">
      <c r="A9915" s="3">
        <v>0.71784562548938102</v>
      </c>
      <c r="B9915" s="3">
        <v>20019.7262557391</v>
      </c>
      <c r="C9915" s="3">
        <v>1.2232932691751699</v>
      </c>
      <c r="D9915" s="3">
        <v>56327.523506814301</v>
      </c>
      <c r="E9915" s="1">
        <f t="shared" si="310"/>
        <v>0.50544764368578887</v>
      </c>
      <c r="F9915" s="1">
        <f t="shared" si="311"/>
        <v>36307.797251075201</v>
      </c>
    </row>
    <row r="9916" spans="1:6" x14ac:dyDescent="0.3">
      <c r="A9916" s="3">
        <v>0.717203495287698</v>
      </c>
      <c r="B9916" s="3">
        <v>18979.466979897799</v>
      </c>
      <c r="C9916" s="3">
        <v>1.21985880085525</v>
      </c>
      <c r="D9916" s="3">
        <v>55219.579429979698</v>
      </c>
      <c r="E9916" s="1">
        <f t="shared" si="310"/>
        <v>0.502655305567552</v>
      </c>
      <c r="F9916" s="1">
        <f t="shared" si="311"/>
        <v>36240.112450081899</v>
      </c>
    </row>
    <row r="9917" spans="1:6" x14ac:dyDescent="0.3">
      <c r="A9917" s="3">
        <v>0.65869208234948395</v>
      </c>
      <c r="B9917" s="3">
        <v>18602.602567874299</v>
      </c>
      <c r="C9917" s="3">
        <v>1.1174881383969399</v>
      </c>
      <c r="D9917" s="3">
        <v>54977.414309748397</v>
      </c>
      <c r="E9917" s="1">
        <f t="shared" si="310"/>
        <v>0.45879605604745599</v>
      </c>
      <c r="F9917" s="1">
        <f t="shared" si="311"/>
        <v>36374.811741874102</v>
      </c>
    </row>
    <row r="9918" spans="1:6" x14ac:dyDescent="0.3">
      <c r="A9918" s="3">
        <v>0.70016221081241603</v>
      </c>
      <c r="B9918" s="3">
        <v>16891.0409638766</v>
      </c>
      <c r="C9918" s="3">
        <v>1.2127259676334401</v>
      </c>
      <c r="D9918" s="3">
        <v>52375.509402850003</v>
      </c>
      <c r="E9918" s="1">
        <f t="shared" si="310"/>
        <v>0.51256375682102406</v>
      </c>
      <c r="F9918" s="1">
        <f t="shared" si="311"/>
        <v>35484.468438973403</v>
      </c>
    </row>
    <row r="9919" spans="1:6" x14ac:dyDescent="0.3">
      <c r="A9919" s="3">
        <v>0.68113130551244705</v>
      </c>
      <c r="B9919" s="3">
        <v>26876.543818493599</v>
      </c>
      <c r="C9919" s="3">
        <v>1.17878364482521</v>
      </c>
      <c r="D9919" s="3">
        <v>64623.471179797198</v>
      </c>
      <c r="E9919" s="1">
        <f t="shared" si="310"/>
        <v>0.49765233931276298</v>
      </c>
      <c r="F9919" s="1">
        <f t="shared" si="311"/>
        <v>37746.927361303598</v>
      </c>
    </row>
    <row r="9920" spans="1:6" x14ac:dyDescent="0.3">
      <c r="A9920" s="3">
        <v>0.73204392692263798</v>
      </c>
      <c r="B9920" s="3">
        <v>15115.5577920633</v>
      </c>
      <c r="C9920" s="3">
        <v>1.2829624285372301</v>
      </c>
      <c r="D9920" s="3">
        <v>50533.032615778997</v>
      </c>
      <c r="E9920" s="1">
        <f t="shared" si="310"/>
        <v>0.5509185016145921</v>
      </c>
      <c r="F9920" s="1">
        <f t="shared" si="311"/>
        <v>35417.474823715696</v>
      </c>
    </row>
    <row r="9921" spans="1:6" x14ac:dyDescent="0.3">
      <c r="A9921" s="3">
        <v>0.66814263070560098</v>
      </c>
      <c r="B9921" s="3">
        <v>17136.1588585016</v>
      </c>
      <c r="C9921" s="3">
        <v>1.1677397227025399</v>
      </c>
      <c r="D9921" s="3">
        <v>52574.790942234198</v>
      </c>
      <c r="E9921" s="1">
        <f t="shared" si="310"/>
        <v>0.49959709199693891</v>
      </c>
      <c r="F9921" s="1">
        <f t="shared" si="311"/>
        <v>35438.632083732598</v>
      </c>
    </row>
    <row r="9922" spans="1:6" x14ac:dyDescent="0.3">
      <c r="A9922" s="3">
        <v>0.65339133232694702</v>
      </c>
      <c r="B9922" s="3">
        <v>23106.501715935399</v>
      </c>
      <c r="C9922" s="3">
        <v>1.12599998788163</v>
      </c>
      <c r="D9922" s="3">
        <v>60379.349282884898</v>
      </c>
      <c r="E9922" s="1">
        <f t="shared" si="310"/>
        <v>0.47260865555468301</v>
      </c>
      <c r="F9922" s="1">
        <f t="shared" si="311"/>
        <v>37272.847566949495</v>
      </c>
    </row>
    <row r="9923" spans="1:6" x14ac:dyDescent="0.3">
      <c r="A9923" s="3">
        <v>0.69624099883125801</v>
      </c>
      <c r="B9923" s="3">
        <v>21670.862408774999</v>
      </c>
      <c r="C9923" s="3">
        <v>1.18921032782268</v>
      </c>
      <c r="D9923" s="3">
        <v>61126.857786979199</v>
      </c>
      <c r="E9923" s="1">
        <f t="shared" si="310"/>
        <v>0.49296932899142198</v>
      </c>
      <c r="F9923" s="1">
        <f t="shared" si="311"/>
        <v>39455.995378204199</v>
      </c>
    </row>
    <row r="9924" spans="1:6" x14ac:dyDescent="0.3">
      <c r="A9924" s="3">
        <v>0.73496658647864499</v>
      </c>
      <c r="B9924" s="3">
        <v>19672.650011742</v>
      </c>
      <c r="C9924" s="3">
        <v>1.2676378427557899</v>
      </c>
      <c r="D9924" s="3">
        <v>58035.764856480702</v>
      </c>
      <c r="E9924" s="1">
        <f t="shared" ref="E9924:E9987" si="312">C9924-A9924</f>
        <v>0.53267125627714496</v>
      </c>
      <c r="F9924" s="1">
        <f t="shared" ref="F9924:F9987" si="313">D9924-B9924</f>
        <v>38363.114844738702</v>
      </c>
    </row>
    <row r="9925" spans="1:6" x14ac:dyDescent="0.3">
      <c r="A9925" s="3">
        <v>0.74214735082753702</v>
      </c>
      <c r="B9925" s="3">
        <v>19283.687987241799</v>
      </c>
      <c r="C9925" s="3">
        <v>1.29052207816944</v>
      </c>
      <c r="D9925" s="3">
        <v>56074.970240273797</v>
      </c>
      <c r="E9925" s="1">
        <f t="shared" si="312"/>
        <v>0.54837472734190296</v>
      </c>
      <c r="F9925" s="1">
        <f t="shared" si="313"/>
        <v>36791.282253031997</v>
      </c>
    </row>
    <row r="9926" spans="1:6" x14ac:dyDescent="0.3">
      <c r="A9926" s="3">
        <v>0.74254242100452605</v>
      </c>
      <c r="B9926" s="3">
        <v>22021.4309957687</v>
      </c>
      <c r="C9926" s="3">
        <v>1.2991984423867999</v>
      </c>
      <c r="D9926" s="3">
        <v>59810.767221316702</v>
      </c>
      <c r="E9926" s="1">
        <f t="shared" si="312"/>
        <v>0.55665602138227388</v>
      </c>
      <c r="F9926" s="1">
        <f t="shared" si="313"/>
        <v>37789.336225548002</v>
      </c>
    </row>
    <row r="9927" spans="1:6" x14ac:dyDescent="0.3">
      <c r="A9927" s="3">
        <v>0.70518163114630505</v>
      </c>
      <c r="B9927" s="3">
        <v>16384.530978805102</v>
      </c>
      <c r="C9927" s="3">
        <v>1.2043336084596199</v>
      </c>
      <c r="D9927" s="3">
        <v>52057.257764286798</v>
      </c>
      <c r="E9927" s="1">
        <f t="shared" si="312"/>
        <v>0.49915197731331484</v>
      </c>
      <c r="F9927" s="1">
        <f t="shared" si="313"/>
        <v>35672.726785481696</v>
      </c>
    </row>
    <row r="9928" spans="1:6" x14ac:dyDescent="0.3">
      <c r="A9928" s="3">
        <v>0.75282558292865798</v>
      </c>
      <c r="B9928" s="3">
        <v>15769.502923812899</v>
      </c>
      <c r="C9928" s="3">
        <v>1.3198830800533199</v>
      </c>
      <c r="D9928" s="3">
        <v>52991.865105564801</v>
      </c>
      <c r="E9928" s="1">
        <f t="shared" si="312"/>
        <v>0.56705749712466191</v>
      </c>
      <c r="F9928" s="1">
        <f t="shared" si="313"/>
        <v>37222.362181751902</v>
      </c>
    </row>
    <row r="9929" spans="1:6" x14ac:dyDescent="0.3">
      <c r="A9929" s="3">
        <v>0.68336304902318001</v>
      </c>
      <c r="B9929" s="3">
        <v>17968.932627206999</v>
      </c>
      <c r="C9929" s="3">
        <v>1.1974455515443301</v>
      </c>
      <c r="D9929" s="3">
        <v>52941.698797488702</v>
      </c>
      <c r="E9929" s="1">
        <f t="shared" si="312"/>
        <v>0.51408250252115006</v>
      </c>
      <c r="F9929" s="1">
        <f t="shared" si="313"/>
        <v>34972.766170281699</v>
      </c>
    </row>
    <row r="9930" spans="1:6" x14ac:dyDescent="0.3">
      <c r="A9930" s="3">
        <v>0.698503976666905</v>
      </c>
      <c r="B9930" s="3">
        <v>23304.353069839399</v>
      </c>
      <c r="C9930" s="3">
        <v>1.2017669402273401</v>
      </c>
      <c r="D9930" s="3">
        <v>62405.087915141601</v>
      </c>
      <c r="E9930" s="1">
        <f t="shared" si="312"/>
        <v>0.50326296356043509</v>
      </c>
      <c r="F9930" s="1">
        <f t="shared" si="313"/>
        <v>39100.734845302199</v>
      </c>
    </row>
    <row r="9931" spans="1:6" x14ac:dyDescent="0.3">
      <c r="A9931" s="3">
        <v>0.68845330870283905</v>
      </c>
      <c r="B9931" s="3">
        <v>18739.714894175799</v>
      </c>
      <c r="C9931" s="3">
        <v>1.1887543294970599</v>
      </c>
      <c r="D9931" s="3">
        <v>55752.547963922298</v>
      </c>
      <c r="E9931" s="1">
        <f t="shared" si="312"/>
        <v>0.5003010207942209</v>
      </c>
      <c r="F9931" s="1">
        <f t="shared" si="313"/>
        <v>37012.833069746499</v>
      </c>
    </row>
    <row r="9932" spans="1:6" x14ac:dyDescent="0.3">
      <c r="A9932" s="3">
        <v>0.66374580755152901</v>
      </c>
      <c r="B9932" s="3">
        <v>21231.4432753697</v>
      </c>
      <c r="C9932" s="3">
        <v>1.17889533973936</v>
      </c>
      <c r="D9932" s="3">
        <v>60268.908838749398</v>
      </c>
      <c r="E9932" s="1">
        <f t="shared" si="312"/>
        <v>0.51514953218783099</v>
      </c>
      <c r="F9932" s="1">
        <f t="shared" si="313"/>
        <v>39037.465563379694</v>
      </c>
    </row>
    <row r="9933" spans="1:6" x14ac:dyDescent="0.3">
      <c r="A9933" s="3">
        <v>0.72631993996358102</v>
      </c>
      <c r="B9933" s="3">
        <v>19946.400524024499</v>
      </c>
      <c r="C9933" s="3">
        <v>1.24663592754345</v>
      </c>
      <c r="D9933" s="3">
        <v>55369.023074850797</v>
      </c>
      <c r="E9933" s="1">
        <f t="shared" si="312"/>
        <v>0.52031598757986897</v>
      </c>
      <c r="F9933" s="1">
        <f t="shared" si="313"/>
        <v>35422.622550826301</v>
      </c>
    </row>
    <row r="9934" spans="1:6" x14ac:dyDescent="0.3">
      <c r="A9934" s="3">
        <v>0.69629076193027295</v>
      </c>
      <c r="B9934" s="3">
        <v>19929.041535727501</v>
      </c>
      <c r="C9934" s="3">
        <v>1.22400532417722</v>
      </c>
      <c r="D9934" s="3">
        <v>58102.297947692998</v>
      </c>
      <c r="E9934" s="1">
        <f t="shared" si="312"/>
        <v>0.52771456224694702</v>
      </c>
      <c r="F9934" s="1">
        <f t="shared" si="313"/>
        <v>38173.2564119655</v>
      </c>
    </row>
    <row r="9935" spans="1:6" x14ac:dyDescent="0.3">
      <c r="A9935" s="3">
        <v>0.68423317993444199</v>
      </c>
      <c r="B9935" s="3">
        <v>16157.052819147701</v>
      </c>
      <c r="C9935" s="3">
        <v>1.1824322566691201</v>
      </c>
      <c r="D9935" s="3">
        <v>51552.961457678903</v>
      </c>
      <c r="E9935" s="1">
        <f t="shared" si="312"/>
        <v>0.49819907673467811</v>
      </c>
      <c r="F9935" s="1">
        <f t="shared" si="313"/>
        <v>35395.908638531204</v>
      </c>
    </row>
    <row r="9936" spans="1:6" x14ac:dyDescent="0.3">
      <c r="A9936" s="3">
        <v>0.67541920194771699</v>
      </c>
      <c r="B9936" s="3">
        <v>19583.9237024104</v>
      </c>
      <c r="C9936" s="3">
        <v>1.1956731006306001</v>
      </c>
      <c r="D9936" s="3">
        <v>57179.401784361602</v>
      </c>
      <c r="E9936" s="1">
        <f t="shared" si="312"/>
        <v>0.52025389868288308</v>
      </c>
      <c r="F9936" s="1">
        <f t="shared" si="313"/>
        <v>37595.478081951202</v>
      </c>
    </row>
    <row r="9937" spans="1:6" x14ac:dyDescent="0.3">
      <c r="A9937" s="3">
        <v>0.73360517250004398</v>
      </c>
      <c r="B9937" s="3">
        <v>20880.911187031001</v>
      </c>
      <c r="C9937" s="3">
        <v>1.2432963985037</v>
      </c>
      <c r="D9937" s="3">
        <v>57673.108353912001</v>
      </c>
      <c r="E9937" s="1">
        <f t="shared" si="312"/>
        <v>0.50969122600365602</v>
      </c>
      <c r="F9937" s="1">
        <f t="shared" si="313"/>
        <v>36792.197166881</v>
      </c>
    </row>
    <row r="9938" spans="1:6" x14ac:dyDescent="0.3">
      <c r="A9938" s="3">
        <v>0.69051022386035299</v>
      </c>
      <c r="B9938" s="3">
        <v>19587.9651519773</v>
      </c>
      <c r="C9938" s="3">
        <v>1.1779772960599599</v>
      </c>
      <c r="D9938" s="3">
        <v>57957.054478109399</v>
      </c>
      <c r="E9938" s="1">
        <f t="shared" si="312"/>
        <v>0.48746707219960694</v>
      </c>
      <c r="F9938" s="1">
        <f t="shared" si="313"/>
        <v>38369.089326132103</v>
      </c>
    </row>
    <row r="9939" spans="1:6" x14ac:dyDescent="0.3">
      <c r="A9939" s="3">
        <v>0.72466397555633599</v>
      </c>
      <c r="B9939" s="3">
        <v>16635.576755458598</v>
      </c>
      <c r="C9939" s="3">
        <v>1.24156953878648</v>
      </c>
      <c r="D9939" s="3">
        <v>53326.486605456303</v>
      </c>
      <c r="E9939" s="1">
        <f t="shared" si="312"/>
        <v>0.51690556323014403</v>
      </c>
      <c r="F9939" s="1">
        <f t="shared" si="313"/>
        <v>36690.909849997704</v>
      </c>
    </row>
    <row r="9940" spans="1:6" x14ac:dyDescent="0.3">
      <c r="A9940" s="3">
        <v>0.74735616635183899</v>
      </c>
      <c r="B9940" s="3">
        <v>20218.230917243902</v>
      </c>
      <c r="C9940" s="3">
        <v>1.27687993291057</v>
      </c>
      <c r="D9940" s="3">
        <v>56671.681348290898</v>
      </c>
      <c r="E9940" s="1">
        <f t="shared" si="312"/>
        <v>0.52952376655873101</v>
      </c>
      <c r="F9940" s="1">
        <f t="shared" si="313"/>
        <v>36453.450431046993</v>
      </c>
    </row>
    <row r="9941" spans="1:6" x14ac:dyDescent="0.3">
      <c r="A9941" s="3">
        <v>0.75926679673642195</v>
      </c>
      <c r="B9941" s="3">
        <v>22217.9174282729</v>
      </c>
      <c r="C9941" s="3">
        <v>1.3479647959978101</v>
      </c>
      <c r="D9941" s="3">
        <v>60150.107591567001</v>
      </c>
      <c r="E9941" s="1">
        <f t="shared" si="312"/>
        <v>0.58869799926138811</v>
      </c>
      <c r="F9941" s="1">
        <f t="shared" si="313"/>
        <v>37932.190163294101</v>
      </c>
    </row>
    <row r="9942" spans="1:6" x14ac:dyDescent="0.3">
      <c r="A9942" s="3">
        <v>0.69438493407671098</v>
      </c>
      <c r="B9942" s="3">
        <v>20835.701970455801</v>
      </c>
      <c r="C9942" s="3">
        <v>1.2145524628994799</v>
      </c>
      <c r="D9942" s="3">
        <v>58697.779185952699</v>
      </c>
      <c r="E9942" s="1">
        <f t="shared" si="312"/>
        <v>0.52016752882276895</v>
      </c>
      <c r="F9942" s="1">
        <f t="shared" si="313"/>
        <v>37862.077215496902</v>
      </c>
    </row>
    <row r="9943" spans="1:6" x14ac:dyDescent="0.3">
      <c r="A9943" s="3">
        <v>0.70671723470619596</v>
      </c>
      <c r="B9943" s="3">
        <v>18668.721341714001</v>
      </c>
      <c r="C9943" s="3">
        <v>1.2319047566269801</v>
      </c>
      <c r="D9943" s="3">
        <v>54800.846146106</v>
      </c>
      <c r="E9943" s="1">
        <f t="shared" si="312"/>
        <v>0.52518752192078411</v>
      </c>
      <c r="F9943" s="1">
        <f t="shared" si="313"/>
        <v>36132.124804391999</v>
      </c>
    </row>
    <row r="9944" spans="1:6" x14ac:dyDescent="0.3">
      <c r="A9944" s="3">
        <v>0.70704860127484304</v>
      </c>
      <c r="B9944" s="3">
        <v>15724.8580954629</v>
      </c>
      <c r="C9944" s="3">
        <v>1.2468974443487699</v>
      </c>
      <c r="D9944" s="3">
        <v>53814.788360370301</v>
      </c>
      <c r="E9944" s="1">
        <f t="shared" si="312"/>
        <v>0.53984884307392689</v>
      </c>
      <c r="F9944" s="1">
        <f t="shared" si="313"/>
        <v>38089.930264907402</v>
      </c>
    </row>
    <row r="9945" spans="1:6" x14ac:dyDescent="0.3">
      <c r="A9945" s="3">
        <v>0.71391974968293104</v>
      </c>
      <c r="B9945" s="3">
        <v>23744.675760851002</v>
      </c>
      <c r="C9945" s="3">
        <v>1.22022137254434</v>
      </c>
      <c r="D9945" s="3">
        <v>59868.795767424199</v>
      </c>
      <c r="E9945" s="1">
        <f t="shared" si="312"/>
        <v>0.50630162286140901</v>
      </c>
      <c r="F9945" s="1">
        <f t="shared" si="313"/>
        <v>36124.120006573197</v>
      </c>
    </row>
    <row r="9946" spans="1:6" x14ac:dyDescent="0.3">
      <c r="A9946" s="3">
        <v>0.68424269902284796</v>
      </c>
      <c r="B9946" s="3">
        <v>22215.913423493199</v>
      </c>
      <c r="C9946" s="3">
        <v>1.1310865773180401</v>
      </c>
      <c r="D9946" s="3">
        <v>57370.226118161198</v>
      </c>
      <c r="E9946" s="1">
        <f t="shared" si="312"/>
        <v>0.44684387829519212</v>
      </c>
      <c r="F9946" s="1">
        <f t="shared" si="313"/>
        <v>35154.312694667999</v>
      </c>
    </row>
    <row r="9947" spans="1:6" x14ac:dyDescent="0.3">
      <c r="A9947" s="3">
        <v>0.72855505036134904</v>
      </c>
      <c r="B9947" s="3">
        <v>19837.863307195301</v>
      </c>
      <c r="C9947" s="3">
        <v>1.27002546985253</v>
      </c>
      <c r="D9947" s="3">
        <v>59340.741249629697</v>
      </c>
      <c r="E9947" s="1">
        <f t="shared" si="312"/>
        <v>0.54147041949118091</v>
      </c>
      <c r="F9947" s="1">
        <f t="shared" si="313"/>
        <v>39502.877942434396</v>
      </c>
    </row>
    <row r="9948" spans="1:6" x14ac:dyDescent="0.3">
      <c r="A9948" s="3">
        <v>0.70878278291906505</v>
      </c>
      <c r="B9948" s="3">
        <v>20768.319994361998</v>
      </c>
      <c r="C9948" s="3">
        <v>1.24755584394034</v>
      </c>
      <c r="D9948" s="3">
        <v>60781.173378879903</v>
      </c>
      <c r="E9948" s="1">
        <f t="shared" si="312"/>
        <v>0.53877306102127498</v>
      </c>
      <c r="F9948" s="1">
        <f t="shared" si="313"/>
        <v>40012.853384517904</v>
      </c>
    </row>
    <row r="9949" spans="1:6" x14ac:dyDescent="0.3">
      <c r="A9949" s="3">
        <v>0.72664773698086405</v>
      </c>
      <c r="B9949" s="3">
        <v>19259.931173313402</v>
      </c>
      <c r="C9949" s="3">
        <v>1.28268656128532</v>
      </c>
      <c r="D9949" s="3">
        <v>58172.914797934602</v>
      </c>
      <c r="E9949" s="1">
        <f t="shared" si="312"/>
        <v>0.55603882430445595</v>
      </c>
      <c r="F9949" s="1">
        <f t="shared" si="313"/>
        <v>38912.9836246212</v>
      </c>
    </row>
    <row r="9950" spans="1:6" x14ac:dyDescent="0.3">
      <c r="A9950" s="3">
        <v>0.70833214019597002</v>
      </c>
      <c r="B9950" s="3">
        <v>18748.255645090499</v>
      </c>
      <c r="C9950" s="3">
        <v>1.23452532824691</v>
      </c>
      <c r="D9950" s="3">
        <v>55883.109570196102</v>
      </c>
      <c r="E9950" s="1">
        <f t="shared" si="312"/>
        <v>0.52619318805093995</v>
      </c>
      <c r="F9950" s="1">
        <f t="shared" si="313"/>
        <v>37134.853925105606</v>
      </c>
    </row>
    <row r="9951" spans="1:6" x14ac:dyDescent="0.3">
      <c r="A9951" s="3">
        <v>0.70297520856733098</v>
      </c>
      <c r="B9951" s="3">
        <v>20027.7989096735</v>
      </c>
      <c r="C9951" s="3">
        <v>1.21688257402805</v>
      </c>
      <c r="D9951" s="3">
        <v>58564.179645215001</v>
      </c>
      <c r="E9951" s="1">
        <f t="shared" si="312"/>
        <v>0.51390736546071902</v>
      </c>
      <c r="F9951" s="1">
        <f t="shared" si="313"/>
        <v>38536.380735541505</v>
      </c>
    </row>
    <row r="9952" spans="1:6" x14ac:dyDescent="0.3">
      <c r="A9952" s="3">
        <v>0.66209050209054099</v>
      </c>
      <c r="B9952" s="3">
        <v>17873.6560635157</v>
      </c>
      <c r="C9952" s="3">
        <v>1.16229986284005</v>
      </c>
      <c r="D9952" s="3">
        <v>55820.685935017202</v>
      </c>
      <c r="E9952" s="1">
        <f t="shared" si="312"/>
        <v>0.50020936074950906</v>
      </c>
      <c r="F9952" s="1">
        <f t="shared" si="313"/>
        <v>37947.029871501501</v>
      </c>
    </row>
    <row r="9953" spans="1:6" x14ac:dyDescent="0.3">
      <c r="A9953" s="3">
        <v>0.71306381413119901</v>
      </c>
      <c r="B9953" s="3">
        <v>22595.678005054699</v>
      </c>
      <c r="C9953" s="3">
        <v>1.24253681630843</v>
      </c>
      <c r="D9953" s="3">
        <v>61363.458714429398</v>
      </c>
      <c r="E9953" s="1">
        <f t="shared" si="312"/>
        <v>0.52947300217723103</v>
      </c>
      <c r="F9953" s="1">
        <f t="shared" si="313"/>
        <v>38767.780709374696</v>
      </c>
    </row>
    <row r="9954" spans="1:6" x14ac:dyDescent="0.3">
      <c r="A9954" s="3">
        <v>0.71118700480536101</v>
      </c>
      <c r="B9954" s="3">
        <v>17451.3318196197</v>
      </c>
      <c r="C9954" s="3">
        <v>1.2261347559835001</v>
      </c>
      <c r="D9954" s="3">
        <v>53254.403156255401</v>
      </c>
      <c r="E9954" s="1">
        <f t="shared" si="312"/>
        <v>0.51494775117813907</v>
      </c>
      <c r="F9954" s="1">
        <f t="shared" si="313"/>
        <v>35803.071336635701</v>
      </c>
    </row>
    <row r="9955" spans="1:6" x14ac:dyDescent="0.3">
      <c r="A9955" s="3">
        <v>0.71552042286818096</v>
      </c>
      <c r="B9955" s="3">
        <v>19779.0288130837</v>
      </c>
      <c r="C9955" s="3">
        <v>1.24667972550999</v>
      </c>
      <c r="D9955" s="3">
        <v>58004.808684389798</v>
      </c>
      <c r="E9955" s="1">
        <f t="shared" si="312"/>
        <v>0.53115930264180899</v>
      </c>
      <c r="F9955" s="1">
        <f t="shared" si="313"/>
        <v>38225.779871306098</v>
      </c>
    </row>
    <row r="9956" spans="1:6" x14ac:dyDescent="0.3">
      <c r="A9956" s="3">
        <v>0.67107001180224701</v>
      </c>
      <c r="B9956" s="3">
        <v>19442.233341012601</v>
      </c>
      <c r="C9956" s="3">
        <v>1.19061573903984</v>
      </c>
      <c r="D9956" s="3">
        <v>57156.896149040003</v>
      </c>
      <c r="E9956" s="1">
        <f t="shared" si="312"/>
        <v>0.51954572723759296</v>
      </c>
      <c r="F9956" s="1">
        <f t="shared" si="313"/>
        <v>37714.662808027402</v>
      </c>
    </row>
    <row r="9957" spans="1:6" x14ac:dyDescent="0.3">
      <c r="A9957" s="3">
        <v>0.66592052841434501</v>
      </c>
      <c r="B9957" s="3">
        <v>21835.225668021201</v>
      </c>
      <c r="C9957" s="3">
        <v>1.1432186760957199</v>
      </c>
      <c r="D9957" s="3">
        <v>59072.709411537202</v>
      </c>
      <c r="E9957" s="1">
        <f t="shared" si="312"/>
        <v>0.47729814768137491</v>
      </c>
      <c r="F9957" s="1">
        <f t="shared" si="313"/>
        <v>37237.483743516001</v>
      </c>
    </row>
    <row r="9958" spans="1:6" x14ac:dyDescent="0.3">
      <c r="A9958" s="3">
        <v>0.69312156085056897</v>
      </c>
      <c r="B9958" s="3">
        <v>18717.9185865129</v>
      </c>
      <c r="C9958" s="3">
        <v>1.1751473986962699</v>
      </c>
      <c r="D9958" s="3">
        <v>56581.862437313503</v>
      </c>
      <c r="E9958" s="1">
        <f t="shared" si="312"/>
        <v>0.48202583784570097</v>
      </c>
      <c r="F9958" s="1">
        <f t="shared" si="313"/>
        <v>37863.943850800599</v>
      </c>
    </row>
    <row r="9959" spans="1:6" x14ac:dyDescent="0.3">
      <c r="A9959" s="3">
        <v>0.69323023722767996</v>
      </c>
      <c r="B9959" s="3">
        <v>14084.8108951347</v>
      </c>
      <c r="C9959" s="3">
        <v>1.1992370741104901</v>
      </c>
      <c r="D9959" s="3">
        <v>50526.993790575798</v>
      </c>
      <c r="E9959" s="1">
        <f t="shared" si="312"/>
        <v>0.50600683688281012</v>
      </c>
      <c r="F9959" s="1">
        <f t="shared" si="313"/>
        <v>36442.182895441096</v>
      </c>
    </row>
    <row r="9960" spans="1:6" x14ac:dyDescent="0.3">
      <c r="A9960" s="3">
        <v>0.701746059427522</v>
      </c>
      <c r="B9960" s="3">
        <v>24733.3676279141</v>
      </c>
      <c r="C9960" s="3">
        <v>1.26733286551201</v>
      </c>
      <c r="D9960" s="3">
        <v>63746.054783663902</v>
      </c>
      <c r="E9960" s="1">
        <f t="shared" si="312"/>
        <v>0.56558680608448797</v>
      </c>
      <c r="F9960" s="1">
        <f t="shared" si="313"/>
        <v>39012.687155749802</v>
      </c>
    </row>
    <row r="9961" spans="1:6" x14ac:dyDescent="0.3">
      <c r="A9961" s="3">
        <v>0.721288813572597</v>
      </c>
      <c r="B9961" s="3">
        <v>18831.898666268498</v>
      </c>
      <c r="C9961" s="3">
        <v>1.23029494171693</v>
      </c>
      <c r="D9961" s="3">
        <v>55620.7449556469</v>
      </c>
      <c r="E9961" s="1">
        <f t="shared" si="312"/>
        <v>0.50900612814433299</v>
      </c>
      <c r="F9961" s="1">
        <f t="shared" si="313"/>
        <v>36788.846289378402</v>
      </c>
    </row>
    <row r="9962" spans="1:6" x14ac:dyDescent="0.3">
      <c r="A9962" s="3">
        <v>0.67747904988650298</v>
      </c>
      <c r="B9962" s="3">
        <v>18145.513694831599</v>
      </c>
      <c r="C9962" s="3">
        <v>1.1632780171980801</v>
      </c>
      <c r="D9962" s="3">
        <v>52120.920115292203</v>
      </c>
      <c r="E9962" s="1">
        <f t="shared" si="312"/>
        <v>0.48579896731157712</v>
      </c>
      <c r="F9962" s="1">
        <f t="shared" si="313"/>
        <v>33975.406420460604</v>
      </c>
    </row>
    <row r="9963" spans="1:6" x14ac:dyDescent="0.3">
      <c r="A9963" s="3">
        <v>0.73852247838615603</v>
      </c>
      <c r="B9963" s="3">
        <v>23241.940862553001</v>
      </c>
      <c r="C9963" s="3">
        <v>1.27273819834103</v>
      </c>
      <c r="D9963" s="3">
        <v>62606.929279391101</v>
      </c>
      <c r="E9963" s="1">
        <f t="shared" si="312"/>
        <v>0.53421571995487394</v>
      </c>
      <c r="F9963" s="1">
        <f t="shared" si="313"/>
        <v>39364.988416838096</v>
      </c>
    </row>
    <row r="9964" spans="1:6" x14ac:dyDescent="0.3">
      <c r="A9964" s="3">
        <v>0.73798028101539204</v>
      </c>
      <c r="B9964" s="3">
        <v>19931.432046102698</v>
      </c>
      <c r="C9964" s="3">
        <v>1.3039331144275701</v>
      </c>
      <c r="D9964" s="3">
        <v>58398.471610732398</v>
      </c>
      <c r="E9964" s="1">
        <f t="shared" si="312"/>
        <v>0.56595283341217806</v>
      </c>
      <c r="F9964" s="1">
        <f t="shared" si="313"/>
        <v>38467.039564629697</v>
      </c>
    </row>
    <row r="9965" spans="1:6" x14ac:dyDescent="0.3">
      <c r="A9965" s="3">
        <v>0.70968339536547098</v>
      </c>
      <c r="B9965" s="3">
        <v>17520.759344447801</v>
      </c>
      <c r="C9965" s="3">
        <v>1.22366111631132</v>
      </c>
      <c r="D9965" s="3">
        <v>52553.986678471199</v>
      </c>
      <c r="E9965" s="1">
        <f t="shared" si="312"/>
        <v>0.51397772094584904</v>
      </c>
      <c r="F9965" s="1">
        <f t="shared" si="313"/>
        <v>35033.227334023395</v>
      </c>
    </row>
    <row r="9966" spans="1:6" x14ac:dyDescent="0.3">
      <c r="A9966" s="3">
        <v>0.74954422411369104</v>
      </c>
      <c r="B9966" s="3">
        <v>19142.439938628799</v>
      </c>
      <c r="C9966" s="3">
        <v>1.2848104055913101</v>
      </c>
      <c r="D9966" s="3">
        <v>57025.392440350202</v>
      </c>
      <c r="E9966" s="1">
        <f t="shared" si="312"/>
        <v>0.53526618147761906</v>
      </c>
      <c r="F9966" s="1">
        <f t="shared" si="313"/>
        <v>37882.952501721404</v>
      </c>
    </row>
    <row r="9967" spans="1:6" x14ac:dyDescent="0.3">
      <c r="A9967" s="3">
        <v>0.76334950646147703</v>
      </c>
      <c r="B9967" s="3">
        <v>20194.299252888501</v>
      </c>
      <c r="C9967" s="3">
        <v>1.3382751542246301</v>
      </c>
      <c r="D9967" s="3">
        <v>55201.596782681998</v>
      </c>
      <c r="E9967" s="1">
        <f t="shared" si="312"/>
        <v>0.57492564776315302</v>
      </c>
      <c r="F9967" s="1">
        <f t="shared" si="313"/>
        <v>35007.297529793497</v>
      </c>
    </row>
    <row r="9968" spans="1:6" x14ac:dyDescent="0.3">
      <c r="A9968" s="3">
        <v>0.681855183912635</v>
      </c>
      <c r="B9968" s="3">
        <v>15633.873680929501</v>
      </c>
      <c r="C9968" s="3">
        <v>1.1981909127032699</v>
      </c>
      <c r="D9968" s="3">
        <v>52283.560743745198</v>
      </c>
      <c r="E9968" s="1">
        <f t="shared" si="312"/>
        <v>0.51633572879063494</v>
      </c>
      <c r="F9968" s="1">
        <f t="shared" si="313"/>
        <v>36649.687062815698</v>
      </c>
    </row>
    <row r="9969" spans="1:6" x14ac:dyDescent="0.3">
      <c r="A9969" s="3">
        <v>0.68741300850364795</v>
      </c>
      <c r="B9969" s="3">
        <v>21779.8202047339</v>
      </c>
      <c r="C9969" s="3">
        <v>1.2239778366062</v>
      </c>
      <c r="D9969" s="3">
        <v>59846.643912704501</v>
      </c>
      <c r="E9969" s="1">
        <f t="shared" si="312"/>
        <v>0.53656482810255202</v>
      </c>
      <c r="F9969" s="1">
        <f t="shared" si="313"/>
        <v>38066.823707970601</v>
      </c>
    </row>
    <row r="9970" spans="1:6" x14ac:dyDescent="0.3">
      <c r="A9970" s="3">
        <v>0.72193243776468496</v>
      </c>
      <c r="B9970" s="3">
        <v>22661.599876233598</v>
      </c>
      <c r="C9970" s="3">
        <v>1.23393117002497</v>
      </c>
      <c r="D9970" s="3">
        <v>60146.233438814997</v>
      </c>
      <c r="E9970" s="1">
        <f t="shared" si="312"/>
        <v>0.51199873226028503</v>
      </c>
      <c r="F9970" s="1">
        <f t="shared" si="313"/>
        <v>37484.633562581395</v>
      </c>
    </row>
    <row r="9971" spans="1:6" x14ac:dyDescent="0.3">
      <c r="A9971" s="3">
        <v>0.70908344352894304</v>
      </c>
      <c r="B9971" s="3">
        <v>21144.919966633399</v>
      </c>
      <c r="C9971" s="3">
        <v>1.22087870118938</v>
      </c>
      <c r="D9971" s="3">
        <v>59905.110631630101</v>
      </c>
      <c r="E9971" s="1">
        <f t="shared" si="312"/>
        <v>0.51179525766043699</v>
      </c>
      <c r="F9971" s="1">
        <f t="shared" si="313"/>
        <v>38760.190664996699</v>
      </c>
    </row>
    <row r="9972" spans="1:6" x14ac:dyDescent="0.3">
      <c r="A9972" s="3">
        <v>0.78329694253760496</v>
      </c>
      <c r="B9972" s="3">
        <v>24972.8646190703</v>
      </c>
      <c r="C9972" s="3">
        <v>1.35857501832807</v>
      </c>
      <c r="D9972" s="3">
        <v>63028.956007793502</v>
      </c>
      <c r="E9972" s="1">
        <f t="shared" si="312"/>
        <v>0.57527807579046508</v>
      </c>
      <c r="F9972" s="1">
        <f t="shared" si="313"/>
        <v>38056.091388723202</v>
      </c>
    </row>
    <row r="9973" spans="1:6" x14ac:dyDescent="0.3">
      <c r="A9973" s="3">
        <v>0.71484672777733604</v>
      </c>
      <c r="B9973" s="3">
        <v>19843.456435608801</v>
      </c>
      <c r="C9973" s="3">
        <v>1.2094421984007</v>
      </c>
      <c r="D9973" s="3">
        <v>52526.118263693599</v>
      </c>
      <c r="E9973" s="1">
        <f t="shared" si="312"/>
        <v>0.49459547062336395</v>
      </c>
      <c r="F9973" s="1">
        <f t="shared" si="313"/>
        <v>32682.661828084798</v>
      </c>
    </row>
    <row r="9974" spans="1:6" x14ac:dyDescent="0.3">
      <c r="A9974" s="3">
        <v>0.71526447373477697</v>
      </c>
      <c r="B9974" s="3">
        <v>25265.240246384499</v>
      </c>
      <c r="C9974" s="3">
        <v>1.2786779562306501</v>
      </c>
      <c r="D9974" s="3">
        <v>67701.728303530399</v>
      </c>
      <c r="E9974" s="1">
        <f t="shared" si="312"/>
        <v>0.56341348249587309</v>
      </c>
      <c r="F9974" s="1">
        <f t="shared" si="313"/>
        <v>42436.4880571459</v>
      </c>
    </row>
    <row r="9975" spans="1:6" x14ac:dyDescent="0.3">
      <c r="A9975" s="3">
        <v>0.73266619169781</v>
      </c>
      <c r="B9975" s="3">
        <v>20868.547246776299</v>
      </c>
      <c r="C9975" s="3">
        <v>1.2981018885253801</v>
      </c>
      <c r="D9975" s="3">
        <v>58408.535433030404</v>
      </c>
      <c r="E9975" s="1">
        <f t="shared" si="312"/>
        <v>0.56543569682757011</v>
      </c>
      <c r="F9975" s="1">
        <f t="shared" si="313"/>
        <v>37539.988186254108</v>
      </c>
    </row>
    <row r="9976" spans="1:6" x14ac:dyDescent="0.3">
      <c r="A9976" s="3">
        <v>0.71197910325712499</v>
      </c>
      <c r="B9976" s="3">
        <v>22767.6084074918</v>
      </c>
      <c r="C9976" s="3">
        <v>1.2319624083985501</v>
      </c>
      <c r="D9976" s="3">
        <v>60739.471964978802</v>
      </c>
      <c r="E9976" s="1">
        <f t="shared" si="312"/>
        <v>0.5199833051414251</v>
      </c>
      <c r="F9976" s="1">
        <f t="shared" si="313"/>
        <v>37971.863557486999</v>
      </c>
    </row>
    <row r="9977" spans="1:6" x14ac:dyDescent="0.3">
      <c r="A9977" s="3">
        <v>0.72586967532247504</v>
      </c>
      <c r="B9977" s="3">
        <v>17355.458391753298</v>
      </c>
      <c r="C9977" s="3">
        <v>1.2719745676093099</v>
      </c>
      <c r="D9977" s="3">
        <v>53137.326223478798</v>
      </c>
      <c r="E9977" s="1">
        <f t="shared" si="312"/>
        <v>0.5461048922868349</v>
      </c>
      <c r="F9977" s="1">
        <f t="shared" si="313"/>
        <v>35781.867831725496</v>
      </c>
    </row>
    <row r="9978" spans="1:6" x14ac:dyDescent="0.3">
      <c r="A9978" s="3">
        <v>0.70282334180533501</v>
      </c>
      <c r="B9978" s="3">
        <v>16148.7530851544</v>
      </c>
      <c r="C9978" s="3">
        <v>1.1844419625298801</v>
      </c>
      <c r="D9978" s="3">
        <v>51552.431743977497</v>
      </c>
      <c r="E9978" s="1">
        <f t="shared" si="312"/>
        <v>0.48161862072454509</v>
      </c>
      <c r="F9978" s="1">
        <f t="shared" si="313"/>
        <v>35403.678658823097</v>
      </c>
    </row>
    <row r="9979" spans="1:6" x14ac:dyDescent="0.3">
      <c r="A9979" s="3">
        <v>0.68716353953001097</v>
      </c>
      <c r="B9979" s="3">
        <v>23247.164895134199</v>
      </c>
      <c r="C9979" s="3">
        <v>1.2098971830105001</v>
      </c>
      <c r="D9979" s="3">
        <v>60379.361452548597</v>
      </c>
      <c r="E9979" s="1">
        <f t="shared" si="312"/>
        <v>0.52273364348048912</v>
      </c>
      <c r="F9979" s="1">
        <f t="shared" si="313"/>
        <v>37132.196557414398</v>
      </c>
    </row>
    <row r="9980" spans="1:6" x14ac:dyDescent="0.3">
      <c r="A9980" s="3">
        <v>0.72932669429904096</v>
      </c>
      <c r="B9980" s="3">
        <v>17362.480629195099</v>
      </c>
      <c r="C9980" s="3">
        <v>1.26540294663154</v>
      </c>
      <c r="D9980" s="3">
        <v>52774.2536658342</v>
      </c>
      <c r="E9980" s="1">
        <f t="shared" si="312"/>
        <v>0.536076252332499</v>
      </c>
      <c r="F9980" s="1">
        <f t="shared" si="313"/>
        <v>35411.773036639104</v>
      </c>
    </row>
    <row r="9981" spans="1:6" x14ac:dyDescent="0.3">
      <c r="A9981" s="3">
        <v>0.720350911365781</v>
      </c>
      <c r="B9981" s="3">
        <v>23541.243005094399</v>
      </c>
      <c r="C9981" s="3">
        <v>1.2430586937521499</v>
      </c>
      <c r="D9981" s="3">
        <v>62619.510140382597</v>
      </c>
      <c r="E9981" s="1">
        <f t="shared" si="312"/>
        <v>0.52270778238636895</v>
      </c>
      <c r="F9981" s="1">
        <f t="shared" si="313"/>
        <v>39078.267135288203</v>
      </c>
    </row>
    <row r="9982" spans="1:6" x14ac:dyDescent="0.3">
      <c r="A9982" s="3">
        <v>0.67588598194942195</v>
      </c>
      <c r="B9982" s="3">
        <v>20362.964525329098</v>
      </c>
      <c r="C9982" s="3">
        <v>1.17201451313937</v>
      </c>
      <c r="D9982" s="3">
        <v>56856.284735909998</v>
      </c>
      <c r="E9982" s="1">
        <f t="shared" si="312"/>
        <v>0.49612853118994804</v>
      </c>
      <c r="F9982" s="1">
        <f t="shared" si="313"/>
        <v>36493.320210580903</v>
      </c>
    </row>
    <row r="9983" spans="1:6" x14ac:dyDescent="0.3">
      <c r="A9983" s="3">
        <v>0.71590918680454896</v>
      </c>
      <c r="B9983" s="3">
        <v>18047.756634241199</v>
      </c>
      <c r="C9983" s="3">
        <v>1.24337593956242</v>
      </c>
      <c r="D9983" s="3">
        <v>54897.069674501901</v>
      </c>
      <c r="E9983" s="1">
        <f t="shared" si="312"/>
        <v>0.52746675275787103</v>
      </c>
      <c r="F9983" s="1">
        <f t="shared" si="313"/>
        <v>36849.313040260706</v>
      </c>
    </row>
    <row r="9984" spans="1:6" x14ac:dyDescent="0.3">
      <c r="A9984" s="3">
        <v>0.71429174272906504</v>
      </c>
      <c r="B9984" s="3">
        <v>20674.984606366401</v>
      </c>
      <c r="C9984" s="3">
        <v>1.2654457533608501</v>
      </c>
      <c r="D9984" s="3">
        <v>60464.450911330903</v>
      </c>
      <c r="E9984" s="1">
        <f t="shared" si="312"/>
        <v>0.55115401063178504</v>
      </c>
      <c r="F9984" s="1">
        <f t="shared" si="313"/>
        <v>39789.466304964502</v>
      </c>
    </row>
    <row r="9985" spans="1:6" x14ac:dyDescent="0.3">
      <c r="A9985" s="3">
        <v>0.73974977142074305</v>
      </c>
      <c r="B9985" s="3">
        <v>18667.058708125202</v>
      </c>
      <c r="C9985" s="3">
        <v>1.29236677580657</v>
      </c>
      <c r="D9985" s="3">
        <v>55172.714226359501</v>
      </c>
      <c r="E9985" s="1">
        <f t="shared" si="312"/>
        <v>0.55261700438582695</v>
      </c>
      <c r="F9985" s="1">
        <f t="shared" si="313"/>
        <v>36505.6555182343</v>
      </c>
    </row>
    <row r="9986" spans="1:6" x14ac:dyDescent="0.3">
      <c r="A9986" s="3">
        <v>0.69627936244537103</v>
      </c>
      <c r="B9986" s="3">
        <v>20072.8401447988</v>
      </c>
      <c r="C9986" s="3">
        <v>1.2092107718737399</v>
      </c>
      <c r="D9986" s="3">
        <v>57683.913295377701</v>
      </c>
      <c r="E9986" s="1">
        <f t="shared" si="312"/>
        <v>0.5129314094283689</v>
      </c>
      <c r="F9986" s="1">
        <f t="shared" si="313"/>
        <v>37611.073150578901</v>
      </c>
    </row>
    <row r="9987" spans="1:6" x14ac:dyDescent="0.3">
      <c r="A9987" s="3">
        <v>0.71344017715712904</v>
      </c>
      <c r="B9987" s="3">
        <v>16135.176040037901</v>
      </c>
      <c r="C9987" s="3">
        <v>1.2511008622759501</v>
      </c>
      <c r="D9987" s="3">
        <v>53064.463436061298</v>
      </c>
      <c r="E9987" s="1">
        <f t="shared" si="312"/>
        <v>0.53766068511882104</v>
      </c>
      <c r="F9987" s="1">
        <f t="shared" si="313"/>
        <v>36929.287396023399</v>
      </c>
    </row>
    <row r="9988" spans="1:6" x14ac:dyDescent="0.3">
      <c r="A9988" s="3">
        <v>0.72497938902389802</v>
      </c>
      <c r="B9988" s="3">
        <v>17114.606315474899</v>
      </c>
      <c r="C9988" s="3">
        <v>1.2809650122629599</v>
      </c>
      <c r="D9988" s="3">
        <v>52508.306406174597</v>
      </c>
      <c r="E9988" s="1">
        <f t="shared" ref="E9988:E10002" si="314">C9988-A9988</f>
        <v>0.55598562323906187</v>
      </c>
      <c r="F9988" s="1">
        <f t="shared" ref="F9988:F10002" si="315">D9988-B9988</f>
        <v>35393.700090699698</v>
      </c>
    </row>
    <row r="9989" spans="1:6" x14ac:dyDescent="0.3">
      <c r="A9989" s="3">
        <v>0.74276869624712505</v>
      </c>
      <c r="B9989" s="3">
        <v>17785.317229189601</v>
      </c>
      <c r="C9989" s="3">
        <v>1.3241719220672701</v>
      </c>
      <c r="D9989" s="3">
        <v>55287.187489441101</v>
      </c>
      <c r="E9989" s="1">
        <f t="shared" si="314"/>
        <v>0.58140322582014503</v>
      </c>
      <c r="F9989" s="1">
        <f t="shared" si="315"/>
        <v>37501.870260251497</v>
      </c>
    </row>
    <row r="9990" spans="1:6" x14ac:dyDescent="0.3">
      <c r="A9990" s="3">
        <v>0.66293749845295802</v>
      </c>
      <c r="B9990" s="3">
        <v>20565.9510856054</v>
      </c>
      <c r="C9990" s="3">
        <v>1.1322273781871099</v>
      </c>
      <c r="D9990" s="3">
        <v>57615.035568905398</v>
      </c>
      <c r="E9990" s="1">
        <f t="shared" si="314"/>
        <v>0.46928987973415193</v>
      </c>
      <c r="F9990" s="1">
        <f t="shared" si="315"/>
        <v>37049.084483300001</v>
      </c>
    </row>
    <row r="9991" spans="1:6" x14ac:dyDescent="0.3">
      <c r="A9991" s="3">
        <v>0.68525308933135398</v>
      </c>
      <c r="B9991" s="3">
        <v>20213.1660171275</v>
      </c>
      <c r="C9991" s="3">
        <v>1.2030577655270001</v>
      </c>
      <c r="D9991" s="3">
        <v>56992.564097977403</v>
      </c>
      <c r="E9991" s="1">
        <f t="shared" si="314"/>
        <v>0.51780467619564607</v>
      </c>
      <c r="F9991" s="1">
        <f t="shared" si="315"/>
        <v>36779.398080849904</v>
      </c>
    </row>
    <row r="9992" spans="1:6" x14ac:dyDescent="0.3">
      <c r="A9992" s="3">
        <v>0.665394531778709</v>
      </c>
      <c r="B9992" s="3">
        <v>21341.812553526401</v>
      </c>
      <c r="C9992" s="3">
        <v>1.1447576679606599</v>
      </c>
      <c r="D9992" s="3">
        <v>58703.0765972011</v>
      </c>
      <c r="E9992" s="1">
        <f t="shared" si="314"/>
        <v>0.47936313618195092</v>
      </c>
      <c r="F9992" s="1">
        <f t="shared" si="315"/>
        <v>37361.264043674702</v>
      </c>
    </row>
    <row r="9993" spans="1:6" x14ac:dyDescent="0.3">
      <c r="A9993" s="3">
        <v>0.65610919984555305</v>
      </c>
      <c r="B9993" s="3">
        <v>16366.735682148001</v>
      </c>
      <c r="C9993" s="3">
        <v>1.14254650119558</v>
      </c>
      <c r="D9993" s="3">
        <v>52368.886609230001</v>
      </c>
      <c r="E9993" s="1">
        <f t="shared" si="314"/>
        <v>0.48643730135002694</v>
      </c>
      <c r="F9993" s="1">
        <f t="shared" si="315"/>
        <v>36002.150927082002</v>
      </c>
    </row>
    <row r="9994" spans="1:6" x14ac:dyDescent="0.3">
      <c r="A9994" s="3">
        <v>0.72309209549242304</v>
      </c>
      <c r="B9994" s="3">
        <v>19607.192885230801</v>
      </c>
      <c r="C9994" s="3">
        <v>1.26782412200081</v>
      </c>
      <c r="D9994" s="3">
        <v>57740.586168390597</v>
      </c>
      <c r="E9994" s="1">
        <f t="shared" si="314"/>
        <v>0.54473202650838692</v>
      </c>
      <c r="F9994" s="1">
        <f t="shared" si="315"/>
        <v>38133.393283159792</v>
      </c>
    </row>
    <row r="9995" spans="1:6" x14ac:dyDescent="0.3">
      <c r="A9995" s="3">
        <v>0.74155975535317098</v>
      </c>
      <c r="B9995" s="3">
        <v>16268.887396699</v>
      </c>
      <c r="C9995" s="3">
        <v>1.29584747453383</v>
      </c>
      <c r="D9995" s="3">
        <v>52174.504092656403</v>
      </c>
      <c r="E9995" s="1">
        <f t="shared" si="314"/>
        <v>0.554287719180659</v>
      </c>
      <c r="F9995" s="1">
        <f t="shared" si="315"/>
        <v>35905.616695957404</v>
      </c>
    </row>
    <row r="9996" spans="1:6" x14ac:dyDescent="0.3">
      <c r="A9996" s="3">
        <v>0.70745639777719405</v>
      </c>
      <c r="B9996" s="3">
        <v>15701.497384070401</v>
      </c>
      <c r="C9996" s="3">
        <v>1.2640998685802001</v>
      </c>
      <c r="D9996" s="3">
        <v>51122.775559084097</v>
      </c>
      <c r="E9996" s="1">
        <f t="shared" si="314"/>
        <v>0.55664347080300602</v>
      </c>
      <c r="F9996" s="1">
        <f t="shared" si="315"/>
        <v>35421.278175013693</v>
      </c>
    </row>
    <row r="9997" spans="1:6" x14ac:dyDescent="0.3">
      <c r="A9997" s="3">
        <v>0.71245157160793804</v>
      </c>
      <c r="B9997" s="3">
        <v>19092.4410511776</v>
      </c>
      <c r="C9997" s="3">
        <v>1.2204194695267001</v>
      </c>
      <c r="D9997" s="3">
        <v>57150.339849084703</v>
      </c>
      <c r="E9997" s="1">
        <f t="shared" si="314"/>
        <v>0.50796789791876207</v>
      </c>
      <c r="F9997" s="1">
        <f t="shared" si="315"/>
        <v>38057.898797907103</v>
      </c>
    </row>
    <row r="9998" spans="1:6" x14ac:dyDescent="0.3">
      <c r="A9998" s="3">
        <v>0.67947676876911101</v>
      </c>
      <c r="B9998" s="3">
        <v>16880.817440336701</v>
      </c>
      <c r="C9998" s="3">
        <v>1.1940947382956899</v>
      </c>
      <c r="D9998" s="3">
        <v>52885.471044207799</v>
      </c>
      <c r="E9998" s="1">
        <f t="shared" si="314"/>
        <v>0.5146179695265789</v>
      </c>
      <c r="F9998" s="1">
        <f t="shared" si="315"/>
        <v>36004.653603871098</v>
      </c>
    </row>
    <row r="9999" spans="1:6" x14ac:dyDescent="0.3">
      <c r="A9999" s="3">
        <v>0.717513555619812</v>
      </c>
      <c r="B9999" s="3">
        <v>17464.656998033501</v>
      </c>
      <c r="C9999" s="3">
        <v>1.2507587912454501</v>
      </c>
      <c r="D9999" s="3">
        <v>52841.452380071598</v>
      </c>
      <c r="E9999" s="1">
        <f t="shared" si="314"/>
        <v>0.53324523562563808</v>
      </c>
      <c r="F9999" s="1">
        <f t="shared" si="315"/>
        <v>35376.795382038094</v>
      </c>
    </row>
    <row r="10000" spans="1:6" x14ac:dyDescent="0.3">
      <c r="A10000" s="3">
        <v>0.71345556534924104</v>
      </c>
      <c r="B10000" s="3">
        <v>17565.3084488241</v>
      </c>
      <c r="C10000" s="3">
        <v>1.2015227854908901</v>
      </c>
      <c r="D10000" s="3">
        <v>54683.229540277498</v>
      </c>
      <c r="E10000" s="1">
        <f t="shared" si="314"/>
        <v>0.48806722014164905</v>
      </c>
      <c r="F10000" s="1">
        <f t="shared" si="315"/>
        <v>37117.921091453398</v>
      </c>
    </row>
    <row r="10001" spans="1:6" x14ac:dyDescent="0.3">
      <c r="A10001" s="3">
        <v>0.64715012886076495</v>
      </c>
      <c r="B10001" s="3">
        <v>26035.413623041401</v>
      </c>
      <c r="C10001" s="3">
        <v>1.14669375847287</v>
      </c>
      <c r="D10001" s="3">
        <v>65574.114953810102</v>
      </c>
      <c r="E10001" s="1">
        <f t="shared" si="314"/>
        <v>0.49954362961210508</v>
      </c>
      <c r="F10001" s="1">
        <f t="shared" si="315"/>
        <v>39538.701330768701</v>
      </c>
    </row>
    <row r="10002" spans="1:6" x14ac:dyDescent="0.3">
      <c r="A10002" s="3">
        <v>0.67955820974005898</v>
      </c>
      <c r="B10002" s="3">
        <v>17303.6848086559</v>
      </c>
      <c r="C10002" s="3">
        <v>1.1879476542431799</v>
      </c>
      <c r="D10002" s="3">
        <v>55561.873198135698</v>
      </c>
      <c r="E10002" s="1">
        <f t="shared" si="314"/>
        <v>0.50838944450312096</v>
      </c>
      <c r="F10002" s="1">
        <f t="shared" si="315"/>
        <v>38258.188389479794</v>
      </c>
    </row>
  </sheetData>
  <mergeCells count="2">
    <mergeCell ref="A1:B1"/>
    <mergeCell ref="C1:D1"/>
  </mergeCells>
  <phoneticPr fontId="2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67</vt:i4>
      </vt:variant>
    </vt:vector>
  </HeadingPairs>
  <TitlesOfParts>
    <vt:vector size="82" baseType="lpstr">
      <vt:lpstr>price</vt:lpstr>
      <vt:lpstr>disu&amp;cost for AE</vt:lpstr>
      <vt:lpstr>随访及检查成本</vt:lpstr>
      <vt:lpstr>survival rate</vt:lpstr>
      <vt:lpstr>cost for cycle</vt:lpstr>
      <vt:lpstr>calculation-pla</vt:lpstr>
      <vt:lpstr>calculation-ser</vt:lpstr>
      <vt:lpstr>lifetable</vt:lpstr>
      <vt:lpstr>pram-text</vt:lpstr>
      <vt:lpstr>summary results</vt:lpstr>
      <vt:lpstr>parameters</vt:lpstr>
      <vt:lpstr>DSA</vt:lpstr>
      <vt:lpstr>SER_price</vt:lpstr>
      <vt:lpstr>PSA</vt:lpstr>
      <vt:lpstr>PSA散点图</vt:lpstr>
      <vt:lpstr>bsa</vt:lpstr>
      <vt:lpstr>bw</vt:lpstr>
      <vt:lpstr>c_anemia</vt:lpstr>
      <vt:lpstr>c_bev</vt:lpstr>
      <vt:lpstr>c_bsc</vt:lpstr>
      <vt:lpstr>c_bt</vt:lpstr>
      <vt:lpstr>c_carb</vt:lpstr>
      <vt:lpstr>c_cat</vt:lpstr>
      <vt:lpstr>c_cis</vt:lpstr>
      <vt:lpstr>c_ct</vt:lpstr>
      <vt:lpstr>c_eof</vt:lpstr>
      <vt:lpstr>c_eto</vt:lpstr>
      <vt:lpstr>c_fu</vt:lpstr>
      <vt:lpstr>c_iri</vt:lpstr>
      <vt:lpstr>c_it</vt:lpstr>
      <vt:lpstr>c_iv</vt:lpstr>
      <vt:lpstr>c_lt</vt:lpstr>
      <vt:lpstr>c_mri</vt:lpstr>
      <vt:lpstr>c_nd</vt:lpstr>
      <vt:lpstr>c_neu</vt:lpstr>
      <vt:lpstr>c_pac</vt:lpstr>
      <vt:lpstr>c_pcd</vt:lpstr>
      <vt:lpstr>c_ser</vt:lpstr>
      <vt:lpstr>c_ut</vt:lpstr>
      <vt:lpstr>c_wbccd</vt:lpstr>
      <vt:lpstr>CrC</vt:lpstr>
      <vt:lpstr>disc</vt:lpstr>
      <vt:lpstr>disu_anemia</vt:lpstr>
      <vt:lpstr>disu_nd</vt:lpstr>
      <vt:lpstr>disu_neu</vt:lpstr>
      <vt:lpstr>disu_pcd</vt:lpstr>
      <vt:lpstr>disu_wbccd</vt:lpstr>
      <vt:lpstr>dura_anemia</vt:lpstr>
      <vt:lpstr>dura_nd</vt:lpstr>
      <vt:lpstr>dura_neu</vt:lpstr>
      <vt:lpstr>dura_pcd</vt:lpstr>
      <vt:lpstr>dura_wbccd</vt:lpstr>
      <vt:lpstr>p_che_anemia</vt:lpstr>
      <vt:lpstr>p_che_nd</vt:lpstr>
      <vt:lpstr>p_che_neu</vt:lpstr>
      <vt:lpstr>p_che_pcd</vt:lpstr>
      <vt:lpstr>p_che_wbccd</vt:lpstr>
      <vt:lpstr>p_ser_anemia</vt:lpstr>
      <vt:lpstr>p_ser_nd</vt:lpstr>
      <vt:lpstr>p_ser_neu</vt:lpstr>
      <vt:lpstr>p_ser_pcd</vt:lpstr>
      <vt:lpstr>p_ser_wbccd</vt:lpstr>
      <vt:lpstr>sub_che</vt:lpstr>
      <vt:lpstr>sub_che_bsc</vt:lpstr>
      <vt:lpstr>sub_che_car</vt:lpstr>
      <vt:lpstr>sub_che_cat</vt:lpstr>
      <vt:lpstr>sub_che_cis</vt:lpstr>
      <vt:lpstr>sub_che_eto</vt:lpstr>
      <vt:lpstr>sub_che_iri</vt:lpstr>
      <vt:lpstr>sub_che_pac</vt:lpstr>
      <vt:lpstr>'cost for cycle'!sub_ser</vt:lpstr>
      <vt:lpstr>sub_ser</vt:lpstr>
      <vt:lpstr>sub_ser_bsc</vt:lpstr>
      <vt:lpstr>sub_ser_car</vt:lpstr>
      <vt:lpstr>sub_ser_cat</vt:lpstr>
      <vt:lpstr>sub_ser_cis</vt:lpstr>
      <vt:lpstr>sub_ser_eto</vt:lpstr>
      <vt:lpstr>sub_ser_iri</vt:lpstr>
      <vt:lpstr>sub_ser_pac</vt:lpstr>
      <vt:lpstr>sub_ser_ser</vt:lpstr>
      <vt:lpstr>u_pd</vt:lpstr>
      <vt:lpstr>u_pfs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Taihang Shao</dc:creator>
  <cp:lastModifiedBy>Taihang Shao</cp:lastModifiedBy>
  <dcterms:created xsi:type="dcterms:W3CDTF">2022-08-21T23:59:00Z</dcterms:created>
  <dcterms:modified xsi:type="dcterms:W3CDTF">2023-02-07T15:22:17Z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E43476E1EF884F2D8E171F9F99FF99C9</vt:lpwstr>
  </property>
  <property fmtid="{D5CDD505-2E9C-101B-9397-08002B2CF9AE}" pid="3" name="KSOProductBuildVer">
    <vt:lpwstr>2052-11.1.0.12358</vt:lpwstr>
  </property>
</Properties>
</file>